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24226"/>
  <mc:AlternateContent xmlns:mc="http://schemas.openxmlformats.org/markup-compatibility/2006">
    <mc:Choice Requires="x15">
      <x15ac:absPath xmlns:x15ac="http://schemas.microsoft.com/office/spreadsheetml/2010/11/ac" url="D:\python_ws\Challenges\"/>
    </mc:Choice>
  </mc:AlternateContent>
  <xr:revisionPtr revIDLastSave="0" documentId="13_ncr:1_{62BEA906-67A0-4CEA-83A5-B86CC5988977}" xr6:coauthVersionLast="47" xr6:coauthVersionMax="47" xr10:uidLastSave="{00000000-0000-0000-0000-000000000000}"/>
  <bookViews>
    <workbookView xWindow="-120" yWindow="-120" windowWidth="29040" windowHeight="15840" tabRatio="910" activeTab="7" xr2:uid="{00000000-000D-0000-FFFF-FFFF00000000}"/>
  </bookViews>
  <sheets>
    <sheet name="Ttb(61-15)" sheetId="21" r:id="rId1"/>
    <sheet name="Sheet1" sheetId="27" r:id="rId2"/>
    <sheet name="Tx(61-15)" sheetId="22" r:id="rId3"/>
    <sheet name="Tm(61-11)" sheetId="18" r:id="rId4"/>
    <sheet name="R(61-16)" sheetId="20" r:id="rId5"/>
    <sheet name="Sh(93-07)" sheetId="23" r:id="rId6"/>
    <sheet name="Zn(93-07,12-16)" sheetId="24" r:id="rId7"/>
    <sheet name="U%(93-07)" sheetId="25" r:id="rId8"/>
    <sheet name="Vx(61-2011)" sheetId="26" r:id="rId9"/>
    <sheet name="Umin-(91-015)" sheetId="28" r:id="rId10"/>
  </sheets>
  <externalReferences>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s>
  <definedNames>
    <definedName name="\0" localSheetId="9">'[1]PNT-QUOT-#3'!#REF!</definedName>
    <definedName name="\0">'[1]PNT-QUOT-#3'!#REF!</definedName>
    <definedName name="\0051">#REF!</definedName>
    <definedName name="\0061">#REF!</definedName>
    <definedName name="\0061a">#REF!</definedName>
    <definedName name="\0062a">#REF!</definedName>
    <definedName name="\0062b">#REF!</definedName>
    <definedName name="\0062c">#REF!</definedName>
    <definedName name="\0063">#REF!</definedName>
    <definedName name="\0063a">#REF!</definedName>
    <definedName name="\0064">#REF!</definedName>
    <definedName name="\0081">#REF!</definedName>
    <definedName name="\0082">#REF!</definedName>
    <definedName name="\010">#REF!</definedName>
    <definedName name="\4001a">#REF!</definedName>
    <definedName name="\4001b" localSheetId="9">#REF!</definedName>
    <definedName name="\4001b">#REF!</definedName>
    <definedName name="\4002a">#REF!</definedName>
    <definedName name="\4002b" localSheetId="9">#REF!</definedName>
    <definedName name="\4002b">#REF!</definedName>
    <definedName name="\4003a">#REF!</definedName>
    <definedName name="\4003b" localSheetId="9">#REF!</definedName>
    <definedName name="\4003b">#REF!</definedName>
    <definedName name="\4004" localSheetId="9">#REF!</definedName>
    <definedName name="\4004">#REF!</definedName>
    <definedName name="\4005">#REF!</definedName>
    <definedName name="\4006" localSheetId="9">#REF!</definedName>
    <definedName name="\4006">#REF!</definedName>
    <definedName name="\4007">#REF!</definedName>
    <definedName name="\4013">#REF!</definedName>
    <definedName name="\4041">#REF!</definedName>
    <definedName name="\4042">#REF!</definedName>
    <definedName name="\4043">#REF!</definedName>
    <definedName name="\4044">#REF!</definedName>
    <definedName name="\4051">#REF!</definedName>
    <definedName name="\4052">#REF!</definedName>
    <definedName name="\4053">#REF!</definedName>
    <definedName name="\4054">#REF!</definedName>
    <definedName name="\4055">#REF!</definedName>
    <definedName name="\4056">#REF!</definedName>
    <definedName name="\4057" localSheetId="9">#REF!</definedName>
    <definedName name="\4057">#REF!</definedName>
    <definedName name="\4061">#REF!</definedName>
    <definedName name="\4062">#REF!</definedName>
    <definedName name="\4063">#REF!</definedName>
    <definedName name="\4064">#REF!</definedName>
    <definedName name="\4065">#REF!</definedName>
    <definedName name="\4066">#REF!</definedName>
    <definedName name="\4071">#REF!</definedName>
    <definedName name="\4072">#REF!</definedName>
    <definedName name="\4073">#REF!</definedName>
    <definedName name="\4074">#REF!</definedName>
    <definedName name="\4075">#REF!</definedName>
    <definedName name="\4076">#REF!</definedName>
    <definedName name="\5001">#REF!</definedName>
    <definedName name="\50010a">#REF!</definedName>
    <definedName name="\50010b">#REF!</definedName>
    <definedName name="\50011a">#REF!</definedName>
    <definedName name="\50011b">#REF!</definedName>
    <definedName name="\50011c">#REF!</definedName>
    <definedName name="\5002">#REF!</definedName>
    <definedName name="\5003a">#REF!</definedName>
    <definedName name="\5003b">#REF!</definedName>
    <definedName name="\5004a">#REF!</definedName>
    <definedName name="\5004b">#REF!</definedName>
    <definedName name="\5004c">#REF!</definedName>
    <definedName name="\5004d">#REF!</definedName>
    <definedName name="\5004e">#REF!</definedName>
    <definedName name="\5004f">#REF!</definedName>
    <definedName name="\5004g">#REF!</definedName>
    <definedName name="\5005a">#REF!</definedName>
    <definedName name="\5005b">#REF!</definedName>
    <definedName name="\5005c">#REF!</definedName>
    <definedName name="\5006">#REF!</definedName>
    <definedName name="\5007">#REF!</definedName>
    <definedName name="\5008a">#REF!</definedName>
    <definedName name="\5008b">#REF!</definedName>
    <definedName name="\5009">#REF!</definedName>
    <definedName name="\5021">#REF!</definedName>
    <definedName name="\5022">#REF!</definedName>
    <definedName name="\5023">#REF!</definedName>
    <definedName name="\5041">#REF!</definedName>
    <definedName name="\5045">#REF!</definedName>
    <definedName name="\505">#REF!</definedName>
    <definedName name="\506">#REF!</definedName>
    <definedName name="\5081">#REF!</definedName>
    <definedName name="\5082">#REF!</definedName>
    <definedName name="\6001a">#REF!</definedName>
    <definedName name="\6001b">#REF!</definedName>
    <definedName name="\6001c">#REF!</definedName>
    <definedName name="\6002">#REF!</definedName>
    <definedName name="\6003">#REF!</definedName>
    <definedName name="\6004">#REF!</definedName>
    <definedName name="\6012">#REF!</definedName>
    <definedName name="\6021">#REF!</definedName>
    <definedName name="\6051">#REF!</definedName>
    <definedName name="\6052">#REF!</definedName>
    <definedName name="\6053">#REF!</definedName>
    <definedName name="\6055">#REF!</definedName>
    <definedName name="\6061">#REF!</definedName>
    <definedName name="\6101">#REF!</definedName>
    <definedName name="\6102">#REF!</definedName>
    <definedName name="\6121">#REF!</definedName>
    <definedName name="\6122">#REF!</definedName>
    <definedName name="\6123">#REF!</definedName>
    <definedName name="\6125">#REF!</definedName>
    <definedName name="\a">#N/A</definedName>
    <definedName name="\b">#N/A</definedName>
    <definedName name="\c">#N/A</definedName>
    <definedName name="\d">#N/A</definedName>
    <definedName name="\e">#N/A</definedName>
    <definedName name="\f">#N/A</definedName>
    <definedName name="\g">#N/A</definedName>
    <definedName name="\h" localSheetId="9">'[2]??-BLDG'!#REF!</definedName>
    <definedName name="\h">'[2]??-BLDG'!#REF!</definedName>
    <definedName name="\i">#N/A</definedName>
    <definedName name="\j">#N/A</definedName>
    <definedName name="\k">#N/A</definedName>
    <definedName name="\l" localSheetId="9">'[2]??-BLDG'!#REF!</definedName>
    <definedName name="\l">'[2]??-BLDG'!#REF!</definedName>
    <definedName name="\m" localSheetId="9">'[2]??-BLDG'!#REF!</definedName>
    <definedName name="\m">'[2]??-BLDG'!#REF!</definedName>
    <definedName name="\n" localSheetId="9">'[2]??-BLDG'!#REF!</definedName>
    <definedName name="\n">'[2]??-BLDG'!#REF!</definedName>
    <definedName name="\o" localSheetId="9">'[2]??-BLDG'!#REF!</definedName>
    <definedName name="\o">'[2]??-BLDG'!#REF!</definedName>
    <definedName name="\z" localSheetId="9">'[1]COAT&amp;WRAP-QIOT-#3'!#REF!</definedName>
    <definedName name="\z">'[1]COAT&amp;WRAP-QIOT-#3'!#REF!</definedName>
    <definedName name="_?" localSheetId="9">#REF!</definedName>
    <definedName name="_??????" localSheetId="9">#REF!</definedName>
    <definedName name="__?">#REF!</definedName>
    <definedName name="__??????">#REF!</definedName>
    <definedName name="__A65700">'[3]MTO REV.2(ARMOR)'!#REF!</definedName>
    <definedName name="__A65800">'[3]MTO REV.2(ARMOR)'!#REF!</definedName>
    <definedName name="__A66000">'[3]MTO REV.2(ARMOR)'!#REF!</definedName>
    <definedName name="__A67000">'[3]MTO REV.2(ARMOR)'!#REF!</definedName>
    <definedName name="__A68000">'[3]MTO REV.2(ARMOR)'!#REF!</definedName>
    <definedName name="__A70000">'[3]MTO REV.2(ARMOR)'!#REF!</definedName>
    <definedName name="__A75000">'[3]MTO REV.2(ARMOR)'!#REF!</definedName>
    <definedName name="__A85000">'[3]MTO REV.2(ARMOR)'!#REF!</definedName>
    <definedName name="__abb91">[4]chitimc!#REF!</definedName>
    <definedName name="__asp5">[5]Names!#REF!</definedName>
    <definedName name="__asp7">[5]Names!#REF!</definedName>
    <definedName name="__cpl1">[6]Bu_vat_lieu!#REF!</definedName>
    <definedName name="__cpl2">[6]Bu_vat_lieu!#REF!</definedName>
    <definedName name="__CT250">'[7]dongia (2)'!#REF!</definedName>
    <definedName name="__dam20">[5]Names!#REF!</definedName>
    <definedName name="__dam33">[5]Names!#REF!</definedName>
    <definedName name="__dgt100">'[7]dongia (2)'!#REF!</definedName>
    <definedName name="__ht3">{"BMThuat.xls","Am.xls"}</definedName>
    <definedName name="__may9800">{"BMThuat.xls","Am.xls"}</definedName>
    <definedName name="__mua1">#REF!</definedName>
    <definedName name="__NCL100">#REF!</definedName>
    <definedName name="__NCL200">#REF!</definedName>
    <definedName name="__NCL250">#REF!</definedName>
    <definedName name="__neo1">[5]Names!#REF!</definedName>
    <definedName name="__nin190">#REF!</definedName>
    <definedName name="__nso1">#REF!</definedName>
    <definedName name="__oto10">[8]VL!#REF!</definedName>
    <definedName name="__plt1207">{0,0}</definedName>
    <definedName name="__q1">[9]QG!$A$1:$AA$1</definedName>
    <definedName name="__Qtd78">#REF!</definedName>
    <definedName name="__sl2">#REF!</definedName>
    <definedName name="__SN3">#REF!</definedName>
    <definedName name="__th100">'[7]dongia (2)'!#REF!</definedName>
    <definedName name="__TH160">'[7]dongia (2)'!#REF!</definedName>
    <definedName name="__TL3">#REF!</definedName>
    <definedName name="__TR250">'[7]dongia (2)'!#REF!</definedName>
    <definedName name="__tr375">[7]giathanh1!#REF!</definedName>
    <definedName name="__tt2">{"BMThuat.xls","Am.xls"}</definedName>
    <definedName name="__tz593">#REF!</definedName>
    <definedName name="__VL100">#REF!</definedName>
    <definedName name="__VL200">#REF!</definedName>
    <definedName name="__VL250">#REF!</definedName>
    <definedName name="_1">#REF!</definedName>
    <definedName name="_1000A01">#N/A</definedName>
    <definedName name="_2">#REF!</definedName>
    <definedName name="_A65700" localSheetId="9">'[3]MTO REV.2(ARMOR)'!#REF!</definedName>
    <definedName name="_A65800" localSheetId="9">'[3]MTO REV.2(ARMOR)'!#REF!</definedName>
    <definedName name="_A66000" localSheetId="9">'[3]MTO REV.2(ARMOR)'!#REF!</definedName>
    <definedName name="_A67000" localSheetId="9">'[3]MTO REV.2(ARMOR)'!#REF!</definedName>
    <definedName name="_A68000" localSheetId="9">'[3]MTO REV.2(ARMOR)'!#REF!</definedName>
    <definedName name="_A70000" localSheetId="9">'[3]MTO REV.2(ARMOR)'!#REF!</definedName>
    <definedName name="_A75000" localSheetId="9">'[3]MTO REV.2(ARMOR)'!#REF!</definedName>
    <definedName name="_A85000" localSheetId="9">'[3]MTO REV.2(ARMOR)'!#REF!</definedName>
    <definedName name="_abb91" localSheetId="9">[4]chitimc!#REF!</definedName>
    <definedName name="_asp5" localSheetId="9">[5]Names!#REF!</definedName>
    <definedName name="_asp7" localSheetId="9">[5]Names!#REF!</definedName>
    <definedName name="_bac3">#REF!</definedName>
    <definedName name="_bac4">#REF!</definedName>
    <definedName name="_bac5">#REF!</definedName>
    <definedName name="_ben10">#REF!</definedName>
    <definedName name="_ben12">#REF!</definedName>
    <definedName name="_boi1">#REF!</definedName>
    <definedName name="_boi2">#REF!</definedName>
    <definedName name="_C_Lphi_4ab">#REF!</definedName>
    <definedName name="_cau10">#REF!</definedName>
    <definedName name="_cau16">#REF!</definedName>
    <definedName name="_cau25">#REF!</definedName>
    <definedName name="_cau40">#REF!</definedName>
    <definedName name="_cau50">#REF!</definedName>
    <definedName name="_cau60">#REF!</definedName>
    <definedName name="_cau63">#REF!</definedName>
    <definedName name="_cau7">#REF!</definedName>
    <definedName name="_ckn12">#REF!</definedName>
    <definedName name="_CON1">#REF!</definedName>
    <definedName name="_CON2">#REF!</definedName>
    <definedName name="_CPhi_Bhiem">#REF!</definedName>
    <definedName name="_CPhi_BQLDA">#REF!</definedName>
    <definedName name="_CPhi_DBaoGT">#REF!</definedName>
    <definedName name="_CPhi_Kdinh">#REF!</definedName>
    <definedName name="_CPhi_Nthu_KThanh">#REF!</definedName>
    <definedName name="_CPhi_QToan">#REF!</definedName>
    <definedName name="_CPhiTKe_13">#REF!</definedName>
    <definedName name="_cpl1" localSheetId="9">[6]Bu_vat_lieu!#REF!</definedName>
    <definedName name="_cpl2" localSheetId="9">[6]Bu_vat_lieu!#REF!</definedName>
    <definedName name="_CT250" localSheetId="9">'[7]dongia (2)'!#REF!</definedName>
    <definedName name="_d2">#REF!</definedName>
    <definedName name="_dam20" localSheetId="9">[5]Names!#REF!</definedName>
    <definedName name="_dam33" localSheetId="9">[5]Names!#REF!</definedName>
    <definedName name="_ddn400">#REF!</definedName>
    <definedName name="_ddn600">#REF!</definedName>
    <definedName name="_dgt100" localSheetId="9">'[7]dongia (2)'!#REF!</definedName>
    <definedName name="_Fill" localSheetId="9" hidden="1">#REF!</definedName>
    <definedName name="_Fill" hidden="1">#REF!</definedName>
    <definedName name="_xlnm._FilterDatabase" localSheetId="4" hidden="1">'R(61-16)'!$A$1:$M$1254</definedName>
    <definedName name="_xlnm._FilterDatabase" localSheetId="3" hidden="1">'Tm(61-11)'!$A$1:$M$2038</definedName>
    <definedName name="_xlnm._FilterDatabase" localSheetId="0" hidden="1">'Ttb(61-15)'!$B$1:$M$1452</definedName>
    <definedName name="_xlnm._FilterDatabase" localSheetId="2" hidden="1">'Tx(61-15)'!$A$1:$M$2086</definedName>
    <definedName name="_g1">#REF!</definedName>
    <definedName name="_g2">#REF!</definedName>
    <definedName name="_gdc1">[10]Comb!$B$38:$B$40</definedName>
    <definedName name="_gdw2">[10]Comb!$C$38:$C$40</definedName>
    <definedName name="_GID1">'[7]LKVL-CK-HT-GD1'!$A$4</definedName>
    <definedName name="_gio1">#REF!</definedName>
    <definedName name="_han23">#REF!</definedName>
    <definedName name="_han4">'[11]Gia VL'!$I$23</definedName>
    <definedName name="_ht3" localSheetId="9">{"BMThuat.xls","Am.xls"}</definedName>
    <definedName name="_Key1" localSheetId="9" hidden="1">#REF!</definedName>
    <definedName name="_Key1" hidden="1">#REF!</definedName>
    <definedName name="_Key2" localSheetId="9" hidden="1">#REF!</definedName>
    <definedName name="_Key2" hidden="1">#REF!</definedName>
    <definedName name="_kn12">#REF!</definedName>
    <definedName name="_lu8">#REF!</definedName>
    <definedName name="_MAC12">#REF!</definedName>
    <definedName name="_MAC46">#REF!</definedName>
    <definedName name="_may9800" localSheetId="9">{"BMThuat.xls","Am.xls"}</definedName>
    <definedName name="_mix6">#REF!</definedName>
    <definedName name="_mua1" localSheetId="9">#REF!</definedName>
    <definedName name="_nam01">#REF!</definedName>
    <definedName name="_nam02">#REF!</definedName>
    <definedName name="_nam03">#REF!</definedName>
    <definedName name="_nam04">#REF!</definedName>
    <definedName name="_nam1957">#REF!</definedName>
    <definedName name="_nam1958">#REF!</definedName>
    <definedName name="_nam1959">#REF!</definedName>
    <definedName name="_nam1960">#REF!</definedName>
    <definedName name="_nam1961">#REF!</definedName>
    <definedName name="_nam2000">#REF!</definedName>
    <definedName name="_nam2001">#REF!</definedName>
    <definedName name="_nam2002">#REF!</definedName>
    <definedName name="_nam2003">#REF!</definedName>
    <definedName name="_nam57">#REF!</definedName>
    <definedName name="_nam58">#REF!</definedName>
    <definedName name="_nam59">#REF!</definedName>
    <definedName name="_nam60">#REF!</definedName>
    <definedName name="_nam61">#REF!</definedName>
    <definedName name="_nam62">#REF!</definedName>
    <definedName name="_nam63">#REF!</definedName>
    <definedName name="_nam64">#REF!</definedName>
    <definedName name="_nam65">#REF!</definedName>
    <definedName name="_nam66">#REF!</definedName>
    <definedName name="_nam67">#REF!</definedName>
    <definedName name="_nam68">#REF!</definedName>
    <definedName name="_nam69">#REF!</definedName>
    <definedName name="_nam70">#REF!</definedName>
    <definedName name="_nam71">#REF!</definedName>
    <definedName name="_nam72">#REF!</definedName>
    <definedName name="_nam73">#REF!</definedName>
    <definedName name="_nam74">#REF!</definedName>
    <definedName name="_nam75">#REF!</definedName>
    <definedName name="_nam76">#REF!</definedName>
    <definedName name="_nam77">#REF!</definedName>
    <definedName name="_nam78">#REF!</definedName>
    <definedName name="_nam79">#REF!</definedName>
    <definedName name="_nam80">#REF!</definedName>
    <definedName name="_nam81">#REF!</definedName>
    <definedName name="_nam82">#REF!</definedName>
    <definedName name="_nam83">#REF!</definedName>
    <definedName name="_nam84">#REF!</definedName>
    <definedName name="_nam85">#REF!</definedName>
    <definedName name="_nam86">#REF!</definedName>
    <definedName name="_nam87">#REF!</definedName>
    <definedName name="_nam88">#REF!</definedName>
    <definedName name="_nam89">#REF!</definedName>
    <definedName name="_nam90">#REF!</definedName>
    <definedName name="_nam91">#REF!</definedName>
    <definedName name="_nam92">#REF!</definedName>
    <definedName name="_nam93">#REF!</definedName>
    <definedName name="_nam94">#REF!</definedName>
    <definedName name="_nam95">#REF!</definedName>
    <definedName name="_nam96">#REF!</definedName>
    <definedName name="_nam97">#REF!</definedName>
    <definedName name="_nam98">#REF!</definedName>
    <definedName name="_nam99">#REF!</definedName>
    <definedName name="_nc3">'[12]Gia VL,NC,M'!$E$14</definedName>
    <definedName name="_nc4">'[12]Gia VL,NC,M'!$E$17</definedName>
    <definedName name="_NCL100" localSheetId="9">#REF!</definedName>
    <definedName name="_NCL200" localSheetId="9">#REF!</definedName>
    <definedName name="_NCL250" localSheetId="9">#REF!</definedName>
    <definedName name="_neo1" localSheetId="9">[5]Names!#REF!</definedName>
    <definedName name="_NET2">#REF!</definedName>
    <definedName name="_nin190" localSheetId="9">#REF!</definedName>
    <definedName name="_nso1" localSheetId="9">#REF!</definedName>
    <definedName name="_Order1" hidden="1">255</definedName>
    <definedName name="_Order2" hidden="1">255</definedName>
    <definedName name="_oto10" localSheetId="9">[8]VL!#REF!</definedName>
    <definedName name="_oto12">#REF!</definedName>
    <definedName name="_oto5">#REF!</definedName>
    <definedName name="_oto7">#REF!</definedName>
    <definedName name="_pc30">[13]GiaVL!$F$14</definedName>
    <definedName name="_pc40">[13]GiaVL!$F$13</definedName>
    <definedName name="_plt1207" localSheetId="9">{0,0}</definedName>
    <definedName name="_q1" localSheetId="9">[9]QG!$A$1:$AA$1</definedName>
    <definedName name="_Qtd78" localSheetId="9">#REF!</definedName>
    <definedName name="_R" localSheetId="9">#REF!</definedName>
    <definedName name="_R">#REF!</definedName>
    <definedName name="_rai100">#REF!</definedName>
    <definedName name="_rai20">#REF!</definedName>
    <definedName name="_san108">#REF!</definedName>
    <definedName name="_san110">'[12]Gia VL,NC,M'!$E$109</definedName>
    <definedName name="_sc1">#REF!</definedName>
    <definedName name="_SC2">#REF!</definedName>
    <definedName name="_sc3">#REF!</definedName>
    <definedName name="_sl2" localSheetId="9">#REF!</definedName>
    <definedName name="_SN3" localSheetId="9">#REF!</definedName>
    <definedName name="_Sort" localSheetId="9" hidden="1">#REF!</definedName>
    <definedName name="_Sort" hidden="1">#REF!</definedName>
    <definedName name="_tct3">[14]gVL!$Q$23</definedName>
    <definedName name="_tct5">[15]gVL!$N$19</definedName>
    <definedName name="_th100" localSheetId="9">'[7]dongia (2)'!#REF!</definedName>
    <definedName name="_TH160" localSheetId="9">'[7]dongia (2)'!#REF!</definedName>
    <definedName name="_TK1">[16]Tongke!$B$7:$U$128</definedName>
    <definedName name="_TL1">#REF!</definedName>
    <definedName name="_TL2">#REF!</definedName>
    <definedName name="_TL3" localSheetId="9">#REF!</definedName>
    <definedName name="_TLA120">#REF!</definedName>
    <definedName name="_TLA35">#REF!</definedName>
    <definedName name="_TLA50">#REF!</definedName>
    <definedName name="_TLA70">#REF!</definedName>
    <definedName name="_TLA95">#REF!</definedName>
    <definedName name="_toi3">#REF!</definedName>
    <definedName name="_toi5">#REF!</definedName>
    <definedName name="_TR250" localSheetId="9">'[7]dongia (2)'!#REF!</definedName>
    <definedName name="_tr375" localSheetId="9">[7]giathanh1!#REF!</definedName>
    <definedName name="_tt2" localSheetId="9">{"BMThuat.xls","Am.xls"}</definedName>
    <definedName name="_tv1">{0,0}</definedName>
    <definedName name="_TVL1">#REF!</definedName>
    <definedName name="_tz593" localSheetId="9">#REF!</definedName>
    <definedName name="_ui108">#REF!</definedName>
    <definedName name="_ui110">'[12]Gia VL,NC,M'!$E$94</definedName>
    <definedName name="_ui140">#REF!</definedName>
    <definedName name="_ui180">#REF!</definedName>
    <definedName name="_V10" localSheetId="9">'[17]Tai trong'!#REF!</definedName>
    <definedName name="_V10">'[17]Tai trong'!#REF!</definedName>
    <definedName name="_vbt150">'[12]Gia VL,NC,M'!$E$70</definedName>
    <definedName name="_vbt200">'[12]Gia VL,NC,M'!$E$71</definedName>
    <definedName name="_VL100" localSheetId="9">#REF!</definedName>
    <definedName name="_VL200" localSheetId="9">#REF!</definedName>
    <definedName name="_VL250" localSheetId="9">#REF!</definedName>
    <definedName name="_vua100">'[12]Gia VL,NC,M'!$E$69</definedName>
    <definedName name="A" localSheetId="9">'[1]PNT-QUOT-#3'!#REF!</definedName>
    <definedName name="A">'[1]PNT-QUOT-#3'!#REF!</definedName>
    <definedName name="A01_">#N/A</definedName>
    <definedName name="A01AC">#N/A</definedName>
    <definedName name="A01CAT">#N/A</definedName>
    <definedName name="A01CODE">#N/A</definedName>
    <definedName name="A01DATA">#N/A</definedName>
    <definedName name="A01MI">#N/A</definedName>
    <definedName name="A01TO">#N/A</definedName>
    <definedName name="a1.1" localSheetId="9">'[18]CT chinh'!#REF!</definedName>
    <definedName name="a1.1">'[18]CT chinh'!#REF!</definedName>
    <definedName name="A120_">#REF!</definedName>
    <definedName name="a277Print_Titles">#REF!</definedName>
    <definedName name="A35_">#REF!</definedName>
    <definedName name="A50_">#REF!</definedName>
    <definedName name="A6N2">#REF!</definedName>
    <definedName name="A6N3">#REF!</definedName>
    <definedName name="A70_">#REF!</definedName>
    <definedName name="A95_">#REF!</definedName>
    <definedName name="AA">#REF!</definedName>
    <definedName name="AAA" localSheetId="9">'[19]MTL$-INTER'!#REF!</definedName>
    <definedName name="AAA">'[19]MTL$-INTER'!#REF!</definedName>
    <definedName name="aAAA">#REF!</definedName>
    <definedName name="abc" localSheetId="9">#REF!</definedName>
    <definedName name="abc">#REF!</definedName>
    <definedName name="AC120_">#REF!</definedName>
    <definedName name="AC35_">#REF!</definedName>
    <definedName name="AC50_">#REF!</definedName>
    <definedName name="AC70_">#REF!</definedName>
    <definedName name="AC95_">#REF!</definedName>
    <definedName name="æ76" localSheetId="9">[20]chitiet!#REF!</definedName>
    <definedName name="æ76">[20]chitiet!#REF!</definedName>
    <definedName name="ag142X42" localSheetId="9">[4]chitimc!#REF!</definedName>
    <definedName name="ag142X42">[4]chitimc!#REF!</definedName>
    <definedName name="ag15F80">#REF!</definedName>
    <definedName name="ag267N59" localSheetId="9">[4]chitimc!#REF!</definedName>
    <definedName name="ag267N59">[4]chitimc!#REF!</definedName>
    <definedName name="All_Item">#REF!</definedName>
    <definedName name="ALPIN">#N/A</definedName>
    <definedName name="ALPJYOU">#N/A</definedName>
    <definedName name="ALPTOI">#N/A</definedName>
    <definedName name="amiang" localSheetId="9">[21]gvl!#REF!</definedName>
    <definedName name="amiang">[21]gvl!#REF!</definedName>
    <definedName name="ap">'[22]Bearing Capacity'!$N$17</definedName>
    <definedName name="array">[23]Request!$A$1:$N$10000</definedName>
    <definedName name="array1">#REF!</definedName>
    <definedName name="asd">#REF!</definedName>
    <definedName name="asp7b" localSheetId="9">[24]BOQ!#REF!</definedName>
    <definedName name="asp7b">[24]BOQ!#REF!</definedName>
    <definedName name="Av">#REF!</definedName>
    <definedName name="b" localSheetId="9">#REF!</definedName>
    <definedName name="b">#REF!</definedName>
    <definedName name="b_240" localSheetId="9">'[7]THPDMoi  (2)'!#REF!</definedName>
    <definedName name="b_240">'[7]THPDMoi  (2)'!#REF!</definedName>
    <definedName name="b_280" localSheetId="9">'[7]THPDMoi  (2)'!#REF!</definedName>
    <definedName name="b_280">'[7]THPDMoi  (2)'!#REF!</definedName>
    <definedName name="b_320" localSheetId="9">'[7]THPDMoi  (2)'!#REF!</definedName>
    <definedName name="b_320">'[7]THPDMoi  (2)'!#REF!</definedName>
    <definedName name="b_dd1">#REF!</definedName>
    <definedName name="b_DL">#REF!</definedName>
    <definedName name="b_eh">#REF!</definedName>
    <definedName name="b_eh1">#REF!</definedName>
    <definedName name="b_ev">#REF!</definedName>
    <definedName name="b_ev1">#REF!</definedName>
    <definedName name="b_FR">#REF!</definedName>
    <definedName name="b_fr1">#REF!</definedName>
    <definedName name="B_Isc">#REF!</definedName>
    <definedName name="b_LL">#REF!</definedName>
    <definedName name="b_ll1">#REF!</definedName>
    <definedName name="b_WL">#REF!</definedName>
    <definedName name="b_WL1">#REF!</definedName>
    <definedName name="b_WS">#REF!</definedName>
    <definedName name="b_ws1">#REF!</definedName>
    <definedName name="b1_" localSheetId="9">#REF!</definedName>
    <definedName name="b1_">#REF!</definedName>
    <definedName name="b2_" localSheetId="9">#REF!</definedName>
    <definedName name="b2_">#REF!</definedName>
    <definedName name="b3_" localSheetId="9">#REF!</definedName>
    <definedName name="b3_">#REF!</definedName>
    <definedName name="b4_" localSheetId="9">#REF!</definedName>
    <definedName name="b4_">#REF!</definedName>
    <definedName name="ba" localSheetId="9">'[25]19'!#REF!</definedName>
    <definedName name="ba">'[25]19'!#REF!</definedName>
    <definedName name="bac2.5">#REF!</definedName>
    <definedName name="bac3.5">#REF!</definedName>
    <definedName name="bac4.5">#REF!</definedName>
    <definedName name="bamboo" localSheetId="9">'[24]DUPA C'!#REF!</definedName>
    <definedName name="bamboo">'[24]DUPA C'!#REF!</definedName>
    <definedName name="Bang_cly">#REF!</definedName>
    <definedName name="Bang_CVC">#REF!</definedName>
    <definedName name="bang_gia">#REF!</definedName>
    <definedName name="Bang_travl">#REF!</definedName>
    <definedName name="Bang1">#REF!</definedName>
    <definedName name="bangciti" localSheetId="9">'[7]dongia (2)'!#REF!</definedName>
    <definedName name="bangciti">'[7]dongia (2)'!#REF!</definedName>
    <definedName name="BangGiaVL_Q">#REF!</definedName>
    <definedName name="BangMa">#REF!</definedName>
    <definedName name="BarData">[26]Ultimate!$B$64:$J$65</definedName>
    <definedName name="base">'[12]Gia VL,NC,M'!$E$45</definedName>
    <definedName name="BB">#REF!</definedName>
    <definedName name="bc" localSheetId="9">[27]Comb!#REF!</definedName>
    <definedName name="bc">[27]Comb!#REF!</definedName>
    <definedName name="bd">[14]gVL!$Q$15</definedName>
    <definedName name="bDF_" localSheetId="9">[27]Comb!#REF!</definedName>
    <definedName name="bDF_">[27]Comb!#REF!</definedName>
    <definedName name="bdht15nc" localSheetId="9">[7]gtrinh!#REF!</definedName>
    <definedName name="bdht15nc">[7]gtrinh!#REF!</definedName>
    <definedName name="bdht15vl" localSheetId="9">[7]gtrinh!#REF!</definedName>
    <definedName name="bdht15vl">[7]gtrinh!#REF!</definedName>
    <definedName name="bdht25nc" localSheetId="9">[7]gtrinh!#REF!</definedName>
    <definedName name="bdht25nc">[7]gtrinh!#REF!</definedName>
    <definedName name="bdht25vl" localSheetId="9">[7]gtrinh!#REF!</definedName>
    <definedName name="bdht25vl">[7]gtrinh!#REF!</definedName>
    <definedName name="bdht325nc" localSheetId="9">[7]gtrinh!#REF!</definedName>
    <definedName name="bdht325nc">[7]gtrinh!#REF!</definedName>
    <definedName name="bdht325vl" localSheetId="9">[7]gtrinh!#REF!</definedName>
    <definedName name="bdht325vl">[7]gtrinh!#REF!</definedName>
    <definedName name="begin" localSheetId="9">#REF!</definedName>
    <definedName name="begin">#REF!</definedName>
    <definedName name="bentonite" localSheetId="9">'[28]Detailed for Breakdown'!#REF!</definedName>
    <definedName name="bentonite">'[28]Detailed for Breakdown'!#REF!</definedName>
    <definedName name="bh" localSheetId="9">[27]Comb!#REF!</definedName>
    <definedName name="bh">[27]Comb!#REF!</definedName>
    <definedName name="bitum">#REF!</definedName>
    <definedName name="bL" localSheetId="9">[27]Comb!#REF!</definedName>
    <definedName name="bL">[27]Comb!#REF!</definedName>
    <definedName name="bLF_" localSheetId="9">[27]Comb!#REF!</definedName>
    <definedName name="bLF_">[27]Comb!#REF!</definedName>
    <definedName name="BMThuot" localSheetId="9">{"VGTAU-VT.XLS","KYANH-TD.XLS"}</definedName>
    <definedName name="BMThuot">{"VGTAU-VT.XLS","KYANH-TD.XLS"}</definedName>
    <definedName name="bombt50">#REF!</definedName>
    <definedName name="bombt60">#REF!</definedName>
    <definedName name="bomnuoc">#REF!</definedName>
    <definedName name="bomnuoc20cv">#REF!</definedName>
    <definedName name="bomnuoc20kw">#REF!</definedName>
    <definedName name="bomvua">#REF!</definedName>
    <definedName name="bomvua1.5">#REF!</definedName>
    <definedName name="book">#REF!</definedName>
    <definedName name="BOQ">#REF!</definedName>
    <definedName name="bqt" localSheetId="9">'[29]Can doi '!#REF!</definedName>
    <definedName name="bqt">'[29]Can doi '!#REF!</definedName>
    <definedName name="bS" localSheetId="9">[27]Comb!#REF!</definedName>
    <definedName name="bS">[27]Comb!#REF!</definedName>
    <definedName name="bSF_" localSheetId="9">[27]Comb!#REF!</definedName>
    <definedName name="bSF_">[27]Comb!#REF!</definedName>
    <definedName name="BT">#REF!</definedName>
    <definedName name="btai">[15]gVL!$N$49</definedName>
    <definedName name="btd" localSheetId="9">[5]Names!#REF!</definedName>
    <definedName name="btd">[5]Names!#REF!</definedName>
    <definedName name="btdco" localSheetId="9">[5]Names!#REF!</definedName>
    <definedName name="btdco">[5]Names!#REF!</definedName>
    <definedName name="btdmcau" localSheetId="9">[5]Names!#REF!</definedName>
    <definedName name="btdmcau">[5]Names!#REF!</definedName>
    <definedName name="btkn" localSheetId="9">#REF!</definedName>
    <definedName name="btkn">#REF!</definedName>
    <definedName name="btm" localSheetId="9">#REF!</definedName>
    <definedName name="btm">#REF!</definedName>
    <definedName name="bua1.2">#REF!</definedName>
    <definedName name="bua1.8">#REF!</definedName>
    <definedName name="bua3.5">#REF!</definedName>
    <definedName name="buacan">#REF!</definedName>
    <definedName name="buarung">#REF!</definedName>
    <definedName name="buarung170">#REF!</definedName>
    <definedName name="Bust">[30]XL4Poppy!$C$31</definedName>
    <definedName name="BVCISUMMARY">#REF!</definedName>
    <definedName name="bw">#N/A</definedName>
    <definedName name="bw_" localSheetId="9">[27]Comb!#REF!</definedName>
    <definedName name="bw_">[27]Comb!#REF!</definedName>
    <definedName name="bWF_" localSheetId="9">[27]Comb!#REF!</definedName>
    <definedName name="bWF_">[27]Comb!#REF!</definedName>
    <definedName name="bWL" localSheetId="9">[27]Comb!#REF!</definedName>
    <definedName name="bWL">[27]Comb!#REF!</definedName>
    <definedName name="bWLF_" localSheetId="9">[27]Comb!#REF!</definedName>
    <definedName name="bWLF_">[27]Comb!#REF!</definedName>
    <definedName name="c_" localSheetId="9">[31]Truot_nen!#REF!</definedName>
    <definedName name="c_">[31]Truot_nen!#REF!</definedName>
    <definedName name="CABLE2">'[32]MTO REV.0'!$A$1:$Q$570</definedName>
    <definedName name="capcdc" localSheetId="9">'[33]Gia VL'!#REF!</definedName>
    <definedName name="capcdc">'[33]Gia VL'!#REF!</definedName>
    <definedName name="CAPDAT" localSheetId="9">[7]phuluc1!#REF!</definedName>
    <definedName name="CAPDAT">[7]phuluc1!#REF!</definedName>
    <definedName name="capdul" localSheetId="9">#REF!</definedName>
    <definedName name="capdul">#REF!</definedName>
    <definedName name="casing" localSheetId="9">#REF!</definedName>
    <definedName name="casing">#REF!</definedName>
    <definedName name="catcap">#REF!</definedName>
    <definedName name="catdap">#REF!</definedName>
    <definedName name="Category_All">#REF!</definedName>
    <definedName name="CATIN">#N/A</definedName>
    <definedName name="CATJYOU">#N/A</definedName>
    <definedName name="catong">#REF!</definedName>
    <definedName name="CATREC">#N/A</definedName>
    <definedName name="CATSYU">#N/A</definedName>
    <definedName name="catthep">#REF!</definedName>
    <definedName name="catuon">#REF!</definedName>
    <definedName name="cau">[34]NC!$B$5:$C$56</definedName>
    <definedName name="cau40moi">[35]MTC!$D$190</definedName>
    <definedName name="caulop10">'[12]Gia VL,NC,M'!$E$119</definedName>
    <definedName name="caunoi30">#REF!</definedName>
    <definedName name="cayxoi108">#REF!</definedName>
    <definedName name="cayxoi110">#REF!</definedName>
    <definedName name="cayxoi75">#REF!</definedName>
    <definedName name="cc" localSheetId="9">#REF!</definedName>
    <definedName name="cc">#REF!</definedName>
    <definedName name="CC.M14.1" localSheetId="9">[36]GTTBA!#REF!</definedName>
    <definedName name="CC.M14.1">[36]GTTBA!#REF!</definedName>
    <definedName name="CC.M14.2" localSheetId="9">[36]GTTBA!#REF!</definedName>
    <definedName name="CC.M14.2">[36]GTTBA!#REF!</definedName>
    <definedName name="CC.MTCat" localSheetId="9">[36]GTTBA!#REF!</definedName>
    <definedName name="CC.MTCat">[36]GTTBA!#REF!</definedName>
    <definedName name="CCS" localSheetId="9">#REF!</definedName>
    <definedName name="CCS">#REF!</definedName>
    <definedName name="cd">[15]gVL!$N$15</definedName>
    <definedName name="CDD" localSheetId="9">#REF!</definedName>
    <definedName name="CDD">#REF!</definedName>
    <definedName name="CDDD" localSheetId="9">'[7]THPDMoi  (2)'!#REF!</definedName>
    <definedName name="CDDD">'[7]THPDMoi  (2)'!#REF!</definedName>
    <definedName name="cddd1p">'[7]TONG HOP VL-NC'!$C$3</definedName>
    <definedName name="cddd3p">'[7]TONG HOP VL-NC'!$C$2</definedName>
    <definedName name="cfk" localSheetId="9">#REF!</definedName>
    <definedName name="cfk">#REF!</definedName>
    <definedName name="cgionc" localSheetId="9">'[7]lam-moi'!#REF!</definedName>
    <definedName name="cgionc">'[7]lam-moi'!#REF!</definedName>
    <definedName name="cgiovl" localSheetId="9">'[7]lam-moi'!#REF!</definedName>
    <definedName name="cgiovl">'[7]lam-moi'!#REF!</definedName>
    <definedName name="CH" localSheetId="9">[8]TN!#REF!</definedName>
    <definedName name="CH">[8]TN!#REF!</definedName>
    <definedName name="chhtnc" localSheetId="9">'[7]lam-moi'!#REF!</definedName>
    <definedName name="chhtnc">'[7]lam-moi'!#REF!</definedName>
    <definedName name="chhtvl" localSheetId="9">'[7]lam-moi'!#REF!</definedName>
    <definedName name="chhtvl">'[7]lam-moi'!#REF!</definedName>
    <definedName name="chnc" localSheetId="9">'[7]lam-moi'!#REF!</definedName>
    <definedName name="chnc">'[7]lam-moi'!#REF!</definedName>
    <definedName name="choiquet">#REF!</definedName>
    <definedName name="Chu" localSheetId="9">[8]ND!#REF!</definedName>
    <definedName name="Chu">[8]ND!#REF!</definedName>
    <definedName name="chvl" localSheetId="9">'[7]lam-moi'!#REF!</definedName>
    <definedName name="chvl">'[7]lam-moi'!#REF!</definedName>
    <definedName name="citidd" localSheetId="9">'[7]dongia (2)'!#REF!</definedName>
    <definedName name="citidd">'[7]dongia (2)'!#REF!</definedName>
    <definedName name="CK">#REF!</definedName>
    <definedName name="ckn" localSheetId="9">#REF!</definedName>
    <definedName name="ckn">#REF!</definedName>
    <definedName name="ckna">#REF!</definedName>
    <definedName name="cknc" localSheetId="9">'[7]lam-moi'!#REF!</definedName>
    <definedName name="cknc">'[7]lam-moi'!#REF!</definedName>
    <definedName name="ckvl" localSheetId="9">'[7]lam-moi'!#REF!</definedName>
    <definedName name="ckvl">'[7]lam-moi'!#REF!</definedName>
    <definedName name="class2b" localSheetId="9">'[24]DUPA C'!#REF!</definedName>
    <definedName name="class2b">'[24]DUPA C'!#REF!</definedName>
    <definedName name="classdb" localSheetId="9">'[24]DUPA C'!#REF!</definedName>
    <definedName name="classdb">'[24]DUPA C'!#REF!</definedName>
    <definedName name="classe" localSheetId="9">[24]BOQ!#REF!</definedName>
    <definedName name="classe">[24]BOQ!#REF!</definedName>
    <definedName name="classg" localSheetId="9">[24]BOQ!#REF!</definedName>
    <definedName name="classg">[24]BOQ!#REF!</definedName>
    <definedName name="clear" localSheetId="9">[5]Names!#REF!</definedName>
    <definedName name="clear">[5]Names!#REF!</definedName>
    <definedName name="clvc1">[7]chitiet!$D$3</definedName>
    <definedName name="CLVC3">0.1</definedName>
    <definedName name="CLVCTB">#REF!</definedName>
    <definedName name="CN3p">'[7]TONGKE3p '!$X$295</definedName>
    <definedName name="Co">#REF!</definedName>
    <definedName name="COAT" localSheetId="9">'[1]PNT-QUOT-#3'!#REF!</definedName>
    <definedName name="COAT">'[1]PNT-QUOT-#3'!#REF!</definedName>
    <definedName name="coc">[15]gVL!$N$25</definedName>
    <definedName name="coc1.2m" localSheetId="9">[5]Names!#REF!</definedName>
    <definedName name="coc1.2m">[5]Names!#REF!</definedName>
    <definedName name="coc1m" localSheetId="9">[5]Names!#REF!</definedName>
    <definedName name="coc1m">[5]Names!#REF!</definedName>
    <definedName name="cocvt" localSheetId="9">#REF!</definedName>
    <definedName name="cocvt">#REF!</definedName>
    <definedName name="Cöï_ly_vaän_chuyeãn">#REF!</definedName>
    <definedName name="CÖÏ_LY_VAÄN_CHUYEÅN">#REF!</definedName>
    <definedName name="Combined_A">#REF!</definedName>
    <definedName name="Combined_B">#REF!</definedName>
    <definedName name="COMMON">#REF!</definedName>
    <definedName name="CON_EQP_COS">#REF!</definedName>
    <definedName name="CON_EQP_COST">#REF!</definedName>
    <definedName name="cong">#REF!</definedName>
    <definedName name="Cong_HM_DTCT">#REF!</definedName>
    <definedName name="Cong_M_DTCT">#REF!</definedName>
    <definedName name="Cong_NC_DTCT">#REF!</definedName>
    <definedName name="Cong_VL_DTCT">#REF!</definedName>
    <definedName name="cong1x15" localSheetId="9">[7]giathanh1!#REF!</definedName>
    <definedName name="cong1x15">[7]giathanh1!#REF!</definedName>
    <definedName name="CONST_EQ">#REF!</definedName>
    <definedName name="Continue">[30]XL4Poppy!$C$9</definedName>
    <definedName name="cot">[37]gVL!$Q$64</definedName>
    <definedName name="Cot_thep">[38]Du_lieu!$C$19</definedName>
    <definedName name="COVER">#REF!</definedName>
    <definedName name="CP" hidden="1">#REF!</definedName>
    <definedName name="CP.M14.1a" localSheetId="9">[36]GTTBA!#REF!</definedName>
    <definedName name="CP.M14.1a">[36]GTTBA!#REF!</definedName>
    <definedName name="CP.M14.1b" localSheetId="9">[36]GTTBA!#REF!</definedName>
    <definedName name="CP.M14.1b">[36]GTTBA!#REF!</definedName>
    <definedName name="CP.M14.1c" localSheetId="9">[36]GTTBA!#REF!</definedName>
    <definedName name="CP.M14.1c">[36]GTTBA!#REF!</definedName>
    <definedName name="CP.M14.1d" localSheetId="9">[36]GTTBA!#REF!</definedName>
    <definedName name="CP.M14.1d">[36]GTTBA!#REF!</definedName>
    <definedName name="CP.M14.1e" localSheetId="9">[36]GTTBA!#REF!</definedName>
    <definedName name="CP.M14.1e">[36]GTTBA!#REF!</definedName>
    <definedName name="CP.M14.2a" localSheetId="9">[36]GTTBA!#REF!</definedName>
    <definedName name="CP.M14.2a">[36]GTTBA!#REF!</definedName>
    <definedName name="CP.M14.2b" localSheetId="9">[36]GTTBA!#REF!</definedName>
    <definedName name="CP.M14.2b">[36]GTTBA!#REF!</definedName>
    <definedName name="CP.M14.2c" localSheetId="9">[36]GTTBA!#REF!</definedName>
    <definedName name="CP.M14.2c">[36]GTTBA!#REF!</definedName>
    <definedName name="CP.M14.2d" localSheetId="9">[36]GTTBA!#REF!</definedName>
    <definedName name="CP.M14.2d">[36]GTTBA!#REF!</definedName>
    <definedName name="CP.M14.2e" localSheetId="9">[36]GTTBA!#REF!</definedName>
    <definedName name="CP.M14.2e">[36]GTTBA!#REF!</definedName>
    <definedName name="CP.MTCata" localSheetId="9">[36]GTTBA!#REF!</definedName>
    <definedName name="CP.MTCata">[36]GTTBA!#REF!</definedName>
    <definedName name="CP.MTCatb" localSheetId="9">[36]GTTBA!#REF!</definedName>
    <definedName name="CP.MTCatb">[36]GTTBA!#REF!</definedName>
    <definedName name="CP.MTCatc" localSheetId="9">[36]GTTBA!#REF!</definedName>
    <definedName name="CP.MTCatc">[36]GTTBA!#REF!</definedName>
    <definedName name="CP.MTCatd" localSheetId="9">[36]GTTBA!#REF!</definedName>
    <definedName name="CP.MTCatd">[36]GTTBA!#REF!</definedName>
    <definedName name="CP.MTCate" localSheetId="9">[36]GTTBA!#REF!</definedName>
    <definedName name="CP.MTCate">[36]GTTBA!#REF!</definedName>
    <definedName name="cpd">[14]gVL!$Q$20</definedName>
    <definedName name="cpdd">[14]gVL!$Q$21</definedName>
    <definedName name="cpdd2">[39]gVL!$P$19</definedName>
    <definedName name="CPVC100">#REF!</definedName>
    <definedName name="CPVC1KM">'[7]TH VL, NC, DDHT Thanhphuoc'!$J$19</definedName>
    <definedName name="CPVCDN">'[7]#REF'!$K$33</definedName>
    <definedName name="CRD">#REF!</definedName>
    <definedName name="_xlnm.Criteria" localSheetId="9">[40]SILICATE!#REF!</definedName>
    <definedName name="_xlnm.Criteria">[40]SILICATE!#REF!</definedName>
    <definedName name="CRITINST">#REF!</definedName>
    <definedName name="CRITPURC">#REF!</definedName>
    <definedName name="CRS">#REF!</definedName>
    <definedName name="CS" localSheetId="9">#REF!</definedName>
    <definedName name="CS">#REF!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STD">#REF!</definedName>
    <definedName name="CS_XS">#REF!</definedName>
    <definedName name="CS_XXS">#REF!</definedName>
    <definedName name="csd3p">#REF!</definedName>
    <definedName name="csddg1p">#REF!</definedName>
    <definedName name="csddt1p">#REF!</definedName>
    <definedName name="csht3p">#REF!</definedName>
    <definedName name="CSNT">'[12]Phan chung'!$G$208</definedName>
    <definedName name="CT.M14.1" localSheetId="9">[36]GTTBA!#REF!</definedName>
    <definedName name="CT.M14.1">[36]GTTBA!#REF!</definedName>
    <definedName name="CT.M14.2" localSheetId="9">[36]GTTBA!#REF!</definedName>
    <definedName name="CT.M14.2">[36]GTTBA!#REF!</definedName>
    <definedName name="CT.MTCat" localSheetId="9">[36]GTTBA!#REF!</definedName>
    <definedName name="CT.MTCat">[36]GTTBA!#REF!</definedName>
    <definedName name="cti3x15" localSheetId="9">[7]giathanh1!#REF!</definedName>
    <definedName name="cti3x15">[7]giathanh1!#REF!</definedName>
    <definedName name="ctiep">#REF!</definedName>
    <definedName name="cu_ly">#REF!</definedName>
    <definedName name="cu_ly_1">'[41]tra-vat-lieu'!$A$219:$A$319</definedName>
    <definedName name="cuaong">#REF!</definedName>
    <definedName name="cui">[15]gVL!$N$39</definedName>
    <definedName name="CuLy">#REF!</definedName>
    <definedName name="CuLy_Q">#REF!</definedName>
    <definedName name="culy1" localSheetId="9">[7]DONGIA!#REF!</definedName>
    <definedName name="culy1">[7]DONGIA!#REF!</definedName>
    <definedName name="culy2" localSheetId="9">[7]DONGIA!#REF!</definedName>
    <definedName name="culy2">[7]DONGIA!#REF!</definedName>
    <definedName name="culy3" localSheetId="9">[7]DONGIA!#REF!</definedName>
    <definedName name="culy3">[7]DONGIA!#REF!</definedName>
    <definedName name="culy4" localSheetId="9">[7]DONGIA!#REF!</definedName>
    <definedName name="culy4">[7]DONGIA!#REF!</definedName>
    <definedName name="culy5" localSheetId="9">[7]DONGIA!#REF!</definedName>
    <definedName name="culy5">[7]DONGIA!#REF!</definedName>
    <definedName name="cuoc" localSheetId="9">[7]DONGIA!#REF!</definedName>
    <definedName name="cuoc">[7]DONGIA!#REF!</definedName>
    <definedName name="cuoc_vc">#REF!</definedName>
    <definedName name="Cuoc_vc_1">'[42]tra-vat-lieu'!$B$219:$G$319</definedName>
    <definedName name="CuocVC">#REF!</definedName>
    <definedName name="cuonong">#REF!</definedName>
    <definedName name="CURRENCY">#REF!</definedName>
    <definedName name="current">#REF!</definedName>
    <definedName name="cutback">#REF!</definedName>
    <definedName name="cv">[43]gvl!$N$17</definedName>
    <definedName name="CV.M14.1" localSheetId="9">[36]GTTBA!#REF!</definedName>
    <definedName name="CV.M14.1">[36]GTTBA!#REF!</definedName>
    <definedName name="CV.M14.2" localSheetId="9">[36]GTTBA!#REF!</definedName>
    <definedName name="CV.M14.2">[36]GTTBA!#REF!</definedName>
    <definedName name="CV.MTCat" localSheetId="9">[36]GTTBA!#REF!</definedName>
    <definedName name="CV.MTCat">[36]GTTBA!#REF!</definedName>
    <definedName name="CVC_Q">#REF!</definedName>
    <definedName name="cx">#REF!</definedName>
    <definedName name="cxhtnc" localSheetId="9">'[7]lam-moi'!#REF!</definedName>
    <definedName name="cxhtnc">'[7]lam-moi'!#REF!</definedName>
    <definedName name="cxhtvl" localSheetId="9">'[7]lam-moi'!#REF!</definedName>
    <definedName name="cxhtvl">'[7]lam-moi'!#REF!</definedName>
    <definedName name="cxnc" localSheetId="9">'[7]lam-moi'!#REF!</definedName>
    <definedName name="cxnc">'[7]lam-moi'!#REF!</definedName>
    <definedName name="cxvl" localSheetId="9">'[7]lam-moi'!#REF!</definedName>
    <definedName name="cxvl">'[7]lam-moi'!#REF!</definedName>
    <definedName name="cxxnc" localSheetId="9">'[7]lam-moi'!#REF!</definedName>
    <definedName name="cxxnc">'[7]lam-moi'!#REF!</definedName>
    <definedName name="cxxvl" localSheetId="9">'[7]lam-moi'!#REF!</definedName>
    <definedName name="cxxvl">'[7]lam-moi'!#REF!</definedName>
    <definedName name="d" localSheetId="9">#REF!</definedName>
    <definedName name="d">#REF!</definedName>
    <definedName name="D.M14.1" localSheetId="9">[36]GTTBA!#REF!</definedName>
    <definedName name="D.M14.1">[36]GTTBA!#REF!</definedName>
    <definedName name="D.M14.1b" localSheetId="9">[36]GTTBA!#REF!</definedName>
    <definedName name="D.M14.1b">[36]GTTBA!#REF!</definedName>
    <definedName name="D.M14.2" localSheetId="9">[36]GTTBA!#REF!</definedName>
    <definedName name="D.M14.2">[36]GTTBA!#REF!</definedName>
    <definedName name="D.M14.2b" localSheetId="9">[36]GTTBA!#REF!</definedName>
    <definedName name="D.M14.2b">[36]GTTBA!#REF!</definedName>
    <definedName name="D.MTCat" localSheetId="9">[36]GTTBA!#REF!</definedName>
    <definedName name="D.MTCat">[36]GTTBA!#REF!</definedName>
    <definedName name="D.MTCatb" localSheetId="9">[36]GTTBA!#REF!</definedName>
    <definedName name="D.MTCatb">[36]GTTBA!#REF!</definedName>
    <definedName name="D_7101A_B">#REF!</definedName>
    <definedName name="d1_" localSheetId="9">#REF!</definedName>
    <definedName name="d1_">#REF!</definedName>
    <definedName name="D1x49" localSheetId="9">[4]chitimc!#REF!</definedName>
    <definedName name="D1x49">[4]chitimc!#REF!</definedName>
    <definedName name="D1x49x49" localSheetId="9">[4]chitimc!#REF!</definedName>
    <definedName name="D1x49x49">[4]chitimc!#REF!</definedName>
    <definedName name="d2_" localSheetId="9">#REF!</definedName>
    <definedName name="d2_">#REF!</definedName>
    <definedName name="d24nc" localSheetId="9">'[7]lam-moi'!#REF!</definedName>
    <definedName name="d24nc">'[7]lam-moi'!#REF!</definedName>
    <definedName name="d24vl" localSheetId="9">'[7]lam-moi'!#REF!</definedName>
    <definedName name="d24vl">'[7]lam-moi'!#REF!</definedName>
    <definedName name="d3_" localSheetId="9">#REF!</definedName>
    <definedName name="d3_">#REF!</definedName>
    <definedName name="d4_" localSheetId="9">#REF!</definedName>
    <definedName name="d4_">#REF!</definedName>
    <definedName name="d5_" localSheetId="9">#REF!</definedName>
    <definedName name="d5_">#REF!</definedName>
    <definedName name="da05x1" localSheetId="9">[6]Bu_vat_lieu!#REF!</definedName>
    <definedName name="da05x1">[6]Bu_vat_lieu!#REF!</definedName>
    <definedName name="da1x0.5">#REF!</definedName>
    <definedName name="da1x1">#REF!</definedName>
    <definedName name="da1x2" localSheetId="9">[6]Bu_vat_lieu!#REF!</definedName>
    <definedName name="da1x2">[6]Bu_vat_lieu!#REF!</definedName>
    <definedName name="da2x4" localSheetId="9">[6]Bu_vat_lieu!#REF!</definedName>
    <definedName name="da2x4">[6]Bu_vat_lieu!#REF!</definedName>
    <definedName name="da4x6" localSheetId="9">[6]Bu_vat_lieu!#REF!</definedName>
    <definedName name="da4x6">[6]Bu_vat_lieu!#REF!</definedName>
    <definedName name="dacat">#REF!</definedName>
    <definedName name="dahoc" localSheetId="9">[6]Bu_vat_lieu!#REF!</definedName>
    <definedName name="dahoc">[6]Bu_vat_lieu!#REF!</definedName>
    <definedName name="damban1">#REF!</definedName>
    <definedName name="damban1kw">#REF!</definedName>
    <definedName name="damcoc">'[12]Gia VL,NC,M'!$E$151</definedName>
    <definedName name="damcoc60">#REF!</definedName>
    <definedName name="damcoc80">#REF!</definedName>
    <definedName name="damdui1.5">#REF!</definedName>
    <definedName name="damlop25">'[12]Gia VL,NC,M'!$E$145</definedName>
    <definedName name="dao0.4">#REF!</definedName>
    <definedName name="dao0.6">#REF!</definedName>
    <definedName name="dao0.65">#REF!</definedName>
    <definedName name="dao0.8">#REF!</definedName>
    <definedName name="dao1.0">#REF!</definedName>
    <definedName name="dao1.2">#REF!</definedName>
    <definedName name="dao1.25">#REF!</definedName>
    <definedName name="daolop1.25">'[12]Gia VL,NC,M'!$E$136</definedName>
    <definedName name="daro" localSheetId="9">[5]Names!#REF!</definedName>
    <definedName name="daro">[5]Names!#REF!</definedName>
    <definedName name="data">#REF!</definedName>
    <definedName name="Data11">#REF!</definedName>
    <definedName name="Data41">#REF!</definedName>
    <definedName name="_xlnm.Database" localSheetId="9">[44]QG!$A$1:$AA$1</definedName>
    <definedName name="_xlnm.Database">[45]QG!$A$1:$AA$1</definedName>
    <definedName name="DataFilter" localSheetId="9">[46]!DataFilter</definedName>
    <definedName name="DataFilter">[46]!DataFilter</definedName>
    <definedName name="DataSort" localSheetId="9">[46]!DataSort</definedName>
    <definedName name="DataSort">[46]!DataSort</definedName>
    <definedName name="daxay" localSheetId="9">[5]Names!#REF!</definedName>
    <definedName name="daxay">[5]Names!#REF!</definedName>
    <definedName name="daychay">#REF!</definedName>
    <definedName name="db">#REF!</definedName>
    <definedName name="dc" localSheetId="9">#REF!</definedName>
    <definedName name="dc">#REF!</definedName>
    <definedName name="Dcap" localSheetId="9">[27]Comb!#REF!</definedName>
    <definedName name="Dcap">[27]Comb!#REF!</definedName>
    <definedName name="dcc">[14]gVL!$Q$50</definedName>
    <definedName name="Dch" localSheetId="9">[27]Comb!#REF!</definedName>
    <definedName name="Dch">[27]Comb!#REF!</definedName>
    <definedName name="dcl">[14]gVL!$Q$40</definedName>
    <definedName name="Dcol" localSheetId="9">[27]Comb!#REF!</definedName>
    <definedName name="Dcol">[27]Comb!#REF!</definedName>
    <definedName name="DD" localSheetId="9">#REF!</definedName>
    <definedName name="DD">#REF!</definedName>
    <definedName name="dd0.5x1">[14]gVL!$Q$10</definedName>
    <definedName name="dd1pnc">[7]chitiet!$G$404</definedName>
    <definedName name="dd1pvl">[7]chitiet!$G$383</definedName>
    <definedName name="dd1x2">[43]gvl!$N$9</definedName>
    <definedName name="dd2x4">[14]gVL!$Q$12</definedName>
    <definedName name="dd3pctnc" localSheetId="9">'[7]lam-moi'!#REF!</definedName>
    <definedName name="dd3pctnc">'[7]lam-moi'!#REF!</definedName>
    <definedName name="dd3pctvl" localSheetId="9">'[7]lam-moi'!#REF!</definedName>
    <definedName name="dd3pctvl">'[7]lam-moi'!#REF!</definedName>
    <definedName name="dd3plmvl" localSheetId="9">'[7]lam-moi'!#REF!</definedName>
    <definedName name="dd3plmvl">'[7]lam-moi'!#REF!</definedName>
    <definedName name="dd3pnc" localSheetId="9">'[7]lam-moi'!#REF!</definedName>
    <definedName name="dd3pnc">'[7]lam-moi'!#REF!</definedName>
    <definedName name="dd3pvl" localSheetId="9">'[7]lam-moi'!#REF!</definedName>
    <definedName name="dd3pvl">'[7]lam-moi'!#REF!</definedName>
    <definedName name="dd4x6">[15]gVL!$N$10</definedName>
    <definedName name="dday">[15]gVL!$N$48</definedName>
    <definedName name="ddhtnc" localSheetId="9">'[7]lam-moi'!#REF!</definedName>
    <definedName name="ddhtnc">'[7]lam-moi'!#REF!</definedName>
    <definedName name="ddhtvl" localSheetId="9">'[7]lam-moi'!#REF!</definedName>
    <definedName name="ddhtvl">'[7]lam-moi'!#REF!</definedName>
    <definedName name="ddia">[15]gVL!$N$41</definedName>
    <definedName name="ddien">[14]gVL!$Q$51</definedName>
    <definedName name="ddt2nc" localSheetId="9">[7]gtrinh!#REF!</definedName>
    <definedName name="ddt2nc">[7]gtrinh!#REF!</definedName>
    <definedName name="ddt2vl" localSheetId="9">[7]gtrinh!#REF!</definedName>
    <definedName name="ddt2vl">[7]gtrinh!#REF!</definedName>
    <definedName name="ddtd3pnc" localSheetId="9">'[7]thao-go'!#REF!</definedName>
    <definedName name="ddtd3pnc">'[7]thao-go'!#REF!</definedName>
    <definedName name="ddtt1pnc" localSheetId="9">[7]gtrinh!#REF!</definedName>
    <definedName name="ddtt1pnc">[7]gtrinh!#REF!</definedName>
    <definedName name="ddtt1pvl" localSheetId="9">[7]gtrinh!#REF!</definedName>
    <definedName name="ddtt1pvl">[7]gtrinh!#REF!</definedName>
    <definedName name="ddtt3pnc" localSheetId="9">[7]gtrinh!#REF!</definedName>
    <definedName name="ddtt3pnc">[7]gtrinh!#REF!</definedName>
    <definedName name="ddtt3pvl" localSheetId="9">[7]gtrinh!#REF!</definedName>
    <definedName name="ddtt3pvl">[7]gtrinh!#REF!</definedName>
    <definedName name="de">#REF!</definedName>
    <definedName name="Delta">#REF!</definedName>
    <definedName name="den_bu">#REF!</definedName>
    <definedName name="df" localSheetId="9">#REF!</definedName>
    <definedName name="df">#REF!</definedName>
    <definedName name="dg" localSheetId="9">{"BMThuat.xls","Am.xls"}</definedName>
    <definedName name="dg">{"BMThuat.xls","Am.xls"}</definedName>
    <definedName name="DGCT_L.SON1">[47]DGCT!$A$8:$J$1532</definedName>
    <definedName name="DGCT_T.Quy_P.Thuy_Q">#REF!</definedName>
    <definedName name="DGCT_TRAUQUYPHUTHUY_HN">#REF!</definedName>
    <definedName name="DGCTI592">#REF!</definedName>
    <definedName name="DGM">[7]DONGIA!$A$453:$F$459</definedName>
    <definedName name="DGNC">[48]A6!$A$3:$G$13</definedName>
    <definedName name="DGTH" localSheetId="9">[7]DONGIA!#REF!</definedName>
    <definedName name="DGTH">[7]DONGIA!#REF!</definedName>
    <definedName name="DGTH1">[7]DONGIA!$A$414:$G$452</definedName>
    <definedName name="dgth2">[7]DONGIA!$A$414:$G$439</definedName>
    <definedName name="DGTR">[7]DONGIA!$A$472:$I$521</definedName>
    <definedName name="dgvl">#REF!</definedName>
    <definedName name="DGVL1">[7]DONGIA!$A$5:$F$235</definedName>
    <definedName name="DGVT">'[7]DON GIA'!$C$5:$G$137</definedName>
    <definedName name="dh">[15]gVL!$N$11</definedName>
    <definedName name="DIENBIEN">#REF!</definedName>
    <definedName name="dim">#REF!</definedName>
    <definedName name="dinhdia">[49]GiaVL!$F$58</definedName>
    <definedName name="DL15HT" localSheetId="9">'[7]TONGKE-HT'!#REF!</definedName>
    <definedName name="DL15HT">'[7]TONGKE-HT'!#REF!</definedName>
    <definedName name="DL16HT" localSheetId="9">'[7]TONGKE-HT'!#REF!</definedName>
    <definedName name="DL16HT">'[7]TONGKE-HT'!#REF!</definedName>
    <definedName name="DL19HT" localSheetId="9">'[7]TONGKE-HT'!#REF!</definedName>
    <definedName name="DL19HT">'[7]TONGKE-HT'!#REF!</definedName>
    <definedName name="DL20HT" localSheetId="9">'[7]TONGKE-HT'!#REF!</definedName>
    <definedName name="DL20HT">'[7]TONGKE-HT'!#REF!</definedName>
    <definedName name="dm">#REF!</definedName>
    <definedName name="DMC" localSheetId="9">[36]GTTBA!#REF!</definedName>
    <definedName name="DMC">[36]GTTBA!#REF!</definedName>
    <definedName name="DMCa" localSheetId="9">[36]GTTBA!#REF!</definedName>
    <definedName name="DMCa">[36]GTTBA!#REF!</definedName>
    <definedName name="dmz">[14]gVL!$Q$45</definedName>
    <definedName name="dno">[14]gVL!$Q$49</definedName>
    <definedName name="Document_array" localSheetId="9">{"BMThuat.xls","Am.xls"}</definedName>
    <definedName name="Document_array">{"BMThuat.xls","Am.xls"}</definedName>
    <definedName name="Documents_array" localSheetId="9">[50]XL4Poppy!$B$1:$B$16</definedName>
    <definedName name="Documents_array">[50]XL4Poppy!$B$1:$B$16</definedName>
    <definedName name="DONG" localSheetId="9">[51]QG!$A$1:$AA$1</definedName>
    <definedName name="DONG">[51]QG!$A$1:$AA$1</definedName>
    <definedName name="Dong_A">#REF!</definedName>
    <definedName name="Dong_B">#REF!</definedName>
    <definedName name="dongia">[7]DG!$A$4:$I$567</definedName>
    <definedName name="dongia1">[7]DG!$A$4:$H$606</definedName>
    <definedName name="Dp">'[22]Bearing Capacity'!$N$16</definedName>
    <definedName name="Drop2" localSheetId="9">[52]!Drop2</definedName>
    <definedName name="Drop2">[52]!Drop2</definedName>
    <definedName name="Drop3" localSheetId="9">[52]!Drop3</definedName>
    <definedName name="Drop3">[52]!Drop3</definedName>
    <definedName name="drop4" localSheetId="9">[53]!Drop3</definedName>
    <definedName name="drop4">[53]!Drop3</definedName>
    <definedName name="ds1pnc">#REF!</definedName>
    <definedName name="ds1pvl">#REF!</definedName>
    <definedName name="ds3pnc" localSheetId="9">#REF!</definedName>
    <definedName name="ds3pnc">#REF!</definedName>
    <definedName name="ds3pvl" localSheetId="9">#REF!</definedName>
    <definedName name="ds3pvl">#REF!</definedName>
    <definedName name="dsct3pnc" localSheetId="9">'[7]#REF'!#REF!</definedName>
    <definedName name="dsct3pnc">'[7]#REF'!#REF!</definedName>
    <definedName name="dsct3pvl" localSheetId="9">'[7]#REF'!#REF!</definedName>
    <definedName name="dsct3pvl">'[7]#REF'!#REF!</definedName>
    <definedName name="Dsoil" localSheetId="9">[27]Comb!#REF!</definedName>
    <definedName name="Dsoil">[27]Comb!#REF!</definedName>
    <definedName name="DSUMDATA">#REF!</definedName>
    <definedName name="Dsup" localSheetId="9">[27]Comb!#REF!</definedName>
    <definedName name="Dsup">[27]Comb!#REF!</definedName>
    <definedName name="duccong">#REF!</definedName>
    <definedName name="duct1" localSheetId="9">[5]Names!#REF!</definedName>
    <definedName name="duct1">[5]Names!#REF!</definedName>
    <definedName name="dul" localSheetId="9">[5]Names!#REF!</definedName>
    <definedName name="dul">[5]Names!#REF!</definedName>
    <definedName name="duong">[34]NC!$B$5:$D$56</definedName>
    <definedName name="duong1" localSheetId="9">[7]DONGIA!#REF!</definedName>
    <definedName name="duong1">[7]DONGIA!#REF!</definedName>
    <definedName name="duong2" localSheetId="9">[7]DONGIA!#REF!</definedName>
    <definedName name="duong2">[7]DONGIA!#REF!</definedName>
    <definedName name="duong3" localSheetId="9">[7]DONGIA!#REF!</definedName>
    <definedName name="duong3">[7]DONGIA!#REF!</definedName>
    <definedName name="duong4" localSheetId="9">[7]DONGIA!#REF!</definedName>
    <definedName name="duong4">[7]DONGIA!#REF!</definedName>
    <definedName name="duong5" localSheetId="9">[7]DONGIA!#REF!</definedName>
    <definedName name="duong5">[7]DONGIA!#REF!</definedName>
    <definedName name="dw" localSheetId="9">[27]Comb!#REF!</definedName>
    <definedName name="dw">[27]Comb!#REF!</definedName>
    <definedName name="dztramtt" localSheetId="9">[54]chitimc!#REF!</definedName>
    <definedName name="dztramtt">[54]chitimc!#REF!</definedName>
    <definedName name="e" localSheetId="9">#REF!</definedName>
    <definedName name="e">#REF!</definedName>
    <definedName name="ë" localSheetId="9">[20]chitiet!#REF!</definedName>
    <definedName name="ë">[20]chitiet!#REF!</definedName>
    <definedName name="E1.000" localSheetId="9">[55]Sheet2!#REF!</definedName>
    <definedName name="E1.000">[55]Sheet2!#REF!</definedName>
    <definedName name="E1.010" localSheetId="9">[55]Sheet2!#REF!</definedName>
    <definedName name="E1.010">[55]Sheet2!#REF!</definedName>
    <definedName name="E1.020" localSheetId="9">[55]Sheet2!#REF!</definedName>
    <definedName name="E1.020">[55]Sheet2!#REF!</definedName>
    <definedName name="E1.200" localSheetId="9">[55]Sheet2!#REF!</definedName>
    <definedName name="E1.200">[55]Sheet2!#REF!</definedName>
    <definedName name="E1.210" localSheetId="9">[55]Sheet2!#REF!</definedName>
    <definedName name="E1.210">[55]Sheet2!#REF!</definedName>
    <definedName name="E1.220" localSheetId="9">[55]Sheet2!#REF!</definedName>
    <definedName name="E1.220">[55]Sheet2!#REF!</definedName>
    <definedName name="E1.300" localSheetId="9">[55]Sheet2!#REF!</definedName>
    <definedName name="E1.300">[55]Sheet2!#REF!</definedName>
    <definedName name="E1.310" localSheetId="9">[55]Sheet2!#REF!</definedName>
    <definedName name="E1.310">[55]Sheet2!#REF!</definedName>
    <definedName name="E1.320" localSheetId="9">[55]Sheet2!#REF!</definedName>
    <definedName name="E1.320">[55]Sheet2!#REF!</definedName>
    <definedName name="E1.400" localSheetId="9">[55]Sheet2!#REF!</definedName>
    <definedName name="E1.400">[55]Sheet2!#REF!</definedName>
    <definedName name="E1.410" localSheetId="9">[55]Sheet2!#REF!</definedName>
    <definedName name="E1.410">[55]Sheet2!#REF!</definedName>
    <definedName name="E1.420" localSheetId="9">[55]Sheet2!#REF!</definedName>
    <definedName name="E1.420">[55]Sheet2!#REF!</definedName>
    <definedName name="E1.500" localSheetId="9">[55]Sheet2!#REF!</definedName>
    <definedName name="E1.500">[55]Sheet2!#REF!</definedName>
    <definedName name="E1.510" localSheetId="9">[55]Sheet2!#REF!</definedName>
    <definedName name="E1.510">[55]Sheet2!#REF!</definedName>
    <definedName name="E1.520" localSheetId="9">[55]Sheet2!#REF!</definedName>
    <definedName name="E1.520">[55]Sheet2!#REF!</definedName>
    <definedName name="E1.600" localSheetId="9">[55]Sheet2!#REF!</definedName>
    <definedName name="E1.600">[55]Sheet2!#REF!</definedName>
    <definedName name="E1.611" localSheetId="9">[55]Sheet2!#REF!</definedName>
    <definedName name="E1.611">[55]Sheet2!#REF!</definedName>
    <definedName name="E1.631" localSheetId="9">[55]Sheet2!#REF!</definedName>
    <definedName name="E1.631">[55]Sheet2!#REF!</definedName>
    <definedName name="E2.000" localSheetId="9">[55]Sheet2!#REF!</definedName>
    <definedName name="E2.000">[55]Sheet2!#REF!</definedName>
    <definedName name="E2.000A" localSheetId="9">[55]Sheet2!#REF!</definedName>
    <definedName name="E2.000A">[55]Sheet2!#REF!</definedName>
    <definedName name="E2.010" localSheetId="9">[55]Sheet2!#REF!</definedName>
    <definedName name="E2.010">[55]Sheet2!#REF!</definedName>
    <definedName name="E2.010A" localSheetId="9">[55]Sheet2!#REF!</definedName>
    <definedName name="E2.010A">[55]Sheet2!#REF!</definedName>
    <definedName name="E2.020" localSheetId="9">[55]Sheet2!#REF!</definedName>
    <definedName name="E2.020">[55]Sheet2!#REF!</definedName>
    <definedName name="E2.020A" localSheetId="9">[55]Sheet2!#REF!</definedName>
    <definedName name="E2.020A">[55]Sheet2!#REF!</definedName>
    <definedName name="E2.100" localSheetId="9">[55]Sheet2!#REF!</definedName>
    <definedName name="E2.100">[55]Sheet2!#REF!</definedName>
    <definedName name="E2.100A" localSheetId="9">[55]Sheet2!#REF!</definedName>
    <definedName name="E2.100A">[55]Sheet2!#REF!</definedName>
    <definedName name="E2.110" localSheetId="9">[55]Sheet2!#REF!</definedName>
    <definedName name="E2.110">[55]Sheet2!#REF!</definedName>
    <definedName name="E2.110A" localSheetId="9">[55]Sheet2!#REF!</definedName>
    <definedName name="E2.110A">[55]Sheet2!#REF!</definedName>
    <definedName name="E2.120" localSheetId="9">[55]Sheet2!#REF!</definedName>
    <definedName name="E2.120">[55]Sheet2!#REF!</definedName>
    <definedName name="E2.120A" localSheetId="9">[55]Sheet2!#REF!</definedName>
    <definedName name="E2.120A">[55]Sheet2!#REF!</definedName>
    <definedName name="E3.000" localSheetId="9">[55]Sheet2!#REF!</definedName>
    <definedName name="E3.000">[55]Sheet2!#REF!</definedName>
    <definedName name="E3.010" localSheetId="9">[55]Sheet2!#REF!</definedName>
    <definedName name="E3.010">[55]Sheet2!#REF!</definedName>
    <definedName name="E3.020" localSheetId="9">[55]Sheet2!#REF!</definedName>
    <definedName name="E3.020">[55]Sheet2!#REF!</definedName>
    <definedName name="E3.031" localSheetId="9">[55]Sheet2!#REF!</definedName>
    <definedName name="E3.031">[55]Sheet2!#REF!</definedName>
    <definedName name="E3.032" localSheetId="9">[55]Sheet2!#REF!</definedName>
    <definedName name="E3.032">[55]Sheet2!#REF!</definedName>
    <definedName name="E3.033" localSheetId="9">[55]Sheet2!#REF!</definedName>
    <definedName name="E3.033">[55]Sheet2!#REF!</definedName>
    <definedName name="E4.001" localSheetId="9">[55]Sheet2!#REF!</definedName>
    <definedName name="E4.001">[55]Sheet2!#REF!</definedName>
    <definedName name="E4.011" localSheetId="9">[55]Sheet2!#REF!</definedName>
    <definedName name="E4.011">[55]Sheet2!#REF!</definedName>
    <definedName name="E4.021" localSheetId="9">[55]Sheet2!#REF!</definedName>
    <definedName name="E4.021">[55]Sheet2!#REF!</definedName>
    <definedName name="E4.101" localSheetId="9">[55]Sheet2!#REF!</definedName>
    <definedName name="E4.101">[55]Sheet2!#REF!</definedName>
    <definedName name="E4.111" localSheetId="9">[55]Sheet2!#REF!</definedName>
    <definedName name="E4.111">[55]Sheet2!#REF!</definedName>
    <definedName name="E4.121" localSheetId="9">[55]Sheet2!#REF!</definedName>
    <definedName name="E4.121">[55]Sheet2!#REF!</definedName>
    <definedName name="E5.010" localSheetId="9">[55]Sheet2!#REF!</definedName>
    <definedName name="E5.010">[55]Sheet2!#REF!</definedName>
    <definedName name="E5.020" localSheetId="9">[55]Sheet2!#REF!</definedName>
    <definedName name="E5.020">[55]Sheet2!#REF!</definedName>
    <definedName name="E5.030" localSheetId="9">[55]Sheet2!#REF!</definedName>
    <definedName name="E5.030">[55]Sheet2!#REF!</definedName>
    <definedName name="E6.001" localSheetId="9">[55]Sheet2!#REF!</definedName>
    <definedName name="E6.001">[55]Sheet2!#REF!</definedName>
    <definedName name="E6.002" localSheetId="9">[55]Sheet2!#REF!</definedName>
    <definedName name="E6.002">[55]Sheet2!#REF!</definedName>
    <definedName name="E6.011" localSheetId="9">[55]Sheet2!#REF!</definedName>
    <definedName name="E6.011">[55]Sheet2!#REF!</definedName>
    <definedName name="E6.012" localSheetId="9">[55]Sheet2!#REF!</definedName>
    <definedName name="E6.012">[55]Sheet2!#REF!</definedName>
    <definedName name="ë74" localSheetId="9">[20]chitiet!#REF!</definedName>
    <definedName name="ë74">[20]chitiet!#REF!</definedName>
    <definedName name="ec" localSheetId="9">'[22]Bearing Capacity'!#REF!</definedName>
    <definedName name="ec">'[22]Bearing Capacity'!#REF!</definedName>
    <definedName name="ELb" localSheetId="9">[27]Comb!#REF!</definedName>
    <definedName name="ELb">[27]Comb!#REF!</definedName>
    <definedName name="ELc" localSheetId="9">[27]Comb!#REF!</definedName>
    <definedName name="ELc">[27]Comb!#REF!</definedName>
    <definedName name="elp" localSheetId="9">'[56]Pile-Br-Capacity'!#REF!</definedName>
    <definedName name="elp">'[56]Pile-Br-Capacity'!#REF!</definedName>
    <definedName name="ELsf" localSheetId="9">[27]Comb!#REF!</definedName>
    <definedName name="ELsf">[27]Comb!#REF!</definedName>
    <definedName name="ELso" localSheetId="9">[27]Comb!#REF!</definedName>
    <definedName name="ELso">[27]Comb!#REF!</definedName>
    <definedName name="end" localSheetId="9">#REF!</definedName>
    <definedName name="end">#REF!</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pcoc">#REF!</definedName>
    <definedName name="eqi">#REF!</definedName>
    <definedName name="EX">#REF!</definedName>
    <definedName name="EXC">#REF!</definedName>
    <definedName name="EXCH" localSheetId="9">#REF!</definedName>
    <definedName name="EXCH">#REF!</definedName>
    <definedName name="_xlnm.Extract">#REF!</definedName>
    <definedName name="ey">#REF!</definedName>
    <definedName name="f" localSheetId="9">#REF!</definedName>
    <definedName name="f">#REF!</definedName>
    <definedName name="F0.000" localSheetId="9">[55]Sheet2!#REF!</definedName>
    <definedName name="F0.000">[55]Sheet2!#REF!</definedName>
    <definedName name="F0.010" localSheetId="9">[55]Sheet2!#REF!</definedName>
    <definedName name="F0.010">[55]Sheet2!#REF!</definedName>
    <definedName name="F0.020" localSheetId="9">[55]Sheet2!#REF!</definedName>
    <definedName name="F0.020">[55]Sheet2!#REF!</definedName>
    <definedName name="F0.100" localSheetId="9">[55]Sheet2!#REF!</definedName>
    <definedName name="F0.100">[55]Sheet2!#REF!</definedName>
    <definedName name="F0.110" localSheetId="9">[55]Sheet2!#REF!</definedName>
    <definedName name="F0.110">[55]Sheet2!#REF!</definedName>
    <definedName name="F0.120" localSheetId="9">[55]Sheet2!#REF!</definedName>
    <definedName name="F0.120">[55]Sheet2!#REF!</definedName>
    <definedName name="F0.200" localSheetId="9">[55]Sheet2!#REF!</definedName>
    <definedName name="F0.200">[55]Sheet2!#REF!</definedName>
    <definedName name="F0.210" localSheetId="9">[55]Sheet2!#REF!</definedName>
    <definedName name="F0.210">[55]Sheet2!#REF!</definedName>
    <definedName name="F0.220" localSheetId="9">[55]Sheet2!#REF!</definedName>
    <definedName name="F0.220">[55]Sheet2!#REF!</definedName>
    <definedName name="F0.300" localSheetId="9">[55]Sheet2!#REF!</definedName>
    <definedName name="F0.300">[55]Sheet2!#REF!</definedName>
    <definedName name="F0.310" localSheetId="9">[55]Sheet2!#REF!</definedName>
    <definedName name="F0.310">[55]Sheet2!#REF!</definedName>
    <definedName name="F0.320" localSheetId="9">[55]Sheet2!#REF!</definedName>
    <definedName name="F0.320">[55]Sheet2!#REF!</definedName>
    <definedName name="F1.000" localSheetId="9">[55]Sheet2!#REF!</definedName>
    <definedName name="F1.000">[55]Sheet2!#REF!</definedName>
    <definedName name="F1.010" localSheetId="9">[55]Sheet2!#REF!</definedName>
    <definedName name="F1.010">[55]Sheet2!#REF!</definedName>
    <definedName name="F1.020" localSheetId="9">[55]Sheet2!#REF!</definedName>
    <definedName name="F1.020">[55]Sheet2!#REF!</definedName>
    <definedName name="F1.100" localSheetId="9">[55]Sheet2!#REF!</definedName>
    <definedName name="F1.100">[55]Sheet2!#REF!</definedName>
    <definedName name="F1.110" localSheetId="9">[55]Sheet2!#REF!</definedName>
    <definedName name="F1.110">[55]Sheet2!#REF!</definedName>
    <definedName name="F1.120" localSheetId="9">[55]Sheet2!#REF!</definedName>
    <definedName name="F1.120">[55]Sheet2!#REF!</definedName>
    <definedName name="F1.130" localSheetId="9">[55]Sheet2!#REF!</definedName>
    <definedName name="F1.130">[55]Sheet2!#REF!</definedName>
    <definedName name="F1.140" localSheetId="9">[55]Sheet2!#REF!</definedName>
    <definedName name="F1.140">[55]Sheet2!#REF!</definedName>
    <definedName name="F1.150" localSheetId="9">[55]Sheet2!#REF!</definedName>
    <definedName name="F1.150">[55]Sheet2!#REF!</definedName>
    <definedName name="F2.001" localSheetId="9">[55]Sheet2!#REF!</definedName>
    <definedName name="F2.001">[55]Sheet2!#REF!</definedName>
    <definedName name="F2.011" localSheetId="9">[55]Sheet2!#REF!</definedName>
    <definedName name="F2.011">[55]Sheet2!#REF!</definedName>
    <definedName name="F2.021" localSheetId="9">[55]Sheet2!#REF!</definedName>
    <definedName name="F2.021">[55]Sheet2!#REF!</definedName>
    <definedName name="F2.031" localSheetId="9">[55]Sheet2!#REF!</definedName>
    <definedName name="F2.031">[55]Sheet2!#REF!</definedName>
    <definedName name="F2.041" localSheetId="9">[55]Sheet2!#REF!</definedName>
    <definedName name="F2.041">[55]Sheet2!#REF!</definedName>
    <definedName name="F2.051" localSheetId="9">[55]Sheet2!#REF!</definedName>
    <definedName name="F2.051">[55]Sheet2!#REF!</definedName>
    <definedName name="F2.052" localSheetId="9">[55]Sheet2!#REF!</definedName>
    <definedName name="F2.052">[55]Sheet2!#REF!</definedName>
    <definedName name="F2.061" localSheetId="9">[55]Sheet2!#REF!</definedName>
    <definedName name="F2.061">[55]Sheet2!#REF!</definedName>
    <definedName name="F2.071" localSheetId="9">[55]Sheet2!#REF!</definedName>
    <definedName name="F2.071">[55]Sheet2!#REF!</definedName>
    <definedName name="F2.101" localSheetId="9">[55]Sheet2!#REF!</definedName>
    <definedName name="F2.101">[55]Sheet2!#REF!</definedName>
    <definedName name="F2.111" localSheetId="9">[55]Sheet2!#REF!</definedName>
    <definedName name="F2.111">[55]Sheet2!#REF!</definedName>
    <definedName name="F2.121" localSheetId="9">[55]Sheet2!#REF!</definedName>
    <definedName name="F2.121">[55]Sheet2!#REF!</definedName>
    <definedName name="F2.131" localSheetId="9">[55]Sheet2!#REF!</definedName>
    <definedName name="F2.131">[55]Sheet2!#REF!</definedName>
    <definedName name="F2.141" localSheetId="9">[55]Sheet2!#REF!</definedName>
    <definedName name="F2.141">[55]Sheet2!#REF!</definedName>
    <definedName name="F2.200" localSheetId="9">[55]Sheet2!#REF!</definedName>
    <definedName name="F2.200">[55]Sheet2!#REF!</definedName>
    <definedName name="F2.210" localSheetId="9">[55]Sheet2!#REF!</definedName>
    <definedName name="F2.210">[55]Sheet2!#REF!</definedName>
    <definedName name="F2.220" localSheetId="9">[55]Sheet2!#REF!</definedName>
    <definedName name="F2.220">[55]Sheet2!#REF!</definedName>
    <definedName name="F2.230" localSheetId="9">[55]Sheet2!#REF!</definedName>
    <definedName name="F2.230">[55]Sheet2!#REF!</definedName>
    <definedName name="F2.240" localSheetId="9">[55]Sheet2!#REF!</definedName>
    <definedName name="F2.240">[55]Sheet2!#REF!</definedName>
    <definedName name="F2.250" localSheetId="9">[55]Sheet2!#REF!</definedName>
    <definedName name="F2.250">[55]Sheet2!#REF!</definedName>
    <definedName name="F2.300" localSheetId="9">[55]Sheet2!#REF!</definedName>
    <definedName name="F2.300">[55]Sheet2!#REF!</definedName>
    <definedName name="F2.310" localSheetId="9">[55]Sheet2!#REF!</definedName>
    <definedName name="F2.310">[55]Sheet2!#REF!</definedName>
    <definedName name="F2.320" localSheetId="9">[55]Sheet2!#REF!</definedName>
    <definedName name="F2.320">[55]Sheet2!#REF!</definedName>
    <definedName name="F3.000" localSheetId="9">[55]Sheet2!#REF!</definedName>
    <definedName name="F3.000">[55]Sheet2!#REF!</definedName>
    <definedName name="F3.010" localSheetId="9">[55]Sheet2!#REF!</definedName>
    <definedName name="F3.010">[55]Sheet2!#REF!</definedName>
    <definedName name="F3.020" localSheetId="9">[55]Sheet2!#REF!</definedName>
    <definedName name="F3.020">[55]Sheet2!#REF!</definedName>
    <definedName name="F3.030" localSheetId="9">[55]Sheet2!#REF!</definedName>
    <definedName name="F3.030">[55]Sheet2!#REF!</definedName>
    <definedName name="F3.100" localSheetId="9">[55]Sheet2!#REF!</definedName>
    <definedName name="F3.100">[55]Sheet2!#REF!</definedName>
    <definedName name="F3.110" localSheetId="9">[55]Sheet2!#REF!</definedName>
    <definedName name="F3.110">[55]Sheet2!#REF!</definedName>
    <definedName name="F3.120" localSheetId="9">[55]Sheet2!#REF!</definedName>
    <definedName name="F3.120">[55]Sheet2!#REF!</definedName>
    <definedName name="F3.130" localSheetId="9">[55]Sheet2!#REF!</definedName>
    <definedName name="F3.130">[55]Sheet2!#REF!</definedName>
    <definedName name="F4.000" localSheetId="9">[55]Sheet2!#REF!</definedName>
    <definedName name="F4.000">[55]Sheet2!#REF!</definedName>
    <definedName name="F4.010" localSheetId="9">[55]Sheet2!#REF!</definedName>
    <definedName name="F4.010">[55]Sheet2!#REF!</definedName>
    <definedName name="F4.020" localSheetId="9">[55]Sheet2!#REF!</definedName>
    <definedName name="F4.020">[55]Sheet2!#REF!</definedName>
    <definedName name="F4.030" localSheetId="9">[55]Sheet2!#REF!</definedName>
    <definedName name="F4.030">[55]Sheet2!#REF!</definedName>
    <definedName name="F4.100" localSheetId="9">[55]Sheet2!#REF!</definedName>
    <definedName name="F4.100">[55]Sheet2!#REF!</definedName>
    <definedName name="F4.120" localSheetId="9">[55]Sheet2!#REF!</definedName>
    <definedName name="F4.120">[55]Sheet2!#REF!</definedName>
    <definedName name="F4.140" localSheetId="9">[55]Sheet2!#REF!</definedName>
    <definedName name="F4.140">[55]Sheet2!#REF!</definedName>
    <definedName name="F4.160" localSheetId="9">[55]Sheet2!#REF!</definedName>
    <definedName name="F4.160">[55]Sheet2!#REF!</definedName>
    <definedName name="F4.200" localSheetId="9">[55]Sheet2!#REF!</definedName>
    <definedName name="F4.200">[55]Sheet2!#REF!</definedName>
    <definedName name="F4.220" localSheetId="9">[55]Sheet2!#REF!</definedName>
    <definedName name="F4.220">[55]Sheet2!#REF!</definedName>
    <definedName name="F4.240" localSheetId="9">[55]Sheet2!#REF!</definedName>
    <definedName name="F4.240">[55]Sheet2!#REF!</definedName>
    <definedName name="F4.260" localSheetId="9">[55]Sheet2!#REF!</definedName>
    <definedName name="F4.260">[55]Sheet2!#REF!</definedName>
    <definedName name="F4.300" localSheetId="9">[55]Sheet2!#REF!</definedName>
    <definedName name="F4.300">[55]Sheet2!#REF!</definedName>
    <definedName name="F4.320" localSheetId="9">[55]Sheet2!#REF!</definedName>
    <definedName name="F4.320">[55]Sheet2!#REF!</definedName>
    <definedName name="F4.340" localSheetId="9">[55]Sheet2!#REF!</definedName>
    <definedName name="F4.340">[55]Sheet2!#REF!</definedName>
    <definedName name="F4.400" localSheetId="9">[55]Sheet2!#REF!</definedName>
    <definedName name="F4.400">[55]Sheet2!#REF!</definedName>
    <definedName name="F4.420" localSheetId="9">[55]Sheet2!#REF!</definedName>
    <definedName name="F4.420">[55]Sheet2!#REF!</definedName>
    <definedName name="F4.440" localSheetId="9">[55]Sheet2!#REF!</definedName>
    <definedName name="F4.440">[55]Sheet2!#REF!</definedName>
    <definedName name="F4.500" localSheetId="9">[55]Sheet2!#REF!</definedName>
    <definedName name="F4.500">[55]Sheet2!#REF!</definedName>
    <definedName name="F4.530" localSheetId="9">[55]Sheet2!#REF!</definedName>
    <definedName name="F4.530">[55]Sheet2!#REF!</definedName>
    <definedName name="F4.550" localSheetId="9">[55]Sheet2!#REF!</definedName>
    <definedName name="F4.550">[55]Sheet2!#REF!</definedName>
    <definedName name="F4.570" localSheetId="9">[55]Sheet2!#REF!</definedName>
    <definedName name="F4.570">[55]Sheet2!#REF!</definedName>
    <definedName name="F4.600" localSheetId="9">[55]Sheet2!#REF!</definedName>
    <definedName name="F4.600">[55]Sheet2!#REF!</definedName>
    <definedName name="F4.610" localSheetId="9">[55]Sheet2!#REF!</definedName>
    <definedName name="F4.610">[55]Sheet2!#REF!</definedName>
    <definedName name="F4.620" localSheetId="9">[55]Sheet2!#REF!</definedName>
    <definedName name="F4.620">[55]Sheet2!#REF!</definedName>
    <definedName name="F4.700" localSheetId="9">[55]Sheet2!#REF!</definedName>
    <definedName name="F4.700">[55]Sheet2!#REF!</definedName>
    <definedName name="F4.730" localSheetId="9">[55]Sheet2!#REF!</definedName>
    <definedName name="F4.730">[55]Sheet2!#REF!</definedName>
    <definedName name="F4.740" localSheetId="9">[55]Sheet2!#REF!</definedName>
    <definedName name="F4.740">[55]Sheet2!#REF!</definedName>
    <definedName name="F4.800" localSheetId="9">[55]Sheet2!#REF!</definedName>
    <definedName name="F4.800">[55]Sheet2!#REF!</definedName>
    <definedName name="F4.830" localSheetId="9">[55]Sheet2!#REF!</definedName>
    <definedName name="F4.830">[55]Sheet2!#REF!</definedName>
    <definedName name="F4.840" localSheetId="9">[55]Sheet2!#REF!</definedName>
    <definedName name="F4.840">[55]Sheet2!#REF!</definedName>
    <definedName name="F5.01" localSheetId="9">[55]Sheet2!#REF!</definedName>
    <definedName name="F5.01">[55]Sheet2!#REF!</definedName>
    <definedName name="F5.02" localSheetId="9">[55]Sheet2!#REF!</definedName>
    <definedName name="F5.02">[55]Sheet2!#REF!</definedName>
    <definedName name="F5.03" localSheetId="9">[55]Sheet2!#REF!</definedName>
    <definedName name="F5.03">[55]Sheet2!#REF!</definedName>
    <definedName name="F5.04" localSheetId="9">[55]Sheet2!#REF!</definedName>
    <definedName name="F5.04">[55]Sheet2!#REF!</definedName>
    <definedName name="F5.05" localSheetId="9">[55]Sheet2!#REF!</definedName>
    <definedName name="F5.05">[55]Sheet2!#REF!</definedName>
    <definedName name="F5.11" localSheetId="9">[55]Sheet2!#REF!</definedName>
    <definedName name="F5.11">[55]Sheet2!#REF!</definedName>
    <definedName name="F5.12" localSheetId="9">[55]Sheet2!#REF!</definedName>
    <definedName name="F5.12">[55]Sheet2!#REF!</definedName>
    <definedName name="F5.13" localSheetId="9">[55]Sheet2!#REF!</definedName>
    <definedName name="F5.13">[55]Sheet2!#REF!</definedName>
    <definedName name="F5.14" localSheetId="9">[55]Sheet2!#REF!</definedName>
    <definedName name="F5.14">[55]Sheet2!#REF!</definedName>
    <definedName name="F5.15" localSheetId="9">[55]Sheet2!#REF!</definedName>
    <definedName name="F5.15">[55]Sheet2!#REF!</definedName>
    <definedName name="F6.001" localSheetId="9">[55]Sheet2!#REF!</definedName>
    <definedName name="F6.001">[55]Sheet2!#REF!</definedName>
    <definedName name="F6.002" localSheetId="9">[55]Sheet2!#REF!</definedName>
    <definedName name="F6.002">[55]Sheet2!#REF!</definedName>
    <definedName name="F6.003" localSheetId="9">[55]Sheet2!#REF!</definedName>
    <definedName name="F6.003">[55]Sheet2!#REF!</definedName>
    <definedName name="F6.004" localSheetId="9">[55]Sheet2!#REF!</definedName>
    <definedName name="F6.004">[55]Sheet2!#REF!</definedName>
    <definedName name="f82E46" localSheetId="9">#REF!</definedName>
    <definedName name="f82E46">#REF!</definedName>
    <definedName name="f92F56" localSheetId="9">[57]dtxl!#REF!</definedName>
    <definedName name="f92F56">[57]dtxl!#REF!</definedName>
    <definedName name="FACTOR">#REF!</definedName>
    <definedName name="fc" localSheetId="9">[27]Comb!#REF!</definedName>
    <definedName name="fc">[27]Comb!#REF!</definedName>
    <definedName name="Fg">#REF!</definedName>
    <definedName name="Fi">#REF!</definedName>
    <definedName name="fill" localSheetId="9">[24]BOQ!#REF!</definedName>
    <definedName name="fill">[24]BOQ!#REF!</definedName>
    <definedName name="filler" localSheetId="9">[5]Names!#REF!</definedName>
    <definedName name="filler">[5]Names!#REF!</definedName>
    <definedName name="Flv">[58]BANGTRA!$B$122:$B$133</definedName>
    <definedName name="FP" localSheetId="9">'[1]COAT&amp;WRAP-QIOT-#3'!#REF!</definedName>
    <definedName name="FP">'[1]COAT&amp;WRAP-QIOT-#3'!#REF!</definedName>
    <definedName name="fpc" localSheetId="9">'[22]Bearing Capacity'!#REF!</definedName>
    <definedName name="fpc">'[22]Bearing Capacity'!#REF!</definedName>
    <definedName name="fs">#REF!</definedName>
    <definedName name="fv">#REF!</definedName>
    <definedName name="fy">#REF!</definedName>
    <definedName name="g" localSheetId="9">#REF!</definedName>
    <definedName name="g">#REF!</definedName>
    <definedName name="G0.000" localSheetId="9">[55]Sheet2!#REF!</definedName>
    <definedName name="G0.000">[55]Sheet2!#REF!</definedName>
    <definedName name="G0.010" localSheetId="9">[55]Sheet2!#REF!</definedName>
    <definedName name="G0.010">[55]Sheet2!#REF!</definedName>
    <definedName name="G0.020" localSheetId="9">[55]Sheet2!#REF!</definedName>
    <definedName name="G0.020">[55]Sheet2!#REF!</definedName>
    <definedName name="G0.100" localSheetId="9">[55]Sheet2!#REF!</definedName>
    <definedName name="G0.100">[55]Sheet2!#REF!</definedName>
    <definedName name="G0.110" localSheetId="9">[55]Sheet2!#REF!</definedName>
    <definedName name="G0.110">[55]Sheet2!#REF!</definedName>
    <definedName name="G0.120" localSheetId="9">[55]Sheet2!#REF!</definedName>
    <definedName name="G0.120">[55]Sheet2!#REF!</definedName>
    <definedName name="G1.000" localSheetId="9">[55]Sheet2!#REF!</definedName>
    <definedName name="G1.000">[55]Sheet2!#REF!</definedName>
    <definedName name="G1.011" localSheetId="9">[55]Sheet2!#REF!</definedName>
    <definedName name="G1.011">[55]Sheet2!#REF!</definedName>
    <definedName name="G1.021" localSheetId="9">[55]Sheet2!#REF!</definedName>
    <definedName name="G1.021">[55]Sheet2!#REF!</definedName>
    <definedName name="G1.031" localSheetId="9">[55]Sheet2!#REF!</definedName>
    <definedName name="G1.031">[55]Sheet2!#REF!</definedName>
    <definedName name="G1.041" localSheetId="9">[55]Sheet2!#REF!</definedName>
    <definedName name="G1.041">[55]Sheet2!#REF!</definedName>
    <definedName name="G1.051" localSheetId="9">[55]Sheet2!#REF!</definedName>
    <definedName name="G1.051">[55]Sheet2!#REF!</definedName>
    <definedName name="G2.000" localSheetId="9">[55]Sheet2!#REF!</definedName>
    <definedName name="G2.000">[55]Sheet2!#REF!</definedName>
    <definedName name="G2.010" localSheetId="9">[55]Sheet2!#REF!</definedName>
    <definedName name="G2.010">[55]Sheet2!#REF!</definedName>
    <definedName name="G2.020" localSheetId="9">[55]Sheet2!#REF!</definedName>
    <definedName name="G2.020">[55]Sheet2!#REF!</definedName>
    <definedName name="G2.030" localSheetId="9">[55]Sheet2!#REF!</definedName>
    <definedName name="G2.030">[55]Sheet2!#REF!</definedName>
    <definedName name="G3.000" localSheetId="9">[55]Sheet2!#REF!</definedName>
    <definedName name="G3.000">[55]Sheet2!#REF!</definedName>
    <definedName name="G3.011" localSheetId="9">[55]Sheet2!#REF!</definedName>
    <definedName name="G3.011">[55]Sheet2!#REF!</definedName>
    <definedName name="G3.021" localSheetId="9">[55]Sheet2!#REF!</definedName>
    <definedName name="G3.021">[55]Sheet2!#REF!</definedName>
    <definedName name="G3.031" localSheetId="9">[55]Sheet2!#REF!</definedName>
    <definedName name="G3.031">[55]Sheet2!#REF!</definedName>
    <definedName name="G3.041" localSheetId="9">[55]Sheet2!#REF!</definedName>
    <definedName name="G3.041">[55]Sheet2!#REF!</definedName>
    <definedName name="G3.100" localSheetId="9">[55]Sheet2!#REF!</definedName>
    <definedName name="G3.100">[55]Sheet2!#REF!</definedName>
    <definedName name="G3.111" localSheetId="9">[55]Sheet2!#REF!</definedName>
    <definedName name="G3.111">[55]Sheet2!#REF!</definedName>
    <definedName name="G3.121" localSheetId="9">[55]Sheet2!#REF!</definedName>
    <definedName name="G3.121">[55]Sheet2!#REF!</definedName>
    <definedName name="G3.131" localSheetId="9">[55]Sheet2!#REF!</definedName>
    <definedName name="G3.131">[55]Sheet2!#REF!</definedName>
    <definedName name="G3.141" localSheetId="9">[55]Sheet2!#REF!</definedName>
    <definedName name="G3.141">[55]Sheet2!#REF!</definedName>
    <definedName name="G3.201" localSheetId="9">[55]Sheet2!#REF!</definedName>
    <definedName name="G3.201">[55]Sheet2!#REF!</definedName>
    <definedName name="G3.211" localSheetId="9">[55]Sheet2!#REF!</definedName>
    <definedName name="G3.211">[55]Sheet2!#REF!</definedName>
    <definedName name="G3.221" localSheetId="9">[55]Sheet2!#REF!</definedName>
    <definedName name="G3.221">[55]Sheet2!#REF!</definedName>
    <definedName name="G3.231" localSheetId="9">[55]Sheet2!#REF!</definedName>
    <definedName name="G3.231">[55]Sheet2!#REF!</definedName>
    <definedName name="G3.241" localSheetId="9">[55]Sheet2!#REF!</definedName>
    <definedName name="G3.241">[55]Sheet2!#REF!</definedName>
    <definedName name="G3.301" localSheetId="9">[55]Sheet2!#REF!</definedName>
    <definedName name="G3.301">[55]Sheet2!#REF!</definedName>
    <definedName name="G3.311" localSheetId="9">[55]Sheet2!#REF!</definedName>
    <definedName name="G3.311">[55]Sheet2!#REF!</definedName>
    <definedName name="G3.321" localSheetId="9">[55]Sheet2!#REF!</definedName>
    <definedName name="G3.321">[55]Sheet2!#REF!</definedName>
    <definedName name="G3.331" localSheetId="9">[55]Sheet2!#REF!</definedName>
    <definedName name="G3.331">[55]Sheet2!#REF!</definedName>
    <definedName name="G3.341" localSheetId="9">[55]Sheet2!#REF!</definedName>
    <definedName name="G3.341">[55]Sheet2!#REF!</definedName>
    <definedName name="G4.000" localSheetId="9">[55]Sheet2!#REF!</definedName>
    <definedName name="G4.000">[55]Sheet2!#REF!</definedName>
    <definedName name="G4.010" localSheetId="9">[55]Sheet2!#REF!</definedName>
    <definedName name="G4.010">[55]Sheet2!#REF!</definedName>
    <definedName name="G4.020" localSheetId="9">[55]Sheet2!#REF!</definedName>
    <definedName name="G4.020">[55]Sheet2!#REF!</definedName>
    <definedName name="G4.030" localSheetId="9">[55]Sheet2!#REF!</definedName>
    <definedName name="G4.030">[55]Sheet2!#REF!</definedName>
    <definedName name="G4.040" localSheetId="9">[55]Sheet2!#REF!</definedName>
    <definedName name="G4.040">[55]Sheet2!#REF!</definedName>
    <definedName name="G4.101" localSheetId="9">[55]Sheet2!#REF!</definedName>
    <definedName name="G4.101">[55]Sheet2!#REF!</definedName>
    <definedName name="G4.111" localSheetId="9">[55]Sheet2!#REF!</definedName>
    <definedName name="G4.111">[55]Sheet2!#REF!</definedName>
    <definedName name="G4.121" localSheetId="9">[55]Sheet2!#REF!</definedName>
    <definedName name="G4.121">[55]Sheet2!#REF!</definedName>
    <definedName name="G4.131" localSheetId="9">[55]Sheet2!#REF!</definedName>
    <definedName name="G4.131">[55]Sheet2!#REF!</definedName>
    <definedName name="G4.141" localSheetId="9">[55]Sheet2!#REF!</definedName>
    <definedName name="G4.141">[55]Sheet2!#REF!</definedName>
    <definedName name="G4.151" localSheetId="9">[55]Sheet2!#REF!</definedName>
    <definedName name="G4.151">[55]Sheet2!#REF!</definedName>
    <definedName name="G4.161" localSheetId="9">[55]Sheet2!#REF!</definedName>
    <definedName name="G4.161">[55]Sheet2!#REF!</definedName>
    <definedName name="G4.171" localSheetId="9">[55]Sheet2!#REF!</definedName>
    <definedName name="G4.171">[55]Sheet2!#REF!</definedName>
    <definedName name="G4.200" localSheetId="9">[55]Sheet2!#REF!</definedName>
    <definedName name="G4.200">[55]Sheet2!#REF!</definedName>
    <definedName name="G4.210" localSheetId="9">[55]Sheet2!#REF!</definedName>
    <definedName name="G4.210">[55]Sheet2!#REF!</definedName>
    <definedName name="G4.220" localSheetId="9">[55]Sheet2!#REF!</definedName>
    <definedName name="G4.220">[55]Sheet2!#REF!</definedName>
    <definedName name="g40g40" localSheetId="9">[59]tuong!#REF!</definedName>
    <definedName name="g40g40">[59]tuong!#REF!</definedName>
    <definedName name="gabion" localSheetId="9">[5]Names!#REF!</definedName>
    <definedName name="gabion">[5]Names!#REF!</definedName>
    <definedName name="gc">[60]gvl!$N$28</definedName>
    <definedName name="gcHT">[61]TT04!$J$37</definedName>
    <definedName name="gd">[15]gVL!$N$29</definedName>
    <definedName name="gdc">[10]Comb!$B$38:$B$40</definedName>
    <definedName name="gdcf">[10]Comb!$B$48:$B$50</definedName>
    <definedName name="gdcf1">[10]Comb!$B$48:$B$50</definedName>
    <definedName name="gdcs">[10]Comb!$B$38:$B$40</definedName>
    <definedName name="gdw">[10]Comb!$C$38:$C$40</definedName>
    <definedName name="gdwf">[10]Comb!$C$48:$C$50</definedName>
    <definedName name="ges">[10]Comb!$D$38:$D$40</definedName>
    <definedName name="gesf">[10]Comb!$D$48:$D$50</definedName>
    <definedName name="gia">[62]MTC!$I$311</definedName>
    <definedName name="GIA_LANGSON">'[63]VL-NC-M'!$B$9:$S$229</definedName>
    <definedName name="gia_tien">#REF!</definedName>
    <definedName name="gia_tien_BTN">#REF!</definedName>
    <definedName name="GIA_XEPANGHIENG_Q">[64]GVL!$B$12:$S$239</definedName>
    <definedName name="GiaHaNoiT2_2002_Q">[65]GVL!$B$7:$S$235</definedName>
    <definedName name="GIAVL_TRALY">#REF!</definedName>
    <definedName name="gio" localSheetId="9">{"BMThuat.xls","Am.xls"}</definedName>
    <definedName name="gio">{"BMThuat.xls","Am.xls"}</definedName>
    <definedName name="giom">#REF!</definedName>
    <definedName name="giomoi">#REF!</definedName>
    <definedName name="GIOTB_Sheet10_List">#REF!</definedName>
    <definedName name="gl3p">#REF!</definedName>
    <definedName name="gll">[10]Comb!$E$38:$E$40</definedName>
    <definedName name="gllf">[10]Comb!$E$48:$E$50</definedName>
    <definedName name="glls">[10]Comb!$E$38:$E$40</definedName>
    <definedName name="gm">#REF!</definedName>
    <definedName name="gnc">[66]Detail!$K$459</definedName>
    <definedName name="go" localSheetId="9">[5]Names!#REF!</definedName>
    <definedName name="go">[5]Names!#REF!</definedName>
    <definedName name="GoBack" localSheetId="9">[46]Sheet1!GoBack</definedName>
    <definedName name="GoBack">[46]Sheet1!GoBack</definedName>
    <definedName name="goc" localSheetId="9">[67]ctTBA!#REF!</definedName>
    <definedName name="goc">[67]ctTBA!#REF!</definedName>
    <definedName name="gochong">[49]GiaVL!$F$22</definedName>
    <definedName name="govan" localSheetId="9">#REF!</definedName>
    <definedName name="govan">#REF!</definedName>
    <definedName name="GPT_GROUNDING_PT" localSheetId="9">'[68]NEW-PANEL'!#REF!</definedName>
    <definedName name="GPT_GROUNDING_PT">'[68]NEW-PANEL'!#REF!</definedName>
    <definedName name="grst">[10]Comb!$I$38:$I$40</definedName>
    <definedName name="grstf">[10]Comb!$I$48:$I$50</definedName>
    <definedName name="gt">[69]Names!$C$6</definedName>
    <definedName name="GTTMC" localSheetId="9">[36]GTTBA!#REF!</definedName>
    <definedName name="GTTMC">[36]GTTBA!#REF!</definedName>
    <definedName name="GTTMCa" localSheetId="9">[36]GTTBA!#REF!</definedName>
    <definedName name="GTTMCa">[36]GTTBA!#REF!</definedName>
    <definedName name="GTXL">#REF!</definedName>
    <definedName name="gv">[14]gVL!$Q$28</definedName>
    <definedName name="gvl">[70]GVL!$A$6:$F$131</definedName>
    <definedName name="GVL_LDT">#REF!</definedName>
    <definedName name="gvt">[71]GVT!$B$7:$H$106</definedName>
    <definedName name="gwa">[10]Comb!$H$38:$H$40</definedName>
    <definedName name="gwaf">[10]Comb!$H$48:$H$50</definedName>
    <definedName name="gwas">[10]Comb!$H$38:$H$40</definedName>
    <definedName name="gwl">[10]Comb!$G$38:$G$40</definedName>
    <definedName name="gwlf">[10]Comb!$G$48:$G$50</definedName>
    <definedName name="gwls">[10]Comb!$G$38:$G$40</definedName>
    <definedName name="gws">[10]Comb!$F$38:$F$40</definedName>
    <definedName name="gwsf">[10]Comb!$F$48:$F$50</definedName>
    <definedName name="gwss">[10]Comb!$F$38:$F$40</definedName>
    <definedName name="h" localSheetId="9">#REF!</definedName>
    <definedName name="h">#REF!</definedName>
    <definedName name="H_30">#REF!</definedName>
    <definedName name="H0.001" localSheetId="9">[55]Sheet2!#REF!</definedName>
    <definedName name="H0.001">[55]Sheet2!#REF!</definedName>
    <definedName name="H0.011" localSheetId="9">[55]Sheet2!#REF!</definedName>
    <definedName name="H0.011">[55]Sheet2!#REF!</definedName>
    <definedName name="H0.021" localSheetId="9">[55]Sheet2!#REF!</definedName>
    <definedName name="H0.021">[55]Sheet2!#REF!</definedName>
    <definedName name="H0.031" localSheetId="9">[55]Sheet2!#REF!</definedName>
    <definedName name="H0.031">[55]Sheet2!#REF!</definedName>
    <definedName name="h1_" localSheetId="9">[27]Comb!#REF!</definedName>
    <definedName name="h1_">[27]Comb!#REF!</definedName>
    <definedName name="h2_" localSheetId="9">[27]Comb!#REF!</definedName>
    <definedName name="h2_">[27]Comb!#REF!</definedName>
    <definedName name="ha" localSheetId="9">#REF!</definedName>
    <definedName name="ha">#REF!</definedName>
    <definedName name="hai">#REF!</definedName>
    <definedName name="hap" localSheetId="9">'[72]Tai trong'!#REF!</definedName>
    <definedName name="hap">'[72]Tai trong'!#REF!</definedName>
    <definedName name="hb" localSheetId="9">'[72]Tai trong'!#REF!</definedName>
    <definedName name="hb">'[72]Tai trong'!#REF!</definedName>
    <definedName name="hc">#REF!</definedName>
    <definedName name="hcb">[73]Input!$H$152</definedName>
    <definedName name="hcg" localSheetId="9">[27]Comb!#REF!</definedName>
    <definedName name="hcg">[27]Comb!#REF!</definedName>
    <definedName name="Hch">[73]Input!$E$202</definedName>
    <definedName name="Heä_soá_laép_xaø_H">1.7</definedName>
    <definedName name="heä_soá_sình_laày">#REF!</definedName>
    <definedName name="Hello">[30]XL4Poppy!$A$15</definedName>
    <definedName name="hg" localSheetId="9">[27]Comb!#REF!</definedName>
    <definedName name="hg">[27]Comb!#REF!</definedName>
    <definedName name="HH">#REF!</definedName>
    <definedName name="HH15HT" localSheetId="9">'[7]TONGKE-HT'!#REF!</definedName>
    <definedName name="HH15HT">'[7]TONGKE-HT'!#REF!</definedName>
    <definedName name="HH16HT" localSheetId="9">'[7]TONGKE-HT'!#REF!</definedName>
    <definedName name="HH16HT">'[7]TONGKE-HT'!#REF!</definedName>
    <definedName name="HH19HT" localSheetId="9">'[7]TONGKE-HT'!#REF!</definedName>
    <definedName name="HH19HT">'[7]TONGKE-HT'!#REF!</definedName>
    <definedName name="HH20HT" localSheetId="9">'[7]TONGKE-HT'!#REF!</definedName>
    <definedName name="HH20HT">'[7]TONGKE-HT'!#REF!</definedName>
    <definedName name="hhcv" localSheetId="9">[74]TTTram!#REF!</definedName>
    <definedName name="hhcv">[74]TTTram!#REF!</definedName>
    <definedName name="hhda4x6" localSheetId="9">[74]TTTram!#REF!</definedName>
    <definedName name="hhda4x6">[74]TTTram!#REF!</definedName>
    <definedName name="hhxm" localSheetId="9">[74]TTTram!#REF!</definedName>
    <definedName name="hhxm">[74]TTTram!#REF!</definedName>
    <definedName name="hien">#REF!</definedName>
    <definedName name="hl">'[75]KT(D-D)'!$H$19</definedName>
    <definedName name="HLL" localSheetId="9">'[72]Tai trong'!#REF!</definedName>
    <definedName name="HLL">'[72]Tai trong'!#REF!</definedName>
    <definedName name="HOME_MANP">#REF!</definedName>
    <definedName name="HOMEOFFICE_COST">#REF!</definedName>
    <definedName name="hpa" localSheetId="9">'[72]Tai trong'!#REF!</definedName>
    <definedName name="hpa">'[72]Tai trong'!#REF!</definedName>
    <definedName name="Hpc" localSheetId="9">'[72]Tai trong'!#REF!</definedName>
    <definedName name="Hpc">'[72]Tai trong'!#REF!</definedName>
    <definedName name="hpier">[73]Input!$E$217</definedName>
    <definedName name="hs" localSheetId="9">'[72]Tai trong'!#REF!</definedName>
    <definedName name="hs">'[72]Tai trong'!#REF!</definedName>
    <definedName name="HSCT3">0.1</definedName>
    <definedName name="hsdc1">#REF!</definedName>
    <definedName name="HSDD" localSheetId="9">[7]phuluc1!#REF!</definedName>
    <definedName name="HSDD">[7]phuluc1!#REF!</definedName>
    <definedName name="HSDN">2.5</definedName>
    <definedName name="hSF" localSheetId="9">'[72]Tai trong'!#REF!</definedName>
    <definedName name="hSF">'[72]Tai trong'!#REF!</definedName>
    <definedName name="HSGG" localSheetId="9">#REF!</definedName>
    <definedName name="HSGG">#REF!</definedName>
    <definedName name="HSHH">#REF!</definedName>
    <definedName name="HSHHUT">#REF!</definedName>
    <definedName name="hskk1">[7]chitiet!$D$4</definedName>
    <definedName name="HSNC">[38]Du_lieu!$C$6</definedName>
    <definedName name="hso">[73]Input!$H$159</definedName>
    <definedName name="Hsp" localSheetId="9">'[72]Tai trong'!#REF!</definedName>
    <definedName name="Hsp">'[72]Tai trong'!#REF!</definedName>
    <definedName name="HSSL">#REF!</definedName>
    <definedName name="HSVC1">#REF!</definedName>
    <definedName name="HSVC2">#REF!</definedName>
    <definedName name="HSVC3" localSheetId="9">#REF!</definedName>
    <definedName name="HSVC3">#REF!</definedName>
    <definedName name="Ht">#REF!</definedName>
    <definedName name="ht25nc" localSheetId="9">'[7]lam-moi'!#REF!</definedName>
    <definedName name="ht25nc">'[7]lam-moi'!#REF!</definedName>
    <definedName name="ht25vl" localSheetId="9">'[7]lam-moi'!#REF!</definedName>
    <definedName name="ht25vl">'[7]lam-moi'!#REF!</definedName>
    <definedName name="ht325nc" localSheetId="9">'[7]lam-moi'!#REF!</definedName>
    <definedName name="ht325nc">'[7]lam-moi'!#REF!</definedName>
    <definedName name="ht325vl" localSheetId="9">'[7]lam-moi'!#REF!</definedName>
    <definedName name="ht325vl">'[7]lam-moi'!#REF!</definedName>
    <definedName name="ht37k" localSheetId="9">'[7]lam-moi'!#REF!</definedName>
    <definedName name="ht37k">'[7]lam-moi'!#REF!</definedName>
    <definedName name="ht37nc" localSheetId="9">'[7]lam-moi'!#REF!</definedName>
    <definedName name="ht37nc">'[7]lam-moi'!#REF!</definedName>
    <definedName name="ht50nc" localSheetId="9">'[7]lam-moi'!#REF!</definedName>
    <definedName name="ht50nc">'[7]lam-moi'!#REF!</definedName>
    <definedName name="ht50vl" localSheetId="9">'[7]lam-moi'!#REF!</definedName>
    <definedName name="ht50vl">'[7]lam-moi'!#REF!</definedName>
    <definedName name="HTML_CodePage" hidden="1">1252</definedName>
    <definedName name="HTML_Control" hidden="1">{"'Hong Khenh'!$A$1:$S$31"}</definedName>
    <definedName name="HTML_Description" hidden="1">""</definedName>
    <definedName name="HTML_Email" hidden="1">""</definedName>
    <definedName name="HTML_Header" hidden="1">"Hong Khenh"</definedName>
    <definedName name="HTML_LastUpdate" hidden="1">"21-Apr-98"</definedName>
    <definedName name="HTML_LineAfter" hidden="1">FALSE</definedName>
    <definedName name="HTML_LineBefore" hidden="1">FALSE</definedName>
    <definedName name="HTML_Name" hidden="1">"VAN PHONG TU VAN"</definedName>
    <definedName name="HTML_OBDlg2" hidden="1">TRUE</definedName>
    <definedName name="HTML_OBDlg4" hidden="1">TRUE</definedName>
    <definedName name="HTML_OS" hidden="1">0</definedName>
    <definedName name="HTML_PathFile" hidden="1">"d:\my document\MyHTML.htm"</definedName>
    <definedName name="HTML_Title" hidden="1">"DT ho - SL + HK"</definedName>
    <definedName name="HTNC" localSheetId="9">#REF!</definedName>
    <definedName name="HTNC">#REF!</definedName>
    <definedName name="HTVL" localSheetId="9">#REF!</definedName>
    <definedName name="HTVL">#REF!</definedName>
    <definedName name="huong">{"BMThuat.xls","Am.xls"}</definedName>
    <definedName name="huy" hidden="1">{"'Sheet1'!$L$16"}</definedName>
    <definedName name="hw" localSheetId="9">[27]Comb!#REF!</definedName>
    <definedName name="hw">[27]Comb!#REF!</definedName>
    <definedName name="i" localSheetId="9">#REF!</definedName>
    <definedName name="i">#REF!</definedName>
    <definedName name="I2É6" localSheetId="9">[4]chitimc!#REF!</definedName>
    <definedName name="I2É6">[4]chitimc!#REF!</definedName>
    <definedName name="IDLAB_COST">#REF!</definedName>
    <definedName name="in">[76]Names!$D$4</definedName>
    <definedName name="IND_LAB">#REF!</definedName>
    <definedName name="INDMANP">#REF!</definedName>
    <definedName name="IO" localSheetId="9">'[1]COAT&amp;WRAP-QIOT-#3'!#REF!</definedName>
    <definedName name="IO">'[1]COAT&amp;WRAP-QIOT-#3'!#REF!</definedName>
    <definedName name="Ip" localSheetId="9">#REF!</definedName>
    <definedName name="Ip">#REF!</definedName>
    <definedName name="ixy">#REF!</definedName>
    <definedName name="j" localSheetId="9">#REF!</definedName>
    <definedName name="j">#REF!</definedName>
    <definedName name="j356C8">#REF!</definedName>
    <definedName name="k" localSheetId="9">#REF!</definedName>
    <definedName name="k">#REF!</definedName>
    <definedName name="K0.001" localSheetId="9">[55]Sheet2!#REF!</definedName>
    <definedName name="K0.001">[55]Sheet2!#REF!</definedName>
    <definedName name="K0.011" localSheetId="9">[55]Sheet2!#REF!</definedName>
    <definedName name="K0.011">[55]Sheet2!#REF!</definedName>
    <definedName name="K0.101" localSheetId="9">[55]Sheet2!#REF!</definedName>
    <definedName name="K0.101">[55]Sheet2!#REF!</definedName>
    <definedName name="K0.111" localSheetId="9">[55]Sheet2!#REF!</definedName>
    <definedName name="K0.111">[55]Sheet2!#REF!</definedName>
    <definedName name="K0.201" localSheetId="9">[55]Sheet2!#REF!</definedName>
    <definedName name="K0.201">[55]Sheet2!#REF!</definedName>
    <definedName name="K0.211" localSheetId="9">[55]Sheet2!#REF!</definedName>
    <definedName name="K0.211">[55]Sheet2!#REF!</definedName>
    <definedName name="K0.301" localSheetId="9">[55]Sheet2!#REF!</definedName>
    <definedName name="K0.301">[55]Sheet2!#REF!</definedName>
    <definedName name="K0.311" localSheetId="9">[55]Sheet2!#REF!</definedName>
    <definedName name="K0.311">[55]Sheet2!#REF!</definedName>
    <definedName name="K0.400" localSheetId="9">[55]Sheet2!#REF!</definedName>
    <definedName name="K0.400">[55]Sheet2!#REF!</definedName>
    <definedName name="K0.410" localSheetId="9">[55]Sheet2!#REF!</definedName>
    <definedName name="K0.410">[55]Sheet2!#REF!</definedName>
    <definedName name="K0.501" localSheetId="9">[55]Sheet2!#REF!</definedName>
    <definedName name="K0.501">[55]Sheet2!#REF!</definedName>
    <definedName name="K0.511" localSheetId="9">[55]Sheet2!#REF!</definedName>
    <definedName name="K0.511">[55]Sheet2!#REF!</definedName>
    <definedName name="K0.61" localSheetId="9">[55]Sheet2!#REF!</definedName>
    <definedName name="K0.61">[55]Sheet2!#REF!</definedName>
    <definedName name="K0.71" localSheetId="9">[55]Sheet2!#REF!</definedName>
    <definedName name="K0.71">[55]Sheet2!#REF!</definedName>
    <definedName name="K1.001" localSheetId="9">[55]Sheet2!#REF!</definedName>
    <definedName name="K1.001">[55]Sheet2!#REF!</definedName>
    <definedName name="K1.021" localSheetId="9">[55]Sheet2!#REF!</definedName>
    <definedName name="K1.021">[55]Sheet2!#REF!</definedName>
    <definedName name="K1.041" localSheetId="9">[55]Sheet2!#REF!</definedName>
    <definedName name="K1.041">[55]Sheet2!#REF!</definedName>
    <definedName name="K1.121" localSheetId="9">[55]Sheet2!#REF!</definedName>
    <definedName name="K1.121">[55]Sheet2!#REF!</definedName>
    <definedName name="K1.201" localSheetId="9">[55]Sheet2!#REF!</definedName>
    <definedName name="K1.201">[55]Sheet2!#REF!</definedName>
    <definedName name="K1.211" localSheetId="9">[55]Sheet2!#REF!</definedName>
    <definedName name="K1.211">[55]Sheet2!#REF!</definedName>
    <definedName name="K1.221" localSheetId="9">[55]Sheet2!#REF!</definedName>
    <definedName name="K1.221">[55]Sheet2!#REF!</definedName>
    <definedName name="K1.301" localSheetId="9">[55]Sheet2!#REF!</definedName>
    <definedName name="K1.301">[55]Sheet2!#REF!</definedName>
    <definedName name="K1.321" localSheetId="9">[55]Sheet2!#REF!</definedName>
    <definedName name="K1.321">[55]Sheet2!#REF!</definedName>
    <definedName name="K1.331" localSheetId="9">[55]Sheet2!#REF!</definedName>
    <definedName name="K1.331">[55]Sheet2!#REF!</definedName>
    <definedName name="K1.341" localSheetId="9">[55]Sheet2!#REF!</definedName>
    <definedName name="K1.341">[55]Sheet2!#REF!</definedName>
    <definedName name="K1.401" localSheetId="9">[55]Sheet2!#REF!</definedName>
    <definedName name="K1.401">[55]Sheet2!#REF!</definedName>
    <definedName name="K1.411" localSheetId="9">[55]Sheet2!#REF!</definedName>
    <definedName name="K1.411">[55]Sheet2!#REF!</definedName>
    <definedName name="K1.421" localSheetId="9">[55]Sheet2!#REF!</definedName>
    <definedName name="K1.421">[55]Sheet2!#REF!</definedName>
    <definedName name="K1.431" localSheetId="9">[55]Sheet2!#REF!</definedName>
    <definedName name="K1.431">[55]Sheet2!#REF!</definedName>
    <definedName name="K1.441" localSheetId="9">[55]Sheet2!#REF!</definedName>
    <definedName name="K1.441">[55]Sheet2!#REF!</definedName>
    <definedName name="K2.001" localSheetId="9">[55]Sheet2!#REF!</definedName>
    <definedName name="K2.001">[55]Sheet2!#REF!</definedName>
    <definedName name="K2.011" localSheetId="9">[55]Sheet2!#REF!</definedName>
    <definedName name="K2.011">[55]Sheet2!#REF!</definedName>
    <definedName name="K2.021" localSheetId="9">[55]Sheet2!#REF!</definedName>
    <definedName name="K2.021">[55]Sheet2!#REF!</definedName>
    <definedName name="K2.031" localSheetId="9">[55]Sheet2!#REF!</definedName>
    <definedName name="K2.031">[55]Sheet2!#REF!</definedName>
    <definedName name="K2.041" localSheetId="9">[55]Sheet2!#REF!</definedName>
    <definedName name="K2.041">[55]Sheet2!#REF!</definedName>
    <definedName name="K2.101" localSheetId="9">[55]Sheet2!#REF!</definedName>
    <definedName name="K2.101">[55]Sheet2!#REF!</definedName>
    <definedName name="K2.111" localSheetId="9">[55]Sheet2!#REF!</definedName>
    <definedName name="K2.111">[55]Sheet2!#REF!</definedName>
    <definedName name="K2.121" localSheetId="9">[55]Sheet2!#REF!</definedName>
    <definedName name="K2.121">[55]Sheet2!#REF!</definedName>
    <definedName name="K2.131" localSheetId="9">[55]Sheet2!#REF!</definedName>
    <definedName name="K2.131">[55]Sheet2!#REF!</definedName>
    <definedName name="K2.141" localSheetId="9">[55]Sheet2!#REF!</definedName>
    <definedName name="K2.141">[55]Sheet2!#REF!</definedName>
    <definedName name="K2.201" localSheetId="9">[55]Sheet2!#REF!</definedName>
    <definedName name="K2.201">[55]Sheet2!#REF!</definedName>
    <definedName name="K2.211" localSheetId="9">[55]Sheet2!#REF!</definedName>
    <definedName name="K2.211">[55]Sheet2!#REF!</definedName>
    <definedName name="K2.221" localSheetId="9">[55]Sheet2!#REF!</definedName>
    <definedName name="K2.221">[55]Sheet2!#REF!</definedName>
    <definedName name="K2.231" localSheetId="9">[55]Sheet2!#REF!</definedName>
    <definedName name="K2.231">[55]Sheet2!#REF!</definedName>
    <definedName name="K2.241" localSheetId="9">[55]Sheet2!#REF!</definedName>
    <definedName name="K2.241">[55]Sheet2!#REF!</definedName>
    <definedName name="K2.301" localSheetId="9">[55]Sheet2!#REF!</definedName>
    <definedName name="K2.301">[55]Sheet2!#REF!</definedName>
    <definedName name="K2.321" localSheetId="9">[55]Sheet2!#REF!</definedName>
    <definedName name="K2.321">[55]Sheet2!#REF!</definedName>
    <definedName name="K2.341" localSheetId="9">[55]Sheet2!#REF!</definedName>
    <definedName name="K2.341">[55]Sheet2!#REF!</definedName>
    <definedName name="K2.400" localSheetId="9">[55]Sheet2!#REF!</definedName>
    <definedName name="K2.400">[55]Sheet2!#REF!</definedName>
    <definedName name="K2.420" localSheetId="9">[55]Sheet2!#REF!</definedName>
    <definedName name="K2.420">[55]Sheet2!#REF!</definedName>
    <definedName name="K2.440" localSheetId="9">[55]Sheet2!#REF!</definedName>
    <definedName name="K2.440">[55]Sheet2!#REF!</definedName>
    <definedName name="K2.500" localSheetId="9">[55]Sheet2!#REF!</definedName>
    <definedName name="K2.500">[55]Sheet2!#REF!</definedName>
    <definedName name="K2.520" localSheetId="9">[55]Sheet2!#REF!</definedName>
    <definedName name="K2.520">[55]Sheet2!#REF!</definedName>
    <definedName name="K2.540" localSheetId="9">[55]Sheet2!#REF!</definedName>
    <definedName name="K2.540">[55]Sheet2!#REF!</definedName>
    <definedName name="k2b" localSheetId="9">'[7]THPDMoi  (2)'!#REF!</definedName>
    <definedName name="k2b">'[7]THPDMoi  (2)'!#REF!</definedName>
    <definedName name="K3.210" localSheetId="9">[55]Sheet2!#REF!</definedName>
    <definedName name="K3.210">[55]Sheet2!#REF!</definedName>
    <definedName name="K3.220" localSheetId="9">[55]Sheet2!#REF!</definedName>
    <definedName name="K3.220">[55]Sheet2!#REF!</definedName>
    <definedName name="K3.230" localSheetId="9">[55]Sheet2!#REF!</definedName>
    <definedName name="K3.230">[55]Sheet2!#REF!</definedName>
    <definedName name="K3.310" localSheetId="9">[55]Sheet2!#REF!</definedName>
    <definedName name="K3.310">[55]Sheet2!#REF!</definedName>
    <definedName name="K3.320" localSheetId="9">[55]Sheet2!#REF!</definedName>
    <definedName name="K3.320">[55]Sheet2!#REF!</definedName>
    <definedName name="K3.330" localSheetId="9">[55]Sheet2!#REF!</definedName>
    <definedName name="K3.330">[55]Sheet2!#REF!</definedName>
    <definedName name="K3.410" localSheetId="9">[55]Sheet2!#REF!</definedName>
    <definedName name="K3.410">[55]Sheet2!#REF!</definedName>
    <definedName name="K3.430" localSheetId="9">[55]Sheet2!#REF!</definedName>
    <definedName name="K3.430">[55]Sheet2!#REF!</definedName>
    <definedName name="K3.450" localSheetId="9">[55]Sheet2!#REF!</definedName>
    <definedName name="K3.450">[55]Sheet2!#REF!</definedName>
    <definedName name="K4.010" localSheetId="9">[55]Sheet2!#REF!</definedName>
    <definedName name="K4.010">[55]Sheet2!#REF!</definedName>
    <definedName name="K4.020" localSheetId="9">[55]Sheet2!#REF!</definedName>
    <definedName name="K4.020">[55]Sheet2!#REF!</definedName>
    <definedName name="K4.110" localSheetId="9">[55]Sheet2!#REF!</definedName>
    <definedName name="K4.110">[55]Sheet2!#REF!</definedName>
    <definedName name="K4.120" localSheetId="9">[55]Sheet2!#REF!</definedName>
    <definedName name="K4.120">[55]Sheet2!#REF!</definedName>
    <definedName name="K4.210" localSheetId="9">[55]Sheet2!#REF!</definedName>
    <definedName name="K4.210">[55]Sheet2!#REF!</definedName>
    <definedName name="K4.220" localSheetId="9">[55]Sheet2!#REF!</definedName>
    <definedName name="K4.220">[55]Sheet2!#REF!</definedName>
    <definedName name="K4.230" localSheetId="9">[55]Sheet2!#REF!</definedName>
    <definedName name="K4.230">[55]Sheet2!#REF!</definedName>
    <definedName name="K4.240" localSheetId="9">[55]Sheet2!#REF!</definedName>
    <definedName name="K4.240">[55]Sheet2!#REF!</definedName>
    <definedName name="KA">#REF!</definedName>
    <definedName name="KAE">#REF!</definedName>
    <definedName name="kcong">#REF!</definedName>
    <definedName name="Kf" localSheetId="9">'[22]Bearing Capacity'!#REF!</definedName>
    <definedName name="Kf">'[22]Bearing Capacity'!#REF!</definedName>
    <definedName name="khoan42">'[12]Gia VL,NC,M'!$E$189</definedName>
    <definedName name="khoanbt">#REF!</definedName>
    <definedName name="khoand">#REF!</definedName>
    <definedName name="khoanda">#REF!</definedName>
    <definedName name="khoannhoi">#REF!</definedName>
    <definedName name="khoansat">#REF!</definedName>
    <definedName name="khoanthep">#REF!</definedName>
    <definedName name="khoanxd">#REF!</definedName>
    <definedName name="kich">#REF!</definedName>
    <definedName name="kich18">#REF!</definedName>
    <definedName name="kich250">#REF!</definedName>
    <definedName name="kich500">#REF!</definedName>
    <definedName name="Kiem_tra_trung_ten">#REF!</definedName>
    <definedName name="kip">#REF!</definedName>
    <definedName name="kldd1p" localSheetId="9">'[7]#REF'!#REF!</definedName>
    <definedName name="kldd1p">'[7]#REF'!#REF!</definedName>
    <definedName name="kldd3p" localSheetId="9">'[7]lam-moi'!#REF!</definedName>
    <definedName name="kldd3p">'[7]lam-moi'!#REF!</definedName>
    <definedName name="KLVL1">#REF!</definedName>
    <definedName name="kmong" localSheetId="9">[7]giathanh1!#REF!</definedName>
    <definedName name="kmong">[7]giathanh1!#REF!</definedName>
    <definedName name="kno">[14]gVL!$Q$48</definedName>
    <definedName name="KP">#REF!</definedName>
    <definedName name="kp1ph" localSheetId="9">#REF!</definedName>
    <definedName name="kp1ph">#REF!</definedName>
    <definedName name="kplong" localSheetId="9">[44]QG!$A$1:$AA$1</definedName>
    <definedName name="kplong">[77]QG!$A$1:$AA$1</definedName>
    <definedName name="Ksp">[78]coctuatrenda!$C$22</definedName>
    <definedName name="KSTK">'[12]Phan chung'!$G$257</definedName>
    <definedName name="kt" localSheetId="9">#REF!</definedName>
    <definedName name="kt">#REF!</definedName>
    <definedName name="l" localSheetId="9">#REF!</definedName>
    <definedName name="l">#REF!</definedName>
    <definedName name="la" localSheetId="9">[79]QG!$A$1:$AA$1</definedName>
    <definedName name="la">[79]QG!$A$1:$AA$1</definedName>
    <definedName name="lai" localSheetId="9">#REF!</definedName>
    <definedName name="lai">#REF!</definedName>
    <definedName name="LAICHAU">#REF!</definedName>
    <definedName name="Lan.hai" localSheetId="9">{"BMThuat.xls","Am.xls"}</definedName>
    <definedName name="Lan.hai">{"BMThuat.xls","Am.xls"}</definedName>
    <definedName name="lANG" localSheetId="9">'[80]HA GIANG'!#REF!</definedName>
    <definedName name="lANG">'[80]HA GIANG'!#REF!</definedName>
    <definedName name="Lb">#REF!</definedName>
    <definedName name="lcc" localSheetId="9">#REF!</definedName>
    <definedName name="lcc">#REF!</definedName>
    <definedName name="lh">#REF!</definedName>
    <definedName name="LI" localSheetId="9">[27]Comb!#REF!</definedName>
    <definedName name="LI">[27]Comb!#REF!</definedName>
    <definedName name="lieu">{"BMThuat.xls","Am.xls"}</definedName>
    <definedName name="Lmk">#REF!</definedName>
    <definedName name="ln">#REF!</definedName>
    <definedName name="lnm">#REF!</definedName>
    <definedName name="Lnsc">#REF!</definedName>
    <definedName name="LOAI_DUONG">#REF!</definedName>
    <definedName name="lomo" localSheetId="9">[27]Comb!#REF!</definedName>
    <definedName name="lomo">[27]Comb!#REF!</definedName>
    <definedName name="long">#REF!</definedName>
    <definedName name="Lp">'[22]Bearing Capacity'!$N$15</definedName>
    <definedName name="ls" localSheetId="9">'[56]Pile-Br-Capacity'!#REF!</definedName>
    <definedName name="ls">'[56]Pile-Br-Capacity'!#REF!</definedName>
    <definedName name="lsl" localSheetId="9">'[22]Bearing Capacity'!#REF!</definedName>
    <definedName name="lsl">'[22]Bearing Capacity'!#REF!</definedName>
    <definedName name="lsp" localSheetId="9">'[22]Bearing Capacity'!#REF!</definedName>
    <definedName name="lsp">'[22]Bearing Capacity'!#REF!</definedName>
    <definedName name="lsr" localSheetId="9">'[22]Bearing Capacity'!#REF!</definedName>
    <definedName name="lsr">'[22]Bearing Capacity'!#REF!</definedName>
    <definedName name="lss" localSheetId="9">'[22]Bearing Capacity'!#REF!</definedName>
    <definedName name="lss">'[22]Bearing Capacity'!#REF!</definedName>
    <definedName name="lt">[81]in!$B$5</definedName>
    <definedName name="LU">[51]QG!$A$1:$AA$1</definedName>
    <definedName name="lulop16">#REF!</definedName>
    <definedName name="lulop25">#REF!</definedName>
    <definedName name="luoncap">#REF!</definedName>
    <definedName name="lurung16">#REF!</definedName>
    <definedName name="lurung25">#REF!</definedName>
    <definedName name="luthep10">#REF!</definedName>
    <definedName name="luthep12">#REF!</definedName>
    <definedName name="luthep8.5">#REF!</definedName>
    <definedName name="m" localSheetId="9">{"BMThuat.xls","Am.xls"}</definedName>
    <definedName name="m">{"BMThuat.xls","Am.xls"}</definedName>
    <definedName name="m102bnnc" localSheetId="9">'[7]lam-moi'!#REF!</definedName>
    <definedName name="m102bnnc">'[7]lam-moi'!#REF!</definedName>
    <definedName name="m102bnvl" localSheetId="9">'[7]lam-moi'!#REF!</definedName>
    <definedName name="m102bnvl">'[7]lam-moi'!#REF!</definedName>
    <definedName name="m10aamtc" localSheetId="9">'[7]t-h HA THE'!#REF!</definedName>
    <definedName name="m10aamtc">'[7]t-h HA THE'!#REF!</definedName>
    <definedName name="m10aanc" localSheetId="9">'[7]lam-moi'!#REF!</definedName>
    <definedName name="m10aanc">'[7]lam-moi'!#REF!</definedName>
    <definedName name="m10aavl" localSheetId="9">'[7]lam-moi'!#REF!</definedName>
    <definedName name="m10aavl">'[7]lam-moi'!#REF!</definedName>
    <definedName name="m10anc" localSheetId="9">'[7]lam-moi'!#REF!</definedName>
    <definedName name="m10anc">'[7]lam-moi'!#REF!</definedName>
    <definedName name="m10avl" localSheetId="9">'[7]lam-moi'!#REF!</definedName>
    <definedName name="m10avl">'[7]lam-moi'!#REF!</definedName>
    <definedName name="m10banc" localSheetId="9">'[7]lam-moi'!#REF!</definedName>
    <definedName name="m10banc">'[7]lam-moi'!#REF!</definedName>
    <definedName name="m10bavl" localSheetId="9">'[7]lam-moi'!#REF!</definedName>
    <definedName name="m10bavl">'[7]lam-moi'!#REF!</definedName>
    <definedName name="m122bnnc" localSheetId="9">'[7]lam-moi'!#REF!</definedName>
    <definedName name="m122bnnc">'[7]lam-moi'!#REF!</definedName>
    <definedName name="m122bnvl" localSheetId="9">'[7]lam-moi'!#REF!</definedName>
    <definedName name="m122bnvl">'[7]lam-moi'!#REF!</definedName>
    <definedName name="m12aanc" localSheetId="9">'[7]lam-moi'!#REF!</definedName>
    <definedName name="m12aanc">'[7]lam-moi'!#REF!</definedName>
    <definedName name="m12aavl" localSheetId="9">'[7]lam-moi'!#REF!</definedName>
    <definedName name="m12aavl">'[7]lam-moi'!#REF!</definedName>
    <definedName name="m12anc" localSheetId="9">'[7]lam-moi'!#REF!</definedName>
    <definedName name="m12anc">'[7]lam-moi'!#REF!</definedName>
    <definedName name="m12avl" localSheetId="9">'[7]lam-moi'!#REF!</definedName>
    <definedName name="m12avl">'[7]lam-moi'!#REF!</definedName>
    <definedName name="M12ba3p">#REF!</definedName>
    <definedName name="m12banc" localSheetId="9">'[7]lam-moi'!#REF!</definedName>
    <definedName name="m12banc">'[7]lam-moi'!#REF!</definedName>
    <definedName name="m12bavl" localSheetId="9">'[7]lam-moi'!#REF!</definedName>
    <definedName name="m12bavl">'[7]lam-moi'!#REF!</definedName>
    <definedName name="M12bb1p">#REF!</definedName>
    <definedName name="m12bbnc" localSheetId="9">'[7]lam-moi'!#REF!</definedName>
    <definedName name="m12bbnc">'[7]lam-moi'!#REF!</definedName>
    <definedName name="m12bbvl" localSheetId="9">'[7]lam-moi'!#REF!</definedName>
    <definedName name="m12bbvl">'[7]lam-moi'!#REF!</definedName>
    <definedName name="M12bnnc" localSheetId="9">'[7]#REF'!#REF!</definedName>
    <definedName name="M12bnnc">'[7]#REF'!#REF!</definedName>
    <definedName name="M12bnvl" localSheetId="9">'[7]#REF'!#REF!</definedName>
    <definedName name="M12bnvl">'[7]#REF'!#REF!</definedName>
    <definedName name="M12cbnc" localSheetId="9">#REF!</definedName>
    <definedName name="M12cbnc">#REF!</definedName>
    <definedName name="M12cbvl" localSheetId="9">#REF!</definedName>
    <definedName name="M12cbvl">#REF!</definedName>
    <definedName name="M14.1" localSheetId="9">[36]GTTBA!#REF!</definedName>
    <definedName name="M14.1">[36]GTTBA!#REF!</definedName>
    <definedName name="M14.1a" localSheetId="9">[36]GTTBA!#REF!</definedName>
    <definedName name="M14.1a">[36]GTTBA!#REF!</definedName>
    <definedName name="M14.2" localSheetId="9">[36]GTTBA!#REF!</definedName>
    <definedName name="M14.2">[36]GTTBA!#REF!</definedName>
    <definedName name="M14.2a" localSheetId="9">[36]GTTBA!#REF!</definedName>
    <definedName name="M14.2a">[36]GTTBA!#REF!</definedName>
    <definedName name="m142bnnc" localSheetId="9">'[7]lam-moi'!#REF!</definedName>
    <definedName name="m142bnnc">'[7]lam-moi'!#REF!</definedName>
    <definedName name="m142bnvl" localSheetId="9">'[7]lam-moi'!#REF!</definedName>
    <definedName name="m142bnvl">'[7]lam-moi'!#REF!</definedName>
    <definedName name="M14bb1p">#REF!</definedName>
    <definedName name="m14bbnc" localSheetId="9">'[7]lam-moi'!#REF!</definedName>
    <definedName name="m14bbnc">'[7]lam-moi'!#REF!</definedName>
    <definedName name="M14bbvc" localSheetId="9">'[7]CHITIET VL-NC-TT -1p'!#REF!</definedName>
    <definedName name="M14bbvc">'[7]CHITIET VL-NC-TT -1p'!#REF!</definedName>
    <definedName name="m14bbvl" localSheetId="9">'[7]lam-moi'!#REF!</definedName>
    <definedName name="m14bbvl">'[7]lam-moi'!#REF!</definedName>
    <definedName name="M8a" localSheetId="9">'[7]THPDMoi  (2)'!#REF!</definedName>
    <definedName name="M8a">'[7]THPDMoi  (2)'!#REF!</definedName>
    <definedName name="M8aa" localSheetId="9">'[7]THPDMoi  (2)'!#REF!</definedName>
    <definedName name="M8aa">'[7]THPDMoi  (2)'!#REF!</definedName>
    <definedName name="m8aanc">#REF!</definedName>
    <definedName name="m8aavl">#REF!</definedName>
    <definedName name="m8amtc" localSheetId="9">'[7]t-h HA THE'!#REF!</definedName>
    <definedName name="m8amtc">'[7]t-h HA THE'!#REF!</definedName>
    <definedName name="m8anc" localSheetId="9">'[7]lam-moi'!#REF!</definedName>
    <definedName name="m8anc">'[7]lam-moi'!#REF!</definedName>
    <definedName name="m8avl" localSheetId="9">'[7]lam-moi'!#REF!</definedName>
    <definedName name="m8avl">'[7]lam-moi'!#REF!</definedName>
    <definedName name="Ma3pnc">#REF!</definedName>
    <definedName name="Ma3pvl">#REF!</definedName>
    <definedName name="Maa3pnc">#REF!</definedName>
    <definedName name="Maa3pvl">#REF!</definedName>
    <definedName name="Maihoa" localSheetId="9">#REF!</definedName>
    <definedName name="Maihoa">#REF!</definedName>
    <definedName name="MAJ_CON_EQP">#REF!</definedName>
    <definedName name="MaMay_Q">#REF!</definedName>
    <definedName name="MAT" localSheetId="9">'[1]COAT&amp;WRAP-QIOT-#3'!#REF!</definedName>
    <definedName name="MAT">'[1]COAT&amp;WRAP-QIOT-#3'!#REF!</definedName>
    <definedName name="matit">[82]gvl!$Q$69</definedName>
    <definedName name="mau" localSheetId="9">#REF!</definedName>
    <definedName name="mau">#REF!</definedName>
    <definedName name="mauqtdo" localSheetId="9">#REF!</definedName>
    <definedName name="mauqtdo">#REF!</definedName>
    <definedName name="may">[28]Names!$D$5</definedName>
    <definedName name="maycay75">'[12]Gia VL,NC,M'!$E$101</definedName>
    <definedName name="Mba1p">#REF!</definedName>
    <definedName name="Mba3p">#REF!</definedName>
    <definedName name="Mbb3p">#REF!</definedName>
    <definedName name="Mbn1p">#REF!</definedName>
    <definedName name="mbnc" localSheetId="9">'[7]lam-moi'!#REF!</definedName>
    <definedName name="mbnc">'[7]lam-moi'!#REF!</definedName>
    <definedName name="mbvl" localSheetId="9">'[7]lam-moi'!#REF!</definedName>
    <definedName name="mbvl">'[7]lam-moi'!#REF!</definedName>
    <definedName name="mc">#REF!</definedName>
    <definedName name="me">#REF!</definedName>
    <definedName name="MF" localSheetId="9">'[1]COAT&amp;WRAP-QIOT-#3'!#REF!</definedName>
    <definedName name="MF">'[1]COAT&amp;WRAP-QIOT-#3'!#REF!</definedName>
    <definedName name="MG_A">#REF!</definedName>
    <definedName name="min">#REF!</definedName>
    <definedName name="mmm" localSheetId="9">[7]giathanh1!#REF!</definedName>
    <definedName name="mmm">[7]giathanh1!#REF!</definedName>
    <definedName name="moi" hidden="1">{"'Sheet1'!$L$16"}</definedName>
    <definedName name="Morong">#REF!</definedName>
    <definedName name="Morong4054_85">#REF!</definedName>
    <definedName name="morong4054_98">#REF!</definedName>
    <definedName name="mot" localSheetId="9">[83]PTDG!#REF!</definedName>
    <definedName name="mot">[83]PTDG!#REF!</definedName>
    <definedName name="mp1x25" localSheetId="9">'[7]dongia (2)'!#REF!</definedName>
    <definedName name="mp1x25">'[7]dongia (2)'!#REF!</definedName>
    <definedName name="Mr">#REF!</definedName>
    <definedName name="MTC1P" localSheetId="9">'[7]TONG HOP VL-NC TT'!#REF!</definedName>
    <definedName name="MTC1P">'[7]TONG HOP VL-NC TT'!#REF!</definedName>
    <definedName name="MTC3P" localSheetId="9">'[7]TONG HOP VL-NC TT'!#REF!</definedName>
    <definedName name="MTC3P">'[7]TONG HOP VL-NC TT'!#REF!</definedName>
    <definedName name="MTcat" localSheetId="9">[36]GTTBA!#REF!</definedName>
    <definedName name="MTcat">[36]GTTBA!#REF!</definedName>
    <definedName name="MTCata" localSheetId="9">[36]GTTBA!#REF!</definedName>
    <definedName name="MTCata">[36]GTTBA!#REF!</definedName>
    <definedName name="MTCHC">[7]TNHCHINH!$K$38</definedName>
    <definedName name="MTCMB" localSheetId="9">'[7]#REF'!#REF!</definedName>
    <definedName name="MTCMB">'[7]#REF'!#REF!</definedName>
    <definedName name="MTMAC12">#REF!</definedName>
    <definedName name="mtr" localSheetId="9">'[7]TH XL'!#REF!</definedName>
    <definedName name="mtr">'[7]TH XL'!#REF!</definedName>
    <definedName name="mtram">#REF!</definedName>
    <definedName name="Mua" localSheetId="9">#REF!</definedName>
    <definedName name="Mua">#REF!</definedName>
    <definedName name="muagio80">[84]QG!$A$1:$AA$1</definedName>
    <definedName name="N.M14.1" localSheetId="9">[36]GTTBA!#REF!</definedName>
    <definedName name="N.M14.1">[36]GTTBA!#REF!</definedName>
    <definedName name="N.M14.2" localSheetId="9">[36]GTTBA!#REF!</definedName>
    <definedName name="N.M14.2">[36]GTTBA!#REF!</definedName>
    <definedName name="N.MTCat" localSheetId="9">[36]GTTBA!#REF!</definedName>
    <definedName name="N.MTCat">[36]GTTBA!#REF!</definedName>
    <definedName name="N1IN">'[7]TONGKE3p '!$U$295</definedName>
    <definedName name="n1pig" localSheetId="9">#REF!</definedName>
    <definedName name="n1pig">#REF!</definedName>
    <definedName name="n1pignc" localSheetId="9">'[7]lam-moi'!#REF!</definedName>
    <definedName name="n1pignc">'[7]lam-moi'!#REF!</definedName>
    <definedName name="n1pigvl" localSheetId="9">'[7]lam-moi'!#REF!</definedName>
    <definedName name="n1pigvl">'[7]lam-moi'!#REF!</definedName>
    <definedName name="n1pind" localSheetId="9">#REF!</definedName>
    <definedName name="n1pind">#REF!</definedName>
    <definedName name="n1pindnc" localSheetId="9">'[7]lam-moi'!#REF!</definedName>
    <definedName name="n1pindnc">'[7]lam-moi'!#REF!</definedName>
    <definedName name="n1pindvl" localSheetId="9">'[7]lam-moi'!#REF!</definedName>
    <definedName name="n1pindvl">'[7]lam-moi'!#REF!</definedName>
    <definedName name="n1ping" localSheetId="9">#REF!</definedName>
    <definedName name="n1ping">#REF!</definedName>
    <definedName name="n1pingnc" localSheetId="9">'[7]lam-moi'!#REF!</definedName>
    <definedName name="n1pingnc">'[7]lam-moi'!#REF!</definedName>
    <definedName name="n1pingvl" localSheetId="9">'[7]lam-moi'!#REF!</definedName>
    <definedName name="n1pingvl">'[7]lam-moi'!#REF!</definedName>
    <definedName name="n1pint" localSheetId="9">#REF!</definedName>
    <definedName name="n1pint">#REF!</definedName>
    <definedName name="n1pintnc" localSheetId="9">'[7]lam-moi'!#REF!</definedName>
    <definedName name="n1pintnc">'[7]lam-moi'!#REF!</definedName>
    <definedName name="n1pintvl" localSheetId="9">'[7]lam-moi'!#REF!</definedName>
    <definedName name="n1pintvl">'[7]lam-moi'!#REF!</definedName>
    <definedName name="n24nc" localSheetId="9">'[7]lam-moi'!#REF!</definedName>
    <definedName name="n24nc">'[7]lam-moi'!#REF!</definedName>
    <definedName name="n24vl" localSheetId="9">'[7]lam-moi'!#REF!</definedName>
    <definedName name="n24vl">'[7]lam-moi'!#REF!</definedName>
    <definedName name="n2mignc" localSheetId="9">'[7]lam-moi'!#REF!</definedName>
    <definedName name="n2mignc">'[7]lam-moi'!#REF!</definedName>
    <definedName name="n2migvl" localSheetId="9">'[7]lam-moi'!#REF!</definedName>
    <definedName name="n2migvl">'[7]lam-moi'!#REF!</definedName>
    <definedName name="n2min1nc" localSheetId="9">'[7]lam-moi'!#REF!</definedName>
    <definedName name="n2min1nc">'[7]lam-moi'!#REF!</definedName>
    <definedName name="n2min1vl" localSheetId="9">'[7]lam-moi'!#REF!</definedName>
    <definedName name="n2min1vl">'[7]lam-moi'!#REF!</definedName>
    <definedName name="nam00">#REF!</definedName>
    <definedName name="năm2004">#REF!</definedName>
    <definedName name="NaPo" localSheetId="9">#REF!</definedName>
    <definedName name="NaPo">#REF!</definedName>
    <definedName name="naunhua">#REF!</definedName>
    <definedName name="NC.DMC" localSheetId="9">[36]GTTBA!#REF!</definedName>
    <definedName name="NC.DMC">[36]GTTBA!#REF!</definedName>
    <definedName name="NC.GTTMC" localSheetId="9">[36]GTTBA!#REF!</definedName>
    <definedName name="NC.GTTMC">[36]GTTBA!#REF!</definedName>
    <definedName name="NC.M14.1" localSheetId="9">[36]GTTBA!#REF!</definedName>
    <definedName name="NC.M14.1">[36]GTTBA!#REF!</definedName>
    <definedName name="NC.M14.2" localSheetId="9">[36]GTTBA!#REF!</definedName>
    <definedName name="NC.M14.2">[36]GTTBA!#REF!</definedName>
    <definedName name="NC.MTCat" localSheetId="9">[36]GTTBA!#REF!</definedName>
    <definedName name="NC.MTCat">[36]GTTBA!#REF!</definedName>
    <definedName name="NC.T1C.CDFD" localSheetId="9">[36]GTTBA!#REF!</definedName>
    <definedName name="NC.T1C.CDFD">[36]GTTBA!#REF!</definedName>
    <definedName name="NC.T1C.M14" localSheetId="9">[36]GTTBA!#REF!</definedName>
    <definedName name="NC.T1C.M14">[36]GTTBA!#REF!</definedName>
    <definedName name="NC.TTC" localSheetId="9">[36]GTTBA!#REF!</definedName>
    <definedName name="NC.TTC">[36]GTTBA!#REF!</definedName>
    <definedName name="NC.X.CSV" localSheetId="9">[36]GTTBA!#REF!</definedName>
    <definedName name="NC.X.CSV">[36]GTTBA!#REF!</definedName>
    <definedName name="NC.XL" localSheetId="9">[36]GTTBA!#REF!</definedName>
    <definedName name="NC.XL">[36]GTTBA!#REF!</definedName>
    <definedName name="nc1nc" localSheetId="9">'[7]lam-moi'!#REF!</definedName>
    <definedName name="nc1nc">'[7]lam-moi'!#REF!</definedName>
    <definedName name="nc1p">#REF!</definedName>
    <definedName name="nc1vl" localSheetId="9">'[7]lam-moi'!#REF!</definedName>
    <definedName name="nc1vl">'[7]lam-moi'!#REF!</definedName>
    <definedName name="nc2.5">'[12]Gia VL,NC,M'!$E$12</definedName>
    <definedName name="nc2.7">'[12]Gia VL,NC,M'!$E$13</definedName>
    <definedName name="nc24nc" localSheetId="9">'[7]lam-moi'!#REF!</definedName>
    <definedName name="nc24nc">'[7]lam-moi'!#REF!</definedName>
    <definedName name="nc24vl" localSheetId="9">'[7]lam-moi'!#REF!</definedName>
    <definedName name="nc24vl">'[7]lam-moi'!#REF!</definedName>
    <definedName name="nc3.5">'[12]Gia VL,NC,M'!$E$16</definedName>
    <definedName name="nc3p" localSheetId="9">#REF!</definedName>
    <definedName name="nc3p">#REF!</definedName>
    <definedName name="NCBD100" localSheetId="9">#REF!</definedName>
    <definedName name="NCBD100">#REF!</definedName>
    <definedName name="NCBD200" localSheetId="9">#REF!</definedName>
    <definedName name="NCBD200">#REF!</definedName>
    <definedName name="NCBD250" localSheetId="9">#REF!</definedName>
    <definedName name="NCBD250">#REF!</definedName>
    <definedName name="ncdd" localSheetId="9">'[7]TH XL'!#REF!</definedName>
    <definedName name="ncdd">'[7]TH XL'!#REF!</definedName>
    <definedName name="NCDD2" localSheetId="9">'[7]TH XL'!#REF!</definedName>
    <definedName name="NCDD2">'[7]TH XL'!#REF!</definedName>
    <definedName name="NCHC">[7]TNHCHINH!$J$38</definedName>
    <definedName name="Ncol" localSheetId="9">[27]Comb!#REF!</definedName>
    <definedName name="Ncol">[27]Comb!#REF!</definedName>
    <definedName name="ncs">'[66]L&amp;M'!$F$5</definedName>
    <definedName name="nctr" localSheetId="9">'[7]TH XL'!#REF!</definedName>
    <definedName name="nctr">'[7]TH XL'!#REF!</definedName>
    <definedName name="nctram">#REF!</definedName>
    <definedName name="NCVC100">#REF!</definedName>
    <definedName name="NCVC200">#REF!</definedName>
    <definedName name="NCVC250">#REF!</definedName>
    <definedName name="NCVC3P">#REF!</definedName>
    <definedName name="nd">[14]gVL!$Q$30</definedName>
    <definedName name="nenkhi">#REF!</definedName>
    <definedName name="nenkhi10">'[12]Gia VL,NC,M'!$E$193</definedName>
    <definedName name="nenkhi10m3">#REF!</definedName>
    <definedName name="nenkhi1200">#REF!</definedName>
    <definedName name="nenkhi17">#REF!</definedName>
    <definedName name="neo32mm" localSheetId="9">#REF!</definedName>
    <definedName name="neo32mm">#REF!</definedName>
    <definedName name="neo4T" localSheetId="9">#REF!</definedName>
    <definedName name="neo4T">#REF!</definedName>
    <definedName name="NET">#REF!</definedName>
    <definedName name="NET_1">#REF!</definedName>
    <definedName name="NET_ANA">#REF!</definedName>
    <definedName name="NET_ANA_1">#REF!</definedName>
    <definedName name="NET_ANA_2">#REF!</definedName>
    <definedName name="Ng">#REF!</definedName>
    <definedName name="ngay10tk">#REF!</definedName>
    <definedName name="ngay11tk">#REF!</definedName>
    <definedName name="ngay12tk">#REF!</definedName>
    <definedName name="ngay13tk">#REF!</definedName>
    <definedName name="ngay14tk">#REF!</definedName>
    <definedName name="ngay15tk">#REF!</definedName>
    <definedName name="ngay16tk">#REF!</definedName>
    <definedName name="ngay17tk">#REF!</definedName>
    <definedName name="ngay18tk">#REF!</definedName>
    <definedName name="ngay19tk">#REF!</definedName>
    <definedName name="ngay1tk">#REF!</definedName>
    <definedName name="ngay20tk">#REF!</definedName>
    <definedName name="ngay21tk">#REF!</definedName>
    <definedName name="ngay22tk">#REF!</definedName>
    <definedName name="ngay23tk">#REF!</definedName>
    <definedName name="ngay24tk">#REF!</definedName>
    <definedName name="ngay25tk">#REF!</definedName>
    <definedName name="ngay26tk">#REF!</definedName>
    <definedName name="ngay27tk">#REF!</definedName>
    <definedName name="ngay28tk">#REF!</definedName>
    <definedName name="ngay29tk">#REF!</definedName>
    <definedName name="ngay2tk">#REF!</definedName>
    <definedName name="ngay30tk">#REF!</definedName>
    <definedName name="ngay31tk">#REF!</definedName>
    <definedName name="ngay3tk">#REF!</definedName>
    <definedName name="ngay4tk">#REF!</definedName>
    <definedName name="ngay5tk">#REF!</definedName>
    <definedName name="ngay6tk">#REF!</definedName>
    <definedName name="ngay7tk">#REF!</definedName>
    <definedName name="ngay8tk">#REF!</definedName>
    <definedName name="ngay9tk">#REF!</definedName>
    <definedName name="ngayts">#REF!</definedName>
    <definedName name="ngyenthubinh">{0,0}</definedName>
    <definedName name="NH">#REF!</definedName>
    <definedName name="Nhan_xet_cua_dai">"Picture 1"</definedName>
    <definedName name="NHIETMAX" localSheetId="9">{"BMThuat.xls","Am.xls"}</definedName>
    <definedName name="NHIETMAX">{"BMThuat.xls","Am.xls"}</definedName>
    <definedName name="nhn" localSheetId="9">#REF!</definedName>
    <definedName name="nhn">#REF!</definedName>
    <definedName name="nhnnc" localSheetId="9">'[7]lam-moi'!#REF!</definedName>
    <definedName name="nhnnc">'[7]lam-moi'!#REF!</definedName>
    <definedName name="nhnvl" localSheetId="9">'[7]lam-moi'!#REF!</definedName>
    <definedName name="nhnvl">'[7]lam-moi'!#REF!</definedName>
    <definedName name="NHot">#REF!</definedName>
    <definedName name="nhuaRC250">'[12]Gia VL,NC,M'!$E$24</definedName>
    <definedName name="nhutuong">#REF!</definedName>
    <definedName name="nig" localSheetId="9">#REF!</definedName>
    <definedName name="nig">#REF!</definedName>
    <definedName name="NIG13p">'[7]TONGKE3p '!$T$295</definedName>
    <definedName name="nig1p">#REF!</definedName>
    <definedName name="nig3p">#REF!</definedName>
    <definedName name="nightnc" localSheetId="9">[7]gtrinh!#REF!</definedName>
    <definedName name="nightnc">[7]gtrinh!#REF!</definedName>
    <definedName name="nightvl" localSheetId="9">[7]gtrinh!#REF!</definedName>
    <definedName name="nightvl">[7]gtrinh!#REF!</definedName>
    <definedName name="nignc1p">#REF!</definedName>
    <definedName name="nignc3p">'[7]CHITIET VL-NC'!$G$107</definedName>
    <definedName name="nigvl1p">#REF!</definedName>
    <definedName name="nigvl3p">'[7]CHITIET VL-NC'!$G$99</definedName>
    <definedName name="nin" localSheetId="9">#REF!</definedName>
    <definedName name="nin">#REF!</definedName>
    <definedName name="nin14nc3p" localSheetId="9">#REF!</definedName>
    <definedName name="nin14nc3p">#REF!</definedName>
    <definedName name="nin14vl3p" localSheetId="9">#REF!</definedName>
    <definedName name="nin14vl3p">#REF!</definedName>
    <definedName name="nin1903p">#REF!</definedName>
    <definedName name="nin190nc" localSheetId="9">'[7]lam-moi'!#REF!</definedName>
    <definedName name="nin190nc">'[7]lam-moi'!#REF!</definedName>
    <definedName name="nin190nc3p" localSheetId="9">#REF!</definedName>
    <definedName name="nin190nc3p">#REF!</definedName>
    <definedName name="nin190vl" localSheetId="9">'[7]lam-moi'!#REF!</definedName>
    <definedName name="nin190vl">'[7]lam-moi'!#REF!</definedName>
    <definedName name="nin190vl3p" localSheetId="9">#REF!</definedName>
    <definedName name="nin190vl3p">#REF!</definedName>
    <definedName name="nin1pnc" localSheetId="9">'[7]lam-moi'!#REF!</definedName>
    <definedName name="nin1pnc">'[7]lam-moi'!#REF!</definedName>
    <definedName name="nin1pvl" localSheetId="9">'[7]lam-moi'!#REF!</definedName>
    <definedName name="nin1pvl">'[7]lam-moi'!#REF!</definedName>
    <definedName name="nin2903p">#REF!</definedName>
    <definedName name="nin290nc3p" localSheetId="9">#REF!</definedName>
    <definedName name="nin290nc3p">#REF!</definedName>
    <definedName name="nin290vl3p" localSheetId="9">#REF!</definedName>
    <definedName name="nin290vl3p">#REF!</definedName>
    <definedName name="nin3p">#REF!</definedName>
    <definedName name="nind" localSheetId="9">#REF!</definedName>
    <definedName name="nind">#REF!</definedName>
    <definedName name="nind1p">#REF!</definedName>
    <definedName name="nind3p">#REF!</definedName>
    <definedName name="nindnc" localSheetId="9">'[7]lam-moi'!#REF!</definedName>
    <definedName name="nindnc">'[7]lam-moi'!#REF!</definedName>
    <definedName name="nindnc1p">#REF!</definedName>
    <definedName name="nindnc3p" localSheetId="9">#REF!</definedName>
    <definedName name="nindnc3p">#REF!</definedName>
    <definedName name="nindvl" localSheetId="9">'[7]lam-moi'!#REF!</definedName>
    <definedName name="nindvl">'[7]lam-moi'!#REF!</definedName>
    <definedName name="nindvl1p">#REF!</definedName>
    <definedName name="nindvl3p" localSheetId="9">#REF!</definedName>
    <definedName name="nindvl3p">#REF!</definedName>
    <definedName name="ning1p">#REF!</definedName>
    <definedName name="ningnc1p">#REF!</definedName>
    <definedName name="ningvl1p">#REF!</definedName>
    <definedName name="ninnc" localSheetId="9">'[7]lam-moi'!#REF!</definedName>
    <definedName name="ninnc">'[7]lam-moi'!#REF!</definedName>
    <definedName name="ninnc3p" localSheetId="9">#REF!</definedName>
    <definedName name="ninnc3p">#REF!</definedName>
    <definedName name="nint1p">#REF!</definedName>
    <definedName name="nintnc1p">#REF!</definedName>
    <definedName name="nintvl1p">#REF!</definedName>
    <definedName name="ninvl" localSheetId="9">'[7]lam-moi'!#REF!</definedName>
    <definedName name="ninvl">'[7]lam-moi'!#REF!</definedName>
    <definedName name="ninvl3p" localSheetId="9">#REF!</definedName>
    <definedName name="ninvl3p">#REF!</definedName>
    <definedName name="nl" localSheetId="9">#REF!</definedName>
    <definedName name="nl">#REF!</definedName>
    <definedName name="NL12nc" localSheetId="9">'[7]#REF'!#REF!</definedName>
    <definedName name="NL12nc">'[7]#REF'!#REF!</definedName>
    <definedName name="NL12vl" localSheetId="9">'[7]#REF'!#REF!</definedName>
    <definedName name="NL12vl">'[7]#REF'!#REF!</definedName>
    <definedName name="nl1p" localSheetId="9">#REF!</definedName>
    <definedName name="nl1p">#REF!</definedName>
    <definedName name="nl3p">#REF!</definedName>
    <definedName name="nlht" localSheetId="9">'[7]THPDMoi  (2)'!#REF!</definedName>
    <definedName name="nlht">'[7]THPDMoi  (2)'!#REF!</definedName>
    <definedName name="nlmtc" localSheetId="9">'[7]t-h HA THE'!#REF!</definedName>
    <definedName name="nlmtc">'[7]t-h HA THE'!#REF!</definedName>
    <definedName name="nlnc" localSheetId="9">'[7]lam-moi'!#REF!</definedName>
    <definedName name="nlnc">'[7]lam-moi'!#REF!</definedName>
    <definedName name="nlnc3p">#REF!</definedName>
    <definedName name="nlnc3pha">#REF!</definedName>
    <definedName name="NLTK1p">#REF!</definedName>
    <definedName name="nlvl" localSheetId="9">'[7]lam-moi'!#REF!</definedName>
    <definedName name="nlvl">'[7]lam-moi'!#REF!</definedName>
    <definedName name="nlvl1">[7]chitiet!$G$302</definedName>
    <definedName name="nlvl3p">#REF!</definedName>
    <definedName name="nn">#REF!</definedName>
    <definedName name="nn1p" localSheetId="9">#REF!</definedName>
    <definedName name="nn1p">#REF!</definedName>
    <definedName name="nn3p">#REF!</definedName>
    <definedName name="nnnc" localSheetId="9">'[7]lam-moi'!#REF!</definedName>
    <definedName name="nnnc">'[7]lam-moi'!#REF!</definedName>
    <definedName name="nnnc3p" localSheetId="9">#REF!</definedName>
    <definedName name="nnnc3p">#REF!</definedName>
    <definedName name="nnvl" localSheetId="9">'[7]lam-moi'!#REF!</definedName>
    <definedName name="nnvl">'[7]lam-moi'!#REF!</definedName>
    <definedName name="nnvl3p" localSheetId="9">#REF!</definedName>
    <definedName name="nnvl3p">#REF!</definedName>
    <definedName name="No">#REF!</definedName>
    <definedName name="Np" localSheetId="9">#REF!</definedName>
    <definedName name="Np">#REF!</definedName>
    <definedName name="nstb">#REF!</definedName>
    <definedName name="nttb" localSheetId="9">#REF!</definedName>
    <definedName name="nttb">#REF!</definedName>
    <definedName name="nuoc">[43]gvl!$N$38</definedName>
    <definedName name="nuoc5">#REF!</definedName>
    <definedName name="nx" localSheetId="9">'[7]THPDMoi  (2)'!#REF!</definedName>
    <definedName name="nx">'[7]THPDMoi  (2)'!#REF!</definedName>
    <definedName name="nxmtc" localSheetId="9">'[7]t-h HA THE'!#REF!</definedName>
    <definedName name="nxmtc">'[7]t-h HA THE'!#REF!</definedName>
    <definedName name="o" localSheetId="9">{"BMThuat.xls","Am.xls"}</definedName>
    <definedName name="o">{"BMThuat.xls","Am.xls"}</definedName>
    <definedName name="osc" localSheetId="9">'[7]THPDMoi  (2)'!#REF!</definedName>
    <definedName name="osc">'[7]THPDMoi  (2)'!#REF!</definedName>
    <definedName name="OTHER_PANEL" localSheetId="9">'[68]NEW-PANEL'!#REF!</definedName>
    <definedName name="OTHER_PANEL">'[68]NEW-PANEL'!#REF!</definedName>
    <definedName name="Óu75" localSheetId="9">[20]chitiet!#REF!</definedName>
    <definedName name="Óu75">[20]chitiet!#REF!</definedName>
    <definedName name="Out">#REF!</definedName>
    <definedName name="p" localSheetId="9">{"BMThuat.xls","Am.xls"}</definedName>
    <definedName name="p">{"BMThuat.xls","Am.xls"}</definedName>
    <definedName name="p1_">#REF!</definedName>
    <definedName name="p2_">#REF!</definedName>
    <definedName name="PA">#REF!</definedName>
    <definedName name="palang">#REF!</definedName>
    <definedName name="PB" localSheetId="9">'[72]Tai trong'!#REF!</definedName>
    <definedName name="PB">'[72]Tai trong'!#REF!</definedName>
    <definedName name="PD" localSheetId="9">'[72]Tai trong'!#REF!</definedName>
    <definedName name="PD">'[72]Tai trong'!#REF!</definedName>
    <definedName name="PEJM" localSheetId="9">'[1]COAT&amp;WRAP-QIOT-#3'!#REF!</definedName>
    <definedName name="PEJM">'[1]COAT&amp;WRAP-QIOT-#3'!#REF!</definedName>
    <definedName name="PF" localSheetId="9">'[1]PNT-QUOT-#3'!#REF!</definedName>
    <definedName name="PF">'[1]PNT-QUOT-#3'!#REF!</definedName>
    <definedName name="Phan">#REF!</definedName>
    <definedName name="phanbo">[12]Names!$C$6</definedName>
    <definedName name="phu_luc_vua">#REF!</definedName>
    <definedName name="phunson">#REF!</definedName>
    <definedName name="phunvua">#REF!</definedName>
    <definedName name="PhuOc" localSheetId="9">#REF!</definedName>
    <definedName name="PhuOc">#REF!</definedName>
    <definedName name="PK">[85]DATA!$C$6:$P$119</definedName>
    <definedName name="PL_???___P.B.___REST_P.B._????" localSheetId="9">'[86]NEW-PANEL'!#REF!</definedName>
    <definedName name="PL_???___P.B.___REST_P.B._????">'[86]NEW-PANEL'!#REF!</definedName>
    <definedName name="PL_指示燈___P.B.___REST_P.B._壓扣開關" localSheetId="9">'[68]NEW-PANEL'!#REF!</definedName>
    <definedName name="PL_指示燈___P.B.___REST_P.B._壓扣開關">'[68]NEW-PANEL'!#REF!</definedName>
    <definedName name="PM">[87]IBASE!$AH$16:$AV$110</definedName>
    <definedName name="po">#REF!</definedName>
    <definedName name="PRICE">#REF!</definedName>
    <definedName name="PRICE1">#REF!</definedName>
    <definedName name="_xlnm.Print_Area" localSheetId="9">#REF!</definedName>
    <definedName name="_xlnm.Print_Area">#REF!</definedName>
    <definedName name="Print_Area_MI">[88]ESTI.!$A$1:$U$52</definedName>
    <definedName name="_xlnm.Print_Titles">#N/A</definedName>
    <definedName name="PRINT_TITLES_MI">#REF!</definedName>
    <definedName name="PRINTA">#REF!</definedName>
    <definedName name="PRINTB">#REF!</definedName>
    <definedName name="PRINTC">#REF!</definedName>
    <definedName name="PROPOSAL">#REF!</definedName>
    <definedName name="PT_Duong">#REF!</definedName>
    <definedName name="ptdg">#REF!</definedName>
    <definedName name="PTDG_cau">#REF!</definedName>
    <definedName name="ptdg_cong">#REF!</definedName>
    <definedName name="ptdg_duong">#REF!</definedName>
    <definedName name="ptdg_ke">#REF!</definedName>
    <definedName name="PTNC">'[7]DON GIA'!$G$227</definedName>
    <definedName name="Px" localSheetId="9">[27]Comb!#REF!</definedName>
    <definedName name="Px">[27]Comb!#REF!</definedName>
    <definedName name="Py" localSheetId="9">[27]Comb!#REF!</definedName>
    <definedName name="Py">[27]Comb!#REF!</definedName>
    <definedName name="q">#REF!</definedName>
    <definedName name="Qd" localSheetId="9">#REF!</definedName>
    <definedName name="Qd">#REF!</definedName>
    <definedName name="qh">[15]gVL!$N$40</definedName>
    <definedName name="qhan" localSheetId="9">[5]Names!#REF!</definedName>
    <definedName name="qhan">[5]Names!#REF!</definedName>
    <definedName name="ql">#REF!</definedName>
    <definedName name="qp">#REF!</definedName>
    <definedName name="qq" localSheetId="9">[89]Tra_bang!#REF!</definedName>
    <definedName name="qq">[89]Tra_bang!#REF!</definedName>
    <definedName name="qSF" localSheetId="9">[27]Comb!#REF!</definedName>
    <definedName name="qSF">[27]Comb!#REF!</definedName>
    <definedName name="qu">[78]coctuatrenda!$C$24</definedName>
    <definedName name="qx">#REF!</definedName>
    <definedName name="qy">#REF!</definedName>
    <definedName name="r_">#REF!</definedName>
    <definedName name="ra11p">#REF!</definedName>
    <definedName name="ra13p">#REF!</definedName>
    <definedName name="rack1" localSheetId="9">'[7]THPDMoi  (2)'!#REF!</definedName>
    <definedName name="rack1">'[7]THPDMoi  (2)'!#REF!</definedName>
    <definedName name="rack2" localSheetId="9">'[7]THPDMoi  (2)'!#REF!</definedName>
    <definedName name="rack2">'[7]THPDMoi  (2)'!#REF!</definedName>
    <definedName name="rack3" localSheetId="9">'[7]THPDMoi  (2)'!#REF!</definedName>
    <definedName name="rack3">'[7]THPDMoi  (2)'!#REF!</definedName>
    <definedName name="rack4" localSheetId="9">'[7]THPDMoi  (2)'!#REF!</definedName>
    <definedName name="rack4">'[7]THPDMoi  (2)'!#REF!</definedName>
    <definedName name="raiAC60">'[12]Gia VL,NC,M'!$E$219</definedName>
    <definedName name="raiasphalt100">#REF!</definedName>
    <definedName name="raiasphalt65">#REF!</definedName>
    <definedName name="raicapphoi">'[12]Gia VL,NC,M'!$E$232</definedName>
    <definedName name="raicp">#REF!</definedName>
    <definedName name="ray">#REF!</definedName>
    <definedName name="raypb43" localSheetId="9">#REF!</definedName>
    <definedName name="raypb43">#REF!</definedName>
    <definedName name="_xlnm.Recorder" localSheetId="9">#REF!</definedName>
    <definedName name="_xlnm.Recorder">#REF!</definedName>
    <definedName name="RECOUT">#N/A</definedName>
    <definedName name="retÎtettt">'[90]tra-vat-lieu'!$B$4:$E$190</definedName>
    <definedName name="RFP003A">#REF!</definedName>
    <definedName name="RFP003B">#REF!</definedName>
    <definedName name="RFP003C">#REF!</definedName>
    <definedName name="RFP003D">#REF!</definedName>
    <definedName name="RFP003E">#REF!</definedName>
    <definedName name="RFP003F">#REF!</definedName>
    <definedName name="Round" localSheetId="9">[27]Comb!#REF!</definedName>
    <definedName name="Round">[27]Comb!#REF!</definedName>
    <definedName name="RT" localSheetId="9">'[1]COAT&amp;WRAP-QIOT-#3'!#REF!</definedName>
    <definedName name="RT">'[1]COAT&amp;WRAP-QIOT-#3'!#REF!</definedName>
    <definedName name="s" localSheetId="9">{"BMThuat.xls","Am.xls"}</definedName>
    <definedName name="s">{"BMThuat.xls","Am.xls"}</definedName>
    <definedName name="s75F29" localSheetId="9">[20]chitiet!#REF!</definedName>
    <definedName name="s75F29">[20]chitiet!#REF!</definedName>
    <definedName name="salan200">#REF!</definedName>
    <definedName name="salan400">#REF!</definedName>
    <definedName name="sangbentonite">#REF!</definedName>
    <definedName name="sat" localSheetId="9">[74]TTTram!#REF!</definedName>
    <definedName name="sat">[74]TTTram!#REF!</definedName>
    <definedName name="satu" localSheetId="9">[91]ctTBA!#REF!</definedName>
    <definedName name="satu">[91]ctTBA!#REF!</definedName>
    <definedName name="SB">[87]IBASE!$AH$7:$AL$14</definedName>
    <definedName name="scao98">#REF!</definedName>
    <definedName name="SCH">#REF!</definedName>
    <definedName name="scr">[92]gVL!$Q$33</definedName>
    <definedName name="sd3p" localSheetId="9">'[7]lam-moi'!#REF!</definedName>
    <definedName name="sd3p">'[7]lam-moi'!#REF!</definedName>
    <definedName name="Sdh">[93]Sheet1!$G$12</definedName>
    <definedName name="SDMONG">#REF!</definedName>
    <definedName name="sdo">[60]gvl!$N$35</definedName>
    <definedName name="se">'[94]VL1(Phu Luong)'!$J$4</definedName>
    <definedName name="Seg">#REF!</definedName>
    <definedName name="sgnc" localSheetId="9">[7]gtrinh!#REF!</definedName>
    <definedName name="sgnc">[7]gtrinh!#REF!</definedName>
    <definedName name="sgvl" localSheetId="9">[7]gtrinh!#REF!</definedName>
    <definedName name="sgvl">[7]gtrinh!#REF!</definedName>
    <definedName name="Sheet1">#REF!</definedName>
    <definedName name="sht" localSheetId="9">'[7]THPDMoi  (2)'!#REF!</definedName>
    <definedName name="sht">'[7]THPDMoi  (2)'!#REF!</definedName>
    <definedName name="sht3p" localSheetId="9">'[7]lam-moi'!#REF!</definedName>
    <definedName name="sht3p">'[7]lam-moi'!#REF!</definedName>
    <definedName name="sieucao">#REF!</definedName>
    <definedName name="SIZE">#REF!</definedName>
    <definedName name="skd">[14]gVL!$Q$37</definedName>
    <definedName name="SL_CRD">#REF!</definedName>
    <definedName name="SL_CRS">#REF!</definedName>
    <definedName name="SL_CS">#REF!</definedName>
    <definedName name="SL_DD">#REF!</definedName>
    <definedName name="SLTV" localSheetId="9">[95]QG!$A$1:$AA$1</definedName>
    <definedName name="SLTV">[95]QG!$A$1:$AA$1</definedName>
    <definedName name="So_Chu.Drop1" localSheetId="9">[52]!So_Chu.Drop1</definedName>
    <definedName name="So_Chu.Drop1">[52]!So_Chu.Drop1</definedName>
    <definedName name="So_Chu.Drop3" localSheetId="9">[53]!So_Chu.Drop3</definedName>
    <definedName name="So_Chu.Drop3">[53]!So_Chu.Drop3</definedName>
    <definedName name="so_chu.So_Xau" localSheetId="9">[96]!so_chu.So_Xau</definedName>
    <definedName name="so_chu.So_Xau">[96]!so_chu.So_Xau</definedName>
    <definedName name="So_Xau" localSheetId="9">[52]!So_Xau</definedName>
    <definedName name="So_Xau">[52]!So_Xau</definedName>
    <definedName name="soc3p">#REF!</definedName>
    <definedName name="son">#REF!</definedName>
    <definedName name="song" localSheetId="9">#REF!</definedName>
    <definedName name="song">#REF!</definedName>
    <definedName name="sonphanquang">'[12]Gia VL,NC,M'!$E$85</definedName>
    <definedName name="SONTAY" localSheetId="9">'[80]HA GIANG'!#REF!</definedName>
    <definedName name="SONTAY">'[80]HA GIANG'!#REF!</definedName>
    <definedName name="SORT">#REF!</definedName>
    <definedName name="SORT_AREA">'[88]DI-ESTI'!$A$8:$R$489</definedName>
    <definedName name="SP" localSheetId="9">'[1]PNT-QUOT-#3'!#REF!</definedName>
    <definedName name="SP">'[1]PNT-QUOT-#3'!#REF!</definedName>
    <definedName name="Spanner_Auto_File">"C:\My Documents\tinh cdo.x2a"</definedName>
    <definedName name="SPEC">#REF!</definedName>
    <definedName name="SPECSUMMARY">#REF!</definedName>
    <definedName name="spk1p" localSheetId="9">'[7]#REF'!#REF!</definedName>
    <definedName name="spk1p">'[7]#REF'!#REF!</definedName>
    <definedName name="spk3p" localSheetId="9">'[7]lam-moi'!#REF!</definedName>
    <definedName name="spk3p">'[7]lam-moi'!#REF!</definedName>
    <definedName name="st3p" localSheetId="9">'[7]lam-moi'!#REF!</definedName>
    <definedName name="st3p">'[7]lam-moi'!#REF!</definedName>
    <definedName name="Start_1">#REF!</definedName>
    <definedName name="Start_10">#REF!</definedName>
    <definedName name="Start_11">#REF!</definedName>
    <definedName name="Start_12">#REF!</definedName>
    <definedName name="Start_13">#REF!</definedName>
    <definedName name="Start_2">#REF!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r">[60]gvl!$N$34</definedName>
    <definedName name="subbase">'[12]Gia VL,NC,M'!$E$46</definedName>
    <definedName name="SUMMARY">#REF!</definedName>
    <definedName name="t">#REF!</definedName>
    <definedName name="T_Hoanvon" localSheetId="9">[52]!T_Hoanvon</definedName>
    <definedName name="T_Hoanvon">[52]!T_Hoanvon</definedName>
    <definedName name="t101p" localSheetId="9">#REF!</definedName>
    <definedName name="t101p">#REF!</definedName>
    <definedName name="t103p" localSheetId="9">#REF!</definedName>
    <definedName name="t103p">#REF!</definedName>
    <definedName name="t105mnc" localSheetId="9">'[7]thao-go'!#REF!</definedName>
    <definedName name="t105mnc">'[7]thao-go'!#REF!</definedName>
    <definedName name="t10m" localSheetId="9">'[7]lam-moi'!#REF!</definedName>
    <definedName name="t10m">'[7]lam-moi'!#REF!</definedName>
    <definedName name="t10nc" localSheetId="9">'[7]lam-moi'!#REF!</definedName>
    <definedName name="t10nc">'[7]lam-moi'!#REF!</definedName>
    <definedName name="t10nc1p">#REF!</definedName>
    <definedName name="t10ncm" localSheetId="9">'[7]lam-moi'!#REF!</definedName>
    <definedName name="t10ncm">'[7]lam-moi'!#REF!</definedName>
    <definedName name="t10vl" localSheetId="9">'[7]lam-moi'!#REF!</definedName>
    <definedName name="t10vl">'[7]lam-moi'!#REF!</definedName>
    <definedName name="t10vl1p">#REF!</definedName>
    <definedName name="t121p" localSheetId="9">#REF!</definedName>
    <definedName name="t121p">#REF!</definedName>
    <definedName name="t123p" localSheetId="9">#REF!</definedName>
    <definedName name="t123p">#REF!</definedName>
    <definedName name="t12m" localSheetId="9">'[7]lam-moi'!#REF!</definedName>
    <definedName name="t12m">'[7]lam-moi'!#REF!</definedName>
    <definedName name="t12mnc" localSheetId="9">'[7]thao-go'!#REF!</definedName>
    <definedName name="t12mnc">'[7]thao-go'!#REF!</definedName>
    <definedName name="t12nc" localSheetId="9">'[7]lam-moi'!#REF!</definedName>
    <definedName name="t12nc">'[7]lam-moi'!#REF!</definedName>
    <definedName name="t12nc3p">'[7]CHITIET VL-NC'!$G$38</definedName>
    <definedName name="t12ncm" localSheetId="9">'[7]lam-moi'!#REF!</definedName>
    <definedName name="t12ncm">'[7]lam-moi'!#REF!</definedName>
    <definedName name="t12vl" localSheetId="9">'[7]lam-moi'!#REF!</definedName>
    <definedName name="t12vl">'[7]lam-moi'!#REF!</definedName>
    <definedName name="t12vl3p">'[7]CHITIET VL-NC'!$G$34</definedName>
    <definedName name="t141p" localSheetId="9">#REF!</definedName>
    <definedName name="t141p">#REF!</definedName>
    <definedName name="t143p" localSheetId="9">#REF!</definedName>
    <definedName name="t143p">#REF!</definedName>
    <definedName name="t14m" localSheetId="9">'[7]lam-moi'!#REF!</definedName>
    <definedName name="t14m">'[7]lam-moi'!#REF!</definedName>
    <definedName name="t14mnc" localSheetId="9">'[7]thao-go'!#REF!</definedName>
    <definedName name="t14mnc">'[7]thao-go'!#REF!</definedName>
    <definedName name="t14nc" localSheetId="9">'[7]lam-moi'!#REF!</definedName>
    <definedName name="t14nc">'[7]lam-moi'!#REF!</definedName>
    <definedName name="t14nc3p">#REF!</definedName>
    <definedName name="t14ncm" localSheetId="9">'[7]lam-moi'!#REF!</definedName>
    <definedName name="t14ncm">'[7]lam-moi'!#REF!</definedName>
    <definedName name="T14vc" localSheetId="9">'[7]CHITIET VL-NC-TT -1p'!#REF!</definedName>
    <definedName name="T14vc">'[7]CHITIET VL-NC-TT -1p'!#REF!</definedName>
    <definedName name="t14vl" localSheetId="9">'[7]lam-moi'!#REF!</definedName>
    <definedName name="t14vl">'[7]lam-moi'!#REF!</definedName>
    <definedName name="t14vl3p">#REF!</definedName>
    <definedName name="T1C.CDFD" localSheetId="9">[36]GTTBA!#REF!</definedName>
    <definedName name="T1C.CDFD">[36]GTTBA!#REF!</definedName>
    <definedName name="T1C.CDFDa" localSheetId="9">[36]GTTBA!#REF!</definedName>
    <definedName name="T1C.CDFDa">[36]GTTBA!#REF!</definedName>
    <definedName name="T1C.M14" localSheetId="9">[36]GTTBA!#REF!</definedName>
    <definedName name="T1C.M14">[36]GTTBA!#REF!</definedName>
    <definedName name="T1C.M14a" localSheetId="9">[36]GTTBA!#REF!</definedName>
    <definedName name="T1C.M14a">[36]GTTBA!#REF!</definedName>
    <definedName name="T203P" localSheetId="9">[7]VC!#REF!</definedName>
    <definedName name="T203P">[7]VC!#REF!</definedName>
    <definedName name="t20m" localSheetId="9">'[7]lam-moi'!#REF!</definedName>
    <definedName name="t20m">'[7]lam-moi'!#REF!</definedName>
    <definedName name="t20ncm" localSheetId="9">'[7]lam-moi'!#REF!</definedName>
    <definedName name="t20ncm">'[7]lam-moi'!#REF!</definedName>
    <definedName name="t7m" localSheetId="9">'[7]THPDMoi  (2)'!#REF!</definedName>
    <definedName name="t7m">'[7]THPDMoi  (2)'!#REF!</definedName>
    <definedName name="t7nc" localSheetId="9">'[7]lam-moi'!#REF!</definedName>
    <definedName name="t7nc">'[7]lam-moi'!#REF!</definedName>
    <definedName name="t7vl" localSheetId="9">'[7]lam-moi'!#REF!</definedName>
    <definedName name="t7vl">'[7]lam-moi'!#REF!</definedName>
    <definedName name="t84mnc" localSheetId="9">'[7]thao-go'!#REF!</definedName>
    <definedName name="t84mnc">'[7]thao-go'!#REF!</definedName>
    <definedName name="t8m" localSheetId="9">'[7]THPDMoi  (2)'!#REF!</definedName>
    <definedName name="t8m">'[7]THPDMoi  (2)'!#REF!</definedName>
    <definedName name="t8nc" localSheetId="9">'[7]lam-moi'!#REF!</definedName>
    <definedName name="t8nc">'[7]lam-moi'!#REF!</definedName>
    <definedName name="t8vl" localSheetId="9">'[7]lam-moi'!#REF!</definedName>
    <definedName name="t8vl">'[7]lam-moi'!#REF!</definedName>
    <definedName name="Taikhoan">'[97]Tai khoan'!$A$3:$C$93</definedName>
    <definedName name="TanMy" localSheetId="9">#REF!</definedName>
    <definedName name="TanMy">#REF!</definedName>
    <definedName name="tanmy1">#REF!</definedName>
    <definedName name="taukeo150">#REF!</definedName>
    <definedName name="TaxTV">10%</definedName>
    <definedName name="TaxXL">5%</definedName>
    <definedName name="tb">[14]gVL!$Q$29</definedName>
    <definedName name="TBA">#REF!</definedName>
    <definedName name="tbdd1p" localSheetId="9">'[7]lam-moi'!#REF!</definedName>
    <definedName name="tbdd1p">'[7]lam-moi'!#REF!</definedName>
    <definedName name="tbdd3p" localSheetId="9">'[7]lam-moi'!#REF!</definedName>
    <definedName name="tbdd3p">'[7]lam-moi'!#REF!</definedName>
    <definedName name="tbddsdl" localSheetId="9">'[7]lam-moi'!#REF!</definedName>
    <definedName name="tbddsdl">'[7]lam-moi'!#REF!</definedName>
    <definedName name="TBI" localSheetId="9">'[7]TH XL'!#REF!</definedName>
    <definedName name="TBI">'[7]TH XL'!#REF!</definedName>
    <definedName name="tbtr" localSheetId="9">'[7]TH XL'!#REF!</definedName>
    <definedName name="tbtr">'[7]TH XL'!#REF!</definedName>
    <definedName name="tbtram">#REF!</definedName>
    <definedName name="tc">#REF!</definedName>
    <definedName name="TC_NHANH1">#REF!</definedName>
    <definedName name="Tchuan">#REF!</definedName>
    <definedName name="tcxxnc" localSheetId="9">'[7]thao-go'!#REF!</definedName>
    <definedName name="tcxxnc">'[7]thao-go'!#REF!</definedName>
    <definedName name="td" localSheetId="9">#REF!</definedName>
    <definedName name="td">#REF!</definedName>
    <definedName name="td10vl" localSheetId="9">'[7]#REF'!#REF!</definedName>
    <definedName name="td10vl">'[7]#REF'!#REF!</definedName>
    <definedName name="td12nc" localSheetId="9">'[7]#REF'!#REF!</definedName>
    <definedName name="td12nc">'[7]#REF'!#REF!</definedName>
    <definedName name="td1cnc" localSheetId="9">'[7]lam-moi'!#REF!</definedName>
    <definedName name="td1cnc">'[7]lam-moi'!#REF!</definedName>
    <definedName name="td1cvl" localSheetId="9">'[7]lam-moi'!#REF!</definedName>
    <definedName name="td1cvl">'[7]lam-moi'!#REF!</definedName>
    <definedName name="td1p" localSheetId="9">#REF!</definedName>
    <definedName name="td1p">#REF!</definedName>
    <definedName name="TD1pnc" localSheetId="9">'[7]CHITIET VL-NC-TT -1p'!#REF!</definedName>
    <definedName name="TD1pnc">'[7]CHITIET VL-NC-TT -1p'!#REF!</definedName>
    <definedName name="TD1pvl" localSheetId="9">'[7]CHITIET VL-NC-TT -1p'!#REF!</definedName>
    <definedName name="TD1pvl">'[7]CHITIET VL-NC-TT -1p'!#REF!</definedName>
    <definedName name="td3p" localSheetId="9">#REF!</definedName>
    <definedName name="td3p">#REF!</definedName>
    <definedName name="tdc84nc" localSheetId="9">'[7]thao-go'!#REF!</definedName>
    <definedName name="tdc84nc">'[7]thao-go'!#REF!</definedName>
    <definedName name="tdcnc" localSheetId="9">'[7]thao-go'!#REF!</definedName>
    <definedName name="tdcnc">'[7]thao-go'!#REF!</definedName>
    <definedName name="tdgnc" localSheetId="9">'[7]lam-moi'!#REF!</definedName>
    <definedName name="tdgnc">'[7]lam-moi'!#REF!</definedName>
    <definedName name="tdgvl" localSheetId="9">'[7]lam-moi'!#REF!</definedName>
    <definedName name="tdgvl">'[7]lam-moi'!#REF!</definedName>
    <definedName name="tdhtnc" localSheetId="9">'[7]lam-moi'!#REF!</definedName>
    <definedName name="tdhtnc">'[7]lam-moi'!#REF!</definedName>
    <definedName name="tdhtvl" localSheetId="9">'[7]lam-moi'!#REF!</definedName>
    <definedName name="tdhtvl">'[7]lam-moi'!#REF!</definedName>
    <definedName name="tdnc" localSheetId="9">[7]gtrinh!#REF!</definedName>
    <definedName name="tdnc">[7]gtrinh!#REF!</definedName>
    <definedName name="tdnc1p">#REF!</definedName>
    <definedName name="tdnc3p">'[7]CHITIET VL-NC'!$G$28</definedName>
    <definedName name="tdt1pnc" localSheetId="9">[7]gtrinh!#REF!</definedName>
    <definedName name="tdt1pnc">[7]gtrinh!#REF!</definedName>
    <definedName name="tdt1pvl" localSheetId="9">[7]gtrinh!#REF!</definedName>
    <definedName name="tdt1pvl">[7]gtrinh!#REF!</definedName>
    <definedName name="tdt2cnc" localSheetId="9">'[7]lam-moi'!#REF!</definedName>
    <definedName name="tdt2cnc">'[7]lam-moi'!#REF!</definedName>
    <definedName name="tdt2cvl" localSheetId="9">[7]chitiet!#REF!</definedName>
    <definedName name="tdt2cvl">[7]chitiet!#REF!</definedName>
    <definedName name="tdtr2cnc">#REF!</definedName>
    <definedName name="tdtr2cvl">#REF!</definedName>
    <definedName name="tdtrnc" localSheetId="9">[7]gtrinh!#REF!</definedName>
    <definedName name="tdtrnc">[7]gtrinh!#REF!</definedName>
    <definedName name="tdtrvl" localSheetId="9">[7]gtrinh!#REF!</definedName>
    <definedName name="tdtrvl">[7]gtrinh!#REF!</definedName>
    <definedName name="tdvl" localSheetId="9">[7]gtrinh!#REF!</definedName>
    <definedName name="tdvl">[7]gtrinh!#REF!</definedName>
    <definedName name="tdvl1p">#REF!</definedName>
    <definedName name="tdvl3p">'[7]CHITIET VL-NC'!$G$23</definedName>
    <definedName name="tecnuoc5">'[12]Gia VL,NC,M'!$E$163</definedName>
    <definedName name="TendonType">[98]Out!$C$5:$AB$5</definedName>
    <definedName name="tf" localSheetId="9">'[25]19'!#REF!</definedName>
    <definedName name="tf">'[25]19'!#REF!</definedName>
    <definedName name="TG">[5]Names!$D$7</definedName>
    <definedName name="th">[15]gVL!$N$20</definedName>
    <definedName name="th3x15" localSheetId="9">[7]giathanh1!#REF!</definedName>
    <definedName name="th3x15">[7]giathanh1!#REF!</definedName>
    <definedName name="thanhdul" localSheetId="9">#REF!</definedName>
    <definedName name="thanhdul">#REF!</definedName>
    <definedName name="ThanhXuan110" localSheetId="9">'[99]KH-Q1,Q2,01'!#REF!</definedName>
    <definedName name="ThanhXuan110">'[99]KH-Q1,Q2,01'!#REF!</definedName>
    <definedName name="thep">#REF!</definedName>
    <definedName name="thepbuoc">'[12]Gia VL,NC,M'!$E$50</definedName>
    <definedName name="thepcong" localSheetId="9">[5]Names!#REF!</definedName>
    <definedName name="thepcong">[5]Names!#REF!</definedName>
    <definedName name="ThepCT5">'[12]Gia VL,NC,M'!$E$51</definedName>
    <definedName name="thepf6">'[12]Gia VL,NC,M'!$E$48</definedName>
    <definedName name="thepgoc">'[12]Gia VL,NC,M'!$E$53</definedName>
    <definedName name="thephinh">#REF!</definedName>
    <definedName name="thephinhmk">#REF!</definedName>
    <definedName name="thepmakem">'[11]Gia VL'!$I$26</definedName>
    <definedName name="thepmoi">'[100]Gia VL'!$I$17</definedName>
    <definedName name="theptam">#REF!</definedName>
    <definedName name="theptron">'[12]Gia VL,NC,M'!$E$49</definedName>
    <definedName name="THGO1pnc">#REF!</definedName>
    <definedName name="thht">#REF!</definedName>
    <definedName name="THI">#REF!</definedName>
    <definedName name="thinh">[60]gvl!$N$23</definedName>
    <definedName name="THK" localSheetId="9">'[1]COAT&amp;WRAP-QIOT-#3'!#REF!</definedName>
    <definedName name="THK">'[1]COAT&amp;WRAP-QIOT-#3'!#REF!</definedName>
    <definedName name="THKP160" localSheetId="9">'[7]dongia (2)'!#REF!</definedName>
    <definedName name="THKP160">'[7]dongia (2)'!#REF!</definedName>
    <definedName name="thkp3" localSheetId="9">#REF!</definedName>
    <definedName name="thkp3">#REF!</definedName>
    <definedName name="tho">#REF!</definedName>
    <definedName name="thongso" localSheetId="9">#REF!</definedName>
    <definedName name="thongso">#REF!</definedName>
    <definedName name="thtr15" localSheetId="9">[7]giathanh1!#REF!</definedName>
    <definedName name="thtr15">[7]giathanh1!#REF!</definedName>
    <definedName name="thtt">#REF!</definedName>
    <definedName name="thu">{"VGTAU-VT.XLS","KYANH-TD.XLS"}</definedName>
    <definedName name="thubinh" localSheetId="9">[101]QG!$A$1:$AA$1</definedName>
    <definedName name="thubinh">[101]QG!$A$1:$AA$1</definedName>
    <definedName name="thucthanh">'[102]Thuc thanh'!$E$29</definedName>
    <definedName name="Tien">#REF!</definedName>
    <definedName name="Tiepdia">[7]Tiepdia!$1:$1048576</definedName>
    <definedName name="Tim_cong">#REF!</definedName>
    <definedName name="Tim_lan_xuat_hien">[103]ptdg!$G$5:$G$1001</definedName>
    <definedName name="tim_xuat_hien">#REF!</definedName>
    <definedName name="TITAN">#REF!</definedName>
    <definedName name="tky">#REF!</definedName>
    <definedName name="TL" localSheetId="9">[8]ND!#REF!</definedName>
    <definedName name="TL">[8]ND!#REF!</definedName>
    <definedName name="TLAC120">#REF!</definedName>
    <definedName name="TLAC35">#REF!</definedName>
    <definedName name="TLAC50">#REF!</definedName>
    <definedName name="TLAC70">#REF!</definedName>
    <definedName name="TLAC95">#REF!</definedName>
    <definedName name="TLD">[5]Names!$D$9</definedName>
    <definedName name="Tle">#REF!</definedName>
    <definedName name="TLY">[5]Names!$D$8</definedName>
    <definedName name="tn1pinnc" localSheetId="9">'[7]thao-go'!#REF!</definedName>
    <definedName name="tn1pinnc">'[7]thao-go'!#REF!</definedName>
    <definedName name="tn2mhnnc" localSheetId="9">'[7]thao-go'!#REF!</definedName>
    <definedName name="tn2mhnnc">'[7]thao-go'!#REF!</definedName>
    <definedName name="TNCM" localSheetId="9">'[7]CHITIET VL-NC-TT-3p'!#REF!</definedName>
    <definedName name="TNCM">'[7]CHITIET VL-NC-TT-3p'!#REF!</definedName>
    <definedName name="tnhnnc" localSheetId="9">'[7]thao-go'!#REF!</definedName>
    <definedName name="tnhnnc">'[7]thao-go'!#REF!</definedName>
    <definedName name="tnignc" localSheetId="9">'[7]thao-go'!#REF!</definedName>
    <definedName name="tnignc">'[7]thao-go'!#REF!</definedName>
    <definedName name="tnin190nc" localSheetId="9">'[7]thao-go'!#REF!</definedName>
    <definedName name="tnin190nc">'[7]thao-go'!#REF!</definedName>
    <definedName name="tnlnc" localSheetId="9">'[7]thao-go'!#REF!</definedName>
    <definedName name="tnlnc">'[7]thao-go'!#REF!</definedName>
    <definedName name="tnnnc" localSheetId="9">'[7]thao-go'!#REF!</definedName>
    <definedName name="tnnnc">'[7]thao-go'!#REF!</definedName>
    <definedName name="tno">[14]gVL!$Q$47</definedName>
    <definedName name="toi5t">#REF!</definedName>
    <definedName name="tong">'[12]Tom tat gia du thau'!$D$19</definedName>
    <definedName name="TPLRP">#REF!</definedName>
    <definedName name="tr">[62]MTC!$I$264</definedName>
    <definedName name="tr_" localSheetId="9">#REF!</definedName>
    <definedName name="tr_">#REF!</definedName>
    <definedName name="TR15HT" localSheetId="9">'[7]TONGKE-HT'!#REF!</definedName>
    <definedName name="TR15HT">'[7]TONGKE-HT'!#REF!</definedName>
    <definedName name="TR16HT" localSheetId="9">'[7]TONGKE-HT'!#REF!</definedName>
    <definedName name="TR16HT">'[7]TONGKE-HT'!#REF!</definedName>
    <definedName name="TR19HT" localSheetId="9">'[7]TONGKE-HT'!#REF!</definedName>
    <definedName name="TR19HT">'[7]TONGKE-HT'!#REF!</definedName>
    <definedName name="tr1x15" localSheetId="9">[7]giathanh1!#REF!</definedName>
    <definedName name="tr1x15">[7]giathanh1!#REF!</definedName>
    <definedName name="TR20HT" localSheetId="9">'[7]TONGKE-HT'!#REF!</definedName>
    <definedName name="TR20HT">'[7]TONGKE-HT'!#REF!</definedName>
    <definedName name="tr3x100" localSheetId="9">'[7]dongia (2)'!#REF!</definedName>
    <definedName name="tr3x100">'[7]dongia (2)'!#REF!</definedName>
    <definedName name="Tra_Cot">#REF!</definedName>
    <definedName name="Tra_DM_su_dung">#REF!</definedName>
    <definedName name="Tra_don_gia_KS">#REF!</definedName>
    <definedName name="Tra_DTCT">#REF!</definedName>
    <definedName name="Tra_gtxl_cong">#REF!</definedName>
    <definedName name="Tra_GTXLST">[104]DTCT!$C$10:$J$438</definedName>
    <definedName name="Tra_phan_tram" localSheetId="9">[105]Tra_bang!#REF!</definedName>
    <definedName name="Tra_phan_tram">[105]Tra_bang!#REF!</definedName>
    <definedName name="Tra_ten_cong">#REF!</definedName>
    <definedName name="Tra_tim_hang_mucPT_trung">#REF!</definedName>
    <definedName name="Tra_TL">#REF!</definedName>
    <definedName name="Tra_ty_le2">#REF!</definedName>
    <definedName name="Tra_ty_le3">#REF!</definedName>
    <definedName name="Tra_ty_le4">#REF!</definedName>
    <definedName name="Tra_ty_le5">#REF!</definedName>
    <definedName name="TRA_VAT_LIEU">#REF!</definedName>
    <definedName name="tra_vat_lieu1">'[106]tra-vat-lieu'!$G$4:$J$193</definedName>
    <definedName name="TRA_VL">#REF!</definedName>
    <definedName name="tra_VL_1">'[41]tra-vat-lieu'!$A$201:$H$215</definedName>
    <definedName name="TRADE2">#REF!</definedName>
    <definedName name="tram100" localSheetId="9">'[7]dongia (2)'!#REF!</definedName>
    <definedName name="tram100">'[7]dongia (2)'!#REF!</definedName>
    <definedName name="tram1x25" localSheetId="9">'[7]dongia (2)'!#REF!</definedName>
    <definedName name="tram1x25">'[7]dongia (2)'!#REF!</definedName>
    <definedName name="tram30">#REF!</definedName>
    <definedName name="tram45">#REF!</definedName>
    <definedName name="tram60">#REF!</definedName>
    <definedName name="tram80">#REF!</definedName>
    <definedName name="tramAC80">'[12]Gia VL,NC,M'!$E$236</definedName>
    <definedName name="trambitum">#REF!</definedName>
    <definedName name="trambt60">#REF!</definedName>
    <definedName name="Trang4Mhoa">#REF!</definedName>
    <definedName name="Trang4PhuOc">#REF!</definedName>
    <definedName name="Trang4TMy">#REF!</definedName>
    <definedName name="TRANSFORMER" localSheetId="9">'[68]NEW-PANEL'!#REF!</definedName>
    <definedName name="TRANSFORMER">'[68]NEW-PANEL'!#REF!</definedName>
    <definedName name="TraQ">[58]BANGTRA!$E$122:$G$128</definedName>
    <definedName name="TraTH">'[107]dtct cong'!$A$9:$A$649</definedName>
    <definedName name="TRAVL">#REF!</definedName>
    <definedName name="tre" localSheetId="9">[5]Names!#REF!</definedName>
    <definedName name="tre">[5]Names!#REF!</definedName>
    <definedName name="treoducbt">#REF!</definedName>
    <definedName name="tronbentonit">#REF!</definedName>
    <definedName name="tronbentonite">#REF!</definedName>
    <definedName name="tronbt250">#REF!</definedName>
    <definedName name="tronvua">'[12]Gia VL,NC,M'!$E$180</definedName>
    <definedName name="tronvua250">#REF!</definedName>
    <definedName name="tronvua80">#REF!</definedName>
    <definedName name="tru10mtc" localSheetId="9">'[7]t-h HA THE'!#REF!</definedName>
    <definedName name="tru10mtc">'[7]t-h HA THE'!#REF!</definedName>
    <definedName name="tru8mtc" localSheetId="9">'[7]t-h HA THE'!#REF!</definedName>
    <definedName name="tru8mtc">'[7]t-h HA THE'!#REF!</definedName>
    <definedName name="ts">#REF!</definedName>
    <definedName name="tsI">#REF!</definedName>
    <definedName name="TT_1P">#REF!</definedName>
    <definedName name="TT_3p">#REF!</definedName>
    <definedName name="tt1pnc" localSheetId="9">'[7]lam-moi'!#REF!</definedName>
    <definedName name="tt1pnc">'[7]lam-moi'!#REF!</definedName>
    <definedName name="tt1pvl" localSheetId="9">'[7]lam-moi'!#REF!</definedName>
    <definedName name="tt1pvl">'[7]lam-moi'!#REF!</definedName>
    <definedName name="tt3pnc" localSheetId="9">'[7]lam-moi'!#REF!</definedName>
    <definedName name="tt3pnc">'[7]lam-moi'!#REF!</definedName>
    <definedName name="tt3pvl" localSheetId="9">'[7]lam-moi'!#REF!</definedName>
    <definedName name="tt3pvl">'[7]lam-moi'!#REF!</definedName>
    <definedName name="ttam">[15]gVL!$N$21</definedName>
    <definedName name="TTC" localSheetId="9">[36]GTTBA!#REF!</definedName>
    <definedName name="TTC">[36]GTTBA!#REF!</definedName>
    <definedName name="TTCa" localSheetId="9">[36]GTTBA!#REF!</definedName>
    <definedName name="TTCa">[36]GTTBA!#REF!</definedName>
    <definedName name="TTDD">[7]TDTKP!$E$44+[7]TDTKP!$F$44+[7]TDTKP!$G$44</definedName>
    <definedName name="TTDD3P" localSheetId="9">[7]TDTKP1!#REF!</definedName>
    <definedName name="TTDD3P">[7]TDTKP1!#REF!</definedName>
    <definedName name="TTDDCT3p" localSheetId="9">[7]TDTKP1!#REF!</definedName>
    <definedName name="TTDDCT3p">[7]TDTKP1!#REF!</definedName>
    <definedName name="tthi">#REF!</definedName>
    <definedName name="TTK3p">'[7]TONGKE3p '!$C$295</definedName>
    <definedName name="ttronmk">#REF!</definedName>
    <definedName name="tv75nc">#REF!</definedName>
    <definedName name="tv75vl">#REF!</definedName>
    <definedName name="TVGS">'[12]Phan chung'!$G$172</definedName>
    <definedName name="tx1pignc" localSheetId="9">'[7]thao-go'!#REF!</definedName>
    <definedName name="tx1pignc">'[7]thao-go'!#REF!</definedName>
    <definedName name="tx1pindnc" localSheetId="9">'[7]thao-go'!#REF!</definedName>
    <definedName name="tx1pindnc">'[7]thao-go'!#REF!</definedName>
    <definedName name="tx1pingnc" localSheetId="9">'[7]thao-go'!#REF!</definedName>
    <definedName name="tx1pingnc">'[7]thao-go'!#REF!</definedName>
    <definedName name="tx1pintnc" localSheetId="9">'[7]thao-go'!#REF!</definedName>
    <definedName name="tx1pintnc">'[7]thao-go'!#REF!</definedName>
    <definedName name="tx1pitnc" localSheetId="9">'[7]thao-go'!#REF!</definedName>
    <definedName name="tx1pitnc">'[7]thao-go'!#REF!</definedName>
    <definedName name="tx2mhnnc" localSheetId="9">'[7]thao-go'!#REF!</definedName>
    <definedName name="tx2mhnnc">'[7]thao-go'!#REF!</definedName>
    <definedName name="tx2mitnc" localSheetId="9">'[7]thao-go'!#REF!</definedName>
    <definedName name="tx2mitnc">'[7]thao-go'!#REF!</definedName>
    <definedName name="txhnnc" localSheetId="9">'[7]thao-go'!#REF!</definedName>
    <definedName name="txhnnc">'[7]thao-go'!#REF!</definedName>
    <definedName name="txig1nc" localSheetId="9">'[7]thao-go'!#REF!</definedName>
    <definedName name="txig1nc">'[7]thao-go'!#REF!</definedName>
    <definedName name="txin190nc" localSheetId="9">'[7]thao-go'!#REF!</definedName>
    <definedName name="txin190nc">'[7]thao-go'!#REF!</definedName>
    <definedName name="txinnc" localSheetId="9">'[7]thao-go'!#REF!</definedName>
    <definedName name="txinnc">'[7]thao-go'!#REF!</definedName>
    <definedName name="txit1nc" localSheetId="9">'[7]thao-go'!#REF!</definedName>
    <definedName name="txit1nc">'[7]thao-go'!#REF!</definedName>
    <definedName name="ty_le">#REF!</definedName>
    <definedName name="ty_le_BTN">#REF!</definedName>
    <definedName name="Ty_le1">#REF!</definedName>
    <definedName name="u">#REF!</definedName>
    <definedName name="uk">[108]QG!$A$1:$AA$1</definedName>
    <definedName name="uonong">#REF!</definedName>
    <definedName name="user">[109]QG!$A$1:$AA$1</definedName>
    <definedName name="ụtl">{0,0}</definedName>
    <definedName name="v" localSheetId="9">[110]TSCD!#REF!</definedName>
    <definedName name="v">[110]TSCD!#REF!</definedName>
    <definedName name="V.1">#REF!</definedName>
    <definedName name="V.10">#REF!</definedName>
    <definedName name="V.11">#REF!</definedName>
    <definedName name="V.12">#REF!</definedName>
    <definedName name="V.13">#REF!</definedName>
    <definedName name="V.14">#REF!</definedName>
    <definedName name="V.15">#REF!</definedName>
    <definedName name="V.16">#REF!</definedName>
    <definedName name="V.17">#REF!</definedName>
    <definedName name="V.18">#REF!</definedName>
    <definedName name="V.2">#REF!</definedName>
    <definedName name="V.3">#REF!</definedName>
    <definedName name="V.4">#REF!</definedName>
    <definedName name="V.5">#REF!</definedName>
    <definedName name="V.6">#REF!</definedName>
    <definedName name="V.7">#REF!</definedName>
    <definedName name="V.8">#REF!</definedName>
    <definedName name="V.9">#REF!</definedName>
    <definedName name="V0" localSheetId="9">'[17]Tai trong'!#REF!</definedName>
    <definedName name="V0">'[17]Tai trong'!#REF!</definedName>
    <definedName name="VA" localSheetId="9">[8]ND!#REF!</definedName>
    <definedName name="VA">[8]ND!#REF!</definedName>
    <definedName name="VARIINST">#REF!</definedName>
    <definedName name="VARIPURC">#REF!</definedName>
    <definedName name="VB" localSheetId="9">'[17]Tai trong'!#REF!</definedName>
    <definedName name="VB">'[17]Tai trong'!#REF!</definedName>
    <definedName name="Vc">#REF!</definedName>
    <definedName name="VCDD3p" localSheetId="9">'[7]KPVC-BD '!#REF!</definedName>
    <definedName name="VCDD3p">'[7]KPVC-BD '!#REF!</definedName>
    <definedName name="VCHT">#REF!</definedName>
    <definedName name="VCTT">#REF!</definedName>
    <definedName name="VCVBT1">'[7]VCV-BE-TONG'!$G$11</definedName>
    <definedName name="VCVBT2">'[7]VCV-BE-TONG'!$G$17</definedName>
    <definedName name="vcxa">[61]TT04!$J$20</definedName>
    <definedName name="vd">#REF!</definedName>
    <definedName name="vd3p">#REF!</definedName>
    <definedName name="vdkt">[14]gVL!$Q$55</definedName>
    <definedName name="VDZ" localSheetId="9">'[17]Tai trong'!#REF!</definedName>
    <definedName name="VDZ">'[17]Tai trong'!#REF!</definedName>
    <definedName name="vhj">#REF!</definedName>
    <definedName name="vk" localSheetId="9">#REF!</definedName>
    <definedName name="vk">#REF!</definedName>
    <definedName name="vkgo">'[12]Gia VL,NC,M'!$E$74</definedName>
    <definedName name="VL">[111]V.lieu!$B$7:$H$283</definedName>
    <definedName name="VL.DMC" localSheetId="9">[36]GTTBA!#REF!</definedName>
    <definedName name="VL.DMC">[36]GTTBA!#REF!</definedName>
    <definedName name="VL.GTTMC" localSheetId="9">[36]GTTBA!#REF!</definedName>
    <definedName name="VL.GTTMC">[36]GTTBA!#REF!</definedName>
    <definedName name="VL.M14.1" localSheetId="9">[36]GTTBA!#REF!</definedName>
    <definedName name="VL.M14.1">[36]GTTBA!#REF!</definedName>
    <definedName name="VL.M14.2" localSheetId="9">[36]GTTBA!#REF!</definedName>
    <definedName name="VL.M14.2">[36]GTTBA!#REF!</definedName>
    <definedName name="VL.MTCat" localSheetId="9">[36]GTTBA!#REF!</definedName>
    <definedName name="VL.MTCat">[36]GTTBA!#REF!</definedName>
    <definedName name="VL.T1C.CDFD" localSheetId="9">[36]GTTBA!#REF!</definedName>
    <definedName name="VL.T1C.CDFD">[36]GTTBA!#REF!</definedName>
    <definedName name="VL.T1C.M14" localSheetId="9">[36]GTTBA!#REF!</definedName>
    <definedName name="VL.T1C.M14">[36]GTTBA!#REF!</definedName>
    <definedName name="VL.TTC" localSheetId="9">[36]GTTBA!#REF!</definedName>
    <definedName name="VL.TTC">[36]GTTBA!#REF!</definedName>
    <definedName name="VL.X.CSV" localSheetId="9">[36]GTTBA!#REF!</definedName>
    <definedName name="VL.X.CSV">[36]GTTBA!#REF!</definedName>
    <definedName name="VL.XL" localSheetId="9">[36]GTTBA!#REF!</definedName>
    <definedName name="VL.XL">[36]GTTBA!#REF!</definedName>
    <definedName name="vl1p">#REF!</definedName>
    <definedName name="vl3p" localSheetId="9">#REF!</definedName>
    <definedName name="vl3p">#REF!</definedName>
    <definedName name="vldd" localSheetId="9">'[7]TH XL'!#REF!</definedName>
    <definedName name="vldd">'[7]TH XL'!#REF!</definedName>
    <definedName name="vldn400">#REF!</definedName>
    <definedName name="vldn600">#REF!</definedName>
    <definedName name="VLHC">[7]TNHCHINH!$I$38</definedName>
    <definedName name="vltr" localSheetId="9">'[7]TH XL'!#REF!</definedName>
    <definedName name="vltr">'[7]TH XL'!#REF!</definedName>
    <definedName name="vltram">#REF!</definedName>
    <definedName name="vr3p">#REF!</definedName>
    <definedName name="Vs">#REF!</definedName>
    <definedName name="vt1pbs" localSheetId="9">'[7]lam-moi'!#REF!</definedName>
    <definedName name="vt1pbs">'[7]lam-moi'!#REF!</definedName>
    <definedName name="vtbs" localSheetId="9">'[7]lam-moi'!#REF!</definedName>
    <definedName name="vtbs">'[7]lam-moi'!#REF!</definedName>
    <definedName name="Vu">#REF!</definedName>
    <definedName name="vuabtD">#REF!</definedName>
    <definedName name="vuabtG">#REF!</definedName>
    <definedName name="vx8n" localSheetId="9">#REF!</definedName>
    <definedName name="vx8n">#REF!</definedName>
    <definedName name="W">#REF!</definedName>
    <definedName name="waterproofing" localSheetId="9">[5]Names!#REF!</definedName>
    <definedName name="waterproofing">[5]Names!#REF!</definedName>
    <definedName name="watertruck">#REF!</definedName>
    <definedName name="wb" localSheetId="9">#REF!</definedName>
    <definedName name="wb">#REF!</definedName>
    <definedName name="WLL" localSheetId="9">'[17]Tai trong'!#REF!</definedName>
    <definedName name="WLL">'[17]Tai trong'!#REF!</definedName>
    <definedName name="wrn.aaa." hidden="1">{#N/A,#N/A,FALSE,"Sheet1";#N/A,#N/A,FALSE,"Sheet1";#N/A,#N/A,FALSE,"Sheet1"}</definedName>
    <definedName name="wrn.chi._.tiÆt." hidden="1">{#N/A,#N/A,FALSE,"Chi tiÆt"}</definedName>
    <definedName name="wrn.cong." hidden="1">{#N/A,#N/A,FALSE,"Sheet1"}</definedName>
    <definedName name="wup" localSheetId="9">#REF!</definedName>
    <definedName name="wup">#REF!</definedName>
    <definedName name="x" localSheetId="9">{"BMThuat.xls","Am.xls"}</definedName>
    <definedName name="x">{"BMThuat.xls","Am.xls"}</definedName>
    <definedName name="X.CSV" localSheetId="9">[36]GTTBA!#REF!</definedName>
    <definedName name="X.CSV">[36]GTTBA!#REF!</definedName>
    <definedName name="X.CSVa" localSheetId="9">[36]GTTBA!#REF!</definedName>
    <definedName name="X.CSVa">[36]GTTBA!#REF!</definedName>
    <definedName name="x_list">#REF!</definedName>
    <definedName name="x1_" localSheetId="9">#REF!</definedName>
    <definedName name="x1_">#REF!</definedName>
    <definedName name="x17dnc" localSheetId="9">[7]chitiet!#REF!</definedName>
    <definedName name="x17dnc">[7]chitiet!#REF!</definedName>
    <definedName name="x17dvl" localSheetId="9">[7]chitiet!#REF!</definedName>
    <definedName name="x17dvl">[7]chitiet!#REF!</definedName>
    <definedName name="x17knc" localSheetId="9">[7]chitiet!#REF!</definedName>
    <definedName name="x17knc">[7]chitiet!#REF!</definedName>
    <definedName name="x17kvl" localSheetId="9">[7]chitiet!#REF!</definedName>
    <definedName name="x17kvl">[7]chitiet!#REF!</definedName>
    <definedName name="X1pFCOnc" localSheetId="9">'[7]CHITIET VL-NC-TT -1p'!#REF!</definedName>
    <definedName name="X1pFCOnc">'[7]CHITIET VL-NC-TT -1p'!#REF!</definedName>
    <definedName name="X1pFCOvc" localSheetId="9">'[7]CHITIET VL-NC-TT -1p'!#REF!</definedName>
    <definedName name="X1pFCOvc">'[7]CHITIET VL-NC-TT -1p'!#REF!</definedName>
    <definedName name="X1pFCOvl" localSheetId="9">'[7]CHITIET VL-NC-TT -1p'!#REF!</definedName>
    <definedName name="X1pFCOvl">'[7]CHITIET VL-NC-TT -1p'!#REF!</definedName>
    <definedName name="x1pignc" localSheetId="9">'[7]lam-moi'!#REF!</definedName>
    <definedName name="x1pignc">'[7]lam-moi'!#REF!</definedName>
    <definedName name="X1pIGvc" localSheetId="9">'[7]CHITIET VL-NC-TT -1p'!#REF!</definedName>
    <definedName name="X1pIGvc">'[7]CHITIET VL-NC-TT -1p'!#REF!</definedName>
    <definedName name="x1pigvl" localSheetId="9">'[7]lam-moi'!#REF!</definedName>
    <definedName name="x1pigvl">'[7]lam-moi'!#REF!</definedName>
    <definedName name="x1pind" localSheetId="9">#REF!</definedName>
    <definedName name="x1pind">#REF!</definedName>
    <definedName name="x1pindnc" localSheetId="9">'[7]lam-moi'!#REF!</definedName>
    <definedName name="x1pindnc">'[7]lam-moi'!#REF!</definedName>
    <definedName name="x1pindvl" localSheetId="9">'[7]lam-moi'!#REF!</definedName>
    <definedName name="x1pindvl">'[7]lam-moi'!#REF!</definedName>
    <definedName name="x1ping" localSheetId="9">#REF!</definedName>
    <definedName name="x1ping">#REF!</definedName>
    <definedName name="x1pingnc" localSheetId="9">'[7]lam-moi'!#REF!</definedName>
    <definedName name="x1pingnc">'[7]lam-moi'!#REF!</definedName>
    <definedName name="x1pingvl" localSheetId="9">'[7]lam-moi'!#REF!</definedName>
    <definedName name="x1pingvl">'[7]lam-moi'!#REF!</definedName>
    <definedName name="x1pint" localSheetId="9">#REF!</definedName>
    <definedName name="x1pint">#REF!</definedName>
    <definedName name="x1pintnc" localSheetId="9">'[7]lam-moi'!#REF!</definedName>
    <definedName name="x1pintnc">'[7]lam-moi'!#REF!</definedName>
    <definedName name="X1pINTvc" localSheetId="9">'[7]CHITIET VL-NC-TT -1p'!#REF!</definedName>
    <definedName name="X1pINTvc">'[7]CHITIET VL-NC-TT -1p'!#REF!</definedName>
    <definedName name="x1pintvl" localSheetId="9">'[7]lam-moi'!#REF!</definedName>
    <definedName name="x1pintvl">'[7]lam-moi'!#REF!</definedName>
    <definedName name="x1pitnc" localSheetId="9">'[7]lam-moi'!#REF!</definedName>
    <definedName name="x1pitnc">'[7]lam-moi'!#REF!</definedName>
    <definedName name="X1pITvc" localSheetId="9">'[7]CHITIET VL-NC-TT -1p'!#REF!</definedName>
    <definedName name="X1pITvc">'[7]CHITIET VL-NC-TT -1p'!#REF!</definedName>
    <definedName name="x1pitvl" localSheetId="9">'[7]lam-moi'!#REF!</definedName>
    <definedName name="x1pitvl">'[7]lam-moi'!#REF!</definedName>
    <definedName name="x2_" localSheetId="9">#REF!</definedName>
    <definedName name="x2_">#REF!</definedName>
    <definedName name="x20knc" localSheetId="9">[7]chitiet!#REF!</definedName>
    <definedName name="x20knc">[7]chitiet!#REF!</definedName>
    <definedName name="x20kvl" localSheetId="9">[7]chitiet!#REF!</definedName>
    <definedName name="x20kvl">[7]chitiet!#REF!</definedName>
    <definedName name="x22knc" localSheetId="9">[7]chitiet!#REF!</definedName>
    <definedName name="x22knc">[7]chitiet!#REF!</definedName>
    <definedName name="x22kvl" localSheetId="9">[7]chitiet!#REF!</definedName>
    <definedName name="x22kvl">[7]chitiet!#REF!</definedName>
    <definedName name="x2mig1nc" localSheetId="9">'[7]lam-moi'!#REF!</definedName>
    <definedName name="x2mig1nc">'[7]lam-moi'!#REF!</definedName>
    <definedName name="x2mig1vl" localSheetId="9">'[7]lam-moi'!#REF!</definedName>
    <definedName name="x2mig1vl">'[7]lam-moi'!#REF!</definedName>
    <definedName name="x2min1nc" localSheetId="9">'[7]lam-moi'!#REF!</definedName>
    <definedName name="x2min1nc">'[7]lam-moi'!#REF!</definedName>
    <definedName name="x2min1vl" localSheetId="9">'[7]lam-moi'!#REF!</definedName>
    <definedName name="x2min1vl">'[7]lam-moi'!#REF!</definedName>
    <definedName name="x2mit1vl" localSheetId="9">'[7]lam-moi'!#REF!</definedName>
    <definedName name="x2mit1vl">'[7]lam-moi'!#REF!</definedName>
    <definedName name="x2mitnc" localSheetId="9">'[7]lam-moi'!#REF!</definedName>
    <definedName name="x2mitnc">'[7]lam-moi'!#REF!</definedName>
    <definedName name="xa" localSheetId="9">[74]TTTram!#REF!</definedName>
    <definedName name="xa">[74]TTTram!#REF!</definedName>
    <definedName name="XB_80">#REF!</definedName>
    <definedName name="XCCT">0.5</definedName>
    <definedName name="xcg" localSheetId="9">#REF!</definedName>
    <definedName name="xcg">#REF!</definedName>
    <definedName name="xcp">#REF!</definedName>
    <definedName name="xdsnc" localSheetId="9">[7]gtrinh!#REF!</definedName>
    <definedName name="xdsnc">[7]gtrinh!#REF!</definedName>
    <definedName name="xdsvl" localSheetId="9">[7]gtrinh!#REF!</definedName>
    <definedName name="xdsvl">[7]gtrinh!#REF!</definedName>
    <definedName name="xe" localSheetId="9">[112]Dim!#REF!</definedName>
    <definedName name="xe">[112]Dim!#REF!</definedName>
    <definedName name="xebt6">#REF!</definedName>
    <definedName name="xelaodam">#REF!</definedName>
    <definedName name="xenhua">#REF!</definedName>
    <definedName name="xethung10t">#REF!</definedName>
    <definedName name="xethung12">'[12]Gia VL,NC,M'!$E$168</definedName>
    <definedName name="xethung5">'[12]Gia VL,NC,M'!$E$166</definedName>
    <definedName name="xetreo">#REF!</definedName>
    <definedName name="xetuoinhua">#REF!</definedName>
    <definedName name="xfco" localSheetId="9">#REF!</definedName>
    <definedName name="xfco">#REF!</definedName>
    <definedName name="xfco3p">#REF!</definedName>
    <definedName name="xfconc" localSheetId="9">'[7]lam-moi'!#REF!</definedName>
    <definedName name="xfconc">'[7]lam-moi'!#REF!</definedName>
    <definedName name="xfconc3p">'[7]CHITIET VL-NC'!$G$94</definedName>
    <definedName name="xfcotnc">#REF!</definedName>
    <definedName name="xfcotvl">#REF!</definedName>
    <definedName name="xfcovl" localSheetId="9">'[7]lam-moi'!#REF!</definedName>
    <definedName name="xfcovl">'[7]lam-moi'!#REF!</definedName>
    <definedName name="xfcovl3p">'[7]CHITIET VL-NC'!$G$90</definedName>
    <definedName name="xfnc" localSheetId="9">'[7]lam-moi'!#REF!</definedName>
    <definedName name="xfnc">'[7]lam-moi'!#REF!</definedName>
    <definedName name="xfvl" localSheetId="9">'[7]lam-moi'!#REF!</definedName>
    <definedName name="xfvl">'[7]lam-moi'!#REF!</definedName>
    <definedName name="xh">#REF!</definedName>
    <definedName name="xhn" localSheetId="9">#REF!</definedName>
    <definedName name="xhn">#REF!</definedName>
    <definedName name="xhnnc" localSheetId="9">'[7]lam-moi'!#REF!</definedName>
    <definedName name="xhnnc">'[7]lam-moi'!#REF!</definedName>
    <definedName name="xhnvl" localSheetId="9">'[7]lam-moi'!#REF!</definedName>
    <definedName name="xhnvl">'[7]lam-moi'!#REF!</definedName>
    <definedName name="xig" localSheetId="9">#REF!</definedName>
    <definedName name="xig">#REF!</definedName>
    <definedName name="xig1" localSheetId="9">#REF!</definedName>
    <definedName name="xig1">#REF!</definedName>
    <definedName name="xig1nc" localSheetId="9">'[7]lam-moi'!#REF!</definedName>
    <definedName name="xig1nc">'[7]lam-moi'!#REF!</definedName>
    <definedName name="xig1p">#REF!</definedName>
    <definedName name="xig1pnc" localSheetId="9">'[7]lam-moi'!#REF!</definedName>
    <definedName name="xig1pnc">'[7]lam-moi'!#REF!</definedName>
    <definedName name="xig1pvl" localSheetId="9">'[7]lam-moi'!#REF!</definedName>
    <definedName name="xig1pvl">'[7]lam-moi'!#REF!</definedName>
    <definedName name="xig1vl" localSheetId="9">'[7]lam-moi'!#REF!</definedName>
    <definedName name="xig1vl">'[7]lam-moi'!#REF!</definedName>
    <definedName name="xig2nc" localSheetId="9">'[7]lam-moi'!#REF!</definedName>
    <definedName name="xig2nc">'[7]lam-moi'!#REF!</definedName>
    <definedName name="xig2vl" localSheetId="9">'[7]lam-moi'!#REF!</definedName>
    <definedName name="xig2vl">'[7]lam-moi'!#REF!</definedName>
    <definedName name="xig3p">#REF!</definedName>
    <definedName name="xiggnc">'[7]CHITIET VL-NC'!$G$57</definedName>
    <definedName name="xiggvl">'[7]CHITIET VL-NC'!$G$53</definedName>
    <definedName name="xignc" localSheetId="9">'[7]lam-moi'!#REF!</definedName>
    <definedName name="xignc">'[7]lam-moi'!#REF!</definedName>
    <definedName name="xignc3p" localSheetId="9">#REF!</definedName>
    <definedName name="xignc3p">#REF!</definedName>
    <definedName name="xigvl" localSheetId="9">'[7]lam-moi'!#REF!</definedName>
    <definedName name="xigvl">'[7]lam-moi'!#REF!</definedName>
    <definedName name="xigvl3p" localSheetId="9">#REF!</definedName>
    <definedName name="xigvl3p">#REF!</definedName>
    <definedName name="xin" localSheetId="9">#REF!</definedName>
    <definedName name="xin">#REF!</definedName>
    <definedName name="xin190" localSheetId="9">#REF!</definedName>
    <definedName name="xin190">#REF!</definedName>
    <definedName name="xin1903p">#REF!</definedName>
    <definedName name="xin190nc" localSheetId="9">'[7]lam-moi'!#REF!</definedName>
    <definedName name="xin190nc">'[7]lam-moi'!#REF!</definedName>
    <definedName name="xin190nc3p">'[7]CHITIET VL-NC'!$G$76</definedName>
    <definedName name="xin190vl" localSheetId="9">'[7]lam-moi'!#REF!</definedName>
    <definedName name="xin190vl">'[7]lam-moi'!#REF!</definedName>
    <definedName name="xin190vl3p">'[7]CHITIET VL-NC'!$G$72</definedName>
    <definedName name="xin2903p">#REF!</definedName>
    <definedName name="xin290nc3p" localSheetId="9">#REF!</definedName>
    <definedName name="xin290nc3p">#REF!</definedName>
    <definedName name="xin290vl3p" localSheetId="9">#REF!</definedName>
    <definedName name="xin290vl3p">#REF!</definedName>
    <definedName name="xin3p">#REF!</definedName>
    <definedName name="xin901nc" localSheetId="9">'[7]lam-moi'!#REF!</definedName>
    <definedName name="xin901nc">'[7]lam-moi'!#REF!</definedName>
    <definedName name="xin901vl" localSheetId="9">'[7]lam-moi'!#REF!</definedName>
    <definedName name="xin901vl">'[7]lam-moi'!#REF!</definedName>
    <definedName name="xind" localSheetId="9">#REF!</definedName>
    <definedName name="xind">#REF!</definedName>
    <definedName name="xind1p">#REF!</definedName>
    <definedName name="xind1pnc" localSheetId="9">'[7]lam-moi'!#REF!</definedName>
    <definedName name="xind1pnc">'[7]lam-moi'!#REF!</definedName>
    <definedName name="xind1pvl" localSheetId="9">'[7]lam-moi'!#REF!</definedName>
    <definedName name="xind1pvl">'[7]lam-moi'!#REF!</definedName>
    <definedName name="xind3p">#REF!</definedName>
    <definedName name="xindnc" localSheetId="9">'[7]lam-moi'!#REF!</definedName>
    <definedName name="xindnc">'[7]lam-moi'!#REF!</definedName>
    <definedName name="xindnc1p">#REF!</definedName>
    <definedName name="xindnc3p">'[7]CHITIET VL-NC'!$G$85</definedName>
    <definedName name="xindvl" localSheetId="9">'[7]lam-moi'!#REF!</definedName>
    <definedName name="xindvl">'[7]lam-moi'!#REF!</definedName>
    <definedName name="xindvl1p">#REF!</definedName>
    <definedName name="xindvl3p">'[7]CHITIET VL-NC'!$G$80</definedName>
    <definedName name="xing1p">#REF!</definedName>
    <definedName name="xing1pnc" localSheetId="9">'[7]lam-moi'!#REF!</definedName>
    <definedName name="xing1pnc">'[7]lam-moi'!#REF!</definedName>
    <definedName name="xing1pvl" localSheetId="9">'[7]lam-moi'!#REF!</definedName>
    <definedName name="xing1pvl">'[7]lam-moi'!#REF!</definedName>
    <definedName name="xingnc1p">#REF!</definedName>
    <definedName name="xingvl1p">#REF!</definedName>
    <definedName name="xinnc" localSheetId="9">'[7]lam-moi'!#REF!</definedName>
    <definedName name="xinnc">'[7]lam-moi'!#REF!</definedName>
    <definedName name="xinnc3p" localSheetId="9">#REF!</definedName>
    <definedName name="xinnc3p">#REF!</definedName>
    <definedName name="xint1p">#REF!</definedName>
    <definedName name="xinvl" localSheetId="9">'[7]lam-moi'!#REF!</definedName>
    <definedName name="xinvl">'[7]lam-moi'!#REF!</definedName>
    <definedName name="xinvl3p" localSheetId="9">#REF!</definedName>
    <definedName name="xinvl3p">#REF!</definedName>
    <definedName name="xit" localSheetId="9">#REF!</definedName>
    <definedName name="xit">#REF!</definedName>
    <definedName name="xit1" localSheetId="9">#REF!</definedName>
    <definedName name="xit1">#REF!</definedName>
    <definedName name="xit1nc" localSheetId="9">'[7]lam-moi'!#REF!</definedName>
    <definedName name="xit1nc">'[7]lam-moi'!#REF!</definedName>
    <definedName name="xit1p">#REF!</definedName>
    <definedName name="xit1pnc" localSheetId="9">'[7]lam-moi'!#REF!</definedName>
    <definedName name="xit1pnc">'[7]lam-moi'!#REF!</definedName>
    <definedName name="xit1pvl" localSheetId="9">'[7]lam-moi'!#REF!</definedName>
    <definedName name="xit1pvl">'[7]lam-moi'!#REF!</definedName>
    <definedName name="xit1vl" localSheetId="9">'[7]lam-moi'!#REF!</definedName>
    <definedName name="xit1vl">'[7]lam-moi'!#REF!</definedName>
    <definedName name="xit2nc" localSheetId="9">'[7]lam-moi'!#REF!</definedName>
    <definedName name="xit2nc">'[7]lam-moi'!#REF!</definedName>
    <definedName name="xit2nc3p" localSheetId="9">#REF!</definedName>
    <definedName name="xit2nc3p">#REF!</definedName>
    <definedName name="xit2vl" localSheetId="9">'[7]lam-moi'!#REF!</definedName>
    <definedName name="xit2vl">'[7]lam-moi'!#REF!</definedName>
    <definedName name="xit2vl3p" localSheetId="9">#REF!</definedName>
    <definedName name="xit2vl3p">#REF!</definedName>
    <definedName name="xit3p">#REF!</definedName>
    <definedName name="xitnc" localSheetId="9">'[7]lam-moi'!#REF!</definedName>
    <definedName name="xitnc">'[7]lam-moi'!#REF!</definedName>
    <definedName name="xitnc3p" localSheetId="9">#REF!</definedName>
    <definedName name="xitnc3p">#REF!</definedName>
    <definedName name="xittnc">'[7]CHITIET VL-NC'!$G$48</definedName>
    <definedName name="xittvl">'[7]CHITIET VL-NC'!$G$44</definedName>
    <definedName name="xitvl" localSheetId="9">'[7]lam-moi'!#REF!</definedName>
    <definedName name="xitvl">'[7]lam-moi'!#REF!</definedName>
    <definedName name="xitvl3p" localSheetId="9">#REF!</definedName>
    <definedName name="xitvl3p">#REF!</definedName>
    <definedName name="XL" localSheetId="9">[36]GTTBA!#REF!</definedName>
    <definedName name="XL">[36]GTTBA!#REF!</definedName>
    <definedName name="XLa" localSheetId="9">[36]GTTBA!#REF!</definedName>
    <definedName name="XLa">[36]GTTBA!#REF!</definedName>
    <definedName name="xlc" localSheetId="9">#REF!</definedName>
    <definedName name="xlc">#REF!</definedName>
    <definedName name="xlk" localSheetId="9">#REF!</definedName>
    <definedName name="xlk">#REF!</definedName>
    <definedName name="xm">[43]gvl!$N$16</definedName>
    <definedName name="XM.M14.1" localSheetId="9">[36]GTTBA!#REF!</definedName>
    <definedName name="XM.M14.1">[36]GTTBA!#REF!</definedName>
    <definedName name="XM.M14.2" localSheetId="9">[36]GTTBA!#REF!</definedName>
    <definedName name="XM.M14.2">[36]GTTBA!#REF!</definedName>
    <definedName name="XM.MTCat" localSheetId="9">[36]GTTBA!#REF!</definedName>
    <definedName name="XM.MTCat">[36]GTTBA!#REF!</definedName>
    <definedName name="xmbimson">'[12]Gia VL,NC,M'!$E$30</definedName>
    <definedName name="xmsonla">'[12]Gia VL,NC,M'!$E$29</definedName>
    <definedName name="xn">#REF!</definedName>
    <definedName name="xoaydap">#REF!</definedName>
    <definedName name="xr1nc" localSheetId="9">'[7]lam-moi'!#REF!</definedName>
    <definedName name="xr1nc">'[7]lam-moi'!#REF!</definedName>
    <definedName name="xr1vl" localSheetId="9">'[7]lam-moi'!#REF!</definedName>
    <definedName name="xr1vl">'[7]lam-moi'!#REF!</definedName>
    <definedName name="xtr3pnc" localSheetId="9">[7]gtrinh!#REF!</definedName>
    <definedName name="xtr3pnc">[7]gtrinh!#REF!</definedName>
    <definedName name="xtr3pvl" localSheetId="9">[7]gtrinh!#REF!</definedName>
    <definedName name="xtr3pvl">[7]gtrinh!#REF!</definedName>
    <definedName name="xuat_hien">[113]DTCT!$D$10:$D$283</definedName>
    <definedName name="Xuat_hien1">[114]DTCT!$A$7:$A$157</definedName>
    <definedName name="xuc">[62]MTC!$I$32</definedName>
    <definedName name="xuclat">[62]MTC!$I$32</definedName>
    <definedName name="xuclat1">#REF!</definedName>
    <definedName name="xuclat1.65">'[12]Gia VL,NC,M'!$E$115</definedName>
    <definedName name="xuclat2">#REF!</definedName>
    <definedName name="y_list">#REF!</definedName>
    <definedName name="ycp">#REF!</definedName>
    <definedName name="Yen_A">#REF!</definedName>
    <definedName name="Yen_B">#REF!</definedName>
    <definedName name="yh">{"BMThuat.xls","Am.xls"}</definedName>
    <definedName name="Z" localSheetId="9">'[17]Tai trong'!#REF!</definedName>
    <definedName name="Z">'[17]Tai trong'!#REF!</definedName>
    <definedName name="Z0" localSheetId="9">'[17]Tai trong'!#REF!</definedName>
    <definedName name="Z0">'[17]Tai trong'!#REF!</definedName>
    <definedName name="ZYX">#REF!</definedName>
    <definedName name="ZZZ">#REF!</definedName>
    <definedName name="전" localSheetId="9">#REF!</definedName>
    <definedName name="전">#REF!</definedName>
    <definedName name="주택사업본부" localSheetId="9">#REF!</definedName>
    <definedName name="주택사업본부">#REF!</definedName>
    <definedName name="철구사업본부" localSheetId="9">#REF!</definedName>
    <definedName name="철구사업본부">#REF!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1647" i="20" l="1"/>
  <c r="G1025" i="28"/>
  <c r="G1024" i="28"/>
  <c r="M1024" i="28" s="1"/>
  <c r="M1023" i="28"/>
  <c r="L1023" i="28"/>
  <c r="K1023" i="28"/>
  <c r="J1023" i="28"/>
  <c r="I1023" i="28"/>
  <c r="H1023" i="28"/>
  <c r="G1023" i="28"/>
  <c r="F1023" i="28"/>
  <c r="E1023" i="28"/>
  <c r="D1023" i="28"/>
  <c r="C1023" i="28"/>
  <c r="B1023" i="28"/>
  <c r="M1022" i="28"/>
  <c r="L1022" i="28"/>
  <c r="K1022" i="28"/>
  <c r="J1022" i="28"/>
  <c r="I1022" i="28"/>
  <c r="H1022" i="28"/>
  <c r="G1022" i="28"/>
  <c r="F1022" i="28"/>
  <c r="E1022" i="28"/>
  <c r="D1022" i="28"/>
  <c r="C1022" i="28"/>
  <c r="B1022" i="28"/>
  <c r="M1021" i="28"/>
  <c r="L1021" i="28"/>
  <c r="K1021" i="28"/>
  <c r="J1021" i="28"/>
  <c r="I1021" i="28"/>
  <c r="H1021" i="28"/>
  <c r="G1021" i="28"/>
  <c r="F1021" i="28"/>
  <c r="E1021" i="28"/>
  <c r="D1021" i="28"/>
  <c r="C1021" i="28"/>
  <c r="B1021" i="28"/>
  <c r="M1020" i="28"/>
  <c r="L1020" i="28"/>
  <c r="K1020" i="28"/>
  <c r="J1020" i="28"/>
  <c r="I1020" i="28"/>
  <c r="H1020" i="28"/>
  <c r="G1020" i="28"/>
  <c r="F1020" i="28"/>
  <c r="E1020" i="28"/>
  <c r="D1020" i="28"/>
  <c r="C1020" i="28"/>
  <c r="B1020" i="28"/>
  <c r="G984" i="28"/>
  <c r="K983" i="28"/>
  <c r="G983" i="28"/>
  <c r="M983" i="28" s="1"/>
  <c r="M982" i="28"/>
  <c r="L982" i="28"/>
  <c r="K982" i="28"/>
  <c r="J982" i="28"/>
  <c r="I982" i="28"/>
  <c r="H982" i="28"/>
  <c r="G982" i="28"/>
  <c r="F982" i="28"/>
  <c r="E982" i="28"/>
  <c r="D982" i="28"/>
  <c r="C982" i="28"/>
  <c r="B982" i="28"/>
  <c r="M981" i="28"/>
  <c r="L981" i="28"/>
  <c r="K981" i="28"/>
  <c r="J981" i="28"/>
  <c r="I981" i="28"/>
  <c r="H981" i="28"/>
  <c r="G981" i="28"/>
  <c r="F981" i="28"/>
  <c r="E981" i="28"/>
  <c r="D981" i="28"/>
  <c r="C981" i="28"/>
  <c r="B981" i="28"/>
  <c r="M980" i="28"/>
  <c r="L980" i="28"/>
  <c r="K980" i="28"/>
  <c r="J980" i="28"/>
  <c r="I980" i="28"/>
  <c r="H980" i="28"/>
  <c r="G980" i="28"/>
  <c r="F980" i="28"/>
  <c r="E980" i="28"/>
  <c r="D980" i="28"/>
  <c r="C980" i="28"/>
  <c r="B980" i="28"/>
  <c r="M979" i="28"/>
  <c r="L979" i="28"/>
  <c r="K979" i="28"/>
  <c r="J979" i="28"/>
  <c r="I979" i="28"/>
  <c r="H979" i="28"/>
  <c r="G979" i="28"/>
  <c r="F979" i="28"/>
  <c r="E979" i="28"/>
  <c r="D979" i="28"/>
  <c r="C979" i="28"/>
  <c r="B979" i="28"/>
  <c r="G943" i="28"/>
  <c r="G942" i="28"/>
  <c r="M942" i="28" s="1"/>
  <c r="M941" i="28"/>
  <c r="L941" i="28"/>
  <c r="K941" i="28"/>
  <c r="J941" i="28"/>
  <c r="I941" i="28"/>
  <c r="H941" i="28"/>
  <c r="G941" i="28"/>
  <c r="F941" i="28"/>
  <c r="E941" i="28"/>
  <c r="D941" i="28"/>
  <c r="C941" i="28"/>
  <c r="B941" i="28"/>
  <c r="M940" i="28"/>
  <c r="L940" i="28"/>
  <c r="K940" i="28"/>
  <c r="J940" i="28"/>
  <c r="I940" i="28"/>
  <c r="H940" i="28"/>
  <c r="G940" i="28"/>
  <c r="F940" i="28"/>
  <c r="E940" i="28"/>
  <c r="D940" i="28"/>
  <c r="C940" i="28"/>
  <c r="B940" i="28"/>
  <c r="M939" i="28"/>
  <c r="L939" i="28"/>
  <c r="K939" i="28"/>
  <c r="J939" i="28"/>
  <c r="I939" i="28"/>
  <c r="H939" i="28"/>
  <c r="G939" i="28"/>
  <c r="F939" i="28"/>
  <c r="E939" i="28"/>
  <c r="D939" i="28"/>
  <c r="C939" i="28"/>
  <c r="B939" i="28"/>
  <c r="M938" i="28"/>
  <c r="L938" i="28"/>
  <c r="K938" i="28"/>
  <c r="J938" i="28"/>
  <c r="I938" i="28"/>
  <c r="H938" i="28"/>
  <c r="G938" i="28"/>
  <c r="F938" i="28"/>
  <c r="E938" i="28"/>
  <c r="D938" i="28"/>
  <c r="C938" i="28"/>
  <c r="B938" i="28"/>
  <c r="G902" i="28"/>
  <c r="K901" i="28"/>
  <c r="G901" i="28"/>
  <c r="M901" i="28" s="1"/>
  <c r="M900" i="28"/>
  <c r="L900" i="28"/>
  <c r="K900" i="28"/>
  <c r="J900" i="28"/>
  <c r="I900" i="28"/>
  <c r="H900" i="28"/>
  <c r="G900" i="28"/>
  <c r="F900" i="28"/>
  <c r="E900" i="28"/>
  <c r="D900" i="28"/>
  <c r="C900" i="28"/>
  <c r="B900" i="28"/>
  <c r="M899" i="28"/>
  <c r="L899" i="28"/>
  <c r="K899" i="28"/>
  <c r="J899" i="28"/>
  <c r="I899" i="28"/>
  <c r="H899" i="28"/>
  <c r="G899" i="28"/>
  <c r="F899" i="28"/>
  <c r="E899" i="28"/>
  <c r="D899" i="28"/>
  <c r="C899" i="28"/>
  <c r="B899" i="28"/>
  <c r="M898" i="28"/>
  <c r="L898" i="28"/>
  <c r="K898" i="28"/>
  <c r="J898" i="28"/>
  <c r="I898" i="28"/>
  <c r="H898" i="28"/>
  <c r="G898" i="28"/>
  <c r="F898" i="28"/>
  <c r="E898" i="28"/>
  <c r="D898" i="28"/>
  <c r="C898" i="28"/>
  <c r="B898" i="28"/>
  <c r="M897" i="28"/>
  <c r="L897" i="28"/>
  <c r="K897" i="28"/>
  <c r="J897" i="28"/>
  <c r="I897" i="28"/>
  <c r="H897" i="28"/>
  <c r="G897" i="28"/>
  <c r="F897" i="28"/>
  <c r="E897" i="28"/>
  <c r="D897" i="28"/>
  <c r="C897" i="28"/>
  <c r="B897" i="28"/>
  <c r="G861" i="28"/>
  <c r="G860" i="28"/>
  <c r="M860" i="28" s="1"/>
  <c r="M859" i="28"/>
  <c r="L859" i="28"/>
  <c r="K859" i="28"/>
  <c r="J859" i="28"/>
  <c r="I859" i="28"/>
  <c r="H859" i="28"/>
  <c r="G859" i="28"/>
  <c r="F859" i="28"/>
  <c r="E859" i="28"/>
  <c r="D859" i="28"/>
  <c r="C859" i="28"/>
  <c r="B859" i="28"/>
  <c r="M858" i="28"/>
  <c r="L858" i="28"/>
  <c r="K858" i="28"/>
  <c r="J858" i="28"/>
  <c r="I858" i="28"/>
  <c r="H858" i="28"/>
  <c r="G858" i="28"/>
  <c r="F858" i="28"/>
  <c r="E858" i="28"/>
  <c r="D858" i="28"/>
  <c r="C858" i="28"/>
  <c r="B858" i="28"/>
  <c r="M857" i="28"/>
  <c r="L857" i="28"/>
  <c r="K857" i="28"/>
  <c r="J857" i="28"/>
  <c r="I857" i="28"/>
  <c r="H857" i="28"/>
  <c r="G857" i="28"/>
  <c r="F857" i="28"/>
  <c r="E857" i="28"/>
  <c r="D857" i="28"/>
  <c r="C857" i="28"/>
  <c r="B857" i="28"/>
  <c r="M856" i="28"/>
  <c r="L856" i="28"/>
  <c r="K856" i="28"/>
  <c r="J856" i="28"/>
  <c r="I856" i="28"/>
  <c r="H856" i="28"/>
  <c r="G856" i="28"/>
  <c r="F856" i="28"/>
  <c r="E856" i="28"/>
  <c r="D856" i="28"/>
  <c r="C856" i="28"/>
  <c r="B856" i="28"/>
  <c r="G820" i="28"/>
  <c r="K819" i="28"/>
  <c r="G819" i="28"/>
  <c r="M819" i="28" s="1"/>
  <c r="M818" i="28"/>
  <c r="L818" i="28"/>
  <c r="K818" i="28"/>
  <c r="J818" i="28"/>
  <c r="I818" i="28"/>
  <c r="H818" i="28"/>
  <c r="G818" i="28"/>
  <c r="F818" i="28"/>
  <c r="E818" i="28"/>
  <c r="D818" i="28"/>
  <c r="C818" i="28"/>
  <c r="B818" i="28"/>
  <c r="M817" i="28"/>
  <c r="L817" i="28"/>
  <c r="K817" i="28"/>
  <c r="J817" i="28"/>
  <c r="I817" i="28"/>
  <c r="H817" i="28"/>
  <c r="G817" i="28"/>
  <c r="F817" i="28"/>
  <c r="E817" i="28"/>
  <c r="D817" i="28"/>
  <c r="C817" i="28"/>
  <c r="B817" i="28"/>
  <c r="M816" i="28"/>
  <c r="L816" i="28"/>
  <c r="K816" i="28"/>
  <c r="J816" i="28"/>
  <c r="I816" i="28"/>
  <c r="H816" i="28"/>
  <c r="G816" i="28"/>
  <c r="F816" i="28"/>
  <c r="E816" i="28"/>
  <c r="D816" i="28"/>
  <c r="C816" i="28"/>
  <c r="B816" i="28"/>
  <c r="M815" i="28"/>
  <c r="L815" i="28"/>
  <c r="K815" i="28"/>
  <c r="J815" i="28"/>
  <c r="I815" i="28"/>
  <c r="H815" i="28"/>
  <c r="G815" i="28"/>
  <c r="F815" i="28"/>
  <c r="E815" i="28"/>
  <c r="D815" i="28"/>
  <c r="C815" i="28"/>
  <c r="B815" i="28"/>
  <c r="G779" i="28"/>
  <c r="M778" i="28"/>
  <c r="G778" i="28"/>
  <c r="K778" i="28" s="1"/>
  <c r="M777" i="28"/>
  <c r="L777" i="28"/>
  <c r="K777" i="28"/>
  <c r="J777" i="28"/>
  <c r="I777" i="28"/>
  <c r="H777" i="28"/>
  <c r="G777" i="28"/>
  <c r="F777" i="28"/>
  <c r="E777" i="28"/>
  <c r="D777" i="28"/>
  <c r="C777" i="28"/>
  <c r="B777" i="28"/>
  <c r="M776" i="28"/>
  <c r="L776" i="28"/>
  <c r="K776" i="28"/>
  <c r="J776" i="28"/>
  <c r="I776" i="28"/>
  <c r="H776" i="28"/>
  <c r="G776" i="28"/>
  <c r="F776" i="28"/>
  <c r="E776" i="28"/>
  <c r="D776" i="28"/>
  <c r="C776" i="28"/>
  <c r="B776" i="28"/>
  <c r="M775" i="28"/>
  <c r="L775" i="28"/>
  <c r="K775" i="28"/>
  <c r="J775" i="28"/>
  <c r="I775" i="28"/>
  <c r="H775" i="28"/>
  <c r="G775" i="28"/>
  <c r="F775" i="28"/>
  <c r="E775" i="28"/>
  <c r="D775" i="28"/>
  <c r="C775" i="28"/>
  <c r="B775" i="28"/>
  <c r="M774" i="28"/>
  <c r="L774" i="28"/>
  <c r="K774" i="28"/>
  <c r="J774" i="28"/>
  <c r="I774" i="28"/>
  <c r="H774" i="28"/>
  <c r="G774" i="28"/>
  <c r="F774" i="28"/>
  <c r="E774" i="28"/>
  <c r="D774" i="28"/>
  <c r="C774" i="28"/>
  <c r="B774" i="28"/>
  <c r="G738" i="28"/>
  <c r="M737" i="28"/>
  <c r="K737" i="28"/>
  <c r="G737" i="28"/>
  <c r="M736" i="28"/>
  <c r="L736" i="28"/>
  <c r="K736" i="28"/>
  <c r="J736" i="28"/>
  <c r="I736" i="28"/>
  <c r="H736" i="28"/>
  <c r="G736" i="28"/>
  <c r="F736" i="28"/>
  <c r="E736" i="28"/>
  <c r="D736" i="28"/>
  <c r="C736" i="28"/>
  <c r="B736" i="28"/>
  <c r="M735" i="28"/>
  <c r="L735" i="28"/>
  <c r="K735" i="28"/>
  <c r="J735" i="28"/>
  <c r="I735" i="28"/>
  <c r="H735" i="28"/>
  <c r="G735" i="28"/>
  <c r="F735" i="28"/>
  <c r="E735" i="28"/>
  <c r="D735" i="28"/>
  <c r="C735" i="28"/>
  <c r="B735" i="28"/>
  <c r="M734" i="28"/>
  <c r="L734" i="28"/>
  <c r="K734" i="28"/>
  <c r="J734" i="28"/>
  <c r="I734" i="28"/>
  <c r="H734" i="28"/>
  <c r="G734" i="28"/>
  <c r="F734" i="28"/>
  <c r="E734" i="28"/>
  <c r="D734" i="28"/>
  <c r="C734" i="28"/>
  <c r="B734" i="28"/>
  <c r="M733" i="28"/>
  <c r="L733" i="28"/>
  <c r="K733" i="28"/>
  <c r="J733" i="28"/>
  <c r="I733" i="28"/>
  <c r="H733" i="28"/>
  <c r="G733" i="28"/>
  <c r="F733" i="28"/>
  <c r="E733" i="28"/>
  <c r="D733" i="28"/>
  <c r="C733" i="28"/>
  <c r="B733" i="28"/>
  <c r="G697" i="28"/>
  <c r="M696" i="28"/>
  <c r="G696" i="28"/>
  <c r="K696" i="28" s="1"/>
  <c r="M695" i="28"/>
  <c r="L695" i="28"/>
  <c r="K695" i="28"/>
  <c r="J695" i="28"/>
  <c r="I695" i="28"/>
  <c r="H695" i="28"/>
  <c r="G695" i="28"/>
  <c r="F695" i="28"/>
  <c r="E695" i="28"/>
  <c r="D695" i="28"/>
  <c r="C695" i="28"/>
  <c r="B695" i="28"/>
  <c r="M694" i="28"/>
  <c r="L694" i="28"/>
  <c r="K694" i="28"/>
  <c r="J694" i="28"/>
  <c r="I694" i="28"/>
  <c r="H694" i="28"/>
  <c r="G694" i="28"/>
  <c r="F694" i="28"/>
  <c r="E694" i="28"/>
  <c r="D694" i="28"/>
  <c r="C694" i="28"/>
  <c r="B694" i="28"/>
  <c r="M693" i="28"/>
  <c r="L693" i="28"/>
  <c r="K693" i="28"/>
  <c r="J693" i="28"/>
  <c r="I693" i="28"/>
  <c r="H693" i="28"/>
  <c r="G693" i="28"/>
  <c r="F693" i="28"/>
  <c r="E693" i="28"/>
  <c r="D693" i="28"/>
  <c r="C693" i="28"/>
  <c r="B693" i="28"/>
  <c r="M692" i="28"/>
  <c r="L692" i="28"/>
  <c r="K692" i="28"/>
  <c r="J692" i="28"/>
  <c r="I692" i="28"/>
  <c r="H692" i="28"/>
  <c r="G692" i="28"/>
  <c r="F692" i="28"/>
  <c r="E692" i="28"/>
  <c r="D692" i="28"/>
  <c r="C692" i="28"/>
  <c r="B692" i="28"/>
  <c r="G656" i="28"/>
  <c r="K655" i="28"/>
  <c r="G655" i="28"/>
  <c r="M655" i="28" s="1"/>
  <c r="M654" i="28"/>
  <c r="L654" i="28"/>
  <c r="K654" i="28"/>
  <c r="J654" i="28"/>
  <c r="I654" i="28"/>
  <c r="H654" i="28"/>
  <c r="G654" i="28"/>
  <c r="F654" i="28"/>
  <c r="E654" i="28"/>
  <c r="D654" i="28"/>
  <c r="C654" i="28"/>
  <c r="B654" i="28"/>
  <c r="M653" i="28"/>
  <c r="L653" i="28"/>
  <c r="K653" i="28"/>
  <c r="J653" i="28"/>
  <c r="I653" i="28"/>
  <c r="H653" i="28"/>
  <c r="G653" i="28"/>
  <c r="F653" i="28"/>
  <c r="E653" i="28"/>
  <c r="D653" i="28"/>
  <c r="C653" i="28"/>
  <c r="B653" i="28"/>
  <c r="M652" i="28"/>
  <c r="L652" i="28"/>
  <c r="K652" i="28"/>
  <c r="J652" i="28"/>
  <c r="I652" i="28"/>
  <c r="H652" i="28"/>
  <c r="G652" i="28"/>
  <c r="F652" i="28"/>
  <c r="E652" i="28"/>
  <c r="D652" i="28"/>
  <c r="C652" i="28"/>
  <c r="B652" i="28"/>
  <c r="M651" i="28"/>
  <c r="L651" i="28"/>
  <c r="K651" i="28"/>
  <c r="J651" i="28"/>
  <c r="I651" i="28"/>
  <c r="H651" i="28"/>
  <c r="G651" i="28"/>
  <c r="F651" i="28"/>
  <c r="E651" i="28"/>
  <c r="D651" i="28"/>
  <c r="C651" i="28"/>
  <c r="B651" i="28"/>
  <c r="G615" i="28"/>
  <c r="G614" i="28"/>
  <c r="M614" i="28" s="1"/>
  <c r="M613" i="28"/>
  <c r="L613" i="28"/>
  <c r="K613" i="28"/>
  <c r="J613" i="28"/>
  <c r="I613" i="28"/>
  <c r="H613" i="28"/>
  <c r="G613" i="28"/>
  <c r="F613" i="28"/>
  <c r="E613" i="28"/>
  <c r="D613" i="28"/>
  <c r="C613" i="28"/>
  <c r="B613" i="28"/>
  <c r="M612" i="28"/>
  <c r="L612" i="28"/>
  <c r="K612" i="28"/>
  <c r="J612" i="28"/>
  <c r="I612" i="28"/>
  <c r="H612" i="28"/>
  <c r="G612" i="28"/>
  <c r="F612" i="28"/>
  <c r="E612" i="28"/>
  <c r="D612" i="28"/>
  <c r="C612" i="28"/>
  <c r="B612" i="28"/>
  <c r="M611" i="28"/>
  <c r="L611" i="28"/>
  <c r="K611" i="28"/>
  <c r="J611" i="28"/>
  <c r="I611" i="28"/>
  <c r="H611" i="28"/>
  <c r="G611" i="28"/>
  <c r="F611" i="28"/>
  <c r="E611" i="28"/>
  <c r="D611" i="28"/>
  <c r="C611" i="28"/>
  <c r="B611" i="28"/>
  <c r="M610" i="28"/>
  <c r="L610" i="28"/>
  <c r="K610" i="28"/>
  <c r="J610" i="28"/>
  <c r="I610" i="28"/>
  <c r="H610" i="28"/>
  <c r="G610" i="28"/>
  <c r="F610" i="28"/>
  <c r="E610" i="28"/>
  <c r="D610" i="28"/>
  <c r="C610" i="28"/>
  <c r="B610" i="28"/>
  <c r="G574" i="28"/>
  <c r="K573" i="28"/>
  <c r="G573" i="28"/>
  <c r="M573" i="28" s="1"/>
  <c r="M572" i="28"/>
  <c r="L572" i="28"/>
  <c r="K572" i="28"/>
  <c r="J572" i="28"/>
  <c r="I572" i="28"/>
  <c r="H572" i="28"/>
  <c r="G572" i="28"/>
  <c r="F572" i="28"/>
  <c r="E572" i="28"/>
  <c r="D572" i="28"/>
  <c r="C572" i="28"/>
  <c r="B572" i="28"/>
  <c r="M571" i="28"/>
  <c r="L571" i="28"/>
  <c r="K571" i="28"/>
  <c r="J571" i="28"/>
  <c r="I571" i="28"/>
  <c r="H571" i="28"/>
  <c r="G571" i="28"/>
  <c r="F571" i="28"/>
  <c r="E571" i="28"/>
  <c r="D571" i="28"/>
  <c r="C571" i="28"/>
  <c r="B571" i="28"/>
  <c r="M570" i="28"/>
  <c r="L570" i="28"/>
  <c r="K570" i="28"/>
  <c r="J570" i="28"/>
  <c r="I570" i="28"/>
  <c r="H570" i="28"/>
  <c r="G570" i="28"/>
  <c r="F570" i="28"/>
  <c r="E570" i="28"/>
  <c r="D570" i="28"/>
  <c r="C570" i="28"/>
  <c r="B570" i="28"/>
  <c r="M569" i="28"/>
  <c r="L569" i="28"/>
  <c r="K569" i="28"/>
  <c r="J569" i="28"/>
  <c r="I569" i="28"/>
  <c r="H569" i="28"/>
  <c r="G569" i="28"/>
  <c r="F569" i="28"/>
  <c r="E569" i="28"/>
  <c r="D569" i="28"/>
  <c r="C569" i="28"/>
  <c r="B569" i="28"/>
  <c r="G533" i="28"/>
  <c r="G532" i="28"/>
  <c r="M532" i="28" s="1"/>
  <c r="M531" i="28"/>
  <c r="L531" i="28"/>
  <c r="K531" i="28"/>
  <c r="J531" i="28"/>
  <c r="I531" i="28"/>
  <c r="H531" i="28"/>
  <c r="G531" i="28"/>
  <c r="F531" i="28"/>
  <c r="E531" i="28"/>
  <c r="D531" i="28"/>
  <c r="C531" i="28"/>
  <c r="B531" i="28"/>
  <c r="M530" i="28"/>
  <c r="L530" i="28"/>
  <c r="K530" i="28"/>
  <c r="J530" i="28"/>
  <c r="I530" i="28"/>
  <c r="H530" i="28"/>
  <c r="G530" i="28"/>
  <c r="F530" i="28"/>
  <c r="E530" i="28"/>
  <c r="D530" i="28"/>
  <c r="C530" i="28"/>
  <c r="B530" i="28"/>
  <c r="M529" i="28"/>
  <c r="L529" i="28"/>
  <c r="K529" i="28"/>
  <c r="J529" i="28"/>
  <c r="I529" i="28"/>
  <c r="H529" i="28"/>
  <c r="G529" i="28"/>
  <c r="F529" i="28"/>
  <c r="E529" i="28"/>
  <c r="D529" i="28"/>
  <c r="C529" i="28"/>
  <c r="B529" i="28"/>
  <c r="M528" i="28"/>
  <c r="L528" i="28"/>
  <c r="K528" i="28"/>
  <c r="J528" i="28"/>
  <c r="I528" i="28"/>
  <c r="H528" i="28"/>
  <c r="G528" i="28"/>
  <c r="F528" i="28"/>
  <c r="E528" i="28"/>
  <c r="D528" i="28"/>
  <c r="C528" i="28"/>
  <c r="B528" i="28"/>
  <c r="G492" i="28"/>
  <c r="G491" i="28"/>
  <c r="M491" i="28" s="1"/>
  <c r="M490" i="28"/>
  <c r="L490" i="28"/>
  <c r="K490" i="28"/>
  <c r="J490" i="28"/>
  <c r="I490" i="28"/>
  <c r="H490" i="28"/>
  <c r="G490" i="28"/>
  <c r="F490" i="28"/>
  <c r="E490" i="28"/>
  <c r="D490" i="28"/>
  <c r="C490" i="28"/>
  <c r="B490" i="28"/>
  <c r="M489" i="28"/>
  <c r="L489" i="28"/>
  <c r="K489" i="28"/>
  <c r="J489" i="28"/>
  <c r="I489" i="28"/>
  <c r="H489" i="28"/>
  <c r="G489" i="28"/>
  <c r="F489" i="28"/>
  <c r="E489" i="28"/>
  <c r="D489" i="28"/>
  <c r="C489" i="28"/>
  <c r="B489" i="28"/>
  <c r="M488" i="28"/>
  <c r="L488" i="28"/>
  <c r="K488" i="28"/>
  <c r="J488" i="28"/>
  <c r="I488" i="28"/>
  <c r="H488" i="28"/>
  <c r="G488" i="28"/>
  <c r="F488" i="28"/>
  <c r="E488" i="28"/>
  <c r="D488" i="28"/>
  <c r="C488" i="28"/>
  <c r="B488" i="28"/>
  <c r="M487" i="28"/>
  <c r="L487" i="28"/>
  <c r="K487" i="28"/>
  <c r="J487" i="28"/>
  <c r="I487" i="28"/>
  <c r="H487" i="28"/>
  <c r="G487" i="28"/>
  <c r="F487" i="28"/>
  <c r="E487" i="28"/>
  <c r="D487" i="28"/>
  <c r="C487" i="28"/>
  <c r="B487" i="28"/>
  <c r="G451" i="28"/>
  <c r="M450" i="28"/>
  <c r="G450" i="28"/>
  <c r="K450" i="28" s="1"/>
  <c r="M449" i="28"/>
  <c r="L449" i="28"/>
  <c r="K449" i="28"/>
  <c r="J449" i="28"/>
  <c r="I449" i="28"/>
  <c r="H449" i="28"/>
  <c r="G449" i="28"/>
  <c r="F449" i="28"/>
  <c r="E449" i="28"/>
  <c r="D449" i="28"/>
  <c r="C449" i="28"/>
  <c r="B449" i="28"/>
  <c r="M448" i="28"/>
  <c r="L448" i="28"/>
  <c r="K448" i="28"/>
  <c r="J448" i="28"/>
  <c r="I448" i="28"/>
  <c r="H448" i="28"/>
  <c r="G448" i="28"/>
  <c r="F448" i="28"/>
  <c r="E448" i="28"/>
  <c r="D448" i="28"/>
  <c r="C448" i="28"/>
  <c r="B448" i="28"/>
  <c r="M447" i="28"/>
  <c r="L447" i="28"/>
  <c r="K447" i="28"/>
  <c r="J447" i="28"/>
  <c r="I447" i="28"/>
  <c r="H447" i="28"/>
  <c r="G447" i="28"/>
  <c r="F447" i="28"/>
  <c r="E447" i="28"/>
  <c r="D447" i="28"/>
  <c r="C447" i="28"/>
  <c r="B447" i="28"/>
  <c r="M446" i="28"/>
  <c r="L446" i="28"/>
  <c r="K446" i="28"/>
  <c r="J446" i="28"/>
  <c r="I446" i="28"/>
  <c r="H446" i="28"/>
  <c r="G446" i="28"/>
  <c r="F446" i="28"/>
  <c r="E446" i="28"/>
  <c r="D446" i="28"/>
  <c r="C446" i="28"/>
  <c r="B446" i="28"/>
  <c r="G410" i="28"/>
  <c r="M409" i="28"/>
  <c r="K409" i="28"/>
  <c r="G409" i="28"/>
  <c r="M408" i="28"/>
  <c r="L408" i="28"/>
  <c r="K408" i="28"/>
  <c r="J408" i="28"/>
  <c r="I408" i="28"/>
  <c r="H408" i="28"/>
  <c r="G408" i="28"/>
  <c r="F408" i="28"/>
  <c r="E408" i="28"/>
  <c r="D408" i="28"/>
  <c r="C408" i="28"/>
  <c r="B408" i="28"/>
  <c r="M407" i="28"/>
  <c r="L407" i="28"/>
  <c r="K407" i="28"/>
  <c r="J407" i="28"/>
  <c r="I407" i="28"/>
  <c r="H407" i="28"/>
  <c r="G407" i="28"/>
  <c r="F407" i="28"/>
  <c r="E407" i="28"/>
  <c r="D407" i="28"/>
  <c r="C407" i="28"/>
  <c r="B407" i="28"/>
  <c r="M406" i="28"/>
  <c r="L406" i="28"/>
  <c r="K406" i="28"/>
  <c r="J406" i="28"/>
  <c r="I406" i="28"/>
  <c r="H406" i="28"/>
  <c r="G406" i="28"/>
  <c r="F406" i="28"/>
  <c r="E406" i="28"/>
  <c r="D406" i="28"/>
  <c r="C406" i="28"/>
  <c r="B406" i="28"/>
  <c r="M405" i="28"/>
  <c r="L405" i="28"/>
  <c r="K405" i="28"/>
  <c r="J405" i="28"/>
  <c r="I405" i="28"/>
  <c r="H405" i="28"/>
  <c r="G405" i="28"/>
  <c r="F405" i="28"/>
  <c r="E405" i="28"/>
  <c r="D405" i="28"/>
  <c r="C405" i="28"/>
  <c r="B405" i="28"/>
  <c r="G369" i="28"/>
  <c r="G368" i="28"/>
  <c r="M368" i="28" s="1"/>
  <c r="M367" i="28"/>
  <c r="L367" i="28"/>
  <c r="K367" i="28"/>
  <c r="J367" i="28"/>
  <c r="I367" i="28"/>
  <c r="H367" i="28"/>
  <c r="G367" i="28"/>
  <c r="F367" i="28"/>
  <c r="E367" i="28"/>
  <c r="D367" i="28"/>
  <c r="C367" i="28"/>
  <c r="B367" i="28"/>
  <c r="M366" i="28"/>
  <c r="L366" i="28"/>
  <c r="K366" i="28"/>
  <c r="J366" i="28"/>
  <c r="I366" i="28"/>
  <c r="H366" i="28"/>
  <c r="G366" i="28"/>
  <c r="F366" i="28"/>
  <c r="E366" i="28"/>
  <c r="D366" i="28"/>
  <c r="C366" i="28"/>
  <c r="B366" i="28"/>
  <c r="M365" i="28"/>
  <c r="L365" i="28"/>
  <c r="K365" i="28"/>
  <c r="J365" i="28"/>
  <c r="I365" i="28"/>
  <c r="H365" i="28"/>
  <c r="G365" i="28"/>
  <c r="F365" i="28"/>
  <c r="E365" i="28"/>
  <c r="D365" i="28"/>
  <c r="C365" i="28"/>
  <c r="B365" i="28"/>
  <c r="M364" i="28"/>
  <c r="L364" i="28"/>
  <c r="K364" i="28"/>
  <c r="J364" i="28"/>
  <c r="I364" i="28"/>
  <c r="H364" i="28"/>
  <c r="G364" i="28"/>
  <c r="F364" i="28"/>
  <c r="E364" i="28"/>
  <c r="D364" i="28"/>
  <c r="C364" i="28"/>
  <c r="B364" i="28"/>
  <c r="G328" i="28"/>
  <c r="K327" i="28"/>
  <c r="G327" i="28"/>
  <c r="M327" i="28" s="1"/>
  <c r="M326" i="28"/>
  <c r="L326" i="28"/>
  <c r="K326" i="28"/>
  <c r="J326" i="28"/>
  <c r="I326" i="28"/>
  <c r="H326" i="28"/>
  <c r="G326" i="28"/>
  <c r="F326" i="28"/>
  <c r="E326" i="28"/>
  <c r="D326" i="28"/>
  <c r="C326" i="28"/>
  <c r="B326" i="28"/>
  <c r="M325" i="28"/>
  <c r="L325" i="28"/>
  <c r="K325" i="28"/>
  <c r="J325" i="28"/>
  <c r="I325" i="28"/>
  <c r="H325" i="28"/>
  <c r="G325" i="28"/>
  <c r="F325" i="28"/>
  <c r="E325" i="28"/>
  <c r="D325" i="28"/>
  <c r="C325" i="28"/>
  <c r="B325" i="28"/>
  <c r="M324" i="28"/>
  <c r="L324" i="28"/>
  <c r="K324" i="28"/>
  <c r="J324" i="28"/>
  <c r="I324" i="28"/>
  <c r="H324" i="28"/>
  <c r="G324" i="28"/>
  <c r="F324" i="28"/>
  <c r="E324" i="28"/>
  <c r="D324" i="28"/>
  <c r="C324" i="28"/>
  <c r="B324" i="28"/>
  <c r="M323" i="28"/>
  <c r="L323" i="28"/>
  <c r="K323" i="28"/>
  <c r="J323" i="28"/>
  <c r="I323" i="28"/>
  <c r="H323" i="28"/>
  <c r="G323" i="28"/>
  <c r="F323" i="28"/>
  <c r="E323" i="28"/>
  <c r="D323" i="28"/>
  <c r="C323" i="28"/>
  <c r="B323" i="28"/>
  <c r="G287" i="28"/>
  <c r="G286" i="28"/>
  <c r="M286" i="28" s="1"/>
  <c r="M285" i="28"/>
  <c r="L285" i="28"/>
  <c r="K285" i="28"/>
  <c r="J285" i="28"/>
  <c r="I285" i="28"/>
  <c r="H285" i="28"/>
  <c r="G285" i="28"/>
  <c r="F285" i="28"/>
  <c r="E285" i="28"/>
  <c r="D285" i="28"/>
  <c r="C285" i="28"/>
  <c r="B285" i="28"/>
  <c r="M284" i="28"/>
  <c r="L284" i="28"/>
  <c r="K284" i="28"/>
  <c r="J284" i="28"/>
  <c r="I284" i="28"/>
  <c r="H284" i="28"/>
  <c r="G284" i="28"/>
  <c r="F284" i="28"/>
  <c r="E284" i="28"/>
  <c r="D284" i="28"/>
  <c r="C284" i="28"/>
  <c r="B284" i="28"/>
  <c r="M283" i="28"/>
  <c r="L283" i="28"/>
  <c r="K283" i="28"/>
  <c r="J283" i="28"/>
  <c r="I283" i="28"/>
  <c r="H283" i="28"/>
  <c r="G283" i="28"/>
  <c r="F283" i="28"/>
  <c r="E283" i="28"/>
  <c r="D283" i="28"/>
  <c r="C283" i="28"/>
  <c r="B283" i="28"/>
  <c r="M282" i="28"/>
  <c r="L282" i="28"/>
  <c r="K282" i="28"/>
  <c r="J282" i="28"/>
  <c r="I282" i="28"/>
  <c r="H282" i="28"/>
  <c r="G282" i="28"/>
  <c r="F282" i="28"/>
  <c r="E282" i="28"/>
  <c r="D282" i="28"/>
  <c r="C282" i="28"/>
  <c r="B282" i="28"/>
  <c r="G246" i="28"/>
  <c r="G245" i="28"/>
  <c r="M245" i="28" s="1"/>
  <c r="M244" i="28"/>
  <c r="L244" i="28"/>
  <c r="K244" i="28"/>
  <c r="J244" i="28"/>
  <c r="I244" i="28"/>
  <c r="H244" i="28"/>
  <c r="G244" i="28"/>
  <c r="F244" i="28"/>
  <c r="E244" i="28"/>
  <c r="D244" i="28"/>
  <c r="C244" i="28"/>
  <c r="B244" i="28"/>
  <c r="M243" i="28"/>
  <c r="L243" i="28"/>
  <c r="K243" i="28"/>
  <c r="J243" i="28"/>
  <c r="I243" i="28"/>
  <c r="H243" i="28"/>
  <c r="G243" i="28"/>
  <c r="F243" i="28"/>
  <c r="E243" i="28"/>
  <c r="D243" i="28"/>
  <c r="C243" i="28"/>
  <c r="B243" i="28"/>
  <c r="M242" i="28"/>
  <c r="L242" i="28"/>
  <c r="K242" i="28"/>
  <c r="J242" i="28"/>
  <c r="I242" i="28"/>
  <c r="H242" i="28"/>
  <c r="G242" i="28"/>
  <c r="F242" i="28"/>
  <c r="E242" i="28"/>
  <c r="D242" i="28"/>
  <c r="C242" i="28"/>
  <c r="B242" i="28"/>
  <c r="M241" i="28"/>
  <c r="L241" i="28"/>
  <c r="K241" i="28"/>
  <c r="J241" i="28"/>
  <c r="I241" i="28"/>
  <c r="H241" i="28"/>
  <c r="G241" i="28"/>
  <c r="F241" i="28"/>
  <c r="E241" i="28"/>
  <c r="D241" i="28"/>
  <c r="C241" i="28"/>
  <c r="B241" i="28"/>
  <c r="G205" i="28"/>
  <c r="G204" i="28"/>
  <c r="M204" i="28" s="1"/>
  <c r="M203" i="28"/>
  <c r="L203" i="28"/>
  <c r="K203" i="28"/>
  <c r="J203" i="28"/>
  <c r="I203" i="28"/>
  <c r="H203" i="28"/>
  <c r="G203" i="28"/>
  <c r="F203" i="28"/>
  <c r="E203" i="28"/>
  <c r="D203" i="28"/>
  <c r="C203" i="28"/>
  <c r="B203" i="28"/>
  <c r="M202" i="28"/>
  <c r="L202" i="28"/>
  <c r="K202" i="28"/>
  <c r="J202" i="28"/>
  <c r="I202" i="28"/>
  <c r="H202" i="28"/>
  <c r="G202" i="28"/>
  <c r="F202" i="28"/>
  <c r="E202" i="28"/>
  <c r="D202" i="28"/>
  <c r="C202" i="28"/>
  <c r="B202" i="28"/>
  <c r="M201" i="28"/>
  <c r="L201" i="28"/>
  <c r="K201" i="28"/>
  <c r="J201" i="28"/>
  <c r="I201" i="28"/>
  <c r="H201" i="28"/>
  <c r="G201" i="28"/>
  <c r="F201" i="28"/>
  <c r="E201" i="28"/>
  <c r="D201" i="28"/>
  <c r="C201" i="28"/>
  <c r="B201" i="28"/>
  <c r="M200" i="28"/>
  <c r="L200" i="28"/>
  <c r="K200" i="28"/>
  <c r="J200" i="28"/>
  <c r="I200" i="28"/>
  <c r="H200" i="28"/>
  <c r="G200" i="28"/>
  <c r="F200" i="28"/>
  <c r="E200" i="28"/>
  <c r="D200" i="28"/>
  <c r="C200" i="28"/>
  <c r="B200" i="28"/>
  <c r="G164" i="28"/>
  <c r="K163" i="28"/>
  <c r="G163" i="28"/>
  <c r="M163" i="28" s="1"/>
  <c r="M162" i="28"/>
  <c r="L162" i="28"/>
  <c r="K162" i="28"/>
  <c r="J162" i="28"/>
  <c r="I162" i="28"/>
  <c r="H162" i="28"/>
  <c r="G162" i="28"/>
  <c r="F162" i="28"/>
  <c r="E162" i="28"/>
  <c r="D162" i="28"/>
  <c r="C162" i="28"/>
  <c r="B162" i="28"/>
  <c r="M161" i="28"/>
  <c r="L161" i="28"/>
  <c r="K161" i="28"/>
  <c r="J161" i="28"/>
  <c r="I161" i="28"/>
  <c r="H161" i="28"/>
  <c r="G161" i="28"/>
  <c r="F161" i="28"/>
  <c r="E161" i="28"/>
  <c r="D161" i="28"/>
  <c r="C161" i="28"/>
  <c r="B161" i="28"/>
  <c r="M160" i="28"/>
  <c r="L160" i="28"/>
  <c r="K160" i="28"/>
  <c r="J160" i="28"/>
  <c r="I160" i="28"/>
  <c r="H160" i="28"/>
  <c r="G160" i="28"/>
  <c r="F160" i="28"/>
  <c r="E160" i="28"/>
  <c r="D160" i="28"/>
  <c r="C160" i="28"/>
  <c r="B160" i="28"/>
  <c r="M159" i="28"/>
  <c r="L159" i="28"/>
  <c r="K159" i="28"/>
  <c r="J159" i="28"/>
  <c r="I159" i="28"/>
  <c r="H159" i="28"/>
  <c r="G159" i="28"/>
  <c r="F159" i="28"/>
  <c r="E159" i="28"/>
  <c r="D159" i="28"/>
  <c r="C159" i="28"/>
  <c r="B159" i="28"/>
  <c r="G126" i="28"/>
  <c r="G167" i="28" s="1"/>
  <c r="G208" i="28" s="1"/>
  <c r="G249" i="28" s="1"/>
  <c r="G290" i="28" s="1"/>
  <c r="G331" i="28" s="1"/>
  <c r="G372" i="28" s="1"/>
  <c r="G413" i="28" s="1"/>
  <c r="G454" i="28" s="1"/>
  <c r="G495" i="28" s="1"/>
  <c r="G536" i="28" s="1"/>
  <c r="G577" i="28" s="1"/>
  <c r="G618" i="28" s="1"/>
  <c r="G659" i="28" s="1"/>
  <c r="G700" i="28" s="1"/>
  <c r="G741" i="28" s="1"/>
  <c r="G782" i="28" s="1"/>
  <c r="G823" i="28" s="1"/>
  <c r="G864" i="28" s="1"/>
  <c r="G905" i="28" s="1"/>
  <c r="G946" i="28" s="1"/>
  <c r="G987" i="28" s="1"/>
  <c r="G123" i="28"/>
  <c r="M122" i="28"/>
  <c r="G122" i="28"/>
  <c r="K122" i="28" s="1"/>
  <c r="M121" i="28"/>
  <c r="L121" i="28"/>
  <c r="K121" i="28"/>
  <c r="J121" i="28"/>
  <c r="I121" i="28"/>
  <c r="H121" i="28"/>
  <c r="G121" i="28"/>
  <c r="F121" i="28"/>
  <c r="E121" i="28"/>
  <c r="D121" i="28"/>
  <c r="C121" i="28"/>
  <c r="B121" i="28"/>
  <c r="M120" i="28"/>
  <c r="L120" i="28"/>
  <c r="K120" i="28"/>
  <c r="J120" i="28"/>
  <c r="I120" i="28"/>
  <c r="H120" i="28"/>
  <c r="G120" i="28"/>
  <c r="F120" i="28"/>
  <c r="E120" i="28"/>
  <c r="D120" i="28"/>
  <c r="C120" i="28"/>
  <c r="B120" i="28"/>
  <c r="M119" i="28"/>
  <c r="L119" i="28"/>
  <c r="K119" i="28"/>
  <c r="J119" i="28"/>
  <c r="I119" i="28"/>
  <c r="H119" i="28"/>
  <c r="G119" i="28"/>
  <c r="F119" i="28"/>
  <c r="E119" i="28"/>
  <c r="D119" i="28"/>
  <c r="C119" i="28"/>
  <c r="B119" i="28"/>
  <c r="M118" i="28"/>
  <c r="L118" i="28"/>
  <c r="K118" i="28"/>
  <c r="J118" i="28"/>
  <c r="I118" i="28"/>
  <c r="H118" i="28"/>
  <c r="G118" i="28"/>
  <c r="F118" i="28"/>
  <c r="E118" i="28"/>
  <c r="D118" i="28"/>
  <c r="C118" i="28"/>
  <c r="B118" i="28"/>
  <c r="G85" i="28"/>
  <c r="G82" i="28"/>
  <c r="M81" i="28"/>
  <c r="K81" i="28"/>
  <c r="G81" i="28"/>
  <c r="M80" i="28"/>
  <c r="L80" i="28"/>
  <c r="K80" i="28"/>
  <c r="J80" i="28"/>
  <c r="I80" i="28"/>
  <c r="H80" i="28"/>
  <c r="G80" i="28"/>
  <c r="F80" i="28"/>
  <c r="E80" i="28"/>
  <c r="D80" i="28"/>
  <c r="C80" i="28"/>
  <c r="B80" i="28"/>
  <c r="M79" i="28"/>
  <c r="L79" i="28"/>
  <c r="K79" i="28"/>
  <c r="J79" i="28"/>
  <c r="I79" i="28"/>
  <c r="H79" i="28"/>
  <c r="G79" i="28"/>
  <c r="F79" i="28"/>
  <c r="E79" i="28"/>
  <c r="D79" i="28"/>
  <c r="C79" i="28"/>
  <c r="B79" i="28"/>
  <c r="M78" i="28"/>
  <c r="L78" i="28"/>
  <c r="K78" i="28"/>
  <c r="J78" i="28"/>
  <c r="I78" i="28"/>
  <c r="H78" i="28"/>
  <c r="G78" i="28"/>
  <c r="F78" i="28"/>
  <c r="E78" i="28"/>
  <c r="D78" i="28"/>
  <c r="C78" i="28"/>
  <c r="B78" i="28"/>
  <c r="M77" i="28"/>
  <c r="L77" i="28"/>
  <c r="K77" i="28"/>
  <c r="J77" i="28"/>
  <c r="I77" i="28"/>
  <c r="H77" i="28"/>
  <c r="G77" i="28"/>
  <c r="F77" i="28"/>
  <c r="E77" i="28"/>
  <c r="D77" i="28"/>
  <c r="C77" i="28"/>
  <c r="B77" i="28"/>
  <c r="G44" i="28"/>
  <c r="G41" i="28"/>
  <c r="G40" i="28"/>
  <c r="M40" i="28" s="1"/>
  <c r="M39" i="28"/>
  <c r="L39" i="28"/>
  <c r="K39" i="28"/>
  <c r="J39" i="28"/>
  <c r="I39" i="28"/>
  <c r="H39" i="28"/>
  <c r="G39" i="28"/>
  <c r="F39" i="28"/>
  <c r="E39" i="28"/>
  <c r="D39" i="28"/>
  <c r="C39" i="28"/>
  <c r="B39" i="28"/>
  <c r="M38" i="28"/>
  <c r="L38" i="28"/>
  <c r="K38" i="28"/>
  <c r="J38" i="28"/>
  <c r="I38" i="28"/>
  <c r="H38" i="28"/>
  <c r="G38" i="28"/>
  <c r="F38" i="28"/>
  <c r="E38" i="28"/>
  <c r="D38" i="28"/>
  <c r="C38" i="28"/>
  <c r="B38" i="28"/>
  <c r="M37" i="28"/>
  <c r="L37" i="28"/>
  <c r="K37" i="28"/>
  <c r="J37" i="28"/>
  <c r="I37" i="28"/>
  <c r="H37" i="28"/>
  <c r="G37" i="28"/>
  <c r="F37" i="28"/>
  <c r="E37" i="28"/>
  <c r="D37" i="28"/>
  <c r="C37" i="28"/>
  <c r="B37" i="28"/>
  <c r="M36" i="28"/>
  <c r="L36" i="28"/>
  <c r="K36" i="28"/>
  <c r="J36" i="28"/>
  <c r="I36" i="28"/>
  <c r="H36" i="28"/>
  <c r="G36" i="28"/>
  <c r="F36" i="28"/>
  <c r="E36" i="28"/>
  <c r="D36" i="28"/>
  <c r="C36" i="28"/>
  <c r="B36" i="28"/>
  <c r="G1937" i="22"/>
  <c r="M1933" i="22"/>
  <c r="M1934" i="22"/>
  <c r="L1933" i="22"/>
  <c r="L1934" i="22"/>
  <c r="K1933" i="22"/>
  <c r="K1934" i="22"/>
  <c r="J1933" i="22"/>
  <c r="J1934" i="22"/>
  <c r="I1933" i="22"/>
  <c r="I1934" i="22"/>
  <c r="H1933" i="22"/>
  <c r="H1934" i="22"/>
  <c r="G1933" i="22"/>
  <c r="G1934" i="22"/>
  <c r="F1933" i="22"/>
  <c r="F1934" i="22"/>
  <c r="E1933" i="22"/>
  <c r="E1934" i="22"/>
  <c r="D1933" i="22"/>
  <c r="D1934" i="22"/>
  <c r="C1933" i="22"/>
  <c r="C1934" i="22"/>
  <c r="B1933" i="22"/>
  <c r="M1931" i="22"/>
  <c r="M1932" i="22"/>
  <c r="L1931" i="22"/>
  <c r="L1932" i="22"/>
  <c r="K1931" i="22"/>
  <c r="K1932" i="22"/>
  <c r="J1931" i="22"/>
  <c r="J1932" i="22"/>
  <c r="I1931" i="22"/>
  <c r="I1932" i="22"/>
  <c r="H1931" i="22"/>
  <c r="H1932" i="22"/>
  <c r="G1931" i="22"/>
  <c r="G1932" i="22"/>
  <c r="F1931" i="22"/>
  <c r="F1932" i="22"/>
  <c r="E1931" i="22"/>
  <c r="E1932" i="22"/>
  <c r="D1931" i="22"/>
  <c r="D1932" i="22"/>
  <c r="C1931" i="22"/>
  <c r="C1932" i="22"/>
  <c r="B1931" i="22"/>
  <c r="G1935" i="22"/>
  <c r="M1935" i="22"/>
  <c r="M1930" i="22"/>
  <c r="L1930" i="22"/>
  <c r="K1930" i="22"/>
  <c r="J1930" i="22"/>
  <c r="I1930" i="22"/>
  <c r="H1930" i="22"/>
  <c r="G1930" i="22"/>
  <c r="F1930" i="22"/>
  <c r="E1930" i="22"/>
  <c r="D1930" i="22"/>
  <c r="C1930" i="22"/>
  <c r="B1930" i="22"/>
  <c r="M1929" i="22"/>
  <c r="L1929" i="22"/>
  <c r="K1929" i="22"/>
  <c r="J1929" i="22"/>
  <c r="I1929" i="22"/>
  <c r="H1929" i="22"/>
  <c r="G1929" i="22"/>
  <c r="F1929" i="22"/>
  <c r="E1929" i="22"/>
  <c r="D1929" i="22"/>
  <c r="C1929" i="22"/>
  <c r="B1929" i="22"/>
  <c r="G1893" i="22"/>
  <c r="M1889" i="22"/>
  <c r="M1890" i="22"/>
  <c r="L1889" i="22"/>
  <c r="L1890" i="22"/>
  <c r="K1889" i="22"/>
  <c r="K1890" i="22"/>
  <c r="J1889" i="22"/>
  <c r="J1890" i="22"/>
  <c r="I1889" i="22"/>
  <c r="I1890" i="22"/>
  <c r="H1889" i="22"/>
  <c r="H1890" i="22"/>
  <c r="G1889" i="22"/>
  <c r="G1890" i="22"/>
  <c r="F1889" i="22"/>
  <c r="F1890" i="22"/>
  <c r="E1889" i="22"/>
  <c r="E1890" i="22"/>
  <c r="D1889" i="22"/>
  <c r="D1890" i="22"/>
  <c r="C1889" i="22"/>
  <c r="C1890" i="22"/>
  <c r="B1889" i="22"/>
  <c r="B1890" i="22"/>
  <c r="M1887" i="22"/>
  <c r="M1888" i="22"/>
  <c r="L1887" i="22"/>
  <c r="L1888" i="22"/>
  <c r="K1887" i="22"/>
  <c r="J1887" i="22"/>
  <c r="J1888" i="22"/>
  <c r="I1887" i="22"/>
  <c r="I1888" i="22"/>
  <c r="H1887" i="22"/>
  <c r="H1888" i="22"/>
  <c r="G1887" i="22"/>
  <c r="G1888" i="22"/>
  <c r="F1887" i="22"/>
  <c r="F1888" i="22"/>
  <c r="E1887" i="22"/>
  <c r="E1888" i="22"/>
  <c r="D1887" i="22"/>
  <c r="D1888" i="22"/>
  <c r="C1887" i="22"/>
  <c r="C1888" i="22"/>
  <c r="B1887" i="22"/>
  <c r="M1886" i="22"/>
  <c r="L1886" i="22"/>
  <c r="K1886" i="22"/>
  <c r="J1886" i="22"/>
  <c r="I1886" i="22"/>
  <c r="H1886" i="22"/>
  <c r="G1886" i="22"/>
  <c r="F1886" i="22"/>
  <c r="E1886" i="22"/>
  <c r="D1886" i="22"/>
  <c r="C1886" i="22"/>
  <c r="B1886" i="22"/>
  <c r="M1885" i="22"/>
  <c r="L1885" i="22"/>
  <c r="K1885" i="22"/>
  <c r="J1885" i="22"/>
  <c r="I1885" i="22"/>
  <c r="H1885" i="22"/>
  <c r="G1885" i="22"/>
  <c r="F1885" i="22"/>
  <c r="E1885" i="22"/>
  <c r="D1885" i="22"/>
  <c r="C1885" i="22"/>
  <c r="B1885" i="22"/>
  <c r="G1849" i="22"/>
  <c r="M1845" i="22"/>
  <c r="M1846" i="22"/>
  <c r="L1845" i="22"/>
  <c r="L1846" i="22"/>
  <c r="K1845" i="22"/>
  <c r="K1846" i="22"/>
  <c r="J1845" i="22"/>
  <c r="J1846" i="22"/>
  <c r="I1845" i="22"/>
  <c r="I1846" i="22"/>
  <c r="H1845" i="22"/>
  <c r="H1846" i="22"/>
  <c r="G1845" i="22"/>
  <c r="G1846" i="22"/>
  <c r="F1845" i="22"/>
  <c r="F1846" i="22"/>
  <c r="E1845" i="22"/>
  <c r="E1846" i="22"/>
  <c r="D1845" i="22"/>
  <c r="D1846" i="22"/>
  <c r="C1845" i="22"/>
  <c r="C1846" i="22"/>
  <c r="B1845" i="22"/>
  <c r="B1846" i="22"/>
  <c r="M1843" i="22"/>
  <c r="M1844" i="22"/>
  <c r="L1843" i="22"/>
  <c r="L1844" i="22"/>
  <c r="K1843" i="22"/>
  <c r="K1844" i="22"/>
  <c r="J1843" i="22"/>
  <c r="J1844" i="22"/>
  <c r="I1843" i="22"/>
  <c r="I1844" i="22"/>
  <c r="H1843" i="22"/>
  <c r="H1844" i="22"/>
  <c r="G1843" i="22"/>
  <c r="G1844" i="22"/>
  <c r="F1843" i="22"/>
  <c r="F1844" i="22"/>
  <c r="E1843" i="22"/>
  <c r="E1844" i="22"/>
  <c r="D1843" i="22"/>
  <c r="D1844" i="22"/>
  <c r="C1843" i="22"/>
  <c r="C1844" i="22"/>
  <c r="B1843" i="22"/>
  <c r="B1844" i="22"/>
  <c r="M1842" i="22"/>
  <c r="L1842" i="22"/>
  <c r="K1842" i="22"/>
  <c r="J1842" i="22"/>
  <c r="I1842" i="22"/>
  <c r="H1842" i="22"/>
  <c r="G1842" i="22"/>
  <c r="F1842" i="22"/>
  <c r="E1842" i="22"/>
  <c r="D1842" i="22"/>
  <c r="C1842" i="22"/>
  <c r="B1842" i="22"/>
  <c r="M1841" i="22"/>
  <c r="L1841" i="22"/>
  <c r="K1841" i="22"/>
  <c r="J1841" i="22"/>
  <c r="I1841" i="22"/>
  <c r="H1841" i="22"/>
  <c r="G1841" i="22"/>
  <c r="F1841" i="22"/>
  <c r="E1841" i="22"/>
  <c r="D1841" i="22"/>
  <c r="C1841" i="22"/>
  <c r="B1841" i="22"/>
  <c r="G1808" i="22"/>
  <c r="G1852" i="22"/>
  <c r="G1805" i="22"/>
  <c r="M1801" i="22"/>
  <c r="M1802" i="22"/>
  <c r="L1801" i="22"/>
  <c r="L1802" i="22"/>
  <c r="K1801" i="22"/>
  <c r="K1802" i="22"/>
  <c r="J1801" i="22"/>
  <c r="J1802" i="22"/>
  <c r="I1801" i="22"/>
  <c r="I1802" i="22"/>
  <c r="H1801" i="22"/>
  <c r="H1802" i="22"/>
  <c r="G1801" i="22"/>
  <c r="G1802" i="22"/>
  <c r="F1801" i="22"/>
  <c r="F1802" i="22"/>
  <c r="E1801" i="22"/>
  <c r="E1802" i="22"/>
  <c r="D1801" i="22"/>
  <c r="D1802" i="22"/>
  <c r="C1801" i="22"/>
  <c r="C1802" i="22"/>
  <c r="B1801" i="22"/>
  <c r="B1802" i="22"/>
  <c r="M1799" i="22"/>
  <c r="M1800" i="22"/>
  <c r="L1799" i="22"/>
  <c r="L1800" i="22"/>
  <c r="K1799" i="22"/>
  <c r="K1800" i="22"/>
  <c r="J1799" i="22"/>
  <c r="J1800" i="22"/>
  <c r="I1799" i="22"/>
  <c r="I1800" i="22"/>
  <c r="H1799" i="22"/>
  <c r="H1800" i="22"/>
  <c r="G1799" i="22"/>
  <c r="G1800" i="22"/>
  <c r="F1799" i="22"/>
  <c r="F1800" i="22"/>
  <c r="E1799" i="22"/>
  <c r="E1800" i="22"/>
  <c r="D1799" i="22"/>
  <c r="D1800" i="22"/>
  <c r="C1799" i="22"/>
  <c r="C1800" i="22"/>
  <c r="B1799" i="22"/>
  <c r="M1798" i="22"/>
  <c r="L1798" i="22"/>
  <c r="K1798" i="22"/>
  <c r="J1798" i="22"/>
  <c r="I1798" i="22"/>
  <c r="H1798" i="22"/>
  <c r="G1798" i="22"/>
  <c r="F1798" i="22"/>
  <c r="E1798" i="22"/>
  <c r="D1798" i="22"/>
  <c r="C1798" i="22"/>
  <c r="B1798" i="22"/>
  <c r="M1797" i="22"/>
  <c r="L1797" i="22"/>
  <c r="K1797" i="22"/>
  <c r="J1797" i="22"/>
  <c r="I1797" i="22"/>
  <c r="H1797" i="22"/>
  <c r="G1797" i="22"/>
  <c r="F1797" i="22"/>
  <c r="E1797" i="22"/>
  <c r="D1797" i="22"/>
  <c r="C1797" i="22"/>
  <c r="B1797" i="22"/>
  <c r="G1879" i="21"/>
  <c r="G1878" i="21"/>
  <c r="G1877" i="21"/>
  <c r="K1877" i="21"/>
  <c r="M1872" i="21"/>
  <c r="L1872" i="21"/>
  <c r="K1872" i="21"/>
  <c r="J1872" i="21"/>
  <c r="I1872" i="21"/>
  <c r="H1872" i="21"/>
  <c r="G1872" i="21"/>
  <c r="F1872" i="21"/>
  <c r="E1872" i="21"/>
  <c r="D1872" i="21"/>
  <c r="C1872" i="21"/>
  <c r="B1872" i="21"/>
  <c r="M1871" i="21"/>
  <c r="L1871" i="21"/>
  <c r="K1871" i="21"/>
  <c r="J1871" i="21"/>
  <c r="I1871" i="21"/>
  <c r="H1871" i="21"/>
  <c r="G1871" i="21"/>
  <c r="F1871" i="21"/>
  <c r="E1871" i="21"/>
  <c r="D1871" i="21"/>
  <c r="C1871" i="21"/>
  <c r="B1871" i="21"/>
  <c r="F1980" i="20"/>
  <c r="M1978" i="20"/>
  <c r="L1978" i="20"/>
  <c r="K1978" i="20"/>
  <c r="J1978" i="20"/>
  <c r="I1978" i="20"/>
  <c r="H1978" i="20"/>
  <c r="G1978" i="20"/>
  <c r="F1978" i="20"/>
  <c r="E1978" i="20"/>
  <c r="D1978" i="20"/>
  <c r="K1980" i="20"/>
  <c r="C1978" i="20"/>
  <c r="B1978" i="20"/>
  <c r="M1976" i="20"/>
  <c r="M1977" i="20"/>
  <c r="L1976" i="20"/>
  <c r="L1977" i="20"/>
  <c r="K1976" i="20"/>
  <c r="K1977" i="20"/>
  <c r="J1976" i="20"/>
  <c r="J1977" i="20"/>
  <c r="I1976" i="20"/>
  <c r="I1977" i="20"/>
  <c r="H1976" i="20"/>
  <c r="H1977" i="20"/>
  <c r="G1976" i="20"/>
  <c r="G1977" i="20"/>
  <c r="F1976" i="20"/>
  <c r="F1977" i="20"/>
  <c r="E1976" i="20"/>
  <c r="E1977" i="20"/>
  <c r="D1976" i="20"/>
  <c r="D1977" i="20"/>
  <c r="C1976" i="20"/>
  <c r="C1977" i="20"/>
  <c r="B1976" i="20"/>
  <c r="M1975" i="20"/>
  <c r="L1975" i="20"/>
  <c r="K1975" i="20"/>
  <c r="J1975" i="20"/>
  <c r="I1975" i="20"/>
  <c r="H1975" i="20"/>
  <c r="G1975" i="20"/>
  <c r="F1975" i="20"/>
  <c r="E1975" i="20"/>
  <c r="D1975" i="20"/>
  <c r="C1975" i="20"/>
  <c r="B1975" i="20"/>
  <c r="G881" i="24"/>
  <c r="G880" i="24"/>
  <c r="M880" i="24"/>
  <c r="G879" i="24"/>
  <c r="M877" i="24"/>
  <c r="M878" i="24"/>
  <c r="L877" i="24"/>
  <c r="L878" i="24"/>
  <c r="K877" i="24"/>
  <c r="K878" i="24"/>
  <c r="J877" i="24"/>
  <c r="J878" i="24"/>
  <c r="I877" i="24"/>
  <c r="I878" i="24"/>
  <c r="H877" i="24"/>
  <c r="H878" i="24"/>
  <c r="G877" i="24"/>
  <c r="G878" i="24"/>
  <c r="F877" i="24"/>
  <c r="F878" i="24"/>
  <c r="E877" i="24"/>
  <c r="E878" i="24"/>
  <c r="D877" i="24"/>
  <c r="D878" i="24"/>
  <c r="C877" i="24"/>
  <c r="C878" i="24"/>
  <c r="B877" i="24"/>
  <c r="M875" i="24"/>
  <c r="M876" i="24"/>
  <c r="L875" i="24"/>
  <c r="L876" i="24"/>
  <c r="K875" i="24"/>
  <c r="K876" i="24"/>
  <c r="J875" i="24"/>
  <c r="J876" i="24"/>
  <c r="I875" i="24"/>
  <c r="I876" i="24"/>
  <c r="H875" i="24"/>
  <c r="H876" i="24"/>
  <c r="G875" i="24"/>
  <c r="G876" i="24"/>
  <c r="F875" i="24"/>
  <c r="F876" i="24"/>
  <c r="E875" i="24"/>
  <c r="E876" i="24"/>
  <c r="D875" i="24"/>
  <c r="D876" i="24"/>
  <c r="C875" i="24"/>
  <c r="C876" i="24"/>
  <c r="B875" i="24"/>
  <c r="B876" i="24"/>
  <c r="M874" i="24"/>
  <c r="L874" i="24"/>
  <c r="K874" i="24"/>
  <c r="J874" i="24"/>
  <c r="I874" i="24"/>
  <c r="H874" i="24"/>
  <c r="G874" i="24"/>
  <c r="F874" i="24"/>
  <c r="E874" i="24"/>
  <c r="D874" i="24"/>
  <c r="C874" i="24"/>
  <c r="B874" i="24"/>
  <c r="M873" i="24"/>
  <c r="L873" i="24"/>
  <c r="K873" i="24"/>
  <c r="J873" i="24"/>
  <c r="I873" i="24"/>
  <c r="H873" i="24"/>
  <c r="G873" i="24"/>
  <c r="F873" i="24"/>
  <c r="E873" i="24"/>
  <c r="D873" i="24"/>
  <c r="C873" i="24"/>
  <c r="B873" i="24"/>
  <c r="G837" i="24"/>
  <c r="G836" i="24"/>
  <c r="G835" i="24"/>
  <c r="M833" i="24"/>
  <c r="M834" i="24"/>
  <c r="L833" i="24"/>
  <c r="L834" i="24"/>
  <c r="K833" i="24"/>
  <c r="K834" i="24"/>
  <c r="J833" i="24"/>
  <c r="J834" i="24"/>
  <c r="I833" i="24"/>
  <c r="I834" i="24"/>
  <c r="H833" i="24"/>
  <c r="H834" i="24"/>
  <c r="G833" i="24"/>
  <c r="G834" i="24"/>
  <c r="F833" i="24"/>
  <c r="F834" i="24"/>
  <c r="E833" i="24"/>
  <c r="E834" i="24"/>
  <c r="D833" i="24"/>
  <c r="D834" i="24"/>
  <c r="C833" i="24"/>
  <c r="C834" i="24"/>
  <c r="B833" i="24"/>
  <c r="B834" i="24"/>
  <c r="M831" i="24"/>
  <c r="M832" i="24"/>
  <c r="L831" i="24"/>
  <c r="L832" i="24"/>
  <c r="K831" i="24"/>
  <c r="K832" i="24"/>
  <c r="J831" i="24"/>
  <c r="J832" i="24"/>
  <c r="I831" i="24"/>
  <c r="I832" i="24"/>
  <c r="H831" i="24"/>
  <c r="H832" i="24"/>
  <c r="G831" i="24"/>
  <c r="G832" i="24"/>
  <c r="F831" i="24"/>
  <c r="F832" i="24"/>
  <c r="E831" i="24"/>
  <c r="E832" i="24"/>
  <c r="D831" i="24"/>
  <c r="D832" i="24"/>
  <c r="C831" i="24"/>
  <c r="C832" i="24"/>
  <c r="B831" i="24"/>
  <c r="B832" i="24"/>
  <c r="M830" i="24"/>
  <c r="L830" i="24"/>
  <c r="K830" i="24"/>
  <c r="J830" i="24"/>
  <c r="I830" i="24"/>
  <c r="H830" i="24"/>
  <c r="G830" i="24"/>
  <c r="F830" i="24"/>
  <c r="E830" i="24"/>
  <c r="D830" i="24"/>
  <c r="C830" i="24"/>
  <c r="B830" i="24"/>
  <c r="M829" i="24"/>
  <c r="L829" i="24"/>
  <c r="K829" i="24"/>
  <c r="J829" i="24"/>
  <c r="I829" i="24"/>
  <c r="H829" i="24"/>
  <c r="G829" i="24"/>
  <c r="F829" i="24"/>
  <c r="E829" i="24"/>
  <c r="D829" i="24"/>
  <c r="C829" i="24"/>
  <c r="B829" i="24"/>
  <c r="G793" i="24"/>
  <c r="G792" i="24"/>
  <c r="G791" i="24"/>
  <c r="M789" i="24"/>
  <c r="M790" i="24"/>
  <c r="L789" i="24"/>
  <c r="L790" i="24"/>
  <c r="K789" i="24"/>
  <c r="K790" i="24"/>
  <c r="J789" i="24"/>
  <c r="J790" i="24"/>
  <c r="I789" i="24"/>
  <c r="I790" i="24"/>
  <c r="H789" i="24"/>
  <c r="H790" i="24"/>
  <c r="G789" i="24"/>
  <c r="G790" i="24"/>
  <c r="F789" i="24"/>
  <c r="F790" i="24"/>
  <c r="E789" i="24"/>
  <c r="E790" i="24"/>
  <c r="D789" i="24"/>
  <c r="D790" i="24"/>
  <c r="C789" i="24"/>
  <c r="C790" i="24"/>
  <c r="B789" i="24"/>
  <c r="M792" i="24"/>
  <c r="M787" i="24"/>
  <c r="M788" i="24"/>
  <c r="L787" i="24"/>
  <c r="L788" i="24"/>
  <c r="K787" i="24"/>
  <c r="K788" i="24"/>
  <c r="J787" i="24"/>
  <c r="J788" i="24"/>
  <c r="I787" i="24"/>
  <c r="I788" i="24"/>
  <c r="H787" i="24"/>
  <c r="H788" i="24"/>
  <c r="G787" i="24"/>
  <c r="G788" i="24"/>
  <c r="F787" i="24"/>
  <c r="F788" i="24"/>
  <c r="E787" i="24"/>
  <c r="E788" i="24"/>
  <c r="D787" i="24"/>
  <c r="D788" i="24"/>
  <c r="C787" i="24"/>
  <c r="C788" i="24"/>
  <c r="B787" i="24"/>
  <c r="M786" i="24"/>
  <c r="L786" i="24"/>
  <c r="K786" i="24"/>
  <c r="J786" i="24"/>
  <c r="I786" i="24"/>
  <c r="H786" i="24"/>
  <c r="G786" i="24"/>
  <c r="F786" i="24"/>
  <c r="E786" i="24"/>
  <c r="D786" i="24"/>
  <c r="C786" i="24"/>
  <c r="B786" i="24"/>
  <c r="M785" i="24"/>
  <c r="L785" i="24"/>
  <c r="K785" i="24"/>
  <c r="J785" i="24"/>
  <c r="I785" i="24"/>
  <c r="H785" i="24"/>
  <c r="G785" i="24"/>
  <c r="F785" i="24"/>
  <c r="E785" i="24"/>
  <c r="D785" i="24"/>
  <c r="C785" i="24"/>
  <c r="B785" i="24"/>
  <c r="G749" i="24"/>
  <c r="G748" i="24"/>
  <c r="G747" i="24"/>
  <c r="M745" i="24"/>
  <c r="M746" i="24"/>
  <c r="L745" i="24"/>
  <c r="L746" i="24"/>
  <c r="K745" i="24"/>
  <c r="K746" i="24"/>
  <c r="J745" i="24"/>
  <c r="J746" i="24"/>
  <c r="I745" i="24"/>
  <c r="I746" i="24"/>
  <c r="H745" i="24"/>
  <c r="H746" i="24"/>
  <c r="G745" i="24"/>
  <c r="G746" i="24"/>
  <c r="F745" i="24"/>
  <c r="F746" i="24"/>
  <c r="E745" i="24"/>
  <c r="E746" i="24"/>
  <c r="D745" i="24"/>
  <c r="D746" i="24"/>
  <c r="C745" i="24"/>
  <c r="C746" i="24"/>
  <c r="B745" i="24"/>
  <c r="B746" i="24"/>
  <c r="K748" i="24"/>
  <c r="M743" i="24"/>
  <c r="M744" i="24"/>
  <c r="L743" i="24"/>
  <c r="L744" i="24"/>
  <c r="K743" i="24"/>
  <c r="K744" i="24"/>
  <c r="J743" i="24"/>
  <c r="J744" i="24"/>
  <c r="I743" i="24"/>
  <c r="I744" i="24"/>
  <c r="H743" i="24"/>
  <c r="H744" i="24"/>
  <c r="G743" i="24"/>
  <c r="G744" i="24"/>
  <c r="F743" i="24"/>
  <c r="F744" i="24"/>
  <c r="E743" i="24"/>
  <c r="E744" i="24"/>
  <c r="D743" i="24"/>
  <c r="D744" i="24"/>
  <c r="C743" i="24"/>
  <c r="C744" i="24"/>
  <c r="B743" i="24"/>
  <c r="B744" i="24"/>
  <c r="M742" i="24"/>
  <c r="L742" i="24"/>
  <c r="K742" i="24"/>
  <c r="J742" i="24"/>
  <c r="I742" i="24"/>
  <c r="H742" i="24"/>
  <c r="G742" i="24"/>
  <c r="F742" i="24"/>
  <c r="E742" i="24"/>
  <c r="D742" i="24"/>
  <c r="C742" i="24"/>
  <c r="B742" i="24"/>
  <c r="M741" i="24"/>
  <c r="L741" i="24"/>
  <c r="K741" i="24"/>
  <c r="J741" i="24"/>
  <c r="I741" i="24"/>
  <c r="H741" i="24"/>
  <c r="G741" i="24"/>
  <c r="F741" i="24"/>
  <c r="E741" i="24"/>
  <c r="D741" i="24"/>
  <c r="C741" i="24"/>
  <c r="B741" i="24"/>
  <c r="G705" i="24"/>
  <c r="G704" i="24"/>
  <c r="G703" i="24"/>
  <c r="M701" i="24"/>
  <c r="M702" i="24"/>
  <c r="L701" i="24"/>
  <c r="L702" i="24"/>
  <c r="K701" i="24"/>
  <c r="K702" i="24"/>
  <c r="J701" i="24"/>
  <c r="J702" i="24"/>
  <c r="I701" i="24"/>
  <c r="I702" i="24"/>
  <c r="H701" i="24"/>
  <c r="H702" i="24"/>
  <c r="G701" i="24"/>
  <c r="G702" i="24"/>
  <c r="F701" i="24"/>
  <c r="F702" i="24"/>
  <c r="E701" i="24"/>
  <c r="E702" i="24"/>
  <c r="D701" i="24"/>
  <c r="D702" i="24"/>
  <c r="C701" i="24"/>
  <c r="C702" i="24"/>
  <c r="B701" i="24"/>
  <c r="M704" i="24"/>
  <c r="M699" i="24"/>
  <c r="M700" i="24"/>
  <c r="L699" i="24"/>
  <c r="L700" i="24"/>
  <c r="K699" i="24"/>
  <c r="K700" i="24"/>
  <c r="J699" i="24"/>
  <c r="J700" i="24"/>
  <c r="I699" i="24"/>
  <c r="I700" i="24"/>
  <c r="H699" i="24"/>
  <c r="H700" i="24"/>
  <c r="G699" i="24"/>
  <c r="G700" i="24"/>
  <c r="F699" i="24"/>
  <c r="F700" i="24"/>
  <c r="E699" i="24"/>
  <c r="E700" i="24"/>
  <c r="D699" i="24"/>
  <c r="D700" i="24"/>
  <c r="C699" i="24"/>
  <c r="C700" i="24"/>
  <c r="B699" i="24"/>
  <c r="B700" i="24"/>
  <c r="M698" i="24"/>
  <c r="L698" i="24"/>
  <c r="K698" i="24"/>
  <c r="J698" i="24"/>
  <c r="I698" i="24"/>
  <c r="H698" i="24"/>
  <c r="G698" i="24"/>
  <c r="F698" i="24"/>
  <c r="E698" i="24"/>
  <c r="D698" i="24"/>
  <c r="C698" i="24"/>
  <c r="B698" i="24"/>
  <c r="M697" i="24"/>
  <c r="L697" i="24"/>
  <c r="K697" i="24"/>
  <c r="J697" i="24"/>
  <c r="I697" i="24"/>
  <c r="H697" i="24"/>
  <c r="G697" i="24"/>
  <c r="F697" i="24"/>
  <c r="E697" i="24"/>
  <c r="D697" i="24"/>
  <c r="C697" i="24"/>
  <c r="B697" i="24"/>
  <c r="G1738" i="21"/>
  <c r="M1734" i="21"/>
  <c r="M1735" i="21"/>
  <c r="L1734" i="21"/>
  <c r="L1735" i="21"/>
  <c r="K1734" i="21"/>
  <c r="K1735" i="21"/>
  <c r="J1734" i="21"/>
  <c r="J1735" i="21"/>
  <c r="I1734" i="21"/>
  <c r="I1735" i="21"/>
  <c r="H1734" i="21"/>
  <c r="H1735" i="21"/>
  <c r="G1734" i="21"/>
  <c r="G1735" i="21"/>
  <c r="F1734" i="21"/>
  <c r="F1735" i="21"/>
  <c r="E1734" i="21"/>
  <c r="E1735" i="21"/>
  <c r="D1734" i="21"/>
  <c r="D1735" i="21"/>
  <c r="K1737" i="21"/>
  <c r="C1734" i="21"/>
  <c r="C1735" i="21"/>
  <c r="B1734" i="21"/>
  <c r="M1732" i="21"/>
  <c r="M1733" i="21"/>
  <c r="L1732" i="21"/>
  <c r="L1733" i="21"/>
  <c r="K1732" i="21"/>
  <c r="K1733" i="21"/>
  <c r="J1732" i="21"/>
  <c r="J1733" i="21"/>
  <c r="I1732" i="21"/>
  <c r="I1733" i="21"/>
  <c r="H1732" i="21"/>
  <c r="H1733" i="21"/>
  <c r="G1732" i="21"/>
  <c r="G1733" i="21"/>
  <c r="F1732" i="21"/>
  <c r="F1733" i="21"/>
  <c r="E1732" i="21"/>
  <c r="D1732" i="21"/>
  <c r="D1733" i="21"/>
  <c r="C1732" i="21"/>
  <c r="C1733" i="21"/>
  <c r="B1732" i="21"/>
  <c r="M1731" i="21"/>
  <c r="L1731" i="21"/>
  <c r="K1731" i="21"/>
  <c r="J1731" i="21"/>
  <c r="I1731" i="21"/>
  <c r="H1731" i="21"/>
  <c r="G1731" i="21"/>
  <c r="F1731" i="21"/>
  <c r="E1731" i="21"/>
  <c r="D1731" i="21"/>
  <c r="C1731" i="21"/>
  <c r="B1731" i="21"/>
  <c r="M1730" i="21"/>
  <c r="L1730" i="21"/>
  <c r="K1730" i="21"/>
  <c r="J1730" i="21"/>
  <c r="I1730" i="21"/>
  <c r="H1730" i="21"/>
  <c r="G1730" i="21"/>
  <c r="F1730" i="21"/>
  <c r="E1730" i="21"/>
  <c r="D1730" i="21"/>
  <c r="C1730" i="21"/>
  <c r="B1730" i="21"/>
  <c r="G1694" i="21"/>
  <c r="M1690" i="21"/>
  <c r="M1691" i="21"/>
  <c r="L1690" i="21"/>
  <c r="L1691" i="21"/>
  <c r="K1690" i="21"/>
  <c r="K1691" i="21"/>
  <c r="J1690" i="21"/>
  <c r="J1691" i="21"/>
  <c r="I1690" i="21"/>
  <c r="I1691" i="21"/>
  <c r="H1690" i="21"/>
  <c r="H1691" i="21"/>
  <c r="G1690" i="21"/>
  <c r="G1691" i="21"/>
  <c r="F1690" i="21"/>
  <c r="F1691" i="21"/>
  <c r="E1690" i="21"/>
  <c r="E1691" i="21"/>
  <c r="D1690" i="21"/>
  <c r="D1691" i="21"/>
  <c r="C1690" i="21"/>
  <c r="C1691" i="21"/>
  <c r="B1690" i="21"/>
  <c r="M1688" i="21"/>
  <c r="M1689" i="21"/>
  <c r="L1688" i="21"/>
  <c r="L1689" i="21"/>
  <c r="K1688" i="21"/>
  <c r="K1689" i="21"/>
  <c r="J1688" i="21"/>
  <c r="J1689" i="21"/>
  <c r="I1688" i="21"/>
  <c r="I1689" i="21"/>
  <c r="H1688" i="21"/>
  <c r="H1689" i="21"/>
  <c r="G1688" i="21"/>
  <c r="G1689" i="21"/>
  <c r="F1688" i="21"/>
  <c r="F1689" i="21"/>
  <c r="E1688" i="21"/>
  <c r="E1689" i="21"/>
  <c r="D1688" i="21"/>
  <c r="D1689" i="21"/>
  <c r="C1688" i="21"/>
  <c r="C1689" i="21"/>
  <c r="B1688" i="21"/>
  <c r="M1687" i="21"/>
  <c r="L1687" i="21"/>
  <c r="K1687" i="21"/>
  <c r="J1687" i="21"/>
  <c r="I1687" i="21"/>
  <c r="H1687" i="21"/>
  <c r="G1687" i="21"/>
  <c r="F1687" i="21"/>
  <c r="E1687" i="21"/>
  <c r="D1687" i="21"/>
  <c r="C1687" i="21"/>
  <c r="B1687" i="21"/>
  <c r="M1686" i="21"/>
  <c r="L1686" i="21"/>
  <c r="K1686" i="21"/>
  <c r="J1686" i="21"/>
  <c r="I1686" i="21"/>
  <c r="H1686" i="21"/>
  <c r="G1686" i="21"/>
  <c r="F1686" i="21"/>
  <c r="E1686" i="21"/>
  <c r="D1686" i="21"/>
  <c r="C1686" i="21"/>
  <c r="B1686" i="21"/>
  <c r="G1650" i="21"/>
  <c r="M1646" i="21"/>
  <c r="M1647" i="21"/>
  <c r="L1646" i="21"/>
  <c r="L1647" i="21"/>
  <c r="K1646" i="21"/>
  <c r="K1647" i="21"/>
  <c r="J1646" i="21"/>
  <c r="J1647" i="21"/>
  <c r="I1646" i="21"/>
  <c r="I1647" i="21"/>
  <c r="H1646" i="21"/>
  <c r="H1647" i="21"/>
  <c r="G1646" i="21"/>
  <c r="G1647" i="21"/>
  <c r="F1646" i="21"/>
  <c r="F1647" i="21"/>
  <c r="E1646" i="21"/>
  <c r="E1647" i="21"/>
  <c r="D1646" i="21"/>
  <c r="D1647" i="21"/>
  <c r="C1646" i="21"/>
  <c r="C1647" i="21"/>
  <c r="B1646" i="21"/>
  <c r="M1644" i="21"/>
  <c r="M1645" i="21"/>
  <c r="L1644" i="21"/>
  <c r="L1645" i="21"/>
  <c r="K1644" i="21"/>
  <c r="K1645" i="21"/>
  <c r="J1644" i="21"/>
  <c r="J1645" i="21"/>
  <c r="I1644" i="21"/>
  <c r="I1645" i="21"/>
  <c r="H1644" i="21"/>
  <c r="H1645" i="21"/>
  <c r="G1644" i="21"/>
  <c r="G1645" i="21"/>
  <c r="F1644" i="21"/>
  <c r="F1645" i="21"/>
  <c r="E1644" i="21"/>
  <c r="E1645" i="21"/>
  <c r="D1644" i="21"/>
  <c r="D1645" i="21"/>
  <c r="C1644" i="21"/>
  <c r="C1645" i="21"/>
  <c r="B1644" i="21"/>
  <c r="M1643" i="21"/>
  <c r="L1643" i="21"/>
  <c r="K1643" i="21"/>
  <c r="J1643" i="21"/>
  <c r="I1643" i="21"/>
  <c r="H1643" i="21"/>
  <c r="G1643" i="21"/>
  <c r="F1643" i="21"/>
  <c r="E1643" i="21"/>
  <c r="D1643" i="21"/>
  <c r="C1643" i="21"/>
  <c r="B1643" i="21"/>
  <c r="M1642" i="21"/>
  <c r="L1642" i="21"/>
  <c r="K1642" i="21"/>
  <c r="J1642" i="21"/>
  <c r="I1642" i="21"/>
  <c r="H1642" i="21"/>
  <c r="G1642" i="21"/>
  <c r="F1642" i="21"/>
  <c r="E1642" i="21"/>
  <c r="D1642" i="21"/>
  <c r="C1642" i="21"/>
  <c r="B1642" i="21"/>
  <c r="G1606" i="21"/>
  <c r="M1602" i="21"/>
  <c r="M1603" i="21"/>
  <c r="L1602" i="21"/>
  <c r="L1603" i="21"/>
  <c r="K1602" i="21"/>
  <c r="K1603" i="21"/>
  <c r="J1602" i="21"/>
  <c r="J1603" i="21"/>
  <c r="I1602" i="21"/>
  <c r="I1603" i="21"/>
  <c r="H1602" i="21"/>
  <c r="H1603" i="21"/>
  <c r="G1602" i="21"/>
  <c r="G1603" i="21"/>
  <c r="F1602" i="21"/>
  <c r="F1603" i="21"/>
  <c r="E1602" i="21"/>
  <c r="E1603" i="21"/>
  <c r="D1602" i="21"/>
  <c r="D1603" i="21"/>
  <c r="C1602" i="21"/>
  <c r="C1603" i="21"/>
  <c r="B1602" i="21"/>
  <c r="M1600" i="21"/>
  <c r="M1601" i="21"/>
  <c r="L1600" i="21"/>
  <c r="L1601" i="21"/>
  <c r="K1600" i="21"/>
  <c r="K1601" i="21"/>
  <c r="J1600" i="21"/>
  <c r="J1601" i="21"/>
  <c r="I1600" i="21"/>
  <c r="I1601" i="21"/>
  <c r="H1600" i="21"/>
  <c r="H1601" i="21"/>
  <c r="G1600" i="21"/>
  <c r="G1601" i="21"/>
  <c r="F1600" i="21"/>
  <c r="F1601" i="21"/>
  <c r="E1600" i="21"/>
  <c r="E1601" i="21"/>
  <c r="D1600" i="21"/>
  <c r="D1601" i="21"/>
  <c r="C1600" i="21"/>
  <c r="C1601" i="21"/>
  <c r="B1600" i="21"/>
  <c r="M1599" i="21"/>
  <c r="L1599" i="21"/>
  <c r="K1599" i="21"/>
  <c r="J1599" i="21"/>
  <c r="I1599" i="21"/>
  <c r="H1599" i="21"/>
  <c r="G1599" i="21"/>
  <c r="F1599" i="21"/>
  <c r="E1599" i="21"/>
  <c r="D1599" i="21"/>
  <c r="C1599" i="21"/>
  <c r="B1599" i="21"/>
  <c r="M1598" i="21"/>
  <c r="L1598" i="21"/>
  <c r="K1598" i="21"/>
  <c r="J1598" i="21"/>
  <c r="I1598" i="21"/>
  <c r="H1598" i="21"/>
  <c r="G1598" i="21"/>
  <c r="F1598" i="21"/>
  <c r="E1598" i="21"/>
  <c r="D1598" i="21"/>
  <c r="C1598" i="21"/>
  <c r="B1598" i="21"/>
  <c r="M1640" i="26"/>
  <c r="L1640" i="26"/>
  <c r="K1640" i="26"/>
  <c r="J1640" i="26"/>
  <c r="I1640" i="26"/>
  <c r="H1640" i="26"/>
  <c r="G1640" i="26"/>
  <c r="F1640" i="26"/>
  <c r="E1640" i="26"/>
  <c r="D1640" i="26"/>
  <c r="C1640" i="26"/>
  <c r="B1640" i="26"/>
  <c r="M1415" i="26"/>
  <c r="L1415" i="26"/>
  <c r="K1415" i="26"/>
  <c r="J1415" i="26"/>
  <c r="I1415" i="26"/>
  <c r="H1415" i="26"/>
  <c r="G1415" i="26"/>
  <c r="F1415" i="26"/>
  <c r="E1415" i="26"/>
  <c r="D1415" i="26"/>
  <c r="C1415" i="26"/>
  <c r="B1415" i="26"/>
  <c r="M1382" i="26"/>
  <c r="L1382" i="26"/>
  <c r="K1382" i="26"/>
  <c r="J1382" i="26"/>
  <c r="I1382" i="26"/>
  <c r="H1382" i="26"/>
  <c r="G1382" i="26"/>
  <c r="F1382" i="26"/>
  <c r="E1382" i="26"/>
  <c r="D1382" i="26"/>
  <c r="C1382" i="26"/>
  <c r="B1382" i="26"/>
  <c r="M1349" i="26"/>
  <c r="L1349" i="26"/>
  <c r="K1349" i="26"/>
  <c r="J1349" i="26"/>
  <c r="I1349" i="26"/>
  <c r="H1349" i="26"/>
  <c r="G1349" i="26"/>
  <c r="F1349" i="26"/>
  <c r="E1349" i="26"/>
  <c r="D1349" i="26"/>
  <c r="C1349" i="26"/>
  <c r="B1349" i="26"/>
  <c r="M1316" i="26"/>
  <c r="L1316" i="26"/>
  <c r="K1316" i="26"/>
  <c r="J1316" i="26"/>
  <c r="I1316" i="26"/>
  <c r="H1316" i="26"/>
  <c r="G1316" i="26"/>
  <c r="F1316" i="26"/>
  <c r="E1316" i="26"/>
  <c r="D1316" i="26"/>
  <c r="C1316" i="26"/>
  <c r="B1316" i="26"/>
  <c r="C1283" i="26"/>
  <c r="D1283" i="26"/>
  <c r="E1283" i="26"/>
  <c r="F1283" i="26"/>
  <c r="G1283" i="26"/>
  <c r="H1283" i="26"/>
  <c r="I1283" i="26"/>
  <c r="J1283" i="26"/>
  <c r="K1283" i="26"/>
  <c r="L1283" i="26"/>
  <c r="M1283" i="26"/>
  <c r="B1283" i="26"/>
  <c r="F1938" i="20"/>
  <c r="M1936" i="20"/>
  <c r="L1936" i="20"/>
  <c r="K1936" i="20"/>
  <c r="J1936" i="20"/>
  <c r="I1936" i="20"/>
  <c r="H1936" i="20"/>
  <c r="G1936" i="20"/>
  <c r="F1936" i="20"/>
  <c r="E1936" i="20"/>
  <c r="D1936" i="20"/>
  <c r="C1936" i="20"/>
  <c r="B1936" i="20"/>
  <c r="M1934" i="20"/>
  <c r="M1935" i="20"/>
  <c r="L1934" i="20"/>
  <c r="L1935" i="20"/>
  <c r="K1934" i="20"/>
  <c r="K1935" i="20"/>
  <c r="J1934" i="20"/>
  <c r="J1935" i="20"/>
  <c r="I1934" i="20"/>
  <c r="I1935" i="20"/>
  <c r="H1934" i="20"/>
  <c r="H1935" i="20"/>
  <c r="G1934" i="20"/>
  <c r="G1935" i="20"/>
  <c r="F1934" i="20"/>
  <c r="F1935" i="20"/>
  <c r="E1934" i="20"/>
  <c r="E1935" i="20"/>
  <c r="D1934" i="20"/>
  <c r="D1935" i="20"/>
  <c r="C1934" i="20"/>
  <c r="C1935" i="20"/>
  <c r="B1934" i="20"/>
  <c r="M1933" i="20"/>
  <c r="L1933" i="20"/>
  <c r="K1933" i="20"/>
  <c r="J1933" i="20"/>
  <c r="I1933" i="20"/>
  <c r="H1933" i="20"/>
  <c r="G1933" i="20"/>
  <c r="F1933" i="20"/>
  <c r="E1933" i="20"/>
  <c r="D1933" i="20"/>
  <c r="C1933" i="20"/>
  <c r="B1933" i="20"/>
  <c r="F1897" i="20"/>
  <c r="M1895" i="20"/>
  <c r="L1895" i="20"/>
  <c r="K1895" i="20"/>
  <c r="J1895" i="20"/>
  <c r="I1895" i="20"/>
  <c r="H1895" i="20"/>
  <c r="G1895" i="20"/>
  <c r="F1895" i="20"/>
  <c r="E1895" i="20"/>
  <c r="D1895" i="20"/>
  <c r="C1895" i="20"/>
  <c r="B1895" i="20"/>
  <c r="M1893" i="20"/>
  <c r="M1894" i="20"/>
  <c r="L1893" i="20"/>
  <c r="L1894" i="20"/>
  <c r="K1893" i="20"/>
  <c r="K1894" i="20"/>
  <c r="J1893" i="20"/>
  <c r="J1894" i="20"/>
  <c r="I1893" i="20"/>
  <c r="I1894" i="20"/>
  <c r="H1893" i="20"/>
  <c r="H1894" i="20"/>
  <c r="G1893" i="20"/>
  <c r="G1894" i="20"/>
  <c r="F1893" i="20"/>
  <c r="F1894" i="20"/>
  <c r="E1893" i="20"/>
  <c r="E1894" i="20"/>
  <c r="D1893" i="20"/>
  <c r="D1894" i="20"/>
  <c r="C1893" i="20"/>
  <c r="C1894" i="20"/>
  <c r="B1893" i="20"/>
  <c r="M1892" i="20"/>
  <c r="L1892" i="20"/>
  <c r="K1892" i="20"/>
  <c r="J1892" i="20"/>
  <c r="I1892" i="20"/>
  <c r="H1892" i="20"/>
  <c r="G1892" i="20"/>
  <c r="F1892" i="20"/>
  <c r="E1892" i="20"/>
  <c r="D1892" i="20"/>
  <c r="C1892" i="20"/>
  <c r="B1892" i="20"/>
  <c r="F1856" i="20"/>
  <c r="M1854" i="20"/>
  <c r="L1854" i="20"/>
  <c r="K1854" i="20"/>
  <c r="J1854" i="20"/>
  <c r="I1854" i="20"/>
  <c r="H1854" i="20"/>
  <c r="G1854" i="20"/>
  <c r="F1854" i="20"/>
  <c r="E1854" i="20"/>
  <c r="D1854" i="20"/>
  <c r="C1854" i="20"/>
  <c r="B1854" i="20"/>
  <c r="M1852" i="20"/>
  <c r="M1853" i="20"/>
  <c r="L1852" i="20"/>
  <c r="L1853" i="20"/>
  <c r="K1852" i="20"/>
  <c r="K1853" i="20"/>
  <c r="J1852" i="20"/>
  <c r="J1853" i="20"/>
  <c r="I1852" i="20"/>
  <c r="I1853" i="20"/>
  <c r="H1852" i="20"/>
  <c r="H1853" i="20"/>
  <c r="G1852" i="20"/>
  <c r="G1853" i="20"/>
  <c r="F1852" i="20"/>
  <c r="F1853" i="20"/>
  <c r="E1852" i="20"/>
  <c r="E1853" i="20"/>
  <c r="D1852" i="20"/>
  <c r="D1853" i="20"/>
  <c r="C1852" i="20"/>
  <c r="C1853" i="20"/>
  <c r="B1852" i="20"/>
  <c r="M1851" i="20"/>
  <c r="L1851" i="20"/>
  <c r="K1851" i="20"/>
  <c r="J1851" i="20"/>
  <c r="I1851" i="20"/>
  <c r="H1851" i="20"/>
  <c r="G1851" i="20"/>
  <c r="F1851" i="20"/>
  <c r="E1851" i="20"/>
  <c r="D1851" i="20"/>
  <c r="C1851" i="20"/>
  <c r="B1851" i="20"/>
  <c r="F1815" i="20"/>
  <c r="M1813" i="20"/>
  <c r="L1813" i="20"/>
  <c r="K1813" i="20"/>
  <c r="J1813" i="20"/>
  <c r="I1813" i="20"/>
  <c r="H1813" i="20"/>
  <c r="G1813" i="20"/>
  <c r="F1813" i="20"/>
  <c r="E1813" i="20"/>
  <c r="D1813" i="20"/>
  <c r="C1813" i="20"/>
  <c r="B1813" i="20"/>
  <c r="M1811" i="20"/>
  <c r="M1812" i="20"/>
  <c r="L1811" i="20"/>
  <c r="L1812" i="20"/>
  <c r="K1811" i="20"/>
  <c r="K1812" i="20"/>
  <c r="J1811" i="20"/>
  <c r="J1812" i="20"/>
  <c r="I1811" i="20"/>
  <c r="I1812" i="20"/>
  <c r="H1811" i="20"/>
  <c r="H1812" i="20"/>
  <c r="G1811" i="20"/>
  <c r="G1812" i="20"/>
  <c r="F1811" i="20"/>
  <c r="F1812" i="20"/>
  <c r="E1811" i="20"/>
  <c r="E1812" i="20"/>
  <c r="D1811" i="20"/>
  <c r="D1812" i="20"/>
  <c r="C1811" i="20"/>
  <c r="C1812" i="20"/>
  <c r="B1811" i="20"/>
  <c r="M1810" i="20"/>
  <c r="L1810" i="20"/>
  <c r="K1810" i="20"/>
  <c r="J1810" i="20"/>
  <c r="I1810" i="20"/>
  <c r="H1810" i="20"/>
  <c r="G1810" i="20"/>
  <c r="F1810" i="20"/>
  <c r="E1810" i="20"/>
  <c r="D1810" i="20"/>
  <c r="C1810" i="20"/>
  <c r="B1810" i="20"/>
  <c r="F1774" i="20"/>
  <c r="M1772" i="20"/>
  <c r="L1772" i="20"/>
  <c r="K1772" i="20"/>
  <c r="J1772" i="20"/>
  <c r="I1772" i="20"/>
  <c r="H1772" i="20"/>
  <c r="G1772" i="20"/>
  <c r="F1772" i="20"/>
  <c r="E1772" i="20"/>
  <c r="D1772" i="20"/>
  <c r="C1772" i="20"/>
  <c r="B1772" i="20"/>
  <c r="M1770" i="20"/>
  <c r="M1771" i="20"/>
  <c r="L1770" i="20"/>
  <c r="L1771" i="20"/>
  <c r="K1770" i="20"/>
  <c r="K1771" i="20"/>
  <c r="J1770" i="20"/>
  <c r="J1771" i="20"/>
  <c r="I1770" i="20"/>
  <c r="I1771" i="20"/>
  <c r="H1770" i="20"/>
  <c r="H1771" i="20"/>
  <c r="G1770" i="20"/>
  <c r="G1771" i="20"/>
  <c r="F1770" i="20"/>
  <c r="F1771" i="20"/>
  <c r="E1770" i="20"/>
  <c r="E1771" i="20"/>
  <c r="D1770" i="20"/>
  <c r="D1771" i="20"/>
  <c r="C1770" i="20"/>
  <c r="C1771" i="20"/>
  <c r="B1770" i="20"/>
  <c r="M1769" i="20"/>
  <c r="L1769" i="20"/>
  <c r="K1769" i="20"/>
  <c r="J1769" i="20"/>
  <c r="I1769" i="20"/>
  <c r="H1769" i="20"/>
  <c r="G1769" i="20"/>
  <c r="F1769" i="20"/>
  <c r="E1769" i="20"/>
  <c r="D1769" i="20"/>
  <c r="C1769" i="20"/>
  <c r="B1769" i="20"/>
  <c r="F1733" i="20"/>
  <c r="M1731" i="20"/>
  <c r="L1731" i="20"/>
  <c r="K1731" i="20"/>
  <c r="J1731" i="20"/>
  <c r="I1731" i="20"/>
  <c r="H1731" i="20"/>
  <c r="G1731" i="20"/>
  <c r="F1731" i="20"/>
  <c r="E1731" i="20"/>
  <c r="D1731" i="20"/>
  <c r="C1731" i="20"/>
  <c r="B1731" i="20"/>
  <c r="M1729" i="20"/>
  <c r="M1730" i="20"/>
  <c r="L1729" i="20"/>
  <c r="L1730" i="20"/>
  <c r="K1729" i="20"/>
  <c r="K1730" i="20"/>
  <c r="J1729" i="20"/>
  <c r="J1730" i="20"/>
  <c r="I1729" i="20"/>
  <c r="I1730" i="20"/>
  <c r="H1729" i="20"/>
  <c r="H1730" i="20"/>
  <c r="G1729" i="20"/>
  <c r="G1730" i="20"/>
  <c r="F1729" i="20"/>
  <c r="F1730" i="20"/>
  <c r="E1729" i="20"/>
  <c r="E1730" i="20"/>
  <c r="D1729" i="20"/>
  <c r="D1730" i="20"/>
  <c r="C1729" i="20"/>
  <c r="C1730" i="20"/>
  <c r="B1729" i="20"/>
  <c r="M1728" i="20"/>
  <c r="L1728" i="20"/>
  <c r="K1728" i="20"/>
  <c r="J1728" i="20"/>
  <c r="I1728" i="20"/>
  <c r="H1728" i="20"/>
  <c r="G1728" i="20"/>
  <c r="F1728" i="20"/>
  <c r="E1728" i="20"/>
  <c r="D1728" i="20"/>
  <c r="C1728" i="20"/>
  <c r="B1728" i="20"/>
  <c r="F1691" i="20"/>
  <c r="M1689" i="20"/>
  <c r="L1689" i="20"/>
  <c r="K1689" i="20"/>
  <c r="J1689" i="20"/>
  <c r="I1689" i="20"/>
  <c r="H1689" i="20"/>
  <c r="G1689" i="20"/>
  <c r="F1689" i="20"/>
  <c r="E1689" i="20"/>
  <c r="K1691" i="20"/>
  <c r="D1689" i="20"/>
  <c r="C1689" i="20"/>
  <c r="B1689" i="20"/>
  <c r="M1687" i="20"/>
  <c r="M1688" i="20"/>
  <c r="L1687" i="20"/>
  <c r="L1688" i="20"/>
  <c r="K1687" i="20"/>
  <c r="K1688" i="20"/>
  <c r="J1687" i="20"/>
  <c r="J1688" i="20"/>
  <c r="I1687" i="20"/>
  <c r="I1688" i="20"/>
  <c r="H1687" i="20"/>
  <c r="H1688" i="20"/>
  <c r="G1687" i="20"/>
  <c r="G1688" i="20"/>
  <c r="F1687" i="20"/>
  <c r="F1688" i="20"/>
  <c r="E1687" i="20"/>
  <c r="E1688" i="20"/>
  <c r="D1687" i="20"/>
  <c r="D1688" i="20"/>
  <c r="C1687" i="20"/>
  <c r="C1688" i="20"/>
  <c r="B1687" i="20"/>
  <c r="M1686" i="20"/>
  <c r="L1686" i="20"/>
  <c r="K1686" i="20"/>
  <c r="J1686" i="20"/>
  <c r="I1686" i="20"/>
  <c r="H1686" i="20"/>
  <c r="G1686" i="20"/>
  <c r="F1686" i="20"/>
  <c r="E1686" i="20"/>
  <c r="D1686" i="20"/>
  <c r="C1686" i="20"/>
  <c r="B1686" i="20"/>
  <c r="F1566" i="20"/>
  <c r="M1564" i="20"/>
  <c r="L1564" i="20"/>
  <c r="K1564" i="20"/>
  <c r="J1564" i="20"/>
  <c r="I1564" i="20"/>
  <c r="H1564" i="20"/>
  <c r="G1564" i="20"/>
  <c r="F1564" i="20"/>
  <c r="E1564" i="20"/>
  <c r="D1564" i="20"/>
  <c r="C1564" i="20"/>
  <c r="K1566" i="20"/>
  <c r="B1564" i="20"/>
  <c r="M1562" i="20"/>
  <c r="M1563" i="20"/>
  <c r="L1562" i="20"/>
  <c r="K1562" i="20"/>
  <c r="K1563" i="20"/>
  <c r="J1562" i="20"/>
  <c r="J1563" i="20"/>
  <c r="I1562" i="20"/>
  <c r="I1563" i="20"/>
  <c r="H1562" i="20"/>
  <c r="H1563" i="20"/>
  <c r="G1562" i="20"/>
  <c r="G1563" i="20"/>
  <c r="F1562" i="20"/>
  <c r="F1563" i="20"/>
  <c r="E1562" i="20"/>
  <c r="E1563" i="20"/>
  <c r="D1562" i="20"/>
  <c r="D1563" i="20"/>
  <c r="C1562" i="20"/>
  <c r="C1563" i="20"/>
  <c r="B1562" i="20"/>
  <c r="M1561" i="20"/>
  <c r="L1561" i="20"/>
  <c r="K1561" i="20"/>
  <c r="J1561" i="20"/>
  <c r="I1561" i="20"/>
  <c r="H1561" i="20"/>
  <c r="G1561" i="20"/>
  <c r="F1561" i="20"/>
  <c r="E1561" i="20"/>
  <c r="D1561" i="20"/>
  <c r="C1561" i="20"/>
  <c r="B1561" i="20"/>
  <c r="F1527" i="20"/>
  <c r="M1525" i="20"/>
  <c r="L1525" i="20"/>
  <c r="K1525" i="20"/>
  <c r="J1525" i="20"/>
  <c r="I1525" i="20"/>
  <c r="H1525" i="20"/>
  <c r="G1525" i="20"/>
  <c r="F1525" i="20"/>
  <c r="E1525" i="20"/>
  <c r="D1525" i="20"/>
  <c r="K1527" i="20"/>
  <c r="C1525" i="20"/>
  <c r="B1525" i="20"/>
  <c r="M1523" i="20"/>
  <c r="M1524" i="20"/>
  <c r="L1523" i="20"/>
  <c r="L1524" i="20"/>
  <c r="K1523" i="20"/>
  <c r="K1524" i="20"/>
  <c r="J1523" i="20"/>
  <c r="J1524" i="20"/>
  <c r="I1523" i="20"/>
  <c r="I1524" i="20"/>
  <c r="H1523" i="20"/>
  <c r="H1524" i="20"/>
  <c r="G1523" i="20"/>
  <c r="G1524" i="20"/>
  <c r="F1523" i="20"/>
  <c r="F1524" i="20"/>
  <c r="E1523" i="20"/>
  <c r="E1524" i="20"/>
  <c r="D1523" i="20"/>
  <c r="D1524" i="20"/>
  <c r="C1523" i="20"/>
  <c r="C1524" i="20"/>
  <c r="B1523" i="20"/>
  <c r="M1522" i="20"/>
  <c r="L1522" i="20"/>
  <c r="K1522" i="20"/>
  <c r="J1522" i="20"/>
  <c r="I1522" i="20"/>
  <c r="H1522" i="20"/>
  <c r="G1522" i="20"/>
  <c r="F1522" i="20"/>
  <c r="E1522" i="20"/>
  <c r="D1522" i="20"/>
  <c r="C1522" i="20"/>
  <c r="B1522" i="20"/>
  <c r="F1488" i="20"/>
  <c r="M1486" i="20"/>
  <c r="L1486" i="20"/>
  <c r="K1486" i="20"/>
  <c r="J1486" i="20"/>
  <c r="I1486" i="20"/>
  <c r="H1486" i="20"/>
  <c r="G1486" i="20"/>
  <c r="F1486" i="20"/>
  <c r="E1486" i="20"/>
  <c r="D1486" i="20"/>
  <c r="C1486" i="20"/>
  <c r="B1486" i="20"/>
  <c r="M1484" i="20"/>
  <c r="M1485" i="20"/>
  <c r="L1484" i="20"/>
  <c r="L1485" i="20"/>
  <c r="K1484" i="20"/>
  <c r="K1485" i="20"/>
  <c r="J1484" i="20"/>
  <c r="J1485" i="20"/>
  <c r="I1484" i="20"/>
  <c r="I1485" i="20"/>
  <c r="H1484" i="20"/>
  <c r="H1485" i="20"/>
  <c r="G1484" i="20"/>
  <c r="G1485" i="20"/>
  <c r="F1484" i="20"/>
  <c r="F1485" i="20"/>
  <c r="E1484" i="20"/>
  <c r="E1485" i="20"/>
  <c r="D1484" i="20"/>
  <c r="D1485" i="20"/>
  <c r="C1484" i="20"/>
  <c r="C1485" i="20"/>
  <c r="B1484" i="20"/>
  <c r="M1483" i="20"/>
  <c r="L1483" i="20"/>
  <c r="K1483" i="20"/>
  <c r="J1483" i="20"/>
  <c r="I1483" i="20"/>
  <c r="H1483" i="20"/>
  <c r="G1483" i="20"/>
  <c r="F1483" i="20"/>
  <c r="E1483" i="20"/>
  <c r="D1483" i="20"/>
  <c r="C1483" i="20"/>
  <c r="B1483" i="20"/>
  <c r="F1449" i="20"/>
  <c r="M1447" i="20"/>
  <c r="L1447" i="20"/>
  <c r="K1447" i="20"/>
  <c r="J1447" i="20"/>
  <c r="I1447" i="20"/>
  <c r="H1447" i="20"/>
  <c r="G1447" i="20"/>
  <c r="F1447" i="20"/>
  <c r="E1447" i="20"/>
  <c r="D1447" i="20"/>
  <c r="C1447" i="20"/>
  <c r="B1447" i="20"/>
  <c r="K1449" i="20"/>
  <c r="M1445" i="20"/>
  <c r="M1446" i="20"/>
  <c r="L1445" i="20"/>
  <c r="L1446" i="20"/>
  <c r="K1445" i="20"/>
  <c r="K1446" i="20"/>
  <c r="J1445" i="20"/>
  <c r="J1446" i="20"/>
  <c r="I1445" i="20"/>
  <c r="I1446" i="20"/>
  <c r="H1445" i="20"/>
  <c r="H1446" i="20"/>
  <c r="G1445" i="20"/>
  <c r="G1446" i="20"/>
  <c r="F1445" i="20"/>
  <c r="F1446" i="20"/>
  <c r="E1445" i="20"/>
  <c r="E1446" i="20"/>
  <c r="D1445" i="20"/>
  <c r="C1445" i="20"/>
  <c r="C1446" i="20"/>
  <c r="B1445" i="20"/>
  <c r="M1444" i="20"/>
  <c r="L1444" i="20"/>
  <c r="K1444" i="20"/>
  <c r="J1444" i="20"/>
  <c r="I1444" i="20"/>
  <c r="H1444" i="20"/>
  <c r="G1444" i="20"/>
  <c r="F1444" i="20"/>
  <c r="E1444" i="20"/>
  <c r="D1444" i="20"/>
  <c r="C1444" i="20"/>
  <c r="B1444" i="20"/>
  <c r="F1410" i="20"/>
  <c r="M1408" i="20"/>
  <c r="L1408" i="20"/>
  <c r="K1408" i="20"/>
  <c r="J1408" i="20"/>
  <c r="I1408" i="20"/>
  <c r="H1408" i="20"/>
  <c r="G1408" i="20"/>
  <c r="F1408" i="20"/>
  <c r="E1408" i="20"/>
  <c r="D1408" i="20"/>
  <c r="C1408" i="20"/>
  <c r="K1410" i="20"/>
  <c r="B1408" i="20"/>
  <c r="M1406" i="20"/>
  <c r="M1407" i="20"/>
  <c r="L1406" i="20"/>
  <c r="L1407" i="20"/>
  <c r="K1406" i="20"/>
  <c r="K1407" i="20"/>
  <c r="J1406" i="20"/>
  <c r="J1407" i="20"/>
  <c r="I1406" i="20"/>
  <c r="I1407" i="20"/>
  <c r="H1406" i="20"/>
  <c r="G1406" i="20"/>
  <c r="G1407" i="20"/>
  <c r="F1406" i="20"/>
  <c r="F1407" i="20"/>
  <c r="E1406" i="20"/>
  <c r="E1407" i="20"/>
  <c r="D1406" i="20"/>
  <c r="D1407" i="20"/>
  <c r="C1406" i="20"/>
  <c r="C1407" i="20"/>
  <c r="B1406" i="20"/>
  <c r="M1405" i="20"/>
  <c r="L1405" i="20"/>
  <c r="K1405" i="20"/>
  <c r="J1405" i="20"/>
  <c r="I1405" i="20"/>
  <c r="H1405" i="20"/>
  <c r="G1405" i="20"/>
  <c r="F1405" i="20"/>
  <c r="E1405" i="20"/>
  <c r="D1405" i="20"/>
  <c r="C1405" i="20"/>
  <c r="B1405" i="20"/>
  <c r="F1371" i="20"/>
  <c r="M1369" i="20"/>
  <c r="L1369" i="20"/>
  <c r="K1369" i="20"/>
  <c r="J1369" i="20"/>
  <c r="I1369" i="20"/>
  <c r="H1369" i="20"/>
  <c r="G1369" i="20"/>
  <c r="F1369" i="20"/>
  <c r="E1369" i="20"/>
  <c r="D1369" i="20"/>
  <c r="C1369" i="20"/>
  <c r="B1369" i="20"/>
  <c r="K1371" i="20"/>
  <c r="M1367" i="20"/>
  <c r="M1368" i="20"/>
  <c r="L1367" i="20"/>
  <c r="L1368" i="20"/>
  <c r="K1367" i="20"/>
  <c r="K1368" i="20"/>
  <c r="J1367" i="20"/>
  <c r="J1368" i="20"/>
  <c r="I1367" i="20"/>
  <c r="I1368" i="20"/>
  <c r="H1367" i="20"/>
  <c r="H1368" i="20"/>
  <c r="G1367" i="20"/>
  <c r="G1368" i="20"/>
  <c r="F1367" i="20"/>
  <c r="F1368" i="20"/>
  <c r="E1367" i="20"/>
  <c r="E1368" i="20"/>
  <c r="D1367" i="20"/>
  <c r="D1368" i="20"/>
  <c r="C1367" i="20"/>
  <c r="C1368" i="20"/>
  <c r="B1367" i="20"/>
  <c r="F1370" i="20"/>
  <c r="M1366" i="20"/>
  <c r="L1366" i="20"/>
  <c r="K1366" i="20"/>
  <c r="J1366" i="20"/>
  <c r="I1366" i="20"/>
  <c r="H1366" i="20"/>
  <c r="G1366" i="20"/>
  <c r="F1366" i="20"/>
  <c r="E1366" i="20"/>
  <c r="D1366" i="20"/>
  <c r="C1366" i="20"/>
  <c r="B1366" i="20"/>
  <c r="F1332" i="20"/>
  <c r="M1330" i="20"/>
  <c r="L1330" i="20"/>
  <c r="K1330" i="20"/>
  <c r="J1330" i="20"/>
  <c r="I1330" i="20"/>
  <c r="H1330" i="20"/>
  <c r="G1330" i="20"/>
  <c r="F1330" i="20"/>
  <c r="E1330" i="20"/>
  <c r="D1330" i="20"/>
  <c r="C1330" i="20"/>
  <c r="B1330" i="20"/>
  <c r="M1328" i="20"/>
  <c r="M1329" i="20"/>
  <c r="L1328" i="20"/>
  <c r="L1329" i="20"/>
  <c r="K1328" i="20"/>
  <c r="K1329" i="20"/>
  <c r="J1328" i="20"/>
  <c r="J1329" i="20"/>
  <c r="I1328" i="20"/>
  <c r="I1329" i="20"/>
  <c r="H1328" i="20"/>
  <c r="H1329" i="20"/>
  <c r="G1328" i="20"/>
  <c r="G1329" i="20"/>
  <c r="F1328" i="20"/>
  <c r="F1329" i="20"/>
  <c r="E1328" i="20"/>
  <c r="E1329" i="20"/>
  <c r="D1328" i="20"/>
  <c r="D1329" i="20"/>
  <c r="C1328" i="20"/>
  <c r="C1329" i="20"/>
  <c r="B1328" i="20"/>
  <c r="M1327" i="20"/>
  <c r="L1327" i="20"/>
  <c r="K1327" i="20"/>
  <c r="J1327" i="20"/>
  <c r="I1327" i="20"/>
  <c r="H1327" i="20"/>
  <c r="G1327" i="20"/>
  <c r="F1327" i="20"/>
  <c r="E1327" i="20"/>
  <c r="D1327" i="20"/>
  <c r="C1327" i="20"/>
  <c r="B1327" i="20"/>
  <c r="F1293" i="20"/>
  <c r="M1291" i="20"/>
  <c r="L1291" i="20"/>
  <c r="K1291" i="20"/>
  <c r="J1291" i="20"/>
  <c r="I1291" i="20"/>
  <c r="H1291" i="20"/>
  <c r="G1291" i="20"/>
  <c r="F1291" i="20"/>
  <c r="E1291" i="20"/>
  <c r="D1291" i="20"/>
  <c r="C1291" i="20"/>
  <c r="B1291" i="20"/>
  <c r="K1293" i="20"/>
  <c r="M1289" i="20"/>
  <c r="M1290" i="20"/>
  <c r="L1289" i="20"/>
  <c r="L1290" i="20"/>
  <c r="K1289" i="20"/>
  <c r="K1290" i="20"/>
  <c r="J1289" i="20"/>
  <c r="J1290" i="20"/>
  <c r="I1289" i="20"/>
  <c r="I1290" i="20"/>
  <c r="H1289" i="20"/>
  <c r="H1290" i="20"/>
  <c r="G1289" i="20"/>
  <c r="G1290" i="20"/>
  <c r="F1289" i="20"/>
  <c r="F1290" i="20"/>
  <c r="E1289" i="20"/>
  <c r="E1290" i="20"/>
  <c r="D1289" i="20"/>
  <c r="D1290" i="20"/>
  <c r="C1289" i="20"/>
  <c r="C1290" i="20"/>
  <c r="B1289" i="20"/>
  <c r="M1288" i="20"/>
  <c r="L1288" i="20"/>
  <c r="K1288" i="20"/>
  <c r="J1288" i="20"/>
  <c r="I1288" i="20"/>
  <c r="H1288" i="20"/>
  <c r="G1288" i="20"/>
  <c r="F1288" i="20"/>
  <c r="E1288" i="20"/>
  <c r="D1288" i="20"/>
  <c r="C1288" i="20"/>
  <c r="B1288" i="20"/>
  <c r="F1607" i="20"/>
  <c r="M1605" i="20"/>
  <c r="L1605" i="20"/>
  <c r="K1605" i="20"/>
  <c r="J1605" i="20"/>
  <c r="I1605" i="20"/>
  <c r="H1605" i="20"/>
  <c r="G1605" i="20"/>
  <c r="F1605" i="20"/>
  <c r="E1605" i="20"/>
  <c r="D1605" i="20"/>
  <c r="C1605" i="20"/>
  <c r="K1607" i="20"/>
  <c r="B1605" i="20"/>
  <c r="M1603" i="20"/>
  <c r="M1604" i="20"/>
  <c r="L1603" i="20"/>
  <c r="L1604" i="20"/>
  <c r="K1603" i="20"/>
  <c r="K1604" i="20"/>
  <c r="J1603" i="20"/>
  <c r="J1604" i="20"/>
  <c r="I1603" i="20"/>
  <c r="I1604" i="20"/>
  <c r="H1603" i="20"/>
  <c r="H1604" i="20"/>
  <c r="G1603" i="20"/>
  <c r="G1604" i="20"/>
  <c r="F1603" i="20"/>
  <c r="F1604" i="20"/>
  <c r="E1603" i="20"/>
  <c r="E1604" i="20"/>
  <c r="D1603" i="20"/>
  <c r="D1604" i="20"/>
  <c r="C1603" i="20"/>
  <c r="B1603" i="20"/>
  <c r="M1602" i="20"/>
  <c r="L1602" i="20"/>
  <c r="K1602" i="20"/>
  <c r="J1602" i="20"/>
  <c r="I1602" i="20"/>
  <c r="H1602" i="20"/>
  <c r="G1602" i="20"/>
  <c r="F1602" i="20"/>
  <c r="E1602" i="20"/>
  <c r="D1602" i="20"/>
  <c r="C1602" i="20"/>
  <c r="B1602" i="20"/>
  <c r="G1751" i="18"/>
  <c r="M1747" i="18"/>
  <c r="M1748" i="18"/>
  <c r="L1747" i="18"/>
  <c r="L1748" i="18"/>
  <c r="K1747" i="18"/>
  <c r="K1748" i="18"/>
  <c r="J1747" i="18"/>
  <c r="J1748" i="18"/>
  <c r="I1747" i="18"/>
  <c r="I1748" i="18"/>
  <c r="H1747" i="18"/>
  <c r="H1748" i="18"/>
  <c r="G1747" i="18"/>
  <c r="G1748" i="18"/>
  <c r="F1747" i="18"/>
  <c r="F1748" i="18"/>
  <c r="E1747" i="18"/>
  <c r="E1748" i="18"/>
  <c r="D1747" i="18"/>
  <c r="D1748" i="18"/>
  <c r="C1747" i="18"/>
  <c r="C1748" i="18"/>
  <c r="B1747" i="18"/>
  <c r="M1745" i="18"/>
  <c r="M1746" i="18"/>
  <c r="L1745" i="18"/>
  <c r="L1746" i="18"/>
  <c r="K1745" i="18"/>
  <c r="K1746" i="18"/>
  <c r="J1745" i="18"/>
  <c r="J1746" i="18"/>
  <c r="I1745" i="18"/>
  <c r="I1746" i="18"/>
  <c r="H1745" i="18"/>
  <c r="H1746" i="18"/>
  <c r="G1745" i="18"/>
  <c r="G1746" i="18"/>
  <c r="F1745" i="18"/>
  <c r="F1746" i="18"/>
  <c r="E1745" i="18"/>
  <c r="E1746" i="18"/>
  <c r="D1745" i="18"/>
  <c r="D1746" i="18"/>
  <c r="C1745" i="18"/>
  <c r="C1746" i="18"/>
  <c r="B1745" i="18"/>
  <c r="M1744" i="18"/>
  <c r="L1744" i="18"/>
  <c r="K1744" i="18"/>
  <c r="J1744" i="18"/>
  <c r="I1744" i="18"/>
  <c r="H1744" i="18"/>
  <c r="G1744" i="18"/>
  <c r="F1744" i="18"/>
  <c r="E1744" i="18"/>
  <c r="D1744" i="18"/>
  <c r="C1744" i="18"/>
  <c r="B1744" i="18"/>
  <c r="M1743" i="18"/>
  <c r="L1743" i="18"/>
  <c r="K1743" i="18"/>
  <c r="J1743" i="18"/>
  <c r="I1743" i="18"/>
  <c r="H1743" i="18"/>
  <c r="G1743" i="18"/>
  <c r="F1743" i="18"/>
  <c r="E1743" i="18"/>
  <c r="D1743" i="18"/>
  <c r="C1743" i="18"/>
  <c r="B1743" i="18"/>
  <c r="M1530" i="18"/>
  <c r="M1531" i="18"/>
  <c r="L1530" i="18"/>
  <c r="L1531" i="18"/>
  <c r="K1530" i="18"/>
  <c r="K1531" i="18"/>
  <c r="J1530" i="18"/>
  <c r="J1531" i="18"/>
  <c r="I1530" i="18"/>
  <c r="I1531" i="18"/>
  <c r="H1530" i="18"/>
  <c r="H1531" i="18" s="1"/>
  <c r="G1530" i="18"/>
  <c r="G1531" i="18"/>
  <c r="F1530" i="18"/>
  <c r="F1531" i="18"/>
  <c r="E1530" i="18"/>
  <c r="E1531" i="18"/>
  <c r="D1530" i="18"/>
  <c r="D1531" i="18"/>
  <c r="C1530" i="18"/>
  <c r="C1531" i="18"/>
  <c r="B1530" i="18"/>
  <c r="B1531" i="18"/>
  <c r="M1528" i="18"/>
  <c r="M1529" i="18"/>
  <c r="L1528" i="18"/>
  <c r="L1529" i="18"/>
  <c r="K1528" i="18"/>
  <c r="K1529" i="18"/>
  <c r="J1528" i="18"/>
  <c r="J1529" i="18"/>
  <c r="I1528" i="18"/>
  <c r="I1529" i="18"/>
  <c r="H1528" i="18"/>
  <c r="H1529" i="18" s="1"/>
  <c r="K1532" i="18" s="1"/>
  <c r="G1528" i="18"/>
  <c r="G1529" i="18"/>
  <c r="F1528" i="18"/>
  <c r="F1529" i="18"/>
  <c r="E1528" i="18"/>
  <c r="D1528" i="18"/>
  <c r="D1529" i="18"/>
  <c r="C1528" i="18"/>
  <c r="C1529" i="18"/>
  <c r="B1528" i="18"/>
  <c r="M1527" i="18"/>
  <c r="L1527" i="18"/>
  <c r="K1527" i="18"/>
  <c r="J1527" i="18"/>
  <c r="I1527" i="18"/>
  <c r="H1527" i="18"/>
  <c r="G1527" i="18"/>
  <c r="F1527" i="18"/>
  <c r="E1527" i="18"/>
  <c r="D1527" i="18"/>
  <c r="C1527" i="18"/>
  <c r="B1527" i="18"/>
  <c r="M1526" i="18"/>
  <c r="L1526" i="18"/>
  <c r="K1526" i="18"/>
  <c r="J1526" i="18"/>
  <c r="I1526" i="18"/>
  <c r="H1526" i="18"/>
  <c r="G1526" i="18"/>
  <c r="F1526" i="18"/>
  <c r="E1526" i="18"/>
  <c r="D1526" i="18"/>
  <c r="C1526" i="18"/>
  <c r="B1526" i="18"/>
  <c r="M1490" i="18"/>
  <c r="M1491" i="18"/>
  <c r="L1490" i="18"/>
  <c r="L1491" i="18"/>
  <c r="K1490" i="18"/>
  <c r="K1491" i="18"/>
  <c r="J1490" i="18"/>
  <c r="J1491" i="18"/>
  <c r="I1490" i="18"/>
  <c r="I1491" i="18"/>
  <c r="H1490" i="18"/>
  <c r="H1491" i="18"/>
  <c r="G1490" i="18"/>
  <c r="G1491" i="18"/>
  <c r="F1490" i="18"/>
  <c r="F1491" i="18"/>
  <c r="E1490" i="18"/>
  <c r="E1491" i="18"/>
  <c r="D1490" i="18"/>
  <c r="D1491" i="18"/>
  <c r="C1490" i="18"/>
  <c r="C1491" i="18"/>
  <c r="B1490" i="18"/>
  <c r="B1491" i="18"/>
  <c r="M1488" i="18"/>
  <c r="M1489" i="18"/>
  <c r="L1488" i="18"/>
  <c r="L1489" i="18"/>
  <c r="K1488" i="18"/>
  <c r="K1489" i="18"/>
  <c r="J1488" i="18"/>
  <c r="J1489" i="18"/>
  <c r="I1488" i="18"/>
  <c r="I1489" i="18"/>
  <c r="H1488" i="18"/>
  <c r="H1489" i="18"/>
  <c r="G1488" i="18"/>
  <c r="G1489" i="18"/>
  <c r="F1488" i="18"/>
  <c r="F1489" i="18"/>
  <c r="E1488" i="18"/>
  <c r="E1489" i="18"/>
  <c r="D1488" i="18"/>
  <c r="D1489" i="18"/>
  <c r="C1488" i="18"/>
  <c r="G1492" i="18"/>
  <c r="B1488" i="18"/>
  <c r="M1487" i="18"/>
  <c r="L1487" i="18"/>
  <c r="K1487" i="18"/>
  <c r="J1487" i="18"/>
  <c r="I1487" i="18"/>
  <c r="H1487" i="18"/>
  <c r="G1487" i="18"/>
  <c r="F1487" i="18"/>
  <c r="E1487" i="18"/>
  <c r="D1487" i="18"/>
  <c r="C1487" i="18"/>
  <c r="B1487" i="18"/>
  <c r="M1486" i="18"/>
  <c r="L1486" i="18"/>
  <c r="K1486" i="18"/>
  <c r="J1486" i="18"/>
  <c r="I1486" i="18"/>
  <c r="H1486" i="18"/>
  <c r="G1486" i="18"/>
  <c r="F1486" i="18"/>
  <c r="E1486" i="18"/>
  <c r="D1486" i="18"/>
  <c r="C1486" i="18"/>
  <c r="B1486" i="18"/>
  <c r="G1761" i="22"/>
  <c r="M1757" i="22"/>
  <c r="M1758" i="22"/>
  <c r="L1757" i="22"/>
  <c r="L1758" i="22"/>
  <c r="K1757" i="22"/>
  <c r="K1758" i="22"/>
  <c r="J1757" i="22"/>
  <c r="J1758" i="22"/>
  <c r="I1757" i="22"/>
  <c r="I1758" i="22"/>
  <c r="H1757" i="22"/>
  <c r="H1758" i="22"/>
  <c r="G1757" i="22"/>
  <c r="G1758" i="22"/>
  <c r="F1757" i="22"/>
  <c r="F1758" i="22"/>
  <c r="E1757" i="22"/>
  <c r="E1758" i="22"/>
  <c r="D1757" i="22"/>
  <c r="D1758" i="22"/>
  <c r="C1757" i="22"/>
  <c r="C1758" i="22"/>
  <c r="B1757" i="22"/>
  <c r="M1755" i="22"/>
  <c r="M1756" i="22"/>
  <c r="L1755" i="22"/>
  <c r="L1756" i="22"/>
  <c r="K1755" i="22"/>
  <c r="K1756" i="22"/>
  <c r="J1755" i="22"/>
  <c r="J1756" i="22"/>
  <c r="I1755" i="22"/>
  <c r="I1756" i="22"/>
  <c r="H1755" i="22"/>
  <c r="H1756" i="22"/>
  <c r="G1755" i="22"/>
  <c r="G1756" i="22"/>
  <c r="F1755" i="22"/>
  <c r="F1756" i="22"/>
  <c r="E1755" i="22"/>
  <c r="E1756" i="22"/>
  <c r="D1755" i="22"/>
  <c r="D1756" i="22"/>
  <c r="C1755" i="22"/>
  <c r="C1756" i="22"/>
  <c r="B1755" i="22"/>
  <c r="M1754" i="22"/>
  <c r="L1754" i="22"/>
  <c r="K1754" i="22"/>
  <c r="J1754" i="22"/>
  <c r="I1754" i="22"/>
  <c r="H1754" i="22"/>
  <c r="G1754" i="22"/>
  <c r="F1754" i="22"/>
  <c r="E1754" i="22"/>
  <c r="D1754" i="22"/>
  <c r="C1754" i="22"/>
  <c r="B1754" i="22"/>
  <c r="M1753" i="22"/>
  <c r="L1753" i="22"/>
  <c r="K1753" i="22"/>
  <c r="J1753" i="22"/>
  <c r="I1753" i="22"/>
  <c r="H1753" i="22"/>
  <c r="G1753" i="22"/>
  <c r="F1753" i="22"/>
  <c r="E1753" i="22"/>
  <c r="D1753" i="22"/>
  <c r="C1753" i="22"/>
  <c r="B1753" i="22"/>
  <c r="G1502" i="22"/>
  <c r="M1498" i="22"/>
  <c r="M1499" i="22"/>
  <c r="L1498" i="22"/>
  <c r="L1499" i="22"/>
  <c r="K1498" i="22"/>
  <c r="K1499" i="22"/>
  <c r="J1498" i="22"/>
  <c r="J1499" i="22"/>
  <c r="I1498" i="22"/>
  <c r="I1499" i="22"/>
  <c r="H1498" i="22"/>
  <c r="H1499" i="22"/>
  <c r="G1498" i="22"/>
  <c r="G1499" i="22"/>
  <c r="F1498" i="22"/>
  <c r="F1499" i="22"/>
  <c r="E1498" i="22"/>
  <c r="E1499" i="22"/>
  <c r="D1498" i="22"/>
  <c r="C1498" i="22"/>
  <c r="C1499" i="22"/>
  <c r="B1498" i="22"/>
  <c r="M1496" i="22"/>
  <c r="M1497" i="22"/>
  <c r="L1496" i="22"/>
  <c r="L1497" i="22"/>
  <c r="K1496" i="22"/>
  <c r="K1497" i="22"/>
  <c r="J1496" i="22"/>
  <c r="J1497" i="22"/>
  <c r="I1496" i="22"/>
  <c r="I1497" i="22"/>
  <c r="H1496" i="22"/>
  <c r="H1497" i="22"/>
  <c r="G1496" i="22"/>
  <c r="G1497" i="22"/>
  <c r="F1496" i="22"/>
  <c r="F1497" i="22"/>
  <c r="E1496" i="22"/>
  <c r="E1497" i="22"/>
  <c r="D1496" i="22"/>
  <c r="D1497" i="22"/>
  <c r="C1496" i="22"/>
  <c r="C1497" i="22"/>
  <c r="B1496" i="22"/>
  <c r="M1495" i="22"/>
  <c r="L1495" i="22"/>
  <c r="K1495" i="22"/>
  <c r="J1495" i="22"/>
  <c r="I1495" i="22"/>
  <c r="H1495" i="22"/>
  <c r="G1495" i="22"/>
  <c r="F1495" i="22"/>
  <c r="E1495" i="22"/>
  <c r="D1495" i="22"/>
  <c r="C1495" i="22"/>
  <c r="B1495" i="22"/>
  <c r="M1494" i="22"/>
  <c r="L1494" i="22"/>
  <c r="K1494" i="22"/>
  <c r="J1494" i="22"/>
  <c r="I1494" i="22"/>
  <c r="H1494" i="22"/>
  <c r="G1494" i="22"/>
  <c r="F1494" i="22"/>
  <c r="E1494" i="22"/>
  <c r="D1494" i="22"/>
  <c r="C1494" i="22"/>
  <c r="B1494" i="22"/>
  <c r="G1461" i="22"/>
  <c r="M1457" i="22"/>
  <c r="M1458" i="22"/>
  <c r="L1457" i="22"/>
  <c r="L1458" i="22"/>
  <c r="K1457" i="22"/>
  <c r="K1458" i="22"/>
  <c r="J1457" i="22"/>
  <c r="J1458" i="22"/>
  <c r="I1457" i="22"/>
  <c r="I1458" i="22"/>
  <c r="H1457" i="22"/>
  <c r="H1458" i="22"/>
  <c r="G1457" i="22"/>
  <c r="G1458" i="22"/>
  <c r="F1457" i="22"/>
  <c r="F1458" i="22"/>
  <c r="E1457" i="22"/>
  <c r="E1458" i="22"/>
  <c r="D1457" i="22"/>
  <c r="D1458" i="22"/>
  <c r="C1457" i="22"/>
  <c r="C1458" i="22"/>
  <c r="B1457" i="22"/>
  <c r="B1458" i="22"/>
  <c r="M1455" i="22"/>
  <c r="M1456" i="22"/>
  <c r="L1455" i="22"/>
  <c r="L1456" i="22"/>
  <c r="K1455" i="22"/>
  <c r="K1456" i="22"/>
  <c r="J1455" i="22"/>
  <c r="J1456" i="22"/>
  <c r="I1455" i="22"/>
  <c r="I1456" i="22"/>
  <c r="H1455" i="22"/>
  <c r="H1456" i="22"/>
  <c r="G1455" i="22"/>
  <c r="G1456" i="22"/>
  <c r="F1455" i="22"/>
  <c r="F1456" i="22"/>
  <c r="E1455" i="22"/>
  <c r="E1456" i="22"/>
  <c r="D1455" i="22"/>
  <c r="D1456" i="22"/>
  <c r="C1455" i="22"/>
  <c r="C1456" i="22"/>
  <c r="B1455" i="22"/>
  <c r="B1456" i="22"/>
  <c r="M1454" i="22"/>
  <c r="L1454" i="22"/>
  <c r="K1454" i="22"/>
  <c r="J1454" i="22"/>
  <c r="I1454" i="22"/>
  <c r="H1454" i="22"/>
  <c r="G1454" i="22"/>
  <c r="F1454" i="22"/>
  <c r="E1454" i="22"/>
  <c r="D1454" i="22"/>
  <c r="C1454" i="22"/>
  <c r="B1454" i="22"/>
  <c r="M1453" i="22"/>
  <c r="L1453" i="22"/>
  <c r="K1453" i="22"/>
  <c r="J1453" i="22"/>
  <c r="I1453" i="22"/>
  <c r="H1453" i="22"/>
  <c r="G1453" i="22"/>
  <c r="F1453" i="22"/>
  <c r="E1453" i="22"/>
  <c r="D1453" i="22"/>
  <c r="C1453" i="22"/>
  <c r="B1453" i="22"/>
  <c r="G1543" i="22"/>
  <c r="M1539" i="22"/>
  <c r="M1540" i="22"/>
  <c r="L1539" i="22"/>
  <c r="L1540" i="22"/>
  <c r="K1539" i="22"/>
  <c r="K1540" i="22"/>
  <c r="J1539" i="22"/>
  <c r="J1540" i="22"/>
  <c r="I1539" i="22"/>
  <c r="I1540" i="22"/>
  <c r="H1539" i="22"/>
  <c r="H1540" i="22"/>
  <c r="G1539" i="22"/>
  <c r="G1540" i="22"/>
  <c r="F1539" i="22"/>
  <c r="F1540" i="22"/>
  <c r="E1539" i="22"/>
  <c r="E1540" i="22"/>
  <c r="D1539" i="22"/>
  <c r="D1540" i="22"/>
  <c r="C1539" i="22"/>
  <c r="C1540" i="22"/>
  <c r="B1539" i="22"/>
  <c r="M1537" i="22"/>
  <c r="M1538" i="22"/>
  <c r="L1537" i="22"/>
  <c r="L1538" i="22"/>
  <c r="K1537" i="22"/>
  <c r="K1538" i="22"/>
  <c r="J1537" i="22"/>
  <c r="J1538" i="22"/>
  <c r="I1537" i="22"/>
  <c r="I1538" i="22"/>
  <c r="H1537" i="22"/>
  <c r="H1538" i="22"/>
  <c r="G1537" i="22"/>
  <c r="G1538" i="22"/>
  <c r="F1537" i="22"/>
  <c r="F1538" i="22"/>
  <c r="E1537" i="22"/>
  <c r="E1538" i="22"/>
  <c r="D1537" i="22"/>
  <c r="D1538" i="22"/>
  <c r="C1537" i="22"/>
  <c r="C1538" i="22"/>
  <c r="B1537" i="22"/>
  <c r="G1541" i="22"/>
  <c r="M1536" i="22"/>
  <c r="L1536" i="22"/>
  <c r="K1536" i="22"/>
  <c r="J1536" i="22"/>
  <c r="I1536" i="22"/>
  <c r="H1536" i="22"/>
  <c r="G1536" i="22"/>
  <c r="F1536" i="22"/>
  <c r="E1536" i="22"/>
  <c r="D1536" i="22"/>
  <c r="C1536" i="22"/>
  <c r="B1536" i="22"/>
  <c r="M1535" i="22"/>
  <c r="L1535" i="22"/>
  <c r="K1535" i="22"/>
  <c r="J1535" i="22"/>
  <c r="I1535" i="22"/>
  <c r="H1535" i="22"/>
  <c r="G1535" i="22"/>
  <c r="F1535" i="22"/>
  <c r="E1535" i="22"/>
  <c r="D1535" i="22"/>
  <c r="C1535" i="22"/>
  <c r="B1535" i="22"/>
  <c r="G1859" i="20"/>
  <c r="G615" i="25"/>
  <c r="G614" i="25"/>
  <c r="M611" i="25"/>
  <c r="L611" i="25"/>
  <c r="K611" i="25"/>
  <c r="J611" i="25"/>
  <c r="I611" i="25"/>
  <c r="H611" i="25"/>
  <c r="G611" i="25"/>
  <c r="F611" i="25"/>
  <c r="E611" i="25"/>
  <c r="D611" i="25"/>
  <c r="C611" i="25"/>
  <c r="B611" i="25"/>
  <c r="M610" i="25"/>
  <c r="L610" i="25"/>
  <c r="K610" i="25"/>
  <c r="J610" i="25"/>
  <c r="I610" i="25"/>
  <c r="H610" i="25"/>
  <c r="G610" i="25"/>
  <c r="F610" i="25"/>
  <c r="E610" i="25"/>
  <c r="D610" i="25"/>
  <c r="C610" i="25"/>
  <c r="B610" i="25"/>
  <c r="G574" i="25"/>
  <c r="G573" i="25"/>
  <c r="M570" i="25"/>
  <c r="L570" i="25"/>
  <c r="K570" i="25"/>
  <c r="J570" i="25"/>
  <c r="I570" i="25"/>
  <c r="H570" i="25"/>
  <c r="G570" i="25"/>
  <c r="F570" i="25"/>
  <c r="E570" i="25"/>
  <c r="D570" i="25"/>
  <c r="C570" i="25"/>
  <c r="B570" i="25"/>
  <c r="M569" i="25"/>
  <c r="L569" i="25"/>
  <c r="K569" i="25"/>
  <c r="J569" i="25"/>
  <c r="I569" i="25"/>
  <c r="H569" i="25"/>
  <c r="G569" i="25"/>
  <c r="F569" i="25"/>
  <c r="E569" i="25"/>
  <c r="D569" i="25"/>
  <c r="C569" i="25"/>
  <c r="B569" i="25"/>
  <c r="G533" i="25"/>
  <c r="G532" i="25"/>
  <c r="M532" i="25"/>
  <c r="K532" i="25"/>
  <c r="M529" i="25"/>
  <c r="L529" i="25"/>
  <c r="K529" i="25"/>
  <c r="J529" i="25"/>
  <c r="I529" i="25"/>
  <c r="H529" i="25"/>
  <c r="G529" i="25"/>
  <c r="F529" i="25"/>
  <c r="E529" i="25"/>
  <c r="D529" i="25"/>
  <c r="C529" i="25"/>
  <c r="B529" i="25"/>
  <c r="M528" i="25"/>
  <c r="L528" i="25"/>
  <c r="K528" i="25"/>
  <c r="J528" i="25"/>
  <c r="I528" i="25"/>
  <c r="H528" i="25"/>
  <c r="G528" i="25"/>
  <c r="F528" i="25"/>
  <c r="E528" i="25"/>
  <c r="D528" i="25"/>
  <c r="C528" i="25"/>
  <c r="B528" i="25"/>
  <c r="G492" i="25"/>
  <c r="G491" i="25"/>
  <c r="K491" i="25"/>
  <c r="M491" i="25"/>
  <c r="M488" i="25"/>
  <c r="L488" i="25"/>
  <c r="K488" i="25"/>
  <c r="J488" i="25"/>
  <c r="I488" i="25"/>
  <c r="H488" i="25"/>
  <c r="G488" i="25"/>
  <c r="F488" i="25"/>
  <c r="E488" i="25"/>
  <c r="D488" i="25"/>
  <c r="C488" i="25"/>
  <c r="B488" i="25"/>
  <c r="M487" i="25"/>
  <c r="L487" i="25"/>
  <c r="K487" i="25"/>
  <c r="J487" i="25"/>
  <c r="I487" i="25"/>
  <c r="H487" i="25"/>
  <c r="G487" i="25"/>
  <c r="F487" i="25"/>
  <c r="E487" i="25"/>
  <c r="D487" i="25"/>
  <c r="C487" i="25"/>
  <c r="B487" i="25"/>
  <c r="G451" i="25"/>
  <c r="G450" i="25"/>
  <c r="M450" i="25"/>
  <c r="K450" i="25"/>
  <c r="M447" i="25"/>
  <c r="L447" i="25"/>
  <c r="K447" i="25"/>
  <c r="J447" i="25"/>
  <c r="I447" i="25"/>
  <c r="H447" i="25"/>
  <c r="G447" i="25"/>
  <c r="F447" i="25"/>
  <c r="E447" i="25"/>
  <c r="D447" i="25"/>
  <c r="C447" i="25"/>
  <c r="B447" i="25"/>
  <c r="M446" i="25"/>
  <c r="L446" i="25"/>
  <c r="K446" i="25"/>
  <c r="J446" i="25"/>
  <c r="I446" i="25"/>
  <c r="H446" i="25"/>
  <c r="G446" i="25"/>
  <c r="F446" i="25"/>
  <c r="E446" i="25"/>
  <c r="D446" i="25"/>
  <c r="C446" i="25"/>
  <c r="B446" i="25"/>
  <c r="G410" i="25"/>
  <c r="G409" i="25"/>
  <c r="K409" i="25"/>
  <c r="M409" i="25"/>
  <c r="M406" i="25"/>
  <c r="L406" i="25"/>
  <c r="K406" i="25"/>
  <c r="J406" i="25"/>
  <c r="I406" i="25"/>
  <c r="H406" i="25"/>
  <c r="G406" i="25"/>
  <c r="F406" i="25"/>
  <c r="E406" i="25"/>
  <c r="D406" i="25"/>
  <c r="C406" i="25"/>
  <c r="B406" i="25"/>
  <c r="M405" i="25"/>
  <c r="L405" i="25"/>
  <c r="K405" i="25"/>
  <c r="J405" i="25"/>
  <c r="I405" i="25"/>
  <c r="H405" i="25"/>
  <c r="G405" i="25"/>
  <c r="F405" i="25"/>
  <c r="E405" i="25"/>
  <c r="D405" i="25"/>
  <c r="C405" i="25"/>
  <c r="B405" i="25"/>
  <c r="G369" i="25"/>
  <c r="G368" i="25"/>
  <c r="M368" i="25"/>
  <c r="K368" i="25"/>
  <c r="M365" i="25"/>
  <c r="L365" i="25"/>
  <c r="K365" i="25"/>
  <c r="J365" i="25"/>
  <c r="I365" i="25"/>
  <c r="H365" i="25"/>
  <c r="G365" i="25"/>
  <c r="F365" i="25"/>
  <c r="E365" i="25"/>
  <c r="D365" i="25"/>
  <c r="C365" i="25"/>
  <c r="B365" i="25"/>
  <c r="M364" i="25"/>
  <c r="L364" i="25"/>
  <c r="K364" i="25"/>
  <c r="J364" i="25"/>
  <c r="I364" i="25"/>
  <c r="H364" i="25"/>
  <c r="G364" i="25"/>
  <c r="F364" i="25"/>
  <c r="E364" i="25"/>
  <c r="D364" i="25"/>
  <c r="C364" i="25"/>
  <c r="B364" i="25"/>
  <c r="G328" i="25"/>
  <c r="G327" i="25"/>
  <c r="K327" i="25"/>
  <c r="M327" i="25"/>
  <c r="M324" i="25"/>
  <c r="L324" i="25"/>
  <c r="K324" i="25"/>
  <c r="J324" i="25"/>
  <c r="I324" i="25"/>
  <c r="H324" i="25"/>
  <c r="G324" i="25"/>
  <c r="F324" i="25"/>
  <c r="E324" i="25"/>
  <c r="D324" i="25"/>
  <c r="C324" i="25"/>
  <c r="B324" i="25"/>
  <c r="M323" i="25"/>
  <c r="L323" i="25"/>
  <c r="K323" i="25"/>
  <c r="J323" i="25"/>
  <c r="I323" i="25"/>
  <c r="H323" i="25"/>
  <c r="G323" i="25"/>
  <c r="F323" i="25"/>
  <c r="E323" i="25"/>
  <c r="D323" i="25"/>
  <c r="C323" i="25"/>
  <c r="B323" i="25"/>
  <c r="G287" i="25"/>
  <c r="G286" i="25"/>
  <c r="M286" i="25"/>
  <c r="K286" i="25"/>
  <c r="G246" i="25"/>
  <c r="G245" i="25"/>
  <c r="K245" i="25"/>
  <c r="M245" i="25"/>
  <c r="G205" i="25"/>
  <c r="G204" i="25"/>
  <c r="M204" i="25"/>
  <c r="K204" i="25"/>
  <c r="M201" i="25"/>
  <c r="L201" i="25"/>
  <c r="K201" i="25"/>
  <c r="I201" i="25"/>
  <c r="H201" i="25"/>
  <c r="G201" i="25"/>
  <c r="F201" i="25"/>
  <c r="E201" i="25"/>
  <c r="D201" i="25"/>
  <c r="C201" i="25"/>
  <c r="B201" i="25"/>
  <c r="M200" i="25"/>
  <c r="L200" i="25"/>
  <c r="K200" i="25"/>
  <c r="J200" i="25"/>
  <c r="I200" i="25"/>
  <c r="H200" i="25"/>
  <c r="G200" i="25"/>
  <c r="F200" i="25"/>
  <c r="E200" i="25"/>
  <c r="D200" i="25"/>
  <c r="C200" i="25"/>
  <c r="B200" i="25"/>
  <c r="G164" i="25"/>
  <c r="G163" i="25"/>
  <c r="K163" i="25"/>
  <c r="G123" i="25"/>
  <c r="G122" i="25"/>
  <c r="K122" i="25"/>
  <c r="M119" i="25"/>
  <c r="L119" i="25"/>
  <c r="K119" i="25"/>
  <c r="J119" i="25"/>
  <c r="I119" i="25"/>
  <c r="H119" i="25"/>
  <c r="G119" i="25"/>
  <c r="F119" i="25"/>
  <c r="E119" i="25"/>
  <c r="D119" i="25"/>
  <c r="C119" i="25"/>
  <c r="B119" i="25"/>
  <c r="M118" i="25"/>
  <c r="L118" i="25"/>
  <c r="K118" i="25"/>
  <c r="J118" i="25"/>
  <c r="I118" i="25"/>
  <c r="H118" i="25"/>
  <c r="G118" i="25"/>
  <c r="F118" i="25"/>
  <c r="E118" i="25"/>
  <c r="D118" i="25"/>
  <c r="C118" i="25"/>
  <c r="B118" i="25"/>
  <c r="G82" i="25"/>
  <c r="G81" i="25"/>
  <c r="K81" i="25"/>
  <c r="G41" i="25"/>
  <c r="G40" i="25"/>
  <c r="K40" i="25"/>
  <c r="G660" i="24"/>
  <c r="G659" i="24"/>
  <c r="M659" i="24"/>
  <c r="G658" i="24"/>
  <c r="M656" i="24"/>
  <c r="M657" i="24"/>
  <c r="L656" i="24"/>
  <c r="L657" i="24"/>
  <c r="K656" i="24"/>
  <c r="K657" i="24"/>
  <c r="J656" i="24"/>
  <c r="J657" i="24"/>
  <c r="I656" i="24"/>
  <c r="I657" i="24"/>
  <c r="H656" i="24"/>
  <c r="H657" i="24"/>
  <c r="G656" i="24"/>
  <c r="G657" i="24"/>
  <c r="F656" i="24"/>
  <c r="F657" i="24"/>
  <c r="E656" i="24"/>
  <c r="E657" i="24"/>
  <c r="D656" i="24"/>
  <c r="D657" i="24"/>
  <c r="C656" i="24"/>
  <c r="C657" i="24"/>
  <c r="B656" i="24"/>
  <c r="B657" i="24"/>
  <c r="M654" i="24"/>
  <c r="M655" i="24"/>
  <c r="L654" i="24"/>
  <c r="L655" i="24"/>
  <c r="K654" i="24"/>
  <c r="K655" i="24"/>
  <c r="J654" i="24"/>
  <c r="J655" i="24"/>
  <c r="I654" i="24"/>
  <c r="I655" i="24"/>
  <c r="H654" i="24"/>
  <c r="H655" i="24"/>
  <c r="G654" i="24"/>
  <c r="G655" i="24"/>
  <c r="F654" i="24"/>
  <c r="F655" i="24"/>
  <c r="E654" i="24"/>
  <c r="E655" i="24"/>
  <c r="D654" i="24"/>
  <c r="D655" i="24"/>
  <c r="C654" i="24"/>
  <c r="B654" i="24"/>
  <c r="B655" i="24"/>
  <c r="M653" i="24"/>
  <c r="L653" i="24"/>
  <c r="K653" i="24"/>
  <c r="J653" i="24"/>
  <c r="I653" i="24"/>
  <c r="H653" i="24"/>
  <c r="G653" i="24"/>
  <c r="F653" i="24"/>
  <c r="E653" i="24"/>
  <c r="D653" i="24"/>
  <c r="C653" i="24"/>
  <c r="B653" i="24"/>
  <c r="M652" i="24"/>
  <c r="L652" i="24"/>
  <c r="K652" i="24"/>
  <c r="J652" i="24"/>
  <c r="I652" i="24"/>
  <c r="H652" i="24"/>
  <c r="G652" i="24"/>
  <c r="F652" i="24"/>
  <c r="E652" i="24"/>
  <c r="D652" i="24"/>
  <c r="C652" i="24"/>
  <c r="B652" i="24"/>
  <c r="G616" i="24"/>
  <c r="G615" i="24"/>
  <c r="G614" i="24"/>
  <c r="M612" i="24"/>
  <c r="M613" i="24"/>
  <c r="L612" i="24"/>
  <c r="L613" i="24"/>
  <c r="K612" i="24"/>
  <c r="K613" i="24"/>
  <c r="J612" i="24"/>
  <c r="J613" i="24"/>
  <c r="I612" i="24"/>
  <c r="I613" i="24"/>
  <c r="H612" i="24"/>
  <c r="H613" i="24"/>
  <c r="G612" i="24"/>
  <c r="G613" i="24"/>
  <c r="F612" i="24"/>
  <c r="F613" i="24"/>
  <c r="E612" i="24"/>
  <c r="E613" i="24"/>
  <c r="D612" i="24"/>
  <c r="D613" i="24"/>
  <c r="C612" i="24"/>
  <c r="C613" i="24"/>
  <c r="B612" i="24"/>
  <c r="B613" i="24"/>
  <c r="M610" i="24"/>
  <c r="M611" i="24"/>
  <c r="L610" i="24"/>
  <c r="L611" i="24"/>
  <c r="K610" i="24"/>
  <c r="K611" i="24"/>
  <c r="J610" i="24"/>
  <c r="J611" i="24"/>
  <c r="I610" i="24"/>
  <c r="I611" i="24"/>
  <c r="H610" i="24"/>
  <c r="H611" i="24"/>
  <c r="G610" i="24"/>
  <c r="G611" i="24"/>
  <c r="F610" i="24"/>
  <c r="F611" i="24"/>
  <c r="E610" i="24"/>
  <c r="E611" i="24"/>
  <c r="D610" i="24"/>
  <c r="D611" i="24"/>
  <c r="C610" i="24"/>
  <c r="C611" i="24"/>
  <c r="B610" i="24"/>
  <c r="B611" i="24"/>
  <c r="M609" i="24"/>
  <c r="L609" i="24"/>
  <c r="K609" i="24"/>
  <c r="J609" i="24"/>
  <c r="I609" i="24"/>
  <c r="H609" i="24"/>
  <c r="G609" i="24"/>
  <c r="F609" i="24"/>
  <c r="E609" i="24"/>
  <c r="D609" i="24"/>
  <c r="C609" i="24"/>
  <c r="B609" i="24"/>
  <c r="M608" i="24"/>
  <c r="L608" i="24"/>
  <c r="K608" i="24"/>
  <c r="J608" i="24"/>
  <c r="I608" i="24"/>
  <c r="H608" i="24"/>
  <c r="G608" i="24"/>
  <c r="F608" i="24"/>
  <c r="E608" i="24"/>
  <c r="D608" i="24"/>
  <c r="C608" i="24"/>
  <c r="B608" i="24"/>
  <c r="G572" i="24"/>
  <c r="G571" i="24"/>
  <c r="G570" i="24"/>
  <c r="M568" i="24"/>
  <c r="M569" i="24"/>
  <c r="L568" i="24"/>
  <c r="L569" i="24"/>
  <c r="K568" i="24"/>
  <c r="K569" i="24"/>
  <c r="J568" i="24"/>
  <c r="J569" i="24"/>
  <c r="I568" i="24"/>
  <c r="I569" i="24"/>
  <c r="H568" i="24"/>
  <c r="H569" i="24"/>
  <c r="G568" i="24"/>
  <c r="G569" i="24"/>
  <c r="F568" i="24"/>
  <c r="F569" i="24"/>
  <c r="E568" i="24"/>
  <c r="E569" i="24"/>
  <c r="D568" i="24"/>
  <c r="D569" i="24"/>
  <c r="C568" i="24"/>
  <c r="C569" i="24"/>
  <c r="B568" i="24"/>
  <c r="B569" i="24"/>
  <c r="M566" i="24"/>
  <c r="M567" i="24"/>
  <c r="L566" i="24"/>
  <c r="L567" i="24"/>
  <c r="K566" i="24"/>
  <c r="K567" i="24"/>
  <c r="J566" i="24"/>
  <c r="J567" i="24"/>
  <c r="I566" i="24"/>
  <c r="I567" i="24"/>
  <c r="H566" i="24"/>
  <c r="H567" i="24"/>
  <c r="G566" i="24"/>
  <c r="F566" i="24"/>
  <c r="F567" i="24"/>
  <c r="E566" i="24"/>
  <c r="E567" i="24"/>
  <c r="D566" i="24"/>
  <c r="D567" i="24"/>
  <c r="C566" i="24"/>
  <c r="C567" i="24"/>
  <c r="B566" i="24"/>
  <c r="B567" i="24"/>
  <c r="M565" i="24"/>
  <c r="L565" i="24"/>
  <c r="K565" i="24"/>
  <c r="J565" i="24"/>
  <c r="I565" i="24"/>
  <c r="H565" i="24"/>
  <c r="G565" i="24"/>
  <c r="F565" i="24"/>
  <c r="E565" i="24"/>
  <c r="D565" i="24"/>
  <c r="C565" i="24"/>
  <c r="B565" i="24"/>
  <c r="M564" i="24"/>
  <c r="L564" i="24"/>
  <c r="K564" i="24"/>
  <c r="J564" i="24"/>
  <c r="I564" i="24"/>
  <c r="H564" i="24"/>
  <c r="G564" i="24"/>
  <c r="F564" i="24"/>
  <c r="E564" i="24"/>
  <c r="D564" i="24"/>
  <c r="C564" i="24"/>
  <c r="B564" i="24"/>
  <c r="G528" i="24"/>
  <c r="G527" i="24"/>
  <c r="G526" i="24"/>
  <c r="M524" i="24"/>
  <c r="M525" i="24"/>
  <c r="L524" i="24"/>
  <c r="L525" i="24"/>
  <c r="K524" i="24"/>
  <c r="K525" i="24"/>
  <c r="J524" i="24"/>
  <c r="J525" i="24"/>
  <c r="I524" i="24"/>
  <c r="I525" i="24"/>
  <c r="H524" i="24"/>
  <c r="H525" i="24"/>
  <c r="G524" i="24"/>
  <c r="G525" i="24"/>
  <c r="F524" i="24"/>
  <c r="F525" i="24"/>
  <c r="E524" i="24"/>
  <c r="E525" i="24"/>
  <c r="D524" i="24"/>
  <c r="D525" i="24"/>
  <c r="K527" i="24"/>
  <c r="C524" i="24"/>
  <c r="C525" i="24"/>
  <c r="B524" i="24"/>
  <c r="B525" i="24"/>
  <c r="M522" i="24"/>
  <c r="M523" i="24"/>
  <c r="L522" i="24"/>
  <c r="L523" i="24"/>
  <c r="K522" i="24"/>
  <c r="K523" i="24"/>
  <c r="J522" i="24"/>
  <c r="J523" i="24"/>
  <c r="I522" i="24"/>
  <c r="H522" i="24"/>
  <c r="H523" i="24"/>
  <c r="G522" i="24"/>
  <c r="G523" i="24"/>
  <c r="F522" i="24"/>
  <c r="F523" i="24"/>
  <c r="E522" i="24"/>
  <c r="E523" i="24"/>
  <c r="D522" i="24"/>
  <c r="C522" i="24"/>
  <c r="C523" i="24"/>
  <c r="B522" i="24"/>
  <c r="B523" i="24"/>
  <c r="M521" i="24"/>
  <c r="L521" i="24"/>
  <c r="K521" i="24"/>
  <c r="J521" i="24"/>
  <c r="I521" i="24"/>
  <c r="H521" i="24"/>
  <c r="G521" i="24"/>
  <c r="F521" i="24"/>
  <c r="E521" i="24"/>
  <c r="D521" i="24"/>
  <c r="C521" i="24"/>
  <c r="B521" i="24"/>
  <c r="M520" i="24"/>
  <c r="L520" i="24"/>
  <c r="K520" i="24"/>
  <c r="J520" i="24"/>
  <c r="I520" i="24"/>
  <c r="H520" i="24"/>
  <c r="G520" i="24"/>
  <c r="F520" i="24"/>
  <c r="E520" i="24"/>
  <c r="D520" i="24"/>
  <c r="C520" i="24"/>
  <c r="B520" i="24"/>
  <c r="G484" i="24"/>
  <c r="G483" i="24"/>
  <c r="G482" i="24"/>
  <c r="M480" i="24"/>
  <c r="M481" i="24"/>
  <c r="L480" i="24"/>
  <c r="L481" i="24"/>
  <c r="K480" i="24"/>
  <c r="K481" i="24"/>
  <c r="J480" i="24"/>
  <c r="J481" i="24"/>
  <c r="I480" i="24"/>
  <c r="I481" i="24"/>
  <c r="H480" i="24"/>
  <c r="H481" i="24"/>
  <c r="G480" i="24"/>
  <c r="G481" i="24"/>
  <c r="F480" i="24"/>
  <c r="F481" i="24"/>
  <c r="E480" i="24"/>
  <c r="E481" i="24"/>
  <c r="D480" i="24"/>
  <c r="D481" i="24"/>
  <c r="C480" i="24"/>
  <c r="C481" i="24"/>
  <c r="B480" i="24"/>
  <c r="B481" i="24"/>
  <c r="M478" i="24"/>
  <c r="M479" i="24"/>
  <c r="L478" i="24"/>
  <c r="L479" i="24"/>
  <c r="K478" i="24"/>
  <c r="K479" i="24"/>
  <c r="J478" i="24"/>
  <c r="J479" i="24"/>
  <c r="I478" i="24"/>
  <c r="I479" i="24"/>
  <c r="H478" i="24"/>
  <c r="H479" i="24"/>
  <c r="G478" i="24"/>
  <c r="G479" i="24"/>
  <c r="F478" i="24"/>
  <c r="F479" i="24"/>
  <c r="E478" i="24"/>
  <c r="E479" i="24"/>
  <c r="D478" i="24"/>
  <c r="D479" i="24"/>
  <c r="C478" i="24"/>
  <c r="B478" i="24"/>
  <c r="B479" i="24"/>
  <c r="M477" i="24"/>
  <c r="L477" i="24"/>
  <c r="K477" i="24"/>
  <c r="J477" i="24"/>
  <c r="I477" i="24"/>
  <c r="H477" i="24"/>
  <c r="G477" i="24"/>
  <c r="F477" i="24"/>
  <c r="E477" i="24"/>
  <c r="D477" i="24"/>
  <c r="C477" i="24"/>
  <c r="B477" i="24"/>
  <c r="M476" i="24"/>
  <c r="L476" i="24"/>
  <c r="K476" i="24"/>
  <c r="J476" i="24"/>
  <c r="I476" i="24"/>
  <c r="H476" i="24"/>
  <c r="G476" i="24"/>
  <c r="F476" i="24"/>
  <c r="E476" i="24"/>
  <c r="D476" i="24"/>
  <c r="C476" i="24"/>
  <c r="B476" i="24"/>
  <c r="G443" i="24"/>
  <c r="G440" i="24"/>
  <c r="G439" i="24"/>
  <c r="G438" i="24"/>
  <c r="M436" i="24"/>
  <c r="M437" i="24"/>
  <c r="L436" i="24"/>
  <c r="L437" i="24"/>
  <c r="K436" i="24"/>
  <c r="K437" i="24"/>
  <c r="J436" i="24"/>
  <c r="J437" i="24"/>
  <c r="I436" i="24"/>
  <c r="I437" i="24"/>
  <c r="H436" i="24"/>
  <c r="H437" i="24"/>
  <c r="G436" i="24"/>
  <c r="G437" i="24"/>
  <c r="F436" i="24"/>
  <c r="F437" i="24"/>
  <c r="E436" i="24"/>
  <c r="E437" i="24"/>
  <c r="D436" i="24"/>
  <c r="D437" i="24"/>
  <c r="C436" i="24"/>
  <c r="C437" i="24"/>
  <c r="B436" i="24"/>
  <c r="B437" i="24"/>
  <c r="M434" i="24"/>
  <c r="M435" i="24"/>
  <c r="L434" i="24"/>
  <c r="L435" i="24"/>
  <c r="K434" i="24"/>
  <c r="K435" i="24"/>
  <c r="J434" i="24"/>
  <c r="J435" i="24"/>
  <c r="I434" i="24"/>
  <c r="I435" i="24"/>
  <c r="H434" i="24"/>
  <c r="H435" i="24"/>
  <c r="G434" i="24"/>
  <c r="G435" i="24"/>
  <c r="F434" i="24"/>
  <c r="F435" i="24"/>
  <c r="E434" i="24"/>
  <c r="E435" i="24"/>
  <c r="D434" i="24"/>
  <c r="D435" i="24"/>
  <c r="C434" i="24"/>
  <c r="C435" i="24"/>
  <c r="B434" i="24"/>
  <c r="B435" i="24"/>
  <c r="M433" i="24"/>
  <c r="L433" i="24"/>
  <c r="K433" i="24"/>
  <c r="J433" i="24"/>
  <c r="I433" i="24"/>
  <c r="H433" i="24"/>
  <c r="G433" i="24"/>
  <c r="F433" i="24"/>
  <c r="E433" i="24"/>
  <c r="D433" i="24"/>
  <c r="C433" i="24"/>
  <c r="B433" i="24"/>
  <c r="M432" i="24"/>
  <c r="L432" i="24"/>
  <c r="K432" i="24"/>
  <c r="J432" i="24"/>
  <c r="I432" i="24"/>
  <c r="H432" i="24"/>
  <c r="G432" i="24"/>
  <c r="F432" i="24"/>
  <c r="E432" i="24"/>
  <c r="D432" i="24"/>
  <c r="C432" i="24"/>
  <c r="B432" i="24"/>
  <c r="G396" i="24"/>
  <c r="G395" i="24"/>
  <c r="G394" i="24"/>
  <c r="M392" i="24"/>
  <c r="M393" i="24"/>
  <c r="L392" i="24"/>
  <c r="L393" i="24"/>
  <c r="K392" i="24"/>
  <c r="K393" i="24"/>
  <c r="J392" i="24"/>
  <c r="J393" i="24"/>
  <c r="I392" i="24"/>
  <c r="I393" i="24"/>
  <c r="H392" i="24"/>
  <c r="H393" i="24"/>
  <c r="G392" i="24"/>
  <c r="G393" i="24"/>
  <c r="F392" i="24"/>
  <c r="F393" i="24"/>
  <c r="E392" i="24"/>
  <c r="E393" i="24"/>
  <c r="D392" i="24"/>
  <c r="D393" i="24"/>
  <c r="C392" i="24"/>
  <c r="C393" i="24"/>
  <c r="B392" i="24"/>
  <c r="B393" i="24"/>
  <c r="M390" i="24"/>
  <c r="M391" i="24"/>
  <c r="L390" i="24"/>
  <c r="L391" i="24"/>
  <c r="K390" i="24"/>
  <c r="K391" i="24"/>
  <c r="J390" i="24"/>
  <c r="J391" i="24"/>
  <c r="I390" i="24"/>
  <c r="I391" i="24"/>
  <c r="H390" i="24"/>
  <c r="H391" i="24"/>
  <c r="G390" i="24"/>
  <c r="G391" i="24"/>
  <c r="F390" i="24"/>
  <c r="F391" i="24"/>
  <c r="E390" i="24"/>
  <c r="E391" i="24"/>
  <c r="D390" i="24"/>
  <c r="D391" i="24"/>
  <c r="C390" i="24"/>
  <c r="B390" i="24"/>
  <c r="B391" i="24"/>
  <c r="M389" i="24"/>
  <c r="L389" i="24"/>
  <c r="K389" i="24"/>
  <c r="J389" i="24"/>
  <c r="I389" i="24"/>
  <c r="H389" i="24"/>
  <c r="G389" i="24"/>
  <c r="F389" i="24"/>
  <c r="E389" i="24"/>
  <c r="D389" i="24"/>
  <c r="C389" i="24"/>
  <c r="B389" i="24"/>
  <c r="M388" i="24"/>
  <c r="L388" i="24"/>
  <c r="K388" i="24"/>
  <c r="J388" i="24"/>
  <c r="I388" i="24"/>
  <c r="H388" i="24"/>
  <c r="G388" i="24"/>
  <c r="F388" i="24"/>
  <c r="E388" i="24"/>
  <c r="D388" i="24"/>
  <c r="C388" i="24"/>
  <c r="B388" i="24"/>
  <c r="G352" i="24"/>
  <c r="G351" i="24"/>
  <c r="M351" i="24"/>
  <c r="G350" i="24"/>
  <c r="M348" i="24"/>
  <c r="M349" i="24"/>
  <c r="L348" i="24"/>
  <c r="L349" i="24"/>
  <c r="K348" i="24"/>
  <c r="K349" i="24"/>
  <c r="J348" i="24"/>
  <c r="J349" i="24"/>
  <c r="I348" i="24"/>
  <c r="I349" i="24"/>
  <c r="H348" i="24"/>
  <c r="H349" i="24"/>
  <c r="G348" i="24"/>
  <c r="G349" i="24"/>
  <c r="F348" i="24"/>
  <c r="F349" i="24"/>
  <c r="E348" i="24"/>
  <c r="E349" i="24"/>
  <c r="D348" i="24"/>
  <c r="D349" i="24"/>
  <c r="C348" i="24"/>
  <c r="C349" i="24"/>
  <c r="B348" i="24"/>
  <c r="M346" i="24"/>
  <c r="M347" i="24"/>
  <c r="L346" i="24"/>
  <c r="L347" i="24"/>
  <c r="K346" i="24"/>
  <c r="K347" i="24"/>
  <c r="J346" i="24"/>
  <c r="J347" i="24"/>
  <c r="I346" i="24"/>
  <c r="I347" i="24"/>
  <c r="H346" i="24"/>
  <c r="H347" i="24"/>
  <c r="G346" i="24"/>
  <c r="G347" i="24"/>
  <c r="F346" i="24"/>
  <c r="E346" i="24"/>
  <c r="E347" i="24"/>
  <c r="D346" i="24"/>
  <c r="D347" i="24"/>
  <c r="C346" i="24"/>
  <c r="C347" i="24"/>
  <c r="B346" i="24"/>
  <c r="B347" i="24"/>
  <c r="M345" i="24"/>
  <c r="L345" i="24"/>
  <c r="K345" i="24"/>
  <c r="J345" i="24"/>
  <c r="I345" i="24"/>
  <c r="H345" i="24"/>
  <c r="G345" i="24"/>
  <c r="F345" i="24"/>
  <c r="E345" i="24"/>
  <c r="D345" i="24"/>
  <c r="C345" i="24"/>
  <c r="B345" i="24"/>
  <c r="M344" i="24"/>
  <c r="L344" i="24"/>
  <c r="K344" i="24"/>
  <c r="J344" i="24"/>
  <c r="I344" i="24"/>
  <c r="H344" i="24"/>
  <c r="G344" i="24"/>
  <c r="F344" i="24"/>
  <c r="E344" i="24"/>
  <c r="D344" i="24"/>
  <c r="C344" i="24"/>
  <c r="B344" i="24"/>
  <c r="G308" i="24"/>
  <c r="G307" i="24"/>
  <c r="G306" i="24"/>
  <c r="M304" i="24"/>
  <c r="M305" i="24"/>
  <c r="L304" i="24"/>
  <c r="L305" i="24"/>
  <c r="K304" i="24"/>
  <c r="K305" i="24"/>
  <c r="J304" i="24"/>
  <c r="J305" i="24"/>
  <c r="I304" i="24"/>
  <c r="I305" i="24"/>
  <c r="H304" i="24"/>
  <c r="H305" i="24"/>
  <c r="G304" i="24"/>
  <c r="G305" i="24"/>
  <c r="F304" i="24"/>
  <c r="F305" i="24"/>
  <c r="E304" i="24"/>
  <c r="E305" i="24"/>
  <c r="D304" i="24"/>
  <c r="D305" i="24"/>
  <c r="C304" i="24"/>
  <c r="B304" i="24"/>
  <c r="M302" i="24"/>
  <c r="M303" i="24"/>
  <c r="L302" i="24"/>
  <c r="L303" i="24"/>
  <c r="K302" i="24"/>
  <c r="K303" i="24"/>
  <c r="J302" i="24"/>
  <c r="J303" i="24"/>
  <c r="I302" i="24"/>
  <c r="I303" i="24"/>
  <c r="H302" i="24"/>
  <c r="H303" i="24"/>
  <c r="G302" i="24"/>
  <c r="G303" i="24"/>
  <c r="F302" i="24"/>
  <c r="F303" i="24"/>
  <c r="E302" i="24"/>
  <c r="E303" i="24"/>
  <c r="D302" i="24"/>
  <c r="D303" i="24"/>
  <c r="C302" i="24"/>
  <c r="C303" i="24"/>
  <c r="B302" i="24"/>
  <c r="B303" i="24"/>
  <c r="M301" i="24"/>
  <c r="L301" i="24"/>
  <c r="K301" i="24"/>
  <c r="J301" i="24"/>
  <c r="I301" i="24"/>
  <c r="H301" i="24"/>
  <c r="G301" i="24"/>
  <c r="F301" i="24"/>
  <c r="E301" i="24"/>
  <c r="D301" i="24"/>
  <c r="C301" i="24"/>
  <c r="B301" i="24"/>
  <c r="M300" i="24"/>
  <c r="L300" i="24"/>
  <c r="K300" i="24"/>
  <c r="J300" i="24"/>
  <c r="I300" i="24"/>
  <c r="H300" i="24"/>
  <c r="G300" i="24"/>
  <c r="F300" i="24"/>
  <c r="E300" i="24"/>
  <c r="D300" i="24"/>
  <c r="C300" i="24"/>
  <c r="B300" i="24"/>
  <c r="G264" i="24"/>
  <c r="G263" i="24"/>
  <c r="K263" i="24"/>
  <c r="G262" i="24"/>
  <c r="M260" i="24"/>
  <c r="M261" i="24"/>
  <c r="L260" i="24"/>
  <c r="L261" i="24"/>
  <c r="K260" i="24"/>
  <c r="K261" i="24"/>
  <c r="J260" i="24"/>
  <c r="J261" i="24"/>
  <c r="I260" i="24"/>
  <c r="I261" i="24"/>
  <c r="H260" i="24"/>
  <c r="H261" i="24"/>
  <c r="G260" i="24"/>
  <c r="G261" i="24"/>
  <c r="F260" i="24"/>
  <c r="F261" i="24"/>
  <c r="E260" i="24"/>
  <c r="E261" i="24"/>
  <c r="D260" i="24"/>
  <c r="D261" i="24"/>
  <c r="C260" i="24"/>
  <c r="C261" i="24"/>
  <c r="B260" i="24"/>
  <c r="M258" i="24"/>
  <c r="M259" i="24"/>
  <c r="L258" i="24"/>
  <c r="L259" i="24"/>
  <c r="K258" i="24"/>
  <c r="K259" i="24"/>
  <c r="J258" i="24"/>
  <c r="J259" i="24"/>
  <c r="I258" i="24"/>
  <c r="H258" i="24"/>
  <c r="H259" i="24"/>
  <c r="G258" i="24"/>
  <c r="G259" i="24"/>
  <c r="F258" i="24"/>
  <c r="F259" i="24"/>
  <c r="E258" i="24"/>
  <c r="E259" i="24"/>
  <c r="D258" i="24"/>
  <c r="D259" i="24"/>
  <c r="C258" i="24"/>
  <c r="C259" i="24"/>
  <c r="B258" i="24"/>
  <c r="B259" i="24"/>
  <c r="M257" i="24"/>
  <c r="L257" i="24"/>
  <c r="K257" i="24"/>
  <c r="J257" i="24"/>
  <c r="I257" i="24"/>
  <c r="H257" i="24"/>
  <c r="G257" i="24"/>
  <c r="F257" i="24"/>
  <c r="E257" i="24"/>
  <c r="D257" i="24"/>
  <c r="C257" i="24"/>
  <c r="B257" i="24"/>
  <c r="M256" i="24"/>
  <c r="L256" i="24"/>
  <c r="K256" i="24"/>
  <c r="J256" i="24"/>
  <c r="I256" i="24"/>
  <c r="H256" i="24"/>
  <c r="G256" i="24"/>
  <c r="F256" i="24"/>
  <c r="E256" i="24"/>
  <c r="D256" i="24"/>
  <c r="C256" i="24"/>
  <c r="B256" i="24"/>
  <c r="G220" i="24"/>
  <c r="G219" i="24"/>
  <c r="M219" i="24"/>
  <c r="G218" i="24"/>
  <c r="M216" i="24"/>
  <c r="M217" i="24"/>
  <c r="L216" i="24"/>
  <c r="L217" i="24"/>
  <c r="K216" i="24"/>
  <c r="K217" i="24"/>
  <c r="J216" i="24"/>
  <c r="J217" i="24"/>
  <c r="I216" i="24"/>
  <c r="I217" i="24"/>
  <c r="H216" i="24"/>
  <c r="H217" i="24"/>
  <c r="G216" i="24"/>
  <c r="G217" i="24"/>
  <c r="F216" i="24"/>
  <c r="F217" i="24"/>
  <c r="E216" i="24"/>
  <c r="E217" i="24"/>
  <c r="D216" i="24"/>
  <c r="D217" i="24"/>
  <c r="C216" i="24"/>
  <c r="C217" i="24"/>
  <c r="B216" i="24"/>
  <c r="M214" i="24"/>
  <c r="M215" i="24"/>
  <c r="L214" i="24"/>
  <c r="L215" i="24"/>
  <c r="K214" i="24"/>
  <c r="K215" i="24"/>
  <c r="J214" i="24"/>
  <c r="J215" i="24"/>
  <c r="I214" i="24"/>
  <c r="I215" i="24"/>
  <c r="H214" i="24"/>
  <c r="H215" i="24"/>
  <c r="G214" i="24"/>
  <c r="G215" i="24"/>
  <c r="F214" i="24"/>
  <c r="F215" i="24"/>
  <c r="E214" i="24"/>
  <c r="E215" i="24"/>
  <c r="D214" i="24"/>
  <c r="D215" i="24"/>
  <c r="C214" i="24"/>
  <c r="C215" i="24"/>
  <c r="B214" i="24"/>
  <c r="B215" i="24"/>
  <c r="M213" i="24"/>
  <c r="L213" i="24"/>
  <c r="K213" i="24"/>
  <c r="J213" i="24"/>
  <c r="I213" i="24"/>
  <c r="H213" i="24"/>
  <c r="G213" i="24"/>
  <c r="F213" i="24"/>
  <c r="E213" i="24"/>
  <c r="D213" i="24"/>
  <c r="C213" i="24"/>
  <c r="B213" i="24"/>
  <c r="M212" i="24"/>
  <c r="L212" i="24"/>
  <c r="K212" i="24"/>
  <c r="J212" i="24"/>
  <c r="I212" i="24"/>
  <c r="H212" i="24"/>
  <c r="G212" i="24"/>
  <c r="F212" i="24"/>
  <c r="E212" i="24"/>
  <c r="D212" i="24"/>
  <c r="C212" i="24"/>
  <c r="B212" i="24"/>
  <c r="G176" i="24"/>
  <c r="G175" i="24"/>
  <c r="M175" i="24"/>
  <c r="G174" i="24"/>
  <c r="M174" i="24"/>
  <c r="M172" i="24"/>
  <c r="M173" i="24"/>
  <c r="L172" i="24"/>
  <c r="L173" i="24"/>
  <c r="K172" i="24"/>
  <c r="K173" i="24"/>
  <c r="J172" i="24"/>
  <c r="J173" i="24"/>
  <c r="I172" i="24"/>
  <c r="I173" i="24"/>
  <c r="H172" i="24"/>
  <c r="H173" i="24"/>
  <c r="G172" i="24"/>
  <c r="G173" i="24"/>
  <c r="F172" i="24"/>
  <c r="F173" i="24"/>
  <c r="E172" i="24"/>
  <c r="E173" i="24"/>
  <c r="D172" i="24"/>
  <c r="D173" i="24"/>
  <c r="C172" i="24"/>
  <c r="C173" i="24"/>
  <c r="B172" i="24"/>
  <c r="M170" i="24"/>
  <c r="M171" i="24"/>
  <c r="L170" i="24"/>
  <c r="L171" i="24"/>
  <c r="K170" i="24"/>
  <c r="K171" i="24"/>
  <c r="J170" i="24"/>
  <c r="J171" i="24"/>
  <c r="I170" i="24"/>
  <c r="I171" i="24"/>
  <c r="H170" i="24"/>
  <c r="G170" i="24"/>
  <c r="G171" i="24"/>
  <c r="F170" i="24"/>
  <c r="F171" i="24"/>
  <c r="E170" i="24"/>
  <c r="E171" i="24"/>
  <c r="D170" i="24"/>
  <c r="D171" i="24"/>
  <c r="C170" i="24"/>
  <c r="C171" i="24"/>
  <c r="B170" i="24"/>
  <c r="B171" i="24"/>
  <c r="M169" i="24"/>
  <c r="L169" i="24"/>
  <c r="K169" i="24"/>
  <c r="J169" i="24"/>
  <c r="I169" i="24"/>
  <c r="H169" i="24"/>
  <c r="G169" i="24"/>
  <c r="F169" i="24"/>
  <c r="E169" i="24"/>
  <c r="D169" i="24"/>
  <c r="C169" i="24"/>
  <c r="B169" i="24"/>
  <c r="M168" i="24"/>
  <c r="L168" i="24"/>
  <c r="K168" i="24"/>
  <c r="J168" i="24"/>
  <c r="I168" i="24"/>
  <c r="H168" i="24"/>
  <c r="G168" i="24"/>
  <c r="F168" i="24"/>
  <c r="E168" i="24"/>
  <c r="D168" i="24"/>
  <c r="C168" i="24"/>
  <c r="B168" i="24"/>
  <c r="G132" i="24"/>
  <c r="G131" i="24"/>
  <c r="G130" i="24"/>
  <c r="M128" i="24"/>
  <c r="M129" i="24"/>
  <c r="L128" i="24"/>
  <c r="L129" i="24"/>
  <c r="K128" i="24"/>
  <c r="K129" i="24"/>
  <c r="J128" i="24"/>
  <c r="J129" i="24"/>
  <c r="I128" i="24"/>
  <c r="I129" i="24"/>
  <c r="H128" i="24"/>
  <c r="H129" i="24"/>
  <c r="G128" i="24"/>
  <c r="G129" i="24"/>
  <c r="F128" i="24"/>
  <c r="F129" i="24"/>
  <c r="E128" i="24"/>
  <c r="E129" i="24"/>
  <c r="D128" i="24"/>
  <c r="D129" i="24"/>
  <c r="C128" i="24"/>
  <c r="C129" i="24"/>
  <c r="B128" i="24"/>
  <c r="M126" i="24"/>
  <c r="M127" i="24"/>
  <c r="L126" i="24"/>
  <c r="L127" i="24"/>
  <c r="K126" i="24"/>
  <c r="K127" i="24"/>
  <c r="J126" i="24"/>
  <c r="J127" i="24"/>
  <c r="I126" i="24"/>
  <c r="I127" i="24"/>
  <c r="H126" i="24"/>
  <c r="H127" i="24"/>
  <c r="G126" i="24"/>
  <c r="G127" i="24"/>
  <c r="F126" i="24"/>
  <c r="F127" i="24"/>
  <c r="E126" i="24"/>
  <c r="E127" i="24"/>
  <c r="D126" i="24"/>
  <c r="D127" i="24"/>
  <c r="C126" i="24"/>
  <c r="C127" i="24"/>
  <c r="B126" i="24"/>
  <c r="B127" i="24"/>
  <c r="M125" i="24"/>
  <c r="L125" i="24"/>
  <c r="K125" i="24"/>
  <c r="J125" i="24"/>
  <c r="I125" i="24"/>
  <c r="H125" i="24"/>
  <c r="G125" i="24"/>
  <c r="F125" i="24"/>
  <c r="E125" i="24"/>
  <c r="D125" i="24"/>
  <c r="C125" i="24"/>
  <c r="B125" i="24"/>
  <c r="M124" i="24"/>
  <c r="L124" i="24"/>
  <c r="K124" i="24"/>
  <c r="J124" i="24"/>
  <c r="I124" i="24"/>
  <c r="H124" i="24"/>
  <c r="G124" i="24"/>
  <c r="F124" i="24"/>
  <c r="E124" i="24"/>
  <c r="D124" i="24"/>
  <c r="C124" i="24"/>
  <c r="B124" i="24"/>
  <c r="G88" i="24"/>
  <c r="G87" i="24"/>
  <c r="G86" i="24"/>
  <c r="M84" i="24"/>
  <c r="M85" i="24"/>
  <c r="L84" i="24"/>
  <c r="L85" i="24"/>
  <c r="K84" i="24"/>
  <c r="K85" i="24"/>
  <c r="J84" i="24"/>
  <c r="J85" i="24"/>
  <c r="I84" i="24"/>
  <c r="I85" i="24"/>
  <c r="H84" i="24"/>
  <c r="H85" i="24"/>
  <c r="G84" i="24"/>
  <c r="G85" i="24"/>
  <c r="F84" i="24"/>
  <c r="F85" i="24"/>
  <c r="E84" i="24"/>
  <c r="E85" i="24"/>
  <c r="D84" i="24"/>
  <c r="D85" i="24"/>
  <c r="C84" i="24"/>
  <c r="C85" i="24"/>
  <c r="B84" i="24"/>
  <c r="M82" i="24"/>
  <c r="M83" i="24"/>
  <c r="L82" i="24"/>
  <c r="L83" i="24"/>
  <c r="K82" i="24"/>
  <c r="K83" i="24"/>
  <c r="J82" i="24"/>
  <c r="J83" i="24"/>
  <c r="I82" i="24"/>
  <c r="I83" i="24"/>
  <c r="H82" i="24"/>
  <c r="H83" i="24"/>
  <c r="G82" i="24"/>
  <c r="G83" i="24"/>
  <c r="F82" i="24"/>
  <c r="F83" i="24"/>
  <c r="E82" i="24"/>
  <c r="E83" i="24"/>
  <c r="D82" i="24"/>
  <c r="D83" i="24"/>
  <c r="C82" i="24"/>
  <c r="C83" i="24"/>
  <c r="B82" i="24"/>
  <c r="B83" i="24"/>
  <c r="M81" i="24"/>
  <c r="L81" i="24"/>
  <c r="K81" i="24"/>
  <c r="J81" i="24"/>
  <c r="I81" i="24"/>
  <c r="H81" i="24"/>
  <c r="G81" i="24"/>
  <c r="F81" i="24"/>
  <c r="E81" i="24"/>
  <c r="D81" i="24"/>
  <c r="C81" i="24"/>
  <c r="B81" i="24"/>
  <c r="M80" i="24"/>
  <c r="L80" i="24"/>
  <c r="K80" i="24"/>
  <c r="J80" i="24"/>
  <c r="I80" i="24"/>
  <c r="H80" i="24"/>
  <c r="G80" i="24"/>
  <c r="F80" i="24"/>
  <c r="E80" i="24"/>
  <c r="D80" i="24"/>
  <c r="C80" i="24"/>
  <c r="B80" i="24"/>
  <c r="G47" i="24"/>
  <c r="G91" i="24"/>
  <c r="G135" i="24"/>
  <c r="G179" i="24"/>
  <c r="G223" i="24"/>
  <c r="G267" i="24"/>
  <c r="G311" i="24"/>
  <c r="G44" i="24"/>
  <c r="G43" i="24"/>
  <c r="G42" i="24"/>
  <c r="M40" i="24"/>
  <c r="M41" i="24"/>
  <c r="L40" i="24"/>
  <c r="L41" i="24"/>
  <c r="K40" i="24"/>
  <c r="K41" i="24"/>
  <c r="J40" i="24"/>
  <c r="J41" i="24"/>
  <c r="I40" i="24"/>
  <c r="I41" i="24"/>
  <c r="H40" i="24"/>
  <c r="H41" i="24"/>
  <c r="G40" i="24"/>
  <c r="G41" i="24"/>
  <c r="F40" i="24"/>
  <c r="F41" i="24"/>
  <c r="E40" i="24"/>
  <c r="E41" i="24"/>
  <c r="D40" i="24"/>
  <c r="D41" i="24"/>
  <c r="K43" i="24"/>
  <c r="C40" i="24"/>
  <c r="C41" i="24"/>
  <c r="B40" i="24"/>
  <c r="M38" i="24"/>
  <c r="M39" i="24"/>
  <c r="L38" i="24"/>
  <c r="L39" i="24"/>
  <c r="K38" i="24"/>
  <c r="K39" i="24"/>
  <c r="J38" i="24"/>
  <c r="J39" i="24"/>
  <c r="I38" i="24"/>
  <c r="I39" i="24"/>
  <c r="H38" i="24"/>
  <c r="H39" i="24"/>
  <c r="G38" i="24"/>
  <c r="G39" i="24"/>
  <c r="F38" i="24"/>
  <c r="F39" i="24"/>
  <c r="E38" i="24"/>
  <c r="E39" i="24"/>
  <c r="D38" i="24"/>
  <c r="D39" i="24"/>
  <c r="C38" i="24"/>
  <c r="C39" i="24"/>
  <c r="B38" i="24"/>
  <c r="M37" i="24"/>
  <c r="L37" i="24"/>
  <c r="K37" i="24"/>
  <c r="J37" i="24"/>
  <c r="I37" i="24"/>
  <c r="H37" i="24"/>
  <c r="G37" i="24"/>
  <c r="F37" i="24"/>
  <c r="E37" i="24"/>
  <c r="D37" i="24"/>
  <c r="C37" i="24"/>
  <c r="B37" i="24"/>
  <c r="M36" i="24"/>
  <c r="L36" i="24"/>
  <c r="K36" i="24"/>
  <c r="J36" i="24"/>
  <c r="I36" i="24"/>
  <c r="H36" i="24"/>
  <c r="G36" i="24"/>
  <c r="F36" i="24"/>
  <c r="E36" i="24"/>
  <c r="D36" i="24"/>
  <c r="C36" i="24"/>
  <c r="B36" i="24"/>
  <c r="G615" i="23"/>
  <c r="G614" i="23"/>
  <c r="M612" i="23"/>
  <c r="M613" i="23"/>
  <c r="L612" i="23"/>
  <c r="L613" i="23"/>
  <c r="K612" i="23"/>
  <c r="K613" i="23"/>
  <c r="J612" i="23"/>
  <c r="J613" i="23"/>
  <c r="I612" i="23"/>
  <c r="I613" i="23"/>
  <c r="H612" i="23"/>
  <c r="H613" i="23"/>
  <c r="G612" i="23"/>
  <c r="G613" i="23"/>
  <c r="F612" i="23"/>
  <c r="F613" i="23"/>
  <c r="E612" i="23"/>
  <c r="E613" i="23"/>
  <c r="D612" i="23"/>
  <c r="D613" i="23"/>
  <c r="C612" i="23"/>
  <c r="B612" i="23"/>
  <c r="B613" i="23"/>
  <c r="M611" i="23"/>
  <c r="L611" i="23"/>
  <c r="K611" i="23"/>
  <c r="J611" i="23"/>
  <c r="I611" i="23"/>
  <c r="H611" i="23"/>
  <c r="G611" i="23"/>
  <c r="F611" i="23"/>
  <c r="E611" i="23"/>
  <c r="D611" i="23"/>
  <c r="C611" i="23"/>
  <c r="B611" i="23"/>
  <c r="M610" i="23"/>
  <c r="L610" i="23"/>
  <c r="K610" i="23"/>
  <c r="J610" i="23"/>
  <c r="I610" i="23"/>
  <c r="H610" i="23"/>
  <c r="G610" i="23"/>
  <c r="F610" i="23"/>
  <c r="E610" i="23"/>
  <c r="D610" i="23"/>
  <c r="C610" i="23"/>
  <c r="B610" i="23"/>
  <c r="G574" i="23"/>
  <c r="G573" i="23"/>
  <c r="M571" i="23"/>
  <c r="M572" i="23"/>
  <c r="L571" i="23"/>
  <c r="L572" i="23"/>
  <c r="K571" i="23"/>
  <c r="K572" i="23"/>
  <c r="J571" i="23"/>
  <c r="J572" i="23"/>
  <c r="I571" i="23"/>
  <c r="I572" i="23"/>
  <c r="H571" i="23"/>
  <c r="H572" i="23"/>
  <c r="G571" i="23"/>
  <c r="G572" i="23"/>
  <c r="F571" i="23"/>
  <c r="F572" i="23"/>
  <c r="E571" i="23"/>
  <c r="E572" i="23"/>
  <c r="D571" i="23"/>
  <c r="D572" i="23"/>
  <c r="C571" i="23"/>
  <c r="B571" i="23"/>
  <c r="B572" i="23"/>
  <c r="M570" i="23"/>
  <c r="L570" i="23"/>
  <c r="K570" i="23"/>
  <c r="J570" i="23"/>
  <c r="I570" i="23"/>
  <c r="H570" i="23"/>
  <c r="G570" i="23"/>
  <c r="F570" i="23"/>
  <c r="E570" i="23"/>
  <c r="D570" i="23"/>
  <c r="C570" i="23"/>
  <c r="B570" i="23"/>
  <c r="M569" i="23"/>
  <c r="L569" i="23"/>
  <c r="K569" i="23"/>
  <c r="J569" i="23"/>
  <c r="I569" i="23"/>
  <c r="H569" i="23"/>
  <c r="G569" i="23"/>
  <c r="F569" i="23"/>
  <c r="E569" i="23"/>
  <c r="D569" i="23"/>
  <c r="C569" i="23"/>
  <c r="B569" i="23"/>
  <c r="G533" i="23"/>
  <c r="G532" i="23"/>
  <c r="M530" i="23"/>
  <c r="M531" i="23"/>
  <c r="L530" i="23"/>
  <c r="L531" i="23"/>
  <c r="K530" i="23"/>
  <c r="K531" i="23"/>
  <c r="J530" i="23"/>
  <c r="J531" i="23"/>
  <c r="I530" i="23"/>
  <c r="I531" i="23"/>
  <c r="H530" i="23"/>
  <c r="H531" i="23"/>
  <c r="K532" i="23"/>
  <c r="G530" i="23"/>
  <c r="G531" i="23"/>
  <c r="F530" i="23"/>
  <c r="F531" i="23"/>
  <c r="E530" i="23"/>
  <c r="E531" i="23"/>
  <c r="D530" i="23"/>
  <c r="D531" i="23"/>
  <c r="C530" i="23"/>
  <c r="C531" i="23"/>
  <c r="B530" i="23"/>
  <c r="B531" i="23"/>
  <c r="M529" i="23"/>
  <c r="L529" i="23"/>
  <c r="K529" i="23"/>
  <c r="J529" i="23"/>
  <c r="I529" i="23"/>
  <c r="H529" i="23"/>
  <c r="G529" i="23"/>
  <c r="F529" i="23"/>
  <c r="E529" i="23"/>
  <c r="D529" i="23"/>
  <c r="C529" i="23"/>
  <c r="B529" i="23"/>
  <c r="M528" i="23"/>
  <c r="L528" i="23"/>
  <c r="K528" i="23"/>
  <c r="J528" i="23"/>
  <c r="I528" i="23"/>
  <c r="H528" i="23"/>
  <c r="G528" i="23"/>
  <c r="F528" i="23"/>
  <c r="E528" i="23"/>
  <c r="D528" i="23"/>
  <c r="C528" i="23"/>
  <c r="B528" i="23"/>
  <c r="G492" i="23"/>
  <c r="G491" i="23"/>
  <c r="M489" i="23"/>
  <c r="M490" i="23"/>
  <c r="L489" i="23"/>
  <c r="L490" i="23"/>
  <c r="K489" i="23"/>
  <c r="K490" i="23"/>
  <c r="J489" i="23"/>
  <c r="J490" i="23"/>
  <c r="I489" i="23"/>
  <c r="I490" i="23"/>
  <c r="H489" i="23"/>
  <c r="G489" i="23"/>
  <c r="G490" i="23"/>
  <c r="F489" i="23"/>
  <c r="F490" i="23"/>
  <c r="E489" i="23"/>
  <c r="E490" i="23"/>
  <c r="D489" i="23"/>
  <c r="D490" i="23"/>
  <c r="C489" i="23"/>
  <c r="C490" i="23"/>
  <c r="B489" i="23"/>
  <c r="B490" i="23"/>
  <c r="M488" i="23"/>
  <c r="L488" i="23"/>
  <c r="K488" i="23"/>
  <c r="J488" i="23"/>
  <c r="I488" i="23"/>
  <c r="H488" i="23"/>
  <c r="G488" i="23"/>
  <c r="F488" i="23"/>
  <c r="E488" i="23"/>
  <c r="D488" i="23"/>
  <c r="C488" i="23"/>
  <c r="B488" i="23"/>
  <c r="M487" i="23"/>
  <c r="L487" i="23"/>
  <c r="K487" i="23"/>
  <c r="J487" i="23"/>
  <c r="I487" i="23"/>
  <c r="H487" i="23"/>
  <c r="G487" i="23"/>
  <c r="F487" i="23"/>
  <c r="E487" i="23"/>
  <c r="D487" i="23"/>
  <c r="C487" i="23"/>
  <c r="B487" i="23"/>
  <c r="G451" i="23"/>
  <c r="G450" i="23"/>
  <c r="M448" i="23"/>
  <c r="M449" i="23"/>
  <c r="L448" i="23"/>
  <c r="L449" i="23"/>
  <c r="K448" i="23"/>
  <c r="K449" i="23"/>
  <c r="J448" i="23"/>
  <c r="J449" i="23"/>
  <c r="I448" i="23"/>
  <c r="I449" i="23"/>
  <c r="H448" i="23"/>
  <c r="H449" i="23"/>
  <c r="G448" i="23"/>
  <c r="G449" i="23"/>
  <c r="F448" i="23"/>
  <c r="F449" i="23"/>
  <c r="E448" i="23"/>
  <c r="E449" i="23"/>
  <c r="D448" i="23"/>
  <c r="D449" i="23"/>
  <c r="C448" i="23"/>
  <c r="C449" i="23"/>
  <c r="B448" i="23"/>
  <c r="B449" i="23"/>
  <c r="M447" i="23"/>
  <c r="L447" i="23"/>
  <c r="K447" i="23"/>
  <c r="J447" i="23"/>
  <c r="I447" i="23"/>
  <c r="H447" i="23"/>
  <c r="G447" i="23"/>
  <c r="F447" i="23"/>
  <c r="E447" i="23"/>
  <c r="D447" i="23"/>
  <c r="C447" i="23"/>
  <c r="B447" i="23"/>
  <c r="M446" i="23"/>
  <c r="L446" i="23"/>
  <c r="K446" i="23"/>
  <c r="J446" i="23"/>
  <c r="I446" i="23"/>
  <c r="H446" i="23"/>
  <c r="G446" i="23"/>
  <c r="F446" i="23"/>
  <c r="E446" i="23"/>
  <c r="D446" i="23"/>
  <c r="C446" i="23"/>
  <c r="B446" i="23"/>
  <c r="G410" i="23"/>
  <c r="G409" i="23"/>
  <c r="M407" i="23"/>
  <c r="M408" i="23"/>
  <c r="L407" i="23"/>
  <c r="L408" i="23"/>
  <c r="K407" i="23"/>
  <c r="K408" i="23"/>
  <c r="J407" i="23"/>
  <c r="J408" i="23"/>
  <c r="I407" i="23"/>
  <c r="I408" i="23"/>
  <c r="H407" i="23"/>
  <c r="H408" i="23"/>
  <c r="G407" i="23"/>
  <c r="G408" i="23"/>
  <c r="F407" i="23"/>
  <c r="F408" i="23"/>
  <c r="E407" i="23"/>
  <c r="E408" i="23"/>
  <c r="D407" i="23"/>
  <c r="D408" i="23"/>
  <c r="C407" i="23"/>
  <c r="B407" i="23"/>
  <c r="B408" i="23"/>
  <c r="M406" i="23"/>
  <c r="L406" i="23"/>
  <c r="K406" i="23"/>
  <c r="J406" i="23"/>
  <c r="I406" i="23"/>
  <c r="H406" i="23"/>
  <c r="G406" i="23"/>
  <c r="F406" i="23"/>
  <c r="E406" i="23"/>
  <c r="D406" i="23"/>
  <c r="C406" i="23"/>
  <c r="B406" i="23"/>
  <c r="M405" i="23"/>
  <c r="L405" i="23"/>
  <c r="K405" i="23"/>
  <c r="J405" i="23"/>
  <c r="I405" i="23"/>
  <c r="H405" i="23"/>
  <c r="G405" i="23"/>
  <c r="F405" i="23"/>
  <c r="E405" i="23"/>
  <c r="D405" i="23"/>
  <c r="C405" i="23"/>
  <c r="B405" i="23"/>
  <c r="G369" i="23"/>
  <c r="G368" i="23"/>
  <c r="M366" i="23"/>
  <c r="M367" i="23"/>
  <c r="L366" i="23"/>
  <c r="L367" i="23"/>
  <c r="K366" i="23"/>
  <c r="K367" i="23"/>
  <c r="J366" i="23"/>
  <c r="J367" i="23"/>
  <c r="I366" i="23"/>
  <c r="I367" i="23"/>
  <c r="H366" i="23"/>
  <c r="H367" i="23"/>
  <c r="G366" i="23"/>
  <c r="G367" i="23"/>
  <c r="F366" i="23"/>
  <c r="F367" i="23"/>
  <c r="E366" i="23"/>
  <c r="E367" i="23"/>
  <c r="D366" i="23"/>
  <c r="D367" i="23"/>
  <c r="C366" i="23"/>
  <c r="C367" i="23"/>
  <c r="B366" i="23"/>
  <c r="M365" i="23"/>
  <c r="L365" i="23"/>
  <c r="K365" i="23"/>
  <c r="J365" i="23"/>
  <c r="I365" i="23"/>
  <c r="H365" i="23"/>
  <c r="G365" i="23"/>
  <c r="F365" i="23"/>
  <c r="E365" i="23"/>
  <c r="D365" i="23"/>
  <c r="C365" i="23"/>
  <c r="B365" i="23"/>
  <c r="M364" i="23"/>
  <c r="L364" i="23"/>
  <c r="K364" i="23"/>
  <c r="J364" i="23"/>
  <c r="I364" i="23"/>
  <c r="H364" i="23"/>
  <c r="G364" i="23"/>
  <c r="F364" i="23"/>
  <c r="E364" i="23"/>
  <c r="D364" i="23"/>
  <c r="C364" i="23"/>
  <c r="B364" i="23"/>
  <c r="G328" i="23"/>
  <c r="G327" i="23"/>
  <c r="M325" i="23"/>
  <c r="M326" i="23"/>
  <c r="L325" i="23"/>
  <c r="L326" i="23"/>
  <c r="K325" i="23"/>
  <c r="K326" i="23"/>
  <c r="J325" i="23"/>
  <c r="J326" i="23"/>
  <c r="I325" i="23"/>
  <c r="I326" i="23"/>
  <c r="H325" i="23"/>
  <c r="H326" i="23"/>
  <c r="G325" i="23"/>
  <c r="G326" i="23"/>
  <c r="F325" i="23"/>
  <c r="F326" i="23"/>
  <c r="E325" i="23"/>
  <c r="E326" i="23"/>
  <c r="D325" i="23"/>
  <c r="D326" i="23"/>
  <c r="C325" i="23"/>
  <c r="M327" i="23"/>
  <c r="C326" i="23"/>
  <c r="B325" i="23"/>
  <c r="B326" i="23"/>
  <c r="M324" i="23"/>
  <c r="L324" i="23"/>
  <c r="K324" i="23"/>
  <c r="J324" i="23"/>
  <c r="I324" i="23"/>
  <c r="H324" i="23"/>
  <c r="G324" i="23"/>
  <c r="F324" i="23"/>
  <c r="E324" i="23"/>
  <c r="D324" i="23"/>
  <c r="C324" i="23"/>
  <c r="B324" i="23"/>
  <c r="M323" i="23"/>
  <c r="L323" i="23"/>
  <c r="K323" i="23"/>
  <c r="J323" i="23"/>
  <c r="I323" i="23"/>
  <c r="H323" i="23"/>
  <c r="G323" i="23"/>
  <c r="F323" i="23"/>
  <c r="E323" i="23"/>
  <c r="D323" i="23"/>
  <c r="C323" i="23"/>
  <c r="B323" i="23"/>
  <c r="G287" i="23"/>
  <c r="G286" i="23"/>
  <c r="M284" i="23"/>
  <c r="M285" i="23"/>
  <c r="L284" i="23"/>
  <c r="L285" i="23"/>
  <c r="K284" i="23"/>
  <c r="K285" i="23"/>
  <c r="J284" i="23"/>
  <c r="J285" i="23"/>
  <c r="I284" i="23"/>
  <c r="I285" i="23"/>
  <c r="H284" i="23"/>
  <c r="H285" i="23"/>
  <c r="G284" i="23"/>
  <c r="G285" i="23"/>
  <c r="F284" i="23"/>
  <c r="F285" i="23"/>
  <c r="E284" i="23"/>
  <c r="E285" i="23"/>
  <c r="D284" i="23"/>
  <c r="D285" i="23"/>
  <c r="C284" i="23"/>
  <c r="C285" i="23"/>
  <c r="B284" i="23"/>
  <c r="B285" i="23"/>
  <c r="M283" i="23"/>
  <c r="L283" i="23"/>
  <c r="K283" i="23"/>
  <c r="J283" i="23"/>
  <c r="I283" i="23"/>
  <c r="H283" i="23"/>
  <c r="G283" i="23"/>
  <c r="F283" i="23"/>
  <c r="E283" i="23"/>
  <c r="D283" i="23"/>
  <c r="C283" i="23"/>
  <c r="B283" i="23"/>
  <c r="M282" i="23"/>
  <c r="L282" i="23"/>
  <c r="K282" i="23"/>
  <c r="J282" i="23"/>
  <c r="I282" i="23"/>
  <c r="H282" i="23"/>
  <c r="G282" i="23"/>
  <c r="F282" i="23"/>
  <c r="E282" i="23"/>
  <c r="D282" i="23"/>
  <c r="C282" i="23"/>
  <c r="B282" i="23"/>
  <c r="G246" i="23"/>
  <c r="G245" i="23"/>
  <c r="M243" i="23"/>
  <c r="M244" i="23"/>
  <c r="L243" i="23"/>
  <c r="L244" i="23"/>
  <c r="K243" i="23"/>
  <c r="K244" i="23"/>
  <c r="J243" i="23"/>
  <c r="J244" i="23"/>
  <c r="I243" i="23"/>
  <c r="I244" i="23"/>
  <c r="H243" i="23"/>
  <c r="H244" i="23"/>
  <c r="G243" i="23"/>
  <c r="G244" i="23"/>
  <c r="F243" i="23"/>
  <c r="F244" i="23"/>
  <c r="E243" i="23"/>
  <c r="E244" i="23"/>
  <c r="D243" i="23"/>
  <c r="D244" i="23"/>
  <c r="C243" i="23"/>
  <c r="C244" i="23"/>
  <c r="B243" i="23"/>
  <c r="B244" i="23"/>
  <c r="M242" i="23"/>
  <c r="L242" i="23"/>
  <c r="K242" i="23"/>
  <c r="J242" i="23"/>
  <c r="I242" i="23"/>
  <c r="H242" i="23"/>
  <c r="G242" i="23"/>
  <c r="F242" i="23"/>
  <c r="E242" i="23"/>
  <c r="D242" i="23"/>
  <c r="C242" i="23"/>
  <c r="B242" i="23"/>
  <c r="M241" i="23"/>
  <c r="L241" i="23"/>
  <c r="K241" i="23"/>
  <c r="J241" i="23"/>
  <c r="I241" i="23"/>
  <c r="H241" i="23"/>
  <c r="G241" i="23"/>
  <c r="F241" i="23"/>
  <c r="E241" i="23"/>
  <c r="D241" i="23"/>
  <c r="C241" i="23"/>
  <c r="B241" i="23"/>
  <c r="G205" i="23"/>
  <c r="G204" i="23"/>
  <c r="M202" i="23"/>
  <c r="M203" i="23"/>
  <c r="L202" i="23"/>
  <c r="L203" i="23"/>
  <c r="K202" i="23"/>
  <c r="K203" i="23"/>
  <c r="J202" i="23"/>
  <c r="J203" i="23"/>
  <c r="I202" i="23"/>
  <c r="I203" i="23"/>
  <c r="H202" i="23"/>
  <c r="H203" i="23"/>
  <c r="G202" i="23"/>
  <c r="G203" i="23"/>
  <c r="F202" i="23"/>
  <c r="F203" i="23"/>
  <c r="E202" i="23"/>
  <c r="E203" i="23"/>
  <c r="D202" i="23"/>
  <c r="D203" i="23"/>
  <c r="C202" i="23"/>
  <c r="B202" i="23"/>
  <c r="B203" i="23"/>
  <c r="M201" i="23"/>
  <c r="L201" i="23"/>
  <c r="K201" i="23"/>
  <c r="J201" i="23"/>
  <c r="I201" i="23"/>
  <c r="H201" i="23"/>
  <c r="G201" i="23"/>
  <c r="F201" i="23"/>
  <c r="E201" i="23"/>
  <c r="D201" i="23"/>
  <c r="C201" i="23"/>
  <c r="B201" i="23"/>
  <c r="M200" i="23"/>
  <c r="L200" i="23"/>
  <c r="K200" i="23"/>
  <c r="J200" i="23"/>
  <c r="I200" i="23"/>
  <c r="H200" i="23"/>
  <c r="G200" i="23"/>
  <c r="F200" i="23"/>
  <c r="E200" i="23"/>
  <c r="D200" i="23"/>
  <c r="C200" i="23"/>
  <c r="B200" i="23"/>
  <c r="G164" i="23"/>
  <c r="G163" i="23"/>
  <c r="M161" i="23"/>
  <c r="M162" i="23"/>
  <c r="L161" i="23"/>
  <c r="L162" i="23"/>
  <c r="K161" i="23"/>
  <c r="K162" i="23"/>
  <c r="J161" i="23"/>
  <c r="J162" i="23"/>
  <c r="I161" i="23"/>
  <c r="I162" i="23"/>
  <c r="H161" i="23"/>
  <c r="H162" i="23"/>
  <c r="G161" i="23"/>
  <c r="G162" i="23"/>
  <c r="F161" i="23"/>
  <c r="F162" i="23"/>
  <c r="E161" i="23"/>
  <c r="E162" i="23"/>
  <c r="D161" i="23"/>
  <c r="D162" i="23"/>
  <c r="C161" i="23"/>
  <c r="C162" i="23"/>
  <c r="B161" i="23"/>
  <c r="B162" i="23"/>
  <c r="M160" i="23"/>
  <c r="L160" i="23"/>
  <c r="K160" i="23"/>
  <c r="J160" i="23"/>
  <c r="I160" i="23"/>
  <c r="H160" i="23"/>
  <c r="G160" i="23"/>
  <c r="F160" i="23"/>
  <c r="E160" i="23"/>
  <c r="D160" i="23"/>
  <c r="C160" i="23"/>
  <c r="B160" i="23"/>
  <c r="M159" i="23"/>
  <c r="L159" i="23"/>
  <c r="K159" i="23"/>
  <c r="J159" i="23"/>
  <c r="I159" i="23"/>
  <c r="H159" i="23"/>
  <c r="G159" i="23"/>
  <c r="F159" i="23"/>
  <c r="E159" i="23"/>
  <c r="D159" i="23"/>
  <c r="C159" i="23"/>
  <c r="B159" i="23"/>
  <c r="G123" i="23"/>
  <c r="G122" i="23"/>
  <c r="M120" i="23"/>
  <c r="M121" i="23"/>
  <c r="L120" i="23"/>
  <c r="L121" i="23"/>
  <c r="K120" i="23"/>
  <c r="K121" i="23"/>
  <c r="J120" i="23"/>
  <c r="J121" i="23"/>
  <c r="I120" i="23"/>
  <c r="I121" i="23"/>
  <c r="H120" i="23"/>
  <c r="H121" i="23"/>
  <c r="G120" i="23"/>
  <c r="G121" i="23"/>
  <c r="F120" i="23"/>
  <c r="F121" i="23"/>
  <c r="E120" i="23"/>
  <c r="E121" i="23"/>
  <c r="D120" i="23"/>
  <c r="D121" i="23"/>
  <c r="C120" i="23"/>
  <c r="B120" i="23"/>
  <c r="B121" i="23"/>
  <c r="M119" i="23"/>
  <c r="L119" i="23"/>
  <c r="K119" i="23"/>
  <c r="J119" i="23"/>
  <c r="I119" i="23"/>
  <c r="H119" i="23"/>
  <c r="G119" i="23"/>
  <c r="F119" i="23"/>
  <c r="E119" i="23"/>
  <c r="D119" i="23"/>
  <c r="C119" i="23"/>
  <c r="B119" i="23"/>
  <c r="M118" i="23"/>
  <c r="L118" i="23"/>
  <c r="K118" i="23"/>
  <c r="J118" i="23"/>
  <c r="I118" i="23"/>
  <c r="H118" i="23"/>
  <c r="G118" i="23"/>
  <c r="F118" i="23"/>
  <c r="E118" i="23"/>
  <c r="D118" i="23"/>
  <c r="C118" i="23"/>
  <c r="B118" i="23"/>
  <c r="G82" i="23"/>
  <c r="G81" i="23"/>
  <c r="M79" i="23"/>
  <c r="M80" i="23"/>
  <c r="L79" i="23"/>
  <c r="L80" i="23"/>
  <c r="K79" i="23"/>
  <c r="K80" i="23"/>
  <c r="J79" i="23"/>
  <c r="J80" i="23"/>
  <c r="I79" i="23"/>
  <c r="I80" i="23"/>
  <c r="H79" i="23"/>
  <c r="H80" i="23"/>
  <c r="G79" i="23"/>
  <c r="G80" i="23"/>
  <c r="F79" i="23"/>
  <c r="F80" i="23"/>
  <c r="E79" i="23"/>
  <c r="E80" i="23"/>
  <c r="D79" i="23"/>
  <c r="D80" i="23"/>
  <c r="C79" i="23"/>
  <c r="C80" i="23"/>
  <c r="B79" i="23"/>
  <c r="B80" i="23"/>
  <c r="M78" i="23"/>
  <c r="L78" i="23"/>
  <c r="K78" i="23"/>
  <c r="J78" i="23"/>
  <c r="I78" i="23"/>
  <c r="H78" i="23"/>
  <c r="G78" i="23"/>
  <c r="F78" i="23"/>
  <c r="E78" i="23"/>
  <c r="D78" i="23"/>
  <c r="C78" i="23"/>
  <c r="B78" i="23"/>
  <c r="M77" i="23"/>
  <c r="L77" i="23"/>
  <c r="K77" i="23"/>
  <c r="J77" i="23"/>
  <c r="I77" i="23"/>
  <c r="H77" i="23"/>
  <c r="G77" i="23"/>
  <c r="F77" i="23"/>
  <c r="E77" i="23"/>
  <c r="D77" i="23"/>
  <c r="C77" i="23"/>
  <c r="B77" i="23"/>
  <c r="G44" i="23"/>
  <c r="G85" i="23"/>
  <c r="G126" i="23"/>
  <c r="G167" i="23"/>
  <c r="G41" i="23"/>
  <c r="G40" i="23"/>
  <c r="M38" i="23"/>
  <c r="M39" i="23"/>
  <c r="L38" i="23"/>
  <c r="L39" i="23"/>
  <c r="K38" i="23"/>
  <c r="K39" i="23"/>
  <c r="J38" i="23"/>
  <c r="J39" i="23"/>
  <c r="I38" i="23"/>
  <c r="I39" i="23"/>
  <c r="H38" i="23"/>
  <c r="H39" i="23"/>
  <c r="G38" i="23"/>
  <c r="G39" i="23"/>
  <c r="F38" i="23"/>
  <c r="F39" i="23"/>
  <c r="E38" i="23"/>
  <c r="E39" i="23"/>
  <c r="D38" i="23"/>
  <c r="D39" i="23"/>
  <c r="C38" i="23"/>
  <c r="B38" i="23"/>
  <c r="B39" i="23"/>
  <c r="M37" i="23"/>
  <c r="L37" i="23"/>
  <c r="K37" i="23"/>
  <c r="J37" i="23"/>
  <c r="I37" i="23"/>
  <c r="H37" i="23"/>
  <c r="G37" i="23"/>
  <c r="F37" i="23"/>
  <c r="E37" i="23"/>
  <c r="D37" i="23"/>
  <c r="C37" i="23"/>
  <c r="B37" i="23"/>
  <c r="M36" i="23"/>
  <c r="L36" i="23"/>
  <c r="K36" i="23"/>
  <c r="J36" i="23"/>
  <c r="I36" i="23"/>
  <c r="H36" i="23"/>
  <c r="G36" i="23"/>
  <c r="F36" i="23"/>
  <c r="E36" i="23"/>
  <c r="D36" i="23"/>
  <c r="C36" i="23"/>
  <c r="B36" i="23"/>
  <c r="F1649" i="20"/>
  <c r="M1647" i="20"/>
  <c r="L1647" i="20"/>
  <c r="K1647" i="20"/>
  <c r="J1647" i="20"/>
  <c r="I1647" i="20"/>
  <c r="H1647" i="20"/>
  <c r="G1647" i="20"/>
  <c r="F1647" i="20"/>
  <c r="E1647" i="20"/>
  <c r="D1647" i="20"/>
  <c r="C1647" i="20"/>
  <c r="K1649" i="20"/>
  <c r="B1647" i="20"/>
  <c r="M1645" i="20"/>
  <c r="M1646" i="20"/>
  <c r="L1645" i="20"/>
  <c r="L1646" i="20"/>
  <c r="K1645" i="20"/>
  <c r="K1646" i="20"/>
  <c r="J1645" i="20"/>
  <c r="J1646" i="20"/>
  <c r="I1645" i="20"/>
  <c r="I1646" i="20"/>
  <c r="H1645" i="20"/>
  <c r="H1646" i="20"/>
  <c r="G1645" i="20"/>
  <c r="G1646" i="20"/>
  <c r="F1645" i="20"/>
  <c r="F1646" i="20"/>
  <c r="E1645" i="20"/>
  <c r="E1646" i="20"/>
  <c r="D1645" i="20"/>
  <c r="D1646" i="20"/>
  <c r="C1645" i="20"/>
  <c r="F1648" i="20"/>
  <c r="I1648" i="20"/>
  <c r="B1645" i="20"/>
  <c r="M1644" i="20"/>
  <c r="L1644" i="20"/>
  <c r="K1644" i="20"/>
  <c r="J1644" i="20"/>
  <c r="I1644" i="20"/>
  <c r="H1644" i="20"/>
  <c r="G1644" i="20"/>
  <c r="F1644" i="20"/>
  <c r="E1644" i="20"/>
  <c r="D1644" i="20"/>
  <c r="C1644" i="20"/>
  <c r="B1644" i="20"/>
  <c r="G1709" i="18"/>
  <c r="B1705" i="18"/>
  <c r="C1705" i="18"/>
  <c r="D1705" i="18"/>
  <c r="D1706" i="18"/>
  <c r="E1705" i="18"/>
  <c r="F1705" i="18"/>
  <c r="F1706" i="18"/>
  <c r="G1705" i="18"/>
  <c r="H1705" i="18"/>
  <c r="H1706" i="18"/>
  <c r="I1705" i="18"/>
  <c r="I1706" i="18"/>
  <c r="J1705" i="18"/>
  <c r="K1705" i="18"/>
  <c r="K1706" i="18"/>
  <c r="L1705" i="18"/>
  <c r="L1706" i="18"/>
  <c r="M1705" i="18"/>
  <c r="M1706" i="18"/>
  <c r="B1703" i="18"/>
  <c r="C1703" i="18"/>
  <c r="D1703" i="18"/>
  <c r="D1704" i="18"/>
  <c r="E1703" i="18"/>
  <c r="F1703" i="18"/>
  <c r="G1703" i="18"/>
  <c r="G1704" i="18"/>
  <c r="H1703" i="18"/>
  <c r="I1703" i="18"/>
  <c r="I1704" i="18"/>
  <c r="J1703" i="18"/>
  <c r="K1703" i="18"/>
  <c r="K1704" i="18"/>
  <c r="L1703" i="18"/>
  <c r="L1704" i="18"/>
  <c r="M1703" i="18"/>
  <c r="M1704" i="18"/>
  <c r="J1706" i="18"/>
  <c r="G1706" i="18"/>
  <c r="E1706" i="18"/>
  <c r="B1706" i="18"/>
  <c r="J1704" i="18"/>
  <c r="H1704" i="18"/>
  <c r="F1704" i="18"/>
  <c r="E1704" i="18"/>
  <c r="B1704" i="18"/>
  <c r="M1702" i="18"/>
  <c r="L1702" i="18"/>
  <c r="K1702" i="18"/>
  <c r="J1702" i="18"/>
  <c r="I1702" i="18"/>
  <c r="H1702" i="18"/>
  <c r="G1702" i="18"/>
  <c r="F1702" i="18"/>
  <c r="E1702" i="18"/>
  <c r="D1702" i="18"/>
  <c r="C1702" i="18"/>
  <c r="B1702" i="18"/>
  <c r="M1701" i="18"/>
  <c r="L1701" i="18"/>
  <c r="K1701" i="18"/>
  <c r="J1701" i="18"/>
  <c r="I1701" i="18"/>
  <c r="H1701" i="18"/>
  <c r="G1701" i="18"/>
  <c r="F1701" i="18"/>
  <c r="E1701" i="18"/>
  <c r="D1701" i="18"/>
  <c r="C1701" i="18"/>
  <c r="B1701" i="18"/>
  <c r="G1665" i="18"/>
  <c r="B1661" i="18"/>
  <c r="C1661" i="18"/>
  <c r="D1661" i="18"/>
  <c r="D1662" i="18"/>
  <c r="E1661" i="18"/>
  <c r="E1662" i="18"/>
  <c r="F1661" i="18"/>
  <c r="F1662" i="18"/>
  <c r="G1661" i="18"/>
  <c r="G1662" i="18"/>
  <c r="H1661" i="18"/>
  <c r="I1661" i="18"/>
  <c r="I1662" i="18"/>
  <c r="J1661" i="18"/>
  <c r="J1662" i="18"/>
  <c r="K1661" i="18"/>
  <c r="K1662" i="18"/>
  <c r="L1661" i="18"/>
  <c r="M1661" i="18"/>
  <c r="M1662" i="18"/>
  <c r="B1662" i="18"/>
  <c r="B1659" i="18"/>
  <c r="C1659" i="18"/>
  <c r="C1660" i="18"/>
  <c r="D1659" i="18"/>
  <c r="E1659" i="18"/>
  <c r="F1659" i="18"/>
  <c r="F1660" i="18"/>
  <c r="G1659" i="18"/>
  <c r="G1660" i="18"/>
  <c r="H1659" i="18"/>
  <c r="H1660" i="18"/>
  <c r="I1659" i="18"/>
  <c r="I1660" i="18"/>
  <c r="J1659" i="18"/>
  <c r="J1660" i="18"/>
  <c r="K1659" i="18"/>
  <c r="K1660" i="18"/>
  <c r="L1659" i="18"/>
  <c r="L1660" i="18"/>
  <c r="M1659" i="18"/>
  <c r="L1662" i="18"/>
  <c r="H1662" i="18"/>
  <c r="M1660" i="18"/>
  <c r="D1660" i="18"/>
  <c r="B1660" i="18"/>
  <c r="M1658" i="18"/>
  <c r="L1658" i="18"/>
  <c r="K1658" i="18"/>
  <c r="J1658" i="18"/>
  <c r="I1658" i="18"/>
  <c r="H1658" i="18"/>
  <c r="G1658" i="18"/>
  <c r="F1658" i="18"/>
  <c r="E1658" i="18"/>
  <c r="D1658" i="18"/>
  <c r="C1658" i="18"/>
  <c r="B1658" i="18"/>
  <c r="M1657" i="18"/>
  <c r="L1657" i="18"/>
  <c r="K1657" i="18"/>
  <c r="J1657" i="18"/>
  <c r="I1657" i="18"/>
  <c r="H1657" i="18"/>
  <c r="G1657" i="18"/>
  <c r="F1657" i="18"/>
  <c r="E1657" i="18"/>
  <c r="D1657" i="18"/>
  <c r="C1657" i="18"/>
  <c r="B1657" i="18"/>
  <c r="G1621" i="18"/>
  <c r="B1617" i="18"/>
  <c r="B1618" i="18"/>
  <c r="C1617" i="18"/>
  <c r="D1617" i="18"/>
  <c r="D1618" i="18"/>
  <c r="E1617" i="18"/>
  <c r="F1617" i="18"/>
  <c r="F1618" i="18"/>
  <c r="G1617" i="18"/>
  <c r="H1617" i="18"/>
  <c r="H1618" i="18"/>
  <c r="I1617" i="18"/>
  <c r="I1618" i="18"/>
  <c r="J1617" i="18"/>
  <c r="J1618" i="18"/>
  <c r="K1617" i="18"/>
  <c r="L1617" i="18"/>
  <c r="L1618" i="18"/>
  <c r="M1617" i="18"/>
  <c r="M1618" i="18"/>
  <c r="C1618" i="18"/>
  <c r="B1615" i="18"/>
  <c r="B1616" i="18"/>
  <c r="C1615" i="18"/>
  <c r="C1616" i="18"/>
  <c r="D1615" i="18"/>
  <c r="E1615" i="18"/>
  <c r="E1616" i="18"/>
  <c r="F1615" i="18"/>
  <c r="F1616" i="18"/>
  <c r="G1615" i="18"/>
  <c r="H1615" i="18"/>
  <c r="I1615" i="18"/>
  <c r="I1616" i="18"/>
  <c r="J1615" i="18"/>
  <c r="K1615" i="18"/>
  <c r="L1615" i="18"/>
  <c r="L1616" i="18"/>
  <c r="M1615" i="18"/>
  <c r="M1616" i="18"/>
  <c r="H1616" i="18"/>
  <c r="K1618" i="18"/>
  <c r="G1618" i="18"/>
  <c r="E1618" i="18"/>
  <c r="J1616" i="18"/>
  <c r="G1616" i="18"/>
  <c r="D1616" i="18"/>
  <c r="M1614" i="18"/>
  <c r="L1614" i="18"/>
  <c r="K1614" i="18"/>
  <c r="J1614" i="18"/>
  <c r="I1614" i="18"/>
  <c r="H1614" i="18"/>
  <c r="G1614" i="18"/>
  <c r="F1614" i="18"/>
  <c r="E1614" i="18"/>
  <c r="D1614" i="18"/>
  <c r="C1614" i="18"/>
  <c r="B1614" i="18"/>
  <c r="M1613" i="18"/>
  <c r="L1613" i="18"/>
  <c r="K1613" i="18"/>
  <c r="J1613" i="18"/>
  <c r="I1613" i="18"/>
  <c r="H1613" i="18"/>
  <c r="G1613" i="18"/>
  <c r="F1613" i="18"/>
  <c r="E1613" i="18"/>
  <c r="D1613" i="18"/>
  <c r="C1613" i="18"/>
  <c r="B1613" i="18"/>
  <c r="G1577" i="18"/>
  <c r="B1573" i="18"/>
  <c r="C1573" i="18"/>
  <c r="C1574" i="18"/>
  <c r="D1573" i="18"/>
  <c r="D1574" i="18"/>
  <c r="E1573" i="18"/>
  <c r="F1573" i="18"/>
  <c r="F1574" i="18"/>
  <c r="G1573" i="18"/>
  <c r="G1574" i="18"/>
  <c r="H1573" i="18"/>
  <c r="I1573" i="18"/>
  <c r="I1574" i="18"/>
  <c r="J1573" i="18"/>
  <c r="K1573" i="18"/>
  <c r="K1574" i="18"/>
  <c r="L1573" i="18"/>
  <c r="L1574" i="18"/>
  <c r="M1573" i="18"/>
  <c r="M1574" i="18"/>
  <c r="B1574" i="18"/>
  <c r="B1571" i="18"/>
  <c r="B1572" i="18"/>
  <c r="C1571" i="18"/>
  <c r="D1571" i="18"/>
  <c r="D1572" i="18"/>
  <c r="E1571" i="18"/>
  <c r="F1571" i="18"/>
  <c r="F1572" i="18"/>
  <c r="G1571" i="18"/>
  <c r="G1572" i="18"/>
  <c r="H1571" i="18"/>
  <c r="I1571" i="18"/>
  <c r="I1572" i="18"/>
  <c r="J1571" i="18"/>
  <c r="J1572" i="18"/>
  <c r="K1571" i="18"/>
  <c r="K1572" i="18"/>
  <c r="L1571" i="18"/>
  <c r="M1571" i="18"/>
  <c r="M1572" i="18"/>
  <c r="J1574" i="18"/>
  <c r="H1574" i="18"/>
  <c r="E1574" i="18"/>
  <c r="H1572" i="18"/>
  <c r="E1572" i="18"/>
  <c r="M1570" i="18"/>
  <c r="L1570" i="18"/>
  <c r="K1570" i="18"/>
  <c r="J1570" i="18"/>
  <c r="I1570" i="18"/>
  <c r="H1570" i="18"/>
  <c r="G1570" i="18"/>
  <c r="F1570" i="18"/>
  <c r="E1570" i="18"/>
  <c r="D1570" i="18"/>
  <c r="C1570" i="18"/>
  <c r="B1570" i="18"/>
  <c r="M1569" i="18"/>
  <c r="L1569" i="18"/>
  <c r="K1569" i="18"/>
  <c r="J1569" i="18"/>
  <c r="I1569" i="18"/>
  <c r="H1569" i="18"/>
  <c r="G1569" i="18"/>
  <c r="F1569" i="18"/>
  <c r="E1569" i="18"/>
  <c r="D1569" i="18"/>
  <c r="C1569" i="18"/>
  <c r="B1569" i="18"/>
  <c r="G1719" i="22"/>
  <c r="B1715" i="22"/>
  <c r="B1716" i="22"/>
  <c r="C1715" i="22"/>
  <c r="C1716" i="22"/>
  <c r="D1715" i="22"/>
  <c r="D1716" i="22"/>
  <c r="E1715" i="22"/>
  <c r="F1715" i="22"/>
  <c r="G1715" i="22"/>
  <c r="G1716" i="22"/>
  <c r="H1715" i="22"/>
  <c r="H1716" i="22"/>
  <c r="I1715" i="22"/>
  <c r="I1716" i="22"/>
  <c r="J1715" i="22"/>
  <c r="J1716" i="22"/>
  <c r="K1715" i="22"/>
  <c r="K1716" i="22"/>
  <c r="L1715" i="22"/>
  <c r="L1716" i="22"/>
  <c r="M1715" i="22"/>
  <c r="M1716" i="22"/>
  <c r="B1713" i="22"/>
  <c r="C1713" i="22"/>
  <c r="C1714" i="22"/>
  <c r="D1713" i="22"/>
  <c r="D1714" i="22"/>
  <c r="E1713" i="22"/>
  <c r="E1714" i="22"/>
  <c r="F1713" i="22"/>
  <c r="G1713" i="22"/>
  <c r="G1714" i="22"/>
  <c r="H1713" i="22"/>
  <c r="H1714" i="22"/>
  <c r="I1713" i="22"/>
  <c r="I1714" i="22"/>
  <c r="J1713" i="22"/>
  <c r="J1714" i="22"/>
  <c r="K1713" i="22"/>
  <c r="K1714" i="22"/>
  <c r="L1713" i="22"/>
  <c r="L1714" i="22"/>
  <c r="M1713" i="22"/>
  <c r="M1714" i="22"/>
  <c r="E1716" i="22"/>
  <c r="F1714" i="22"/>
  <c r="M1712" i="22"/>
  <c r="L1712" i="22"/>
  <c r="K1712" i="22"/>
  <c r="J1712" i="22"/>
  <c r="I1712" i="22"/>
  <c r="H1712" i="22"/>
  <c r="G1712" i="22"/>
  <c r="F1712" i="22"/>
  <c r="E1712" i="22"/>
  <c r="D1712" i="22"/>
  <c r="C1712" i="22"/>
  <c r="B1712" i="22"/>
  <c r="M1711" i="22"/>
  <c r="L1711" i="22"/>
  <c r="K1711" i="22"/>
  <c r="J1711" i="22"/>
  <c r="I1711" i="22"/>
  <c r="H1711" i="22"/>
  <c r="G1711" i="22"/>
  <c r="F1711" i="22"/>
  <c r="E1711" i="22"/>
  <c r="D1711" i="22"/>
  <c r="C1711" i="22"/>
  <c r="B1711" i="22"/>
  <c r="G1675" i="22"/>
  <c r="B1671" i="22"/>
  <c r="C1671" i="22"/>
  <c r="C1672" i="22"/>
  <c r="D1671" i="22"/>
  <c r="D1672" i="22"/>
  <c r="E1671" i="22"/>
  <c r="E1672" i="22"/>
  <c r="F1671" i="22"/>
  <c r="F1672" i="22"/>
  <c r="G1671" i="22"/>
  <c r="G1672" i="22"/>
  <c r="H1671" i="22"/>
  <c r="I1671" i="22"/>
  <c r="I1672" i="22"/>
  <c r="J1671" i="22"/>
  <c r="K1671" i="22"/>
  <c r="K1672" i="22"/>
  <c r="L1671" i="22"/>
  <c r="L1672" i="22"/>
  <c r="M1671" i="22"/>
  <c r="M1672" i="22"/>
  <c r="B1672" i="22"/>
  <c r="B1669" i="22"/>
  <c r="B1670" i="22"/>
  <c r="C1669" i="22"/>
  <c r="C1670" i="22"/>
  <c r="D1669" i="22"/>
  <c r="D1670" i="22"/>
  <c r="E1669" i="22"/>
  <c r="E1670" i="22"/>
  <c r="F1669" i="22"/>
  <c r="F1670" i="22"/>
  <c r="G1669" i="22"/>
  <c r="G1670" i="22"/>
  <c r="H1669" i="22"/>
  <c r="H1670" i="22"/>
  <c r="I1669" i="22"/>
  <c r="I1670" i="22"/>
  <c r="J1669" i="22"/>
  <c r="J1670" i="22"/>
  <c r="K1669" i="22"/>
  <c r="K1670" i="22"/>
  <c r="L1669" i="22"/>
  <c r="L1670" i="22"/>
  <c r="M1669" i="22"/>
  <c r="M1670" i="22"/>
  <c r="H1672" i="22"/>
  <c r="M1668" i="22"/>
  <c r="L1668" i="22"/>
  <c r="K1668" i="22"/>
  <c r="J1668" i="22"/>
  <c r="I1668" i="22"/>
  <c r="H1668" i="22"/>
  <c r="G1668" i="22"/>
  <c r="F1668" i="22"/>
  <c r="E1668" i="22"/>
  <c r="D1668" i="22"/>
  <c r="C1668" i="22"/>
  <c r="B1668" i="22"/>
  <c r="M1667" i="22"/>
  <c r="L1667" i="22"/>
  <c r="K1667" i="22"/>
  <c r="J1667" i="22"/>
  <c r="I1667" i="22"/>
  <c r="H1667" i="22"/>
  <c r="G1667" i="22"/>
  <c r="F1667" i="22"/>
  <c r="E1667" i="22"/>
  <c r="D1667" i="22"/>
  <c r="C1667" i="22"/>
  <c r="B1667" i="22"/>
  <c r="G1631" i="22"/>
  <c r="B1627" i="22"/>
  <c r="B1628" i="22"/>
  <c r="C1627" i="22"/>
  <c r="C1628" i="22"/>
  <c r="D1627" i="22"/>
  <c r="D1628" i="22"/>
  <c r="E1627" i="22"/>
  <c r="E1628" i="22"/>
  <c r="F1627" i="22"/>
  <c r="F1628" i="22"/>
  <c r="G1627" i="22"/>
  <c r="G1628" i="22"/>
  <c r="H1627" i="22"/>
  <c r="H1628" i="22"/>
  <c r="I1627" i="22"/>
  <c r="I1628" i="22"/>
  <c r="J1627" i="22"/>
  <c r="J1628" i="22"/>
  <c r="K1627" i="22"/>
  <c r="K1628" i="22"/>
  <c r="L1627" i="22"/>
  <c r="L1628" i="22"/>
  <c r="M1627" i="22"/>
  <c r="M1628" i="22"/>
  <c r="B1625" i="22"/>
  <c r="B1626" i="22"/>
  <c r="C1625" i="22"/>
  <c r="C1626" i="22"/>
  <c r="D1625" i="22"/>
  <c r="D1626" i="22"/>
  <c r="E1625" i="22"/>
  <c r="E1626" i="22"/>
  <c r="F1625" i="22"/>
  <c r="G1625" i="22"/>
  <c r="G1626" i="22"/>
  <c r="H1625" i="22"/>
  <c r="H1626" i="22"/>
  <c r="I1625" i="22"/>
  <c r="J1625" i="22"/>
  <c r="J1626" i="22"/>
  <c r="K1625" i="22"/>
  <c r="K1626" i="22"/>
  <c r="L1625" i="22"/>
  <c r="L1626" i="22"/>
  <c r="M1625" i="22"/>
  <c r="M1626" i="22"/>
  <c r="F1626" i="22"/>
  <c r="M1624" i="22"/>
  <c r="L1624" i="22"/>
  <c r="K1624" i="22"/>
  <c r="J1624" i="22"/>
  <c r="I1624" i="22"/>
  <c r="H1624" i="22"/>
  <c r="G1624" i="22"/>
  <c r="F1624" i="22"/>
  <c r="E1624" i="22"/>
  <c r="D1624" i="22"/>
  <c r="C1624" i="22"/>
  <c r="B1624" i="22"/>
  <c r="M1623" i="22"/>
  <c r="L1623" i="22"/>
  <c r="K1623" i="22"/>
  <c r="J1623" i="22"/>
  <c r="I1623" i="22"/>
  <c r="H1623" i="22"/>
  <c r="G1623" i="22"/>
  <c r="F1623" i="22"/>
  <c r="E1623" i="22"/>
  <c r="D1623" i="22"/>
  <c r="C1623" i="22"/>
  <c r="B1623" i="22"/>
  <c r="G1587" i="22"/>
  <c r="B1583" i="22"/>
  <c r="B1584" i="22"/>
  <c r="C1583" i="22"/>
  <c r="C1584" i="22"/>
  <c r="D1583" i="22"/>
  <c r="E1583" i="22"/>
  <c r="E1584" i="22"/>
  <c r="F1583" i="22"/>
  <c r="F1584" i="22"/>
  <c r="G1583" i="22"/>
  <c r="G1584" i="22"/>
  <c r="H1583" i="22"/>
  <c r="H1584" i="22"/>
  <c r="I1583" i="22"/>
  <c r="I1584" i="22"/>
  <c r="J1583" i="22"/>
  <c r="J1584" i="22"/>
  <c r="K1583" i="22"/>
  <c r="K1584" i="22"/>
  <c r="L1583" i="22"/>
  <c r="L1584" i="22"/>
  <c r="M1583" i="22"/>
  <c r="M1584" i="22"/>
  <c r="B1581" i="22"/>
  <c r="B1582" i="22"/>
  <c r="C1581" i="22"/>
  <c r="C1582" i="22"/>
  <c r="D1581" i="22"/>
  <c r="D1582" i="22"/>
  <c r="E1581" i="22"/>
  <c r="E1582" i="22"/>
  <c r="F1581" i="22"/>
  <c r="F1582" i="22"/>
  <c r="G1581" i="22"/>
  <c r="G1582" i="22"/>
  <c r="H1581" i="22"/>
  <c r="H1582" i="22"/>
  <c r="I1581" i="22"/>
  <c r="I1582" i="22"/>
  <c r="J1581" i="22"/>
  <c r="J1582" i="22"/>
  <c r="K1581" i="22"/>
  <c r="K1582" i="22"/>
  <c r="L1581" i="22"/>
  <c r="L1582" i="22"/>
  <c r="M1581" i="22"/>
  <c r="M1582" i="22"/>
  <c r="M1580" i="22"/>
  <c r="L1580" i="22"/>
  <c r="K1580" i="22"/>
  <c r="J1580" i="22"/>
  <c r="I1580" i="22"/>
  <c r="H1580" i="22"/>
  <c r="G1580" i="22"/>
  <c r="F1580" i="22"/>
  <c r="E1580" i="22"/>
  <c r="D1580" i="22"/>
  <c r="C1580" i="22"/>
  <c r="B1580" i="22"/>
  <c r="M1579" i="22"/>
  <c r="L1579" i="22"/>
  <c r="K1579" i="22"/>
  <c r="J1579" i="22"/>
  <c r="I1579" i="22"/>
  <c r="H1579" i="22"/>
  <c r="G1579" i="22"/>
  <c r="F1579" i="22"/>
  <c r="E1579" i="22"/>
  <c r="D1579" i="22"/>
  <c r="C1579" i="22"/>
  <c r="B1579" i="22"/>
  <c r="G1562" i="21"/>
  <c r="G1561" i="21"/>
  <c r="K1561" i="21"/>
  <c r="M1561" i="21"/>
  <c r="G1560" i="21"/>
  <c r="M1555" i="21"/>
  <c r="L1555" i="21"/>
  <c r="K1555" i="21"/>
  <c r="J1555" i="21"/>
  <c r="I1555" i="21"/>
  <c r="H1555" i="21"/>
  <c r="G1555" i="21"/>
  <c r="F1555" i="21"/>
  <c r="E1555" i="21"/>
  <c r="D1555" i="21"/>
  <c r="C1555" i="21"/>
  <c r="B1555" i="21"/>
  <c r="M1554" i="21"/>
  <c r="L1554" i="21"/>
  <c r="K1554" i="21"/>
  <c r="J1554" i="21"/>
  <c r="I1554" i="21"/>
  <c r="H1554" i="21"/>
  <c r="G1554" i="21"/>
  <c r="F1554" i="21"/>
  <c r="E1554" i="21"/>
  <c r="D1554" i="21"/>
  <c r="C1554" i="21"/>
  <c r="B1554" i="21"/>
  <c r="O1122" i="20"/>
  <c r="A34" i="21"/>
  <c r="A67" i="21"/>
  <c r="A100" i="21"/>
  <c r="A133" i="21"/>
  <c r="A166" i="21"/>
  <c r="A199" i="21"/>
  <c r="A232" i="21"/>
  <c r="A265" i="21"/>
  <c r="A298" i="21"/>
  <c r="A331" i="21"/>
  <c r="A364" i="21"/>
  <c r="A397" i="21"/>
  <c r="A430" i="21"/>
  <c r="A463" i="21"/>
  <c r="A496" i="21"/>
  <c r="A529" i="21"/>
  <c r="A562" i="21"/>
  <c r="A595" i="21"/>
  <c r="A628" i="21"/>
  <c r="A661" i="21"/>
  <c r="A694" i="21"/>
  <c r="A727" i="21"/>
  <c r="A760" i="21"/>
  <c r="A793" i="21"/>
  <c r="A826" i="21"/>
  <c r="A859" i="21"/>
  <c r="A892" i="21"/>
  <c r="A925" i="21"/>
  <c r="A958" i="21"/>
  <c r="A991" i="21"/>
  <c r="A1024" i="21"/>
  <c r="A1057" i="21"/>
  <c r="A1090" i="21"/>
  <c r="A1123" i="21"/>
  <c r="A1222" i="21"/>
  <c r="A34" i="22"/>
  <c r="A67" i="22"/>
  <c r="A100" i="22"/>
  <c r="A133" i="22"/>
  <c r="A166" i="22"/>
  <c r="A199" i="22"/>
  <c r="A232" i="22"/>
  <c r="A265" i="22"/>
  <c r="A298" i="22"/>
  <c r="A331" i="22"/>
  <c r="A364" i="22"/>
  <c r="A397" i="22"/>
  <c r="A430" i="22"/>
  <c r="A463" i="22"/>
  <c r="A496" i="22"/>
  <c r="A529" i="22"/>
  <c r="A562" i="22"/>
  <c r="A595" i="22"/>
  <c r="A628" i="22"/>
  <c r="A661" i="22"/>
  <c r="A694" i="22"/>
  <c r="A727" i="22"/>
  <c r="A760" i="22"/>
  <c r="A793" i="22"/>
  <c r="A826" i="22"/>
  <c r="A859" i="22"/>
  <c r="A892" i="22"/>
  <c r="A925" i="22"/>
  <c r="A958" i="22"/>
  <c r="A991" i="22"/>
  <c r="A1024" i="22"/>
  <c r="A1057" i="22"/>
  <c r="A1090" i="22"/>
  <c r="A1123" i="22"/>
  <c r="A1156" i="22"/>
  <c r="A1189" i="22"/>
  <c r="A1222" i="22"/>
  <c r="A34" i="18"/>
  <c r="A67" i="18"/>
  <c r="A100" i="18"/>
  <c r="A133" i="18"/>
  <c r="A166" i="18"/>
  <c r="A199" i="18"/>
  <c r="A232" i="18"/>
  <c r="A265" i="18"/>
  <c r="A298" i="18"/>
  <c r="A331" i="18"/>
  <c r="A364" i="18"/>
  <c r="A397" i="18"/>
  <c r="A430" i="18"/>
  <c r="A463" i="18"/>
  <c r="A496" i="18"/>
  <c r="A529" i="18"/>
  <c r="A562" i="18"/>
  <c r="A595" i="18"/>
  <c r="A628" i="18"/>
  <c r="A661" i="18"/>
  <c r="A694" i="18"/>
  <c r="A727" i="18"/>
  <c r="A760" i="18"/>
  <c r="A793" i="18"/>
  <c r="A826" i="18"/>
  <c r="A859" i="18"/>
  <c r="A892" i="18"/>
  <c r="A925" i="18"/>
  <c r="A958" i="18"/>
  <c r="A991" i="18"/>
  <c r="A1024" i="18"/>
  <c r="A1057" i="18"/>
  <c r="A1090" i="18"/>
  <c r="A1123" i="18"/>
  <c r="A1156" i="18"/>
  <c r="A1189" i="18"/>
  <c r="A1222" i="18"/>
  <c r="A34" i="20"/>
  <c r="A67" i="20"/>
  <c r="A100" i="20"/>
  <c r="A133" i="20"/>
  <c r="A166" i="20"/>
  <c r="A199" i="20"/>
  <c r="A232" i="20"/>
  <c r="A265" i="20"/>
  <c r="A298" i="20"/>
  <c r="A331" i="20"/>
  <c r="A364" i="20"/>
  <c r="A397" i="20"/>
  <c r="A430" i="20"/>
  <c r="A463" i="20"/>
  <c r="A496" i="20"/>
  <c r="A529" i="20"/>
  <c r="A562" i="20"/>
  <c r="A595" i="20"/>
  <c r="A628" i="20"/>
  <c r="A661" i="20"/>
  <c r="A694" i="20"/>
  <c r="A727" i="20"/>
  <c r="A760" i="20"/>
  <c r="A793" i="20"/>
  <c r="A826" i="20"/>
  <c r="A859" i="20"/>
  <c r="A892" i="20"/>
  <c r="A925" i="20"/>
  <c r="A958" i="20"/>
  <c r="A991" i="20"/>
  <c r="A1024" i="20"/>
  <c r="A1057" i="20"/>
  <c r="A1090" i="20"/>
  <c r="A1123" i="20"/>
  <c r="A1156" i="20"/>
  <c r="A1189" i="20"/>
  <c r="A1222" i="20"/>
  <c r="B1646" i="20"/>
  <c r="M40" i="25"/>
  <c r="M81" i="25"/>
  <c r="M122" i="25"/>
  <c r="M163" i="25"/>
  <c r="K395" i="24"/>
  <c r="K438" i="24"/>
  <c r="K130" i="24"/>
  <c r="K306" i="24"/>
  <c r="B41" i="24"/>
  <c r="B85" i="24"/>
  <c r="M130" i="24"/>
  <c r="B173" i="24"/>
  <c r="K175" i="24"/>
  <c r="B217" i="24"/>
  <c r="K219" i="24"/>
  <c r="B261" i="24"/>
  <c r="M262" i="24"/>
  <c r="B305" i="24"/>
  <c r="M306" i="24"/>
  <c r="B349" i="24"/>
  <c r="M395" i="24"/>
  <c r="M438" i="24"/>
  <c r="K483" i="24"/>
  <c r="M527" i="24"/>
  <c r="K571" i="24"/>
  <c r="K614" i="24"/>
  <c r="M615" i="24"/>
  <c r="M658" i="24"/>
  <c r="K659" i="24"/>
  <c r="K163" i="23"/>
  <c r="K286" i="23"/>
  <c r="K327" i="23"/>
  <c r="K450" i="23"/>
  <c r="C39" i="23"/>
  <c r="M81" i="23"/>
  <c r="C121" i="23"/>
  <c r="C203" i="23"/>
  <c r="K1938" i="20"/>
  <c r="F1732" i="20"/>
  <c r="K1732" i="20"/>
  <c r="I1732" i="20"/>
  <c r="K1733" i="20"/>
  <c r="F1814" i="20"/>
  <c r="K1814" i="20"/>
  <c r="I1814" i="20"/>
  <c r="K1815" i="20"/>
  <c r="B1935" i="20"/>
  <c r="B1894" i="20"/>
  <c r="B1853" i="20"/>
  <c r="B1812" i="20"/>
  <c r="B1771" i="20"/>
  <c r="B1730" i="20"/>
  <c r="B1563" i="20"/>
  <c r="B1524" i="20"/>
  <c r="B1485" i="20"/>
  <c r="B1446" i="20"/>
  <c r="B1407" i="20"/>
  <c r="B1368" i="20"/>
  <c r="B1329" i="20"/>
  <c r="B1290" i="20"/>
  <c r="G1750" i="18"/>
  <c r="M1750" i="18"/>
  <c r="G1749" i="18"/>
  <c r="B1746" i="18"/>
  <c r="B1748" i="18"/>
  <c r="G1533" i="18"/>
  <c r="K1533" i="18" s="1"/>
  <c r="B1529" i="18"/>
  <c r="M1492" i="18"/>
  <c r="K1492" i="18"/>
  <c r="G1493" i="18"/>
  <c r="B1489" i="18"/>
  <c r="G1576" i="18"/>
  <c r="M1576" i="18"/>
  <c r="K1576" i="18"/>
  <c r="C1572" i="18"/>
  <c r="B1756" i="22"/>
  <c r="B1758" i="22"/>
  <c r="B1499" i="22"/>
  <c r="B1538" i="22"/>
  <c r="M1533" i="18"/>
  <c r="K1370" i="20"/>
  <c r="I1370" i="20"/>
  <c r="B1733" i="21"/>
  <c r="B1735" i="21"/>
  <c r="B1689" i="21"/>
  <c r="B1691" i="21"/>
  <c r="B1645" i="21"/>
  <c r="B1647" i="21"/>
  <c r="B1601" i="21"/>
  <c r="B1603" i="21"/>
  <c r="B1977" i="20"/>
  <c r="K703" i="24"/>
  <c r="K792" i="24"/>
  <c r="K836" i="24"/>
  <c r="K879" i="24"/>
  <c r="B702" i="24"/>
  <c r="K704" i="24"/>
  <c r="M703" i="24"/>
  <c r="M748" i="24"/>
  <c r="B790" i="24"/>
  <c r="M791" i="24"/>
  <c r="K835" i="24"/>
  <c r="M836" i="24"/>
  <c r="B878" i="24"/>
  <c r="K880" i="24"/>
  <c r="M879" i="24"/>
  <c r="B1934" i="22"/>
  <c r="B1800" i="22"/>
  <c r="B1888" i="22"/>
  <c r="M1877" i="21"/>
  <c r="M1541" i="22"/>
  <c r="K1541" i="22"/>
  <c r="G1500" i="22"/>
  <c r="G1460" i="22"/>
  <c r="K1460" i="22"/>
  <c r="G1542" i="22"/>
  <c r="M1542" i="22"/>
  <c r="K1500" i="22"/>
  <c r="M1500" i="22"/>
  <c r="M1460" i="22"/>
  <c r="G1847" i="22"/>
  <c r="G1936" i="22"/>
  <c r="M1936" i="22"/>
  <c r="B1540" i="22"/>
  <c r="K1542" i="22"/>
  <c r="K1935" i="22"/>
  <c r="B1932" i="22"/>
  <c r="G1760" i="22"/>
  <c r="G1804" i="22"/>
  <c r="K1804" i="22"/>
  <c r="G1585" i="22"/>
  <c r="G1673" i="22"/>
  <c r="B1497" i="22"/>
  <c r="G1630" i="22"/>
  <c r="M40" i="23"/>
  <c r="K40" i="23"/>
  <c r="I523" i="24"/>
  <c r="K439" i="24"/>
  <c r="C391" i="24"/>
  <c r="M394" i="24"/>
  <c r="K394" i="24"/>
  <c r="C408" i="23"/>
  <c r="E1660" i="18"/>
  <c r="M163" i="23"/>
  <c r="M204" i="23"/>
  <c r="H171" i="24"/>
  <c r="C305" i="24"/>
  <c r="K307" i="24"/>
  <c r="M1878" i="21"/>
  <c r="K1878" i="21"/>
  <c r="F1937" i="20"/>
  <c r="K747" i="24"/>
  <c r="G1459" i="22"/>
  <c r="K1459" i="22"/>
  <c r="B1604" i="20"/>
  <c r="F1896" i="20"/>
  <c r="I1896" i="20"/>
  <c r="M1560" i="21"/>
  <c r="K1560" i="21"/>
  <c r="K122" i="23"/>
  <c r="I259" i="24"/>
  <c r="K262" i="24"/>
  <c r="C479" i="24"/>
  <c r="K482" i="24"/>
  <c r="M482" i="24"/>
  <c r="G567" i="24"/>
  <c r="K570" i="24"/>
  <c r="M570" i="24"/>
  <c r="C655" i="24"/>
  <c r="K658" i="24"/>
  <c r="M450" i="23"/>
  <c r="M532" i="23"/>
  <c r="K87" i="24"/>
  <c r="K131" i="24"/>
  <c r="M307" i="24"/>
  <c r="K351" i="24"/>
  <c r="M571" i="24"/>
  <c r="M263" i="24"/>
  <c r="M286" i="23"/>
  <c r="M614" i="23"/>
  <c r="M439" i="24"/>
  <c r="M614" i="24"/>
  <c r="F1487" i="20"/>
  <c r="G1737" i="21"/>
  <c r="M747" i="24"/>
  <c r="C1489" i="18"/>
  <c r="F1292" i="20"/>
  <c r="K1292" i="20"/>
  <c r="K1488" i="20"/>
  <c r="K1774" i="20"/>
  <c r="F1979" i="20"/>
  <c r="G1803" i="22"/>
  <c r="M1803" i="22"/>
  <c r="G1648" i="21"/>
  <c r="G1649" i="21"/>
  <c r="M1804" i="22"/>
  <c r="K1760" i="22"/>
  <c r="M1760" i="22"/>
  <c r="M1847" i="22"/>
  <c r="K1847" i="22"/>
  <c r="K1630" i="22"/>
  <c r="M1630" i="22"/>
  <c r="K1936" i="22"/>
  <c r="I1979" i="20"/>
  <c r="K1979" i="20"/>
  <c r="K1803" i="22"/>
  <c r="K1896" i="20"/>
  <c r="K1649" i="21"/>
  <c r="M1649" i="21"/>
  <c r="K1487" i="20"/>
  <c r="I1487" i="20"/>
  <c r="M1737" i="21"/>
  <c r="K1937" i="20"/>
  <c r="I1937" i="20"/>
  <c r="M409" i="23"/>
  <c r="K409" i="23"/>
  <c r="B39" i="24"/>
  <c r="K42" i="24"/>
  <c r="M42" i="24"/>
  <c r="D1499" i="22"/>
  <c r="G1501" i="22"/>
  <c r="E1529" i="18"/>
  <c r="G1532" i="18"/>
  <c r="D1446" i="20"/>
  <c r="F1448" i="20"/>
  <c r="B1688" i="20"/>
  <c r="F1690" i="20"/>
  <c r="K1888" i="22"/>
  <c r="G1891" i="22"/>
  <c r="K1648" i="21"/>
  <c r="M1648" i="21"/>
  <c r="G1759" i="22"/>
  <c r="K204" i="23"/>
  <c r="C613" i="23"/>
  <c r="K614" i="23"/>
  <c r="D523" i="24"/>
  <c r="M526" i="24"/>
  <c r="K526" i="24"/>
  <c r="C1706" i="18"/>
  <c r="G1708" i="18"/>
  <c r="G1575" i="18"/>
  <c r="L1572" i="18"/>
  <c r="G1848" i="22"/>
  <c r="D1584" i="22"/>
  <c r="G1586" i="22"/>
  <c r="B367" i="23"/>
  <c r="K368" i="23"/>
  <c r="M368" i="23"/>
  <c r="C572" i="23"/>
  <c r="K573" i="23"/>
  <c r="K218" i="24"/>
  <c r="M218" i="24"/>
  <c r="F347" i="24"/>
  <c r="M350" i="24"/>
  <c r="K350" i="24"/>
  <c r="B1714" i="22"/>
  <c r="G1717" i="22"/>
  <c r="K1648" i="20"/>
  <c r="K81" i="23"/>
  <c r="I1626" i="22"/>
  <c r="G1629" i="22"/>
  <c r="M122" i="23"/>
  <c r="E1733" i="21"/>
  <c r="G1736" i="21"/>
  <c r="C1704" i="18"/>
  <c r="G1707" i="18"/>
  <c r="G1892" i="22"/>
  <c r="M1585" i="22"/>
  <c r="K1585" i="22"/>
  <c r="K245" i="23"/>
  <c r="M245" i="23"/>
  <c r="H490" i="23"/>
  <c r="K491" i="23"/>
  <c r="K1616" i="18"/>
  <c r="G1619" i="18"/>
  <c r="I1292" i="20"/>
  <c r="C1646" i="20"/>
  <c r="F1716" i="22"/>
  <c r="G1718" i="22"/>
  <c r="K1750" i="18"/>
  <c r="M1673" i="22"/>
  <c r="K1673" i="22"/>
  <c r="M1459" i="22"/>
  <c r="G1620" i="18"/>
  <c r="K174" i="24"/>
  <c r="K1493" i="18"/>
  <c r="M1493" i="18"/>
  <c r="M1749" i="18"/>
  <c r="K1749" i="18"/>
  <c r="J1672" i="22"/>
  <c r="G1674" i="22"/>
  <c r="C1662" i="18"/>
  <c r="G1664" i="18"/>
  <c r="K86" i="24"/>
  <c r="M86" i="24"/>
  <c r="M131" i="24"/>
  <c r="B129" i="24"/>
  <c r="G1663" i="18"/>
  <c r="M87" i="24"/>
  <c r="G1692" i="21"/>
  <c r="M491" i="23"/>
  <c r="M483" i="24"/>
  <c r="H1407" i="20"/>
  <c r="F1409" i="20"/>
  <c r="L1563" i="20"/>
  <c r="F1565" i="20"/>
  <c r="M573" i="23"/>
  <c r="M573" i="25"/>
  <c r="K573" i="25"/>
  <c r="C1604" i="20"/>
  <c r="F1606" i="20"/>
  <c r="M43" i="24"/>
  <c r="K615" i="24"/>
  <c r="K614" i="25"/>
  <c r="M614" i="25"/>
  <c r="F1773" i="20"/>
  <c r="G1605" i="21"/>
  <c r="G1693" i="21"/>
  <c r="F1331" i="20"/>
  <c r="K1897" i="20"/>
  <c r="G1604" i="21"/>
  <c r="F1855" i="20"/>
  <c r="M835" i="24"/>
  <c r="F1526" i="20"/>
  <c r="K1856" i="20"/>
  <c r="K791" i="24"/>
  <c r="B788" i="24"/>
  <c r="K1332" i="20"/>
  <c r="K1501" i="22"/>
  <c r="M1501" i="22"/>
  <c r="I1526" i="20"/>
  <c r="K1526" i="20"/>
  <c r="I1773" i="20"/>
  <c r="K1773" i="20"/>
  <c r="M1692" i="21"/>
  <c r="K1692" i="21"/>
  <c r="M1620" i="18"/>
  <c r="K1620" i="18"/>
  <c r="K1586" i="22"/>
  <c r="M1586" i="22"/>
  <c r="K1674" i="22"/>
  <c r="M1674" i="22"/>
  <c r="K1619" i="18"/>
  <c r="M1619" i="18"/>
  <c r="K1892" i="22"/>
  <c r="M1892" i="22"/>
  <c r="M1848" i="22"/>
  <c r="K1848" i="22"/>
  <c r="K1690" i="20"/>
  <c r="I1690" i="20"/>
  <c r="M1891" i="22"/>
  <c r="K1891" i="22"/>
  <c r="K1855" i="20"/>
  <c r="I1855" i="20"/>
  <c r="I1565" i="20"/>
  <c r="K1565" i="20"/>
  <c r="K1707" i="18"/>
  <c r="M1707" i="18"/>
  <c r="K1664" i="18"/>
  <c r="M1664" i="18"/>
  <c r="K1629" i="22"/>
  <c r="M1629" i="22"/>
  <c r="K1663" i="18"/>
  <c r="M1663" i="18"/>
  <c r="K1604" i="21"/>
  <c r="M1604" i="21"/>
  <c r="K1717" i="22"/>
  <c r="M1717" i="22"/>
  <c r="K1575" i="18"/>
  <c r="M1575" i="18"/>
  <c r="K1448" i="20"/>
  <c r="I1448" i="20"/>
  <c r="M1693" i="21"/>
  <c r="K1693" i="21"/>
  <c r="K1605" i="21"/>
  <c r="M1605" i="21"/>
  <c r="K1409" i="20"/>
  <c r="I1409" i="20"/>
  <c r="M1736" i="21"/>
  <c r="K1736" i="21"/>
  <c r="M1708" i="18"/>
  <c r="K1708" i="18"/>
  <c r="M1759" i="22"/>
  <c r="K1759" i="22"/>
  <c r="I1331" i="20"/>
  <c r="K1331" i="20"/>
  <c r="I1606" i="20"/>
  <c r="K1606" i="20"/>
  <c r="M1718" i="22"/>
  <c r="K1718" i="22"/>
  <c r="M1532" i="18"/>
  <c r="K204" i="28" l="1"/>
  <c r="K532" i="28"/>
  <c r="K860" i="28"/>
  <c r="K286" i="28"/>
  <c r="K614" i="28"/>
  <c r="K942" i="28"/>
  <c r="K491" i="28"/>
  <c r="K40" i="28"/>
  <c r="K368" i="28"/>
  <c r="K1024" i="28"/>
  <c r="K245" i="28"/>
</calcChain>
</file>

<file path=xl/sharedStrings.xml><?xml version="1.0" encoding="utf-8"?>
<sst xmlns="http://schemas.openxmlformats.org/spreadsheetml/2006/main" count="12456" uniqueCount="180">
  <si>
    <t>-</t>
  </si>
  <si>
    <t xml:space="preserve"> -</t>
  </si>
  <si>
    <t>I</t>
  </si>
  <si>
    <t>II</t>
  </si>
  <si>
    <t>III</t>
  </si>
  <si>
    <t>IV</t>
  </si>
  <si>
    <t>V</t>
  </si>
  <si>
    <t>VI</t>
  </si>
  <si>
    <t>VII</t>
  </si>
  <si>
    <t>VIII</t>
  </si>
  <si>
    <t>IX</t>
  </si>
  <si>
    <t>X</t>
  </si>
  <si>
    <t>XI</t>
  </si>
  <si>
    <t>XII</t>
  </si>
  <si>
    <t xml:space="preserve">Thang </t>
  </si>
  <si>
    <t>Th¸ng</t>
  </si>
  <si>
    <t>Ngµy</t>
  </si>
  <si>
    <t>Tr¹m: L¸ng</t>
  </si>
  <si>
    <t>TØnh: Hµ Néi</t>
  </si>
  <si>
    <t>NhiÖt ®é kh«ng khÝ trung b×nh ngµy</t>
  </si>
  <si>
    <t xml:space="preserve">N¨m: </t>
  </si>
  <si>
    <r>
      <t xml:space="preserve">§¬n vÞ: </t>
    </r>
    <r>
      <rPr>
        <vertAlign val="superscript"/>
        <sz val="11"/>
        <color indexed="8"/>
        <rFont val=".VnTime"/>
        <family val="2"/>
      </rPr>
      <t>o</t>
    </r>
    <r>
      <rPr>
        <sz val="11"/>
        <color indexed="8"/>
        <rFont val=".VnTime"/>
        <family val="2"/>
      </rPr>
      <t>C</t>
    </r>
  </si>
  <si>
    <t>Tæng</t>
  </si>
  <si>
    <t>T.b×nh</t>
  </si>
  <si>
    <t>Max</t>
  </si>
  <si>
    <t>3</t>
  </si>
  <si>
    <t>18</t>
  </si>
  <si>
    <t>31</t>
  </si>
  <si>
    <t>1</t>
  </si>
  <si>
    <t>24</t>
  </si>
  <si>
    <t>8</t>
  </si>
  <si>
    <t>15</t>
  </si>
  <si>
    <t>20</t>
  </si>
  <si>
    <t>2</t>
  </si>
  <si>
    <t>10</t>
  </si>
  <si>
    <t>22</t>
  </si>
  <si>
    <t>Min</t>
  </si>
  <si>
    <t>29</t>
  </si>
  <si>
    <t>5</t>
  </si>
  <si>
    <t>14</t>
  </si>
  <si>
    <t>16</t>
  </si>
  <si>
    <t>25</t>
  </si>
  <si>
    <t>30</t>
  </si>
  <si>
    <t xml:space="preserve">§Æc </t>
  </si>
  <si>
    <t>NhiÖt ®é cao nhÊt:</t>
  </si>
  <si>
    <t xml:space="preserve"> oC</t>
  </si>
  <si>
    <t>tr­ng</t>
  </si>
  <si>
    <t>NhiÖt ®é thÊp nhÊt:</t>
  </si>
  <si>
    <t>n¨m</t>
  </si>
  <si>
    <t>Trung b×nh n¨m    :</t>
  </si>
  <si>
    <r>
      <t>Vĩ độ : 21</t>
    </r>
    <r>
      <rPr>
        <vertAlign val="superscript"/>
        <sz val="11"/>
        <rFont val="Times New Roman"/>
        <family val="1"/>
      </rPr>
      <t>0</t>
    </r>
    <r>
      <rPr>
        <sz val="11"/>
        <rFont val="Times New Roman"/>
        <family val="1"/>
      </rPr>
      <t>01'</t>
    </r>
  </si>
  <si>
    <t>TØnh(tp): Hµ Néi</t>
  </si>
  <si>
    <r>
      <t>Kinh độ: 105</t>
    </r>
    <r>
      <rPr>
        <vertAlign val="superscript"/>
        <sz val="11"/>
        <rFont val="Times New Roman"/>
        <family val="1"/>
      </rPr>
      <t>0</t>
    </r>
    <r>
      <rPr>
        <sz val="11"/>
        <rFont val="Times New Roman"/>
        <family val="1"/>
      </rPr>
      <t>48'</t>
    </r>
  </si>
  <si>
    <r>
      <t xml:space="preserve">§¬n vÞ: </t>
    </r>
    <r>
      <rPr>
        <vertAlign val="superscript"/>
        <sz val="11"/>
        <rFont val=".VnTime"/>
        <family val="2"/>
      </rPr>
      <t>o</t>
    </r>
    <r>
      <rPr>
        <sz val="11"/>
        <rFont val=".VnTime"/>
        <family val="2"/>
      </rPr>
      <t>C</t>
    </r>
  </si>
  <si>
    <t>Trạm:Láng</t>
  </si>
  <si>
    <t>Tỉnh:Hà Nội</t>
  </si>
  <si>
    <t>NHIỆT ĐỘ KHÔNG KHÍ TRUNG BÌNH NGÀY</t>
  </si>
  <si>
    <t xml:space="preserve">Năm: </t>
  </si>
  <si>
    <r>
      <t xml:space="preserve">Đơn vị: </t>
    </r>
    <r>
      <rPr>
        <vertAlign val="superscript"/>
        <sz val="11"/>
        <rFont val="Times New Roman"/>
        <family val="1"/>
      </rPr>
      <t>o</t>
    </r>
    <r>
      <rPr>
        <sz val="11"/>
        <rFont val="Times New Roman"/>
        <family val="1"/>
      </rPr>
      <t>C</t>
    </r>
  </si>
  <si>
    <t>Ngày</t>
  </si>
  <si>
    <t>Tổng</t>
  </si>
  <si>
    <t>T.bình</t>
  </si>
  <si>
    <t xml:space="preserve">Đặc </t>
  </si>
  <si>
    <t>Nhiệt độ cao nhất:</t>
  </si>
  <si>
    <t>Tháng</t>
  </si>
  <si>
    <t>trưng</t>
  </si>
  <si>
    <t>Nhiệt độ thấp nhất:</t>
  </si>
  <si>
    <t>năm</t>
  </si>
  <si>
    <t>Trung bình năm:</t>
  </si>
  <si>
    <t>NhiÖt ®é kh«ng khÝ cao nhÊt ngµy</t>
  </si>
  <si>
    <t>Trạm : Láng</t>
  </si>
  <si>
    <r>
      <t>Vĩ độ : 21</t>
    </r>
    <r>
      <rPr>
        <vertAlign val="superscript"/>
        <sz val="11"/>
        <color indexed="8"/>
        <rFont val="Times New Roman"/>
        <family val="1"/>
      </rPr>
      <t>0</t>
    </r>
    <r>
      <rPr>
        <sz val="11"/>
        <color indexed="8"/>
        <rFont val="Times New Roman"/>
        <family val="1"/>
      </rPr>
      <t>01'</t>
    </r>
  </si>
  <si>
    <t>Tỉnh: Hà Nội</t>
  </si>
  <si>
    <r>
      <t>Kinh độ: 105</t>
    </r>
    <r>
      <rPr>
        <vertAlign val="superscript"/>
        <sz val="11"/>
        <color indexed="8"/>
        <rFont val="Times New Roman"/>
        <family val="1"/>
      </rPr>
      <t>0</t>
    </r>
    <r>
      <rPr>
        <sz val="11"/>
        <color indexed="8"/>
        <rFont val="Times New Roman"/>
        <family val="1"/>
      </rPr>
      <t>48'</t>
    </r>
  </si>
  <si>
    <t>NHIỆT ĐỘ KHÔNG KHÍ CAO NHẤT NGÀY</t>
  </si>
  <si>
    <r>
      <t xml:space="preserve">Đơn vị: </t>
    </r>
    <r>
      <rPr>
        <vertAlign val="superscript"/>
        <sz val="11"/>
        <color indexed="8"/>
        <rFont val="Times New Roman"/>
        <family val="1"/>
      </rPr>
      <t>o</t>
    </r>
    <r>
      <rPr>
        <sz val="11"/>
        <color indexed="8"/>
        <rFont val="Times New Roman"/>
        <family val="1"/>
      </rPr>
      <t>C</t>
    </r>
  </si>
  <si>
    <r>
      <t>Kinh ®é: 105</t>
    </r>
    <r>
      <rPr>
        <vertAlign val="superscript"/>
        <sz val="10"/>
        <rFont val=".VnSouthern"/>
        <family val="2"/>
      </rPr>
      <t>o</t>
    </r>
    <r>
      <rPr>
        <sz val="10"/>
        <rFont val=".VnSouthern"/>
        <family val="2"/>
      </rPr>
      <t>48'</t>
    </r>
  </si>
  <si>
    <r>
      <t>VÜ ®é:      21</t>
    </r>
    <r>
      <rPr>
        <vertAlign val="superscript"/>
        <sz val="10"/>
        <rFont val=".VnSouthern"/>
        <family val="2"/>
      </rPr>
      <t>o</t>
    </r>
    <r>
      <rPr>
        <sz val="10"/>
        <rFont val=".VnSouthern"/>
        <family val="2"/>
      </rPr>
      <t>01'</t>
    </r>
  </si>
  <si>
    <t>NhiÖt ®é kh«ng khÝ ThÊp nhÊt ngµy</t>
  </si>
  <si>
    <t xml:space="preserve">Tr¹m: L¸ng </t>
  </si>
  <si>
    <r>
      <t>VÜ ®é: 21</t>
    </r>
    <r>
      <rPr>
        <vertAlign val="superscript"/>
        <sz val="11"/>
        <color indexed="63"/>
        <rFont val=".VnTime"/>
        <family val="2"/>
      </rPr>
      <t>o</t>
    </r>
    <r>
      <rPr>
        <sz val="11"/>
        <color indexed="63"/>
        <rFont val=".VnTime"/>
        <family val="2"/>
      </rPr>
      <t>01'</t>
    </r>
  </si>
  <si>
    <t xml:space="preserve">      l­îng   m­a   ngµy</t>
  </si>
  <si>
    <r>
      <t>Kinh ®é: 105</t>
    </r>
    <r>
      <rPr>
        <vertAlign val="superscript"/>
        <sz val="11"/>
        <color indexed="63"/>
        <rFont val=".VnTime"/>
        <family val="2"/>
      </rPr>
      <t>o</t>
    </r>
    <r>
      <rPr>
        <sz val="11"/>
        <color indexed="63"/>
        <rFont val=".VnTime"/>
        <family val="2"/>
      </rPr>
      <t>48'</t>
    </r>
  </si>
  <si>
    <t>§¬n vÞ: mm</t>
  </si>
  <si>
    <t xml:space="preserve">Max </t>
  </si>
  <si>
    <t>mm</t>
  </si>
  <si>
    <t>Số ngày</t>
  </si>
  <si>
    <t>Lượng mưa ngày lớn nhất:</t>
  </si>
  <si>
    <t>Tổng lượng mưa năm:</t>
  </si>
  <si>
    <t>Số ngày có mưa:</t>
  </si>
  <si>
    <t>ngày</t>
  </si>
  <si>
    <t>Tr¹m :  L¸ng</t>
  </si>
  <si>
    <t>TØnh  :  Hµ Néi</t>
  </si>
  <si>
    <t xml:space="preserve">           L¦îng  m­a  ngµy</t>
  </si>
  <si>
    <r>
      <t>Kinh ®é: 105</t>
    </r>
    <r>
      <rPr>
        <vertAlign val="superscript"/>
        <sz val="10"/>
        <color indexed="63"/>
        <rFont val=".VnSouthern"/>
        <family val="2"/>
      </rPr>
      <t>o</t>
    </r>
    <r>
      <rPr>
        <sz val="10"/>
        <color indexed="63"/>
        <rFont val=".VnSouthern"/>
        <family val="2"/>
      </rPr>
      <t>48'</t>
    </r>
  </si>
  <si>
    <t>TØnh(tp):Hµ Néi</t>
  </si>
  <si>
    <r>
      <t>VÜ ®é:      21</t>
    </r>
    <r>
      <rPr>
        <vertAlign val="superscript"/>
        <sz val="10"/>
        <color indexed="63"/>
        <rFont val=".VnSouthern"/>
        <family val="2"/>
      </rPr>
      <t>o</t>
    </r>
    <r>
      <rPr>
        <sz val="10"/>
        <color indexed="63"/>
        <rFont val=".VnSouthern"/>
        <family val="2"/>
      </rPr>
      <t>01'</t>
    </r>
  </si>
  <si>
    <t>Tr¹m: L¸ng (Hµ Néi)</t>
  </si>
  <si>
    <r>
      <t>Kinh ®é: 105</t>
    </r>
    <r>
      <rPr>
        <vertAlign val="superscript"/>
        <sz val="10"/>
        <rFont val=".VnTime"/>
        <family val="2"/>
      </rPr>
      <t>o</t>
    </r>
    <r>
      <rPr>
        <sz val="10"/>
        <rFont val=".VnTime"/>
        <family val="2"/>
      </rPr>
      <t>48'</t>
    </r>
  </si>
  <si>
    <t xml:space="preserve">     Tæng giê n¾ng ngµy</t>
  </si>
  <si>
    <r>
      <t>VÜ ®é:      21</t>
    </r>
    <r>
      <rPr>
        <vertAlign val="superscript"/>
        <sz val="10"/>
        <rFont val=".VnTime"/>
        <family val="2"/>
      </rPr>
      <t>o</t>
    </r>
    <r>
      <rPr>
        <sz val="10"/>
        <rFont val=".VnTime"/>
        <family val="2"/>
      </rPr>
      <t>01'</t>
    </r>
  </si>
  <si>
    <t>§¬n vÞ: giê</t>
  </si>
  <si>
    <t>§. tr.</t>
  </si>
  <si>
    <t>Sè giê n¾ng lín nhÊt:</t>
  </si>
  <si>
    <t>giê</t>
  </si>
  <si>
    <t>Tæng n¨m:</t>
  </si>
  <si>
    <t>x</t>
  </si>
  <si>
    <t>§.tr.</t>
  </si>
  <si>
    <r>
      <t>VÜ ®é: 21</t>
    </r>
    <r>
      <rPr>
        <vertAlign val="superscript"/>
        <sz val="11"/>
        <rFont val=".VnTime"/>
        <family val="2"/>
      </rPr>
      <t>o</t>
    </r>
    <r>
      <rPr>
        <sz val="11"/>
        <rFont val=".VnTime"/>
        <family val="2"/>
      </rPr>
      <t>51'</t>
    </r>
  </si>
  <si>
    <t>TØnh(T.Ph.): Hµ Néi</t>
  </si>
  <si>
    <t xml:space="preserve">     l­îng bèc h¬i ngµy</t>
  </si>
  <si>
    <r>
      <t>Kinh ®é: 103</t>
    </r>
    <r>
      <rPr>
        <vertAlign val="superscript"/>
        <sz val="11"/>
        <rFont val=".VnTime"/>
        <family val="2"/>
      </rPr>
      <t>o</t>
    </r>
    <r>
      <rPr>
        <sz val="11"/>
        <rFont val=".VnTime"/>
        <family val="2"/>
      </rPr>
      <t>34'</t>
    </r>
  </si>
  <si>
    <r>
      <t xml:space="preserve">§¬n vÞ: </t>
    </r>
    <r>
      <rPr>
        <sz val="11"/>
        <rFont val=".VnTime"/>
        <family val="2"/>
      </rPr>
      <t>mm</t>
    </r>
  </si>
  <si>
    <t>L­îng bèc h¬i lín nhÊt:</t>
  </si>
  <si>
    <t>L­îng bèc h¬i nhá nhÊt:</t>
  </si>
  <si>
    <t>Tæng l­îng:</t>
  </si>
  <si>
    <t>TØnh(tp.): Hµ Néi</t>
  </si>
  <si>
    <r>
      <t>VÜ ®é: 21</t>
    </r>
    <r>
      <rPr>
        <vertAlign val="superscript"/>
        <sz val="11"/>
        <rFont val=".VnTime"/>
        <family val="2"/>
      </rPr>
      <t>o</t>
    </r>
    <r>
      <rPr>
        <sz val="11"/>
        <rFont val=".VnTime"/>
        <family val="2"/>
      </rPr>
      <t>01'</t>
    </r>
  </si>
  <si>
    <t>TØnh (tp): Hµ Néi</t>
  </si>
  <si>
    <t xml:space="preserve">      l­îng bèc h¬i ngµy</t>
  </si>
  <si>
    <r>
      <t>Kinh ®é: 105</t>
    </r>
    <r>
      <rPr>
        <vertAlign val="superscript"/>
        <sz val="11"/>
        <rFont val=".VnTime"/>
        <family val="2"/>
      </rPr>
      <t>o</t>
    </r>
    <r>
      <rPr>
        <sz val="11"/>
        <rFont val=".VnTime"/>
        <family val="2"/>
      </rPr>
      <t>48'</t>
    </r>
  </si>
  <si>
    <t>TØnh:Hµ Néi</t>
  </si>
  <si>
    <t>Tr¹m:L¸ng</t>
  </si>
  <si>
    <t>Tr¹m:  L¸ng</t>
  </si>
  <si>
    <t>TØnh:  Hµ Néi</t>
  </si>
  <si>
    <t>Èm ®é kh«ng khÝ trung b×nh ngµy</t>
  </si>
  <si>
    <t>§¬n vÞ:    %</t>
  </si>
  <si>
    <r>
      <t>È</t>
    </r>
    <r>
      <rPr>
        <sz val="11"/>
        <rFont val=".VnTime"/>
        <family val="2"/>
      </rPr>
      <t>m ®é thÊp nhÊt:</t>
    </r>
  </si>
  <si>
    <t>%</t>
  </si>
  <si>
    <t xml:space="preserve">Tr¹m: T­¬ng D­¬ng </t>
  </si>
  <si>
    <t>L¸ng</t>
  </si>
  <si>
    <t>TØnh: NghÖ An</t>
  </si>
  <si>
    <t>Hµ Néi</t>
  </si>
  <si>
    <t xml:space="preserve">       Èm ®é kh¤ng khÝ t­¬ng ®èi trung b×nh ngµy</t>
  </si>
  <si>
    <r>
      <t>VÜ ®é:  20</t>
    </r>
    <r>
      <rPr>
        <vertAlign val="superscript"/>
        <sz val="11"/>
        <rFont val=".VnTime"/>
        <family val="2"/>
      </rPr>
      <t>o</t>
    </r>
    <r>
      <rPr>
        <sz val="11"/>
        <rFont val=".VnTime"/>
        <family val="2"/>
      </rPr>
      <t>01'</t>
    </r>
  </si>
  <si>
    <t>§¬n vÞ: %</t>
  </si>
  <si>
    <t>§.Tr.</t>
  </si>
  <si>
    <t xml:space="preserve">§é cao: </t>
  </si>
  <si>
    <t>5.97m</t>
  </si>
  <si>
    <t xml:space="preserve">Trạm: Láng </t>
  </si>
  <si>
    <r>
      <t>Kinh độ: 105</t>
    </r>
    <r>
      <rPr>
        <vertAlign val="superscript"/>
        <sz val="10"/>
        <color indexed="8"/>
        <rFont val="Times New Roman"/>
        <family val="1"/>
      </rPr>
      <t>o</t>
    </r>
    <r>
      <rPr>
        <sz val="10"/>
        <color indexed="8"/>
        <rFont val="Times New Roman"/>
        <family val="1"/>
      </rPr>
      <t xml:space="preserve">48' </t>
    </r>
  </si>
  <si>
    <t>Tỉnh (Tp): Hà Nội</t>
  </si>
  <si>
    <t>LƯỢNG MƯA NGÀY</t>
  </si>
  <si>
    <r>
      <t>Vĩ độ : 21</t>
    </r>
    <r>
      <rPr>
        <vertAlign val="superscript"/>
        <sz val="10"/>
        <color indexed="8"/>
        <rFont val="Times New Roman"/>
        <family val="1"/>
      </rPr>
      <t>o</t>
    </r>
    <r>
      <rPr>
        <sz val="10"/>
        <color indexed="8"/>
        <rFont val="Times New Roman"/>
        <family val="1"/>
      </rPr>
      <t>01'</t>
    </r>
  </si>
  <si>
    <t>Đơn vị: mm</t>
  </si>
  <si>
    <t>Trạm: Láng</t>
  </si>
  <si>
    <r>
      <t>Kinh độ: 105</t>
    </r>
    <r>
      <rPr>
        <vertAlign val="superscript"/>
        <sz val="11"/>
        <rFont val="Times New Roman"/>
        <family val="1"/>
      </rPr>
      <t>o</t>
    </r>
    <r>
      <rPr>
        <sz val="11"/>
        <rFont val="Times New Roman"/>
        <family val="1"/>
      </rPr>
      <t>48'</t>
    </r>
  </si>
  <si>
    <t>Tỉnh(tp): Hà Nội</t>
  </si>
  <si>
    <r>
      <t>Vĩ độ: 21</t>
    </r>
    <r>
      <rPr>
        <vertAlign val="superscript"/>
        <sz val="11"/>
        <rFont val="Times New Roman"/>
        <family val="1"/>
      </rPr>
      <t>o</t>
    </r>
    <r>
      <rPr>
        <sz val="11"/>
        <rFont val="Times New Roman"/>
        <family val="1"/>
      </rPr>
      <t>01'</t>
    </r>
  </si>
  <si>
    <r>
      <t>Kinh độ: 105</t>
    </r>
    <r>
      <rPr>
        <vertAlign val="superscript"/>
        <sz val="11"/>
        <color indexed="8"/>
        <rFont val="Times New Roman"/>
        <family val="1"/>
      </rPr>
      <t>o</t>
    </r>
    <r>
      <rPr>
        <sz val="11"/>
        <color indexed="8"/>
        <rFont val="Times New Roman"/>
        <family val="1"/>
      </rPr>
      <t>48'</t>
    </r>
  </si>
  <si>
    <t>Tỉnh (tp): Hà Nội</t>
  </si>
  <si>
    <r>
      <t>Vĩ độ: 21</t>
    </r>
    <r>
      <rPr>
        <vertAlign val="superscript"/>
        <sz val="11"/>
        <color indexed="8"/>
        <rFont val="Times New Roman"/>
        <family val="1"/>
      </rPr>
      <t>o</t>
    </r>
    <r>
      <rPr>
        <sz val="11"/>
        <color indexed="8"/>
        <rFont val="Times New Roman"/>
        <family val="1"/>
      </rPr>
      <t>01'</t>
    </r>
  </si>
  <si>
    <t>HANOI</t>
  </si>
  <si>
    <t>Đặc</t>
  </si>
  <si>
    <t>Năm</t>
  </si>
  <si>
    <t>Nhiệt độ cao nhất</t>
  </si>
  <si>
    <t>Nhiệt độ thấp nhất</t>
  </si>
  <si>
    <t>Trung bình năm</t>
  </si>
  <si>
    <t>LƯỢNG BỐC HƠI NGÀY</t>
  </si>
  <si>
    <t>Lượng bốc hơi lớn nhất:</t>
  </si>
  <si>
    <t>Lượng bốc hơi nhỏ nhất:</t>
  </si>
  <si>
    <t>Tổng lượng:</t>
  </si>
  <si>
    <r>
      <t xml:space="preserve">§¬n vÞ: </t>
    </r>
    <r>
      <rPr>
        <vertAlign val="superscript"/>
        <sz val="11"/>
        <color indexed="8"/>
        <rFont val="Times New Roman"/>
        <family val="1"/>
      </rPr>
      <t>o</t>
    </r>
    <r>
      <rPr>
        <sz val="11"/>
        <color indexed="8"/>
        <rFont val="Times New Roman"/>
        <family val="1"/>
      </rPr>
      <t>C</t>
    </r>
  </si>
  <si>
    <r>
      <t xml:space="preserve">§¬n vÞ: </t>
    </r>
    <r>
      <rPr>
        <vertAlign val="superscript"/>
        <sz val="11"/>
        <rFont val="Times New Roman"/>
        <family val="1"/>
      </rPr>
      <t>o</t>
    </r>
    <r>
      <rPr>
        <sz val="11"/>
        <rFont val="Times New Roman"/>
        <family val="1"/>
      </rPr>
      <t>C</t>
    </r>
  </si>
  <si>
    <r>
      <t>Kinh ®é: 105</t>
    </r>
    <r>
      <rPr>
        <vertAlign val="superscript"/>
        <sz val="11"/>
        <rFont val="Times New Roman"/>
        <family val="1"/>
      </rPr>
      <t>o</t>
    </r>
    <r>
      <rPr>
        <sz val="11"/>
        <rFont val="Times New Roman"/>
        <family val="1"/>
      </rPr>
      <t>48'</t>
    </r>
  </si>
  <si>
    <r>
      <t>VÜ ®é:      21</t>
    </r>
    <r>
      <rPr>
        <vertAlign val="superscript"/>
        <sz val="11"/>
        <rFont val="Times New Roman"/>
        <family val="1"/>
      </rPr>
      <t>o</t>
    </r>
    <r>
      <rPr>
        <sz val="11"/>
        <rFont val="Times New Roman"/>
        <family val="1"/>
      </rPr>
      <t>01'</t>
    </r>
  </si>
  <si>
    <r>
      <t>Kinh độ: 105</t>
    </r>
    <r>
      <rPr>
        <vertAlign val="superscript"/>
        <sz val="11"/>
        <color indexed="8"/>
        <rFont val="Times New Roman"/>
        <family val="1"/>
      </rPr>
      <t>o</t>
    </r>
    <r>
      <rPr>
        <sz val="11"/>
        <color indexed="8"/>
        <rFont val="Times New Roman"/>
        <family val="1"/>
      </rPr>
      <t xml:space="preserve">48' </t>
    </r>
  </si>
  <si>
    <t>Tỉnh (tp):Hà Nội</t>
  </si>
  <si>
    <r>
      <t>Vĩ độ : 21</t>
    </r>
    <r>
      <rPr>
        <vertAlign val="superscript"/>
        <sz val="11"/>
        <color indexed="8"/>
        <rFont val="Times New Roman"/>
        <family val="1"/>
      </rPr>
      <t>o</t>
    </r>
    <r>
      <rPr>
        <sz val="11"/>
        <color indexed="8"/>
        <rFont val="Times New Roman"/>
        <family val="1"/>
      </rPr>
      <t>01'</t>
    </r>
  </si>
  <si>
    <t>Năm:</t>
  </si>
  <si>
    <t>Ttb</t>
  </si>
  <si>
    <t>Tmax</t>
  </si>
  <si>
    <t>Umin</t>
  </si>
  <si>
    <t>Utb</t>
  </si>
  <si>
    <t>ẨM ĐỘ KHÔNG KHÍ THẤP NHẤT NGÀY</t>
  </si>
  <si>
    <t>Đơn vị:  %</t>
  </si>
  <si>
    <t>ĐTr</t>
  </si>
  <si>
    <t>Ẩm độ thấp nhất:</t>
  </si>
  <si>
    <t>tháng</t>
  </si>
  <si>
    <t>Trung bình năm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</si>
</sst>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0.0"/>
    <numFmt numFmtId="165" formatCode="0\ \ \ "/>
    <numFmt numFmtId="166" formatCode="&quot;\&quot;#,##0;[Red]&quot;\&quot;\-#,##0"/>
    <numFmt numFmtId="167" formatCode="&quot;\&quot;#,##0.00;[Red]&quot;\&quot;\-#,##0.00"/>
    <numFmt numFmtId="168" formatCode="\$#,##0\ ;\(\$#,##0\)"/>
    <numFmt numFmtId="169" formatCode="&quot;\&quot;#,##0;[Red]&quot;\&quot;&quot;\&quot;\-#,##0"/>
    <numFmt numFmtId="170" formatCode="&quot;\&quot;#,##0.00;[Red]&quot;\&quot;&quot;\&quot;&quot;\&quot;&quot;\&quot;&quot;\&quot;&quot;\&quot;\-#,##0.00"/>
    <numFmt numFmtId="171" formatCode="0.0;[Red]0.0"/>
    <numFmt numFmtId="172" formatCode="0;[Red]0"/>
  </numFmts>
  <fonts count="115">
    <font>
      <sz val="10"/>
      <name val="Arial"/>
    </font>
    <font>
      <sz val="10"/>
      <name val="Arial"/>
    </font>
    <font>
      <sz val="12"/>
      <name val=".VnTime"/>
      <family val="2"/>
    </font>
    <font>
      <sz val="8"/>
      <name val="Arial"/>
      <family val="2"/>
    </font>
    <font>
      <b/>
      <sz val="14"/>
      <name val=".VnTime"/>
      <family val="2"/>
    </font>
    <font>
      <b/>
      <sz val="10"/>
      <name val=".VnTimeH"/>
      <family val="2"/>
    </font>
    <font>
      <sz val="10"/>
      <name val=".VnTime"/>
      <family val="2"/>
    </font>
    <font>
      <sz val="11"/>
      <name val=".VnHelvetInsH"/>
      <family val="2"/>
    </font>
    <font>
      <sz val="10"/>
      <name val=".VnHelvetInsH"/>
      <family val="2"/>
    </font>
    <font>
      <sz val="11"/>
      <name val=".VnTime"/>
      <family val="2"/>
    </font>
    <font>
      <sz val="10"/>
      <name val="Arial"/>
      <family val="2"/>
    </font>
    <font>
      <b/>
      <sz val="12"/>
      <name val="Arial"/>
      <family val="2"/>
    </font>
    <font>
      <b/>
      <sz val="18"/>
      <name val="Arial"/>
      <family val="2"/>
    </font>
    <font>
      <sz val="14"/>
      <name val="뼻뮝"/>
      <family val="3"/>
      <charset val="129"/>
    </font>
    <font>
      <sz val="12"/>
      <name val="뼻뮝"/>
      <family val="1"/>
      <charset val="129"/>
    </font>
    <font>
      <sz val="12"/>
      <name val="바탕체"/>
      <family val="1"/>
      <charset val="129"/>
    </font>
    <font>
      <sz val="10"/>
      <name val="굴림체"/>
      <family val="3"/>
      <charset val="129"/>
    </font>
    <font>
      <sz val="11"/>
      <name val=".VnTime"/>
      <family val="2"/>
    </font>
    <font>
      <sz val="10"/>
      <name val=".VnTime"/>
      <family val="2"/>
    </font>
    <font>
      <sz val="11"/>
      <color indexed="8"/>
      <name val=".VnTime"/>
      <family val="2"/>
    </font>
    <font>
      <sz val="12"/>
      <color indexed="8"/>
      <name val=".VnSouthern"/>
      <family val="2"/>
    </font>
    <font>
      <b/>
      <sz val="11"/>
      <color indexed="8"/>
      <name val=".VnTime"/>
      <family val="2"/>
    </font>
    <font>
      <b/>
      <sz val="12"/>
      <color indexed="8"/>
      <name val=".VnTime"/>
      <family val="2"/>
    </font>
    <font>
      <sz val="10"/>
      <name val="Times New Roman"/>
      <family val="1"/>
    </font>
    <font>
      <sz val="11"/>
      <color indexed="8"/>
      <name val=".VnHelvetInsH"/>
      <family val="2"/>
    </font>
    <font>
      <sz val="11"/>
      <color indexed="8"/>
      <name val=".VnArial NarrowH"/>
      <family val="2"/>
    </font>
    <font>
      <sz val="10"/>
      <color indexed="8"/>
      <name val=".VnHelvetInsH"/>
      <family val="2"/>
    </font>
    <font>
      <sz val="10"/>
      <color indexed="8"/>
      <name val=".VnArial NarrowH"/>
      <family val="2"/>
    </font>
    <font>
      <vertAlign val="superscript"/>
      <sz val="11"/>
      <color indexed="8"/>
      <name val=".VnTime"/>
      <family val="2"/>
    </font>
    <font>
      <sz val="10"/>
      <color indexed="8"/>
      <name val=".VnTime"/>
      <family val="2"/>
    </font>
    <font>
      <sz val="9"/>
      <color indexed="8"/>
      <name val=".VnArial"/>
      <family val="2"/>
    </font>
    <font>
      <sz val="12"/>
      <color indexed="63"/>
      <name val=".VnSouthern"/>
      <family val="2"/>
    </font>
    <font>
      <b/>
      <sz val="12"/>
      <name val=".VnArial NarrowH"/>
      <family val="2"/>
    </font>
    <font>
      <sz val="11"/>
      <name val="Times New Roman"/>
      <family val="1"/>
    </font>
    <font>
      <vertAlign val="superscript"/>
      <sz val="11"/>
      <name val="Times New Roman"/>
      <family val="1"/>
    </font>
    <font>
      <b/>
      <sz val="12"/>
      <name val=".VnTime"/>
      <family val="2"/>
    </font>
    <font>
      <sz val="12"/>
      <name val=".VnSouthern"/>
      <family val="2"/>
    </font>
    <font>
      <sz val="11"/>
      <name val=".VnArial NarrowH"/>
      <family val="2"/>
    </font>
    <font>
      <b/>
      <sz val="11"/>
      <name val=".VnArial NarrowH"/>
      <family val="2"/>
    </font>
    <font>
      <sz val="10"/>
      <name val=".VnArial NarrowH"/>
      <family val="2"/>
    </font>
    <font>
      <vertAlign val="superscript"/>
      <sz val="11"/>
      <name val=".VnTime"/>
      <family val="2"/>
    </font>
    <font>
      <sz val="9"/>
      <name val=".VnArial"/>
      <family val="2"/>
    </font>
    <font>
      <sz val="12"/>
      <color indexed="63"/>
      <name val="Times New Roman"/>
      <family val="1"/>
    </font>
    <font>
      <b/>
      <sz val="12"/>
      <name val="Times New Roman"/>
      <family val="1"/>
    </font>
    <font>
      <b/>
      <sz val="11"/>
      <color indexed="63"/>
      <name val=".VnTime"/>
      <family val="2"/>
    </font>
    <font>
      <b/>
      <sz val="11"/>
      <name val="Times New Roman"/>
      <family val="1"/>
    </font>
    <font>
      <sz val="11"/>
      <color indexed="63"/>
      <name val="Times New Roman"/>
      <family val="1"/>
    </font>
    <font>
      <sz val="9"/>
      <name val="Times New Roman"/>
      <family val="1"/>
    </font>
    <font>
      <b/>
      <sz val="12"/>
      <color indexed="8"/>
      <name val=".VnArial NarrowH"/>
      <family val="2"/>
    </font>
    <font>
      <b/>
      <sz val="11"/>
      <color indexed="8"/>
      <name val=".VnArial NarrowH"/>
      <family val="2"/>
    </font>
    <font>
      <sz val="11"/>
      <color indexed="8"/>
      <name val="Times New Roman"/>
      <family val="1"/>
    </font>
    <font>
      <vertAlign val="superscript"/>
      <sz val="11"/>
      <color indexed="8"/>
      <name val="Times New Roman"/>
      <family val="1"/>
    </font>
    <font>
      <sz val="10"/>
      <color indexed="8"/>
      <name val="Times New Roman"/>
      <family val="1"/>
    </font>
    <font>
      <sz val="11"/>
      <color indexed="8"/>
      <name val=".VnTimeH"/>
      <family val="2"/>
    </font>
    <font>
      <b/>
      <sz val="12"/>
      <color indexed="8"/>
      <name val="Times New Roman"/>
      <family val="1"/>
    </font>
    <font>
      <b/>
      <sz val="11"/>
      <color indexed="8"/>
      <name val="Times New Roman"/>
      <family val="1"/>
    </font>
    <font>
      <sz val="9"/>
      <color indexed="8"/>
      <name val="Times New Roman"/>
      <family val="1"/>
    </font>
    <font>
      <sz val="10"/>
      <name val=".VnSouthern"/>
      <family val="2"/>
    </font>
    <font>
      <sz val="14"/>
      <name val=".VnTime"/>
      <family val="2"/>
    </font>
    <font>
      <vertAlign val="superscript"/>
      <sz val="10"/>
      <name val=".VnSouthern"/>
      <family val="2"/>
    </font>
    <font>
      <sz val="10"/>
      <name val="Arial"/>
      <family val="2"/>
    </font>
    <font>
      <b/>
      <sz val="11"/>
      <color indexed="63"/>
      <name val=".VnTimeH"/>
      <family val="2"/>
    </font>
    <font>
      <sz val="11"/>
      <color indexed="63"/>
      <name val=".VnTime"/>
      <family val="2"/>
    </font>
    <font>
      <vertAlign val="superscript"/>
      <sz val="11"/>
      <color indexed="63"/>
      <name val=".VnTime"/>
      <family val="2"/>
    </font>
    <font>
      <sz val="10"/>
      <color indexed="63"/>
      <name val=".VnTime"/>
      <family val="2"/>
    </font>
    <font>
      <b/>
      <sz val="12"/>
      <color indexed="63"/>
      <name val=".VnTime"/>
      <family val="2"/>
    </font>
    <font>
      <sz val="12"/>
      <color indexed="63"/>
      <name val=".VnHelvetInsH"/>
      <family val="2"/>
    </font>
    <font>
      <sz val="12"/>
      <color indexed="63"/>
      <name val=".VnArial NarrowH"/>
      <family val="2"/>
    </font>
    <font>
      <sz val="11"/>
      <color indexed="63"/>
      <name val=".VnBodoni"/>
      <family val="2"/>
    </font>
    <font>
      <sz val="10"/>
      <color indexed="63"/>
      <name val=".VnArial NarrowH"/>
      <family val="2"/>
    </font>
    <font>
      <sz val="11"/>
      <color indexed="63"/>
      <name val=".VnArial NarrowH"/>
      <family val="2"/>
    </font>
    <font>
      <sz val="11"/>
      <color indexed="63"/>
      <name val=".VnSouthern"/>
      <family val="2"/>
    </font>
    <font>
      <sz val="11"/>
      <color indexed="63"/>
      <name val=".VnHelvetInsH"/>
      <family val="2"/>
    </font>
    <font>
      <sz val="11"/>
      <name val=".VnSouthern"/>
      <family val="2"/>
    </font>
    <font>
      <sz val="10"/>
      <color indexed="63"/>
      <name val="Arial"/>
      <family val="2"/>
    </font>
    <font>
      <sz val="10"/>
      <color indexed="63"/>
      <name val=".VnSouthern"/>
      <family val="2"/>
    </font>
    <font>
      <vertAlign val="superscript"/>
      <sz val="10"/>
      <color indexed="63"/>
      <name val=".VnSouthern"/>
      <family val="2"/>
    </font>
    <font>
      <b/>
      <sz val="11"/>
      <name val=".VnTime"/>
      <family val="2"/>
    </font>
    <font>
      <vertAlign val="superscript"/>
      <sz val="10"/>
      <name val=".VnTime"/>
      <family val="2"/>
    </font>
    <font>
      <sz val="12"/>
      <name val=".VnHelvetInsH"/>
      <family val="2"/>
    </font>
    <font>
      <sz val="12"/>
      <name val=".VnArial NarrowH"/>
      <family val="2"/>
    </font>
    <font>
      <b/>
      <sz val="10"/>
      <name val=".VnTime"/>
      <family val="2"/>
    </font>
    <font>
      <sz val="11"/>
      <color indexed="8"/>
      <name val=".VnSouthern"/>
      <family val="2"/>
    </font>
    <font>
      <sz val="10"/>
      <name val=".VnArialH"/>
      <family val="2"/>
    </font>
    <font>
      <sz val="11"/>
      <name val=".VnArialH"/>
      <family val="2"/>
    </font>
    <font>
      <sz val="12"/>
      <color indexed="63"/>
      <name val=".VnTime"/>
      <family val="2"/>
    </font>
    <font>
      <sz val="11"/>
      <name val=".VnSouthernH"/>
      <family val="2"/>
    </font>
    <font>
      <sz val="11"/>
      <name val=".VnTimeH"/>
      <family val="2"/>
    </font>
    <font>
      <sz val="12"/>
      <color indexed="8"/>
      <name val="Times New Roman"/>
      <family val="1"/>
    </font>
    <font>
      <vertAlign val="superscript"/>
      <sz val="10"/>
      <color indexed="8"/>
      <name val="Times New Roman"/>
      <family val="1"/>
    </font>
    <font>
      <sz val="13"/>
      <color indexed="8"/>
      <name val="Times New Roman"/>
      <family val="1"/>
    </font>
    <font>
      <sz val="10"/>
      <color indexed="8"/>
      <name val="Arial"/>
      <family val="2"/>
    </font>
    <font>
      <sz val="11.6"/>
      <color indexed="8"/>
      <name val="Times New Roman"/>
      <family val="1"/>
    </font>
    <font>
      <sz val="10"/>
      <name val="Arial"/>
    </font>
    <font>
      <sz val="12"/>
      <color theme="1"/>
      <name val="Times New Roman"/>
      <family val="2"/>
    </font>
    <font>
      <sz val="11"/>
      <color theme="4"/>
      <name val="Times New Roman"/>
      <family val="1"/>
    </font>
    <font>
      <sz val="10"/>
      <color theme="4"/>
      <name val="Times New Roman"/>
      <family val="1"/>
    </font>
    <font>
      <b/>
      <sz val="11"/>
      <color theme="4"/>
      <name val="Times New Roman"/>
      <family val="1"/>
    </font>
    <font>
      <b/>
      <sz val="11"/>
      <color rgb="FF0070C0"/>
      <name val="Times New Roman"/>
      <family val="1"/>
    </font>
    <font>
      <b/>
      <sz val="10"/>
      <color rgb="FF0070C0"/>
      <name val="Times New Roman"/>
      <family val="1"/>
    </font>
    <font>
      <b/>
      <sz val="11"/>
      <color rgb="FF000000"/>
      <name val="Times New Roman"/>
      <family val="1"/>
    </font>
    <font>
      <b/>
      <sz val="12"/>
      <color rgb="FF000000"/>
      <name val="Times New Roman"/>
      <family val="1"/>
    </font>
    <font>
      <sz val="12"/>
      <color rgb="FF000000"/>
      <name val="Times New Roman"/>
      <family val="1"/>
    </font>
    <font>
      <sz val="13"/>
      <color rgb="FF000000"/>
      <name val="Times New Roman"/>
      <family val="1"/>
    </font>
    <font>
      <sz val="11"/>
      <color rgb="FF000000"/>
      <name val="Times New Roman"/>
      <family val="1"/>
    </font>
    <font>
      <sz val="10"/>
      <color rgb="FF000000"/>
      <name val="Times New Roman"/>
      <family val="1"/>
    </font>
    <font>
      <sz val="9"/>
      <color rgb="FF000000"/>
      <name val="Times New Roman"/>
      <family val="1"/>
    </font>
    <font>
      <sz val="11"/>
      <name val="Calibri"/>
      <family val="2"/>
      <scheme val="minor"/>
    </font>
    <font>
      <sz val="10"/>
      <color theme="1"/>
      <name val="Arial"/>
      <family val="2"/>
    </font>
    <font>
      <sz val="12"/>
      <color theme="1"/>
      <name val="Times New Roman"/>
      <family val="1"/>
    </font>
    <font>
      <b/>
      <sz val="12"/>
      <color theme="1"/>
      <name val="Times New Roman"/>
      <family val="1"/>
    </font>
    <font>
      <sz val="11"/>
      <color theme="1"/>
      <name val="Times New Roman"/>
      <family val="1"/>
    </font>
    <font>
      <b/>
      <sz val="11"/>
      <color theme="1"/>
      <name val="Times New Roman"/>
      <family val="1"/>
    </font>
    <font>
      <sz val="10"/>
      <color theme="1"/>
      <name val="Times New Roman"/>
      <family val="1"/>
    </font>
    <font>
      <sz val="10"/>
      <color theme="1"/>
      <name val=".VnTime"/>
      <family val="2"/>
    </font>
  </fonts>
  <fills count="7">
    <fill>
      <patternFill patternType="none"/>
    </fill>
    <fill>
      <patternFill patternType="gray125"/>
    </fill>
    <fill>
      <patternFill patternType="solid">
        <fgColor indexed="9"/>
        <bgColor indexed="64"/>
      </patternFill>
    </fill>
    <fill>
      <patternFill patternType="solid">
        <fgColor indexed="13"/>
        <bgColor indexed="64"/>
      </patternFill>
    </fill>
    <fill>
      <patternFill patternType="solid">
        <fgColor indexed="65"/>
        <bgColor indexed="64"/>
      </patternFill>
    </fill>
    <fill>
      <patternFill patternType="solid">
        <fgColor indexed="65"/>
        <bgColor indexed="8"/>
      </patternFill>
    </fill>
    <fill>
      <patternFill patternType="solid">
        <fgColor rgb="FFFFFFFF"/>
        <bgColor rgb="FFFFFFFF"/>
      </patternFill>
    </fill>
  </fills>
  <borders count="94">
    <border>
      <left/>
      <right/>
      <top/>
      <bottom/>
      <diagonal/>
    </border>
    <border>
      <left/>
      <right/>
      <top style="medium">
        <color indexed="64"/>
      </top>
      <bottom style="medium">
        <color indexed="64"/>
      </bottom>
      <diagonal/>
    </border>
    <border>
      <left/>
      <right/>
      <top style="thin">
        <color indexed="64"/>
      </top>
      <bottom style="thin">
        <color indexed="64"/>
      </bottom>
      <diagonal/>
    </border>
    <border>
      <left/>
      <right/>
      <top style="double">
        <color indexed="64"/>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top/>
      <bottom/>
      <diagonal/>
    </border>
    <border>
      <left/>
      <right/>
      <top/>
      <bottom style="thin">
        <color indexed="64"/>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hair">
        <color indexed="64"/>
      </right>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hair">
        <color indexed="64"/>
      </left>
      <right style="hair">
        <color indexed="64"/>
      </right>
      <top/>
      <bottom style="hair">
        <color indexed="64"/>
      </bottom>
      <diagonal/>
    </border>
    <border>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style="hair">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indexed="64"/>
      </left>
      <right style="thin">
        <color indexed="64"/>
      </right>
      <top/>
      <bottom style="hair">
        <color indexed="64"/>
      </bottom>
      <diagonal/>
    </border>
    <border>
      <left style="thin">
        <color indexed="64"/>
      </left>
      <right style="thin">
        <color indexed="64"/>
      </right>
      <top style="thin">
        <color indexed="64"/>
      </top>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bottom/>
      <diagonal/>
    </border>
    <border>
      <left style="thin">
        <color indexed="64"/>
      </left>
      <right/>
      <top style="hair">
        <color indexed="64"/>
      </top>
      <bottom style="hair">
        <color indexed="64"/>
      </bottom>
      <diagonal/>
    </border>
    <border>
      <left/>
      <right/>
      <top/>
      <bottom style="hair">
        <color indexed="64"/>
      </bottom>
      <diagonal/>
    </border>
    <border>
      <left/>
      <right/>
      <top style="hair">
        <color indexed="64"/>
      </top>
      <bottom style="hair">
        <color indexed="64"/>
      </bottom>
      <diagonal/>
    </border>
    <border>
      <left/>
      <right style="thin">
        <color indexed="64"/>
      </right>
      <top/>
      <bottom style="hair">
        <color indexed="64"/>
      </bottom>
      <diagonal/>
    </border>
    <border>
      <left style="thin">
        <color indexed="64"/>
      </left>
      <right style="thin">
        <color indexed="64"/>
      </right>
      <top/>
      <bottom style="thin">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hair">
        <color indexed="64"/>
      </right>
      <top style="thin">
        <color indexed="64"/>
      </top>
      <bottom style="hair">
        <color indexed="64"/>
      </bottom>
      <diagonal/>
    </border>
    <border>
      <left/>
      <right style="hair">
        <color indexed="64"/>
      </right>
      <top/>
      <bottom style="hair">
        <color indexed="64"/>
      </bottom>
      <diagonal/>
    </border>
    <border>
      <left/>
      <right style="thin">
        <color indexed="64"/>
      </right>
      <top/>
      <bottom style="thin">
        <color indexed="64"/>
      </bottom>
      <diagonal/>
    </border>
    <border>
      <left/>
      <right style="hair">
        <color indexed="64"/>
      </right>
      <top style="thin">
        <color indexed="64"/>
      </top>
      <bottom style="thin">
        <color indexed="64"/>
      </bottom>
      <diagonal/>
    </border>
    <border>
      <left style="thin">
        <color indexed="64"/>
      </left>
      <right/>
      <top/>
      <bottom style="hair">
        <color indexed="64"/>
      </bottom>
      <diagonal/>
    </border>
    <border>
      <left style="thin">
        <color indexed="64"/>
      </left>
      <right/>
      <top style="thin">
        <color indexed="64"/>
      </top>
      <bottom style="thin">
        <color indexed="64"/>
      </bottom>
      <diagonal/>
    </border>
    <border>
      <left/>
      <right style="thin">
        <color indexed="64"/>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bottom style="thin">
        <color rgb="FF000000"/>
      </bottom>
      <diagonal/>
    </border>
    <border>
      <left style="thin">
        <color rgb="FF000000"/>
      </left>
      <right/>
      <top style="thin">
        <color rgb="FF000000"/>
      </top>
      <bottom style="thin">
        <color rgb="FF000000"/>
      </bottom>
      <diagonal/>
    </border>
    <border>
      <left style="thin">
        <color rgb="FF000000"/>
      </left>
      <right style="hair">
        <color rgb="FF000000"/>
      </right>
      <top style="thin">
        <color rgb="FF000000"/>
      </top>
      <bottom style="thin">
        <color rgb="FF000000"/>
      </bottom>
      <diagonal/>
    </border>
    <border>
      <left style="hair">
        <color rgb="FF000000"/>
      </left>
      <right style="hair">
        <color rgb="FF000000"/>
      </right>
      <top style="thin">
        <color rgb="FF000000"/>
      </top>
      <bottom style="thin">
        <color rgb="FF000000"/>
      </bottom>
      <diagonal/>
    </border>
    <border>
      <left style="hair">
        <color rgb="FF000000"/>
      </left>
      <right style="thin">
        <color rgb="FF000000"/>
      </right>
      <top style="thin">
        <color rgb="FF000000"/>
      </top>
      <bottom style="thin">
        <color rgb="FF000000"/>
      </bottom>
      <diagonal/>
    </border>
    <border>
      <left style="thin">
        <color rgb="FF000000"/>
      </left>
      <right style="thin">
        <color rgb="FF000000"/>
      </right>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style="thin">
        <color rgb="FF000000"/>
      </right>
      <top style="hair">
        <color rgb="FF000000"/>
      </top>
      <bottom style="hair">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hair">
        <color rgb="FF000000"/>
      </left>
      <right style="hair">
        <color rgb="FF000000"/>
      </right>
      <top style="hair">
        <color rgb="FF000000"/>
      </top>
      <bottom style="thin">
        <color rgb="FF000000"/>
      </bottom>
      <diagonal/>
    </border>
    <border>
      <left style="hair">
        <color rgb="FF000000"/>
      </left>
      <right style="thin">
        <color rgb="FF000000"/>
      </right>
      <top style="hair">
        <color rgb="FF000000"/>
      </top>
      <bottom style="thin">
        <color rgb="FF000000"/>
      </bottom>
      <diagonal/>
    </border>
    <border>
      <left style="thin">
        <color rgb="FF000000"/>
      </left>
      <right style="hair">
        <color rgb="FF000000"/>
      </right>
      <top/>
      <bottom style="hair">
        <color rgb="FF000000"/>
      </bottom>
      <diagonal/>
    </border>
    <border>
      <left style="hair">
        <color rgb="FF000000"/>
      </left>
      <right style="hair">
        <color rgb="FF000000"/>
      </right>
      <top/>
      <bottom style="hair">
        <color rgb="FF000000"/>
      </bottom>
      <diagonal/>
    </border>
    <border>
      <left style="hair">
        <color rgb="FF000000"/>
      </left>
      <right style="thin">
        <color rgb="FF000000"/>
      </right>
      <top/>
      <bottom style="hair">
        <color rgb="FF000000"/>
      </bottom>
      <diagonal/>
    </border>
    <border>
      <left style="thin">
        <color rgb="FF000000"/>
      </left>
      <right style="hair">
        <color rgb="FF000000"/>
      </right>
      <top style="hair">
        <color rgb="FF000000"/>
      </top>
      <bottom style="hair">
        <color rgb="FF000000"/>
      </bottom>
      <diagonal/>
    </border>
    <border>
      <left style="thin">
        <color rgb="FF000000"/>
      </left>
      <right style="hair">
        <color rgb="FF000000"/>
      </right>
      <top style="hair">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style="thin">
        <color rgb="FF000000"/>
      </right>
      <top/>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hair">
        <color rgb="FF000000"/>
      </right>
      <top style="thin">
        <color rgb="FF000000"/>
      </top>
      <bottom style="thin">
        <color rgb="FF000000"/>
      </bottom>
      <diagonal/>
    </border>
    <border>
      <left/>
      <right style="hair">
        <color rgb="FF000000"/>
      </right>
      <top/>
      <bottom style="hair">
        <color rgb="FF000000"/>
      </bottom>
      <diagonal/>
    </border>
    <border>
      <left/>
      <right style="hair">
        <color rgb="FF000000"/>
      </right>
      <top style="hair">
        <color rgb="FF000000"/>
      </top>
      <bottom style="hair">
        <color rgb="FF000000"/>
      </bottom>
      <diagonal/>
    </border>
    <border>
      <left/>
      <right style="hair">
        <color rgb="FF000000"/>
      </right>
      <top style="hair">
        <color rgb="FF000000"/>
      </top>
      <bottom style="thin">
        <color rgb="FF000000"/>
      </bottom>
      <diagonal/>
    </border>
    <border>
      <left/>
      <right/>
      <top/>
      <bottom style="hair">
        <color rgb="FF000000"/>
      </bottom>
      <diagonal/>
    </border>
    <border>
      <left/>
      <right style="hair">
        <color rgb="FF000000"/>
      </right>
      <top style="thin">
        <color rgb="FF000000"/>
      </top>
      <bottom style="hair">
        <color rgb="FF000000"/>
      </bottom>
      <diagonal/>
    </border>
    <border>
      <left/>
      <right style="thin">
        <color rgb="FF000000"/>
      </right>
      <top/>
      <bottom style="hair">
        <color rgb="FF000000"/>
      </bottom>
      <diagonal/>
    </border>
    <border>
      <left/>
      <right style="thin">
        <color rgb="FF000000"/>
      </right>
      <top/>
      <bottom style="thin">
        <color rgb="FF000000"/>
      </bottom>
      <diagonal/>
    </border>
  </borders>
  <cellStyleXfs count="72">
    <xf numFmtId="0" fontId="0" fillId="0" borderId="0"/>
    <xf numFmtId="3" fontId="10" fillId="0" borderId="0" applyFont="0" applyFill="0" applyBorder="0" applyAlignment="0" applyProtection="0"/>
    <xf numFmtId="168" fontId="10" fillId="0" borderId="0" applyFont="0" applyFill="0" applyBorder="0" applyAlignment="0" applyProtection="0"/>
    <xf numFmtId="0" fontId="10" fillId="0" borderId="0" applyFont="0" applyFill="0" applyBorder="0" applyAlignment="0" applyProtection="0"/>
    <xf numFmtId="2" fontId="10" fillId="0" borderId="0" applyFont="0" applyFill="0" applyBorder="0" applyAlignment="0" applyProtection="0"/>
    <xf numFmtId="0" fontId="11" fillId="0" borderId="1" applyNumberFormat="0" applyAlignment="0" applyProtection="0">
      <alignment horizontal="left" vertical="center"/>
    </xf>
    <xf numFmtId="0" fontId="11" fillId="0" borderId="2">
      <alignment horizontal="left" vertical="center"/>
    </xf>
    <xf numFmtId="0" fontId="12" fillId="0" borderId="0" applyNumberFormat="0" applyFill="0" applyBorder="0" applyAlignment="0" applyProtection="0"/>
    <xf numFmtId="0" fontId="11" fillId="0" borderId="0" applyNumberFormat="0" applyFill="0" applyBorder="0" applyAlignment="0" applyProtection="0"/>
    <xf numFmtId="0" fontId="93" fillId="0" borderId="0">
      <alignment horizontal="center" vertical="center"/>
    </xf>
    <xf numFmtId="0" fontId="6" fillId="0" borderId="0">
      <alignment horizontal="center" vertical="center"/>
    </xf>
    <xf numFmtId="0" fontId="10" fillId="0" borderId="0"/>
    <xf numFmtId="0" fontId="94" fillId="0" borderId="0"/>
    <xf numFmtId="0" fontId="60" fillId="0" borderId="0">
      <alignment horizontal="center" vertical="center"/>
    </xf>
    <xf numFmtId="0" fontId="60" fillId="0" borderId="0"/>
    <xf numFmtId="0" fontId="10" fillId="0" borderId="0"/>
    <xf numFmtId="0" fontId="1" fillId="0" borderId="0"/>
    <xf numFmtId="0" fontId="10" fillId="0" borderId="0">
      <alignment horizontal="center" vertical="center"/>
    </xf>
    <xf numFmtId="0" fontId="60" fillId="0" borderId="0"/>
    <xf numFmtId="0" fontId="1" fillId="0" borderId="0"/>
    <xf numFmtId="0" fontId="1" fillId="0" borderId="0"/>
    <xf numFmtId="0" fontId="60" fillId="0" borderId="0"/>
    <xf numFmtId="0" fontId="1" fillId="0" borderId="0"/>
    <xf numFmtId="0" fontId="10" fillId="0" borderId="0"/>
    <xf numFmtId="0" fontId="1" fillId="0" borderId="0">
      <alignment horizontal="center" vertical="center"/>
    </xf>
    <xf numFmtId="0" fontId="60" fillId="0" borderId="0">
      <alignment horizontal="center" vertical="center"/>
    </xf>
    <xf numFmtId="0" fontId="10" fillId="0" borderId="0"/>
    <xf numFmtId="0" fontId="10" fillId="0" borderId="0">
      <alignment horizontal="center" vertical="center"/>
    </xf>
    <xf numFmtId="0" fontId="10" fillId="0" borderId="0"/>
    <xf numFmtId="0" fontId="1" fillId="0" borderId="0">
      <alignment horizontal="center" vertical="center"/>
    </xf>
    <xf numFmtId="0" fontId="1" fillId="0" borderId="0">
      <alignment horizontal="center" vertical="center"/>
    </xf>
    <xf numFmtId="0" fontId="10" fillId="0" borderId="0">
      <alignment horizontal="center" vertical="center"/>
    </xf>
    <xf numFmtId="1" fontId="6" fillId="0" borderId="0">
      <alignment horizontal="center" vertical="center"/>
    </xf>
    <xf numFmtId="0" fontId="60" fillId="0" borderId="0">
      <alignment horizontal="center" vertical="center"/>
    </xf>
    <xf numFmtId="0" fontId="1" fillId="0" borderId="0">
      <alignment horizontal="center" vertical="center"/>
    </xf>
    <xf numFmtId="0" fontId="1" fillId="0" borderId="0">
      <alignment horizontal="center" vertical="center"/>
    </xf>
    <xf numFmtId="0" fontId="60" fillId="0" borderId="0">
      <alignment horizontal="center" vertical="center"/>
    </xf>
    <xf numFmtId="0" fontId="1" fillId="0" borderId="0">
      <alignment horizontal="center" vertical="center"/>
    </xf>
    <xf numFmtId="0" fontId="10" fillId="0" borderId="0">
      <alignment horizontal="center" vertical="center"/>
    </xf>
    <xf numFmtId="0" fontId="60" fillId="0" borderId="0">
      <alignment horizontal="center" vertical="center"/>
    </xf>
    <xf numFmtId="0" fontId="10" fillId="0" borderId="0">
      <alignment horizontal="center" vertical="center"/>
    </xf>
    <xf numFmtId="0" fontId="10" fillId="0" borderId="0"/>
    <xf numFmtId="0" fontId="1" fillId="0" borderId="0"/>
    <xf numFmtId="0" fontId="60" fillId="0" borderId="0">
      <alignment horizontal="center" vertical="center"/>
    </xf>
    <xf numFmtId="0" fontId="1" fillId="0" borderId="0"/>
    <xf numFmtId="0" fontId="10" fillId="0" borderId="0"/>
    <xf numFmtId="0" fontId="1" fillId="0" borderId="0"/>
    <xf numFmtId="0" fontId="10" fillId="0" borderId="0"/>
    <xf numFmtId="0" fontId="60" fillId="0" borderId="0"/>
    <xf numFmtId="0" fontId="6" fillId="0" borderId="0">
      <alignment horizontal="center" vertical="center"/>
    </xf>
    <xf numFmtId="0" fontId="58" fillId="0" borderId="0">
      <alignment horizontal="right"/>
    </xf>
    <xf numFmtId="0" fontId="60" fillId="0" borderId="0"/>
    <xf numFmtId="0" fontId="60" fillId="0" borderId="0">
      <alignment horizontal="center" vertical="center"/>
    </xf>
    <xf numFmtId="0" fontId="10" fillId="0" borderId="0"/>
    <xf numFmtId="0" fontId="10" fillId="0" borderId="0">
      <alignment horizontal="center" vertical="center"/>
    </xf>
    <xf numFmtId="0" fontId="10" fillId="0" borderId="0"/>
    <xf numFmtId="0" fontId="10" fillId="0" borderId="3" applyNumberFormat="0" applyFont="0" applyFill="0" applyAlignment="0" applyProtection="0"/>
    <xf numFmtId="40" fontId="13" fillId="0" borderId="0" applyFont="0" applyFill="0" applyBorder="0" applyAlignment="0" applyProtection="0"/>
    <xf numFmtId="38" fontId="13" fillId="0" borderId="0" applyFont="0" applyFill="0" applyBorder="0" applyAlignment="0" applyProtection="0"/>
    <xf numFmtId="0" fontId="13" fillId="0" borderId="0" applyFont="0" applyFill="0" applyBorder="0" applyAlignment="0" applyProtection="0"/>
    <xf numFmtId="0" fontId="13" fillId="0" borderId="0" applyFont="0" applyFill="0" applyBorder="0" applyAlignment="0" applyProtection="0"/>
    <xf numFmtId="10" fontId="10" fillId="0" borderId="0" applyFont="0" applyFill="0" applyBorder="0" applyAlignment="0" applyProtection="0"/>
    <xf numFmtId="0" fontId="14" fillId="0" borderId="0"/>
    <xf numFmtId="169" fontId="10" fillId="0" borderId="0" applyFont="0" applyFill="0" applyBorder="0" applyAlignment="0" applyProtection="0"/>
    <xf numFmtId="170" fontId="10" fillId="0" borderId="0" applyFont="0" applyFill="0" applyBorder="0" applyAlignment="0" applyProtection="0"/>
    <xf numFmtId="167" fontId="15" fillId="0" borderId="0" applyFont="0" applyFill="0" applyBorder="0" applyAlignment="0" applyProtection="0"/>
    <xf numFmtId="166" fontId="15" fillId="0" borderId="0" applyFont="0" applyFill="0" applyBorder="0" applyAlignment="0" applyProtection="0"/>
    <xf numFmtId="0" fontId="16" fillId="0" borderId="0"/>
    <xf numFmtId="1" fontId="6" fillId="0" borderId="0">
      <alignment horizontal="center" vertical="center"/>
    </xf>
    <xf numFmtId="0" fontId="6" fillId="0" borderId="0">
      <alignment horizontal="center" vertical="center"/>
    </xf>
    <xf numFmtId="0" fontId="10" fillId="0" borderId="0"/>
    <xf numFmtId="0" fontId="10" fillId="0" borderId="0">
      <alignment horizontal="center" vertical="center"/>
    </xf>
  </cellStyleXfs>
  <cellXfs count="1761">
    <xf numFmtId="0" fontId="0" fillId="0" borderId="0" xfId="0"/>
    <xf numFmtId="0" fontId="2" fillId="0" borderId="0" xfId="0" applyFont="1"/>
    <xf numFmtId="164" fontId="2" fillId="0" borderId="0" xfId="0" applyNumberFormat="1" applyFont="1" applyAlignment="1">
      <alignment horizontal="center"/>
    </xf>
    <xf numFmtId="0" fontId="2" fillId="0" borderId="0" xfId="0" applyFont="1" applyAlignment="1">
      <alignment horizontal="center"/>
    </xf>
    <xf numFmtId="164" fontId="2" fillId="0" borderId="4" xfId="0" applyNumberFormat="1" applyFont="1" applyBorder="1" applyAlignment="1">
      <alignment horizontal="center"/>
    </xf>
    <xf numFmtId="164" fontId="0" fillId="0" borderId="0" xfId="0" applyNumberFormat="1" applyBorder="1" applyAlignment="1">
      <alignment horizontal="center"/>
    </xf>
    <xf numFmtId="164" fontId="2" fillId="0" borderId="0" xfId="0" applyNumberFormat="1" applyFont="1" applyBorder="1" applyAlignment="1">
      <alignment horizontal="center"/>
    </xf>
    <xf numFmtId="164" fontId="2" fillId="0" borderId="5" xfId="0" applyNumberFormat="1" applyFont="1" applyBorder="1" applyAlignment="1">
      <alignment horizontal="center"/>
    </xf>
    <xf numFmtId="0" fontId="0" fillId="0" borderId="0" xfId="0" applyBorder="1" applyAlignment="1">
      <alignment horizontal="center"/>
    </xf>
    <xf numFmtId="0" fontId="4" fillId="0" borderId="0" xfId="0" applyFont="1" applyAlignment="1">
      <alignment horizontal="center"/>
    </xf>
    <xf numFmtId="0" fontId="0" fillId="0" borderId="0" xfId="0" applyAlignment="1">
      <alignment horizontal="center"/>
    </xf>
    <xf numFmtId="0" fontId="5" fillId="0" borderId="0" xfId="0" applyFont="1" applyAlignment="1">
      <alignment horizontal="center"/>
    </xf>
    <xf numFmtId="0" fontId="4" fillId="2" borderId="0" xfId="19" applyFont="1" applyFill="1" applyBorder="1" applyAlignment="1">
      <alignment horizontal="center" vertical="center"/>
    </xf>
    <xf numFmtId="0" fontId="2" fillId="0" borderId="4" xfId="0" applyFont="1" applyBorder="1" applyAlignment="1">
      <alignment horizontal="center"/>
    </xf>
    <xf numFmtId="0" fontId="2" fillId="0" borderId="6" xfId="0" applyFont="1" applyBorder="1" applyAlignment="1">
      <alignment horizontal="center"/>
    </xf>
    <xf numFmtId="164" fontId="2" fillId="0" borderId="0" xfId="0" applyNumberFormat="1" applyFont="1"/>
    <xf numFmtId="0" fontId="2" fillId="2" borderId="7" xfId="19" applyFont="1" applyFill="1" applyBorder="1" applyAlignment="1">
      <alignment vertical="center"/>
    </xf>
    <xf numFmtId="0" fontId="1" fillId="2" borderId="7" xfId="19" applyFill="1" applyBorder="1" applyAlignment="1">
      <alignment vertical="center"/>
    </xf>
    <xf numFmtId="0" fontId="8" fillId="2" borderId="7" xfId="19" applyFont="1" applyFill="1" applyBorder="1" applyAlignment="1">
      <alignment horizontal="centerContinuous" vertical="center"/>
    </xf>
    <xf numFmtId="0" fontId="7" fillId="2" borderId="7" xfId="19" applyFont="1" applyFill="1" applyBorder="1" applyAlignment="1">
      <alignment horizontal="centerContinuous" vertical="center"/>
    </xf>
    <xf numFmtId="0" fontId="17" fillId="2" borderId="7" xfId="19" applyFont="1" applyFill="1" applyBorder="1" applyAlignment="1">
      <alignment horizontal="left" vertical="center"/>
    </xf>
    <xf numFmtId="0" fontId="9" fillId="2" borderId="7" xfId="19" applyFont="1" applyFill="1" applyBorder="1" applyAlignment="1">
      <alignment horizontal="left" vertical="center"/>
    </xf>
    <xf numFmtId="0" fontId="9" fillId="2" borderId="7" xfId="19" applyFont="1" applyFill="1" applyBorder="1" applyAlignment="1">
      <alignment horizontal="centerContinuous" vertical="center"/>
    </xf>
    <xf numFmtId="0" fontId="17" fillId="0" borderId="8" xfId="19" applyFont="1" applyBorder="1" applyAlignment="1">
      <alignment horizontal="center" vertical="center"/>
    </xf>
    <xf numFmtId="0" fontId="17" fillId="0" borderId="9" xfId="19" applyFont="1" applyBorder="1" applyAlignment="1">
      <alignment horizontal="center" vertical="center"/>
    </xf>
    <xf numFmtId="2" fontId="17" fillId="0" borderId="9" xfId="19" applyNumberFormat="1" applyFont="1" applyBorder="1" applyAlignment="1">
      <alignment horizontal="center" vertical="center"/>
    </xf>
    <xf numFmtId="0" fontId="17" fillId="0" borderId="10" xfId="19" applyFont="1" applyBorder="1" applyAlignment="1">
      <alignment horizontal="center" vertical="center"/>
    </xf>
    <xf numFmtId="0" fontId="9" fillId="0" borderId="11" xfId="19" applyFont="1" applyBorder="1" applyAlignment="1">
      <alignment horizontal="center" vertical="center"/>
    </xf>
    <xf numFmtId="164" fontId="9" fillId="0" borderId="12" xfId="19" applyNumberFormat="1" applyFont="1" applyBorder="1"/>
    <xf numFmtId="164" fontId="9" fillId="0" borderId="13" xfId="19" applyNumberFormat="1" applyFont="1" applyBorder="1"/>
    <xf numFmtId="164" fontId="9" fillId="0" borderId="12" xfId="37" applyNumberFormat="1" applyFont="1" applyBorder="1">
      <alignment horizontal="center" vertical="center"/>
    </xf>
    <xf numFmtId="164" fontId="9" fillId="0" borderId="14" xfId="19" applyNumberFormat="1" applyFont="1" applyBorder="1"/>
    <xf numFmtId="164" fontId="9" fillId="0" borderId="15" xfId="19" applyNumberFormat="1" applyFont="1" applyBorder="1"/>
    <xf numFmtId="0" fontId="9" fillId="0" borderId="16" xfId="19" applyFont="1" applyBorder="1" applyAlignment="1">
      <alignment horizontal="center" vertical="center"/>
    </xf>
    <xf numFmtId="164" fontId="9" fillId="0" borderId="17" xfId="19" applyNumberFormat="1" applyFont="1" applyBorder="1"/>
    <xf numFmtId="164" fontId="9" fillId="0" borderId="18" xfId="19" applyNumberFormat="1" applyFont="1" applyBorder="1"/>
    <xf numFmtId="164" fontId="9" fillId="0" borderId="19" xfId="37" applyNumberFormat="1" applyFont="1" applyBorder="1">
      <alignment horizontal="center" vertical="center"/>
    </xf>
    <xf numFmtId="164" fontId="9" fillId="0" borderId="20" xfId="19" applyNumberFormat="1" applyFont="1" applyBorder="1"/>
    <xf numFmtId="164" fontId="9" fillId="0" borderId="21" xfId="19" applyNumberFormat="1" applyFont="1" applyBorder="1"/>
    <xf numFmtId="0" fontId="9" fillId="0" borderId="22" xfId="19" applyFont="1" applyBorder="1" applyAlignment="1">
      <alignment horizontal="center" vertical="center"/>
    </xf>
    <xf numFmtId="164" fontId="9" fillId="0" borderId="23" xfId="19" applyNumberFormat="1" applyFont="1" applyBorder="1"/>
    <xf numFmtId="164" fontId="9" fillId="0" borderId="24" xfId="19" applyNumberFormat="1" applyFont="1" applyBorder="1"/>
    <xf numFmtId="164" fontId="9" fillId="0" borderId="23" xfId="37" applyNumberFormat="1" applyFont="1" applyBorder="1">
      <alignment horizontal="center" vertical="center"/>
    </xf>
    <xf numFmtId="164" fontId="9" fillId="0" borderId="25" xfId="19" applyNumberFormat="1" applyFont="1" applyBorder="1"/>
    <xf numFmtId="164" fontId="9" fillId="0" borderId="26" xfId="19" applyNumberFormat="1" applyFont="1" applyBorder="1"/>
    <xf numFmtId="0" fontId="6" fillId="0" borderId="0" xfId="0" applyFont="1" applyAlignment="1">
      <alignment horizontal="center"/>
    </xf>
    <xf numFmtId="1" fontId="2" fillId="0" borderId="0" xfId="0" applyNumberFormat="1" applyFont="1" applyAlignment="1">
      <alignment horizontal="center"/>
    </xf>
    <xf numFmtId="0" fontId="2" fillId="3" borderId="0" xfId="0" applyFont="1" applyFill="1"/>
    <xf numFmtId="0" fontId="6" fillId="0" borderId="0" xfId="0" applyFont="1" applyBorder="1" applyProtection="1">
      <protection locked="0"/>
    </xf>
    <xf numFmtId="1" fontId="6" fillId="0" borderId="4" xfId="0" applyNumberFormat="1" applyFont="1" applyBorder="1" applyAlignment="1" applyProtection="1">
      <alignment horizontal="center" vertical="center"/>
      <protection hidden="1"/>
    </xf>
    <xf numFmtId="164" fontId="6" fillId="0" borderId="4" xfId="0" applyNumberFormat="1" applyFont="1" applyBorder="1" applyAlignment="1" applyProtection="1">
      <alignment horizontal="center"/>
      <protection locked="0"/>
    </xf>
    <xf numFmtId="164" fontId="6" fillId="0" borderId="4" xfId="0" applyNumberFormat="1" applyFont="1" applyFill="1" applyBorder="1" applyAlignment="1" applyProtection="1">
      <alignment horizontal="center"/>
      <protection locked="0"/>
    </xf>
    <xf numFmtId="164" fontId="18" fillId="0" borderId="4" xfId="0" applyNumberFormat="1" applyFont="1" applyBorder="1" applyAlignment="1" applyProtection="1">
      <alignment horizontal="center"/>
      <protection hidden="1"/>
    </xf>
    <xf numFmtId="164" fontId="0" fillId="0" borderId="4" xfId="0" applyNumberFormat="1" applyBorder="1" applyAlignment="1">
      <alignment horizontal="center"/>
    </xf>
    <xf numFmtId="0" fontId="6" fillId="0" borderId="4" xfId="0" applyFont="1" applyBorder="1" applyAlignment="1" applyProtection="1">
      <alignment horizontal="center"/>
      <protection locked="0"/>
    </xf>
    <xf numFmtId="0" fontId="6" fillId="0" borderId="4" xfId="0" applyFont="1" applyFill="1" applyBorder="1" applyAlignment="1" applyProtection="1">
      <alignment horizontal="center"/>
      <protection locked="0"/>
    </xf>
    <xf numFmtId="0" fontId="0" fillId="0" borderId="4" xfId="0" applyBorder="1" applyAlignment="1">
      <alignment horizontal="center"/>
    </xf>
    <xf numFmtId="0" fontId="9" fillId="0" borderId="0" xfId="0" applyFont="1"/>
    <xf numFmtId="164" fontId="9" fillId="0" borderId="0" xfId="0" applyNumberFormat="1" applyFont="1"/>
    <xf numFmtId="0" fontId="9" fillId="0" borderId="0" xfId="0" applyFont="1" applyAlignment="1">
      <alignment horizontal="center"/>
    </xf>
    <xf numFmtId="0" fontId="9" fillId="0" borderId="0" xfId="0" applyFont="1" applyBorder="1" applyAlignment="1">
      <alignment horizontal="center"/>
    </xf>
    <xf numFmtId="0" fontId="19" fillId="0" borderId="0" xfId="0" applyFont="1" applyAlignment="1">
      <alignment horizontal="center"/>
    </xf>
    <xf numFmtId="0" fontId="20" fillId="4" borderId="0" xfId="49" applyFont="1" applyFill="1" applyAlignment="1">
      <alignment vertical="center"/>
    </xf>
    <xf numFmtId="0" fontId="21" fillId="4" borderId="0" xfId="30" applyFont="1" applyFill="1">
      <alignment horizontal="center" vertical="center"/>
    </xf>
    <xf numFmtId="0" fontId="22" fillId="4" borderId="0" xfId="30" applyFont="1" applyFill="1">
      <alignment horizontal="center" vertical="center"/>
    </xf>
    <xf numFmtId="0" fontId="19" fillId="2" borderId="0" xfId="49" applyFont="1" applyFill="1" applyAlignment="1">
      <alignment vertical="center"/>
    </xf>
    <xf numFmtId="0" fontId="22" fillId="4" borderId="0" xfId="0" applyFont="1" applyFill="1" applyAlignment="1">
      <alignment horizontal="left" vertical="center"/>
    </xf>
    <xf numFmtId="0" fontId="22" fillId="4" borderId="0" xfId="0" applyFont="1" applyFill="1"/>
    <xf numFmtId="0" fontId="23" fillId="0" borderId="0" xfId="35" applyFont="1">
      <alignment horizontal="center" vertical="center"/>
    </xf>
    <xf numFmtId="0" fontId="24" fillId="4" borderId="0" xfId="30" applyFont="1" applyFill="1" applyAlignment="1">
      <alignment horizontal="left" vertical="center"/>
    </xf>
    <xf numFmtId="0" fontId="25" fillId="4" borderId="0" xfId="30" applyFont="1" applyFill="1" applyAlignment="1">
      <alignment horizontal="left" vertical="center"/>
    </xf>
    <xf numFmtId="0" fontId="19" fillId="4" borderId="0" xfId="49" applyFont="1" applyFill="1" applyAlignment="1">
      <alignment vertical="center"/>
    </xf>
    <xf numFmtId="0" fontId="21" fillId="4" borderId="7" xfId="30" applyFont="1" applyFill="1" applyBorder="1" applyAlignment="1">
      <alignment horizontal="left" vertical="center"/>
    </xf>
    <xf numFmtId="0" fontId="22" fillId="2" borderId="0" xfId="22" applyFont="1" applyFill="1"/>
    <xf numFmtId="0" fontId="22" fillId="2" borderId="0" xfId="22" applyFont="1" applyFill="1" applyAlignment="1"/>
    <xf numFmtId="0" fontId="24" fillId="2" borderId="0" xfId="22" applyFont="1" applyFill="1" applyAlignment="1">
      <alignment horizontal="left" vertical="center"/>
    </xf>
    <xf numFmtId="0" fontId="26" fillId="2" borderId="7" xfId="22" applyFont="1" applyFill="1" applyBorder="1" applyAlignment="1">
      <alignment horizontal="center" vertical="center"/>
    </xf>
    <xf numFmtId="0" fontId="27" fillId="2" borderId="7" xfId="22" applyFont="1" applyFill="1" applyBorder="1" applyAlignment="1">
      <alignment horizontal="right" vertical="center"/>
    </xf>
    <xf numFmtId="0" fontId="25" fillId="2" borderId="7" xfId="22" applyFont="1" applyFill="1" applyBorder="1" applyAlignment="1">
      <alignment horizontal="left" vertical="center"/>
    </xf>
    <xf numFmtId="0" fontId="19" fillId="4" borderId="0" xfId="30" applyFont="1" applyFill="1" applyAlignment="1">
      <alignment vertical="top"/>
    </xf>
    <xf numFmtId="0" fontId="24" fillId="4" borderId="0" xfId="30" applyFont="1" applyFill="1" applyAlignment="1">
      <alignment horizontal="center"/>
    </xf>
    <xf numFmtId="0" fontId="19" fillId="0" borderId="27" xfId="30" applyFont="1" applyBorder="1" applyAlignment="1">
      <alignment vertical="center"/>
    </xf>
    <xf numFmtId="0" fontId="19" fillId="0" borderId="4" xfId="30" applyFont="1" applyBorder="1" applyAlignment="1">
      <alignment horizontal="center"/>
    </xf>
    <xf numFmtId="0" fontId="19" fillId="0" borderId="2" xfId="30" applyFont="1" applyBorder="1" applyAlignment="1">
      <alignment horizontal="center"/>
    </xf>
    <xf numFmtId="165" fontId="19" fillId="0" borderId="28" xfId="30" applyNumberFormat="1" applyFont="1" applyBorder="1" applyAlignment="1">
      <alignment vertical="center"/>
    </xf>
    <xf numFmtId="164" fontId="19" fillId="0" borderId="17" xfId="46" applyNumberFormat="1" applyFont="1" applyBorder="1"/>
    <xf numFmtId="164" fontId="19" fillId="0" borderId="21" xfId="46" applyNumberFormat="1" applyFont="1" applyBorder="1"/>
    <xf numFmtId="165" fontId="19" fillId="0" borderId="29" xfId="30" applyNumberFormat="1" applyFont="1" applyBorder="1" applyAlignment="1">
      <alignment vertical="center"/>
    </xf>
    <xf numFmtId="165" fontId="19" fillId="0" borderId="30" xfId="30" applyNumberFormat="1" applyFont="1" applyBorder="1" applyAlignment="1">
      <alignment vertical="center"/>
    </xf>
    <xf numFmtId="164" fontId="19" fillId="0" borderId="23" xfId="46" applyNumberFormat="1" applyFont="1" applyBorder="1"/>
    <xf numFmtId="164" fontId="19" fillId="0" borderId="26" xfId="46" applyNumberFormat="1" applyFont="1" applyBorder="1"/>
    <xf numFmtId="0" fontId="19" fillId="0" borderId="28" xfId="30" applyFont="1" applyBorder="1" applyAlignment="1"/>
    <xf numFmtId="164" fontId="29" fillId="0" borderId="11" xfId="44" applyNumberFormat="1" applyFont="1" applyBorder="1" applyAlignment="1"/>
    <xf numFmtId="164" fontId="29" fillId="0" borderId="19" xfId="44" applyNumberFormat="1" applyFont="1" applyBorder="1" applyAlignment="1"/>
    <xf numFmtId="164" fontId="29" fillId="0" borderId="31" xfId="44" applyNumberFormat="1" applyFont="1" applyBorder="1" applyAlignment="1"/>
    <xf numFmtId="164" fontId="19" fillId="2" borderId="16" xfId="0" applyNumberFormat="1" applyFont="1" applyFill="1" applyBorder="1"/>
    <xf numFmtId="164" fontId="19" fillId="2" borderId="17" xfId="0" applyNumberFormat="1" applyFont="1" applyFill="1" applyBorder="1"/>
    <xf numFmtId="164" fontId="19" fillId="2" borderId="21" xfId="0" applyNumberFormat="1" applyFont="1" applyFill="1" applyBorder="1"/>
    <xf numFmtId="164" fontId="19" fillId="0" borderId="11" xfId="46" applyNumberFormat="1" applyFont="1" applyBorder="1"/>
    <xf numFmtId="164" fontId="19" fillId="0" borderId="19" xfId="46" applyNumberFormat="1" applyFont="1" applyBorder="1"/>
    <xf numFmtId="164" fontId="19" fillId="0" borderId="31" xfId="46" applyNumberFormat="1" applyFont="1" applyBorder="1"/>
    <xf numFmtId="0" fontId="19" fillId="0" borderId="29" xfId="30" applyFont="1" applyBorder="1" applyAlignment="1"/>
    <xf numFmtId="49" fontId="19" fillId="0" borderId="16" xfId="46" applyNumberFormat="1" applyFont="1" applyBorder="1" applyAlignment="1">
      <alignment horizontal="center"/>
    </xf>
    <xf numFmtId="49" fontId="19" fillId="0" borderId="17" xfId="46" applyNumberFormat="1" applyFont="1" applyBorder="1" applyAlignment="1">
      <alignment horizontal="center"/>
    </xf>
    <xf numFmtId="49" fontId="19" fillId="0" borderId="21" xfId="46" applyNumberFormat="1" applyFont="1" applyBorder="1" applyAlignment="1">
      <alignment horizontal="center"/>
    </xf>
    <xf numFmtId="0" fontId="19" fillId="0" borderId="29" xfId="0" applyFont="1" applyBorder="1" applyAlignment="1">
      <alignment vertical="center"/>
    </xf>
    <xf numFmtId="164" fontId="19" fillId="0" borderId="16" xfId="46" applyNumberFormat="1" applyFont="1" applyBorder="1"/>
    <xf numFmtId="0" fontId="19" fillId="0" borderId="30" xfId="30" applyFont="1" applyBorder="1" applyAlignment="1"/>
    <xf numFmtId="0" fontId="19" fillId="2" borderId="32" xfId="30" applyFont="1" applyFill="1" applyBorder="1" applyAlignment="1">
      <alignment horizontal="center"/>
    </xf>
    <xf numFmtId="0" fontId="19" fillId="2" borderId="33" xfId="0" applyFont="1" applyFill="1" applyBorder="1"/>
    <xf numFmtId="0" fontId="19" fillId="2" borderId="34" xfId="0" applyFont="1" applyFill="1" applyBorder="1" applyAlignment="1">
      <alignment horizontal="left" vertical="center"/>
    </xf>
    <xf numFmtId="0" fontId="19" fillId="2" borderId="34" xfId="0" applyFont="1" applyFill="1" applyBorder="1"/>
    <xf numFmtId="164" fontId="19" fillId="2" borderId="34" xfId="0" applyNumberFormat="1" applyFont="1" applyFill="1" applyBorder="1"/>
    <xf numFmtId="0" fontId="19" fillId="2" borderId="34" xfId="0" applyFont="1" applyFill="1" applyBorder="1" applyAlignment="1">
      <alignment horizontal="right" vertical="center"/>
    </xf>
    <xf numFmtId="0" fontId="19" fillId="0" borderId="34" xfId="0" applyFont="1" applyBorder="1" applyAlignment="1">
      <alignment horizontal="right" vertical="center"/>
    </xf>
    <xf numFmtId="0" fontId="30" fillId="0" borderId="34" xfId="0" applyFont="1" applyBorder="1" applyAlignment="1">
      <alignment horizontal="center" vertical="center"/>
    </xf>
    <xf numFmtId="0" fontId="19" fillId="0" borderId="34" xfId="0" applyFont="1" applyBorder="1" applyAlignment="1">
      <alignment horizontal="center" vertical="center"/>
    </xf>
    <xf numFmtId="0" fontId="30" fillId="0" borderId="35" xfId="0" applyFont="1" applyBorder="1" applyAlignment="1">
      <alignment horizontal="center" vertical="center"/>
    </xf>
    <xf numFmtId="0" fontId="19" fillId="2" borderId="36" xfId="0" applyFont="1" applyFill="1" applyBorder="1"/>
    <xf numFmtId="0" fontId="19" fillId="2" borderId="37" xfId="0" applyFont="1" applyFill="1" applyBorder="1"/>
    <xf numFmtId="0" fontId="19" fillId="2" borderId="38" xfId="0" applyFont="1" applyFill="1" applyBorder="1" applyAlignment="1">
      <alignment horizontal="left" vertical="center"/>
    </xf>
    <xf numFmtId="0" fontId="19" fillId="2" borderId="39" xfId="0" applyFont="1" applyFill="1" applyBorder="1"/>
    <xf numFmtId="164" fontId="19" fillId="2" borderId="38" xfId="0" applyNumberFormat="1" applyFont="1" applyFill="1" applyBorder="1"/>
    <xf numFmtId="0" fontId="19" fillId="2" borderId="39" xfId="0" applyFont="1" applyFill="1" applyBorder="1" applyAlignment="1">
      <alignment horizontal="right" vertical="center"/>
    </xf>
    <xf numFmtId="0" fontId="19" fillId="0" borderId="38" xfId="0" applyFont="1" applyBorder="1" applyAlignment="1">
      <alignment horizontal="right" vertical="center"/>
    </xf>
    <xf numFmtId="0" fontId="30" fillId="0" borderId="38" xfId="0" applyFont="1" applyBorder="1" applyAlignment="1">
      <alignment horizontal="center" vertical="center"/>
    </xf>
    <xf numFmtId="0" fontId="19" fillId="0" borderId="38" xfId="0" applyFont="1" applyBorder="1" applyAlignment="1">
      <alignment horizontal="center" vertical="center"/>
    </xf>
    <xf numFmtId="0" fontId="30" fillId="0" borderId="40" xfId="0" applyFont="1" applyBorder="1" applyAlignment="1">
      <alignment horizontal="center" vertical="center"/>
    </xf>
    <xf numFmtId="0" fontId="19" fillId="2" borderId="41" xfId="30" applyFont="1" applyFill="1" applyBorder="1" applyAlignment="1">
      <alignment horizontal="center"/>
    </xf>
    <xf numFmtId="0" fontId="19" fillId="2" borderId="42" xfId="0" applyFont="1" applyFill="1" applyBorder="1"/>
    <xf numFmtId="0" fontId="19" fillId="2" borderId="43" xfId="0" applyFont="1" applyFill="1" applyBorder="1" applyAlignment="1">
      <alignment horizontal="left" vertical="center"/>
    </xf>
    <xf numFmtId="0" fontId="19" fillId="2" borderId="43" xfId="0" applyFont="1" applyFill="1" applyBorder="1"/>
    <xf numFmtId="16" fontId="19" fillId="2" borderId="43" xfId="0" applyNumberFormat="1" applyFont="1" applyFill="1" applyBorder="1"/>
    <xf numFmtId="164" fontId="19" fillId="2" borderId="43" xfId="0" applyNumberFormat="1" applyFont="1" applyFill="1" applyBorder="1"/>
    <xf numFmtId="0" fontId="19" fillId="2" borderId="43" xfId="0" applyFont="1" applyFill="1" applyBorder="1" applyAlignment="1">
      <alignment horizontal="right" vertical="center"/>
    </xf>
    <xf numFmtId="0" fontId="19" fillId="2" borderId="44" xfId="0" applyFont="1" applyFill="1" applyBorder="1"/>
    <xf numFmtId="0" fontId="31" fillId="4" borderId="0" xfId="35" applyFont="1" applyFill="1" applyAlignment="1">
      <alignment horizontal="left" vertical="center"/>
    </xf>
    <xf numFmtId="0" fontId="32" fillId="4" borderId="0" xfId="35" applyFont="1" applyFill="1">
      <alignment horizontal="center" vertical="center"/>
    </xf>
    <xf numFmtId="0" fontId="33" fillId="4" borderId="0" xfId="35" applyFont="1" applyFill="1" applyAlignment="1">
      <alignment vertical="center"/>
    </xf>
    <xf numFmtId="0" fontId="35" fillId="4" borderId="0" xfId="29" applyFont="1" applyFill="1" applyAlignment="1">
      <alignment horizontal="left" vertical="center"/>
    </xf>
    <xf numFmtId="0" fontId="35" fillId="4" borderId="0" xfId="29" applyFont="1" applyFill="1">
      <alignment horizontal="center" vertical="center"/>
    </xf>
    <xf numFmtId="0" fontId="36" fillId="4" borderId="0" xfId="35" applyFont="1" applyFill="1" applyAlignment="1">
      <alignment vertical="center"/>
    </xf>
    <xf numFmtId="0" fontId="37" fillId="4" borderId="0" xfId="35" applyFont="1" applyFill="1" applyAlignment="1">
      <alignment horizontal="left" vertical="center"/>
    </xf>
    <xf numFmtId="0" fontId="38" fillId="4" borderId="7" xfId="35" applyFont="1" applyFill="1" applyBorder="1" applyAlignment="1">
      <alignment horizontal="left" vertical="center"/>
    </xf>
    <xf numFmtId="0" fontId="32" fillId="2" borderId="0" xfId="22" applyFont="1" applyFill="1"/>
    <xf numFmtId="0" fontId="32" fillId="2" borderId="0" xfId="22" applyFont="1" applyFill="1" applyAlignment="1"/>
    <xf numFmtId="0" fontId="37" fillId="2" borderId="0" xfId="22" applyFont="1" applyFill="1" applyAlignment="1">
      <alignment horizontal="left" vertical="center"/>
    </xf>
    <xf numFmtId="0" fontId="39" fillId="2" borderId="7" xfId="22" applyFont="1" applyFill="1" applyBorder="1" applyAlignment="1">
      <alignment horizontal="center" vertical="center"/>
    </xf>
    <xf numFmtId="0" fontId="39" fillId="2" borderId="7" xfId="22" applyFont="1" applyFill="1" applyBorder="1" applyAlignment="1">
      <alignment horizontal="right" vertical="center"/>
    </xf>
    <xf numFmtId="0" fontId="39" fillId="2" borderId="7" xfId="22" applyFont="1" applyFill="1" applyBorder="1" applyAlignment="1">
      <alignment horizontal="left" vertical="center"/>
    </xf>
    <xf numFmtId="0" fontId="9" fillId="4" borderId="0" xfId="35" applyFont="1" applyFill="1" applyAlignment="1">
      <alignment vertical="top"/>
    </xf>
    <xf numFmtId="0" fontId="7" fillId="4" borderId="0" xfId="35" applyFont="1" applyFill="1" applyAlignment="1">
      <alignment horizontal="center"/>
    </xf>
    <xf numFmtId="0" fontId="33" fillId="0" borderId="0" xfId="35" applyFont="1">
      <alignment horizontal="center" vertical="center"/>
    </xf>
    <xf numFmtId="0" fontId="9" fillId="0" borderId="4" xfId="35" applyFont="1" applyBorder="1" applyAlignment="1">
      <alignment vertical="center"/>
    </xf>
    <xf numFmtId="0" fontId="9" fillId="0" borderId="27" xfId="35" applyFont="1" applyBorder="1" applyAlignment="1">
      <alignment horizontal="center"/>
    </xf>
    <xf numFmtId="0" fontId="9" fillId="0" borderId="45" xfId="35" applyFont="1" applyBorder="1" applyAlignment="1">
      <alignment horizontal="center"/>
    </xf>
    <xf numFmtId="0" fontId="9" fillId="0" borderId="10" xfId="35" applyFont="1" applyBorder="1" applyAlignment="1">
      <alignment horizontal="center"/>
    </xf>
    <xf numFmtId="165" fontId="9" fillId="0" borderId="28" xfId="35" applyNumberFormat="1" applyFont="1" applyBorder="1" applyAlignment="1">
      <alignment vertical="center"/>
    </xf>
    <xf numFmtId="164" fontId="6" fillId="0" borderId="46" xfId="24" applyNumberFormat="1" applyFont="1" applyBorder="1">
      <alignment horizontal="center" vertical="center"/>
    </xf>
    <xf numFmtId="164" fontId="6" fillId="0" borderId="12" xfId="24" applyNumberFormat="1" applyFont="1" applyBorder="1">
      <alignment horizontal="center" vertical="center"/>
    </xf>
    <xf numFmtId="164" fontId="6" fillId="0" borderId="15" xfId="24" applyNumberFormat="1" applyFont="1" applyBorder="1">
      <alignment horizontal="center" vertical="center"/>
    </xf>
    <xf numFmtId="165" fontId="9" fillId="0" borderId="29" xfId="35" applyNumberFormat="1" applyFont="1" applyBorder="1" applyAlignment="1">
      <alignment vertical="center"/>
    </xf>
    <xf numFmtId="164" fontId="6" fillId="0" borderId="16" xfId="24" applyNumberFormat="1" applyFont="1" applyBorder="1">
      <alignment horizontal="center" vertical="center"/>
    </xf>
    <xf numFmtId="164" fontId="6" fillId="0" borderId="17" xfId="24" applyNumberFormat="1" applyFont="1" applyBorder="1">
      <alignment horizontal="center" vertical="center"/>
    </xf>
    <xf numFmtId="164" fontId="6" fillId="0" borderId="21" xfId="24" applyNumberFormat="1" applyFont="1" applyBorder="1">
      <alignment horizontal="center" vertical="center"/>
    </xf>
    <xf numFmtId="165" fontId="9" fillId="0" borderId="30" xfId="35" applyNumberFormat="1" applyFont="1" applyBorder="1" applyAlignment="1">
      <alignment vertical="center"/>
    </xf>
    <xf numFmtId="164" fontId="6" fillId="0" borderId="22" xfId="24" applyNumberFormat="1" applyFont="1" applyBorder="1">
      <alignment horizontal="center" vertical="center"/>
    </xf>
    <xf numFmtId="164" fontId="6" fillId="0" borderId="23" xfId="24" applyNumberFormat="1" applyFont="1" applyBorder="1">
      <alignment horizontal="center" vertical="center"/>
    </xf>
    <xf numFmtId="164" fontId="6" fillId="0" borderId="26" xfId="24" applyNumberFormat="1" applyFont="1" applyBorder="1">
      <alignment horizontal="center" vertical="center"/>
    </xf>
    <xf numFmtId="164" fontId="9" fillId="0" borderId="11" xfId="44" applyNumberFormat="1" applyFont="1" applyBorder="1" applyAlignment="1"/>
    <xf numFmtId="164" fontId="9" fillId="0" borderId="19" xfId="44" applyNumberFormat="1" applyFont="1" applyBorder="1" applyAlignment="1"/>
    <xf numFmtId="164" fontId="9" fillId="0" borderId="31" xfId="44" applyNumberFormat="1" applyFont="1" applyBorder="1" applyAlignment="1"/>
    <xf numFmtId="164" fontId="9" fillId="0" borderId="16" xfId="44" applyNumberFormat="1" applyFont="1" applyBorder="1" applyAlignment="1"/>
    <xf numFmtId="164" fontId="9" fillId="0" borderId="17" xfId="44" applyNumberFormat="1" applyFont="1" applyBorder="1" applyAlignment="1"/>
    <xf numFmtId="164" fontId="9" fillId="0" borderId="21" xfId="44" applyNumberFormat="1" applyFont="1" applyBorder="1" applyAlignment="1"/>
    <xf numFmtId="164" fontId="9" fillId="0" borderId="16" xfId="46" applyNumberFormat="1" applyFont="1" applyBorder="1"/>
    <xf numFmtId="164" fontId="9" fillId="0" borderId="17" xfId="46" applyNumberFormat="1" applyFont="1" applyBorder="1"/>
    <xf numFmtId="164" fontId="9" fillId="0" borderId="21" xfId="46" applyNumberFormat="1" applyFont="1" applyBorder="1"/>
    <xf numFmtId="0" fontId="9" fillId="0" borderId="22" xfId="46" applyFont="1" applyBorder="1" applyAlignment="1">
      <alignment horizontal="center"/>
    </xf>
    <xf numFmtId="0" fontId="9" fillId="0" borderId="23" xfId="46" applyFont="1" applyBorder="1" applyAlignment="1">
      <alignment horizontal="center"/>
    </xf>
    <xf numFmtId="0" fontId="9" fillId="0" borderId="26" xfId="46" applyFont="1" applyBorder="1" applyAlignment="1">
      <alignment horizontal="center"/>
    </xf>
    <xf numFmtId="0" fontId="42" fillId="0" borderId="0" xfId="42" applyFont="1"/>
    <xf numFmtId="0" fontId="43" fillId="2" borderId="0" xfId="16" applyFont="1" applyFill="1"/>
    <xf numFmtId="0" fontId="44" fillId="4" borderId="0" xfId="30" applyFont="1" applyFill="1">
      <alignment horizontal="center" vertical="center"/>
    </xf>
    <xf numFmtId="0" fontId="43" fillId="4" borderId="0" xfId="30" applyFont="1" applyFill="1">
      <alignment horizontal="center" vertical="center"/>
    </xf>
    <xf numFmtId="0" fontId="33" fillId="2" borderId="0" xfId="49" applyFont="1" applyFill="1" applyAlignment="1">
      <alignment vertical="center"/>
    </xf>
    <xf numFmtId="0" fontId="43" fillId="4" borderId="0" xfId="0" applyFont="1" applyFill="1" applyAlignment="1">
      <alignment horizontal="left" vertical="center"/>
    </xf>
    <xf numFmtId="0" fontId="43" fillId="4" borderId="0" xfId="0" applyFont="1" applyFill="1"/>
    <xf numFmtId="0" fontId="23" fillId="0" borderId="0" xfId="30" applyFont="1">
      <alignment horizontal="center" vertical="center"/>
    </xf>
    <xf numFmtId="0" fontId="43" fillId="4" borderId="0" xfId="30" applyFont="1" applyFill="1" applyAlignment="1">
      <alignment horizontal="left" vertical="center"/>
    </xf>
    <xf numFmtId="0" fontId="33" fillId="4" borderId="0" xfId="30" applyFont="1" applyFill="1" applyAlignment="1">
      <alignment horizontal="left" vertical="center"/>
    </xf>
    <xf numFmtId="0" fontId="33" fillId="4" borderId="0" xfId="49" applyFont="1" applyFill="1" applyAlignment="1">
      <alignment vertical="center"/>
    </xf>
    <xf numFmtId="0" fontId="45" fillId="4" borderId="7" xfId="30" applyFont="1" applyFill="1" applyBorder="1" applyAlignment="1">
      <alignment horizontal="left" vertical="center"/>
    </xf>
    <xf numFmtId="0" fontId="43" fillId="2" borderId="0" xfId="22" applyFont="1" applyFill="1"/>
    <xf numFmtId="0" fontId="43" fillId="2" borderId="0" xfId="22" applyFont="1" applyFill="1" applyAlignment="1"/>
    <xf numFmtId="0" fontId="33" fillId="2" borderId="0" xfId="22" applyFont="1" applyFill="1" applyAlignment="1">
      <alignment horizontal="left" vertical="center"/>
    </xf>
    <xf numFmtId="0" fontId="23" fillId="2" borderId="7" xfId="22" applyFont="1" applyFill="1" applyBorder="1" applyAlignment="1">
      <alignment horizontal="center" vertical="center"/>
    </xf>
    <xf numFmtId="0" fontId="33" fillId="0" borderId="0" xfId="30" applyFont="1">
      <alignment horizontal="center" vertical="center"/>
    </xf>
    <xf numFmtId="0" fontId="33" fillId="2" borderId="7" xfId="22" applyFont="1" applyFill="1" applyBorder="1" applyAlignment="1">
      <alignment horizontal="right" vertical="center"/>
    </xf>
    <xf numFmtId="0" fontId="33" fillId="4" borderId="0" xfId="30" applyFont="1" applyFill="1" applyAlignment="1">
      <alignment vertical="top"/>
    </xf>
    <xf numFmtId="0" fontId="33" fillId="4" borderId="0" xfId="30" applyFont="1" applyFill="1" applyAlignment="1">
      <alignment horizontal="center"/>
    </xf>
    <xf numFmtId="0" fontId="33" fillId="0" borderId="4" xfId="30" applyFont="1" applyBorder="1" applyAlignment="1">
      <alignment vertical="center"/>
    </xf>
    <xf numFmtId="0" fontId="33" fillId="0" borderId="4" xfId="30" applyFont="1" applyBorder="1" applyAlignment="1">
      <alignment horizontal="center"/>
    </xf>
    <xf numFmtId="0" fontId="33" fillId="0" borderId="2" xfId="30" applyFont="1" applyBorder="1" applyAlignment="1">
      <alignment horizontal="center"/>
    </xf>
    <xf numFmtId="165" fontId="33" fillId="0" borderId="28" xfId="30" applyNumberFormat="1" applyFont="1" applyBorder="1" applyAlignment="1">
      <alignment vertical="center"/>
    </xf>
    <xf numFmtId="164" fontId="46" fillId="0" borderId="17" xfId="46" applyNumberFormat="1" applyFont="1" applyBorder="1"/>
    <xf numFmtId="164" fontId="46" fillId="0" borderId="21" xfId="46" applyNumberFormat="1" applyFont="1" applyBorder="1"/>
    <xf numFmtId="165" fontId="33" fillId="0" borderId="29" xfId="30" applyNumberFormat="1" applyFont="1" applyBorder="1" applyAlignment="1">
      <alignment vertical="center"/>
    </xf>
    <xf numFmtId="165" fontId="33" fillId="0" borderId="30" xfId="30" applyNumberFormat="1" applyFont="1" applyBorder="1" applyAlignment="1">
      <alignment vertical="center"/>
    </xf>
    <xf numFmtId="164" fontId="46" fillId="0" borderId="23" xfId="46" applyNumberFormat="1" applyFont="1" applyBorder="1"/>
    <xf numFmtId="164" fontId="46" fillId="0" borderId="26" xfId="46" applyNumberFormat="1" applyFont="1" applyBorder="1"/>
    <xf numFmtId="0" fontId="33" fillId="0" borderId="28" xfId="30" applyFont="1" applyBorder="1" applyAlignment="1"/>
    <xf numFmtId="164" fontId="23" fillId="0" borderId="11" xfId="44" applyNumberFormat="1" applyFont="1" applyBorder="1" applyAlignment="1"/>
    <xf numFmtId="164" fontId="23" fillId="0" borderId="19" xfId="44" applyNumberFormat="1" applyFont="1" applyBorder="1" applyAlignment="1"/>
    <xf numFmtId="164" fontId="23" fillId="0" borderId="31" xfId="44" applyNumberFormat="1" applyFont="1" applyBorder="1" applyAlignment="1"/>
    <xf numFmtId="164" fontId="33" fillId="2" borderId="16" xfId="0" applyNumberFormat="1" applyFont="1" applyFill="1" applyBorder="1"/>
    <xf numFmtId="164" fontId="33" fillId="2" borderId="17" xfId="0" applyNumberFormat="1" applyFont="1" applyFill="1" applyBorder="1"/>
    <xf numFmtId="164" fontId="33" fillId="2" borderId="21" xfId="0" applyNumberFormat="1" applyFont="1" applyFill="1" applyBorder="1"/>
    <xf numFmtId="0" fontId="33" fillId="0" borderId="29" xfId="30" applyFont="1" applyBorder="1" applyAlignment="1"/>
    <xf numFmtId="0" fontId="33" fillId="0" borderId="29" xfId="0" applyFont="1" applyBorder="1" applyAlignment="1">
      <alignment vertical="center"/>
    </xf>
    <xf numFmtId="164" fontId="33" fillId="0" borderId="16" xfId="46" applyNumberFormat="1" applyFont="1" applyBorder="1"/>
    <xf numFmtId="164" fontId="33" fillId="0" borderId="17" xfId="46" applyNumberFormat="1" applyFont="1" applyBorder="1"/>
    <xf numFmtId="164" fontId="33" fillId="0" borderId="21" xfId="46" applyNumberFormat="1" applyFont="1" applyBorder="1"/>
    <xf numFmtId="0" fontId="33" fillId="0" borderId="30" xfId="30" applyFont="1" applyBorder="1" applyAlignment="1"/>
    <xf numFmtId="0" fontId="33" fillId="2" borderId="32" xfId="30" applyFont="1" applyFill="1" applyBorder="1" applyAlignment="1">
      <alignment horizontal="center"/>
    </xf>
    <xf numFmtId="0" fontId="33" fillId="2" borderId="33" xfId="0" applyFont="1" applyFill="1" applyBorder="1"/>
    <xf numFmtId="0" fontId="33" fillId="2" borderId="34" xfId="0" applyFont="1" applyFill="1" applyBorder="1" applyAlignment="1">
      <alignment horizontal="left" vertical="center"/>
    </xf>
    <xf numFmtId="0" fontId="33" fillId="2" borderId="34" xfId="0" applyFont="1" applyFill="1" applyBorder="1"/>
    <xf numFmtId="164" fontId="33" fillId="2" borderId="34" xfId="0" applyNumberFormat="1" applyFont="1" applyFill="1" applyBorder="1"/>
    <xf numFmtId="0" fontId="33" fillId="2" borderId="34" xfId="0" applyFont="1" applyFill="1" applyBorder="1" applyAlignment="1">
      <alignment horizontal="right" vertical="center"/>
    </xf>
    <xf numFmtId="0" fontId="33" fillId="0" borderId="34" xfId="0" applyFont="1" applyBorder="1" applyAlignment="1">
      <alignment horizontal="right" vertical="center"/>
    </xf>
    <xf numFmtId="0" fontId="47" fillId="0" borderId="34" xfId="0" applyFont="1" applyBorder="1" applyAlignment="1">
      <alignment horizontal="center" vertical="center"/>
    </xf>
    <xf numFmtId="0" fontId="33" fillId="0" borderId="34" xfId="0" applyFont="1" applyBorder="1" applyAlignment="1">
      <alignment horizontal="center" vertical="center"/>
    </xf>
    <xf numFmtId="0" fontId="47" fillId="0" borderId="35" xfId="0" applyFont="1" applyBorder="1" applyAlignment="1">
      <alignment horizontal="center" vertical="center"/>
    </xf>
    <xf numFmtId="0" fontId="33" fillId="2" borderId="36" xfId="0" applyFont="1" applyFill="1" applyBorder="1"/>
    <xf numFmtId="0" fontId="33" fillId="2" borderId="37" xfId="0" applyFont="1" applyFill="1" applyBorder="1"/>
    <xf numFmtId="0" fontId="33" fillId="2" borderId="38" xfId="0" applyFont="1" applyFill="1" applyBorder="1" applyAlignment="1">
      <alignment horizontal="left" vertical="center"/>
    </xf>
    <xf numFmtId="0" fontId="33" fillId="2" borderId="39" xfId="0" applyFont="1" applyFill="1" applyBorder="1"/>
    <xf numFmtId="164" fontId="33" fillId="2" borderId="38" xfId="0" applyNumberFormat="1" applyFont="1" applyFill="1" applyBorder="1"/>
    <xf numFmtId="0" fontId="33" fillId="2" borderId="39" xfId="0" applyFont="1" applyFill="1" applyBorder="1" applyAlignment="1">
      <alignment horizontal="right" vertical="center"/>
    </xf>
    <xf numFmtId="0" fontId="33" fillId="0" borderId="38" xfId="0" applyFont="1" applyBorder="1" applyAlignment="1">
      <alignment horizontal="right" vertical="center"/>
    </xf>
    <xf numFmtId="0" fontId="47" fillId="0" borderId="38" xfId="0" applyFont="1" applyBorder="1" applyAlignment="1">
      <alignment horizontal="center" vertical="center"/>
    </xf>
    <xf numFmtId="0" fontId="33" fillId="0" borderId="38" xfId="0" applyFont="1" applyBorder="1" applyAlignment="1">
      <alignment horizontal="center" vertical="center"/>
    </xf>
    <xf numFmtId="0" fontId="47" fillId="0" borderId="40" xfId="0" applyFont="1" applyBorder="1" applyAlignment="1">
      <alignment horizontal="center" vertical="center"/>
    </xf>
    <xf numFmtId="0" fontId="33" fillId="2" borderId="41" xfId="30" applyFont="1" applyFill="1" applyBorder="1" applyAlignment="1">
      <alignment horizontal="center"/>
    </xf>
    <xf numFmtId="0" fontId="33" fillId="2" borderId="42" xfId="0" applyFont="1" applyFill="1" applyBorder="1"/>
    <xf numFmtId="0" fontId="33" fillId="2" borderId="43" xfId="0" applyFont="1" applyFill="1" applyBorder="1" applyAlignment="1">
      <alignment horizontal="left" vertical="center"/>
    </xf>
    <xf numFmtId="0" fontId="33" fillId="2" borderId="43" xfId="0" applyFont="1" applyFill="1" applyBorder="1"/>
    <xf numFmtId="16" fontId="33" fillId="2" borderId="43" xfId="0" applyNumberFormat="1" applyFont="1" applyFill="1" applyBorder="1"/>
    <xf numFmtId="164" fontId="33" fillId="2" borderId="43" xfId="0" applyNumberFormat="1" applyFont="1" applyFill="1" applyBorder="1"/>
    <xf numFmtId="0" fontId="33" fillId="2" borderId="43" xfId="0" applyFont="1" applyFill="1" applyBorder="1" applyAlignment="1">
      <alignment horizontal="right" vertical="center"/>
    </xf>
    <xf numFmtId="0" fontId="33" fillId="2" borderId="44" xfId="0" applyFont="1" applyFill="1" applyBorder="1"/>
    <xf numFmtId="0" fontId="48" fillId="4" borderId="0" xfId="34" applyFont="1" applyFill="1">
      <alignment horizontal="center" vertical="center"/>
    </xf>
    <xf numFmtId="0" fontId="22" fillId="4" borderId="0" xfId="20" applyFont="1" applyFill="1" applyAlignment="1">
      <alignment horizontal="left" vertical="center"/>
    </xf>
    <xf numFmtId="0" fontId="22" fillId="4" borderId="0" xfId="20" applyFont="1" applyFill="1"/>
    <xf numFmtId="0" fontId="29" fillId="0" borderId="0" xfId="34" applyFont="1">
      <alignment horizontal="center" vertical="center"/>
    </xf>
    <xf numFmtId="0" fontId="25" fillId="4" borderId="0" xfId="34" applyFont="1" applyFill="1" applyAlignment="1">
      <alignment horizontal="left" vertical="center"/>
    </xf>
    <xf numFmtId="0" fontId="49" fillId="4" borderId="7" xfId="34" applyFont="1" applyFill="1" applyBorder="1" applyAlignment="1">
      <alignment horizontal="left" vertical="center"/>
    </xf>
    <xf numFmtId="0" fontId="48" fillId="2" borderId="0" xfId="22" applyFont="1" applyFill="1"/>
    <xf numFmtId="0" fontId="48" fillId="2" borderId="0" xfId="22" applyFont="1" applyFill="1" applyAlignment="1"/>
    <xf numFmtId="0" fontId="25" fillId="2" borderId="0" xfId="22" applyFont="1" applyFill="1" applyAlignment="1">
      <alignment horizontal="left" vertical="center"/>
    </xf>
    <xf numFmtId="0" fontId="27" fillId="2" borderId="7" xfId="22" applyFont="1" applyFill="1" applyBorder="1" applyAlignment="1">
      <alignment horizontal="center" vertical="center"/>
    </xf>
    <xf numFmtId="0" fontId="27" fillId="2" borderId="7" xfId="22" applyFont="1" applyFill="1" applyBorder="1" applyAlignment="1">
      <alignment horizontal="left" vertical="center"/>
    </xf>
    <xf numFmtId="0" fontId="19" fillId="4" borderId="0" xfId="34" applyFont="1" applyFill="1" applyAlignment="1">
      <alignment vertical="top"/>
    </xf>
    <xf numFmtId="0" fontId="24" fillId="4" borderId="0" xfId="34" applyFont="1" applyFill="1" applyAlignment="1">
      <alignment horizontal="center"/>
    </xf>
    <xf numFmtId="0" fontId="19" fillId="0" borderId="4" xfId="34" applyFont="1" applyBorder="1" applyAlignment="1">
      <alignment vertical="center"/>
    </xf>
    <xf numFmtId="0" fontId="19" fillId="0" borderId="27" xfId="34" applyFont="1" applyBorder="1" applyAlignment="1">
      <alignment horizontal="center"/>
    </xf>
    <xf numFmtId="0" fontId="19" fillId="0" borderId="45" xfId="34" applyFont="1" applyBorder="1" applyAlignment="1">
      <alignment horizontal="center"/>
    </xf>
    <xf numFmtId="0" fontId="19" fillId="0" borderId="10" xfId="34" applyFont="1" applyBorder="1" applyAlignment="1">
      <alignment horizontal="center"/>
    </xf>
    <xf numFmtId="165" fontId="19" fillId="0" borderId="28" xfId="34" applyNumberFormat="1" applyFont="1" applyBorder="1" applyAlignment="1">
      <alignment vertical="center"/>
    </xf>
    <xf numFmtId="165" fontId="19" fillId="0" borderId="29" xfId="34" applyNumberFormat="1" applyFont="1" applyBorder="1" applyAlignment="1">
      <alignment vertical="center"/>
    </xf>
    <xf numFmtId="165" fontId="19" fillId="0" borderId="30" xfId="34" applyNumberFormat="1" applyFont="1" applyBorder="1" applyAlignment="1">
      <alignment vertical="center"/>
    </xf>
    <xf numFmtId="0" fontId="19" fillId="0" borderId="28" xfId="34" applyFont="1" applyBorder="1" applyAlignment="1"/>
    <xf numFmtId="164" fontId="19" fillId="2" borderId="16" xfId="20" applyNumberFormat="1" applyFont="1" applyFill="1" applyBorder="1"/>
    <xf numFmtId="164" fontId="19" fillId="2" borderId="17" xfId="20" applyNumberFormat="1" applyFont="1" applyFill="1" applyBorder="1"/>
    <xf numFmtId="164" fontId="19" fillId="2" borderId="21" xfId="20" applyNumberFormat="1" applyFont="1" applyFill="1" applyBorder="1"/>
    <xf numFmtId="164" fontId="19" fillId="0" borderId="16" xfId="44" applyNumberFormat="1" applyFont="1" applyBorder="1" applyAlignment="1"/>
    <xf numFmtId="164" fontId="19" fillId="0" borderId="17" xfId="44" applyNumberFormat="1" applyFont="1" applyBorder="1" applyAlignment="1"/>
    <xf numFmtId="164" fontId="19" fillId="0" borderId="21" xfId="44" applyNumberFormat="1" applyFont="1" applyBorder="1" applyAlignment="1"/>
    <xf numFmtId="0" fontId="19" fillId="0" borderId="29" xfId="34" applyFont="1" applyBorder="1" applyAlignment="1"/>
    <xf numFmtId="1" fontId="19" fillId="0" borderId="16" xfId="20" applyNumberFormat="1" applyFont="1" applyBorder="1" applyAlignment="1">
      <alignment horizontal="center"/>
    </xf>
    <xf numFmtId="1" fontId="19" fillId="0" borderId="17" xfId="20" applyNumberFormat="1" applyFont="1" applyBorder="1" applyAlignment="1">
      <alignment horizontal="center"/>
    </xf>
    <xf numFmtId="1" fontId="19" fillId="0" borderId="21" xfId="20" applyNumberFormat="1" applyFont="1" applyBorder="1" applyAlignment="1">
      <alignment horizontal="center"/>
    </xf>
    <xf numFmtId="0" fontId="19" fillId="0" borderId="29" xfId="20" applyFont="1" applyBorder="1" applyAlignment="1">
      <alignment vertical="center"/>
    </xf>
    <xf numFmtId="0" fontId="19" fillId="0" borderId="30" xfId="34" applyFont="1" applyBorder="1" applyAlignment="1"/>
    <xf numFmtId="0" fontId="19" fillId="0" borderId="22" xfId="46" applyFont="1" applyBorder="1" applyAlignment="1">
      <alignment horizontal="center"/>
    </xf>
    <xf numFmtId="0" fontId="19" fillId="0" borderId="23" xfId="46" applyFont="1" applyBorder="1" applyAlignment="1">
      <alignment horizontal="center"/>
    </xf>
    <xf numFmtId="0" fontId="19" fillId="0" borderId="26" xfId="46" applyFont="1" applyBorder="1" applyAlignment="1">
      <alignment horizontal="center"/>
    </xf>
    <xf numFmtId="0" fontId="19" fillId="2" borderId="32" xfId="34" applyFont="1" applyFill="1" applyBorder="1" applyAlignment="1">
      <alignment horizontal="center"/>
    </xf>
    <xf numFmtId="0" fontId="19" fillId="2" borderId="33" xfId="20" applyFont="1" applyFill="1" applyBorder="1"/>
    <xf numFmtId="0" fontId="19" fillId="2" borderId="34" xfId="20" applyFont="1" applyFill="1" applyBorder="1" applyAlignment="1">
      <alignment horizontal="left" vertical="center"/>
    </xf>
    <xf numFmtId="0" fontId="19" fillId="2" borderId="34" xfId="20" applyFont="1" applyFill="1" applyBorder="1"/>
    <xf numFmtId="164" fontId="19" fillId="2" borderId="34" xfId="20" applyNumberFormat="1" applyFont="1" applyFill="1" applyBorder="1"/>
    <xf numFmtId="0" fontId="19" fillId="2" borderId="34" xfId="20" applyFont="1" applyFill="1" applyBorder="1" applyAlignment="1">
      <alignment horizontal="right" vertical="center"/>
    </xf>
    <xf numFmtId="0" fontId="19" fillId="0" borderId="34" xfId="20" applyFont="1" applyBorder="1" applyAlignment="1">
      <alignment horizontal="right" vertical="center"/>
    </xf>
    <xf numFmtId="0" fontId="30" fillId="0" borderId="34" xfId="20" applyFont="1" applyBorder="1" applyAlignment="1">
      <alignment horizontal="center" vertical="center"/>
    </xf>
    <xf numFmtId="0" fontId="19" fillId="0" borderId="34" xfId="20" applyFont="1" applyBorder="1" applyAlignment="1">
      <alignment horizontal="center" vertical="center"/>
    </xf>
    <xf numFmtId="0" fontId="30" fillId="0" borderId="35" xfId="20" applyFont="1" applyBorder="1" applyAlignment="1">
      <alignment horizontal="center" vertical="center"/>
    </xf>
    <xf numFmtId="0" fontId="19" fillId="2" borderId="36" xfId="20" applyFont="1" applyFill="1" applyBorder="1"/>
    <xf numFmtId="0" fontId="19" fillId="2" borderId="37" xfId="20" applyFont="1" applyFill="1" applyBorder="1"/>
    <xf numFmtId="0" fontId="19" fillId="2" borderId="38" xfId="20" applyFont="1" applyFill="1" applyBorder="1" applyAlignment="1">
      <alignment horizontal="left" vertical="center"/>
    </xf>
    <xf numFmtId="0" fontId="19" fillId="2" borderId="39" xfId="20" applyFont="1" applyFill="1" applyBorder="1"/>
    <xf numFmtId="164" fontId="19" fillId="2" borderId="38" xfId="20" applyNumberFormat="1" applyFont="1" applyFill="1" applyBorder="1"/>
    <xf numFmtId="0" fontId="19" fillId="2" borderId="39" xfId="20" applyFont="1" applyFill="1" applyBorder="1" applyAlignment="1">
      <alignment horizontal="right" vertical="center"/>
    </xf>
    <xf numFmtId="0" fontId="19" fillId="0" borderId="38" xfId="20" applyFont="1" applyBorder="1" applyAlignment="1">
      <alignment horizontal="right" vertical="center"/>
    </xf>
    <xf numFmtId="0" fontId="30" fillId="0" borderId="38" xfId="20" applyFont="1" applyBorder="1" applyAlignment="1">
      <alignment horizontal="center" vertical="center"/>
    </xf>
    <xf numFmtId="0" fontId="19" fillId="0" borderId="38" xfId="20" applyFont="1" applyBorder="1" applyAlignment="1">
      <alignment horizontal="center" vertical="center"/>
    </xf>
    <xf numFmtId="0" fontId="30" fillId="0" borderId="40" xfId="20" applyFont="1" applyBorder="1" applyAlignment="1">
      <alignment horizontal="center" vertical="center"/>
    </xf>
    <xf numFmtId="0" fontId="19" fillId="2" borderId="41" xfId="34" applyFont="1" applyFill="1" applyBorder="1" applyAlignment="1">
      <alignment horizontal="center"/>
    </xf>
    <xf numFmtId="0" fontId="19" fillId="2" borderId="42" xfId="20" applyFont="1" applyFill="1" applyBorder="1"/>
    <xf numFmtId="0" fontId="19" fillId="2" borderId="43" xfId="20" applyFont="1" applyFill="1" applyBorder="1" applyAlignment="1">
      <alignment horizontal="left" vertical="center"/>
    </xf>
    <xf numFmtId="0" fontId="19" fillId="2" borderId="43" xfId="20" applyFont="1" applyFill="1" applyBorder="1"/>
    <xf numFmtId="16" fontId="19" fillId="2" borderId="43" xfId="20" applyNumberFormat="1" applyFont="1" applyFill="1" applyBorder="1"/>
    <xf numFmtId="164" fontId="19" fillId="2" borderId="43" xfId="20" applyNumberFormat="1" applyFont="1" applyFill="1" applyBorder="1"/>
    <xf numFmtId="0" fontId="19" fillId="2" borderId="43" xfId="20" applyFont="1" applyFill="1" applyBorder="1" applyAlignment="1">
      <alignment horizontal="right" vertical="center"/>
    </xf>
    <xf numFmtId="0" fontId="19" fillId="2" borderId="44" xfId="20" applyFont="1" applyFill="1" applyBorder="1"/>
    <xf numFmtId="0" fontId="50" fillId="0" borderId="0" xfId="42" applyFont="1"/>
    <xf numFmtId="0" fontId="48" fillId="4" borderId="0" xfId="35" applyFont="1" applyFill="1">
      <alignment horizontal="center" vertical="center"/>
    </xf>
    <xf numFmtId="0" fontId="50" fillId="4" borderId="0" xfId="35" applyFont="1" applyFill="1" applyAlignment="1">
      <alignment vertical="center"/>
    </xf>
    <xf numFmtId="0" fontId="22" fillId="4" borderId="0" xfId="24" applyFont="1" applyFill="1" applyAlignment="1">
      <alignment horizontal="left" vertical="center"/>
    </xf>
    <xf numFmtId="0" fontId="22" fillId="4" borderId="0" xfId="24" applyFont="1" applyFill="1">
      <alignment horizontal="center" vertical="center"/>
    </xf>
    <xf numFmtId="0" fontId="52" fillId="0" borderId="0" xfId="35" applyFont="1">
      <alignment horizontal="center" vertical="center"/>
    </xf>
    <xf numFmtId="0" fontId="53" fillId="4" borderId="0" xfId="35" applyFont="1" applyFill="1" applyAlignment="1">
      <alignment horizontal="left" vertical="center"/>
    </xf>
    <xf numFmtId="0" fontId="25" fillId="4" borderId="0" xfId="35" applyFont="1" applyFill="1" applyAlignment="1">
      <alignment horizontal="left" vertical="center"/>
    </xf>
    <xf numFmtId="0" fontId="49" fillId="4" borderId="7" xfId="35" applyFont="1" applyFill="1" applyBorder="1" applyAlignment="1">
      <alignment horizontal="left" vertical="center"/>
    </xf>
    <xf numFmtId="0" fontId="29" fillId="2" borderId="7" xfId="22" applyFont="1" applyFill="1" applyBorder="1" applyAlignment="1">
      <alignment horizontal="right" vertical="center"/>
    </xf>
    <xf numFmtId="0" fontId="29" fillId="2" borderId="7" xfId="22" applyFont="1" applyFill="1" applyBorder="1" applyAlignment="1">
      <alignment horizontal="left" vertical="center"/>
    </xf>
    <xf numFmtId="0" fontId="19" fillId="4" borderId="0" xfId="35" applyFont="1" applyFill="1" applyAlignment="1">
      <alignment vertical="top"/>
    </xf>
    <xf numFmtId="0" fontId="24" fillId="4" borderId="0" xfId="35" applyFont="1" applyFill="1" applyAlignment="1">
      <alignment horizontal="center"/>
    </xf>
    <xf numFmtId="0" fontId="19" fillId="0" borderId="4" xfId="35" applyFont="1" applyBorder="1" applyAlignment="1">
      <alignment vertical="center"/>
    </xf>
    <xf numFmtId="0" fontId="19" fillId="0" borderId="27" xfId="35" applyFont="1" applyBorder="1" applyAlignment="1">
      <alignment horizontal="center"/>
    </xf>
    <xf numFmtId="0" fontId="19" fillId="0" borderId="45" xfId="35" applyFont="1" applyBorder="1" applyAlignment="1">
      <alignment horizontal="center"/>
    </xf>
    <xf numFmtId="0" fontId="19" fillId="0" borderId="10" xfId="35" applyFont="1" applyBorder="1" applyAlignment="1">
      <alignment horizontal="center"/>
    </xf>
    <xf numFmtId="165" fontId="19" fillId="0" borderId="28" xfId="35" applyNumberFormat="1" applyFont="1" applyBorder="1" applyAlignment="1">
      <alignment vertical="center"/>
    </xf>
    <xf numFmtId="164" fontId="29" fillId="0" borderId="12" xfId="35" applyNumberFormat="1" applyFont="1" applyBorder="1">
      <alignment horizontal="center" vertical="center"/>
    </xf>
    <xf numFmtId="164" fontId="29" fillId="0" borderId="15" xfId="35" applyNumberFormat="1" applyFont="1" applyBorder="1">
      <alignment horizontal="center" vertical="center"/>
    </xf>
    <xf numFmtId="165" fontId="19" fillId="0" borderId="29" xfId="35" applyNumberFormat="1" applyFont="1" applyBorder="1" applyAlignment="1">
      <alignment vertical="center"/>
    </xf>
    <xf numFmtId="164" fontId="29" fillId="0" borderId="17" xfId="35" applyNumberFormat="1" applyFont="1" applyBorder="1">
      <alignment horizontal="center" vertical="center"/>
    </xf>
    <xf numFmtId="164" fontId="29" fillId="0" borderId="21" xfId="35" applyNumberFormat="1" applyFont="1" applyBorder="1">
      <alignment horizontal="center" vertical="center"/>
    </xf>
    <xf numFmtId="165" fontId="19" fillId="0" borderId="30" xfId="35" applyNumberFormat="1" applyFont="1" applyBorder="1" applyAlignment="1">
      <alignment vertical="center"/>
    </xf>
    <xf numFmtId="164" fontId="29" fillId="0" borderId="23" xfId="35" applyNumberFormat="1" applyFont="1" applyBorder="1">
      <alignment horizontal="center" vertical="center"/>
    </xf>
    <xf numFmtId="164" fontId="29" fillId="0" borderId="26" xfId="35" applyNumberFormat="1" applyFont="1" applyBorder="1">
      <alignment horizontal="center" vertical="center"/>
    </xf>
    <xf numFmtId="0" fontId="19" fillId="0" borderId="28" xfId="35" applyFont="1" applyBorder="1" applyAlignment="1"/>
    <xf numFmtId="164" fontId="19" fillId="2" borderId="16" xfId="24" applyNumberFormat="1" applyFont="1" applyFill="1" applyBorder="1">
      <alignment horizontal="center" vertical="center"/>
    </xf>
    <xf numFmtId="164" fontId="19" fillId="2" borderId="17" xfId="24" applyNumberFormat="1" applyFont="1" applyFill="1" applyBorder="1">
      <alignment horizontal="center" vertical="center"/>
    </xf>
    <xf numFmtId="164" fontId="19" fillId="2" borderId="21" xfId="24" applyNumberFormat="1" applyFont="1" applyFill="1" applyBorder="1">
      <alignment horizontal="center" vertical="center"/>
    </xf>
    <xf numFmtId="0" fontId="19" fillId="0" borderId="29" xfId="35" applyFont="1" applyBorder="1" applyAlignment="1"/>
    <xf numFmtId="1" fontId="19" fillId="0" borderId="16" xfId="24" applyNumberFormat="1" applyFont="1" applyBorder="1" applyAlignment="1">
      <alignment horizontal="center"/>
    </xf>
    <xf numFmtId="1" fontId="19" fillId="0" borderId="17" xfId="24" applyNumberFormat="1" applyFont="1" applyBorder="1" applyAlignment="1">
      <alignment horizontal="center"/>
    </xf>
    <xf numFmtId="1" fontId="19" fillId="0" borderId="21" xfId="24" applyNumberFormat="1" applyFont="1" applyBorder="1" applyAlignment="1">
      <alignment horizontal="center"/>
    </xf>
    <xf numFmtId="0" fontId="19" fillId="0" borderId="29" xfId="24" applyFont="1" applyBorder="1" applyAlignment="1">
      <alignment vertical="center"/>
    </xf>
    <xf numFmtId="0" fontId="19" fillId="0" borderId="30" xfId="35" applyFont="1" applyBorder="1" applyAlignment="1"/>
    <xf numFmtId="0" fontId="19" fillId="2" borderId="32" xfId="35" applyFont="1" applyFill="1" applyBorder="1" applyAlignment="1">
      <alignment horizontal="center"/>
    </xf>
    <xf numFmtId="0" fontId="19" fillId="2" borderId="33" xfId="24" applyFont="1" applyFill="1" applyBorder="1">
      <alignment horizontal="center" vertical="center"/>
    </xf>
    <xf numFmtId="0" fontId="19" fillId="2" borderId="34" xfId="24" applyFont="1" applyFill="1" applyBorder="1" applyAlignment="1">
      <alignment horizontal="left" vertical="center"/>
    </xf>
    <xf numFmtId="0" fontId="19" fillId="2" borderId="34" xfId="24" applyFont="1" applyFill="1" applyBorder="1">
      <alignment horizontal="center" vertical="center"/>
    </xf>
    <xf numFmtId="164" fontId="19" fillId="2" borderId="34" xfId="24" applyNumberFormat="1" applyFont="1" applyFill="1" applyBorder="1">
      <alignment horizontal="center" vertical="center"/>
    </xf>
    <xf numFmtId="0" fontId="19" fillId="2" borderId="34" xfId="24" applyFont="1" applyFill="1" applyBorder="1" applyAlignment="1">
      <alignment horizontal="right" vertical="center"/>
    </xf>
    <xf numFmtId="0" fontId="19" fillId="0" borderId="34" xfId="24" applyFont="1" applyBorder="1" applyAlignment="1">
      <alignment horizontal="right" vertical="center"/>
    </xf>
    <xf numFmtId="0" fontId="30" fillId="0" borderId="34" xfId="24" applyFont="1" applyBorder="1" applyAlignment="1">
      <alignment horizontal="center" vertical="center"/>
    </xf>
    <xf numFmtId="0" fontId="19" fillId="0" borderId="34" xfId="24" applyFont="1" applyBorder="1" applyAlignment="1">
      <alignment horizontal="center" vertical="center"/>
    </xf>
    <xf numFmtId="0" fontId="30" fillId="0" borderId="35" xfId="24" applyFont="1" applyBorder="1" applyAlignment="1">
      <alignment horizontal="center" vertical="center"/>
    </xf>
    <xf numFmtId="0" fontId="19" fillId="2" borderId="36" xfId="24" applyFont="1" applyFill="1" applyBorder="1">
      <alignment horizontal="center" vertical="center"/>
    </xf>
    <xf numFmtId="0" fontId="19" fillId="2" borderId="37" xfId="24" applyFont="1" applyFill="1" applyBorder="1">
      <alignment horizontal="center" vertical="center"/>
    </xf>
    <xf numFmtId="0" fontId="19" fillId="2" borderId="38" xfId="24" applyFont="1" applyFill="1" applyBorder="1" applyAlignment="1">
      <alignment horizontal="left" vertical="center"/>
    </xf>
    <xf numFmtId="0" fontId="19" fillId="2" borderId="39" xfId="24" applyFont="1" applyFill="1" applyBorder="1">
      <alignment horizontal="center" vertical="center"/>
    </xf>
    <xf numFmtId="164" fontId="19" fillId="2" borderId="38" xfId="24" applyNumberFormat="1" applyFont="1" applyFill="1" applyBorder="1">
      <alignment horizontal="center" vertical="center"/>
    </xf>
    <xf numFmtId="0" fontId="19" fillId="2" borderId="39" xfId="24" applyFont="1" applyFill="1" applyBorder="1" applyAlignment="1">
      <alignment horizontal="right" vertical="center"/>
    </xf>
    <xf numFmtId="0" fontId="19" fillId="0" borderId="38" xfId="24" applyFont="1" applyBorder="1" applyAlignment="1">
      <alignment horizontal="right" vertical="center"/>
    </xf>
    <xf numFmtId="0" fontId="30" fillId="0" borderId="38" xfId="24" applyFont="1" applyBorder="1" applyAlignment="1">
      <alignment horizontal="center" vertical="center"/>
    </xf>
    <xf numFmtId="0" fontId="19" fillId="0" borderId="38" xfId="24" applyFont="1" applyBorder="1" applyAlignment="1">
      <alignment horizontal="center" vertical="center"/>
    </xf>
    <xf numFmtId="0" fontId="30" fillId="0" borderId="40" xfId="24" applyFont="1" applyBorder="1" applyAlignment="1">
      <alignment horizontal="center" vertical="center"/>
    </xf>
    <xf numFmtId="0" fontId="19" fillId="2" borderId="41" xfId="35" applyFont="1" applyFill="1" applyBorder="1" applyAlignment="1">
      <alignment horizontal="center"/>
    </xf>
    <xf numFmtId="0" fontId="19" fillId="2" borderId="42" xfId="24" applyFont="1" applyFill="1" applyBorder="1">
      <alignment horizontal="center" vertical="center"/>
    </xf>
    <xf numFmtId="0" fontId="19" fillId="2" borderId="43" xfId="24" applyFont="1" applyFill="1" applyBorder="1" applyAlignment="1">
      <alignment horizontal="left" vertical="center"/>
    </xf>
    <xf numFmtId="0" fontId="19" fillId="2" borderId="43" xfId="24" applyFont="1" applyFill="1" applyBorder="1">
      <alignment horizontal="center" vertical="center"/>
    </xf>
    <xf numFmtId="16" fontId="19" fillId="2" borderId="43" xfId="24" applyNumberFormat="1" applyFont="1" applyFill="1" applyBorder="1">
      <alignment horizontal="center" vertical="center"/>
    </xf>
    <xf numFmtId="164" fontId="19" fillId="2" borderId="43" xfId="24" applyNumberFormat="1" applyFont="1" applyFill="1" applyBorder="1">
      <alignment horizontal="center" vertical="center"/>
    </xf>
    <xf numFmtId="0" fontId="19" fillId="2" borderId="43" xfId="24" applyFont="1" applyFill="1" applyBorder="1" applyAlignment="1">
      <alignment horizontal="right" vertical="center"/>
    </xf>
    <xf numFmtId="0" fontId="19" fillId="2" borderId="44" xfId="24" applyFont="1" applyFill="1" applyBorder="1">
      <alignment horizontal="center" vertical="center"/>
    </xf>
    <xf numFmtId="0" fontId="54" fillId="4" borderId="0" xfId="35" applyFont="1" applyFill="1">
      <alignment horizontal="center" vertical="center"/>
    </xf>
    <xf numFmtId="0" fontId="54" fillId="4" borderId="0" xfId="24" applyFont="1" applyFill="1" applyAlignment="1">
      <alignment horizontal="left" vertical="center"/>
    </xf>
    <xf numFmtId="0" fontId="54" fillId="4" borderId="0" xfId="24" applyFont="1" applyFill="1">
      <alignment horizontal="center" vertical="center"/>
    </xf>
    <xf numFmtId="0" fontId="54" fillId="4" borderId="0" xfId="35" applyFont="1" applyFill="1" applyAlignment="1">
      <alignment horizontal="left" vertical="center"/>
    </xf>
    <xf numFmtId="0" fontId="50" fillId="4" borderId="0" xfId="35" applyFont="1" applyFill="1" applyAlignment="1">
      <alignment horizontal="left" vertical="center"/>
    </xf>
    <xf numFmtId="0" fontId="55" fillId="4" borderId="7" xfId="35" applyFont="1" applyFill="1" applyBorder="1" applyAlignment="1">
      <alignment horizontal="left" vertical="center"/>
    </xf>
    <xf numFmtId="0" fontId="54" fillId="2" borderId="0" xfId="22" applyFont="1" applyFill="1"/>
    <xf numFmtId="0" fontId="54" fillId="2" borderId="0" xfId="22" applyFont="1" applyFill="1" applyAlignment="1"/>
    <xf numFmtId="0" fontId="50" fillId="2" borderId="0" xfId="22" applyFont="1" applyFill="1" applyAlignment="1">
      <alignment horizontal="left" vertical="center"/>
    </xf>
    <xf numFmtId="0" fontId="52" fillId="2" borderId="7" xfId="22" applyFont="1" applyFill="1" applyBorder="1" applyAlignment="1">
      <alignment horizontal="center" vertical="center"/>
    </xf>
    <xf numFmtId="0" fontId="50" fillId="0" borderId="0" xfId="35" applyFont="1">
      <alignment horizontal="center" vertical="center"/>
    </xf>
    <xf numFmtId="0" fontId="50" fillId="2" borderId="7" xfId="22" applyFont="1" applyFill="1" applyBorder="1" applyAlignment="1">
      <alignment horizontal="right" vertical="center"/>
    </xf>
    <xf numFmtId="0" fontId="50" fillId="4" borderId="0" xfId="35" applyFont="1" applyFill="1" applyAlignment="1">
      <alignment vertical="top"/>
    </xf>
    <xf numFmtId="0" fontId="50" fillId="4" borderId="0" xfId="35" applyFont="1" applyFill="1" applyAlignment="1">
      <alignment horizontal="center"/>
    </xf>
    <xf numFmtId="0" fontId="50" fillId="0" borderId="4" xfId="35" applyFont="1" applyBorder="1" applyAlignment="1">
      <alignment vertical="center"/>
    </xf>
    <xf numFmtId="0" fontId="50" fillId="0" borderId="4" xfId="35" applyFont="1" applyBorder="1" applyAlignment="1">
      <alignment horizontal="center"/>
    </xf>
    <xf numFmtId="0" fontId="50" fillId="0" borderId="2" xfId="35" applyFont="1" applyBorder="1" applyAlignment="1">
      <alignment horizontal="center"/>
    </xf>
    <xf numFmtId="165" fontId="50" fillId="0" borderId="28" xfId="35" applyNumberFormat="1" applyFont="1" applyBorder="1" applyAlignment="1">
      <alignment vertical="center"/>
    </xf>
    <xf numFmtId="164" fontId="50" fillId="0" borderId="17" xfId="46" applyNumberFormat="1" applyFont="1" applyBorder="1"/>
    <xf numFmtId="164" fontId="50" fillId="0" borderId="21" xfId="46" applyNumberFormat="1" applyFont="1" applyBorder="1"/>
    <xf numFmtId="165" fontId="50" fillId="0" borderId="29" xfId="35" applyNumberFormat="1" applyFont="1" applyBorder="1" applyAlignment="1">
      <alignment vertical="center"/>
    </xf>
    <xf numFmtId="165" fontId="50" fillId="0" borderId="30" xfId="35" applyNumberFormat="1" applyFont="1" applyBorder="1" applyAlignment="1">
      <alignment vertical="center"/>
    </xf>
    <xf numFmtId="164" fontId="50" fillId="0" borderId="23" xfId="46" applyNumberFormat="1" applyFont="1" applyBorder="1"/>
    <xf numFmtId="164" fontId="50" fillId="0" borderId="26" xfId="46" applyNumberFormat="1" applyFont="1" applyBorder="1"/>
    <xf numFmtId="0" fontId="50" fillId="0" borderId="28" xfId="35" applyFont="1" applyBorder="1" applyAlignment="1"/>
    <xf numFmtId="164" fontId="50" fillId="0" borderId="11" xfId="44" applyNumberFormat="1" applyFont="1" applyBorder="1" applyAlignment="1"/>
    <xf numFmtId="164" fontId="50" fillId="0" borderId="19" xfId="44" applyNumberFormat="1" applyFont="1" applyBorder="1" applyAlignment="1"/>
    <xf numFmtId="164" fontId="50" fillId="0" borderId="31" xfId="44" applyNumberFormat="1" applyFont="1" applyBorder="1" applyAlignment="1"/>
    <xf numFmtId="164" fontId="50" fillId="2" borderId="16" xfId="24" applyNumberFormat="1" applyFont="1" applyFill="1" applyBorder="1">
      <alignment horizontal="center" vertical="center"/>
    </xf>
    <xf numFmtId="164" fontId="50" fillId="2" borderId="17" xfId="24" applyNumberFormat="1" applyFont="1" applyFill="1" applyBorder="1">
      <alignment horizontal="center" vertical="center"/>
    </xf>
    <xf numFmtId="164" fontId="50" fillId="2" borderId="21" xfId="24" applyNumberFormat="1" applyFont="1" applyFill="1" applyBorder="1">
      <alignment horizontal="center" vertical="center"/>
    </xf>
    <xf numFmtId="164" fontId="50" fillId="0" borderId="16" xfId="44" applyNumberFormat="1" applyFont="1" applyBorder="1" applyAlignment="1"/>
    <xf numFmtId="164" fontId="50" fillId="0" borderId="17" xfId="44" applyNumberFormat="1" applyFont="1" applyBorder="1" applyAlignment="1"/>
    <xf numFmtId="164" fontId="50" fillId="0" borderId="21" xfId="44" applyNumberFormat="1" applyFont="1" applyBorder="1" applyAlignment="1"/>
    <xf numFmtId="0" fontId="50" fillId="0" borderId="29" xfId="35" applyFont="1" applyBorder="1" applyAlignment="1"/>
    <xf numFmtId="1" fontId="50" fillId="0" borderId="16" xfId="24" applyNumberFormat="1" applyFont="1" applyBorder="1" applyAlignment="1">
      <alignment horizontal="center"/>
    </xf>
    <xf numFmtId="1" fontId="50" fillId="0" borderId="17" xfId="24" applyNumberFormat="1" applyFont="1" applyBorder="1" applyAlignment="1">
      <alignment horizontal="center"/>
    </xf>
    <xf numFmtId="1" fontId="50" fillId="0" borderId="21" xfId="24" applyNumberFormat="1" applyFont="1" applyBorder="1" applyAlignment="1">
      <alignment horizontal="center"/>
    </xf>
    <xf numFmtId="0" fontId="50" fillId="0" borderId="29" xfId="24" applyFont="1" applyBorder="1" applyAlignment="1">
      <alignment vertical="center"/>
    </xf>
    <xf numFmtId="164" fontId="50" fillId="0" borderId="16" xfId="46" applyNumberFormat="1" applyFont="1" applyBorder="1"/>
    <xf numFmtId="0" fontId="50" fillId="0" borderId="30" xfId="35" applyFont="1" applyBorder="1" applyAlignment="1"/>
    <xf numFmtId="0" fontId="50" fillId="0" borderId="22" xfId="46" applyFont="1" applyBorder="1" applyAlignment="1">
      <alignment horizontal="center"/>
    </xf>
    <xf numFmtId="0" fontId="50" fillId="0" borderId="23" xfId="46" applyFont="1" applyBorder="1" applyAlignment="1">
      <alignment horizontal="center"/>
    </xf>
    <xf numFmtId="0" fontId="50" fillId="0" borderId="26" xfId="46" applyFont="1" applyBorder="1" applyAlignment="1">
      <alignment horizontal="center"/>
    </xf>
    <xf numFmtId="0" fontId="50" fillId="2" borderId="32" xfId="35" applyFont="1" applyFill="1" applyBorder="1" applyAlignment="1">
      <alignment horizontal="center"/>
    </xf>
    <xf numFmtId="0" fontId="50" fillId="2" borderId="33" xfId="24" applyFont="1" applyFill="1" applyBorder="1">
      <alignment horizontal="center" vertical="center"/>
    </xf>
    <xf numFmtId="0" fontId="50" fillId="2" borderId="34" xfId="24" applyFont="1" applyFill="1" applyBorder="1" applyAlignment="1">
      <alignment horizontal="left" vertical="center"/>
    </xf>
    <xf numFmtId="0" fontId="50" fillId="2" borderId="34" xfId="24" applyFont="1" applyFill="1" applyBorder="1">
      <alignment horizontal="center" vertical="center"/>
    </xf>
    <xf numFmtId="164" fontId="50" fillId="2" borderId="34" xfId="24" applyNumberFormat="1" applyFont="1" applyFill="1" applyBorder="1">
      <alignment horizontal="center" vertical="center"/>
    </xf>
    <xf numFmtId="0" fontId="50" fillId="2" borderId="34" xfId="24" applyFont="1" applyFill="1" applyBorder="1" applyAlignment="1">
      <alignment horizontal="right" vertical="center"/>
    </xf>
    <xf numFmtId="0" fontId="50" fillId="0" borderId="34" xfId="24" applyFont="1" applyBorder="1" applyAlignment="1">
      <alignment horizontal="right" vertical="center"/>
    </xf>
    <xf numFmtId="0" fontId="56" fillId="0" borderId="34" xfId="24" applyFont="1" applyBorder="1" applyAlignment="1">
      <alignment horizontal="center" vertical="center"/>
    </xf>
    <xf numFmtId="0" fontId="50" fillId="0" borderId="34" xfId="24" applyFont="1" applyBorder="1" applyAlignment="1">
      <alignment horizontal="center" vertical="center"/>
    </xf>
    <xf numFmtId="0" fontId="56" fillId="0" borderId="35" xfId="24" applyFont="1" applyBorder="1" applyAlignment="1">
      <alignment horizontal="center" vertical="center"/>
    </xf>
    <xf numFmtId="0" fontId="50" fillId="2" borderId="36" xfId="24" applyFont="1" applyFill="1" applyBorder="1">
      <alignment horizontal="center" vertical="center"/>
    </xf>
    <xf numFmtId="0" fontId="50" fillId="2" borderId="37" xfId="24" applyFont="1" applyFill="1" applyBorder="1">
      <alignment horizontal="center" vertical="center"/>
    </xf>
    <xf numFmtId="0" fontId="50" fillId="2" borderId="38" xfId="24" applyFont="1" applyFill="1" applyBorder="1" applyAlignment="1">
      <alignment horizontal="left" vertical="center"/>
    </xf>
    <xf numFmtId="0" fontId="50" fillId="2" borderId="39" xfId="24" applyFont="1" applyFill="1" applyBorder="1">
      <alignment horizontal="center" vertical="center"/>
    </xf>
    <xf numFmtId="164" fontId="50" fillId="2" borderId="38" xfId="24" applyNumberFormat="1" applyFont="1" applyFill="1" applyBorder="1">
      <alignment horizontal="center" vertical="center"/>
    </xf>
    <xf numFmtId="0" fontId="50" fillId="2" borderId="39" xfId="24" applyFont="1" applyFill="1" applyBorder="1" applyAlignment="1">
      <alignment horizontal="right" vertical="center"/>
    </xf>
    <xf numFmtId="0" fontId="50" fillId="0" borderId="38" xfId="24" applyFont="1" applyBorder="1" applyAlignment="1">
      <alignment horizontal="right" vertical="center"/>
    </xf>
    <xf numFmtId="0" fontId="56" fillId="0" borderId="38" xfId="24" applyFont="1" applyBorder="1" applyAlignment="1">
      <alignment horizontal="center" vertical="center"/>
    </xf>
    <xf numFmtId="0" fontId="50" fillId="0" borderId="38" xfId="24" applyFont="1" applyBorder="1" applyAlignment="1">
      <alignment horizontal="center" vertical="center"/>
    </xf>
    <xf numFmtId="0" fontId="56" fillId="0" borderId="40" xfId="24" applyFont="1" applyBorder="1" applyAlignment="1">
      <alignment horizontal="center" vertical="center"/>
    </xf>
    <xf numFmtId="0" fontId="50" fillId="2" borderId="41" xfId="35" applyFont="1" applyFill="1" applyBorder="1" applyAlignment="1">
      <alignment horizontal="center"/>
    </xf>
    <xf numFmtId="0" fontId="50" fillId="2" borderId="42" xfId="24" applyFont="1" applyFill="1" applyBorder="1">
      <alignment horizontal="center" vertical="center"/>
    </xf>
    <xf numFmtId="0" fontId="50" fillId="2" borderId="43" xfId="24" applyFont="1" applyFill="1" applyBorder="1" applyAlignment="1">
      <alignment horizontal="left" vertical="center"/>
    </xf>
    <xf numFmtId="0" fontId="50" fillId="2" borderId="43" xfId="24" applyFont="1" applyFill="1" applyBorder="1">
      <alignment horizontal="center" vertical="center"/>
    </xf>
    <xf numFmtId="16" fontId="50" fillId="2" borderId="43" xfId="24" applyNumberFormat="1" applyFont="1" applyFill="1" applyBorder="1">
      <alignment horizontal="center" vertical="center"/>
    </xf>
    <xf numFmtId="164" fontId="50" fillId="2" borderId="43" xfId="24" applyNumberFormat="1" applyFont="1" applyFill="1" applyBorder="1">
      <alignment horizontal="center" vertical="center"/>
    </xf>
    <xf numFmtId="0" fontId="50" fillId="2" borderId="43" xfId="24" applyFont="1" applyFill="1" applyBorder="1" applyAlignment="1">
      <alignment horizontal="right" vertical="center"/>
    </xf>
    <xf numFmtId="0" fontId="50" fillId="2" borderId="44" xfId="24" applyFont="1" applyFill="1" applyBorder="1">
      <alignment horizontal="center" vertical="center"/>
    </xf>
    <xf numFmtId="0" fontId="57" fillId="4" borderId="0" xfId="49" applyFont="1" applyFill="1" applyAlignment="1">
      <alignment vertical="center"/>
    </xf>
    <xf numFmtId="0" fontId="32" fillId="4" borderId="0" xfId="30" applyFont="1" applyFill="1">
      <alignment horizontal="center" vertical="center"/>
    </xf>
    <xf numFmtId="0" fontId="57" fillId="5" borderId="0" xfId="50" applyFont="1" applyFill="1" applyAlignment="1">
      <alignment horizontal="left"/>
    </xf>
    <xf numFmtId="0" fontId="35" fillId="4" borderId="0" xfId="0" applyFont="1" applyFill="1" applyAlignment="1">
      <alignment horizontal="left" vertical="center"/>
    </xf>
    <xf numFmtId="0" fontId="35" fillId="4" borderId="0" xfId="0" applyFont="1" applyFill="1"/>
    <xf numFmtId="0" fontId="6" fillId="0" borderId="0" xfId="30" applyFont="1">
      <alignment horizontal="center" vertical="center"/>
    </xf>
    <xf numFmtId="0" fontId="37" fillId="4" borderId="0" xfId="30" applyFont="1" applyFill="1" applyAlignment="1">
      <alignment horizontal="left" vertical="center"/>
    </xf>
    <xf numFmtId="0" fontId="38" fillId="4" borderId="7" xfId="30" applyFont="1" applyFill="1" applyBorder="1" applyAlignment="1">
      <alignment horizontal="left" vertical="center"/>
    </xf>
    <xf numFmtId="0" fontId="9" fillId="4" borderId="0" xfId="30" applyFont="1" applyFill="1" applyAlignment="1">
      <alignment vertical="top"/>
    </xf>
    <xf numFmtId="0" fontId="7" fillId="4" borderId="0" xfId="30" applyFont="1" applyFill="1" applyAlignment="1">
      <alignment horizontal="center"/>
    </xf>
    <xf numFmtId="0" fontId="9" fillId="0" borderId="4" xfId="30" applyFont="1" applyBorder="1" applyAlignment="1">
      <alignment vertical="center"/>
    </xf>
    <xf numFmtId="0" fontId="9" fillId="0" borderId="27" xfId="30" applyFont="1" applyBorder="1" applyAlignment="1">
      <alignment horizontal="center"/>
    </xf>
    <xf numFmtId="0" fontId="9" fillId="0" borderId="45" xfId="30" applyFont="1" applyBorder="1" applyAlignment="1">
      <alignment horizontal="center"/>
    </xf>
    <xf numFmtId="0" fontId="9" fillId="0" borderId="10" xfId="30" applyFont="1" applyBorder="1" applyAlignment="1">
      <alignment horizontal="center"/>
    </xf>
    <xf numFmtId="165" fontId="9" fillId="0" borderId="28" xfId="30" applyNumberFormat="1" applyFont="1" applyBorder="1" applyAlignment="1">
      <alignment vertical="center"/>
    </xf>
    <xf numFmtId="171" fontId="9" fillId="0" borderId="46" xfId="46" applyNumberFormat="1" applyFont="1" applyBorder="1"/>
    <xf numFmtId="171" fontId="9" fillId="0" borderId="12" xfId="46" applyNumberFormat="1" applyFont="1" applyBorder="1"/>
    <xf numFmtId="171" fontId="9" fillId="0" borderId="15" xfId="46" applyNumberFormat="1" applyFont="1" applyBorder="1"/>
    <xf numFmtId="165" fontId="9" fillId="0" borderId="29" xfId="30" applyNumberFormat="1" applyFont="1" applyBorder="1" applyAlignment="1">
      <alignment vertical="center"/>
    </xf>
    <xf numFmtId="171" fontId="9" fillId="0" borderId="16" xfId="46" applyNumberFormat="1" applyFont="1" applyBorder="1"/>
    <xf numFmtId="171" fontId="9" fillId="0" borderId="17" xfId="46" applyNumberFormat="1" applyFont="1" applyBorder="1"/>
    <xf numFmtId="171" fontId="9" fillId="0" borderId="21" xfId="46" applyNumberFormat="1" applyFont="1" applyBorder="1"/>
    <xf numFmtId="165" fontId="9" fillId="0" borderId="30" xfId="30" applyNumberFormat="1" applyFont="1" applyBorder="1" applyAlignment="1">
      <alignment vertical="center"/>
    </xf>
    <xf numFmtId="171" fontId="9" fillId="0" borderId="22" xfId="46" applyNumberFormat="1" applyFont="1" applyBorder="1"/>
    <xf numFmtId="171" fontId="9" fillId="0" borderId="23" xfId="46" applyNumberFormat="1" applyFont="1" applyBorder="1"/>
    <xf numFmtId="171" fontId="9" fillId="0" borderId="26" xfId="46" applyNumberFormat="1" applyFont="1" applyBorder="1"/>
    <xf numFmtId="0" fontId="9" fillId="0" borderId="28" xfId="30" applyFont="1" applyBorder="1" applyAlignment="1"/>
    <xf numFmtId="164" fontId="9" fillId="2" borderId="16" xfId="0" applyNumberFormat="1" applyFont="1" applyFill="1" applyBorder="1"/>
    <xf numFmtId="164" fontId="9" fillId="2" borderId="17" xfId="0" applyNumberFormat="1" applyFont="1" applyFill="1" applyBorder="1"/>
    <xf numFmtId="164" fontId="9" fillId="2" borderId="21" xfId="0" applyNumberFormat="1" applyFont="1" applyFill="1" applyBorder="1"/>
    <xf numFmtId="0" fontId="9" fillId="0" borderId="29" xfId="30" applyFont="1" applyBorder="1" applyAlignment="1"/>
    <xf numFmtId="1" fontId="9" fillId="0" borderId="16" xfId="0" applyNumberFormat="1" applyFont="1" applyBorder="1" applyAlignment="1">
      <alignment horizontal="center"/>
    </xf>
    <xf numFmtId="1" fontId="9" fillId="0" borderId="17" xfId="0" applyNumberFormat="1" applyFont="1" applyBorder="1" applyAlignment="1">
      <alignment horizontal="center"/>
    </xf>
    <xf numFmtId="1" fontId="9" fillId="0" borderId="21" xfId="0" applyNumberFormat="1" applyFont="1" applyBorder="1" applyAlignment="1">
      <alignment horizontal="center"/>
    </xf>
    <xf numFmtId="0" fontId="9" fillId="0" borderId="29" xfId="0" applyFont="1" applyBorder="1" applyAlignment="1">
      <alignment vertical="center"/>
    </xf>
    <xf numFmtId="0" fontId="9" fillId="0" borderId="30" xfId="30" applyFont="1" applyBorder="1" applyAlignment="1"/>
    <xf numFmtId="0" fontId="9" fillId="2" borderId="32" xfId="30" applyFont="1" applyFill="1" applyBorder="1" applyAlignment="1">
      <alignment horizontal="center"/>
    </xf>
    <xf numFmtId="0" fontId="9" fillId="2" borderId="33" xfId="0" applyFont="1" applyFill="1" applyBorder="1"/>
    <xf numFmtId="0" fontId="9" fillId="2" borderId="34" xfId="0" applyFont="1" applyFill="1" applyBorder="1" applyAlignment="1">
      <alignment horizontal="left" vertical="center"/>
    </xf>
    <xf numFmtId="0" fontId="9" fillId="2" borderId="34" xfId="0" applyFont="1" applyFill="1" applyBorder="1"/>
    <xf numFmtId="164" fontId="9" fillId="2" borderId="34" xfId="0" applyNumberFormat="1" applyFont="1" applyFill="1" applyBorder="1"/>
    <xf numFmtId="0" fontId="9" fillId="2" borderId="34" xfId="0" applyFont="1" applyFill="1" applyBorder="1" applyAlignment="1">
      <alignment horizontal="right" vertical="center"/>
    </xf>
    <xf numFmtId="0" fontId="9" fillId="0" borderId="34" xfId="0" applyFont="1" applyBorder="1" applyAlignment="1">
      <alignment horizontal="right" vertical="center"/>
    </xf>
    <xf numFmtId="0" fontId="41" fillId="0" borderId="34" xfId="0" applyFont="1" applyBorder="1" applyAlignment="1">
      <alignment horizontal="center" vertical="center"/>
    </xf>
    <xf numFmtId="0" fontId="9" fillId="0" borderId="34" xfId="0" applyFont="1" applyBorder="1" applyAlignment="1">
      <alignment horizontal="center" vertical="center"/>
    </xf>
    <xf numFmtId="0" fontId="41" fillId="0" borderId="35" xfId="0" applyFont="1" applyBorder="1" applyAlignment="1">
      <alignment horizontal="center" vertical="center"/>
    </xf>
    <xf numFmtId="0" fontId="9" fillId="2" borderId="36" xfId="0" applyFont="1" applyFill="1" applyBorder="1"/>
    <xf numFmtId="0" fontId="9" fillId="2" borderId="37" xfId="0" applyFont="1" applyFill="1" applyBorder="1"/>
    <xf numFmtId="0" fontId="9" fillId="2" borderId="38" xfId="0" applyFont="1" applyFill="1" applyBorder="1" applyAlignment="1">
      <alignment horizontal="left" vertical="center"/>
    </xf>
    <xf numFmtId="0" fontId="9" fillId="2" borderId="39" xfId="0" applyFont="1" applyFill="1" applyBorder="1"/>
    <xf numFmtId="164" fontId="9" fillId="2" borderId="38" xfId="0" applyNumberFormat="1" applyFont="1" applyFill="1" applyBorder="1"/>
    <xf numFmtId="0" fontId="9" fillId="2" borderId="39" xfId="0" applyFont="1" applyFill="1" applyBorder="1" applyAlignment="1">
      <alignment horizontal="right" vertical="center"/>
    </xf>
    <xf numFmtId="0" fontId="9" fillId="0" borderId="38" xfId="0" applyFont="1" applyBorder="1" applyAlignment="1">
      <alignment horizontal="right" vertical="center"/>
    </xf>
    <xf numFmtId="0" fontId="41" fillId="0" borderId="38" xfId="0" applyFont="1" applyBorder="1" applyAlignment="1">
      <alignment horizontal="center" vertical="center"/>
    </xf>
    <xf numFmtId="0" fontId="9" fillId="0" borderId="38" xfId="0" applyFont="1" applyBorder="1" applyAlignment="1">
      <alignment horizontal="center" vertical="center"/>
    </xf>
    <xf numFmtId="0" fontId="41" fillId="0" borderId="40" xfId="0" applyFont="1" applyBorder="1" applyAlignment="1">
      <alignment horizontal="center" vertical="center"/>
    </xf>
    <xf numFmtId="0" fontId="9" fillId="2" borderId="41" xfId="30" applyFont="1" applyFill="1" applyBorder="1" applyAlignment="1">
      <alignment horizontal="center"/>
    </xf>
    <xf numFmtId="0" fontId="9" fillId="2" borderId="42" xfId="0" applyFont="1" applyFill="1" applyBorder="1"/>
    <xf numFmtId="0" fontId="9" fillId="2" borderId="43" xfId="0" applyFont="1" applyFill="1" applyBorder="1" applyAlignment="1">
      <alignment horizontal="left" vertical="center"/>
    </xf>
    <xf numFmtId="0" fontId="9" fillId="2" borderId="43" xfId="0" applyFont="1" applyFill="1" applyBorder="1"/>
    <xf numFmtId="16" fontId="9" fillId="2" borderId="43" xfId="0" applyNumberFormat="1" applyFont="1" applyFill="1" applyBorder="1"/>
    <xf numFmtId="164" fontId="9" fillId="2" borderId="43" xfId="0" applyNumberFormat="1" applyFont="1" applyFill="1" applyBorder="1"/>
    <xf numFmtId="0" fontId="9" fillId="2" borderId="43" xfId="0" applyFont="1" applyFill="1" applyBorder="1" applyAlignment="1">
      <alignment horizontal="right" vertical="center"/>
    </xf>
    <xf numFmtId="0" fontId="9" fillId="2" borderId="44" xfId="0" applyFont="1" applyFill="1" applyBorder="1"/>
    <xf numFmtId="0" fontId="22" fillId="4" borderId="0" xfId="35" applyFont="1" applyFill="1">
      <alignment horizontal="center" vertical="center"/>
    </xf>
    <xf numFmtId="0" fontId="31" fillId="4" borderId="0" xfId="30" applyFont="1" applyFill="1" applyAlignment="1">
      <alignment horizontal="left" vertical="center"/>
    </xf>
    <xf numFmtId="0" fontId="61" fillId="4" borderId="0" xfId="30" applyFont="1" applyFill="1">
      <alignment horizontal="center" vertical="center"/>
    </xf>
    <xf numFmtId="0" fontId="62" fillId="4" borderId="0" xfId="30" applyFont="1" applyFill="1" applyAlignment="1">
      <alignment vertical="center"/>
    </xf>
    <xf numFmtId="0" fontId="44" fillId="4" borderId="0" xfId="40" applyFont="1" applyFill="1" applyAlignment="1">
      <alignment horizontal="left" vertical="center"/>
    </xf>
    <xf numFmtId="0" fontId="44" fillId="4" borderId="0" xfId="40" applyFont="1" applyFill="1">
      <alignment horizontal="center" vertical="center"/>
    </xf>
    <xf numFmtId="0" fontId="64" fillId="0" borderId="0" xfId="30" applyFont="1">
      <alignment horizontal="center" vertical="center"/>
    </xf>
    <xf numFmtId="0" fontId="31" fillId="4" borderId="0" xfId="30" applyFont="1" applyFill="1" applyAlignment="1">
      <alignment vertical="center"/>
    </xf>
    <xf numFmtId="0" fontId="65" fillId="4" borderId="0" xfId="30" applyFont="1" applyFill="1">
      <alignment horizontal="center" vertical="center"/>
    </xf>
    <xf numFmtId="0" fontId="66" fillId="4" borderId="0" xfId="30" applyFont="1" applyFill="1" applyAlignment="1">
      <alignment horizontal="center" vertical="center"/>
    </xf>
    <xf numFmtId="0" fontId="67" fillId="4" borderId="0" xfId="30" applyFont="1" applyFill="1" applyAlignment="1">
      <alignment horizontal="left" vertical="center"/>
    </xf>
    <xf numFmtId="0" fontId="65" fillId="4" borderId="0" xfId="40" applyFont="1" applyFill="1" applyAlignment="1">
      <alignment horizontal="left" vertical="center"/>
    </xf>
    <xf numFmtId="0" fontId="65" fillId="4" borderId="0" xfId="40" applyFont="1" applyFill="1">
      <alignment horizontal="center" vertical="center"/>
    </xf>
    <xf numFmtId="0" fontId="44" fillId="4" borderId="7" xfId="30" applyFont="1" applyFill="1" applyBorder="1" applyAlignment="1">
      <alignment horizontal="left" vertical="center"/>
    </xf>
    <xf numFmtId="0" fontId="65" fillId="2" borderId="0" xfId="22" applyFont="1" applyFill="1"/>
    <xf numFmtId="0" fontId="65" fillId="2" borderId="0" xfId="22" applyFont="1" applyFill="1" applyAlignment="1"/>
    <xf numFmtId="0" fontId="68" fillId="2" borderId="0" xfId="22" applyFont="1" applyFill="1" applyAlignment="1">
      <alignment horizontal="left" vertical="center"/>
    </xf>
    <xf numFmtId="0" fontId="69" fillId="2" borderId="7" xfId="22" applyFont="1" applyFill="1" applyBorder="1" applyAlignment="1">
      <alignment horizontal="left" vertical="center"/>
    </xf>
    <xf numFmtId="0" fontId="69" fillId="2" borderId="7" xfId="22" applyFont="1" applyFill="1" applyBorder="1" applyAlignment="1">
      <alignment horizontal="right" vertical="center"/>
    </xf>
    <xf numFmtId="0" fontId="70" fillId="2" borderId="7" xfId="22" applyFont="1" applyFill="1" applyBorder="1" applyAlignment="1">
      <alignment horizontal="left" vertical="center"/>
    </xf>
    <xf numFmtId="0" fontId="70" fillId="2" borderId="0" xfId="22" applyFont="1" applyFill="1" applyAlignment="1">
      <alignment horizontal="left" vertical="center"/>
    </xf>
    <xf numFmtId="0" fontId="2" fillId="2" borderId="0" xfId="15" applyFont="1" applyFill="1"/>
    <xf numFmtId="0" fontId="62" fillId="0" borderId="27" xfId="30" applyFont="1" applyBorder="1" applyAlignment="1">
      <alignment vertical="center"/>
    </xf>
    <xf numFmtId="0" fontId="62" fillId="0" borderId="45" xfId="30" applyFont="1" applyBorder="1" applyAlignment="1">
      <alignment horizontal="center"/>
    </xf>
    <xf numFmtId="0" fontId="62" fillId="0" borderId="10" xfId="30" applyFont="1" applyBorder="1" applyAlignment="1">
      <alignment horizontal="center"/>
    </xf>
    <xf numFmtId="165" fontId="62" fillId="0" borderId="11" xfId="30" applyNumberFormat="1" applyFont="1" applyBorder="1" applyAlignment="1">
      <alignment vertical="center"/>
    </xf>
    <xf numFmtId="164" fontId="62" fillId="0" borderId="19" xfId="46" applyNumberFormat="1" applyFont="1" applyBorder="1" applyAlignment="1">
      <alignment horizontal="center"/>
    </xf>
    <xf numFmtId="164" fontId="62" fillId="0" borderId="31" xfId="46" applyNumberFormat="1" applyFont="1" applyBorder="1" applyAlignment="1">
      <alignment horizontal="center"/>
    </xf>
    <xf numFmtId="165" fontId="62" fillId="0" borderId="16" xfId="30" applyNumberFormat="1" applyFont="1" applyBorder="1" applyAlignment="1">
      <alignment vertical="center"/>
    </xf>
    <xf numFmtId="164" fontId="62" fillId="0" borderId="17" xfId="46" applyNumberFormat="1" applyFont="1" applyBorder="1" applyAlignment="1">
      <alignment horizontal="center"/>
    </xf>
    <xf numFmtId="164" fontId="62" fillId="0" borderId="21" xfId="46" applyNumberFormat="1" applyFont="1" applyBorder="1" applyAlignment="1">
      <alignment horizontal="center"/>
    </xf>
    <xf numFmtId="165" fontId="62" fillId="0" borderId="22" xfId="30" applyNumberFormat="1" applyFont="1" applyBorder="1" applyAlignment="1">
      <alignment vertical="center"/>
    </xf>
    <xf numFmtId="164" fontId="62" fillId="0" borderId="23" xfId="46" applyNumberFormat="1" applyFont="1" applyBorder="1" applyAlignment="1">
      <alignment horizontal="center"/>
    </xf>
    <xf numFmtId="164" fontId="62" fillId="0" borderId="26" xfId="46" applyNumberFormat="1" applyFont="1" applyBorder="1" applyAlignment="1">
      <alignment horizontal="center"/>
    </xf>
    <xf numFmtId="0" fontId="95" fillId="0" borderId="28" xfId="30" applyFont="1" applyBorder="1" applyAlignment="1"/>
    <xf numFmtId="164" fontId="95" fillId="0" borderId="47" xfId="44" applyNumberFormat="1" applyFont="1" applyBorder="1" applyAlignment="1"/>
    <xf numFmtId="164" fontId="95" fillId="0" borderId="19" xfId="44" applyNumberFormat="1" applyFont="1" applyBorder="1" applyAlignment="1"/>
    <xf numFmtId="164" fontId="95" fillId="0" borderId="31" xfId="44" applyNumberFormat="1" applyFont="1" applyBorder="1" applyAlignment="1"/>
    <xf numFmtId="0" fontId="96" fillId="0" borderId="0" xfId="30" applyFont="1">
      <alignment horizontal="center" vertical="center"/>
    </xf>
    <xf numFmtId="165" fontId="95" fillId="0" borderId="29" xfId="30" applyNumberFormat="1" applyFont="1" applyBorder="1" applyAlignment="1">
      <alignment vertical="center"/>
    </xf>
    <xf numFmtId="164" fontId="95" fillId="0" borderId="20" xfId="44" applyNumberFormat="1" applyFont="1" applyBorder="1" applyAlignment="1"/>
    <xf numFmtId="164" fontId="95" fillId="0" borderId="17" xfId="44" applyNumberFormat="1" applyFont="1" applyBorder="1" applyAlignment="1"/>
    <xf numFmtId="164" fontId="95" fillId="0" borderId="21" xfId="44" applyNumberFormat="1" applyFont="1" applyBorder="1" applyAlignment="1"/>
    <xf numFmtId="1" fontId="95" fillId="0" borderId="20" xfId="40" applyNumberFormat="1" applyFont="1" applyBorder="1" applyAlignment="1">
      <alignment horizontal="center"/>
    </xf>
    <xf numFmtId="1" fontId="95" fillId="0" borderId="17" xfId="40" applyNumberFormat="1" applyFont="1" applyBorder="1" applyAlignment="1">
      <alignment horizontal="center"/>
    </xf>
    <xf numFmtId="1" fontId="95" fillId="0" borderId="21" xfId="40" applyNumberFormat="1" applyFont="1" applyBorder="1" applyAlignment="1">
      <alignment horizontal="center"/>
    </xf>
    <xf numFmtId="165" fontId="95" fillId="0" borderId="30" xfId="30" applyNumberFormat="1" applyFont="1" applyBorder="1" applyAlignment="1">
      <alignment vertical="center"/>
    </xf>
    <xf numFmtId="1" fontId="95" fillId="0" borderId="25" xfId="54" applyNumberFormat="1" applyFont="1" applyBorder="1" applyAlignment="1">
      <alignment horizontal="center" vertical="center"/>
    </xf>
    <xf numFmtId="1" fontId="95" fillId="0" borderId="23" xfId="54" applyNumberFormat="1" applyFont="1" applyBorder="1" applyAlignment="1">
      <alignment horizontal="center" vertical="center"/>
    </xf>
    <xf numFmtId="1" fontId="95" fillId="0" borderId="26" xfId="54" applyNumberFormat="1" applyFont="1" applyBorder="1" applyAlignment="1">
      <alignment horizontal="center" vertical="center"/>
    </xf>
    <xf numFmtId="165" fontId="95" fillId="0" borderId="36" xfId="30" applyNumberFormat="1" applyFont="1" applyBorder="1" applyAlignment="1">
      <alignment horizontal="left" vertical="center"/>
    </xf>
    <xf numFmtId="164" fontId="95" fillId="2" borderId="38" xfId="44" applyNumberFormat="1" applyFont="1" applyFill="1" applyBorder="1" applyAlignment="1"/>
    <xf numFmtId="164" fontId="95" fillId="2" borderId="38" xfId="40" applyNumberFormat="1" applyFont="1" applyFill="1" applyBorder="1" applyAlignment="1">
      <alignment horizontal="right" vertical="center"/>
    </xf>
    <xf numFmtId="164" fontId="95" fillId="2" borderId="38" xfId="44" applyNumberFormat="1" applyFont="1" applyFill="1" applyBorder="1" applyAlignment="1">
      <alignment horizontal="center" vertical="center"/>
    </xf>
    <xf numFmtId="0" fontId="95" fillId="0" borderId="34" xfId="40" applyFont="1" applyBorder="1" applyAlignment="1">
      <alignment horizontal="left" vertical="center"/>
    </xf>
    <xf numFmtId="0" fontId="95" fillId="0" borderId="34" xfId="40" applyFont="1" applyBorder="1" applyAlignment="1">
      <alignment horizontal="center" vertical="center"/>
    </xf>
    <xf numFmtId="0" fontId="95" fillId="0" borderId="14" xfId="40" applyFont="1" applyBorder="1" applyAlignment="1">
      <alignment horizontal="center" vertical="center"/>
    </xf>
    <xf numFmtId="164" fontId="95" fillId="2" borderId="40" xfId="44" applyNumberFormat="1" applyFont="1" applyFill="1" applyBorder="1" applyAlignment="1"/>
    <xf numFmtId="0" fontId="95" fillId="2" borderId="41" xfId="30" applyFont="1" applyFill="1" applyBorder="1" applyAlignment="1">
      <alignment horizontal="left"/>
    </xf>
    <xf numFmtId="0" fontId="95" fillId="2" borderId="7" xfId="40" applyFont="1" applyFill="1" applyBorder="1" applyAlignment="1">
      <alignment horizontal="left" vertical="center"/>
    </xf>
    <xf numFmtId="164" fontId="95" fillId="2" borderId="7" xfId="40" applyNumberFormat="1" applyFont="1" applyFill="1" applyBorder="1">
      <alignment horizontal="center" vertical="center"/>
    </xf>
    <xf numFmtId="164" fontId="97" fillId="2" borderId="7" xfId="40" applyNumberFormat="1" applyFont="1" applyFill="1" applyBorder="1" applyAlignment="1">
      <alignment horizontal="right" vertical="center"/>
    </xf>
    <xf numFmtId="164" fontId="95" fillId="2" borderId="43" xfId="44" applyNumberFormat="1" applyFont="1" applyFill="1" applyBorder="1" applyAlignment="1">
      <alignment horizontal="center" vertical="center"/>
    </xf>
    <xf numFmtId="164" fontId="95" fillId="2" borderId="7" xfId="40" applyNumberFormat="1" applyFont="1" applyFill="1" applyBorder="1" applyAlignment="1">
      <alignment horizontal="left" vertical="center"/>
    </xf>
    <xf numFmtId="0" fontId="95" fillId="2" borderId="7" xfId="40" applyFont="1" applyFill="1" applyBorder="1">
      <alignment horizontal="center" vertical="center"/>
    </xf>
    <xf numFmtId="1" fontId="95" fillId="2" borderId="7" xfId="40" applyNumberFormat="1" applyFont="1" applyFill="1" applyBorder="1" applyAlignment="1">
      <alignment horizontal="center" vertical="center"/>
    </xf>
    <xf numFmtId="0" fontId="95" fillId="2" borderId="48" xfId="40" applyFont="1" applyFill="1" applyBorder="1">
      <alignment horizontal="center" vertical="center"/>
    </xf>
    <xf numFmtId="0" fontId="71" fillId="0" borderId="0" xfId="42" applyFont="1"/>
    <xf numFmtId="0" fontId="62" fillId="0" borderId="4" xfId="30" applyFont="1" applyBorder="1" applyAlignment="1">
      <alignment vertical="center"/>
    </xf>
    <xf numFmtId="0" fontId="62" fillId="0" borderId="49" xfId="30" applyFont="1" applyBorder="1" applyAlignment="1">
      <alignment horizontal="center"/>
    </xf>
    <xf numFmtId="165" fontId="62" fillId="0" borderId="28" xfId="30" applyNumberFormat="1" applyFont="1" applyBorder="1" applyAlignment="1">
      <alignment vertical="center"/>
    </xf>
    <xf numFmtId="164" fontId="62" fillId="0" borderId="47" xfId="46" applyNumberFormat="1" applyFont="1" applyBorder="1"/>
    <xf numFmtId="164" fontId="62" fillId="0" borderId="19" xfId="46" applyNumberFormat="1" applyFont="1" applyBorder="1"/>
    <xf numFmtId="164" fontId="62" fillId="0" borderId="31" xfId="46" applyNumberFormat="1" applyFont="1" applyBorder="1"/>
    <xf numFmtId="165" fontId="62" fillId="0" borderId="29" xfId="30" applyNumberFormat="1" applyFont="1" applyBorder="1" applyAlignment="1">
      <alignment vertical="center"/>
    </xf>
    <xf numFmtId="164" fontId="62" fillId="0" borderId="20" xfId="46" applyNumberFormat="1" applyFont="1" applyBorder="1"/>
    <xf numFmtId="164" fontId="62" fillId="0" borderId="17" xfId="46" applyNumberFormat="1" applyFont="1" applyBorder="1"/>
    <xf numFmtId="164" fontId="62" fillId="0" borderId="21" xfId="46" applyNumberFormat="1" applyFont="1" applyBorder="1"/>
    <xf numFmtId="165" fontId="62" fillId="0" borderId="30" xfId="30" applyNumberFormat="1" applyFont="1" applyBorder="1" applyAlignment="1">
      <alignment vertical="center"/>
    </xf>
    <xf numFmtId="164" fontId="62" fillId="0" borderId="25" xfId="46" applyNumberFormat="1" applyFont="1" applyBorder="1"/>
    <xf numFmtId="164" fontId="62" fillId="0" borderId="23" xfId="46" applyNumberFormat="1" applyFont="1" applyBorder="1"/>
    <xf numFmtId="164" fontId="62" fillId="0" borderId="26" xfId="46" applyNumberFormat="1" applyFont="1" applyBorder="1"/>
    <xf numFmtId="0" fontId="65" fillId="2" borderId="0" xfId="53" applyFont="1" applyFill="1" applyAlignment="1"/>
    <xf numFmtId="0" fontId="72" fillId="2" borderId="0" xfId="53" applyFont="1" applyFill="1" applyAlignment="1">
      <alignment horizontal="left" vertical="center"/>
    </xf>
    <xf numFmtId="0" fontId="9" fillId="4" borderId="0" xfId="30" applyFont="1" applyFill="1" applyAlignment="1">
      <alignment vertical="center"/>
    </xf>
    <xf numFmtId="0" fontId="62" fillId="2" borderId="0" xfId="53" applyFont="1" applyFill="1" applyAlignment="1">
      <alignment vertical="center"/>
    </xf>
    <xf numFmtId="0" fontId="73" fillId="4" borderId="0" xfId="30" applyFont="1" applyFill="1" applyAlignment="1">
      <alignment vertical="center"/>
    </xf>
    <xf numFmtId="0" fontId="65" fillId="2" borderId="0" xfId="53" applyFont="1" applyFill="1"/>
    <xf numFmtId="0" fontId="74" fillId="2" borderId="0" xfId="53" applyFont="1" applyFill="1" applyAlignment="1">
      <alignment vertical="center"/>
    </xf>
    <xf numFmtId="0" fontId="67" fillId="2" borderId="0" xfId="53" applyFont="1" applyFill="1" applyAlignment="1">
      <alignment horizontal="left" vertical="center"/>
    </xf>
    <xf numFmtId="0" fontId="67" fillId="2" borderId="0" xfId="53" applyFont="1" applyFill="1" applyAlignment="1">
      <alignment horizontal="centerContinuous" vertical="center"/>
    </xf>
    <xf numFmtId="0" fontId="72" fillId="2" borderId="0" xfId="53" applyFont="1" applyFill="1" applyAlignment="1">
      <alignment horizontal="centerContinuous" vertical="center"/>
    </xf>
    <xf numFmtId="0" fontId="0" fillId="0" borderId="0" xfId="0" applyAlignment="1"/>
    <xf numFmtId="0" fontId="73" fillId="4" borderId="0" xfId="51" applyFont="1" applyFill="1" applyAlignment="1"/>
    <xf numFmtId="0" fontId="75" fillId="5" borderId="0" xfId="50" applyFont="1" applyFill="1" applyAlignment="1">
      <alignment horizontal="left"/>
    </xf>
    <xf numFmtId="0" fontId="65" fillId="4" borderId="0" xfId="43" applyFont="1" applyFill="1" applyAlignment="1">
      <alignment horizontal="left" vertical="center"/>
    </xf>
    <xf numFmtId="0" fontId="65" fillId="4" borderId="0" xfId="43" applyFont="1" applyFill="1">
      <alignment horizontal="center" vertical="center"/>
    </xf>
    <xf numFmtId="0" fontId="77" fillId="4" borderId="0" xfId="39" applyFont="1" applyFill="1">
      <alignment horizontal="center" vertical="center"/>
    </xf>
    <xf numFmtId="0" fontId="6" fillId="5" borderId="0" xfId="50" applyFont="1" applyFill="1" applyAlignment="1">
      <alignment horizontal="left"/>
    </xf>
    <xf numFmtId="0" fontId="77" fillId="4" borderId="0" xfId="40" applyFont="1" applyFill="1" applyAlignment="1">
      <alignment horizontal="left" vertical="center"/>
    </xf>
    <xf numFmtId="0" fontId="77" fillId="4" borderId="0" xfId="40" applyFont="1" applyFill="1">
      <alignment horizontal="center" vertical="center"/>
    </xf>
    <xf numFmtId="0" fontId="35" fillId="4" borderId="0" xfId="39" applyFont="1" applyFill="1">
      <alignment horizontal="center" vertical="center"/>
    </xf>
    <xf numFmtId="0" fontId="79" fillId="4" borderId="0" xfId="39" applyFont="1" applyFill="1" applyAlignment="1">
      <alignment horizontal="left" vertical="center"/>
    </xf>
    <xf numFmtId="0" fontId="80" fillId="4" borderId="0" xfId="39" applyFont="1" applyFill="1" applyAlignment="1">
      <alignment horizontal="left" vertical="center"/>
    </xf>
    <xf numFmtId="0" fontId="35" fillId="4" borderId="0" xfId="40" applyFont="1" applyFill="1" applyAlignment="1">
      <alignment horizontal="left" vertical="center"/>
    </xf>
    <xf numFmtId="0" fontId="35" fillId="4" borderId="0" xfId="40" applyFont="1" applyFill="1">
      <alignment horizontal="center" vertical="center"/>
    </xf>
    <xf numFmtId="0" fontId="77" fillId="4" borderId="7" xfId="30" applyFont="1" applyFill="1" applyBorder="1" applyAlignment="1">
      <alignment horizontal="left" vertical="center"/>
    </xf>
    <xf numFmtId="0" fontId="35" fillId="2" borderId="0" xfId="22" applyFont="1" applyFill="1"/>
    <xf numFmtId="0" fontId="35" fillId="2" borderId="0" xfId="22" applyFont="1" applyFill="1" applyAlignment="1"/>
    <xf numFmtId="0" fontId="7" fillId="2" borderId="0" xfId="22" applyFont="1" applyFill="1" applyAlignment="1">
      <alignment horizontal="left" vertical="center"/>
    </xf>
    <xf numFmtId="0" fontId="9" fillId="4" borderId="0" xfId="30" applyFont="1" applyFill="1" applyAlignment="1">
      <alignment horizontal="left"/>
    </xf>
    <xf numFmtId="0" fontId="9" fillId="0" borderId="27" xfId="30" applyFont="1" applyBorder="1" applyAlignment="1">
      <alignment vertical="center"/>
    </xf>
    <xf numFmtId="164" fontId="9" fillId="0" borderId="46" xfId="46" applyNumberFormat="1" applyFont="1" applyBorder="1"/>
    <xf numFmtId="164" fontId="9" fillId="0" borderId="12" xfId="46" applyNumberFormat="1" applyFont="1" applyBorder="1"/>
    <xf numFmtId="164" fontId="9" fillId="0" borderId="19" xfId="46" applyNumberFormat="1" applyFont="1" applyBorder="1"/>
    <xf numFmtId="164" fontId="9" fillId="0" borderId="15" xfId="46" applyNumberFormat="1" applyFont="1" applyBorder="1"/>
    <xf numFmtId="164" fontId="9" fillId="0" borderId="22" xfId="46" applyNumberFormat="1" applyFont="1" applyBorder="1"/>
    <xf numFmtId="164" fontId="9" fillId="0" borderId="23" xfId="46" applyNumberFormat="1" applyFont="1" applyBorder="1"/>
    <xf numFmtId="164" fontId="9" fillId="0" borderId="26" xfId="46" applyNumberFormat="1" applyFont="1" applyBorder="1"/>
    <xf numFmtId="164" fontId="6" fillId="0" borderId="19" xfId="44" applyNumberFormat="1" applyFont="1" applyBorder="1" applyAlignment="1"/>
    <xf numFmtId="165" fontId="9" fillId="0" borderId="29" xfId="30" applyNumberFormat="1" applyFont="1" applyBorder="1" applyAlignment="1">
      <alignment horizontal="right" vertical="center"/>
    </xf>
    <xf numFmtId="164" fontId="9" fillId="2" borderId="16" xfId="40" applyNumberFormat="1" applyFont="1" applyFill="1" applyBorder="1" applyAlignment="1">
      <alignment horizontal="right" vertical="center"/>
    </xf>
    <xf numFmtId="164" fontId="9" fillId="2" borderId="17" xfId="40" applyNumberFormat="1" applyFont="1" applyFill="1" applyBorder="1" applyAlignment="1">
      <alignment horizontal="right" vertical="center"/>
    </xf>
    <xf numFmtId="164" fontId="9" fillId="2" borderId="21" xfId="40" applyNumberFormat="1" applyFont="1" applyFill="1" applyBorder="1" applyAlignment="1">
      <alignment horizontal="right" vertical="center"/>
    </xf>
    <xf numFmtId="1" fontId="9" fillId="0" borderId="16" xfId="40" applyNumberFormat="1" applyFont="1" applyBorder="1" applyAlignment="1">
      <alignment horizontal="center"/>
    </xf>
    <xf numFmtId="1" fontId="9" fillId="0" borderId="17" xfId="40" applyNumberFormat="1" applyFont="1" applyBorder="1" applyAlignment="1">
      <alignment horizontal="center"/>
    </xf>
    <xf numFmtId="1" fontId="9" fillId="0" borderId="21" xfId="40" applyNumberFormat="1" applyFont="1" applyBorder="1" applyAlignment="1">
      <alignment horizontal="center"/>
    </xf>
    <xf numFmtId="0" fontId="9" fillId="2" borderId="33" xfId="40" applyFont="1" applyFill="1" applyBorder="1">
      <alignment horizontal="center" vertical="center"/>
    </xf>
    <xf numFmtId="0" fontId="9" fillId="2" borderId="34" xfId="40" applyFont="1" applyFill="1" applyBorder="1" applyAlignment="1">
      <alignment horizontal="left" vertical="center"/>
    </xf>
    <xf numFmtId="0" fontId="9" fillId="2" borderId="34" xfId="40" applyFont="1" applyFill="1" applyBorder="1">
      <alignment horizontal="center" vertical="center"/>
    </xf>
    <xf numFmtId="164" fontId="9" fillId="2" borderId="34" xfId="40" applyNumberFormat="1" applyFont="1" applyFill="1" applyBorder="1">
      <alignment horizontal="center" vertical="center"/>
    </xf>
    <xf numFmtId="0" fontId="9" fillId="2" borderId="34" xfId="40" applyFont="1" applyFill="1" applyBorder="1" applyAlignment="1">
      <alignment horizontal="right" vertical="center"/>
    </xf>
    <xf numFmtId="0" fontId="9" fillId="0" borderId="34" xfId="40" applyFont="1" applyBorder="1" applyAlignment="1">
      <alignment horizontal="right" vertical="center"/>
    </xf>
    <xf numFmtId="0" fontId="41" fillId="0" borderId="34" xfId="40" applyFont="1" applyBorder="1" applyAlignment="1">
      <alignment horizontal="center" vertical="center"/>
    </xf>
    <xf numFmtId="0" fontId="9" fillId="0" borderId="34" xfId="40" applyFont="1" applyBorder="1" applyAlignment="1">
      <alignment horizontal="center" vertical="center"/>
    </xf>
    <xf numFmtId="0" fontId="41" fillId="0" borderId="35" xfId="40" applyFont="1" applyBorder="1" applyAlignment="1">
      <alignment horizontal="center" vertical="center"/>
    </xf>
    <xf numFmtId="0" fontId="9" fillId="2" borderId="42" xfId="40" applyFont="1" applyFill="1" applyBorder="1">
      <alignment horizontal="center" vertical="center"/>
    </xf>
    <xf numFmtId="0" fontId="9" fillId="2" borderId="43" xfId="40" applyFont="1" applyFill="1" applyBorder="1" applyAlignment="1">
      <alignment horizontal="left" vertical="center"/>
    </xf>
    <xf numFmtId="0" fontId="9" fillId="2" borderId="43" xfId="40" applyFont="1" applyFill="1" applyBorder="1">
      <alignment horizontal="center" vertical="center"/>
    </xf>
    <xf numFmtId="16" fontId="9" fillId="2" borderId="43" xfId="40" applyNumberFormat="1" applyFont="1" applyFill="1" applyBorder="1">
      <alignment horizontal="center" vertical="center"/>
    </xf>
    <xf numFmtId="164" fontId="81" fillId="2" borderId="43" xfId="40" applyNumberFormat="1" applyFont="1" applyFill="1" applyBorder="1">
      <alignment horizontal="center" vertical="center"/>
    </xf>
    <xf numFmtId="0" fontId="9" fillId="2" borderId="43" xfId="40" applyFont="1" applyFill="1" applyBorder="1" applyAlignment="1">
      <alignment horizontal="right" vertical="center"/>
    </xf>
    <xf numFmtId="0" fontId="9" fillId="2" borderId="44" xfId="40" applyFont="1" applyFill="1" applyBorder="1">
      <alignment horizontal="center" vertical="center"/>
    </xf>
    <xf numFmtId="0" fontId="9" fillId="0" borderId="45" xfId="39" applyFont="1" applyBorder="1" applyAlignment="1">
      <alignment horizontal="center"/>
    </xf>
    <xf numFmtId="0" fontId="9" fillId="0" borderId="10" xfId="39" applyFont="1" applyBorder="1" applyAlignment="1">
      <alignment horizontal="center"/>
    </xf>
    <xf numFmtId="0" fontId="9" fillId="0" borderId="27" xfId="39" applyFont="1" applyBorder="1" applyAlignment="1">
      <alignment vertical="center"/>
    </xf>
    <xf numFmtId="165" fontId="9" fillId="0" borderId="28" xfId="39" applyNumberFormat="1" applyFont="1" applyBorder="1" applyAlignment="1">
      <alignment vertical="center"/>
    </xf>
    <xf numFmtId="165" fontId="9" fillId="0" borderId="29" xfId="39" applyNumberFormat="1" applyFont="1" applyBorder="1" applyAlignment="1">
      <alignment vertical="center"/>
    </xf>
    <xf numFmtId="165" fontId="9" fillId="0" borderId="30" xfId="39" applyNumberFormat="1" applyFont="1" applyBorder="1" applyAlignment="1">
      <alignment vertical="center"/>
    </xf>
    <xf numFmtId="0" fontId="9" fillId="0" borderId="28" xfId="39" applyFont="1" applyBorder="1" applyAlignment="1"/>
    <xf numFmtId="165" fontId="9" fillId="0" borderId="29" xfId="39" applyNumberFormat="1" applyFont="1" applyBorder="1" applyAlignment="1">
      <alignment horizontal="right" vertical="center"/>
    </xf>
    <xf numFmtId="0" fontId="9" fillId="0" borderId="29" xfId="39" applyFont="1" applyBorder="1" applyAlignment="1"/>
    <xf numFmtId="0" fontId="9" fillId="2" borderId="32" xfId="39" applyFont="1" applyFill="1" applyBorder="1" applyAlignment="1">
      <alignment horizontal="center"/>
    </xf>
    <xf numFmtId="0" fontId="9" fillId="2" borderId="41" xfId="39" applyFont="1" applyFill="1" applyBorder="1" applyAlignment="1">
      <alignment horizontal="center"/>
    </xf>
    <xf numFmtId="0" fontId="77" fillId="4" borderId="7" xfId="39" applyFont="1" applyFill="1" applyBorder="1" applyAlignment="1">
      <alignment horizontal="left" vertical="center"/>
    </xf>
    <xf numFmtId="0" fontId="37" fillId="2" borderId="7" xfId="22" applyFont="1" applyFill="1" applyBorder="1" applyAlignment="1">
      <alignment horizontal="left" vertical="center"/>
    </xf>
    <xf numFmtId="0" fontId="9" fillId="4" borderId="0" xfId="39" applyFont="1" applyFill="1" applyAlignment="1">
      <alignment horizontal="left"/>
    </xf>
    <xf numFmtId="164" fontId="9" fillId="0" borderId="19" xfId="19" applyNumberFormat="1" applyFont="1" applyBorder="1" applyAlignment="1">
      <alignment horizontal="center" vertical="center"/>
    </xf>
    <xf numFmtId="164" fontId="9" fillId="0" borderId="15" xfId="19" applyNumberFormat="1" applyFont="1" applyBorder="1" applyAlignment="1">
      <alignment horizontal="center" vertical="center"/>
    </xf>
    <xf numFmtId="164" fontId="9" fillId="0" borderId="17" xfId="19" applyNumberFormat="1" applyFont="1" applyBorder="1" applyAlignment="1">
      <alignment horizontal="center" vertical="center"/>
    </xf>
    <xf numFmtId="164" fontId="9" fillId="0" borderId="21" xfId="19" applyNumberFormat="1" applyFont="1" applyBorder="1" applyAlignment="1">
      <alignment horizontal="center" vertical="center"/>
    </xf>
    <xf numFmtId="164" fontId="9" fillId="0" borderId="0" xfId="19" applyNumberFormat="1" applyFont="1" applyAlignment="1">
      <alignment horizontal="center" vertical="center"/>
    </xf>
    <xf numFmtId="164" fontId="9" fillId="0" borderId="23" xfId="19" applyNumberFormat="1" applyFont="1" applyBorder="1" applyAlignment="1">
      <alignment horizontal="center" vertical="center"/>
    </xf>
    <xf numFmtId="164" fontId="9" fillId="0" borderId="26" xfId="19" applyNumberFormat="1" applyFont="1" applyBorder="1" applyAlignment="1">
      <alignment horizontal="center" vertical="center"/>
    </xf>
    <xf numFmtId="0" fontId="82" fillId="4" borderId="0" xfId="30" applyFont="1" applyFill="1" applyAlignment="1">
      <alignment horizontal="left" vertical="center"/>
    </xf>
    <xf numFmtId="0" fontId="77" fillId="4" borderId="0" xfId="30" applyFont="1" applyFill="1">
      <alignment horizontal="center" vertical="center"/>
    </xf>
    <xf numFmtId="0" fontId="35" fillId="4" borderId="0" xfId="30" applyFont="1" applyFill="1">
      <alignment horizontal="center" vertical="center"/>
    </xf>
    <xf numFmtId="0" fontId="79" fillId="4" borderId="0" xfId="30" applyFont="1" applyFill="1" applyAlignment="1">
      <alignment horizontal="left" vertical="center"/>
    </xf>
    <xf numFmtId="0" fontId="80" fillId="4" borderId="0" xfId="30" applyFont="1" applyFill="1" applyAlignment="1">
      <alignment horizontal="left" vertical="center"/>
    </xf>
    <xf numFmtId="0" fontId="36" fillId="4" borderId="0" xfId="49" applyFont="1" applyFill="1" applyAlignment="1">
      <alignment vertical="center"/>
    </xf>
    <xf numFmtId="0" fontId="2" fillId="4" borderId="0" xfId="51" applyFont="1" applyFill="1" applyAlignment="1"/>
    <xf numFmtId="1" fontId="77" fillId="4" borderId="0" xfId="32" applyFont="1" applyFill="1">
      <alignment horizontal="center" vertical="center"/>
    </xf>
    <xf numFmtId="1" fontId="9" fillId="4" borderId="0" xfId="32" applyFont="1" applyFill="1" applyAlignment="1">
      <alignment vertical="center"/>
    </xf>
    <xf numFmtId="1" fontId="35" fillId="4" borderId="0" xfId="32" applyFont="1" applyFill="1">
      <alignment horizontal="center" vertical="center"/>
    </xf>
    <xf numFmtId="1" fontId="80" fillId="4" borderId="0" xfId="32" applyFont="1" applyFill="1" applyAlignment="1">
      <alignment horizontal="left" vertical="center"/>
    </xf>
    <xf numFmtId="1" fontId="77" fillId="4" borderId="7" xfId="32" applyFont="1" applyFill="1" applyBorder="1" applyAlignment="1">
      <alignment horizontal="left" vertical="center"/>
    </xf>
    <xf numFmtId="0" fontId="8" fillId="2" borderId="7" xfId="22" applyFont="1" applyFill="1" applyBorder="1" applyAlignment="1">
      <alignment horizontal="center" vertical="center"/>
    </xf>
    <xf numFmtId="0" fontId="83" fillId="2" borderId="7" xfId="22" applyFont="1" applyFill="1" applyBorder="1" applyAlignment="1">
      <alignment horizontal="right" vertical="center"/>
    </xf>
    <xf numFmtId="0" fontId="84" fillId="2" borderId="7" xfId="22" applyFont="1" applyFill="1" applyBorder="1" applyAlignment="1">
      <alignment horizontal="left" vertical="center"/>
    </xf>
    <xf numFmtId="1" fontId="9" fillId="4" borderId="0" xfId="32" applyFont="1" applyFill="1" applyAlignment="1">
      <alignment horizontal="left"/>
    </xf>
    <xf numFmtId="1" fontId="9" fillId="0" borderId="27" xfId="32" applyFont="1" applyBorder="1" applyAlignment="1">
      <alignment vertical="center"/>
    </xf>
    <xf numFmtId="1" fontId="9" fillId="0" borderId="45" xfId="32" applyFont="1" applyBorder="1" applyAlignment="1">
      <alignment horizontal="center"/>
    </xf>
    <xf numFmtId="1" fontId="9" fillId="0" borderId="10" xfId="32" applyFont="1" applyBorder="1" applyAlignment="1">
      <alignment horizontal="center"/>
    </xf>
    <xf numFmtId="0" fontId="9" fillId="0" borderId="11" xfId="14" applyFont="1" applyBorder="1" applyAlignment="1">
      <alignment horizontal="center" vertical="center"/>
    </xf>
    <xf numFmtId="164" fontId="9" fillId="0" borderId="17" xfId="48" applyNumberFormat="1" applyFont="1" applyBorder="1"/>
    <xf numFmtId="164" fontId="9" fillId="0" borderId="21" xfId="48" applyNumberFormat="1" applyFont="1" applyBorder="1"/>
    <xf numFmtId="0" fontId="9" fillId="0" borderId="16" xfId="14" applyFont="1" applyBorder="1" applyAlignment="1">
      <alignment horizontal="center" vertical="center"/>
    </xf>
    <xf numFmtId="0" fontId="9" fillId="0" borderId="22" xfId="14" applyFont="1" applyBorder="1" applyAlignment="1">
      <alignment horizontal="center" vertical="center"/>
    </xf>
    <xf numFmtId="1" fontId="9" fillId="0" borderId="28" xfId="32" applyFont="1" applyBorder="1" applyAlignment="1"/>
    <xf numFmtId="165" fontId="9" fillId="0" borderId="29" xfId="32" applyNumberFormat="1" applyFont="1" applyBorder="1" applyAlignment="1">
      <alignment horizontal="right" vertical="center"/>
    </xf>
    <xf numFmtId="1" fontId="9" fillId="0" borderId="29" xfId="32" applyFont="1" applyBorder="1" applyAlignment="1"/>
    <xf numFmtId="0" fontId="9" fillId="0" borderId="29" xfId="40" applyFont="1" applyBorder="1" applyAlignment="1">
      <alignment vertical="center"/>
    </xf>
    <xf numFmtId="1" fontId="9" fillId="0" borderId="30" xfId="32" applyFont="1" applyBorder="1" applyAlignment="1"/>
    <xf numFmtId="1" fontId="9" fillId="2" borderId="32" xfId="32" applyFont="1" applyFill="1" applyBorder="1" applyAlignment="1">
      <alignment horizontal="center"/>
    </xf>
    <xf numFmtId="0" fontId="9" fillId="2" borderId="36" xfId="40" applyFont="1" applyFill="1" applyBorder="1">
      <alignment horizontal="center" vertical="center"/>
    </xf>
    <xf numFmtId="0" fontId="9" fillId="2" borderId="37" xfId="40" applyFont="1" applyFill="1" applyBorder="1">
      <alignment horizontal="center" vertical="center"/>
    </xf>
    <xf numFmtId="0" fontId="9" fillId="2" borderId="38" xfId="40" applyFont="1" applyFill="1" applyBorder="1" applyAlignment="1">
      <alignment horizontal="left" vertical="center"/>
    </xf>
    <xf numFmtId="0" fontId="9" fillId="2" borderId="39" xfId="40" applyFont="1" applyFill="1" applyBorder="1">
      <alignment horizontal="center" vertical="center"/>
    </xf>
    <xf numFmtId="164" fontId="9" fillId="2" borderId="38" xfId="40" applyNumberFormat="1" applyFont="1" applyFill="1" applyBorder="1">
      <alignment horizontal="center" vertical="center"/>
    </xf>
    <xf numFmtId="0" fontId="9" fillId="2" borderId="39" xfId="40" applyFont="1" applyFill="1" applyBorder="1" applyAlignment="1">
      <alignment horizontal="right" vertical="center"/>
    </xf>
    <xf numFmtId="0" fontId="9" fillId="0" borderId="38" xfId="40" applyFont="1" applyBorder="1" applyAlignment="1">
      <alignment horizontal="right" vertical="center"/>
    </xf>
    <xf numFmtId="0" fontId="41" fillId="0" borderId="38" xfId="40" applyFont="1" applyBorder="1" applyAlignment="1">
      <alignment horizontal="center" vertical="center"/>
    </xf>
    <xf numFmtId="0" fontId="9" fillId="0" borderId="38" xfId="40" applyFont="1" applyBorder="1" applyAlignment="1">
      <alignment horizontal="center" vertical="center"/>
    </xf>
    <xf numFmtId="0" fontId="41" fillId="0" borderId="40" xfId="40" applyFont="1" applyBorder="1" applyAlignment="1">
      <alignment horizontal="center" vertical="center"/>
    </xf>
    <xf numFmtId="1" fontId="9" fillId="2" borderId="41" xfId="32" applyFont="1" applyFill="1" applyBorder="1" applyAlignment="1">
      <alignment horizontal="center"/>
    </xf>
    <xf numFmtId="164" fontId="9" fillId="0" borderId="19" xfId="14" applyNumberFormat="1" applyFont="1" applyBorder="1" applyAlignment="1">
      <alignment horizontal="center" vertical="center"/>
    </xf>
    <xf numFmtId="164" fontId="9" fillId="0" borderId="31" xfId="14" applyNumberFormat="1" applyFont="1" applyBorder="1" applyAlignment="1">
      <alignment horizontal="center" vertical="center"/>
    </xf>
    <xf numFmtId="164" fontId="9" fillId="0" borderId="17" xfId="14" applyNumberFormat="1" applyFont="1" applyBorder="1" applyAlignment="1">
      <alignment horizontal="center" vertical="center"/>
    </xf>
    <xf numFmtId="164" fontId="9" fillId="0" borderId="21" xfId="14" applyNumberFormat="1" applyFont="1" applyBorder="1" applyAlignment="1">
      <alignment horizontal="center" vertical="center"/>
    </xf>
    <xf numFmtId="164" fontId="9" fillId="0" borderId="0" xfId="14" applyNumberFormat="1" applyFont="1" applyAlignment="1">
      <alignment horizontal="center" vertical="center"/>
    </xf>
    <xf numFmtId="164" fontId="9" fillId="0" borderId="23" xfId="14" applyNumberFormat="1" applyFont="1" applyBorder="1" applyAlignment="1">
      <alignment horizontal="center" vertical="center"/>
    </xf>
    <xf numFmtId="164" fontId="9" fillId="0" borderId="26" xfId="14" applyNumberFormat="1" applyFont="1" applyBorder="1" applyAlignment="1">
      <alignment horizontal="center" vertical="center"/>
    </xf>
    <xf numFmtId="0" fontId="36" fillId="4" borderId="0" xfId="30" applyFont="1" applyFill="1" applyAlignment="1">
      <alignment horizontal="left" vertical="center"/>
    </xf>
    <xf numFmtId="0" fontId="77" fillId="4" borderId="0" xfId="52" applyFont="1" applyFill="1" applyAlignment="1">
      <alignment horizontal="left" vertical="center"/>
    </xf>
    <xf numFmtId="0" fontId="77" fillId="4" borderId="0" xfId="52" applyFont="1" applyFill="1">
      <alignment horizontal="center" vertical="center"/>
    </xf>
    <xf numFmtId="0" fontId="36" fillId="4" borderId="0" xfId="30" applyFont="1" applyFill="1" applyAlignment="1">
      <alignment vertical="center"/>
    </xf>
    <xf numFmtId="0" fontId="35" fillId="4" borderId="0" xfId="52" applyFont="1" applyFill="1" applyAlignment="1">
      <alignment horizontal="left" vertical="center"/>
    </xf>
    <xf numFmtId="0" fontId="35" fillId="4" borderId="0" xfId="52" applyFont="1" applyFill="1">
      <alignment horizontal="center" vertical="center"/>
    </xf>
    <xf numFmtId="164" fontId="9" fillId="0" borderId="31" xfId="46" applyNumberFormat="1" applyFont="1" applyBorder="1"/>
    <xf numFmtId="164" fontId="9" fillId="2" borderId="16" xfId="52" applyNumberFormat="1" applyFont="1" applyFill="1" applyBorder="1" applyAlignment="1">
      <alignment horizontal="right" vertical="center"/>
    </xf>
    <xf numFmtId="164" fontId="9" fillId="2" borderId="17" xfId="52" applyNumberFormat="1" applyFont="1" applyFill="1" applyBorder="1" applyAlignment="1">
      <alignment horizontal="right" vertical="center"/>
    </xf>
    <xf numFmtId="164" fontId="9" fillId="2" borderId="21" xfId="52" applyNumberFormat="1" applyFont="1" applyFill="1" applyBorder="1" applyAlignment="1">
      <alignment horizontal="right" vertical="center"/>
    </xf>
    <xf numFmtId="1" fontId="9" fillId="0" borderId="16" xfId="52" applyNumberFormat="1" applyFont="1" applyBorder="1" applyAlignment="1">
      <alignment horizontal="center"/>
    </xf>
    <xf numFmtId="1" fontId="9" fillId="0" borderId="17" xfId="52" applyNumberFormat="1" applyFont="1" applyBorder="1" applyAlignment="1">
      <alignment horizontal="center"/>
    </xf>
    <xf numFmtId="1" fontId="9" fillId="0" borderId="21" xfId="52" applyNumberFormat="1" applyFont="1" applyBorder="1" applyAlignment="1">
      <alignment horizontal="center"/>
    </xf>
    <xf numFmtId="0" fontId="9" fillId="0" borderId="29" xfId="52" applyFont="1" applyBorder="1" applyAlignment="1">
      <alignment vertical="center"/>
    </xf>
    <xf numFmtId="0" fontId="9" fillId="2" borderId="33" xfId="52" applyFont="1" applyFill="1" applyBorder="1">
      <alignment horizontal="center" vertical="center"/>
    </xf>
    <xf numFmtId="0" fontId="9" fillId="2" borderId="34" xfId="52" applyFont="1" applyFill="1" applyBorder="1" applyAlignment="1">
      <alignment horizontal="left" vertical="center"/>
    </xf>
    <xf numFmtId="0" fontId="9" fillId="2" borderId="34" xfId="52" applyFont="1" applyFill="1" applyBorder="1">
      <alignment horizontal="center" vertical="center"/>
    </xf>
    <xf numFmtId="164" fontId="9" fillId="2" borderId="34" xfId="52" applyNumberFormat="1" applyFont="1" applyFill="1" applyBorder="1">
      <alignment horizontal="center" vertical="center"/>
    </xf>
    <xf numFmtId="0" fontId="9" fillId="2" borderId="34" xfId="52" applyFont="1" applyFill="1" applyBorder="1" applyAlignment="1">
      <alignment horizontal="right" vertical="center"/>
    </xf>
    <xf numFmtId="0" fontId="9" fillId="0" borderId="34" xfId="52" applyFont="1" applyBorder="1" applyAlignment="1">
      <alignment horizontal="right" vertical="center"/>
    </xf>
    <xf numFmtId="0" fontId="41" fillId="0" borderId="34" xfId="52" applyFont="1" applyBorder="1" applyAlignment="1">
      <alignment horizontal="center" vertical="center"/>
    </xf>
    <xf numFmtId="0" fontId="9" fillId="0" borderId="34" xfId="52" applyFont="1" applyBorder="1" applyAlignment="1">
      <alignment horizontal="center" vertical="center"/>
    </xf>
    <xf numFmtId="0" fontId="41" fillId="0" borderId="35" xfId="52" applyFont="1" applyBorder="1" applyAlignment="1">
      <alignment horizontal="center" vertical="center"/>
    </xf>
    <xf numFmtId="0" fontId="9" fillId="2" borderId="36" xfId="52" applyFont="1" applyFill="1" applyBorder="1">
      <alignment horizontal="center" vertical="center"/>
    </xf>
    <xf numFmtId="0" fontId="9" fillId="2" borderId="37" xfId="52" applyFont="1" applyFill="1" applyBorder="1">
      <alignment horizontal="center" vertical="center"/>
    </xf>
    <xf numFmtId="0" fontId="9" fillId="2" borderId="38" xfId="52" applyFont="1" applyFill="1" applyBorder="1" applyAlignment="1">
      <alignment horizontal="left" vertical="center"/>
    </xf>
    <xf numFmtId="0" fontId="9" fillId="2" borderId="39" xfId="52" applyFont="1" applyFill="1" applyBorder="1">
      <alignment horizontal="center" vertical="center"/>
    </xf>
    <xf numFmtId="164" fontId="9" fillId="2" borderId="38" xfId="52" applyNumberFormat="1" applyFont="1" applyFill="1" applyBorder="1">
      <alignment horizontal="center" vertical="center"/>
    </xf>
    <xf numFmtId="0" fontId="9" fillId="2" borderId="39" xfId="52" applyFont="1" applyFill="1" applyBorder="1" applyAlignment="1">
      <alignment horizontal="right" vertical="center"/>
    </xf>
    <xf numFmtId="0" fontId="9" fillId="0" borderId="38" xfId="52" applyFont="1" applyBorder="1" applyAlignment="1">
      <alignment horizontal="right" vertical="center"/>
    </xf>
    <xf numFmtId="0" fontId="41" fillId="0" borderId="38" xfId="52" applyFont="1" applyBorder="1" applyAlignment="1">
      <alignment horizontal="center" vertical="center"/>
    </xf>
    <xf numFmtId="0" fontId="9" fillId="0" borderId="38" xfId="52" applyFont="1" applyBorder="1" applyAlignment="1">
      <alignment horizontal="center" vertical="center"/>
    </xf>
    <xf numFmtId="0" fontId="41" fillId="0" borderId="40" xfId="52" applyFont="1" applyBorder="1" applyAlignment="1">
      <alignment horizontal="center" vertical="center"/>
    </xf>
    <xf numFmtId="0" fontId="9" fillId="2" borderId="42" xfId="52" applyFont="1" applyFill="1" applyBorder="1">
      <alignment horizontal="center" vertical="center"/>
    </xf>
    <xf numFmtId="0" fontId="9" fillId="2" borderId="43" xfId="52" applyFont="1" applyFill="1" applyBorder="1" applyAlignment="1">
      <alignment horizontal="left" vertical="center"/>
    </xf>
    <xf numFmtId="0" fontId="9" fillId="2" borderId="43" xfId="52" applyFont="1" applyFill="1" applyBorder="1">
      <alignment horizontal="center" vertical="center"/>
    </xf>
    <xf numFmtId="16" fontId="9" fillId="2" borderId="43" xfId="52" applyNumberFormat="1" applyFont="1" applyFill="1" applyBorder="1">
      <alignment horizontal="center" vertical="center"/>
    </xf>
    <xf numFmtId="164" fontId="81" fillId="2" borderId="43" xfId="52" applyNumberFormat="1" applyFont="1" applyFill="1" applyBorder="1">
      <alignment horizontal="center" vertical="center"/>
    </xf>
    <xf numFmtId="0" fontId="9" fillId="2" borderId="43" xfId="52" applyFont="1" applyFill="1" applyBorder="1" applyAlignment="1">
      <alignment horizontal="right" vertical="center"/>
    </xf>
    <xf numFmtId="0" fontId="9" fillId="2" borderId="44" xfId="52" applyFont="1" applyFill="1" applyBorder="1">
      <alignment horizontal="center" vertical="center"/>
    </xf>
    <xf numFmtId="0" fontId="85" fillId="4" borderId="0" xfId="30" applyFont="1" applyFill="1" applyAlignment="1">
      <alignment horizontal="left" vertical="center"/>
    </xf>
    <xf numFmtId="0" fontId="65" fillId="2" borderId="0" xfId="21" applyFont="1" applyFill="1"/>
    <xf numFmtId="0" fontId="62" fillId="2" borderId="0" xfId="21" applyFont="1" applyFill="1" applyAlignment="1">
      <alignment vertical="center"/>
    </xf>
    <xf numFmtId="0" fontId="85" fillId="4" borderId="0" xfId="30" applyFont="1" applyFill="1" applyAlignment="1">
      <alignment vertical="center"/>
    </xf>
    <xf numFmtId="164" fontId="9" fillId="2" borderId="16" xfId="0" applyNumberFormat="1" applyFont="1" applyFill="1" applyBorder="1" applyAlignment="1">
      <alignment horizontal="right" vertical="center"/>
    </xf>
    <xf numFmtId="164" fontId="9" fillId="2" borderId="17" xfId="0" applyNumberFormat="1" applyFont="1" applyFill="1" applyBorder="1" applyAlignment="1">
      <alignment horizontal="right" vertical="center"/>
    </xf>
    <xf numFmtId="164" fontId="9" fillId="2" borderId="21" xfId="0" applyNumberFormat="1" applyFont="1" applyFill="1" applyBorder="1" applyAlignment="1">
      <alignment horizontal="right" vertical="center"/>
    </xf>
    <xf numFmtId="164" fontId="6" fillId="2" borderId="43" xfId="0" applyNumberFormat="1" applyFont="1" applyFill="1" applyBorder="1"/>
    <xf numFmtId="0" fontId="9" fillId="2" borderId="0" xfId="49" applyFont="1" applyFill="1" applyAlignment="1">
      <alignment vertical="center"/>
    </xf>
    <xf numFmtId="0" fontId="77" fillId="4" borderId="0" xfId="25" applyFont="1" applyFill="1" applyAlignment="1">
      <alignment horizontal="left" vertical="center"/>
    </xf>
    <xf numFmtId="0" fontId="77" fillId="4" borderId="0" xfId="25" applyFont="1" applyFill="1">
      <alignment horizontal="center" vertical="center"/>
    </xf>
    <xf numFmtId="0" fontId="9" fillId="4" borderId="0" xfId="49" applyFont="1" applyFill="1" applyAlignment="1">
      <alignment vertical="center"/>
    </xf>
    <xf numFmtId="0" fontId="35" fillId="4" borderId="0" xfId="25" applyFont="1" applyFill="1" applyAlignment="1">
      <alignment horizontal="left" vertical="center"/>
    </xf>
    <xf numFmtId="0" fontId="35" fillId="4" borderId="0" xfId="25" applyFont="1" applyFill="1">
      <alignment horizontal="center" vertical="center"/>
    </xf>
    <xf numFmtId="164" fontId="9" fillId="2" borderId="16" xfId="25" applyNumberFormat="1" applyFont="1" applyFill="1" applyBorder="1" applyAlignment="1">
      <alignment horizontal="right" vertical="center"/>
    </xf>
    <xf numFmtId="164" fontId="9" fillId="2" borderId="17" xfId="25" applyNumberFormat="1" applyFont="1" applyFill="1" applyBorder="1" applyAlignment="1">
      <alignment horizontal="right" vertical="center"/>
    </xf>
    <xf numFmtId="164" fontId="9" fillId="2" borderId="21" xfId="25" applyNumberFormat="1" applyFont="1" applyFill="1" applyBorder="1" applyAlignment="1">
      <alignment horizontal="right" vertical="center"/>
    </xf>
    <xf numFmtId="1" fontId="9" fillId="0" borderId="16" xfId="25" applyNumberFormat="1" applyFont="1" applyBorder="1" applyAlignment="1">
      <alignment horizontal="center"/>
    </xf>
    <xf numFmtId="1" fontId="9" fillId="0" borderId="17" xfId="25" applyNumberFormat="1" applyFont="1" applyBorder="1" applyAlignment="1">
      <alignment horizontal="center"/>
    </xf>
    <xf numFmtId="1" fontId="9" fillId="0" borderId="21" xfId="25" applyNumberFormat="1" applyFont="1" applyBorder="1" applyAlignment="1">
      <alignment horizontal="center"/>
    </xf>
    <xf numFmtId="0" fontId="9" fillId="0" borderId="29" xfId="25" applyFont="1" applyBorder="1" applyAlignment="1">
      <alignment vertical="center"/>
    </xf>
    <xf numFmtId="0" fontId="9" fillId="2" borderId="33" xfId="25" applyFont="1" applyFill="1" applyBorder="1">
      <alignment horizontal="center" vertical="center"/>
    </xf>
    <xf numFmtId="0" fontId="9" fillId="2" borderId="34" xfId="25" applyFont="1" applyFill="1" applyBorder="1" applyAlignment="1">
      <alignment horizontal="left" vertical="center"/>
    </xf>
    <xf numFmtId="0" fontId="9" fillId="2" borderId="34" xfId="25" applyFont="1" applyFill="1" applyBorder="1">
      <alignment horizontal="center" vertical="center"/>
    </xf>
    <xf numFmtId="164" fontId="9" fillId="2" borderId="34" xfId="25" applyNumberFormat="1" applyFont="1" applyFill="1" applyBorder="1">
      <alignment horizontal="center" vertical="center"/>
    </xf>
    <xf numFmtId="0" fontId="9" fillId="2" borderId="34" xfId="25" applyFont="1" applyFill="1" applyBorder="1" applyAlignment="1">
      <alignment horizontal="right" vertical="center"/>
    </xf>
    <xf numFmtId="0" fontId="9" fillId="0" borderId="34" xfId="25" applyFont="1" applyBorder="1" applyAlignment="1">
      <alignment horizontal="right" vertical="center"/>
    </xf>
    <xf numFmtId="0" fontId="41" fillId="0" borderId="34" xfId="25" applyFont="1" applyBorder="1" applyAlignment="1">
      <alignment horizontal="center" vertical="center"/>
    </xf>
    <xf numFmtId="0" fontId="9" fillId="0" borderId="34" xfId="25" applyFont="1" applyBorder="1" applyAlignment="1">
      <alignment horizontal="center" vertical="center"/>
    </xf>
    <xf numFmtId="0" fontId="41" fillId="0" borderId="35" xfId="25" applyFont="1" applyBorder="1" applyAlignment="1">
      <alignment horizontal="center" vertical="center"/>
    </xf>
    <xf numFmtId="0" fontId="9" fillId="2" borderId="36" xfId="25" applyFont="1" applyFill="1" applyBorder="1">
      <alignment horizontal="center" vertical="center"/>
    </xf>
    <xf numFmtId="0" fontId="9" fillId="2" borderId="37" xfId="25" applyFont="1" applyFill="1" applyBorder="1">
      <alignment horizontal="center" vertical="center"/>
    </xf>
    <xf numFmtId="0" fontId="9" fillId="2" borderId="38" xfId="25" applyFont="1" applyFill="1" applyBorder="1" applyAlignment="1">
      <alignment horizontal="left" vertical="center"/>
    </xf>
    <xf numFmtId="0" fontId="9" fillId="2" borderId="39" xfId="25" applyFont="1" applyFill="1" applyBorder="1">
      <alignment horizontal="center" vertical="center"/>
    </xf>
    <xf numFmtId="164" fontId="9" fillId="2" borderId="38" xfId="25" applyNumberFormat="1" applyFont="1" applyFill="1" applyBorder="1">
      <alignment horizontal="center" vertical="center"/>
    </xf>
    <xf numFmtId="0" fontId="9" fillId="2" borderId="39" xfId="25" applyFont="1" applyFill="1" applyBorder="1" applyAlignment="1">
      <alignment horizontal="right" vertical="center"/>
    </xf>
    <xf numFmtId="0" fontId="9" fillId="0" borderId="38" xfId="25" applyFont="1" applyBorder="1" applyAlignment="1">
      <alignment horizontal="right" vertical="center"/>
    </xf>
    <xf numFmtId="0" fontId="41" fillId="0" borderId="38" xfId="25" applyFont="1" applyBorder="1" applyAlignment="1">
      <alignment horizontal="center" vertical="center"/>
    </xf>
    <xf numFmtId="0" fontId="9" fillId="0" borderId="38" xfId="25" applyFont="1" applyBorder="1" applyAlignment="1">
      <alignment horizontal="center" vertical="center"/>
    </xf>
    <xf numFmtId="0" fontId="41" fillId="0" borderId="40" xfId="25" applyFont="1" applyBorder="1" applyAlignment="1">
      <alignment horizontal="center" vertical="center"/>
    </xf>
    <xf numFmtId="0" fontId="9" fillId="2" borderId="42" xfId="25" applyFont="1" applyFill="1" applyBorder="1">
      <alignment horizontal="center" vertical="center"/>
    </xf>
    <xf numFmtId="0" fontId="9" fillId="2" borderId="43" xfId="25" applyFont="1" applyFill="1" applyBorder="1" applyAlignment="1">
      <alignment horizontal="left" vertical="center"/>
    </xf>
    <xf numFmtId="0" fontId="9" fillId="2" borderId="43" xfId="25" applyFont="1" applyFill="1" applyBorder="1">
      <alignment horizontal="center" vertical="center"/>
    </xf>
    <xf numFmtId="16" fontId="9" fillId="2" borderId="43" xfId="25" applyNumberFormat="1" applyFont="1" applyFill="1" applyBorder="1">
      <alignment horizontal="center" vertical="center"/>
    </xf>
    <xf numFmtId="164" fontId="81" fillId="2" borderId="43" xfId="25" applyNumberFormat="1" applyFont="1" applyFill="1" applyBorder="1">
      <alignment horizontal="center" vertical="center"/>
    </xf>
    <xf numFmtId="0" fontId="9" fillId="2" borderId="43" xfId="25" applyFont="1" applyFill="1" applyBorder="1" applyAlignment="1">
      <alignment horizontal="right" vertical="center"/>
    </xf>
    <xf numFmtId="0" fontId="9" fillId="2" borderId="44" xfId="25" applyFont="1" applyFill="1" applyBorder="1">
      <alignment horizontal="center" vertical="center"/>
    </xf>
    <xf numFmtId="0" fontId="77" fillId="4" borderId="0" xfId="13" applyFont="1" applyFill="1" applyAlignment="1">
      <alignment horizontal="left" vertical="center"/>
    </xf>
    <xf numFmtId="0" fontId="77" fillId="4" borderId="0" xfId="13" applyFont="1" applyFill="1">
      <alignment horizontal="center" vertical="center"/>
    </xf>
    <xf numFmtId="0" fontId="35" fillId="4" borderId="0" xfId="13" applyFont="1" applyFill="1" applyAlignment="1">
      <alignment horizontal="left" vertical="center"/>
    </xf>
    <xf numFmtId="0" fontId="35" fillId="4" borderId="0" xfId="13" applyFont="1" applyFill="1">
      <alignment horizontal="center" vertical="center"/>
    </xf>
    <xf numFmtId="164" fontId="9" fillId="2" borderId="16" xfId="13" applyNumberFormat="1" applyFont="1" applyFill="1" applyBorder="1" applyAlignment="1">
      <alignment horizontal="right" vertical="center"/>
    </xf>
    <xf numFmtId="164" fontId="9" fillId="2" borderId="17" xfId="13" applyNumberFormat="1" applyFont="1" applyFill="1" applyBorder="1" applyAlignment="1">
      <alignment horizontal="right" vertical="center"/>
    </xf>
    <xf numFmtId="164" fontId="9" fillId="2" borderId="21" xfId="13" applyNumberFormat="1" applyFont="1" applyFill="1" applyBorder="1" applyAlignment="1">
      <alignment horizontal="right" vertical="center"/>
    </xf>
    <xf numFmtId="1" fontId="9" fillId="0" borderId="16" xfId="13" applyNumberFormat="1" applyFont="1" applyBorder="1" applyAlignment="1">
      <alignment horizontal="center"/>
    </xf>
    <xf numFmtId="1" fontId="9" fillId="0" borderId="17" xfId="13" applyNumberFormat="1" applyFont="1" applyBorder="1" applyAlignment="1">
      <alignment horizontal="center"/>
    </xf>
    <xf numFmtId="1" fontId="9" fillId="0" borderId="21" xfId="13" applyNumberFormat="1" applyFont="1" applyBorder="1" applyAlignment="1">
      <alignment horizontal="center"/>
    </xf>
    <xf numFmtId="0" fontId="9" fillId="0" borderId="29" xfId="13" applyFont="1" applyBorder="1" applyAlignment="1">
      <alignment vertical="center"/>
    </xf>
    <xf numFmtId="0" fontId="9" fillId="2" borderId="33" xfId="13" applyFont="1" applyFill="1" applyBorder="1">
      <alignment horizontal="center" vertical="center"/>
    </xf>
    <xf numFmtId="0" fontId="9" fillId="2" borderId="34" xfId="13" applyFont="1" applyFill="1" applyBorder="1" applyAlignment="1">
      <alignment horizontal="left" vertical="center"/>
    </xf>
    <xf numFmtId="0" fontId="9" fillId="2" borderId="34" xfId="13" applyFont="1" applyFill="1" applyBorder="1">
      <alignment horizontal="center" vertical="center"/>
    </xf>
    <xf numFmtId="164" fontId="9" fillId="2" borderId="34" xfId="13" applyNumberFormat="1" applyFont="1" applyFill="1" applyBorder="1">
      <alignment horizontal="center" vertical="center"/>
    </xf>
    <xf numFmtId="0" fontId="9" fillId="2" borderId="34" xfId="13" applyFont="1" applyFill="1" applyBorder="1" applyAlignment="1">
      <alignment horizontal="right" vertical="center"/>
    </xf>
    <xf numFmtId="0" fontId="9" fillId="0" borderId="34" xfId="13" applyFont="1" applyBorder="1" applyAlignment="1">
      <alignment horizontal="right" vertical="center"/>
    </xf>
    <xf numFmtId="0" fontId="41" fillId="0" borderId="34" xfId="13" applyFont="1" applyBorder="1" applyAlignment="1">
      <alignment horizontal="center" vertical="center"/>
    </xf>
    <xf numFmtId="0" fontId="9" fillId="0" borderId="34" xfId="13" applyFont="1" applyBorder="1" applyAlignment="1">
      <alignment horizontal="center" vertical="center"/>
    </xf>
    <xf numFmtId="0" fontId="41" fillId="0" borderId="35" xfId="13" applyFont="1" applyBorder="1" applyAlignment="1">
      <alignment horizontal="center" vertical="center"/>
    </xf>
    <xf numFmtId="0" fontId="9" fillId="2" borderId="36" xfId="13" applyFont="1" applyFill="1" applyBorder="1">
      <alignment horizontal="center" vertical="center"/>
    </xf>
    <xf numFmtId="0" fontId="9" fillId="2" borderId="37" xfId="13" applyFont="1" applyFill="1" applyBorder="1">
      <alignment horizontal="center" vertical="center"/>
    </xf>
    <xf numFmtId="0" fontId="9" fillId="2" borderId="38" xfId="13" applyFont="1" applyFill="1" applyBorder="1" applyAlignment="1">
      <alignment horizontal="left" vertical="center"/>
    </xf>
    <xf numFmtId="0" fontId="9" fillId="2" borderId="39" xfId="13" applyFont="1" applyFill="1" applyBorder="1">
      <alignment horizontal="center" vertical="center"/>
    </xf>
    <xf numFmtId="164" fontId="9" fillId="2" borderId="38" xfId="13" applyNumberFormat="1" applyFont="1" applyFill="1" applyBorder="1">
      <alignment horizontal="center" vertical="center"/>
    </xf>
    <xf numFmtId="0" fontId="9" fillId="2" borderId="39" xfId="13" applyFont="1" applyFill="1" applyBorder="1" applyAlignment="1">
      <alignment horizontal="right" vertical="center"/>
    </xf>
    <xf numFmtId="0" fontId="9" fillId="0" borderId="38" xfId="13" applyFont="1" applyBorder="1" applyAlignment="1">
      <alignment horizontal="right" vertical="center"/>
    </xf>
    <xf numFmtId="0" fontId="41" fillId="0" borderId="38" xfId="13" applyFont="1" applyBorder="1" applyAlignment="1">
      <alignment horizontal="center" vertical="center"/>
    </xf>
    <xf numFmtId="0" fontId="9" fillId="0" borderId="38" xfId="13" applyFont="1" applyBorder="1" applyAlignment="1">
      <alignment horizontal="center" vertical="center"/>
    </xf>
    <xf numFmtId="0" fontId="41" fillId="0" borderId="40" xfId="13" applyFont="1" applyBorder="1" applyAlignment="1">
      <alignment horizontal="center" vertical="center"/>
    </xf>
    <xf numFmtId="0" fontId="9" fillId="2" borderId="42" xfId="13" applyFont="1" applyFill="1" applyBorder="1">
      <alignment horizontal="center" vertical="center"/>
    </xf>
    <xf numFmtId="0" fontId="9" fillId="2" borderId="43" xfId="13" applyFont="1" applyFill="1" applyBorder="1" applyAlignment="1">
      <alignment horizontal="left" vertical="center"/>
    </xf>
    <xf numFmtId="0" fontId="9" fillId="2" borderId="43" xfId="13" applyFont="1" applyFill="1" applyBorder="1">
      <alignment horizontal="center" vertical="center"/>
    </xf>
    <xf numFmtId="16" fontId="9" fillId="2" borderId="43" xfId="13" applyNumberFormat="1" applyFont="1" applyFill="1" applyBorder="1">
      <alignment horizontal="center" vertical="center"/>
    </xf>
    <xf numFmtId="164" fontId="81" fillId="2" borderId="43" xfId="13" applyNumberFormat="1" applyFont="1" applyFill="1" applyBorder="1">
      <alignment horizontal="center" vertical="center"/>
    </xf>
    <xf numFmtId="0" fontId="9" fillId="2" borderId="43" xfId="13" applyFont="1" applyFill="1" applyBorder="1" applyAlignment="1">
      <alignment horizontal="right" vertical="center"/>
    </xf>
    <xf numFmtId="0" fontId="9" fillId="2" borderId="44" xfId="13" applyFont="1" applyFill="1" applyBorder="1">
      <alignment horizontal="center" vertical="center"/>
    </xf>
    <xf numFmtId="0" fontId="77" fillId="4" borderId="0" xfId="0" applyFont="1" applyFill="1" applyAlignment="1">
      <alignment horizontal="left" vertical="center"/>
    </xf>
    <xf numFmtId="0" fontId="77" fillId="4" borderId="0" xfId="0" applyFont="1" applyFill="1"/>
    <xf numFmtId="164" fontId="81" fillId="2" borderId="43" xfId="0" applyNumberFormat="1" applyFont="1" applyFill="1" applyBorder="1"/>
    <xf numFmtId="0" fontId="35" fillId="4" borderId="0" xfId="36" applyFont="1" applyFill="1">
      <alignment horizontal="center" vertical="center"/>
    </xf>
    <xf numFmtId="0" fontId="77" fillId="4" borderId="7" xfId="36" applyFont="1" applyFill="1" applyBorder="1" applyAlignment="1">
      <alignment horizontal="left" vertical="center"/>
    </xf>
    <xf numFmtId="0" fontId="73" fillId="2" borderId="7" xfId="22" applyFont="1" applyFill="1" applyBorder="1" applyAlignment="1">
      <alignment horizontal="right" vertical="center"/>
    </xf>
    <xf numFmtId="0" fontId="73" fillId="2" borderId="7" xfId="22" applyFont="1" applyFill="1" applyBorder="1" applyAlignment="1">
      <alignment horizontal="left" vertical="center"/>
    </xf>
    <xf numFmtId="0" fontId="73" fillId="2" borderId="7" xfId="22" applyFont="1" applyFill="1" applyBorder="1" applyAlignment="1">
      <alignment horizontal="center" vertical="center"/>
    </xf>
    <xf numFmtId="0" fontId="9" fillId="4" borderId="0" xfId="36" applyFont="1" applyFill="1" applyAlignment="1">
      <alignment vertical="top"/>
    </xf>
    <xf numFmtId="0" fontId="7" fillId="4" borderId="0" xfId="36" applyFont="1" applyFill="1" applyAlignment="1">
      <alignment horizontal="center"/>
    </xf>
    <xf numFmtId="0" fontId="9" fillId="0" borderId="4" xfId="36" applyFont="1" applyBorder="1" applyAlignment="1">
      <alignment vertical="center"/>
    </xf>
    <xf numFmtId="0" fontId="9" fillId="0" borderId="27" xfId="36" applyFont="1" applyBorder="1" applyAlignment="1">
      <alignment horizontal="center"/>
    </xf>
    <xf numFmtId="0" fontId="9" fillId="0" borderId="45" xfId="36" applyFont="1" applyBorder="1" applyAlignment="1">
      <alignment horizontal="center"/>
    </xf>
    <xf numFmtId="0" fontId="9" fillId="0" borderId="10" xfId="36" applyFont="1" applyBorder="1" applyAlignment="1">
      <alignment horizontal="center"/>
    </xf>
    <xf numFmtId="165" fontId="9" fillId="0" borderId="28" xfId="36" applyNumberFormat="1" applyFont="1" applyBorder="1" applyAlignment="1">
      <alignment vertical="center"/>
    </xf>
    <xf numFmtId="1" fontId="10" fillId="0" borderId="46" xfId="46" applyNumberFormat="1" applyFont="1" applyBorder="1" applyAlignment="1">
      <alignment horizontal="center"/>
    </xf>
    <xf numFmtId="1" fontId="10" fillId="0" borderId="12" xfId="46" applyNumberFormat="1" applyFont="1" applyBorder="1" applyAlignment="1">
      <alignment horizontal="center"/>
    </xf>
    <xf numFmtId="1" fontId="10" fillId="0" borderId="15" xfId="46" applyNumberFormat="1" applyFont="1" applyBorder="1" applyAlignment="1">
      <alignment horizontal="center"/>
    </xf>
    <xf numFmtId="165" fontId="9" fillId="0" borderId="29" xfId="36" applyNumberFormat="1" applyFont="1" applyBorder="1" applyAlignment="1">
      <alignment vertical="center"/>
    </xf>
    <xf numFmtId="1" fontId="10" fillId="0" borderId="16" xfId="46" applyNumberFormat="1" applyFont="1" applyBorder="1" applyAlignment="1">
      <alignment horizontal="center"/>
    </xf>
    <xf numFmtId="1" fontId="10" fillId="0" borderId="17" xfId="46" applyNumberFormat="1" applyFont="1" applyBorder="1" applyAlignment="1">
      <alignment horizontal="center"/>
    </xf>
    <xf numFmtId="1" fontId="10" fillId="0" borderId="21" xfId="46" applyNumberFormat="1" applyFont="1" applyBorder="1" applyAlignment="1">
      <alignment horizontal="center"/>
    </xf>
    <xf numFmtId="165" fontId="9" fillId="0" borderId="30" xfId="36" applyNumberFormat="1" applyFont="1" applyBorder="1" applyAlignment="1">
      <alignment vertical="center"/>
    </xf>
    <xf numFmtId="1" fontId="10" fillId="0" borderId="22" xfId="46" applyNumberFormat="1" applyFont="1" applyBorder="1" applyAlignment="1">
      <alignment horizontal="center"/>
    </xf>
    <xf numFmtId="1" fontId="10" fillId="0" borderId="23" xfId="46" applyNumberFormat="1" applyFont="1" applyBorder="1" applyAlignment="1">
      <alignment horizontal="center"/>
    </xf>
    <xf numFmtId="1" fontId="10" fillId="0" borderId="26" xfId="46" applyNumberFormat="1" applyFont="1" applyBorder="1" applyAlignment="1">
      <alignment horizontal="center"/>
    </xf>
    <xf numFmtId="0" fontId="9" fillId="0" borderId="28" xfId="36" applyFont="1" applyBorder="1" applyAlignment="1"/>
    <xf numFmtId="1" fontId="10" fillId="0" borderId="11" xfId="44" applyNumberFormat="1" applyFont="1" applyBorder="1" applyAlignment="1">
      <alignment horizontal="center"/>
    </xf>
    <xf numFmtId="1" fontId="10" fillId="0" borderId="19" xfId="44" applyNumberFormat="1" applyFont="1" applyBorder="1" applyAlignment="1">
      <alignment horizontal="center"/>
    </xf>
    <xf numFmtId="1" fontId="10" fillId="0" borderId="31" xfId="44" applyNumberFormat="1" applyFont="1" applyBorder="1" applyAlignment="1">
      <alignment horizontal="center"/>
    </xf>
    <xf numFmtId="1" fontId="10" fillId="2" borderId="16" xfId="40" applyNumberFormat="1" applyFont="1" applyFill="1" applyBorder="1" applyAlignment="1">
      <alignment horizontal="center" vertical="center"/>
    </xf>
    <xf numFmtId="1" fontId="10" fillId="2" borderId="17" xfId="40" applyNumberFormat="1" applyFont="1" applyFill="1" applyBorder="1" applyAlignment="1">
      <alignment horizontal="center" vertical="center"/>
    </xf>
    <xf numFmtId="1" fontId="10" fillId="2" borderId="21" xfId="40" applyNumberFormat="1" applyFont="1" applyFill="1" applyBorder="1" applyAlignment="1">
      <alignment horizontal="center" vertical="center"/>
    </xf>
    <xf numFmtId="0" fontId="9" fillId="0" borderId="30" xfId="36" applyFont="1" applyBorder="1" applyAlignment="1"/>
    <xf numFmtId="1" fontId="9" fillId="2" borderId="36" xfId="40" applyNumberFormat="1" applyFont="1" applyFill="1" applyBorder="1">
      <alignment horizontal="center" vertical="center"/>
    </xf>
    <xf numFmtId="1" fontId="9" fillId="2" borderId="37" xfId="40" applyNumberFormat="1" applyFont="1" applyFill="1" applyBorder="1">
      <alignment horizontal="center" vertical="center"/>
    </xf>
    <xf numFmtId="1" fontId="86" fillId="2" borderId="38" xfId="40" applyNumberFormat="1" applyFont="1" applyFill="1" applyBorder="1" applyAlignment="1">
      <alignment horizontal="left" vertical="center"/>
    </xf>
    <xf numFmtId="1" fontId="9" fillId="2" borderId="39" xfId="40" applyNumberFormat="1" applyFont="1" applyFill="1" applyBorder="1">
      <alignment horizontal="center" vertical="center"/>
    </xf>
    <xf numFmtId="1" fontId="9" fillId="2" borderId="38" xfId="40" applyNumberFormat="1" applyFont="1" applyFill="1" applyBorder="1">
      <alignment horizontal="center" vertical="center"/>
    </xf>
    <xf numFmtId="1" fontId="9" fillId="2" borderId="39" xfId="40" applyNumberFormat="1" applyFont="1" applyFill="1" applyBorder="1" applyAlignment="1">
      <alignment horizontal="right" vertical="center"/>
    </xf>
    <xf numFmtId="1" fontId="9" fillId="0" borderId="38" xfId="40" applyNumberFormat="1" applyFont="1" applyBorder="1" applyAlignment="1">
      <alignment horizontal="right" vertical="center"/>
    </xf>
    <xf numFmtId="1" fontId="41" fillId="0" borderId="38" xfId="40" applyNumberFormat="1" applyFont="1" applyBorder="1" applyAlignment="1">
      <alignment horizontal="center" vertical="center"/>
    </xf>
    <xf numFmtId="1" fontId="9" fillId="0" borderId="38" xfId="40" applyNumberFormat="1" applyFont="1" applyBorder="1" applyAlignment="1">
      <alignment horizontal="center" vertical="center"/>
    </xf>
    <xf numFmtId="1" fontId="41" fillId="0" borderId="40" xfId="40" applyNumberFormat="1" applyFont="1" applyBorder="1" applyAlignment="1">
      <alignment horizontal="center" vertical="center"/>
    </xf>
    <xf numFmtId="1" fontId="9" fillId="2" borderId="41" xfId="36" applyNumberFormat="1" applyFont="1" applyFill="1" applyBorder="1" applyAlignment="1">
      <alignment horizontal="center"/>
    </xf>
    <xf numFmtId="1" fontId="9" fillId="2" borderId="42" xfId="40" applyNumberFormat="1" applyFont="1" applyFill="1" applyBorder="1">
      <alignment horizontal="center" vertical="center"/>
    </xf>
    <xf numFmtId="1" fontId="9" fillId="2" borderId="43" xfId="40" applyNumberFormat="1" applyFont="1" applyFill="1" applyBorder="1" applyAlignment="1">
      <alignment horizontal="left" vertical="center"/>
    </xf>
    <xf numFmtId="1" fontId="9" fillId="2" borderId="43" xfId="40" applyNumberFormat="1" applyFont="1" applyFill="1" applyBorder="1">
      <alignment horizontal="center" vertical="center"/>
    </xf>
    <xf numFmtId="1" fontId="9" fillId="2" borderId="43" xfId="40" applyNumberFormat="1" applyFont="1" applyFill="1" applyBorder="1" applyAlignment="1">
      <alignment horizontal="right" vertical="center"/>
    </xf>
    <xf numFmtId="1" fontId="9" fillId="2" borderId="44" xfId="40" applyNumberFormat="1" applyFont="1" applyFill="1" applyBorder="1">
      <alignment horizontal="center" vertical="center"/>
    </xf>
    <xf numFmtId="1" fontId="10" fillId="0" borderId="46" xfId="33" applyNumberFormat="1" applyFont="1" applyBorder="1">
      <alignment horizontal="center" vertical="center"/>
    </xf>
    <xf numFmtId="1" fontId="10" fillId="0" borderId="12" xfId="33" applyNumberFormat="1" applyFont="1" applyBorder="1">
      <alignment horizontal="center" vertical="center"/>
    </xf>
    <xf numFmtId="1" fontId="10" fillId="0" borderId="15" xfId="33" applyNumberFormat="1" applyFont="1" applyBorder="1">
      <alignment horizontal="center" vertical="center"/>
    </xf>
    <xf numFmtId="1" fontId="10" fillId="0" borderId="16" xfId="33" applyNumberFormat="1" applyFont="1" applyBorder="1">
      <alignment horizontal="center" vertical="center"/>
    </xf>
    <xf numFmtId="1" fontId="10" fillId="0" borderId="17" xfId="33" applyNumberFormat="1" applyFont="1" applyBorder="1">
      <alignment horizontal="center" vertical="center"/>
    </xf>
    <xf numFmtId="1" fontId="10" fillId="0" borderId="21" xfId="33" applyNumberFormat="1" applyFont="1" applyBorder="1">
      <alignment horizontal="center" vertical="center"/>
    </xf>
    <xf numFmtId="1" fontId="10" fillId="0" borderId="22" xfId="33" applyNumberFormat="1" applyFont="1" applyBorder="1">
      <alignment horizontal="center" vertical="center"/>
    </xf>
    <xf numFmtId="1" fontId="10" fillId="0" borderId="23" xfId="33" applyNumberFormat="1" applyFont="1" applyBorder="1">
      <alignment horizontal="center" vertical="center"/>
    </xf>
    <xf numFmtId="1" fontId="10" fillId="0" borderId="26" xfId="33" applyNumberFormat="1" applyFont="1" applyBorder="1">
      <alignment horizontal="center" vertical="center"/>
    </xf>
    <xf numFmtId="1" fontId="10" fillId="0" borderId="11" xfId="44" applyNumberFormat="1" applyFont="1" applyBorder="1" applyAlignment="1"/>
    <xf numFmtId="1" fontId="10" fillId="0" borderId="19" xfId="44" applyNumberFormat="1" applyFont="1" applyBorder="1" applyAlignment="1"/>
    <xf numFmtId="1" fontId="10" fillId="0" borderId="31" xfId="44" applyNumberFormat="1" applyFont="1" applyBorder="1" applyAlignment="1"/>
    <xf numFmtId="1" fontId="10" fillId="2" borderId="16" xfId="40" applyNumberFormat="1" applyFont="1" applyFill="1" applyBorder="1" applyAlignment="1">
      <alignment horizontal="right" vertical="center"/>
    </xf>
    <xf numFmtId="1" fontId="10" fillId="2" borderId="17" xfId="40" applyNumberFormat="1" applyFont="1" applyFill="1" applyBorder="1" applyAlignment="1">
      <alignment horizontal="right" vertical="center"/>
    </xf>
    <xf numFmtId="1" fontId="10" fillId="2" borderId="21" xfId="40" applyNumberFormat="1" applyFont="1" applyFill="1" applyBorder="1" applyAlignment="1">
      <alignment horizontal="right" vertical="center"/>
    </xf>
    <xf numFmtId="1" fontId="9" fillId="0" borderId="46" xfId="46" applyNumberFormat="1" applyFont="1" applyBorder="1" applyAlignment="1">
      <alignment horizontal="center"/>
    </xf>
    <xf numFmtId="1" fontId="9" fillId="0" borderId="12" xfId="46" applyNumberFormat="1" applyFont="1" applyBorder="1"/>
    <xf numFmtId="1" fontId="9" fillId="0" borderId="15" xfId="46" applyNumberFormat="1" applyFont="1" applyBorder="1"/>
    <xf numFmtId="1" fontId="9" fillId="0" borderId="16" xfId="46" applyNumberFormat="1" applyFont="1" applyBorder="1" applyAlignment="1">
      <alignment horizontal="center"/>
    </xf>
    <xf numFmtId="1" fontId="9" fillId="0" borderId="17" xfId="46" applyNumberFormat="1" applyFont="1" applyBorder="1"/>
    <xf numFmtId="1" fontId="9" fillId="0" borderId="21" xfId="46" applyNumberFormat="1" applyFont="1" applyBorder="1"/>
    <xf numFmtId="1" fontId="9" fillId="0" borderId="22" xfId="46" applyNumberFormat="1" applyFont="1" applyBorder="1" applyAlignment="1">
      <alignment horizontal="center"/>
    </xf>
    <xf numFmtId="1" fontId="9" fillId="0" borderId="23" xfId="46" applyNumberFormat="1" applyFont="1" applyBorder="1"/>
    <xf numFmtId="1" fontId="9" fillId="0" borderId="26" xfId="46" applyNumberFormat="1" applyFont="1" applyBorder="1"/>
    <xf numFmtId="1" fontId="6" fillId="0" borderId="11" xfId="44" applyNumberFormat="1" applyFont="1" applyBorder="1" applyAlignment="1"/>
    <xf numFmtId="1" fontId="6" fillId="0" borderId="19" xfId="44" applyNumberFormat="1" applyFont="1" applyBorder="1" applyAlignment="1"/>
    <xf numFmtId="1" fontId="6" fillId="0" borderId="12" xfId="44" applyNumberFormat="1" applyFont="1" applyBorder="1" applyAlignment="1"/>
    <xf numFmtId="1" fontId="6" fillId="0" borderId="15" xfId="44" applyNumberFormat="1" applyFont="1" applyBorder="1" applyAlignment="1"/>
    <xf numFmtId="1" fontId="9" fillId="2" borderId="16" xfId="40" applyNumberFormat="1" applyFont="1" applyFill="1" applyBorder="1">
      <alignment horizontal="center" vertical="center"/>
    </xf>
    <xf numFmtId="1" fontId="9" fillId="2" borderId="17" xfId="40" applyNumberFormat="1" applyFont="1" applyFill="1" applyBorder="1">
      <alignment horizontal="center" vertical="center"/>
    </xf>
    <xf numFmtId="1" fontId="9" fillId="2" borderId="21" xfId="40" applyNumberFormat="1" applyFont="1" applyFill="1" applyBorder="1">
      <alignment horizontal="center" vertical="center"/>
    </xf>
    <xf numFmtId="1" fontId="9" fillId="0" borderId="17" xfId="46" applyNumberFormat="1" applyFont="1" applyBorder="1" applyAlignment="1">
      <alignment horizontal="center"/>
    </xf>
    <xf numFmtId="1" fontId="9" fillId="0" borderId="21" xfId="46" applyNumberFormat="1" applyFont="1" applyBorder="1" applyAlignment="1">
      <alignment horizontal="center"/>
    </xf>
    <xf numFmtId="1" fontId="9" fillId="0" borderId="23" xfId="46" applyNumberFormat="1" applyFont="1" applyBorder="1" applyAlignment="1">
      <alignment horizontal="center"/>
    </xf>
    <xf numFmtId="1" fontId="9" fillId="0" borderId="26" xfId="46" applyNumberFormat="1" applyFont="1" applyBorder="1" applyAlignment="1">
      <alignment horizontal="center"/>
    </xf>
    <xf numFmtId="1" fontId="6" fillId="0" borderId="31" xfId="44" applyNumberFormat="1" applyFont="1" applyBorder="1" applyAlignment="1"/>
    <xf numFmtId="0" fontId="87" fillId="2" borderId="38" xfId="40" applyFont="1" applyFill="1" applyBorder="1" applyAlignment="1">
      <alignment horizontal="left" vertical="center"/>
    </xf>
    <xf numFmtId="0" fontId="9" fillId="2" borderId="41" xfId="36" applyFont="1" applyFill="1" applyBorder="1" applyAlignment="1">
      <alignment horizontal="center"/>
    </xf>
    <xf numFmtId="1" fontId="9" fillId="0" borderId="46" xfId="46" applyNumberFormat="1" applyFont="1" applyBorder="1"/>
    <xf numFmtId="1" fontId="9" fillId="0" borderId="16" xfId="46" applyNumberFormat="1" applyFont="1" applyBorder="1"/>
    <xf numFmtId="1" fontId="9" fillId="0" borderId="22" xfId="46" applyNumberFormat="1" applyFont="1" applyBorder="1"/>
    <xf numFmtId="1" fontId="9" fillId="0" borderId="11" xfId="44" applyNumberFormat="1" applyFont="1" applyBorder="1" applyAlignment="1"/>
    <xf numFmtId="1" fontId="9" fillId="0" borderId="19" xfId="44" applyNumberFormat="1" applyFont="1" applyBorder="1" applyAlignment="1"/>
    <xf numFmtId="1" fontId="9" fillId="0" borderId="31" xfId="44" applyNumberFormat="1" applyFont="1" applyBorder="1" applyAlignment="1"/>
    <xf numFmtId="1" fontId="9" fillId="2" borderId="16" xfId="40" applyNumberFormat="1" applyFont="1" applyFill="1" applyBorder="1" applyAlignment="1">
      <alignment horizontal="right" vertical="center"/>
    </xf>
    <xf numFmtId="1" fontId="9" fillId="2" borderId="17" xfId="40" applyNumberFormat="1" applyFont="1" applyFill="1" applyBorder="1" applyAlignment="1">
      <alignment horizontal="right" vertical="center"/>
    </xf>
    <xf numFmtId="1" fontId="9" fillId="2" borderId="21" xfId="40" applyNumberFormat="1" applyFont="1" applyFill="1" applyBorder="1" applyAlignment="1">
      <alignment horizontal="right" vertical="center"/>
    </xf>
    <xf numFmtId="1" fontId="9" fillId="0" borderId="23" xfId="46" applyNumberFormat="1" applyFont="1" applyBorder="1" applyAlignment="1">
      <alignment horizontal="right"/>
    </xf>
    <xf numFmtId="1" fontId="9" fillId="0" borderId="12" xfId="44" applyNumberFormat="1" applyFont="1" applyBorder="1" applyAlignment="1"/>
    <xf numFmtId="1" fontId="9" fillId="0" borderId="15" xfId="44" applyNumberFormat="1" applyFont="1" applyBorder="1" applyAlignment="1"/>
    <xf numFmtId="0" fontId="35" fillId="4" borderId="0" xfId="33" applyFont="1" applyFill="1">
      <alignment horizontal="center" vertical="center"/>
    </xf>
    <xf numFmtId="0" fontId="35" fillId="4" borderId="0" xfId="18" applyFont="1" applyFill="1" applyAlignment="1">
      <alignment horizontal="left" vertical="center"/>
    </xf>
    <xf numFmtId="0" fontId="35" fillId="4" borderId="0" xfId="18" applyFont="1" applyFill="1"/>
    <xf numFmtId="0" fontId="39" fillId="4" borderId="0" xfId="33" applyFont="1" applyFill="1" applyAlignment="1">
      <alignment horizontal="left" vertical="center"/>
    </xf>
    <xf numFmtId="0" fontId="77" fillId="4" borderId="7" xfId="33" applyFont="1" applyFill="1" applyBorder="1" applyAlignment="1">
      <alignment horizontal="left" vertical="center"/>
    </xf>
    <xf numFmtId="0" fontId="9" fillId="4" borderId="0" xfId="33" applyFont="1" applyFill="1" applyAlignment="1">
      <alignment horizontal="left"/>
    </xf>
    <xf numFmtId="0" fontId="7" fillId="4" borderId="0" xfId="33" applyFont="1" applyFill="1" applyAlignment="1">
      <alignment horizontal="center"/>
    </xf>
    <xf numFmtId="0" fontId="9" fillId="0" borderId="4" xfId="33" applyFont="1" applyBorder="1" applyAlignment="1">
      <alignment vertical="center"/>
    </xf>
    <xf numFmtId="0" fontId="9" fillId="0" borderId="27" xfId="33" applyFont="1" applyBorder="1" applyAlignment="1">
      <alignment horizontal="center"/>
    </xf>
    <xf numFmtId="0" fontId="9" fillId="0" borderId="45" xfId="33" applyFont="1" applyBorder="1" applyAlignment="1">
      <alignment horizontal="center"/>
    </xf>
    <xf numFmtId="0" fontId="9" fillId="0" borderId="10" xfId="33" applyFont="1" applyBorder="1" applyAlignment="1">
      <alignment horizontal="center"/>
    </xf>
    <xf numFmtId="165" fontId="9" fillId="0" borderId="28" xfId="33" applyNumberFormat="1" applyFont="1" applyBorder="1" applyAlignment="1">
      <alignment vertical="center"/>
    </xf>
    <xf numFmtId="165" fontId="9" fillId="0" borderId="29" xfId="33" applyNumberFormat="1" applyFont="1" applyBorder="1" applyAlignment="1">
      <alignment vertical="center"/>
    </xf>
    <xf numFmtId="165" fontId="9" fillId="0" borderId="30" xfId="33" applyNumberFormat="1" applyFont="1" applyBorder="1" applyAlignment="1">
      <alignment vertical="center"/>
    </xf>
    <xf numFmtId="0" fontId="9" fillId="0" borderId="28" xfId="33" applyFont="1" applyBorder="1" applyAlignment="1"/>
    <xf numFmtId="1" fontId="9" fillId="2" borderId="16" xfId="18" applyNumberFormat="1" applyFont="1" applyFill="1" applyBorder="1" applyAlignment="1">
      <alignment horizontal="right" vertical="center"/>
    </xf>
    <xf numFmtId="1" fontId="9" fillId="2" borderId="17" xfId="18" applyNumberFormat="1" applyFont="1" applyFill="1" applyBorder="1" applyAlignment="1">
      <alignment horizontal="right" vertical="center"/>
    </xf>
    <xf numFmtId="1" fontId="9" fillId="2" borderId="21" xfId="18" applyNumberFormat="1" applyFont="1" applyFill="1" applyBorder="1" applyAlignment="1">
      <alignment horizontal="right" vertical="center"/>
    </xf>
    <xf numFmtId="0" fontId="9" fillId="0" borderId="29" xfId="18" applyFont="1" applyBorder="1" applyAlignment="1">
      <alignment vertical="center"/>
    </xf>
    <xf numFmtId="0" fontId="9" fillId="0" borderId="30" xfId="33" applyFont="1" applyBorder="1" applyAlignment="1"/>
    <xf numFmtId="0" fontId="9" fillId="2" borderId="36" xfId="18" applyFont="1" applyFill="1" applyBorder="1"/>
    <xf numFmtId="0" fontId="9" fillId="2" borderId="50" xfId="18" applyFont="1" applyFill="1" applyBorder="1"/>
    <xf numFmtId="0" fontId="87" fillId="2" borderId="38" xfId="18" applyFont="1" applyFill="1" applyBorder="1" applyAlignment="1">
      <alignment horizontal="left" vertical="center"/>
    </xf>
    <xf numFmtId="0" fontId="9" fillId="2" borderId="38" xfId="18" applyFont="1" applyFill="1" applyBorder="1"/>
    <xf numFmtId="1" fontId="9" fillId="2" borderId="38" xfId="18" applyNumberFormat="1" applyFont="1" applyFill="1" applyBorder="1"/>
    <xf numFmtId="0" fontId="9" fillId="2" borderId="38" xfId="18" applyFont="1" applyFill="1" applyBorder="1" applyAlignment="1">
      <alignment horizontal="right" vertical="center"/>
    </xf>
    <xf numFmtId="0" fontId="9" fillId="2" borderId="41" xfId="33" applyFont="1" applyFill="1" applyBorder="1" applyAlignment="1">
      <alignment horizontal="center"/>
    </xf>
    <xf numFmtId="0" fontId="9" fillId="2" borderId="42" xfId="18" applyFont="1" applyFill="1" applyBorder="1"/>
    <xf numFmtId="0" fontId="9" fillId="2" borderId="43" xfId="18" applyFont="1" applyFill="1" applyBorder="1" applyAlignment="1">
      <alignment horizontal="left" vertical="center"/>
    </xf>
    <xf numFmtId="0" fontId="9" fillId="2" borderId="43" xfId="18" applyFont="1" applyFill="1" applyBorder="1"/>
    <xf numFmtId="16" fontId="9" fillId="2" borderId="43" xfId="18" applyNumberFormat="1" applyFont="1" applyFill="1" applyBorder="1"/>
    <xf numFmtId="1" fontId="9" fillId="2" borderId="43" xfId="18" applyNumberFormat="1" applyFont="1" applyFill="1" applyBorder="1"/>
    <xf numFmtId="0" fontId="9" fillId="2" borderId="43" xfId="18" applyFont="1" applyFill="1" applyBorder="1" applyAlignment="1">
      <alignment horizontal="right" vertical="center"/>
    </xf>
    <xf numFmtId="0" fontId="9" fillId="2" borderId="44" xfId="18" applyFont="1" applyFill="1" applyBorder="1"/>
    <xf numFmtId="0" fontId="9" fillId="4" borderId="7" xfId="33" applyFont="1" applyFill="1" applyBorder="1" applyAlignment="1">
      <alignment horizontal="left" vertical="center"/>
    </xf>
    <xf numFmtId="0" fontId="2" fillId="2" borderId="0" xfId="22" applyFont="1" applyFill="1"/>
    <xf numFmtId="1" fontId="62" fillId="0" borderId="17" xfId="46" applyNumberFormat="1" applyFont="1" applyBorder="1"/>
    <xf numFmtId="1" fontId="62" fillId="0" borderId="21" xfId="46" applyNumberFormat="1" applyFont="1" applyBorder="1"/>
    <xf numFmtId="1" fontId="62" fillId="0" borderId="23" xfId="46" applyNumberFormat="1" applyFont="1" applyBorder="1"/>
    <xf numFmtId="1" fontId="62" fillId="0" borderId="26" xfId="46" applyNumberFormat="1" applyFont="1" applyBorder="1"/>
    <xf numFmtId="0" fontId="77" fillId="4" borderId="0" xfId="33" applyFont="1" applyFill="1">
      <alignment horizontal="center" vertical="center"/>
    </xf>
    <xf numFmtId="0" fontId="77" fillId="4" borderId="0" xfId="18" applyFont="1" applyFill="1" applyAlignment="1">
      <alignment horizontal="left" vertical="center"/>
    </xf>
    <xf numFmtId="0" fontId="77" fillId="4" borderId="0" xfId="18" applyFont="1" applyFill="1"/>
    <xf numFmtId="0" fontId="6" fillId="0" borderId="0" xfId="36" applyFont="1">
      <alignment horizontal="center" vertical="center"/>
    </xf>
    <xf numFmtId="0" fontId="88" fillId="4" borderId="0" xfId="51" applyFont="1" applyFill="1" applyAlignment="1"/>
    <xf numFmtId="0" fontId="55" fillId="4" borderId="0" xfId="30" applyFont="1" applyFill="1">
      <alignment horizontal="center" vertical="center"/>
    </xf>
    <xf numFmtId="0" fontId="52" fillId="0" borderId="0" xfId="55" applyFont="1" applyAlignment="1">
      <alignment vertical="center"/>
    </xf>
    <xf numFmtId="0" fontId="55" fillId="4" borderId="0" xfId="40" applyFont="1" applyFill="1" applyAlignment="1">
      <alignment horizontal="left" vertical="center"/>
    </xf>
    <xf numFmtId="0" fontId="55" fillId="4" borderId="0" xfId="40" applyFont="1" applyFill="1">
      <alignment horizontal="center" vertical="center"/>
    </xf>
    <xf numFmtId="0" fontId="29" fillId="0" borderId="0" xfId="30" applyFont="1">
      <alignment horizontal="center" vertical="center"/>
    </xf>
    <xf numFmtId="0" fontId="10" fillId="0" borderId="0" xfId="48" applyFont="1"/>
    <xf numFmtId="0" fontId="88" fillId="0" borderId="0" xfId="42" applyFont="1"/>
    <xf numFmtId="0" fontId="54" fillId="4" borderId="0" xfId="30" applyFont="1" applyFill="1">
      <alignment horizontal="center" vertical="center"/>
    </xf>
    <xf numFmtId="0" fontId="88" fillId="4" borderId="0" xfId="30" applyFont="1" applyFill="1" applyAlignment="1">
      <alignment horizontal="center" vertical="center"/>
    </xf>
    <xf numFmtId="0" fontId="90" fillId="4" borderId="0" xfId="30" applyFont="1" applyFill="1" applyAlignment="1">
      <alignment horizontal="left" vertical="center"/>
    </xf>
    <xf numFmtId="0" fontId="88" fillId="4" borderId="0" xfId="30" applyFont="1" applyFill="1" applyAlignment="1">
      <alignment horizontal="left" vertical="center"/>
    </xf>
    <xf numFmtId="0" fontId="54" fillId="4" borderId="0" xfId="40" applyFont="1" applyFill="1" applyAlignment="1">
      <alignment horizontal="left" vertical="center"/>
    </xf>
    <xf numFmtId="0" fontId="54" fillId="4" borderId="0" xfId="40" applyFont="1" applyFill="1">
      <alignment horizontal="center" vertical="center"/>
    </xf>
    <xf numFmtId="0" fontId="55" fillId="4" borderId="7" xfId="30" applyFont="1" applyFill="1" applyBorder="1" applyAlignment="1">
      <alignment horizontal="left" vertical="center"/>
    </xf>
    <xf numFmtId="0" fontId="52" fillId="2" borderId="7" xfId="22" applyFont="1" applyFill="1" applyBorder="1" applyAlignment="1">
      <alignment horizontal="left" vertical="center"/>
    </xf>
    <xf numFmtId="0" fontId="52" fillId="2" borderId="7" xfId="22" applyFont="1" applyFill="1" applyBorder="1" applyAlignment="1">
      <alignment horizontal="right" vertical="center"/>
    </xf>
    <xf numFmtId="0" fontId="50" fillId="2" borderId="7" xfId="22" applyFont="1" applyFill="1" applyBorder="1" applyAlignment="1">
      <alignment horizontal="left" vertical="center"/>
    </xf>
    <xf numFmtId="0" fontId="88" fillId="2" borderId="0" xfId="15" applyFont="1" applyFill="1"/>
    <xf numFmtId="0" fontId="50" fillId="0" borderId="4" xfId="30" applyFont="1" applyBorder="1" applyAlignment="1">
      <alignment vertical="center"/>
    </xf>
    <xf numFmtId="0" fontId="50" fillId="0" borderId="49" xfId="30" applyFont="1" applyBorder="1" applyAlignment="1">
      <alignment horizontal="center"/>
    </xf>
    <xf numFmtId="0" fontId="50" fillId="0" borderId="45" xfId="30" applyFont="1" applyBorder="1" applyAlignment="1">
      <alignment horizontal="center"/>
    </xf>
    <xf numFmtId="0" fontId="50" fillId="0" borderId="10" xfId="30" applyFont="1" applyBorder="1" applyAlignment="1">
      <alignment horizontal="center"/>
    </xf>
    <xf numFmtId="165" fontId="88" fillId="0" borderId="28" xfId="30" applyNumberFormat="1" applyFont="1" applyBorder="1" applyAlignment="1">
      <alignment vertical="center"/>
    </xf>
    <xf numFmtId="164" fontId="88" fillId="0" borderId="47" xfId="46" applyNumberFormat="1" applyFont="1" applyBorder="1"/>
    <xf numFmtId="164" fontId="88" fillId="0" borderId="19" xfId="46" applyNumberFormat="1" applyFont="1" applyBorder="1"/>
    <xf numFmtId="164" fontId="88" fillId="0" borderId="31" xfId="46" applyNumberFormat="1" applyFont="1" applyBorder="1"/>
    <xf numFmtId="165" fontId="88" fillId="0" borderId="29" xfId="30" applyNumberFormat="1" applyFont="1" applyBorder="1" applyAlignment="1">
      <alignment vertical="center"/>
    </xf>
    <xf numFmtId="164" fontId="88" fillId="0" borderId="20" xfId="46" applyNumberFormat="1" applyFont="1" applyBorder="1"/>
    <xf numFmtId="164" fontId="88" fillId="0" borderId="17" xfId="46" applyNumberFormat="1" applyFont="1" applyBorder="1"/>
    <xf numFmtId="164" fontId="88" fillId="0" borderId="21" xfId="46" applyNumberFormat="1" applyFont="1" applyBorder="1"/>
    <xf numFmtId="0" fontId="29" fillId="0" borderId="0" xfId="0" applyFont="1" applyAlignment="1">
      <alignment vertical="center"/>
    </xf>
    <xf numFmtId="0" fontId="91" fillId="0" borderId="0" xfId="0" applyFont="1" applyAlignment="1">
      <alignment vertical="center"/>
    </xf>
    <xf numFmtId="165" fontId="88" fillId="0" borderId="30" xfId="30" applyNumberFormat="1" applyFont="1" applyBorder="1" applyAlignment="1">
      <alignment vertical="center"/>
    </xf>
    <xf numFmtId="164" fontId="88" fillId="0" borderId="25" xfId="46" applyNumberFormat="1" applyFont="1" applyBorder="1"/>
    <xf numFmtId="164" fontId="88" fillId="0" borderId="23" xfId="46" applyNumberFormat="1" applyFont="1" applyBorder="1"/>
    <xf numFmtId="164" fontId="88" fillId="0" borderId="26" xfId="46" applyNumberFormat="1" applyFont="1" applyBorder="1"/>
    <xf numFmtId="0" fontId="50" fillId="4" borderId="0" xfId="30" applyFont="1" applyFill="1">
      <alignment horizontal="center" vertical="center"/>
    </xf>
    <xf numFmtId="1" fontId="33" fillId="4" borderId="0" xfId="30" applyNumberFormat="1" applyFont="1" applyFill="1" applyAlignment="1">
      <alignment vertical="center"/>
    </xf>
    <xf numFmtId="0" fontId="88" fillId="4" borderId="0" xfId="30" applyFont="1" applyFill="1" applyAlignment="1">
      <alignment vertical="center"/>
    </xf>
    <xf numFmtId="0" fontId="54" fillId="4" borderId="7" xfId="30" applyFont="1" applyFill="1" applyBorder="1" applyAlignment="1">
      <alignment horizontal="left" vertical="center"/>
    </xf>
    <xf numFmtId="0" fontId="88" fillId="2" borderId="7" xfId="22" applyFont="1" applyFill="1" applyBorder="1" applyAlignment="1">
      <alignment horizontal="right" vertical="center"/>
    </xf>
    <xf numFmtId="0" fontId="88" fillId="2" borderId="7" xfId="22" applyFont="1" applyFill="1" applyBorder="1" applyAlignment="1">
      <alignment horizontal="left" vertical="center"/>
    </xf>
    <xf numFmtId="0" fontId="88" fillId="0" borderId="4" xfId="30" applyFont="1" applyBorder="1" applyAlignment="1">
      <alignment vertical="center"/>
    </xf>
    <xf numFmtId="164" fontId="50" fillId="0" borderId="47" xfId="46" applyNumberFormat="1" applyFont="1" applyBorder="1"/>
    <xf numFmtId="164" fontId="50" fillId="0" borderId="19" xfId="46" applyNumberFormat="1" applyFont="1" applyBorder="1"/>
    <xf numFmtId="164" fontId="50" fillId="0" borderId="31" xfId="46" applyNumberFormat="1" applyFont="1" applyBorder="1"/>
    <xf numFmtId="164" fontId="50" fillId="0" borderId="20" xfId="46" applyNumberFormat="1" applyFont="1" applyBorder="1"/>
    <xf numFmtId="164" fontId="50" fillId="0" borderId="25" xfId="46" applyNumberFormat="1" applyFont="1" applyBorder="1"/>
    <xf numFmtId="0" fontId="88" fillId="4" borderId="0" xfId="30" applyFont="1" applyFill="1" applyAlignment="1">
      <alignment horizontal="left"/>
    </xf>
    <xf numFmtId="1" fontId="50" fillId="4" borderId="0" xfId="30" applyNumberFormat="1" applyFont="1" applyFill="1" applyAlignment="1"/>
    <xf numFmtId="0" fontId="88" fillId="4" borderId="0" xfId="30" applyFont="1" applyFill="1" applyAlignment="1"/>
    <xf numFmtId="164" fontId="6" fillId="0" borderId="11" xfId="44" applyNumberFormat="1" applyFont="1" applyBorder="1" applyAlignment="1"/>
    <xf numFmtId="164" fontId="6" fillId="0" borderId="31" xfId="44" applyNumberFormat="1" applyFont="1" applyBorder="1" applyAlignment="1"/>
    <xf numFmtId="0" fontId="9" fillId="0" borderId="30" xfId="0" applyFont="1" applyBorder="1" applyAlignment="1">
      <alignment vertical="center"/>
    </xf>
    <xf numFmtId="0" fontId="19" fillId="0" borderId="30" xfId="24" applyFont="1" applyBorder="1" applyAlignment="1">
      <alignment vertical="center"/>
    </xf>
    <xf numFmtId="164" fontId="50" fillId="2" borderId="16" xfId="24" applyNumberFormat="1" applyFont="1" applyFill="1" applyBorder="1" applyAlignment="1">
      <alignment horizontal="right" vertical="center"/>
    </xf>
    <xf numFmtId="164" fontId="50" fillId="2" borderId="17" xfId="24" applyNumberFormat="1" applyFont="1" applyFill="1" applyBorder="1" applyAlignment="1">
      <alignment horizontal="right" vertical="center"/>
    </xf>
    <xf numFmtId="164" fontId="50" fillId="2" borderId="21" xfId="24" applyNumberFormat="1" applyFont="1" applyFill="1" applyBorder="1" applyAlignment="1">
      <alignment horizontal="right" vertical="center"/>
    </xf>
    <xf numFmtId="164" fontId="19" fillId="2" borderId="16" xfId="20" applyNumberFormat="1" applyFont="1" applyFill="1" applyBorder="1" applyAlignment="1">
      <alignment horizontal="right"/>
    </xf>
    <xf numFmtId="164" fontId="19" fillId="2" borderId="17" xfId="20" applyNumberFormat="1" applyFont="1" applyFill="1" applyBorder="1" applyAlignment="1">
      <alignment horizontal="right"/>
    </xf>
    <xf numFmtId="164" fontId="19" fillId="2" borderId="21" xfId="20" applyNumberFormat="1" applyFont="1" applyFill="1" applyBorder="1" applyAlignment="1">
      <alignment horizontal="right"/>
    </xf>
    <xf numFmtId="164" fontId="19" fillId="2" borderId="22" xfId="20" applyNumberFormat="1" applyFont="1" applyFill="1" applyBorder="1" applyAlignment="1">
      <alignment horizontal="right"/>
    </xf>
    <xf numFmtId="164" fontId="19" fillId="2" borderId="23" xfId="20" applyNumberFormat="1" applyFont="1" applyFill="1" applyBorder="1" applyAlignment="1">
      <alignment horizontal="right"/>
    </xf>
    <xf numFmtId="164" fontId="19" fillId="2" borderId="26" xfId="20" applyNumberFormat="1" applyFont="1" applyFill="1" applyBorder="1" applyAlignment="1">
      <alignment horizontal="right"/>
    </xf>
    <xf numFmtId="164" fontId="19" fillId="2" borderId="16" xfId="24" applyNumberFormat="1" applyFont="1" applyFill="1" applyBorder="1" applyAlignment="1">
      <alignment horizontal="right" vertical="center"/>
    </xf>
    <xf numFmtId="164" fontId="19" fillId="2" borderId="17" xfId="24" applyNumberFormat="1" applyFont="1" applyFill="1" applyBorder="1" applyAlignment="1">
      <alignment horizontal="right" vertical="center"/>
    </xf>
    <xf numFmtId="164" fontId="19" fillId="2" borderId="21" xfId="24" applyNumberFormat="1" applyFont="1" applyFill="1" applyBorder="1" applyAlignment="1">
      <alignment horizontal="right" vertical="center"/>
    </xf>
    <xf numFmtId="164" fontId="9" fillId="2" borderId="16" xfId="0" applyNumberFormat="1" applyFont="1" applyFill="1" applyBorder="1" applyAlignment="1">
      <alignment horizontal="right"/>
    </xf>
    <xf numFmtId="164" fontId="9" fillId="2" borderId="17" xfId="0" applyNumberFormat="1" applyFont="1" applyFill="1" applyBorder="1" applyAlignment="1">
      <alignment horizontal="right"/>
    </xf>
    <xf numFmtId="164" fontId="9" fillId="2" borderId="21" xfId="0" applyNumberFormat="1" applyFont="1" applyFill="1" applyBorder="1" applyAlignment="1">
      <alignment horizontal="right"/>
    </xf>
    <xf numFmtId="164" fontId="9" fillId="2" borderId="22" xfId="0" applyNumberFormat="1" applyFont="1" applyFill="1" applyBorder="1" applyAlignment="1">
      <alignment horizontal="right"/>
    </xf>
    <xf numFmtId="164" fontId="9" fillId="2" borderId="23" xfId="0" applyNumberFormat="1" applyFont="1" applyFill="1" applyBorder="1" applyAlignment="1">
      <alignment horizontal="right"/>
    </xf>
    <xf numFmtId="164" fontId="9" fillId="2" borderId="26" xfId="0" applyNumberFormat="1" applyFont="1" applyFill="1" applyBorder="1" applyAlignment="1">
      <alignment horizontal="right"/>
    </xf>
    <xf numFmtId="0" fontId="50" fillId="0" borderId="16" xfId="46" applyFont="1" applyBorder="1" applyAlignment="1">
      <alignment horizontal="right"/>
    </xf>
    <xf numFmtId="0" fontId="50" fillId="0" borderId="17" xfId="46" applyFont="1" applyBorder="1" applyAlignment="1">
      <alignment horizontal="right"/>
    </xf>
    <xf numFmtId="0" fontId="50" fillId="0" borderId="21" xfId="46" applyFont="1" applyBorder="1" applyAlignment="1">
      <alignment horizontal="right"/>
    </xf>
    <xf numFmtId="0" fontId="19" fillId="0" borderId="16" xfId="46" applyFont="1" applyBorder="1" applyAlignment="1">
      <alignment horizontal="right"/>
    </xf>
    <xf numFmtId="0" fontId="19" fillId="0" borderId="17" xfId="46" applyFont="1" applyBorder="1" applyAlignment="1">
      <alignment horizontal="right"/>
    </xf>
    <xf numFmtId="0" fontId="19" fillId="0" borderId="21" xfId="46" applyFont="1" applyBorder="1" applyAlignment="1">
      <alignment horizontal="right"/>
    </xf>
    <xf numFmtId="0" fontId="19" fillId="0" borderId="22" xfId="46" applyFont="1" applyBorder="1" applyAlignment="1">
      <alignment horizontal="right"/>
    </xf>
    <xf numFmtId="0" fontId="19" fillId="0" borderId="23" xfId="46" applyFont="1" applyBorder="1" applyAlignment="1">
      <alignment horizontal="right"/>
    </xf>
    <xf numFmtId="0" fontId="19" fillId="0" borderId="26" xfId="46" applyFont="1" applyBorder="1" applyAlignment="1">
      <alignment horizontal="right"/>
    </xf>
    <xf numFmtId="0" fontId="9" fillId="0" borderId="16" xfId="46" applyFont="1" applyBorder="1" applyAlignment="1">
      <alignment horizontal="right"/>
    </xf>
    <xf numFmtId="0" fontId="9" fillId="0" borderId="17" xfId="46" applyFont="1" applyBorder="1" applyAlignment="1">
      <alignment horizontal="right"/>
    </xf>
    <xf numFmtId="0" fontId="9" fillId="0" borderId="21" xfId="46" applyFont="1" applyBorder="1" applyAlignment="1">
      <alignment horizontal="right"/>
    </xf>
    <xf numFmtId="0" fontId="9" fillId="0" borderId="22" xfId="46" applyFont="1" applyBorder="1" applyAlignment="1">
      <alignment horizontal="right"/>
    </xf>
    <xf numFmtId="0" fontId="9" fillId="0" borderId="23" xfId="46" applyFont="1" applyBorder="1" applyAlignment="1">
      <alignment horizontal="right"/>
    </xf>
    <xf numFmtId="0" fontId="9" fillId="0" borderId="26" xfId="46" applyFont="1" applyBorder="1" applyAlignment="1">
      <alignment horizontal="right"/>
    </xf>
    <xf numFmtId="164" fontId="19" fillId="0" borderId="16" xfId="46" applyNumberFormat="1" applyFont="1" applyBorder="1" applyAlignment="1">
      <alignment horizontal="right"/>
    </xf>
    <xf numFmtId="164" fontId="19" fillId="0" borderId="17" xfId="46" applyNumberFormat="1" applyFont="1" applyBorder="1" applyAlignment="1">
      <alignment horizontal="right"/>
    </xf>
    <xf numFmtId="164" fontId="19" fillId="0" borderId="21" xfId="46" applyNumberFormat="1" applyFont="1" applyBorder="1" applyAlignment="1">
      <alignment horizontal="right"/>
    </xf>
    <xf numFmtId="164" fontId="19" fillId="0" borderId="22" xfId="46" applyNumberFormat="1" applyFont="1" applyBorder="1" applyAlignment="1">
      <alignment horizontal="right"/>
    </xf>
    <xf numFmtId="164" fontId="19" fillId="0" borderId="23" xfId="46" applyNumberFormat="1" applyFont="1" applyBorder="1" applyAlignment="1">
      <alignment horizontal="right"/>
    </xf>
    <xf numFmtId="164" fontId="19" fillId="0" borderId="26" xfId="46" applyNumberFormat="1" applyFont="1" applyBorder="1" applyAlignment="1">
      <alignment horizontal="right"/>
    </xf>
    <xf numFmtId="164" fontId="50" fillId="0" borderId="16" xfId="46" applyNumberFormat="1" applyFont="1" applyBorder="1" applyAlignment="1">
      <alignment horizontal="right"/>
    </xf>
    <xf numFmtId="164" fontId="50" fillId="0" borderId="17" xfId="46" applyNumberFormat="1" applyFont="1" applyBorder="1" applyAlignment="1">
      <alignment horizontal="right"/>
    </xf>
    <xf numFmtId="164" fontId="50" fillId="0" borderId="21" xfId="46" applyNumberFormat="1" applyFont="1" applyBorder="1" applyAlignment="1">
      <alignment horizontal="right"/>
    </xf>
    <xf numFmtId="164" fontId="9" fillId="0" borderId="16" xfId="46" applyNumberFormat="1" applyFont="1" applyBorder="1" applyAlignment="1">
      <alignment horizontal="right"/>
    </xf>
    <xf numFmtId="164" fontId="9" fillId="0" borderId="17" xfId="46" applyNumberFormat="1" applyFont="1" applyBorder="1" applyAlignment="1">
      <alignment horizontal="right"/>
    </xf>
    <xf numFmtId="164" fontId="9" fillId="0" borderId="21" xfId="46" applyNumberFormat="1" applyFont="1" applyBorder="1" applyAlignment="1">
      <alignment horizontal="right"/>
    </xf>
    <xf numFmtId="164" fontId="9" fillId="0" borderId="22" xfId="46" applyNumberFormat="1" applyFont="1" applyBorder="1" applyAlignment="1">
      <alignment horizontal="right"/>
    </xf>
    <xf numFmtId="164" fontId="9" fillId="0" borderId="23" xfId="46" applyNumberFormat="1" applyFont="1" applyBorder="1" applyAlignment="1">
      <alignment horizontal="right"/>
    </xf>
    <xf numFmtId="164" fontId="9" fillId="0" borderId="26" xfId="46" applyNumberFormat="1" applyFont="1" applyBorder="1" applyAlignment="1">
      <alignment horizontal="right"/>
    </xf>
    <xf numFmtId="164" fontId="33" fillId="0" borderId="17" xfId="44" applyNumberFormat="1" applyFont="1" applyBorder="1" applyAlignment="1"/>
    <xf numFmtId="164" fontId="33" fillId="0" borderId="21" xfId="44" applyNumberFormat="1" applyFont="1" applyBorder="1" applyAlignment="1"/>
    <xf numFmtId="164" fontId="33" fillId="0" borderId="16" xfId="44" applyNumberFormat="1" applyFont="1" applyBorder="1" applyAlignment="1"/>
    <xf numFmtId="1" fontId="33" fillId="0" borderId="16" xfId="0" applyNumberFormat="1" applyFont="1" applyBorder="1" applyAlignment="1">
      <alignment horizontal="center"/>
    </xf>
    <xf numFmtId="1" fontId="33" fillId="0" borderId="17" xfId="0" applyNumberFormat="1" applyFont="1" applyBorder="1" applyAlignment="1">
      <alignment horizontal="center"/>
    </xf>
    <xf numFmtId="1" fontId="33" fillId="0" borderId="21" xfId="0" applyNumberFormat="1" applyFont="1" applyBorder="1" applyAlignment="1">
      <alignment horizontal="center"/>
    </xf>
    <xf numFmtId="0" fontId="33" fillId="0" borderId="22" xfId="46" applyFont="1" applyBorder="1" applyAlignment="1">
      <alignment horizontal="center"/>
    </xf>
    <xf numFmtId="0" fontId="33" fillId="0" borderId="23" xfId="46" applyFont="1" applyBorder="1" applyAlignment="1">
      <alignment horizontal="center"/>
    </xf>
    <xf numFmtId="0" fontId="33" fillId="0" borderId="26" xfId="46" applyFont="1" applyBorder="1" applyAlignment="1">
      <alignment horizontal="center"/>
    </xf>
    <xf numFmtId="1" fontId="33" fillId="0" borderId="16" xfId="44" applyNumberFormat="1" applyFont="1" applyBorder="1" applyAlignment="1"/>
    <xf numFmtId="0" fontId="98" fillId="0" borderId="28" xfId="30" applyFont="1" applyBorder="1" applyAlignment="1"/>
    <xf numFmtId="1" fontId="98" fillId="0" borderId="16" xfId="44" applyNumberFormat="1" applyFont="1" applyBorder="1" applyAlignment="1"/>
    <xf numFmtId="0" fontId="99" fillId="0" borderId="0" xfId="30" applyFont="1">
      <alignment horizontal="center" vertical="center"/>
    </xf>
    <xf numFmtId="0" fontId="33" fillId="0" borderId="28" xfId="30" applyFont="1" applyBorder="1" applyAlignment="1">
      <alignment horizontal="center"/>
    </xf>
    <xf numFmtId="0" fontId="88" fillId="4" borderId="0" xfId="31" applyFont="1" applyFill="1" applyAlignment="1">
      <alignment horizontal="left" vertical="center"/>
    </xf>
    <xf numFmtId="0" fontId="55" fillId="4" borderId="0" xfId="31" applyFont="1" applyFill="1">
      <alignment horizontal="center" vertical="center"/>
    </xf>
    <xf numFmtId="1" fontId="33" fillId="4" borderId="0" xfId="31" applyNumberFormat="1" applyFont="1" applyFill="1" applyAlignment="1">
      <alignment vertical="center"/>
    </xf>
    <xf numFmtId="0" fontId="55" fillId="4" borderId="0" xfId="10" applyFont="1" applyFill="1" applyAlignment="1">
      <alignment horizontal="left" vertical="center"/>
    </xf>
    <xf numFmtId="0" fontId="55" fillId="4" borderId="0" xfId="10" applyFont="1" applyFill="1">
      <alignment horizontal="center" vertical="center"/>
    </xf>
    <xf numFmtId="0" fontId="29" fillId="0" borderId="0" xfId="31" applyFont="1">
      <alignment horizontal="center" vertical="center"/>
    </xf>
    <xf numFmtId="0" fontId="88" fillId="4" borderId="0" xfId="31" applyFont="1" applyFill="1" applyAlignment="1">
      <alignment vertical="center"/>
    </xf>
    <xf numFmtId="0" fontId="54" fillId="4" borderId="0" xfId="31" applyFont="1" applyFill="1">
      <alignment horizontal="center" vertical="center"/>
    </xf>
    <xf numFmtId="0" fontId="90" fillId="4" borderId="0" xfId="31" applyFont="1" applyFill="1" applyAlignment="1">
      <alignment horizontal="left" vertical="center"/>
    </xf>
    <xf numFmtId="0" fontId="54" fillId="4" borderId="0" xfId="10" applyFont="1" applyFill="1" applyAlignment="1">
      <alignment horizontal="left" vertical="center"/>
    </xf>
    <xf numFmtId="0" fontId="54" fillId="4" borderId="0" xfId="10" applyFont="1" applyFill="1">
      <alignment horizontal="center" vertical="center"/>
    </xf>
    <xf numFmtId="0" fontId="55" fillId="4" borderId="7" xfId="31" applyFont="1" applyFill="1" applyBorder="1" applyAlignment="1">
      <alignment horizontal="left" vertical="center"/>
    </xf>
    <xf numFmtId="0" fontId="54" fillId="2" borderId="0" xfId="23" applyFont="1" applyFill="1"/>
    <xf numFmtId="0" fontId="54" fillId="2" borderId="0" xfId="23" applyFont="1" applyFill="1" applyAlignment="1"/>
    <xf numFmtId="0" fontId="50" fillId="2" borderId="0" xfId="23" applyFont="1" applyFill="1" applyAlignment="1">
      <alignment horizontal="left" vertical="center"/>
    </xf>
    <xf numFmtId="0" fontId="52" fillId="2" borderId="7" xfId="23" applyFont="1" applyFill="1" applyBorder="1" applyAlignment="1">
      <alignment horizontal="center" vertical="center"/>
    </xf>
    <xf numFmtId="0" fontId="88" fillId="2" borderId="7" xfId="23" applyFont="1" applyFill="1" applyBorder="1" applyAlignment="1">
      <alignment horizontal="right" vertical="center"/>
    </xf>
    <xf numFmtId="0" fontId="88" fillId="2" borderId="7" xfId="23" applyFont="1" applyFill="1" applyBorder="1" applyAlignment="1">
      <alignment horizontal="left" vertical="center"/>
    </xf>
    <xf numFmtId="0" fontId="50" fillId="4" borderId="0" xfId="31" applyFont="1" applyFill="1" applyAlignment="1">
      <alignment horizontal="left"/>
    </xf>
    <xf numFmtId="0" fontId="50" fillId="0" borderId="51" xfId="31" applyFont="1" applyBorder="1" applyAlignment="1">
      <alignment vertical="center"/>
    </xf>
    <xf numFmtId="0" fontId="50" fillId="0" borderId="27" xfId="31" applyFont="1" applyBorder="1" applyAlignment="1">
      <alignment horizontal="center"/>
    </xf>
    <xf numFmtId="0" fontId="50" fillId="0" borderId="45" xfId="31" applyFont="1" applyBorder="1" applyAlignment="1">
      <alignment horizontal="center"/>
    </xf>
    <xf numFmtId="0" fontId="50" fillId="0" borderId="10" xfId="31" applyFont="1" applyBorder="1" applyAlignment="1">
      <alignment horizontal="center"/>
    </xf>
    <xf numFmtId="165" fontId="50" fillId="0" borderId="28" xfId="31" applyNumberFormat="1" applyFont="1" applyBorder="1" applyAlignment="1">
      <alignment vertical="center"/>
    </xf>
    <xf numFmtId="164" fontId="88" fillId="0" borderId="17" xfId="47" applyNumberFormat="1" applyFont="1" applyBorder="1"/>
    <xf numFmtId="164" fontId="88" fillId="0" borderId="21" xfId="47" applyNumberFormat="1" applyFont="1" applyBorder="1"/>
    <xf numFmtId="165" fontId="50" fillId="0" borderId="29" xfId="31" applyNumberFormat="1" applyFont="1" applyBorder="1" applyAlignment="1">
      <alignment vertical="center"/>
    </xf>
    <xf numFmtId="165" fontId="50" fillId="0" borderId="30" xfId="31" applyNumberFormat="1" applyFont="1" applyBorder="1" applyAlignment="1">
      <alignment vertical="center"/>
    </xf>
    <xf numFmtId="164" fontId="88" fillId="0" borderId="23" xfId="47" applyNumberFormat="1" applyFont="1" applyBorder="1"/>
    <xf numFmtId="164" fontId="88" fillId="0" borderId="26" xfId="47" applyNumberFormat="1" applyFont="1" applyBorder="1"/>
    <xf numFmtId="0" fontId="50" fillId="0" borderId="28" xfId="31" applyFont="1" applyBorder="1" applyAlignment="1"/>
    <xf numFmtId="164" fontId="23" fillId="0" borderId="11" xfId="45" applyNumberFormat="1" applyFont="1" applyBorder="1" applyAlignment="1"/>
    <xf numFmtId="164" fontId="23" fillId="0" borderId="19" xfId="45" applyNumberFormat="1" applyFont="1" applyBorder="1" applyAlignment="1"/>
    <xf numFmtId="164" fontId="23" fillId="0" borderId="31" xfId="45" applyNumberFormat="1" applyFont="1" applyBorder="1" applyAlignment="1"/>
    <xf numFmtId="164" fontId="33" fillId="2" borderId="16" xfId="10" applyNumberFormat="1" applyFont="1" applyFill="1" applyBorder="1">
      <alignment horizontal="center" vertical="center"/>
    </xf>
    <xf numFmtId="164" fontId="33" fillId="2" borderId="17" xfId="10" applyNumberFormat="1" applyFont="1" applyFill="1" applyBorder="1">
      <alignment horizontal="center" vertical="center"/>
    </xf>
    <xf numFmtId="164" fontId="33" fillId="2" borderId="21" xfId="10" applyNumberFormat="1" applyFont="1" applyFill="1" applyBorder="1">
      <alignment horizontal="center" vertical="center"/>
    </xf>
    <xf numFmtId="0" fontId="50" fillId="0" borderId="28" xfId="31" applyFont="1" applyBorder="1" applyAlignment="1">
      <alignment horizontal="left"/>
    </xf>
    <xf numFmtId="164" fontId="88" fillId="0" borderId="16" xfId="45" applyNumberFormat="1" applyFont="1" applyBorder="1" applyAlignment="1"/>
    <xf numFmtId="164" fontId="88" fillId="0" borderId="17" xfId="45" applyNumberFormat="1" applyFont="1" applyBorder="1" applyAlignment="1"/>
    <xf numFmtId="164" fontId="88" fillId="0" borderId="21" xfId="45" applyNumberFormat="1" applyFont="1" applyBorder="1" applyAlignment="1"/>
    <xf numFmtId="0" fontId="50" fillId="0" borderId="29" xfId="31" applyFont="1" applyBorder="1" applyAlignment="1">
      <alignment horizontal="left"/>
    </xf>
    <xf numFmtId="1" fontId="88" fillId="0" borderId="16" xfId="10" applyNumberFormat="1" applyFont="1" applyBorder="1" applyAlignment="1">
      <alignment horizontal="center"/>
    </xf>
    <xf numFmtId="1" fontId="88" fillId="0" borderId="17" xfId="10" applyNumberFormat="1" applyFont="1" applyBorder="1" applyAlignment="1">
      <alignment horizontal="center"/>
    </xf>
    <xf numFmtId="1" fontId="88" fillId="0" borderId="21" xfId="10" applyNumberFormat="1" applyFont="1" applyBorder="1" applyAlignment="1">
      <alignment horizontal="center"/>
    </xf>
    <xf numFmtId="0" fontId="50" fillId="0" borderId="29" xfId="10" applyFont="1" applyBorder="1" applyAlignment="1">
      <alignment horizontal="left" vertical="center"/>
    </xf>
    <xf numFmtId="164" fontId="88" fillId="0" borderId="16" xfId="47" applyNumberFormat="1" applyFont="1" applyBorder="1"/>
    <xf numFmtId="0" fontId="50" fillId="0" borderId="30" xfId="31" applyFont="1" applyBorder="1" applyAlignment="1">
      <alignment horizontal="left"/>
    </xf>
    <xf numFmtId="0" fontId="88" fillId="0" borderId="22" xfId="47" applyFont="1" applyBorder="1" applyAlignment="1">
      <alignment horizontal="center"/>
    </xf>
    <xf numFmtId="0" fontId="88" fillId="0" borderId="23" xfId="47" applyFont="1" applyBorder="1" applyAlignment="1">
      <alignment horizontal="center"/>
    </xf>
    <xf numFmtId="0" fontId="88" fillId="0" borderId="26" xfId="47" applyFont="1" applyBorder="1" applyAlignment="1">
      <alignment horizontal="center"/>
    </xf>
    <xf numFmtId="0" fontId="50" fillId="2" borderId="32" xfId="31" applyFont="1" applyFill="1" applyBorder="1" applyAlignment="1"/>
    <xf numFmtId="0" fontId="50" fillId="2" borderId="33" xfId="10" applyFont="1" applyFill="1" applyBorder="1">
      <alignment horizontal="center" vertical="center"/>
    </xf>
    <xf numFmtId="0" fontId="50" fillId="2" borderId="34" xfId="10" applyFont="1" applyFill="1" applyBorder="1" applyAlignment="1">
      <alignment horizontal="left" vertical="center"/>
    </xf>
    <xf numFmtId="0" fontId="50" fillId="2" borderId="34" xfId="10" applyFont="1" applyFill="1" applyBorder="1">
      <alignment horizontal="center" vertical="center"/>
    </xf>
    <xf numFmtId="164" fontId="50" fillId="2" borderId="34" xfId="10" applyNumberFormat="1" applyFont="1" applyFill="1" applyBorder="1">
      <alignment horizontal="center" vertical="center"/>
    </xf>
    <xf numFmtId="0" fontId="50" fillId="2" borderId="34" xfId="10" applyFont="1" applyFill="1" applyBorder="1" applyAlignment="1">
      <alignment horizontal="right" vertical="center"/>
    </xf>
    <xf numFmtId="0" fontId="50" fillId="0" borderId="34" xfId="10" applyFont="1" applyBorder="1" applyAlignment="1">
      <alignment horizontal="right" vertical="center"/>
    </xf>
    <xf numFmtId="0" fontId="56" fillId="0" borderId="34" xfId="10" applyFont="1" applyBorder="1" applyAlignment="1">
      <alignment horizontal="center" vertical="center"/>
    </xf>
    <xf numFmtId="0" fontId="50" fillId="0" borderId="34" xfId="10" applyFont="1" applyBorder="1" applyAlignment="1">
      <alignment horizontal="center" vertical="center"/>
    </xf>
    <xf numFmtId="0" fontId="56" fillId="0" borderId="35" xfId="10" applyFont="1" applyBorder="1" applyAlignment="1">
      <alignment horizontal="center" vertical="center"/>
    </xf>
    <xf numFmtId="0" fontId="50" fillId="2" borderId="36" xfId="10" applyFont="1" applyFill="1" applyBorder="1" applyAlignment="1"/>
    <xf numFmtId="0" fontId="50" fillId="2" borderId="37" xfId="10" applyFont="1" applyFill="1" applyBorder="1">
      <alignment horizontal="center" vertical="center"/>
    </xf>
    <xf numFmtId="0" fontId="50" fillId="2" borderId="39" xfId="10" applyFont="1" applyFill="1" applyBorder="1" applyAlignment="1">
      <alignment horizontal="left" vertical="center"/>
    </xf>
    <xf numFmtId="0" fontId="50" fillId="2" borderId="39" xfId="10" applyFont="1" applyFill="1" applyBorder="1">
      <alignment horizontal="center" vertical="center"/>
    </xf>
    <xf numFmtId="164" fontId="50" fillId="2" borderId="39" xfId="10" applyNumberFormat="1" applyFont="1" applyFill="1" applyBorder="1">
      <alignment horizontal="center" vertical="center"/>
    </xf>
    <xf numFmtId="0" fontId="50" fillId="2" borderId="39" xfId="10" applyFont="1" applyFill="1" applyBorder="1" applyAlignment="1">
      <alignment horizontal="right" vertical="center"/>
    </xf>
    <xf numFmtId="0" fontId="50" fillId="0" borderId="39" xfId="10" applyFont="1" applyBorder="1" applyAlignment="1">
      <alignment horizontal="right" vertical="center"/>
    </xf>
    <xf numFmtId="0" fontId="56" fillId="0" borderId="39" xfId="10" applyFont="1" applyBorder="1" applyAlignment="1">
      <alignment horizontal="center" vertical="center"/>
    </xf>
    <xf numFmtId="0" fontId="50" fillId="0" borderId="39" xfId="10" applyFont="1" applyBorder="1" applyAlignment="1">
      <alignment horizontal="center" vertical="center"/>
    </xf>
    <xf numFmtId="0" fontId="56" fillId="0" borderId="52" xfId="10" applyFont="1" applyBorder="1" applyAlignment="1">
      <alignment horizontal="center" vertical="center"/>
    </xf>
    <xf numFmtId="0" fontId="50" fillId="2" borderId="41" xfId="31" applyFont="1" applyFill="1" applyBorder="1" applyAlignment="1"/>
    <xf numFmtId="0" fontId="50" fillId="2" borderId="42" xfId="10" applyFont="1" applyFill="1" applyBorder="1">
      <alignment horizontal="center" vertical="center"/>
    </xf>
    <xf numFmtId="0" fontId="50" fillId="2" borderId="43" xfId="10" applyFont="1" applyFill="1" applyBorder="1" applyAlignment="1">
      <alignment horizontal="left" vertical="center"/>
    </xf>
    <xf numFmtId="0" fontId="50" fillId="2" borderId="43" xfId="10" applyFont="1" applyFill="1" applyBorder="1">
      <alignment horizontal="center" vertical="center"/>
    </xf>
    <xf numFmtId="16" fontId="50" fillId="2" borderId="43" xfId="10" applyNumberFormat="1" applyFont="1" applyFill="1" applyBorder="1">
      <alignment horizontal="center" vertical="center"/>
    </xf>
    <xf numFmtId="164" fontId="50" fillId="2" borderId="43" xfId="10" applyNumberFormat="1" applyFont="1" applyFill="1" applyBorder="1">
      <alignment horizontal="center" vertical="center"/>
    </xf>
    <xf numFmtId="0" fontId="50" fillId="2" borderId="43" xfId="10" applyFont="1" applyFill="1" applyBorder="1" applyAlignment="1">
      <alignment horizontal="right" vertical="center"/>
    </xf>
    <xf numFmtId="0" fontId="50" fillId="2" borderId="44" xfId="10" applyFont="1" applyFill="1" applyBorder="1">
      <alignment horizontal="center" vertical="center"/>
    </xf>
    <xf numFmtId="0" fontId="55" fillId="4" borderId="0" xfId="26" applyFont="1" applyFill="1" applyAlignment="1">
      <alignment horizontal="left" vertical="center"/>
    </xf>
    <xf numFmtId="0" fontId="55" fillId="4" borderId="0" xfId="26" applyFont="1" applyFill="1"/>
    <xf numFmtId="0" fontId="54" fillId="4" borderId="0" xfId="26" applyFont="1" applyFill="1" applyAlignment="1">
      <alignment horizontal="left" vertical="center"/>
    </xf>
    <xf numFmtId="0" fontId="54" fillId="4" borderId="0" xfId="26" applyFont="1" applyFill="1"/>
    <xf numFmtId="164" fontId="33" fillId="2" borderId="16" xfId="26" applyNumberFormat="1" applyFont="1" applyFill="1" applyBorder="1"/>
    <xf numFmtId="164" fontId="33" fillId="2" borderId="17" xfId="26" applyNumberFormat="1" applyFont="1" applyFill="1" applyBorder="1"/>
    <xf numFmtId="164" fontId="33" fillId="2" borderId="21" xfId="26" applyNumberFormat="1" applyFont="1" applyFill="1" applyBorder="1"/>
    <xf numFmtId="1" fontId="88" fillId="0" borderId="16" xfId="26" applyNumberFormat="1" applyFont="1" applyBorder="1" applyAlignment="1">
      <alignment horizontal="center"/>
    </xf>
    <xf numFmtId="1" fontId="88" fillId="0" borderId="17" xfId="26" applyNumberFormat="1" applyFont="1" applyBorder="1" applyAlignment="1">
      <alignment horizontal="center"/>
    </xf>
    <xf numFmtId="1" fontId="88" fillId="0" borderId="21" xfId="26" applyNumberFormat="1" applyFont="1" applyBorder="1" applyAlignment="1">
      <alignment horizontal="center"/>
    </xf>
    <xf numFmtId="0" fontId="50" fillId="0" borderId="29" xfId="26" applyFont="1" applyBorder="1" applyAlignment="1">
      <alignment horizontal="left" vertical="center"/>
    </xf>
    <xf numFmtId="0" fontId="50" fillId="2" borderId="33" xfId="26" applyFont="1" applyFill="1" applyBorder="1"/>
    <xf numFmtId="0" fontId="50" fillId="2" borderId="34" xfId="26" applyFont="1" applyFill="1" applyBorder="1" applyAlignment="1">
      <alignment horizontal="left" vertical="center"/>
    </xf>
    <xf numFmtId="0" fontId="50" fillId="2" borderId="34" xfId="26" applyFont="1" applyFill="1" applyBorder="1"/>
    <xf numFmtId="164" fontId="50" fillId="2" borderId="34" xfId="26" applyNumberFormat="1" applyFont="1" applyFill="1" applyBorder="1"/>
    <xf numFmtId="0" fontId="50" fillId="2" borderId="34" xfId="26" applyFont="1" applyFill="1" applyBorder="1" applyAlignment="1">
      <alignment horizontal="right" vertical="center"/>
    </xf>
    <xf numFmtId="0" fontId="50" fillId="0" borderId="34" xfId="26" applyFont="1" applyBorder="1" applyAlignment="1">
      <alignment horizontal="right" vertical="center"/>
    </xf>
    <xf numFmtId="0" fontId="56" fillId="0" borderId="34" xfId="26" applyFont="1" applyBorder="1" applyAlignment="1">
      <alignment horizontal="center" vertical="center"/>
    </xf>
    <xf numFmtId="0" fontId="50" fillId="0" borderId="34" xfId="26" applyFont="1" applyBorder="1" applyAlignment="1">
      <alignment horizontal="center" vertical="center"/>
    </xf>
    <xf numFmtId="0" fontId="56" fillId="0" borderId="35" xfId="26" applyFont="1" applyBorder="1" applyAlignment="1">
      <alignment horizontal="center" vertical="center"/>
    </xf>
    <xf numFmtId="0" fontId="50" fillId="2" borderId="36" xfId="26" applyFont="1" applyFill="1" applyBorder="1" applyAlignment="1"/>
    <xf numFmtId="0" fontId="50" fillId="2" borderId="37" xfId="26" applyFont="1" applyFill="1" applyBorder="1"/>
    <xf numFmtId="0" fontId="50" fillId="2" borderId="39" xfId="26" applyFont="1" applyFill="1" applyBorder="1" applyAlignment="1">
      <alignment horizontal="left" vertical="center"/>
    </xf>
    <xf numFmtId="0" fontId="50" fillId="2" borderId="39" xfId="26" applyFont="1" applyFill="1" applyBorder="1"/>
    <xf numFmtId="164" fontId="50" fillId="2" borderId="39" xfId="26" applyNumberFormat="1" applyFont="1" applyFill="1" applyBorder="1"/>
    <xf numFmtId="0" fontId="50" fillId="2" borderId="39" xfId="26" applyFont="1" applyFill="1" applyBorder="1" applyAlignment="1">
      <alignment horizontal="right" vertical="center"/>
    </xf>
    <xf numFmtId="0" fontId="50" fillId="0" borderId="39" xfId="26" applyFont="1" applyBorder="1" applyAlignment="1">
      <alignment horizontal="right" vertical="center"/>
    </xf>
    <xf numFmtId="0" fontId="56" fillId="0" borderId="39" xfId="26" applyFont="1" applyBorder="1" applyAlignment="1">
      <alignment horizontal="center" vertical="center"/>
    </xf>
    <xf numFmtId="0" fontId="50" fillId="0" borderId="39" xfId="26" applyFont="1" applyBorder="1" applyAlignment="1">
      <alignment horizontal="center" vertical="center"/>
    </xf>
    <xf numFmtId="0" fontId="56" fillId="0" borderId="52" xfId="26" applyFont="1" applyBorder="1" applyAlignment="1">
      <alignment horizontal="center" vertical="center"/>
    </xf>
    <xf numFmtId="0" fontId="50" fillId="2" borderId="42" xfId="26" applyFont="1" applyFill="1" applyBorder="1"/>
    <xf numFmtId="0" fontId="50" fillId="2" borderId="43" xfId="26" applyFont="1" applyFill="1" applyBorder="1" applyAlignment="1">
      <alignment horizontal="left" vertical="center"/>
    </xf>
    <xf numFmtId="0" fontId="50" fillId="2" borderId="43" xfId="26" applyFont="1" applyFill="1" applyBorder="1"/>
    <xf numFmtId="16" fontId="50" fillId="2" borderId="43" xfId="26" applyNumberFormat="1" applyFont="1" applyFill="1" applyBorder="1"/>
    <xf numFmtId="164" fontId="50" fillId="2" borderId="43" xfId="26" applyNumberFormat="1" applyFont="1" applyFill="1" applyBorder="1"/>
    <xf numFmtId="0" fontId="50" fillId="2" borderId="43" xfId="26" applyFont="1" applyFill="1" applyBorder="1" applyAlignment="1">
      <alignment horizontal="right" vertical="center"/>
    </xf>
    <xf numFmtId="0" fontId="50" fillId="2" borderId="44" xfId="26" applyFont="1" applyFill="1" applyBorder="1"/>
    <xf numFmtId="0" fontId="88" fillId="4" borderId="0" xfId="31" applyFont="1" applyFill="1" applyAlignment="1">
      <alignment horizontal="left"/>
    </xf>
    <xf numFmtId="1" fontId="50" fillId="4" borderId="0" xfId="31" applyNumberFormat="1" applyFont="1" applyFill="1" applyAlignment="1"/>
    <xf numFmtId="0" fontId="55" fillId="4" borderId="0" xfId="41" applyFont="1" applyFill="1" applyAlignment="1">
      <alignment horizontal="left" vertical="center"/>
    </xf>
    <xf numFmtId="0" fontId="55" fillId="4" borderId="0" xfId="41" applyFont="1" applyFill="1"/>
    <xf numFmtId="0" fontId="88" fillId="4" borderId="0" xfId="31" applyFont="1" applyFill="1" applyAlignment="1"/>
    <xf numFmtId="0" fontId="54" fillId="4" borderId="0" xfId="41" applyFont="1" applyFill="1" applyAlignment="1">
      <alignment horizontal="left" vertical="center"/>
    </xf>
    <xf numFmtId="0" fontId="54" fillId="4" borderId="0" xfId="41" applyFont="1" applyFill="1"/>
    <xf numFmtId="164" fontId="33" fillId="0" borderId="11" xfId="45" applyNumberFormat="1" applyFont="1" applyBorder="1" applyAlignment="1"/>
    <xf numFmtId="164" fontId="33" fillId="0" borderId="19" xfId="45" applyNumberFormat="1" applyFont="1" applyBorder="1" applyAlignment="1"/>
    <xf numFmtId="164" fontId="33" fillId="0" borderId="31" xfId="45" applyNumberFormat="1" applyFont="1" applyBorder="1" applyAlignment="1"/>
    <xf numFmtId="164" fontId="33" fillId="2" borderId="16" xfId="41" applyNumberFormat="1" applyFont="1" applyFill="1" applyBorder="1"/>
    <xf numFmtId="164" fontId="33" fillId="2" borderId="17" xfId="41" applyNumberFormat="1" applyFont="1" applyFill="1" applyBorder="1"/>
    <xf numFmtId="164" fontId="33" fillId="2" borderId="21" xfId="41" applyNumberFormat="1" applyFont="1" applyFill="1" applyBorder="1"/>
    <xf numFmtId="164" fontId="50" fillId="0" borderId="16" xfId="45" applyNumberFormat="1" applyFont="1" applyBorder="1" applyAlignment="1"/>
    <xf numFmtId="164" fontId="50" fillId="0" borderId="17" xfId="45" applyNumberFormat="1" applyFont="1" applyBorder="1" applyAlignment="1"/>
    <xf numFmtId="164" fontId="50" fillId="0" borderId="21" xfId="45" applyNumberFormat="1" applyFont="1" applyBorder="1" applyAlignment="1"/>
    <xf numFmtId="1" fontId="50" fillId="0" borderId="16" xfId="41" applyNumberFormat="1" applyFont="1" applyBorder="1" applyAlignment="1">
      <alignment horizontal="center"/>
    </xf>
    <xf numFmtId="1" fontId="50" fillId="0" borderId="17" xfId="41" applyNumberFormat="1" applyFont="1" applyBorder="1" applyAlignment="1">
      <alignment horizontal="center"/>
    </xf>
    <xf numFmtId="1" fontId="50" fillId="0" borderId="21" xfId="41" applyNumberFormat="1" applyFont="1" applyBorder="1" applyAlignment="1">
      <alignment horizontal="center"/>
    </xf>
    <xf numFmtId="0" fontId="50" fillId="0" borderId="29" xfId="41" applyFont="1" applyBorder="1" applyAlignment="1">
      <alignment horizontal="left" vertical="center"/>
    </xf>
    <xf numFmtId="164" fontId="50" fillId="0" borderId="16" xfId="47" applyNumberFormat="1" applyFont="1" applyBorder="1"/>
    <xf numFmtId="164" fontId="50" fillId="0" borderId="17" xfId="47" applyNumberFormat="1" applyFont="1" applyBorder="1"/>
    <xf numFmtId="164" fontId="50" fillId="0" borderId="21" xfId="47" applyNumberFormat="1" applyFont="1" applyBorder="1"/>
    <xf numFmtId="0" fontId="50" fillId="0" borderId="22" xfId="47" applyFont="1" applyBorder="1" applyAlignment="1">
      <alignment horizontal="center"/>
    </xf>
    <xf numFmtId="0" fontId="50" fillId="0" borderId="23" xfId="47" applyFont="1" applyBorder="1" applyAlignment="1">
      <alignment horizontal="center"/>
    </xf>
    <xf numFmtId="0" fontId="50" fillId="0" borderId="26" xfId="47" applyFont="1" applyBorder="1" applyAlignment="1">
      <alignment horizontal="center"/>
    </xf>
    <xf numFmtId="0" fontId="50" fillId="2" borderId="33" xfId="41" applyFont="1" applyFill="1" applyBorder="1"/>
    <xf numFmtId="0" fontId="50" fillId="2" borderId="34" xfId="41" applyFont="1" applyFill="1" applyBorder="1" applyAlignment="1">
      <alignment horizontal="left" vertical="center"/>
    </xf>
    <xf numFmtId="0" fontId="50" fillId="2" borderId="34" xfId="41" applyFont="1" applyFill="1" applyBorder="1"/>
    <xf numFmtId="164" fontId="50" fillId="2" borderId="34" xfId="41" applyNumberFormat="1" applyFont="1" applyFill="1" applyBorder="1"/>
    <xf numFmtId="0" fontId="50" fillId="2" borderId="34" xfId="41" applyFont="1" applyFill="1" applyBorder="1" applyAlignment="1">
      <alignment horizontal="right" vertical="center"/>
    </xf>
    <xf numFmtId="0" fontId="50" fillId="0" borderId="34" xfId="41" applyFont="1" applyBorder="1" applyAlignment="1">
      <alignment horizontal="right" vertical="center"/>
    </xf>
    <xf numFmtId="0" fontId="50" fillId="0" borderId="34" xfId="41" applyFont="1" applyBorder="1" applyAlignment="1">
      <alignment horizontal="center" vertical="center"/>
    </xf>
    <xf numFmtId="0" fontId="50" fillId="0" borderId="35" xfId="41" applyFont="1" applyBorder="1" applyAlignment="1">
      <alignment horizontal="center" vertical="center"/>
    </xf>
    <xf numFmtId="0" fontId="50" fillId="2" borderId="36" xfId="41" applyFont="1" applyFill="1" applyBorder="1" applyAlignment="1"/>
    <xf numFmtId="0" fontId="50" fillId="2" borderId="37" xfId="41" applyFont="1" applyFill="1" applyBorder="1"/>
    <xf numFmtId="0" fontId="50" fillId="2" borderId="39" xfId="41" applyFont="1" applyFill="1" applyBorder="1" applyAlignment="1">
      <alignment horizontal="left" vertical="center"/>
    </xf>
    <xf numFmtId="0" fontId="50" fillId="2" borderId="39" xfId="41" applyFont="1" applyFill="1" applyBorder="1"/>
    <xf numFmtId="164" fontId="50" fillId="2" borderId="39" xfId="41" applyNumberFormat="1" applyFont="1" applyFill="1" applyBorder="1"/>
    <xf numFmtId="0" fontId="50" fillId="2" borderId="39" xfId="41" applyFont="1" applyFill="1" applyBorder="1" applyAlignment="1">
      <alignment horizontal="right" vertical="center"/>
    </xf>
    <xf numFmtId="0" fontId="50" fillId="0" borderId="39" xfId="41" applyFont="1" applyBorder="1" applyAlignment="1">
      <alignment horizontal="right" vertical="center"/>
    </xf>
    <xf numFmtId="0" fontId="50" fillId="0" borderId="39" xfId="41" applyFont="1" applyBorder="1" applyAlignment="1">
      <alignment horizontal="center" vertical="center"/>
    </xf>
    <xf numFmtId="0" fontId="50" fillId="0" borderId="52" xfId="41" applyFont="1" applyBorder="1" applyAlignment="1">
      <alignment horizontal="center" vertical="center"/>
    </xf>
    <xf numFmtId="0" fontId="50" fillId="2" borderId="42" xfId="41" applyFont="1" applyFill="1" applyBorder="1"/>
    <xf numFmtId="0" fontId="50" fillId="2" borderId="43" xfId="41" applyFont="1" applyFill="1" applyBorder="1" applyAlignment="1">
      <alignment horizontal="left" vertical="center"/>
    </xf>
    <xf numFmtId="0" fontId="50" fillId="2" borderId="43" xfId="41" applyFont="1" applyFill="1" applyBorder="1"/>
    <xf numFmtId="16" fontId="50" fillId="2" borderId="43" xfId="41" applyNumberFormat="1" applyFont="1" applyFill="1" applyBorder="1"/>
    <xf numFmtId="164" fontId="50" fillId="2" borderId="43" xfId="41" applyNumberFormat="1" applyFont="1" applyFill="1" applyBorder="1"/>
    <xf numFmtId="0" fontId="50" fillId="2" borderId="43" xfId="41" applyFont="1" applyFill="1" applyBorder="1" applyAlignment="1">
      <alignment horizontal="right" vertical="center"/>
    </xf>
    <xf numFmtId="0" fontId="50" fillId="2" borderId="44" xfId="41" applyFont="1" applyFill="1" applyBorder="1"/>
    <xf numFmtId="0" fontId="100" fillId="0" borderId="0" xfId="10" applyFont="1" applyAlignment="1">
      <alignment horizontal="center" vertical="center"/>
    </xf>
    <xf numFmtId="0" fontId="100" fillId="0" borderId="0" xfId="10" applyFont="1" applyAlignment="1">
      <alignment horizontal="left" vertical="center"/>
    </xf>
    <xf numFmtId="0" fontId="100" fillId="0" borderId="0" xfId="10" applyFont="1" applyAlignment="1"/>
    <xf numFmtId="0" fontId="101" fillId="0" borderId="0" xfId="10" applyFont="1" applyAlignment="1">
      <alignment horizontal="center" vertical="center"/>
    </xf>
    <xf numFmtId="0" fontId="102" fillId="0" borderId="0" xfId="10" applyFont="1" applyAlignment="1">
      <alignment horizontal="left" vertical="center"/>
    </xf>
    <xf numFmtId="0" fontId="103" fillId="0" borderId="0" xfId="10" applyFont="1" applyAlignment="1">
      <alignment horizontal="left" vertical="center"/>
    </xf>
    <xf numFmtId="0" fontId="101" fillId="0" borderId="0" xfId="10" applyFont="1" applyAlignment="1">
      <alignment horizontal="left" vertical="center"/>
    </xf>
    <xf numFmtId="0" fontId="101" fillId="0" borderId="0" xfId="10" applyFont="1" applyAlignment="1"/>
    <xf numFmtId="0" fontId="100" fillId="0" borderId="56" xfId="10" applyFont="1" applyBorder="1" applyAlignment="1">
      <alignment horizontal="left" vertical="center"/>
    </xf>
    <xf numFmtId="0" fontId="101" fillId="6" borderId="0" xfId="10" applyFont="1" applyFill="1" applyBorder="1" applyAlignment="1"/>
    <xf numFmtId="0" fontId="104" fillId="6" borderId="0" xfId="10" applyFont="1" applyFill="1" applyBorder="1" applyAlignment="1">
      <alignment horizontal="left" vertical="center"/>
    </xf>
    <xf numFmtId="0" fontId="105" fillId="6" borderId="56" xfId="10" applyFont="1" applyFill="1" applyBorder="1" applyAlignment="1">
      <alignment horizontal="center" vertical="center"/>
    </xf>
    <xf numFmtId="0" fontId="102" fillId="6" borderId="56" xfId="10" applyFont="1" applyFill="1" applyBorder="1" applyAlignment="1">
      <alignment horizontal="right" vertical="center"/>
    </xf>
    <xf numFmtId="0" fontId="102" fillId="6" borderId="56" xfId="10" applyFont="1" applyFill="1" applyBorder="1" applyAlignment="1">
      <alignment horizontal="left" vertical="center"/>
    </xf>
    <xf numFmtId="0" fontId="104" fillId="0" borderId="0" xfId="10" applyFont="1" applyAlignment="1">
      <alignment horizontal="left"/>
    </xf>
    <xf numFmtId="0" fontId="104" fillId="0" borderId="57" xfId="10" applyFont="1" applyBorder="1" applyAlignment="1">
      <alignment vertical="center"/>
    </xf>
    <xf numFmtId="0" fontId="104" fillId="0" borderId="58" xfId="10" applyFont="1" applyBorder="1" applyAlignment="1">
      <alignment horizontal="center"/>
    </xf>
    <xf numFmtId="0" fontId="104" fillId="0" borderId="59" xfId="10" applyFont="1" applyBorder="1" applyAlignment="1">
      <alignment horizontal="center"/>
    </xf>
    <xf numFmtId="0" fontId="104" fillId="0" borderId="60" xfId="10" applyFont="1" applyBorder="1" applyAlignment="1">
      <alignment horizontal="center"/>
    </xf>
    <xf numFmtId="165" fontId="104" fillId="0" borderId="61" xfId="10" applyNumberFormat="1" applyFont="1" applyBorder="1" applyAlignment="1">
      <alignment vertical="center"/>
    </xf>
    <xf numFmtId="164" fontId="102" fillId="0" borderId="62" xfId="10" applyNumberFormat="1" applyFont="1" applyBorder="1" applyAlignment="1"/>
    <xf numFmtId="164" fontId="102" fillId="0" borderId="63" xfId="10" applyNumberFormat="1" applyFont="1" applyBorder="1" applyAlignment="1"/>
    <xf numFmtId="165" fontId="104" fillId="0" borderId="64" xfId="10" applyNumberFormat="1" applyFont="1" applyBorder="1" applyAlignment="1">
      <alignment vertical="center"/>
    </xf>
    <xf numFmtId="165" fontId="104" fillId="0" borderId="65" xfId="10" applyNumberFormat="1" applyFont="1" applyBorder="1" applyAlignment="1">
      <alignment vertical="center"/>
    </xf>
    <xf numFmtId="164" fontId="102" fillId="0" borderId="66" xfId="10" applyNumberFormat="1" applyFont="1" applyBorder="1" applyAlignment="1"/>
    <xf numFmtId="164" fontId="102" fillId="0" borderId="67" xfId="10" applyNumberFormat="1" applyFont="1" applyBorder="1" applyAlignment="1"/>
    <xf numFmtId="0" fontId="104" fillId="0" borderId="61" xfId="10" applyFont="1" applyBorder="1" applyAlignment="1"/>
    <xf numFmtId="164" fontId="23" fillId="0" borderId="68" xfId="10" applyNumberFormat="1" applyFont="1" applyBorder="1" applyAlignment="1"/>
    <xf numFmtId="164" fontId="23" fillId="0" borderId="69" xfId="10" applyNumberFormat="1" applyFont="1" applyBorder="1" applyAlignment="1"/>
    <xf numFmtId="164" fontId="23" fillId="0" borderId="70" xfId="10" applyNumberFormat="1" applyFont="1" applyBorder="1" applyAlignment="1"/>
    <xf numFmtId="164" fontId="33" fillId="6" borderId="71" xfId="10" applyNumberFormat="1" applyFont="1" applyFill="1" applyBorder="1" applyAlignment="1"/>
    <xf numFmtId="164" fontId="33" fillId="6" borderId="62" xfId="10" applyNumberFormat="1" applyFont="1" applyFill="1" applyBorder="1" applyAlignment="1"/>
    <xf numFmtId="164" fontId="33" fillId="6" borderId="63" xfId="10" applyNumberFormat="1" applyFont="1" applyFill="1" applyBorder="1" applyAlignment="1"/>
    <xf numFmtId="0" fontId="104" fillId="0" borderId="61" xfId="10" applyFont="1" applyBorder="1" applyAlignment="1">
      <alignment horizontal="left"/>
    </xf>
    <xf numFmtId="164" fontId="102" fillId="0" borderId="71" xfId="10" applyNumberFormat="1" applyFont="1" applyBorder="1" applyAlignment="1"/>
    <xf numFmtId="0" fontId="104" fillId="0" borderId="64" xfId="10" applyFont="1" applyBorder="1" applyAlignment="1">
      <alignment horizontal="left"/>
    </xf>
    <xf numFmtId="1" fontId="102" fillId="0" borderId="71" xfId="10" applyNumberFormat="1" applyFont="1" applyBorder="1" applyAlignment="1">
      <alignment horizontal="center"/>
    </xf>
    <xf numFmtId="1" fontId="102" fillId="0" borderId="62" xfId="10" applyNumberFormat="1" applyFont="1" applyBorder="1" applyAlignment="1">
      <alignment horizontal="center"/>
    </xf>
    <xf numFmtId="1" fontId="102" fillId="0" borderId="63" xfId="10" applyNumberFormat="1" applyFont="1" applyBorder="1" applyAlignment="1">
      <alignment horizontal="center"/>
    </xf>
    <xf numFmtId="0" fontId="104" fillId="0" borderId="64" xfId="10" applyFont="1" applyBorder="1" applyAlignment="1">
      <alignment horizontal="left" vertical="center"/>
    </xf>
    <xf numFmtId="0" fontId="104" fillId="0" borderId="65" xfId="10" applyFont="1" applyBorder="1" applyAlignment="1">
      <alignment horizontal="left"/>
    </xf>
    <xf numFmtId="0" fontId="102" fillId="0" borderId="72" xfId="10" applyFont="1" applyBorder="1" applyAlignment="1">
      <alignment horizontal="center"/>
    </xf>
    <xf numFmtId="0" fontId="102" fillId="0" borderId="66" xfId="10" applyFont="1" applyBorder="1" applyAlignment="1">
      <alignment horizontal="center"/>
    </xf>
    <xf numFmtId="0" fontId="102" fillId="0" borderId="67" xfId="10" applyFont="1" applyBorder="1" applyAlignment="1">
      <alignment horizontal="center"/>
    </xf>
    <xf numFmtId="0" fontId="104" fillId="6" borderId="73" xfId="10" applyFont="1" applyFill="1" applyBorder="1" applyAlignment="1"/>
    <xf numFmtId="0" fontId="104" fillId="6" borderId="74" xfId="10" applyFont="1" applyFill="1" applyBorder="1" applyAlignment="1"/>
    <xf numFmtId="0" fontId="104" fillId="6" borderId="75" xfId="10" applyFont="1" applyFill="1" applyBorder="1" applyAlignment="1">
      <alignment horizontal="left" vertical="center"/>
    </xf>
    <xf numFmtId="0" fontId="104" fillId="6" borderId="75" xfId="10" applyFont="1" applyFill="1" applyBorder="1" applyAlignment="1"/>
    <xf numFmtId="164" fontId="104" fillId="6" borderId="75" xfId="10" applyNumberFormat="1" applyFont="1" applyFill="1" applyBorder="1" applyAlignment="1"/>
    <xf numFmtId="0" fontId="104" fillId="6" borderId="75" xfId="10" applyFont="1" applyFill="1" applyBorder="1" applyAlignment="1">
      <alignment horizontal="right" vertical="center"/>
    </xf>
    <xf numFmtId="0" fontId="104" fillId="0" borderId="75" xfId="10" applyFont="1" applyBorder="1" applyAlignment="1">
      <alignment horizontal="right" vertical="center"/>
    </xf>
    <xf numFmtId="1" fontId="106" fillId="0" borderId="75" xfId="10" applyNumberFormat="1" applyFont="1" applyBorder="1" applyAlignment="1">
      <alignment horizontal="center" vertical="center"/>
    </xf>
    <xf numFmtId="0" fontId="104" fillId="0" borderId="75" xfId="10" applyFont="1" applyBorder="1" applyAlignment="1">
      <alignment horizontal="center" vertical="center"/>
    </xf>
    <xf numFmtId="0" fontId="106" fillId="0" borderId="76" xfId="10" applyFont="1" applyBorder="1" applyAlignment="1">
      <alignment horizontal="center" vertical="center"/>
    </xf>
    <xf numFmtId="0" fontId="104" fillId="6" borderId="77" xfId="10" applyFont="1" applyFill="1" applyBorder="1" applyAlignment="1"/>
    <xf numFmtId="0" fontId="104" fillId="6" borderId="78" xfId="10" applyFont="1" applyFill="1" applyBorder="1" applyAlignment="1"/>
    <xf numFmtId="0" fontId="104" fillId="6" borderId="79" xfId="10" applyFont="1" applyFill="1" applyBorder="1" applyAlignment="1">
      <alignment horizontal="left" vertical="center"/>
    </xf>
    <xf numFmtId="0" fontId="104" fillId="6" borderId="79" xfId="10" applyFont="1" applyFill="1" applyBorder="1" applyAlignment="1"/>
    <xf numFmtId="164" fontId="104" fillId="6" borderId="79" xfId="10" applyNumberFormat="1" applyFont="1" applyFill="1" applyBorder="1" applyAlignment="1"/>
    <xf numFmtId="0" fontId="104" fillId="6" borderId="79" xfId="10" applyFont="1" applyFill="1" applyBorder="1" applyAlignment="1">
      <alignment horizontal="right" vertical="center"/>
    </xf>
    <xf numFmtId="0" fontId="104" fillId="0" borderId="79" xfId="10" applyFont="1" applyBorder="1" applyAlignment="1">
      <alignment horizontal="right" vertical="center"/>
    </xf>
    <xf numFmtId="0" fontId="106" fillId="0" borderId="79" xfId="10" applyFont="1" applyBorder="1" applyAlignment="1">
      <alignment horizontal="center" vertical="center"/>
    </xf>
    <xf numFmtId="0" fontId="104" fillId="0" borderId="79" xfId="10" applyFont="1" applyBorder="1" applyAlignment="1">
      <alignment horizontal="center" vertical="center"/>
    </xf>
    <xf numFmtId="0" fontId="106" fillId="0" borderId="80" xfId="10" applyFont="1" applyBorder="1" applyAlignment="1">
      <alignment horizontal="center" vertical="center"/>
    </xf>
    <xf numFmtId="0" fontId="104" fillId="6" borderId="81" xfId="10" applyFont="1" applyFill="1" applyBorder="1" applyAlignment="1"/>
    <xf numFmtId="0" fontId="104" fillId="6" borderId="82" xfId="10" applyFont="1" applyFill="1" applyBorder="1" applyAlignment="1"/>
    <xf numFmtId="0" fontId="104" fillId="6" borderId="83" xfId="10" applyFont="1" applyFill="1" applyBorder="1" applyAlignment="1">
      <alignment horizontal="left" vertical="center"/>
    </xf>
    <xf numFmtId="0" fontId="104" fillId="6" borderId="83" xfId="10" applyFont="1" applyFill="1" applyBorder="1" applyAlignment="1"/>
    <xf numFmtId="16" fontId="104" fillId="6" borderId="83" xfId="10" applyNumberFormat="1" applyFont="1" applyFill="1" applyBorder="1" applyAlignment="1"/>
    <xf numFmtId="164" fontId="104" fillId="6" borderId="83" xfId="10" applyNumberFormat="1" applyFont="1" applyFill="1" applyBorder="1" applyAlignment="1"/>
    <xf numFmtId="0" fontId="104" fillId="6" borderId="83" xfId="10" applyFont="1" applyFill="1" applyBorder="1" applyAlignment="1">
      <alignment horizontal="right" vertical="center"/>
    </xf>
    <xf numFmtId="0" fontId="104" fillId="6" borderId="84" xfId="10" applyFont="1" applyFill="1" applyBorder="1" applyAlignment="1"/>
    <xf numFmtId="0" fontId="100" fillId="0" borderId="0" xfId="11" applyFont="1" applyAlignment="1">
      <alignment horizontal="center" vertical="center"/>
    </xf>
    <xf numFmtId="0" fontId="100" fillId="0" borderId="0" xfId="11" applyFont="1" applyAlignment="1">
      <alignment horizontal="left" vertical="center"/>
    </xf>
    <xf numFmtId="0" fontId="101" fillId="0" borderId="0" xfId="11" applyFont="1" applyAlignment="1">
      <alignment horizontal="center" vertical="center"/>
    </xf>
    <xf numFmtId="0" fontId="102" fillId="0" borderId="0" xfId="11" applyFont="1" applyAlignment="1">
      <alignment horizontal="center" vertical="center"/>
    </xf>
    <xf numFmtId="0" fontId="103" fillId="0" borderId="0" xfId="11" applyFont="1" applyAlignment="1">
      <alignment horizontal="left" vertical="center"/>
    </xf>
    <xf numFmtId="0" fontId="102" fillId="0" borderId="0" xfId="11" applyFont="1" applyAlignment="1">
      <alignment horizontal="left" vertical="center"/>
    </xf>
    <xf numFmtId="0" fontId="101" fillId="0" borderId="0" xfId="11" applyFont="1" applyAlignment="1">
      <alignment horizontal="left" vertical="center"/>
    </xf>
    <xf numFmtId="0" fontId="101" fillId="0" borderId="56" xfId="11" applyFont="1" applyBorder="1" applyAlignment="1">
      <alignment horizontal="left" vertical="center"/>
    </xf>
    <xf numFmtId="0" fontId="101" fillId="6" borderId="0" xfId="11" applyFont="1" applyFill="1" applyBorder="1"/>
    <xf numFmtId="0" fontId="104" fillId="6" borderId="0" xfId="11" applyFont="1" applyFill="1" applyBorder="1" applyAlignment="1">
      <alignment horizontal="left" vertical="center"/>
    </xf>
    <xf numFmtId="0" fontId="105" fillId="6" borderId="56" xfId="11" applyFont="1" applyFill="1" applyBorder="1" applyAlignment="1">
      <alignment horizontal="left" vertical="center"/>
    </xf>
    <xf numFmtId="0" fontId="102" fillId="6" borderId="56" xfId="11" applyFont="1" applyFill="1" applyBorder="1" applyAlignment="1">
      <alignment horizontal="right" vertical="center"/>
    </xf>
    <xf numFmtId="0" fontId="102" fillId="6" borderId="56" xfId="11" applyFont="1" applyFill="1" applyBorder="1" applyAlignment="1">
      <alignment horizontal="left" vertical="center"/>
    </xf>
    <xf numFmtId="0" fontId="102" fillId="6" borderId="0" xfId="11" applyFont="1" applyFill="1" applyBorder="1"/>
    <xf numFmtId="0" fontId="102" fillId="0" borderId="85" xfId="11" applyFont="1" applyBorder="1" applyAlignment="1">
      <alignment vertical="center"/>
    </xf>
    <xf numFmtId="0" fontId="104" fillId="0" borderId="86" xfId="11" applyFont="1" applyBorder="1" applyAlignment="1">
      <alignment horizontal="center"/>
    </xf>
    <xf numFmtId="0" fontId="104" fillId="0" borderId="59" xfId="11" applyFont="1" applyBorder="1" applyAlignment="1">
      <alignment horizontal="center"/>
    </xf>
    <xf numFmtId="0" fontId="104" fillId="0" borderId="60" xfId="11" applyFont="1" applyBorder="1" applyAlignment="1">
      <alignment horizontal="center"/>
    </xf>
    <xf numFmtId="165" fontId="102" fillId="0" borderId="61" xfId="11" applyNumberFormat="1" applyFont="1" applyBorder="1" applyAlignment="1">
      <alignment vertical="center"/>
    </xf>
    <xf numFmtId="164" fontId="104" fillId="0" borderId="87" xfId="11" applyNumberFormat="1" applyFont="1" applyBorder="1"/>
    <xf numFmtId="164" fontId="104" fillId="0" borderId="69" xfId="11" applyNumberFormat="1" applyFont="1" applyBorder="1"/>
    <xf numFmtId="164" fontId="104" fillId="0" borderId="70" xfId="11" applyNumberFormat="1" applyFont="1" applyBorder="1"/>
    <xf numFmtId="165" fontId="102" fillId="0" borderId="64" xfId="11" applyNumberFormat="1" applyFont="1" applyBorder="1" applyAlignment="1">
      <alignment vertical="center"/>
    </xf>
    <xf numFmtId="164" fontId="104" fillId="0" borderId="88" xfId="11" applyNumberFormat="1" applyFont="1" applyBorder="1"/>
    <xf numFmtId="164" fontId="104" fillId="0" borderId="62" xfId="11" applyNumberFormat="1" applyFont="1" applyBorder="1"/>
    <xf numFmtId="164" fontId="104" fillId="0" borderId="63" xfId="11" applyNumberFormat="1" applyFont="1" applyBorder="1"/>
    <xf numFmtId="165" fontId="102" fillId="0" borderId="65" xfId="11" applyNumberFormat="1" applyFont="1" applyBorder="1" applyAlignment="1">
      <alignment vertical="center"/>
    </xf>
    <xf numFmtId="164" fontId="104" fillId="0" borderId="89" xfId="11" applyNumberFormat="1" applyFont="1" applyBorder="1"/>
    <xf numFmtId="164" fontId="104" fillId="0" borderId="66" xfId="11" applyNumberFormat="1" applyFont="1" applyBorder="1"/>
    <xf numFmtId="164" fontId="104" fillId="0" borderId="67" xfId="11" applyNumberFormat="1" applyFont="1" applyBorder="1"/>
    <xf numFmtId="0" fontId="102" fillId="0" borderId="61" xfId="11" applyFont="1" applyBorder="1"/>
    <xf numFmtId="164" fontId="105" fillId="0" borderId="87" xfId="11" applyNumberFormat="1" applyFont="1" applyBorder="1"/>
    <xf numFmtId="164" fontId="105" fillId="0" borderId="69" xfId="11" applyNumberFormat="1" applyFont="1" applyBorder="1"/>
    <xf numFmtId="164" fontId="105" fillId="0" borderId="70" xfId="11" applyNumberFormat="1" applyFont="1" applyBorder="1"/>
    <xf numFmtId="1" fontId="104" fillId="0" borderId="88" xfId="11" applyNumberFormat="1" applyFont="1" applyBorder="1" applyAlignment="1">
      <alignment horizontal="center"/>
    </xf>
    <xf numFmtId="1" fontId="104" fillId="0" borderId="62" xfId="11" applyNumberFormat="1" applyFont="1" applyBorder="1" applyAlignment="1">
      <alignment horizontal="center"/>
    </xf>
    <xf numFmtId="1" fontId="104" fillId="0" borderId="63" xfId="11" applyNumberFormat="1" applyFont="1" applyBorder="1" applyAlignment="1">
      <alignment horizontal="center"/>
    </xf>
    <xf numFmtId="1" fontId="104" fillId="0" borderId="89" xfId="11" applyNumberFormat="1" applyFont="1" applyBorder="1" applyAlignment="1">
      <alignment horizontal="center" vertical="center"/>
    </xf>
    <xf numFmtId="1" fontId="104" fillId="0" borderId="66" xfId="11" applyNumberFormat="1" applyFont="1" applyBorder="1" applyAlignment="1">
      <alignment horizontal="center" vertical="center"/>
    </xf>
    <xf numFmtId="1" fontId="104" fillId="0" borderId="67" xfId="11" applyNumberFormat="1" applyFont="1" applyBorder="1" applyAlignment="1">
      <alignment horizontal="center" vertical="center"/>
    </xf>
    <xf numFmtId="165" fontId="102" fillId="0" borderId="77" xfId="11" applyNumberFormat="1" applyFont="1" applyBorder="1" applyAlignment="1">
      <alignment horizontal="left" vertical="center"/>
    </xf>
    <xf numFmtId="164" fontId="104" fillId="6" borderId="90" xfId="11" applyNumberFormat="1" applyFont="1" applyFill="1" applyBorder="1"/>
    <xf numFmtId="164" fontId="104" fillId="6" borderId="90" xfId="11" applyNumberFormat="1" applyFont="1" applyFill="1" applyBorder="1" applyAlignment="1">
      <alignment horizontal="right" vertical="center"/>
    </xf>
    <xf numFmtId="164" fontId="104" fillId="6" borderId="90" xfId="11" applyNumberFormat="1" applyFont="1" applyFill="1" applyBorder="1" applyAlignment="1">
      <alignment horizontal="center" vertical="center"/>
    </xf>
    <xf numFmtId="0" fontId="104" fillId="0" borderId="75" xfId="11" applyFont="1" applyBorder="1" applyAlignment="1">
      <alignment horizontal="left" vertical="center"/>
    </xf>
    <xf numFmtId="1" fontId="106" fillId="0" borderId="75" xfId="11" applyNumberFormat="1" applyFont="1" applyBorder="1" applyAlignment="1">
      <alignment horizontal="center" vertical="center"/>
    </xf>
    <xf numFmtId="0" fontId="104" fillId="0" borderId="75" xfId="11" applyFont="1" applyBorder="1" applyAlignment="1">
      <alignment horizontal="center" vertical="center"/>
    </xf>
    <xf numFmtId="0" fontId="106" fillId="0" borderId="91" xfId="11" applyFont="1" applyBorder="1" applyAlignment="1">
      <alignment horizontal="center" vertical="center"/>
    </xf>
    <xf numFmtId="164" fontId="104" fillId="6" borderId="92" xfId="11" applyNumberFormat="1" applyFont="1" applyFill="1" applyBorder="1"/>
    <xf numFmtId="0" fontId="102" fillId="6" borderId="81" xfId="11" applyFont="1" applyFill="1" applyBorder="1" applyAlignment="1">
      <alignment horizontal="left"/>
    </xf>
    <xf numFmtId="0" fontId="104" fillId="6" borderId="56" xfId="11" applyFont="1" applyFill="1" applyBorder="1" applyAlignment="1">
      <alignment horizontal="left" vertical="center"/>
    </xf>
    <xf numFmtId="164" fontId="104" fillId="6" borderId="56" xfId="11" applyNumberFormat="1" applyFont="1" applyFill="1" applyBorder="1" applyAlignment="1">
      <alignment horizontal="center" vertical="center"/>
    </xf>
    <xf numFmtId="164" fontId="104" fillId="6" borderId="56" xfId="11" applyNumberFormat="1" applyFont="1" applyFill="1" applyBorder="1" applyAlignment="1">
      <alignment horizontal="right" vertical="center"/>
    </xf>
    <xf numFmtId="164" fontId="104" fillId="6" borderId="83" xfId="11" applyNumberFormat="1" applyFont="1" applyFill="1" applyBorder="1" applyAlignment="1">
      <alignment horizontal="center" vertical="center"/>
    </xf>
    <xf numFmtId="164" fontId="104" fillId="6" borderId="56" xfId="11" applyNumberFormat="1" applyFont="1" applyFill="1" applyBorder="1" applyAlignment="1">
      <alignment horizontal="left" vertical="center"/>
    </xf>
    <xf numFmtId="0" fontId="104" fillId="6" borderId="56" xfId="11" applyFont="1" applyFill="1" applyBorder="1" applyAlignment="1">
      <alignment horizontal="center" vertical="center"/>
    </xf>
    <xf numFmtId="1" fontId="104" fillId="6" borderId="56" xfId="11" applyNumberFormat="1" applyFont="1" applyFill="1" applyBorder="1" applyAlignment="1">
      <alignment horizontal="center" vertical="center"/>
    </xf>
    <xf numFmtId="0" fontId="104" fillId="6" borderId="93" xfId="11" applyFont="1" applyFill="1" applyBorder="1" applyAlignment="1">
      <alignment horizontal="center" vertical="center"/>
    </xf>
    <xf numFmtId="0" fontId="107" fillId="0" borderId="0" xfId="0" applyFont="1"/>
    <xf numFmtId="1" fontId="88" fillId="4" borderId="0" xfId="30" applyNumberFormat="1" applyFont="1" applyFill="1" applyAlignment="1">
      <alignment horizontal="left" vertical="center"/>
    </xf>
    <xf numFmtId="1" fontId="55" fillId="4" borderId="0" xfId="30" applyNumberFormat="1" applyFont="1" applyFill="1">
      <alignment horizontal="center" vertical="center"/>
    </xf>
    <xf numFmtId="1" fontId="50" fillId="4" borderId="0" xfId="30" applyNumberFormat="1" applyFont="1" applyFill="1" applyAlignment="1">
      <alignment vertical="center"/>
    </xf>
    <xf numFmtId="0" fontId="55" fillId="4" borderId="0" xfId="0" applyFont="1" applyFill="1" applyAlignment="1">
      <alignment horizontal="left" vertical="center"/>
    </xf>
    <xf numFmtId="0" fontId="55" fillId="4" borderId="0" xfId="0" applyFont="1" applyFill="1" applyAlignment="1">
      <alignment horizontal="center" vertical="center"/>
    </xf>
    <xf numFmtId="0" fontId="0" fillId="0" borderId="0" xfId="0" applyFont="1"/>
    <xf numFmtId="0" fontId="0" fillId="0" borderId="0" xfId="0" applyFont="1" applyAlignment="1"/>
    <xf numFmtId="1" fontId="88" fillId="4" borderId="0" xfId="30" applyNumberFormat="1" applyFont="1" applyFill="1" applyAlignment="1">
      <alignment vertical="center"/>
    </xf>
    <xf numFmtId="1" fontId="50" fillId="4" borderId="0" xfId="30" applyNumberFormat="1" applyFont="1" applyFill="1" applyAlignment="1">
      <alignment horizontal="left" vertical="center"/>
    </xf>
    <xf numFmtId="1" fontId="54" fillId="4" borderId="7" xfId="30" applyNumberFormat="1" applyFont="1" applyFill="1" applyBorder="1" applyAlignment="1">
      <alignment horizontal="left" vertical="center"/>
    </xf>
    <xf numFmtId="1" fontId="50" fillId="4" borderId="0" xfId="30" applyNumberFormat="1" applyFont="1" applyFill="1" applyAlignment="1">
      <alignment vertical="top"/>
    </xf>
    <xf numFmtId="1" fontId="50" fillId="4" borderId="0" xfId="30" applyNumberFormat="1" applyFont="1" applyFill="1" applyAlignment="1">
      <alignment horizontal="center"/>
    </xf>
    <xf numFmtId="1" fontId="88" fillId="0" borderId="4" xfId="30" applyNumberFormat="1" applyFont="1" applyBorder="1" applyAlignment="1">
      <alignment vertical="center"/>
    </xf>
    <xf numFmtId="1" fontId="50" fillId="0" borderId="4" xfId="30" applyNumberFormat="1" applyFont="1" applyBorder="1" applyAlignment="1">
      <alignment horizontal="center"/>
    </xf>
    <xf numFmtId="1" fontId="50" fillId="0" borderId="2" xfId="30" applyNumberFormat="1" applyFont="1" applyBorder="1" applyAlignment="1">
      <alignment horizontal="center"/>
    </xf>
    <xf numFmtId="164" fontId="50" fillId="0" borderId="23" xfId="47" applyNumberFormat="1" applyFont="1" applyBorder="1"/>
    <xf numFmtId="164" fontId="50" fillId="0" borderId="26" xfId="47" applyNumberFormat="1" applyFont="1" applyBorder="1"/>
    <xf numFmtId="1" fontId="88" fillId="0" borderId="28" xfId="30" applyNumberFormat="1" applyFont="1" applyBorder="1" applyAlignment="1"/>
    <xf numFmtId="164" fontId="52" fillId="0" borderId="11" xfId="45" applyNumberFormat="1" applyFont="1" applyBorder="1" applyAlignment="1"/>
    <xf numFmtId="164" fontId="52" fillId="0" borderId="19" xfId="45" applyNumberFormat="1" applyFont="1" applyBorder="1" applyAlignment="1"/>
    <xf numFmtId="164" fontId="50" fillId="0" borderId="19" xfId="45" applyNumberFormat="1" applyFont="1" applyBorder="1" applyAlignment="1"/>
    <xf numFmtId="164" fontId="50" fillId="0" borderId="31" xfId="45" applyNumberFormat="1" applyFont="1" applyBorder="1" applyAlignment="1"/>
    <xf numFmtId="164" fontId="50" fillId="0" borderId="16" xfId="27" applyNumberFormat="1" applyFont="1" applyBorder="1">
      <alignment horizontal="center" vertical="center"/>
    </xf>
    <xf numFmtId="164" fontId="50" fillId="0" borderId="17" xfId="27" applyNumberFormat="1" applyFont="1" applyBorder="1">
      <alignment horizontal="center" vertical="center"/>
    </xf>
    <xf numFmtId="164" fontId="50" fillId="0" borderId="21" xfId="27" applyNumberFormat="1" applyFont="1" applyBorder="1">
      <alignment horizontal="center" vertical="center"/>
    </xf>
    <xf numFmtId="164" fontId="50" fillId="0" borderId="11" xfId="47" applyNumberFormat="1" applyFont="1" applyBorder="1"/>
    <xf numFmtId="164" fontId="50" fillId="0" borderId="19" xfId="47" applyNumberFormat="1" applyFont="1" applyBorder="1"/>
    <xf numFmtId="164" fontId="50" fillId="0" borderId="31" xfId="47" applyNumberFormat="1" applyFont="1" applyBorder="1"/>
    <xf numFmtId="1" fontId="88" fillId="0" borderId="29" xfId="30" applyNumberFormat="1" applyFont="1" applyBorder="1" applyAlignment="1"/>
    <xf numFmtId="0" fontId="50" fillId="0" borderId="16" xfId="47" applyNumberFormat="1" applyFont="1" applyBorder="1" applyAlignment="1">
      <alignment horizontal="center"/>
    </xf>
    <xf numFmtId="0" fontId="50" fillId="0" borderId="17" xfId="47" applyNumberFormat="1" applyFont="1" applyBorder="1" applyAlignment="1">
      <alignment horizontal="center"/>
    </xf>
    <xf numFmtId="0" fontId="50" fillId="0" borderId="21" xfId="47" applyNumberFormat="1" applyFont="1" applyBorder="1" applyAlignment="1">
      <alignment horizontal="center"/>
    </xf>
    <xf numFmtId="0" fontId="88" fillId="0" borderId="29" xfId="27" applyFont="1" applyBorder="1" applyAlignment="1">
      <alignment vertical="center"/>
    </xf>
    <xf numFmtId="1" fontId="88" fillId="0" borderId="30" xfId="30" applyNumberFormat="1" applyFont="1" applyBorder="1" applyAlignment="1"/>
    <xf numFmtId="1" fontId="88" fillId="2" borderId="32" xfId="30" applyNumberFormat="1" applyFont="1" applyFill="1" applyBorder="1" applyAlignment="1">
      <alignment horizontal="center"/>
    </xf>
    <xf numFmtId="0" fontId="50" fillId="2" borderId="33" xfId="27" applyFont="1" applyFill="1" applyBorder="1">
      <alignment horizontal="center" vertical="center"/>
    </xf>
    <xf numFmtId="0" fontId="50" fillId="2" borderId="34" xfId="27" applyFont="1" applyFill="1" applyBorder="1" applyAlignment="1">
      <alignment horizontal="left" vertical="center"/>
    </xf>
    <xf numFmtId="0" fontId="50" fillId="2" borderId="34" xfId="27" applyFont="1" applyFill="1" applyBorder="1">
      <alignment horizontal="center" vertical="center"/>
    </xf>
    <xf numFmtId="164" fontId="50" fillId="2" borderId="34" xfId="27" applyNumberFormat="1" applyFont="1" applyFill="1" applyBorder="1">
      <alignment horizontal="center" vertical="center"/>
    </xf>
    <xf numFmtId="0" fontId="50" fillId="2" borderId="34" xfId="27" applyFont="1" applyFill="1" applyBorder="1" applyAlignment="1">
      <alignment horizontal="right" vertical="center"/>
    </xf>
    <xf numFmtId="0" fontId="50" fillId="0" borderId="34" xfId="27" applyFont="1" applyBorder="1" applyAlignment="1">
      <alignment horizontal="right" vertical="center"/>
    </xf>
    <xf numFmtId="0" fontId="50" fillId="0" borderId="34" xfId="27" applyFont="1" applyBorder="1" applyAlignment="1">
      <alignment horizontal="center" vertical="center"/>
    </xf>
    <xf numFmtId="0" fontId="50" fillId="0" borderId="35" xfId="27" applyFont="1" applyBorder="1" applyAlignment="1">
      <alignment horizontal="center" vertical="center"/>
    </xf>
    <xf numFmtId="0" fontId="88" fillId="2" borderId="36" xfId="27" applyFont="1" applyFill="1" applyBorder="1">
      <alignment horizontal="center" vertical="center"/>
    </xf>
    <xf numFmtId="0" fontId="50" fillId="2" borderId="37" xfId="27" applyFont="1" applyFill="1" applyBorder="1">
      <alignment horizontal="center" vertical="center"/>
    </xf>
    <xf numFmtId="0" fontId="50" fillId="2" borderId="38" xfId="27" applyFont="1" applyFill="1" applyBorder="1" applyAlignment="1">
      <alignment horizontal="left" vertical="center"/>
    </xf>
    <xf numFmtId="0" fontId="50" fillId="2" borderId="39" xfId="27" applyFont="1" applyFill="1" applyBorder="1">
      <alignment horizontal="center" vertical="center"/>
    </xf>
    <xf numFmtId="164" fontId="50" fillId="2" borderId="38" xfId="27" applyNumberFormat="1" applyFont="1" applyFill="1" applyBorder="1">
      <alignment horizontal="center" vertical="center"/>
    </xf>
    <xf numFmtId="0" fontId="50" fillId="2" borderId="39" xfId="27" applyFont="1" applyFill="1" applyBorder="1" applyAlignment="1">
      <alignment horizontal="right" vertical="center"/>
    </xf>
    <xf numFmtId="0" fontId="50" fillId="0" borderId="38" xfId="27" applyFont="1" applyBorder="1" applyAlignment="1">
      <alignment horizontal="right" vertical="center"/>
    </xf>
    <xf numFmtId="0" fontId="50" fillId="0" borderId="38" xfId="27" applyFont="1" applyBorder="1" applyAlignment="1">
      <alignment horizontal="center" vertical="center"/>
    </xf>
    <xf numFmtId="0" fontId="50" fillId="0" borderId="40" xfId="27" applyFont="1" applyBorder="1" applyAlignment="1">
      <alignment horizontal="center" vertical="center"/>
    </xf>
    <xf numFmtId="1" fontId="88" fillId="2" borderId="41" xfId="30" applyNumberFormat="1" applyFont="1" applyFill="1" applyBorder="1" applyAlignment="1">
      <alignment horizontal="center"/>
    </xf>
    <xf numFmtId="0" fontId="50" fillId="2" borderId="42" xfId="27" applyFont="1" applyFill="1" applyBorder="1">
      <alignment horizontal="center" vertical="center"/>
    </xf>
    <xf numFmtId="0" fontId="50" fillId="2" borderId="43" xfId="27" applyFont="1" applyFill="1" applyBorder="1" applyAlignment="1">
      <alignment horizontal="left" vertical="center"/>
    </xf>
    <xf numFmtId="0" fontId="50" fillId="2" borderId="43" xfId="27" applyFont="1" applyFill="1" applyBorder="1">
      <alignment horizontal="center" vertical="center"/>
    </xf>
    <xf numFmtId="16" fontId="50" fillId="2" borderId="43" xfId="27" applyNumberFormat="1" applyFont="1" applyFill="1" applyBorder="1">
      <alignment horizontal="center" vertical="center"/>
    </xf>
    <xf numFmtId="164" fontId="50" fillId="2" borderId="43" xfId="27" applyNumberFormat="1" applyFont="1" applyFill="1" applyBorder="1">
      <alignment horizontal="center" vertical="center"/>
    </xf>
    <xf numFmtId="0" fontId="50" fillId="2" borderId="43" xfId="27" applyFont="1" applyFill="1" applyBorder="1" applyAlignment="1">
      <alignment horizontal="right" vertical="center"/>
    </xf>
    <xf numFmtId="0" fontId="50" fillId="2" borderId="44" xfId="27" applyFont="1" applyFill="1" applyBorder="1">
      <alignment horizontal="center" vertical="center"/>
    </xf>
    <xf numFmtId="0" fontId="105" fillId="0" borderId="0" xfId="0" applyFont="1" applyAlignment="1">
      <alignment horizontal="center" vertical="center"/>
    </xf>
    <xf numFmtId="0" fontId="50" fillId="0" borderId="28" xfId="34" applyFont="1" applyBorder="1" applyAlignment="1"/>
    <xf numFmtId="165" fontId="50" fillId="0" borderId="29" xfId="34" applyNumberFormat="1" applyFont="1" applyBorder="1" applyAlignment="1">
      <alignment vertical="center"/>
    </xf>
    <xf numFmtId="164" fontId="50" fillId="2" borderId="16" xfId="20" applyNumberFormat="1" applyFont="1" applyFill="1" applyBorder="1"/>
    <xf numFmtId="164" fontId="50" fillId="2" borderId="17" xfId="20" applyNumberFormat="1" applyFont="1" applyFill="1" applyBorder="1"/>
    <xf numFmtId="164" fontId="50" fillId="2" borderId="21" xfId="20" applyNumberFormat="1" applyFont="1" applyFill="1" applyBorder="1"/>
    <xf numFmtId="0" fontId="50" fillId="0" borderId="29" xfId="34" applyFont="1" applyBorder="1" applyAlignment="1"/>
    <xf numFmtId="1" fontId="50" fillId="0" borderId="16" xfId="20" applyNumberFormat="1" applyFont="1" applyBorder="1" applyAlignment="1">
      <alignment horizontal="center"/>
    </xf>
    <xf numFmtId="1" fontId="50" fillId="0" borderId="17" xfId="20" applyNumberFormat="1" applyFont="1" applyBorder="1" applyAlignment="1">
      <alignment horizontal="center"/>
    </xf>
    <xf numFmtId="1" fontId="50" fillId="0" borderId="21" xfId="20" applyNumberFormat="1" applyFont="1" applyBorder="1" applyAlignment="1">
      <alignment horizontal="center"/>
    </xf>
    <xf numFmtId="0" fontId="50" fillId="0" borderId="29" xfId="20" applyFont="1" applyBorder="1" applyAlignment="1">
      <alignment vertical="center"/>
    </xf>
    <xf numFmtId="0" fontId="50" fillId="0" borderId="30" xfId="34" applyFont="1" applyBorder="1" applyAlignment="1"/>
    <xf numFmtId="0" fontId="50" fillId="2" borderId="32" xfId="34" applyFont="1" applyFill="1" applyBorder="1" applyAlignment="1">
      <alignment horizontal="center"/>
    </xf>
    <xf numFmtId="0" fontId="50" fillId="2" borderId="33" xfId="20" applyFont="1" applyFill="1" applyBorder="1"/>
    <xf numFmtId="0" fontId="50" fillId="2" borderId="34" xfId="20" applyFont="1" applyFill="1" applyBorder="1" applyAlignment="1">
      <alignment horizontal="left" vertical="center"/>
    </xf>
    <xf numFmtId="0" fontId="50" fillId="2" borderId="34" xfId="20" applyFont="1" applyFill="1" applyBorder="1"/>
    <xf numFmtId="164" fontId="50" fillId="2" borderId="34" xfId="20" applyNumberFormat="1" applyFont="1" applyFill="1" applyBorder="1"/>
    <xf numFmtId="0" fontId="50" fillId="2" borderId="34" xfId="20" applyFont="1" applyFill="1" applyBorder="1" applyAlignment="1">
      <alignment horizontal="right" vertical="center"/>
    </xf>
    <xf numFmtId="0" fontId="50" fillId="0" borderId="34" xfId="20" applyFont="1" applyBorder="1" applyAlignment="1">
      <alignment horizontal="right" vertical="center"/>
    </xf>
    <xf numFmtId="0" fontId="50" fillId="0" borderId="34" xfId="20" applyFont="1" applyBorder="1" applyAlignment="1">
      <alignment horizontal="center" vertical="center"/>
    </xf>
    <xf numFmtId="0" fontId="50" fillId="2" borderId="36" xfId="20" applyFont="1" applyFill="1" applyBorder="1"/>
    <xf numFmtId="0" fontId="50" fillId="2" borderId="37" xfId="20" applyFont="1" applyFill="1" applyBorder="1"/>
    <xf numFmtId="0" fontId="50" fillId="2" borderId="38" xfId="20" applyFont="1" applyFill="1" applyBorder="1" applyAlignment="1">
      <alignment horizontal="left" vertical="center"/>
    </xf>
    <xf numFmtId="0" fontId="50" fillId="2" borderId="39" xfId="20" applyFont="1" applyFill="1" applyBorder="1"/>
    <xf numFmtId="164" fontId="50" fillId="2" borderId="38" xfId="20" applyNumberFormat="1" applyFont="1" applyFill="1" applyBorder="1"/>
    <xf numFmtId="0" fontId="50" fillId="2" borderId="39" xfId="20" applyFont="1" applyFill="1" applyBorder="1" applyAlignment="1">
      <alignment horizontal="right" vertical="center"/>
    </xf>
    <xf numFmtId="0" fontId="50" fillId="0" borderId="38" xfId="20" applyFont="1" applyBorder="1" applyAlignment="1">
      <alignment horizontal="right" vertical="center"/>
    </xf>
    <xf numFmtId="0" fontId="50" fillId="0" borderId="38" xfId="20" applyFont="1" applyBorder="1" applyAlignment="1">
      <alignment horizontal="center" vertical="center"/>
    </xf>
    <xf numFmtId="0" fontId="50" fillId="2" borderId="41" xfId="34" applyFont="1" applyFill="1" applyBorder="1" applyAlignment="1">
      <alignment horizontal="center"/>
    </xf>
    <xf numFmtId="0" fontId="50" fillId="2" borderId="42" xfId="20" applyFont="1" applyFill="1" applyBorder="1"/>
    <xf numFmtId="0" fontId="50" fillId="2" borderId="43" xfId="20" applyFont="1" applyFill="1" applyBorder="1" applyAlignment="1">
      <alignment horizontal="left" vertical="center"/>
    </xf>
    <xf numFmtId="0" fontId="50" fillId="2" borderId="43" xfId="20" applyFont="1" applyFill="1" applyBorder="1"/>
    <xf numFmtId="16" fontId="50" fillId="2" borderId="43" xfId="20" applyNumberFormat="1" applyFont="1" applyFill="1" applyBorder="1"/>
    <xf numFmtId="164" fontId="50" fillId="2" borderId="43" xfId="20" applyNumberFormat="1" applyFont="1" applyFill="1" applyBorder="1"/>
    <xf numFmtId="0" fontId="50" fillId="2" borderId="43" xfId="20" applyFont="1" applyFill="1" applyBorder="1" applyAlignment="1">
      <alignment horizontal="right" vertical="center"/>
    </xf>
    <xf numFmtId="0" fontId="50" fillId="2" borderId="44" xfId="20" applyFont="1" applyFill="1" applyBorder="1"/>
    <xf numFmtId="0" fontId="33" fillId="0" borderId="0" xfId="0" applyFont="1"/>
    <xf numFmtId="0" fontId="33" fillId="0" borderId="0" xfId="0" applyFont="1" applyAlignment="1">
      <alignment horizontal="center"/>
    </xf>
    <xf numFmtId="164" fontId="33" fillId="0" borderId="0" xfId="0" applyNumberFormat="1" applyFont="1"/>
    <xf numFmtId="0" fontId="50" fillId="2" borderId="0" xfId="49" applyFont="1" applyFill="1" applyAlignment="1">
      <alignment vertical="center"/>
    </xf>
    <xf numFmtId="0" fontId="50" fillId="4" borderId="0" xfId="34" applyFont="1" applyFill="1" applyAlignment="1">
      <alignment horizontal="left" vertical="center"/>
    </xf>
    <xf numFmtId="0" fontId="50" fillId="4" borderId="0" xfId="49" applyFont="1" applyFill="1" applyAlignment="1">
      <alignment vertical="center"/>
    </xf>
    <xf numFmtId="0" fontId="55" fillId="4" borderId="7" xfId="34" applyFont="1" applyFill="1" applyBorder="1" applyAlignment="1">
      <alignment horizontal="left" vertical="center"/>
    </xf>
    <xf numFmtId="0" fontId="50" fillId="4" borderId="0" xfId="34" applyFont="1" applyFill="1" applyAlignment="1">
      <alignment vertical="top"/>
    </xf>
    <xf numFmtId="0" fontId="50" fillId="4" borderId="0" xfId="34" applyFont="1" applyFill="1" applyAlignment="1">
      <alignment horizontal="center"/>
    </xf>
    <xf numFmtId="0" fontId="50" fillId="0" borderId="4" xfId="34" applyFont="1" applyBorder="1" applyAlignment="1">
      <alignment vertical="center"/>
    </xf>
    <xf numFmtId="0" fontId="50" fillId="0" borderId="27" xfId="34" applyFont="1" applyBorder="1" applyAlignment="1">
      <alignment horizontal="center"/>
    </xf>
    <xf numFmtId="0" fontId="50" fillId="0" borderId="45" xfId="34" applyFont="1" applyBorder="1" applyAlignment="1">
      <alignment horizontal="center"/>
    </xf>
    <xf numFmtId="0" fontId="50" fillId="0" borderId="10" xfId="34" applyFont="1" applyBorder="1" applyAlignment="1">
      <alignment horizontal="center"/>
    </xf>
    <xf numFmtId="165" fontId="50" fillId="0" borderId="28" xfId="34" applyNumberFormat="1" applyFont="1" applyBorder="1" applyAlignment="1">
      <alignment vertical="center"/>
    </xf>
    <xf numFmtId="165" fontId="50" fillId="0" borderId="30" xfId="34" applyNumberFormat="1" applyFont="1" applyBorder="1" applyAlignment="1">
      <alignment vertical="center"/>
    </xf>
    <xf numFmtId="0" fontId="50" fillId="0" borderId="27" xfId="35" applyFont="1" applyBorder="1" applyAlignment="1">
      <alignment horizontal="center"/>
    </xf>
    <xf numFmtId="0" fontId="50" fillId="0" borderId="45" xfId="35" applyFont="1" applyBorder="1" applyAlignment="1">
      <alignment horizontal="center"/>
    </xf>
    <xf numFmtId="0" fontId="50" fillId="0" borderId="10" xfId="35" applyFont="1" applyBorder="1" applyAlignment="1">
      <alignment horizontal="center"/>
    </xf>
    <xf numFmtId="0" fontId="33" fillId="0" borderId="27" xfId="30" applyFont="1" applyBorder="1" applyAlignment="1">
      <alignment horizontal="center"/>
    </xf>
    <xf numFmtId="0" fontId="33" fillId="0" borderId="45" xfId="30" applyFont="1" applyBorder="1" applyAlignment="1">
      <alignment horizontal="center"/>
    </xf>
    <xf numFmtId="0" fontId="33" fillId="0" borderId="10" xfId="30" applyFont="1" applyBorder="1" applyAlignment="1">
      <alignment horizontal="center"/>
    </xf>
    <xf numFmtId="171" fontId="33" fillId="0" borderId="46" xfId="46" applyNumberFormat="1" applyFont="1" applyBorder="1"/>
    <xf numFmtId="171" fontId="33" fillId="0" borderId="12" xfId="46" applyNumberFormat="1" applyFont="1" applyBorder="1"/>
    <xf numFmtId="171" fontId="33" fillId="0" borderId="15" xfId="46" applyNumberFormat="1" applyFont="1" applyBorder="1"/>
    <xf numFmtId="171" fontId="33" fillId="0" borderId="16" xfId="46" applyNumberFormat="1" applyFont="1" applyBorder="1"/>
    <xf numFmtId="171" fontId="33" fillId="0" borderId="17" xfId="46" applyNumberFormat="1" applyFont="1" applyBorder="1"/>
    <xf numFmtId="171" fontId="33" fillId="0" borderId="21" xfId="46" applyNumberFormat="1" applyFont="1" applyBorder="1"/>
    <xf numFmtId="171" fontId="33" fillId="0" borderId="22" xfId="46" applyNumberFormat="1" applyFont="1" applyBorder="1"/>
    <xf numFmtId="171" fontId="33" fillId="0" borderId="23" xfId="46" applyNumberFormat="1" applyFont="1" applyBorder="1"/>
    <xf numFmtId="171" fontId="33" fillId="0" borderId="26" xfId="46" applyNumberFormat="1" applyFont="1" applyBorder="1"/>
    <xf numFmtId="164" fontId="33" fillId="0" borderId="11" xfId="44" applyNumberFormat="1" applyFont="1" applyBorder="1" applyAlignment="1"/>
    <xf numFmtId="164" fontId="33" fillId="0" borderId="19" xfId="44" applyNumberFormat="1" applyFont="1" applyBorder="1" applyAlignment="1"/>
    <xf numFmtId="164" fontId="33" fillId="0" borderId="31" xfId="44" applyNumberFormat="1" applyFont="1" applyBorder="1" applyAlignment="1"/>
    <xf numFmtId="0" fontId="45" fillId="0" borderId="0" xfId="0" applyFont="1"/>
    <xf numFmtId="0" fontId="45" fillId="0" borderId="0" xfId="0" applyFont="1" applyAlignment="1">
      <alignment horizontal="left"/>
    </xf>
    <xf numFmtId="0" fontId="45" fillId="2" borderId="0" xfId="19" applyFont="1" applyFill="1" applyBorder="1" applyAlignment="1">
      <alignment horizontal="left" vertical="center"/>
    </xf>
    <xf numFmtId="0" fontId="33" fillId="0" borderId="4" xfId="0" applyFont="1" applyBorder="1" applyAlignment="1">
      <alignment horizontal="left"/>
    </xf>
    <xf numFmtId="164" fontId="33" fillId="0" borderId="4" xfId="0" applyNumberFormat="1" applyFont="1" applyBorder="1" applyAlignment="1">
      <alignment horizontal="center"/>
    </xf>
    <xf numFmtId="0" fontId="33" fillId="0" borderId="53" xfId="0" applyFont="1" applyBorder="1" applyAlignment="1">
      <alignment horizontal="center"/>
    </xf>
    <xf numFmtId="164" fontId="33" fillId="0" borderId="54" xfId="0" applyNumberFormat="1" applyFont="1" applyBorder="1" applyAlignment="1">
      <alignment horizontal="center"/>
    </xf>
    <xf numFmtId="164" fontId="33" fillId="0" borderId="55" xfId="0" applyNumberFormat="1" applyFont="1" applyBorder="1" applyAlignment="1">
      <alignment horizontal="center"/>
    </xf>
    <xf numFmtId="0" fontId="33" fillId="0" borderId="6" xfId="0" applyFont="1" applyBorder="1" applyAlignment="1">
      <alignment horizontal="center"/>
    </xf>
    <xf numFmtId="164" fontId="33" fillId="0" borderId="0" xfId="0" applyNumberFormat="1" applyFont="1" applyBorder="1" applyAlignment="1">
      <alignment horizontal="center"/>
    </xf>
    <xf numFmtId="164" fontId="33" fillId="0" borderId="5" xfId="0" applyNumberFormat="1" applyFont="1" applyBorder="1" applyAlignment="1">
      <alignment horizontal="center"/>
    </xf>
    <xf numFmtId="0" fontId="33" fillId="0" borderId="54" xfId="0" applyFont="1" applyBorder="1" applyAlignment="1">
      <alignment horizontal="center"/>
    </xf>
    <xf numFmtId="0" fontId="33" fillId="0" borderId="55" xfId="0" applyFont="1" applyBorder="1" applyAlignment="1">
      <alignment horizontal="center"/>
    </xf>
    <xf numFmtId="0" fontId="33" fillId="0" borderId="0" xfId="0" applyFont="1" applyBorder="1" applyAlignment="1">
      <alignment horizontal="center"/>
    </xf>
    <xf numFmtId="0" fontId="33" fillId="0" borderId="5" xfId="0" applyFont="1" applyBorder="1" applyAlignment="1">
      <alignment horizontal="center"/>
    </xf>
    <xf numFmtId="0" fontId="33" fillId="3" borderId="0" xfId="0" applyFont="1" applyFill="1" applyBorder="1" applyAlignment="1">
      <alignment horizontal="center"/>
    </xf>
    <xf numFmtId="0" fontId="50" fillId="0" borderId="35" xfId="20" applyFont="1" applyBorder="1" applyAlignment="1">
      <alignment horizontal="center" vertical="center"/>
    </xf>
    <xf numFmtId="0" fontId="50" fillId="0" borderId="40" xfId="20" applyFont="1" applyBorder="1" applyAlignment="1">
      <alignment horizontal="center" vertical="center"/>
    </xf>
    <xf numFmtId="0" fontId="55" fillId="4" borderId="0" xfId="34" applyFont="1" applyFill="1">
      <alignment horizontal="center" vertical="center"/>
    </xf>
    <xf numFmtId="0" fontId="55" fillId="4" borderId="0" xfId="20" applyFont="1" applyFill="1" applyAlignment="1">
      <alignment horizontal="left" vertical="center"/>
    </xf>
    <xf numFmtId="0" fontId="55" fillId="4" borderId="0" xfId="20" applyFont="1" applyFill="1"/>
    <xf numFmtId="0" fontId="55" fillId="2" borderId="0" xfId="22" applyFont="1" applyFill="1"/>
    <xf numFmtId="0" fontId="55" fillId="2" borderId="0" xfId="22" applyFont="1" applyFill="1" applyAlignment="1"/>
    <xf numFmtId="0" fontId="50" fillId="2" borderId="7" xfId="22" applyFont="1" applyFill="1" applyBorder="1" applyAlignment="1">
      <alignment horizontal="center" vertical="center"/>
    </xf>
    <xf numFmtId="0" fontId="55" fillId="4" borderId="0" xfId="35" applyFont="1" applyFill="1">
      <alignment horizontal="center" vertical="center"/>
    </xf>
    <xf numFmtId="0" fontId="55" fillId="4" borderId="0" xfId="24" applyFont="1" applyFill="1" applyAlignment="1">
      <alignment horizontal="left" vertical="center"/>
    </xf>
    <xf numFmtId="0" fontId="55" fillId="4" borderId="0" xfId="24" applyFont="1" applyFill="1">
      <alignment horizontal="center" vertical="center"/>
    </xf>
    <xf numFmtId="164" fontId="50" fillId="0" borderId="12" xfId="35" applyNumberFormat="1" applyFont="1" applyBorder="1">
      <alignment horizontal="center" vertical="center"/>
    </xf>
    <xf numFmtId="164" fontId="50" fillId="0" borderId="15" xfId="35" applyNumberFormat="1" applyFont="1" applyBorder="1">
      <alignment horizontal="center" vertical="center"/>
    </xf>
    <xf numFmtId="164" fontId="50" fillId="0" borderId="17" xfId="35" applyNumberFormat="1" applyFont="1" applyBorder="1">
      <alignment horizontal="center" vertical="center"/>
    </xf>
    <xf numFmtId="164" fontId="50" fillId="0" borderId="21" xfId="35" applyNumberFormat="1" applyFont="1" applyBorder="1">
      <alignment horizontal="center" vertical="center"/>
    </xf>
    <xf numFmtId="164" fontId="50" fillId="0" borderId="23" xfId="35" applyNumberFormat="1" applyFont="1" applyBorder="1">
      <alignment horizontal="center" vertical="center"/>
    </xf>
    <xf numFmtId="164" fontId="50" fillId="0" borderId="26" xfId="35" applyNumberFormat="1" applyFont="1" applyBorder="1">
      <alignment horizontal="center" vertical="center"/>
    </xf>
    <xf numFmtId="0" fontId="50" fillId="0" borderId="35" xfId="24" applyFont="1" applyBorder="1" applyAlignment="1">
      <alignment horizontal="center" vertical="center"/>
    </xf>
    <xf numFmtId="0" fontId="50" fillId="0" borderId="40" xfId="24" applyFont="1" applyBorder="1" applyAlignment="1">
      <alignment horizontal="center" vertical="center"/>
    </xf>
    <xf numFmtId="0" fontId="55" fillId="4" borderId="0" xfId="35" applyFont="1" applyFill="1" applyAlignment="1">
      <alignment horizontal="left" vertical="center"/>
    </xf>
    <xf numFmtId="0" fontId="45" fillId="4" borderId="0" xfId="30" applyFont="1" applyFill="1">
      <alignment horizontal="center" vertical="center"/>
    </xf>
    <xf numFmtId="0" fontId="33" fillId="5" borderId="0" xfId="50" applyFont="1" applyFill="1" applyAlignment="1">
      <alignment horizontal="left"/>
    </xf>
    <xf numFmtId="0" fontId="45" fillId="4" borderId="0" xfId="0" applyFont="1" applyFill="1" applyAlignment="1">
      <alignment horizontal="left" vertical="center"/>
    </xf>
    <xf numFmtId="0" fontId="45" fillId="4" borderId="0" xfId="0" applyFont="1" applyFill="1"/>
    <xf numFmtId="0" fontId="45" fillId="2" borderId="0" xfId="22" applyFont="1" applyFill="1"/>
    <xf numFmtId="0" fontId="45" fillId="2" borderId="0" xfId="22" applyFont="1" applyFill="1" applyAlignment="1"/>
    <xf numFmtId="0" fontId="33" fillId="2" borderId="7" xfId="22" applyFont="1" applyFill="1" applyBorder="1" applyAlignment="1">
      <alignment horizontal="center" vertical="center"/>
    </xf>
    <xf numFmtId="0" fontId="33" fillId="2" borderId="7" xfId="22" applyFont="1" applyFill="1" applyBorder="1" applyAlignment="1">
      <alignment horizontal="left" vertical="center"/>
    </xf>
    <xf numFmtId="0" fontId="33" fillId="0" borderId="35" xfId="0" applyFont="1" applyBorder="1" applyAlignment="1">
      <alignment horizontal="center" vertical="center"/>
    </xf>
    <xf numFmtId="0" fontId="33" fillId="0" borderId="40" xfId="0" applyFont="1" applyBorder="1" applyAlignment="1">
      <alignment horizontal="center" vertical="center"/>
    </xf>
    <xf numFmtId="0" fontId="50" fillId="0" borderId="0" xfId="55" applyFont="1" applyAlignment="1">
      <alignment vertical="center"/>
    </xf>
    <xf numFmtId="0" fontId="88" fillId="4" borderId="0" xfId="35" applyFont="1" applyFill="1" applyAlignment="1">
      <alignment horizontal="left" vertical="center"/>
    </xf>
    <xf numFmtId="165" fontId="50" fillId="0" borderId="28" xfId="30" applyNumberFormat="1" applyFont="1" applyBorder="1" applyAlignment="1">
      <alignment vertical="center"/>
    </xf>
    <xf numFmtId="165" fontId="50" fillId="0" borderId="29" xfId="30" applyNumberFormat="1" applyFont="1" applyBorder="1" applyAlignment="1">
      <alignment vertical="center"/>
    </xf>
    <xf numFmtId="165" fontId="50" fillId="0" borderId="30" xfId="30" applyNumberFormat="1" applyFont="1" applyBorder="1" applyAlignment="1">
      <alignment vertical="center"/>
    </xf>
    <xf numFmtId="1" fontId="50" fillId="0" borderId="28" xfId="30" applyNumberFormat="1" applyFont="1" applyBorder="1" applyAlignment="1"/>
    <xf numFmtId="164" fontId="50" fillId="0" borderId="11" xfId="45" applyNumberFormat="1" applyFont="1" applyBorder="1" applyAlignment="1"/>
    <xf numFmtId="164" fontId="50" fillId="2" borderId="16" xfId="0" applyNumberFormat="1" applyFont="1" applyFill="1" applyBorder="1" applyAlignment="1">
      <alignment horizontal="center" vertical="center"/>
    </xf>
    <xf numFmtId="164" fontId="50" fillId="2" borderId="17" xfId="0" applyNumberFormat="1" applyFont="1" applyFill="1" applyBorder="1" applyAlignment="1">
      <alignment horizontal="center" vertical="center"/>
    </xf>
    <xf numFmtId="164" fontId="50" fillId="2" borderId="21" xfId="0" applyNumberFormat="1" applyFont="1" applyFill="1" applyBorder="1" applyAlignment="1">
      <alignment horizontal="center" vertical="center"/>
    </xf>
    <xf numFmtId="1" fontId="50" fillId="0" borderId="29" xfId="30" applyNumberFormat="1" applyFont="1" applyBorder="1" applyAlignment="1"/>
    <xf numFmtId="1" fontId="50" fillId="0" borderId="16" xfId="0" applyNumberFormat="1" applyFont="1" applyBorder="1" applyAlignment="1">
      <alignment horizontal="center"/>
    </xf>
    <xf numFmtId="1" fontId="50" fillId="0" borderId="17" xfId="0" applyNumberFormat="1" applyFont="1" applyBorder="1" applyAlignment="1">
      <alignment horizontal="center"/>
    </xf>
    <xf numFmtId="1" fontId="50" fillId="0" borderId="21" xfId="0" applyNumberFormat="1" applyFont="1" applyBorder="1" applyAlignment="1">
      <alignment horizontal="center"/>
    </xf>
    <xf numFmtId="0" fontId="50" fillId="0" borderId="29" xfId="0" applyFont="1" applyBorder="1" applyAlignment="1">
      <alignment vertical="center"/>
    </xf>
    <xf numFmtId="1" fontId="50" fillId="0" borderId="30" xfId="30" applyNumberFormat="1" applyFont="1" applyBorder="1" applyAlignment="1"/>
    <xf numFmtId="0" fontId="50" fillId="2" borderId="32" xfId="38" applyFont="1" applyFill="1" applyBorder="1" applyAlignment="1">
      <alignment horizontal="center"/>
    </xf>
    <xf numFmtId="0" fontId="50" fillId="2" borderId="36" xfId="17" applyFont="1" applyFill="1" applyBorder="1">
      <alignment horizontal="center" vertical="center"/>
    </xf>
    <xf numFmtId="0" fontId="50" fillId="2" borderId="41" xfId="38" applyFont="1" applyFill="1" applyBorder="1" applyAlignment="1">
      <alignment horizontal="center"/>
    </xf>
    <xf numFmtId="1" fontId="88" fillId="4" borderId="0" xfId="30" applyNumberFormat="1" applyFont="1" applyFill="1" applyAlignment="1">
      <alignment horizontal="left"/>
    </xf>
    <xf numFmtId="1" fontId="54" fillId="4" borderId="0" xfId="30" applyNumberFormat="1" applyFont="1" applyFill="1">
      <alignment horizontal="center" vertical="center"/>
    </xf>
    <xf numFmtId="0" fontId="54" fillId="4" borderId="0" xfId="28" applyFont="1" applyFill="1" applyAlignment="1">
      <alignment horizontal="left" vertical="center"/>
    </xf>
    <xf numFmtId="0" fontId="54" fillId="4" borderId="0" xfId="28" applyFont="1" applyFill="1"/>
    <xf numFmtId="1" fontId="88" fillId="4" borderId="0" xfId="30" applyNumberFormat="1" applyFont="1" applyFill="1" applyAlignment="1"/>
    <xf numFmtId="1" fontId="92" fillId="4" borderId="0" xfId="30" applyNumberFormat="1" applyFont="1" applyFill="1" applyAlignment="1">
      <alignment horizontal="left" vertical="center"/>
    </xf>
    <xf numFmtId="1" fontId="55" fillId="4" borderId="7" xfId="30" applyNumberFormat="1" applyFont="1" applyFill="1" applyBorder="1" applyAlignment="1">
      <alignment horizontal="left" vertical="center"/>
    </xf>
    <xf numFmtId="1" fontId="50" fillId="0" borderId="4" xfId="30" applyNumberFormat="1" applyFont="1" applyBorder="1" applyAlignment="1">
      <alignment vertical="center"/>
    </xf>
    <xf numFmtId="164" fontId="33" fillId="2" borderId="16" xfId="28" applyNumberFormat="1" applyFont="1" applyFill="1" applyBorder="1"/>
    <xf numFmtId="164" fontId="33" fillId="2" borderId="17" xfId="28" applyNumberFormat="1" applyFont="1" applyFill="1" applyBorder="1"/>
    <xf numFmtId="164" fontId="33" fillId="2" borderId="21" xfId="28" applyNumberFormat="1" applyFont="1" applyFill="1" applyBorder="1"/>
    <xf numFmtId="1" fontId="50" fillId="0" borderId="28" xfId="30" applyNumberFormat="1" applyFont="1" applyBorder="1" applyAlignment="1">
      <alignment horizontal="left"/>
    </xf>
    <xf numFmtId="1" fontId="50" fillId="0" borderId="29" xfId="30" applyNumberFormat="1" applyFont="1" applyBorder="1" applyAlignment="1">
      <alignment horizontal="left"/>
    </xf>
    <xf numFmtId="1" fontId="50" fillId="0" borderId="16" xfId="28" applyNumberFormat="1" applyFont="1" applyBorder="1" applyAlignment="1">
      <alignment horizontal="center"/>
    </xf>
    <xf numFmtId="1" fontId="50" fillId="0" borderId="17" xfId="28" applyNumberFormat="1" applyFont="1" applyBorder="1" applyAlignment="1">
      <alignment horizontal="center"/>
    </xf>
    <xf numFmtId="1" fontId="50" fillId="0" borderId="21" xfId="28" applyNumberFormat="1" applyFont="1" applyBorder="1" applyAlignment="1">
      <alignment horizontal="center"/>
    </xf>
    <xf numFmtId="0" fontId="50" fillId="0" borderId="29" xfId="28" applyFont="1" applyBorder="1" applyAlignment="1">
      <alignment horizontal="left" vertical="center"/>
    </xf>
    <xf numFmtId="1" fontId="50" fillId="0" borderId="30" xfId="30" applyNumberFormat="1" applyFont="1" applyBorder="1" applyAlignment="1">
      <alignment horizontal="left"/>
    </xf>
    <xf numFmtId="1" fontId="50" fillId="2" borderId="32" xfId="30" applyNumberFormat="1" applyFont="1" applyFill="1" applyBorder="1" applyAlignment="1">
      <alignment horizontal="center"/>
    </xf>
    <xf numFmtId="0" fontId="33" fillId="2" borderId="33" xfId="28" applyFont="1" applyFill="1" applyBorder="1"/>
    <xf numFmtId="0" fontId="33" fillId="2" borderId="34" xfId="28" applyFont="1" applyFill="1" applyBorder="1" applyAlignment="1">
      <alignment horizontal="left" vertical="center"/>
    </xf>
    <xf numFmtId="0" fontId="33" fillId="2" borderId="34" xfId="28" applyFont="1" applyFill="1" applyBorder="1"/>
    <xf numFmtId="164" fontId="33" fillId="2" borderId="34" xfId="28" applyNumberFormat="1" applyFont="1" applyFill="1" applyBorder="1"/>
    <xf numFmtId="0" fontId="33" fillId="2" borderId="34" xfId="28" applyFont="1" applyFill="1" applyBorder="1" applyAlignment="1">
      <alignment horizontal="right" vertical="center"/>
    </xf>
    <xf numFmtId="0" fontId="33" fillId="0" borderId="34" xfId="28" applyFont="1" applyBorder="1" applyAlignment="1">
      <alignment horizontal="right" vertical="center"/>
    </xf>
    <xf numFmtId="0" fontId="33" fillId="0" borderId="34" xfId="28" applyFont="1" applyBorder="1" applyAlignment="1">
      <alignment horizontal="center" vertical="center"/>
    </xf>
    <xf numFmtId="0" fontId="33" fillId="0" borderId="35" xfId="28" applyFont="1" applyBorder="1" applyAlignment="1">
      <alignment horizontal="center" vertical="center"/>
    </xf>
    <xf numFmtId="0" fontId="50" fillId="2" borderId="36" xfId="28" applyFont="1" applyFill="1" applyBorder="1"/>
    <xf numFmtId="0" fontId="33" fillId="2" borderId="37" xfId="28" applyFont="1" applyFill="1" applyBorder="1"/>
    <xf numFmtId="0" fontId="33" fillId="2" borderId="38" xfId="28" applyFont="1" applyFill="1" applyBorder="1" applyAlignment="1">
      <alignment horizontal="left" vertical="center"/>
    </xf>
    <xf numFmtId="0" fontId="33" fillId="2" borderId="39" xfId="28" applyFont="1" applyFill="1" applyBorder="1"/>
    <xf numFmtId="164" fontId="33" fillId="2" borderId="38" xfId="28" applyNumberFormat="1" applyFont="1" applyFill="1" applyBorder="1"/>
    <xf numFmtId="0" fontId="33" fillId="2" borderId="39" xfId="28" applyFont="1" applyFill="1" applyBorder="1" applyAlignment="1">
      <alignment horizontal="right" vertical="center"/>
    </xf>
    <xf numFmtId="0" fontId="33" fillId="0" borderId="38" xfId="28" applyFont="1" applyBorder="1" applyAlignment="1">
      <alignment horizontal="right" vertical="center"/>
    </xf>
    <xf numFmtId="0" fontId="33" fillId="0" borderId="38" xfId="28" applyFont="1" applyBorder="1" applyAlignment="1">
      <alignment horizontal="center" vertical="center"/>
    </xf>
    <xf numFmtId="0" fontId="33" fillId="0" borderId="40" xfId="28" applyFont="1" applyBorder="1" applyAlignment="1">
      <alignment horizontal="center" vertical="center"/>
    </xf>
    <xf numFmtId="1" fontId="50" fillId="2" borderId="41" xfId="30" applyNumberFormat="1" applyFont="1" applyFill="1" applyBorder="1" applyAlignment="1">
      <alignment horizontal="center"/>
    </xf>
    <xf numFmtId="0" fontId="33" fillId="2" borderId="42" xfId="28" applyFont="1" applyFill="1" applyBorder="1"/>
    <xf numFmtId="0" fontId="33" fillId="2" borderId="43" xfId="28" applyFont="1" applyFill="1" applyBorder="1" applyAlignment="1">
      <alignment horizontal="left" vertical="center"/>
    </xf>
    <xf numFmtId="0" fontId="33" fillId="2" borderId="43" xfId="28" applyFont="1" applyFill="1" applyBorder="1"/>
    <xf numFmtId="16" fontId="33" fillId="2" borderId="43" xfId="28" applyNumberFormat="1" applyFont="1" applyFill="1" applyBorder="1"/>
    <xf numFmtId="164" fontId="33" fillId="2" borderId="43" xfId="28" applyNumberFormat="1" applyFont="1" applyFill="1" applyBorder="1"/>
    <xf numFmtId="0" fontId="33" fillId="2" borderId="43" xfId="28" applyFont="1" applyFill="1" applyBorder="1" applyAlignment="1">
      <alignment horizontal="right" vertical="center"/>
    </xf>
    <xf numFmtId="0" fontId="33" fillId="2" borderId="44" xfId="28" applyFont="1" applyFill="1" applyBorder="1"/>
    <xf numFmtId="14" fontId="0" fillId="0" borderId="0" xfId="0" applyNumberFormat="1"/>
    <xf numFmtId="0" fontId="94" fillId="0" borderId="0" xfId="12"/>
    <xf numFmtId="0" fontId="94" fillId="0" borderId="0" xfId="12" applyFill="1"/>
    <xf numFmtId="1" fontId="109" fillId="0" borderId="0" xfId="68" applyFont="1" applyAlignment="1">
      <alignment horizontal="left"/>
    </xf>
    <xf numFmtId="1" fontId="110" fillId="0" borderId="0" xfId="68" applyFont="1" applyAlignment="1">
      <alignment horizontal="center"/>
    </xf>
    <xf numFmtId="1" fontId="111" fillId="0" borderId="0" xfId="68" applyFont="1" applyAlignment="1"/>
    <xf numFmtId="1" fontId="110" fillId="0" borderId="0" xfId="69" applyNumberFormat="1" applyFont="1" applyAlignment="1">
      <alignment horizontal="left"/>
    </xf>
    <xf numFmtId="1" fontId="110" fillId="0" borderId="0" xfId="69" applyNumberFormat="1" applyFont="1" applyAlignment="1"/>
    <xf numFmtId="0" fontId="108" fillId="0" borderId="0" xfId="70" applyFont="1"/>
    <xf numFmtId="1" fontId="109" fillId="0" borderId="0" xfId="68" applyFont="1" applyAlignment="1"/>
    <xf numFmtId="1" fontId="111" fillId="0" borderId="0" xfId="68" applyFont="1" applyAlignment="1">
      <alignment horizontal="left"/>
    </xf>
    <xf numFmtId="1" fontId="112" fillId="0" borderId="7" xfId="68" applyFont="1" applyBorder="1" applyAlignment="1">
      <alignment horizontal="left"/>
    </xf>
    <xf numFmtId="1" fontId="110" fillId="0" borderId="0" xfId="23" applyNumberFormat="1" applyFont="1"/>
    <xf numFmtId="1" fontId="111" fillId="0" borderId="0" xfId="23" applyNumberFormat="1" applyFont="1" applyAlignment="1">
      <alignment horizontal="left"/>
    </xf>
    <xf numFmtId="1" fontId="113" fillId="0" borderId="7" xfId="23" applyNumberFormat="1" applyFont="1" applyBorder="1" applyAlignment="1">
      <alignment horizontal="center"/>
    </xf>
    <xf numFmtId="1" fontId="109" fillId="0" borderId="7" xfId="23" applyNumberFormat="1" applyFont="1" applyBorder="1" applyAlignment="1">
      <alignment horizontal="right"/>
    </xf>
    <xf numFmtId="1" fontId="109" fillId="0" borderId="7" xfId="23" applyNumberFormat="1" applyFont="1" applyBorder="1" applyAlignment="1">
      <alignment horizontal="left"/>
    </xf>
    <xf numFmtId="1" fontId="111" fillId="0" borderId="0" xfId="68" applyFont="1" applyAlignment="1">
      <alignment horizontal="center"/>
    </xf>
    <xf numFmtId="1" fontId="111" fillId="0" borderId="4" xfId="68" applyFont="1" applyBorder="1" applyAlignment="1">
      <alignment vertical="center"/>
    </xf>
    <xf numFmtId="1" fontId="111" fillId="0" borderId="4" xfId="68" applyFont="1" applyBorder="1" applyAlignment="1">
      <alignment horizontal="center"/>
    </xf>
    <xf numFmtId="1" fontId="111" fillId="0" borderId="2" xfId="68" applyFont="1" applyBorder="1" applyAlignment="1">
      <alignment horizontal="center"/>
    </xf>
    <xf numFmtId="165" fontId="111" fillId="0" borderId="28" xfId="68" applyNumberFormat="1" applyFont="1" applyBorder="1" applyAlignment="1">
      <alignment vertical="center"/>
    </xf>
    <xf numFmtId="172" fontId="111" fillId="0" borderId="46" xfId="47" applyNumberFormat="1" applyFont="1" applyBorder="1"/>
    <xf numFmtId="172" fontId="111" fillId="0" borderId="12" xfId="47" applyNumberFormat="1" applyFont="1" applyBorder="1"/>
    <xf numFmtId="172" fontId="111" fillId="0" borderId="15" xfId="47" applyNumberFormat="1" applyFont="1" applyBorder="1"/>
    <xf numFmtId="165" fontId="111" fillId="0" borderId="29" xfId="68" applyNumberFormat="1" applyFont="1" applyBorder="1" applyAlignment="1">
      <alignment vertical="center"/>
    </xf>
    <xf numFmtId="172" fontId="111" fillId="0" borderId="16" xfId="47" applyNumberFormat="1" applyFont="1" applyBorder="1"/>
    <xf numFmtId="172" fontId="111" fillId="0" borderId="17" xfId="47" applyNumberFormat="1" applyFont="1" applyBorder="1"/>
    <xf numFmtId="172" fontId="111" fillId="0" borderId="21" xfId="47" applyNumberFormat="1" applyFont="1" applyBorder="1"/>
    <xf numFmtId="165" fontId="111" fillId="0" borderId="30" xfId="68" applyNumberFormat="1" applyFont="1" applyBorder="1" applyAlignment="1">
      <alignment vertical="center"/>
    </xf>
    <xf numFmtId="172" fontId="111" fillId="0" borderId="22" xfId="47" applyNumberFormat="1" applyFont="1" applyBorder="1"/>
    <xf numFmtId="172" fontId="111" fillId="0" borderId="23" xfId="47" applyNumberFormat="1" applyFont="1" applyBorder="1"/>
    <xf numFmtId="172" fontId="111" fillId="0" borderId="26" xfId="47" applyNumberFormat="1" applyFont="1" applyBorder="1"/>
    <xf numFmtId="1" fontId="111" fillId="0" borderId="28" xfId="68" applyFont="1" applyBorder="1" applyAlignment="1"/>
    <xf numFmtId="1" fontId="111" fillId="0" borderId="46" xfId="45" applyNumberFormat="1" applyFont="1" applyBorder="1"/>
    <xf numFmtId="1" fontId="111" fillId="0" borderId="12" xfId="45" applyNumberFormat="1" applyFont="1" applyBorder="1"/>
    <xf numFmtId="1" fontId="111" fillId="0" borderId="15" xfId="45" applyNumberFormat="1" applyFont="1" applyBorder="1"/>
    <xf numFmtId="1" fontId="111" fillId="0" borderId="16" xfId="69" applyNumberFormat="1" applyFont="1" applyBorder="1" applyAlignment="1">
      <alignment horizontal="right" vertical="center"/>
    </xf>
    <xf numFmtId="1" fontId="111" fillId="0" borderId="17" xfId="69" applyNumberFormat="1" applyFont="1" applyBorder="1" applyAlignment="1">
      <alignment horizontal="right" vertical="center"/>
    </xf>
    <xf numFmtId="1" fontId="111" fillId="0" borderId="21" xfId="69" applyNumberFormat="1" applyFont="1" applyBorder="1" applyAlignment="1">
      <alignment horizontal="right" vertical="center"/>
    </xf>
    <xf numFmtId="0" fontId="111" fillId="0" borderId="29" xfId="69" applyFont="1" applyBorder="1" applyAlignment="1">
      <alignment vertical="center"/>
    </xf>
    <xf numFmtId="1" fontId="111" fillId="0" borderId="16" xfId="45" applyNumberFormat="1" applyFont="1" applyBorder="1" applyAlignment="1">
      <alignment horizontal="right"/>
    </xf>
    <xf numFmtId="1" fontId="111" fillId="0" borderId="17" xfId="45" applyNumberFormat="1" applyFont="1" applyBorder="1" applyAlignment="1">
      <alignment horizontal="right"/>
    </xf>
    <xf numFmtId="1" fontId="111" fillId="0" borderId="21" xfId="45" applyNumberFormat="1" applyFont="1" applyBorder="1" applyAlignment="1">
      <alignment horizontal="right"/>
    </xf>
    <xf numFmtId="1" fontId="111" fillId="0" borderId="30" xfId="68" applyFont="1" applyBorder="1" applyAlignment="1"/>
    <xf numFmtId="1" fontId="111" fillId="0" borderId="22" xfId="40" applyNumberFormat="1" applyFont="1" applyBorder="1" applyAlignment="1">
      <alignment horizontal="right"/>
    </xf>
    <xf numFmtId="1" fontId="111" fillId="0" borderId="23" xfId="40" applyNumberFormat="1" applyFont="1" applyBorder="1" applyAlignment="1">
      <alignment horizontal="right"/>
    </xf>
    <xf numFmtId="1" fontId="111" fillId="0" borderId="26" xfId="40" applyNumberFormat="1" applyFont="1" applyBorder="1" applyAlignment="1">
      <alignment horizontal="right"/>
    </xf>
    <xf numFmtId="0" fontId="111" fillId="0" borderId="36" xfId="69" applyFont="1" applyBorder="1" applyAlignment="1">
      <alignment horizontal="center"/>
    </xf>
    <xf numFmtId="1" fontId="111" fillId="0" borderId="50" xfId="69" applyNumberFormat="1" applyFont="1" applyBorder="1">
      <alignment horizontal="center" vertical="center"/>
    </xf>
    <xf numFmtId="1" fontId="111" fillId="0" borderId="38" xfId="69" applyNumberFormat="1" applyFont="1" applyBorder="1" applyAlignment="1">
      <alignment horizontal="left" vertical="center"/>
    </xf>
    <xf numFmtId="1" fontId="111" fillId="0" borderId="38" xfId="69" applyNumberFormat="1" applyFont="1" applyBorder="1">
      <alignment horizontal="center" vertical="center"/>
    </xf>
    <xf numFmtId="1" fontId="111" fillId="0" borderId="38" xfId="69" applyNumberFormat="1" applyFont="1" applyBorder="1" applyAlignment="1">
      <alignment horizontal="right" vertical="center"/>
    </xf>
    <xf numFmtId="1" fontId="111" fillId="0" borderId="38" xfId="40" applyNumberFormat="1" applyFont="1" applyBorder="1" applyAlignment="1">
      <alignment horizontal="right" vertical="center"/>
    </xf>
    <xf numFmtId="1" fontId="111" fillId="0" borderId="38" xfId="40" applyNumberFormat="1" applyFont="1" applyBorder="1">
      <alignment horizontal="center" vertical="center"/>
    </xf>
    <xf numFmtId="1" fontId="111" fillId="0" borderId="40" xfId="40" applyNumberFormat="1" applyFont="1" applyBorder="1">
      <alignment horizontal="center" vertical="center"/>
    </xf>
    <xf numFmtId="1" fontId="111" fillId="0" borderId="41" xfId="68" applyFont="1" applyBorder="1" applyAlignment="1">
      <alignment horizontal="center"/>
    </xf>
    <xf numFmtId="1" fontId="111" fillId="0" borderId="42" xfId="69" applyNumberFormat="1" applyFont="1" applyBorder="1">
      <alignment horizontal="center" vertical="center"/>
    </xf>
    <xf numFmtId="1" fontId="111" fillId="0" borderId="43" xfId="69" applyNumberFormat="1" applyFont="1" applyBorder="1" applyAlignment="1">
      <alignment horizontal="left" vertical="center"/>
    </xf>
    <xf numFmtId="1" fontId="111" fillId="0" borderId="43" xfId="69" applyNumberFormat="1" applyFont="1" applyBorder="1">
      <alignment horizontal="center" vertical="center"/>
    </xf>
    <xf numFmtId="1" fontId="111" fillId="0" borderId="43" xfId="69" applyNumberFormat="1" applyFont="1" applyBorder="1" applyAlignment="1">
      <alignment horizontal="right" vertical="center"/>
    </xf>
    <xf numFmtId="1" fontId="111" fillId="0" borderId="44" xfId="69" applyNumberFormat="1" applyFont="1" applyBorder="1">
      <alignment horizontal="center" vertical="center"/>
    </xf>
    <xf numFmtId="1" fontId="111" fillId="0" borderId="46" xfId="47" applyNumberFormat="1" applyFont="1" applyBorder="1"/>
    <xf numFmtId="1" fontId="111" fillId="0" borderId="12" xfId="47" applyNumberFormat="1" applyFont="1" applyBorder="1"/>
    <xf numFmtId="1" fontId="111" fillId="0" borderId="15" xfId="47" applyNumberFormat="1" applyFont="1" applyBorder="1"/>
    <xf numFmtId="1" fontId="111" fillId="0" borderId="16" xfId="47" applyNumberFormat="1" applyFont="1" applyBorder="1"/>
    <xf numFmtId="1" fontId="111" fillId="0" borderId="17" xfId="47" applyNumberFormat="1" applyFont="1" applyBorder="1"/>
    <xf numFmtId="1" fontId="111" fillId="0" borderId="21" xfId="47" applyNumberFormat="1" applyFont="1" applyBorder="1"/>
    <xf numFmtId="1" fontId="111" fillId="0" borderId="22" xfId="47" applyNumberFormat="1" applyFont="1" applyBorder="1"/>
    <xf numFmtId="1" fontId="111" fillId="0" borderId="23" xfId="47" applyNumberFormat="1" applyFont="1" applyBorder="1"/>
    <xf numFmtId="1" fontId="111" fillId="0" borderId="26" xfId="47" applyNumberFormat="1" applyFont="1" applyBorder="1"/>
    <xf numFmtId="1" fontId="111" fillId="0" borderId="47" xfId="47" applyNumberFormat="1" applyFont="1" applyBorder="1"/>
    <xf numFmtId="1" fontId="111" fillId="0" borderId="19" xfId="47" applyNumberFormat="1" applyFont="1" applyBorder="1"/>
    <xf numFmtId="1" fontId="111" fillId="0" borderId="31" xfId="47" applyNumberFormat="1" applyFont="1" applyBorder="1"/>
    <xf numFmtId="1" fontId="111" fillId="0" borderId="20" xfId="47" applyNumberFormat="1" applyFont="1" applyBorder="1"/>
    <xf numFmtId="1" fontId="111" fillId="0" borderId="25" xfId="47" applyNumberFormat="1" applyFont="1" applyBorder="1"/>
    <xf numFmtId="1" fontId="111" fillId="0" borderId="16" xfId="69" applyNumberFormat="1" applyFont="1" applyBorder="1">
      <alignment horizontal="center" vertical="center"/>
    </xf>
    <xf numFmtId="1" fontId="111" fillId="0" borderId="17" xfId="69" applyNumberFormat="1" applyFont="1" applyBorder="1">
      <alignment horizontal="center" vertical="center"/>
    </xf>
    <xf numFmtId="1" fontId="111" fillId="0" borderId="21" xfId="69" applyNumberFormat="1" applyFont="1" applyBorder="1">
      <alignment horizontal="center" vertical="center"/>
    </xf>
    <xf numFmtId="1" fontId="111" fillId="0" borderId="16" xfId="45" applyNumberFormat="1" applyFont="1" applyBorder="1"/>
    <xf numFmtId="1" fontId="111" fillId="0" borderId="17" xfId="45" applyNumberFormat="1" applyFont="1" applyBorder="1"/>
    <xf numFmtId="1" fontId="111" fillId="0" borderId="21" xfId="45" applyNumberFormat="1" applyFont="1" applyBorder="1"/>
    <xf numFmtId="1" fontId="111" fillId="0" borderId="22" xfId="40" applyNumberFormat="1" applyFont="1" applyBorder="1" applyAlignment="1">
      <alignment horizontal="center"/>
    </xf>
    <xf numFmtId="1" fontId="111" fillId="0" borderId="23" xfId="40" applyNumberFormat="1" applyFont="1" applyBorder="1" applyAlignment="1">
      <alignment horizontal="center"/>
    </xf>
    <xf numFmtId="1" fontId="111" fillId="0" borderId="26" xfId="40" applyNumberFormat="1" applyFont="1" applyBorder="1" applyAlignment="1">
      <alignment horizontal="center"/>
    </xf>
    <xf numFmtId="0" fontId="111" fillId="0" borderId="50" xfId="69" applyFont="1" applyBorder="1">
      <alignment horizontal="center" vertical="center"/>
    </xf>
    <xf numFmtId="0" fontId="111" fillId="0" borderId="38" xfId="69" applyFont="1" applyBorder="1" applyAlignment="1">
      <alignment horizontal="left" vertical="center"/>
    </xf>
    <xf numFmtId="0" fontId="111" fillId="0" borderId="38" xfId="69" applyFont="1" applyBorder="1">
      <alignment horizontal="center" vertical="center"/>
    </xf>
    <xf numFmtId="0" fontId="111" fillId="0" borderId="38" xfId="69" applyFont="1" applyBorder="1" applyAlignment="1">
      <alignment horizontal="right" vertical="center"/>
    </xf>
    <xf numFmtId="0" fontId="111" fillId="0" borderId="38" xfId="40" applyFont="1" applyBorder="1" applyAlignment="1">
      <alignment horizontal="right" vertical="center"/>
    </xf>
    <xf numFmtId="0" fontId="111" fillId="0" borderId="38" xfId="40" applyFont="1" applyBorder="1">
      <alignment horizontal="center" vertical="center"/>
    </xf>
    <xf numFmtId="0" fontId="111" fillId="0" borderId="40" xfId="40" applyFont="1" applyBorder="1">
      <alignment horizontal="center" vertical="center"/>
    </xf>
    <xf numFmtId="0" fontId="111" fillId="0" borderId="42" xfId="69" applyFont="1" applyBorder="1">
      <alignment horizontal="center" vertical="center"/>
    </xf>
    <xf numFmtId="0" fontId="111" fillId="0" borderId="43" xfId="69" applyFont="1" applyBorder="1" applyAlignment="1">
      <alignment horizontal="left" vertical="center"/>
    </xf>
    <xf numFmtId="0" fontId="111" fillId="0" borderId="43" xfId="69" applyFont="1" applyBorder="1">
      <alignment horizontal="center" vertical="center"/>
    </xf>
    <xf numFmtId="16" fontId="111" fillId="0" borderId="43" xfId="69" applyNumberFormat="1" applyFont="1" applyBorder="1">
      <alignment horizontal="center" vertical="center"/>
    </xf>
    <xf numFmtId="0" fontId="111" fillId="0" borderId="43" xfId="69" applyFont="1" applyBorder="1" applyAlignment="1">
      <alignment horizontal="right" vertical="center"/>
    </xf>
    <xf numFmtId="0" fontId="111" fillId="0" borderId="44" xfId="69" applyFont="1" applyBorder="1">
      <alignment horizontal="center" vertical="center"/>
    </xf>
    <xf numFmtId="1" fontId="111" fillId="0" borderId="16" xfId="70" applyNumberFormat="1" applyFont="1" applyBorder="1"/>
    <xf numFmtId="1" fontId="111" fillId="0" borderId="17" xfId="70" applyNumberFormat="1" applyFont="1" applyBorder="1"/>
    <xf numFmtId="1" fontId="111" fillId="0" borderId="21" xfId="70" applyNumberFormat="1" applyFont="1" applyBorder="1"/>
    <xf numFmtId="1" fontId="111" fillId="0" borderId="50" xfId="70" applyNumberFormat="1" applyFont="1" applyBorder="1"/>
    <xf numFmtId="1" fontId="111" fillId="0" borderId="38" xfId="70" applyNumberFormat="1" applyFont="1" applyBorder="1" applyAlignment="1">
      <alignment horizontal="left" vertical="center"/>
    </xf>
    <xf numFmtId="1" fontId="111" fillId="0" borderId="38" xfId="70" applyNumberFormat="1" applyFont="1" applyBorder="1"/>
    <xf numFmtId="1" fontId="111" fillId="0" borderId="38" xfId="70" applyNumberFormat="1" applyFont="1" applyBorder="1" applyAlignment="1">
      <alignment horizontal="right" vertical="center"/>
    </xf>
    <xf numFmtId="1" fontId="111" fillId="0" borderId="42" xfId="70" applyNumberFormat="1" applyFont="1" applyBorder="1"/>
    <xf numFmtId="1" fontId="111" fillId="0" borderId="43" xfId="70" applyNumberFormat="1" applyFont="1" applyBorder="1" applyAlignment="1">
      <alignment horizontal="left" vertical="center"/>
    </xf>
    <xf numFmtId="1" fontId="111" fillId="0" borderId="43" xfId="70" applyNumberFormat="1" applyFont="1" applyBorder="1"/>
    <xf numFmtId="1" fontId="111" fillId="0" borderId="43" xfId="70" applyNumberFormat="1" applyFont="1" applyBorder="1" applyAlignment="1">
      <alignment horizontal="right" vertical="center"/>
    </xf>
    <xf numFmtId="1" fontId="111" fillId="0" borderId="44" xfId="70" applyNumberFormat="1" applyFont="1" applyBorder="1"/>
    <xf numFmtId="0" fontId="114" fillId="0" borderId="0" xfId="71" applyFont="1">
      <alignment horizontal="center" vertical="center"/>
    </xf>
    <xf numFmtId="0" fontId="37" fillId="4" borderId="0" xfId="36" applyFont="1" applyFill="1" applyAlignment="1">
      <alignment horizontal="center" vertical="center"/>
    </xf>
  </cellXfs>
  <cellStyles count="72">
    <cellStyle name="Comma0" xfId="1" xr:uid="{00000000-0005-0000-0000-000000000000}"/>
    <cellStyle name="Currency0" xfId="2" xr:uid="{00000000-0005-0000-0000-000001000000}"/>
    <cellStyle name="Date" xfId="3" xr:uid="{00000000-0005-0000-0000-000002000000}"/>
    <cellStyle name="Fixed" xfId="4" xr:uid="{00000000-0005-0000-0000-000003000000}"/>
    <cellStyle name="Header1" xfId="5" xr:uid="{00000000-0005-0000-0000-000004000000}"/>
    <cellStyle name="Header2" xfId="6" xr:uid="{00000000-0005-0000-0000-000005000000}"/>
    <cellStyle name="Heading 1" xfId="7" builtinId="16" customBuiltin="1"/>
    <cellStyle name="Heading 2" xfId="8" builtinId="17" customBuiltin="1"/>
    <cellStyle name="Normal" xfId="0" builtinId="0"/>
    <cellStyle name="Normal 2" xfId="9" xr:uid="{00000000-0005-0000-0000-000009000000}"/>
    <cellStyle name="Normal 3" xfId="10" xr:uid="{00000000-0005-0000-0000-00000A000000}"/>
    <cellStyle name="Normal 4" xfId="11" xr:uid="{00000000-0005-0000-0000-00000B000000}"/>
    <cellStyle name="Normal 4 2" xfId="69" xr:uid="{82C298C5-EFED-431D-B036-BAC0DFF0B57C}"/>
    <cellStyle name="Normal 5" xfId="12" xr:uid="{00000000-0005-0000-0000-00000C000000}"/>
    <cellStyle name="Normal_Book3" xfId="13" xr:uid="{00000000-0005-0000-0000-00000D000000}"/>
    <cellStyle name="Normal_DNANG" xfId="14" xr:uid="{00000000-0005-0000-0000-00000E000000}"/>
    <cellStyle name="Normal_DStram (2)" xfId="15" xr:uid="{00000000-0005-0000-0000-00000F000000}"/>
    <cellStyle name="Normal_FX-DALAT" xfId="16" xr:uid="{00000000-0005-0000-0000-000010000000}"/>
    <cellStyle name="Normal_HBINH-16" xfId="17" xr:uid="{00000000-0005-0000-0000-000011000000}"/>
    <cellStyle name="Normal_HN-8404" xfId="18" xr:uid="{00000000-0005-0000-0000-000012000000}"/>
    <cellStyle name="Normal_HN-99" xfId="19" xr:uid="{00000000-0005-0000-0000-000013000000}"/>
    <cellStyle name="Normal_HN-Txm" xfId="20" xr:uid="{00000000-0005-0000-0000-000014000000}"/>
    <cellStyle name="Normal_IR-BATO" xfId="21" xr:uid="{00000000-0005-0000-0000-000015000000}"/>
    <cellStyle name="Normal_KT-NHUXU" xfId="22" xr:uid="{00000000-0005-0000-0000-000016000000}"/>
    <cellStyle name="Normal_KT-NHUXU 2" xfId="23" xr:uid="{00000000-0005-0000-0000-000017000000}"/>
    <cellStyle name="Normal_lang 08-09" xfId="24" xr:uid="{00000000-0005-0000-0000-000018000000}"/>
    <cellStyle name="Normal_LANG-05" xfId="25" xr:uid="{00000000-0005-0000-0000-000019000000}"/>
    <cellStyle name="Normal_Lang-12" xfId="26" xr:uid="{00000000-0005-0000-0000-00001A000000}"/>
    <cellStyle name="Normal_Lang-14" xfId="27" xr:uid="{00000000-0005-0000-0000-00001B000000}"/>
    <cellStyle name="Normal_Lang-Ux,m" xfId="70" xr:uid="{38D58A10-45E4-46B0-A22C-A5CD9D8DB12F}"/>
    <cellStyle name="Normal_LgKhanh-15(XT3USh)" xfId="28" xr:uid="{00000000-0005-0000-0000-00001C000000}"/>
    <cellStyle name="Normal_mau07" xfId="29" xr:uid="{00000000-0005-0000-0000-00001D000000}"/>
    <cellStyle name="Normal_mau1" xfId="30" xr:uid="{00000000-0005-0000-0000-00001E000000}"/>
    <cellStyle name="Normal_mau1 2" xfId="31" xr:uid="{00000000-0005-0000-0000-00001F000000}"/>
    <cellStyle name="Normal_mau1 2 2" xfId="68" xr:uid="{D10BBD83-C8B4-41B3-99CE-9009D4F85A36}"/>
    <cellStyle name="Normal_mau1_EN-6100" xfId="32" xr:uid="{00000000-0005-0000-0000-000020000000}"/>
    <cellStyle name="Normal_mau1_HN-8404" xfId="33" xr:uid="{00000000-0005-0000-0000-000021000000}"/>
    <cellStyle name="Normal_mau1_HN-Txm" xfId="34" xr:uid="{00000000-0005-0000-0000-000022000000}"/>
    <cellStyle name="Normal_mau1_lang 08-09" xfId="35" xr:uid="{00000000-0005-0000-0000-000023000000}"/>
    <cellStyle name="Normal_mau1_LANG-KT1" xfId="36" xr:uid="{00000000-0005-0000-0000-000024000000}"/>
    <cellStyle name="Normal_mau1_Lang-Ux,m" xfId="71" xr:uid="{B580981F-58EF-4DB3-8293-9E44D30EFDB0}"/>
    <cellStyle name="Normal_mau1_mau" xfId="37" xr:uid="{00000000-0005-0000-0000-000025000000}"/>
    <cellStyle name="Normal_mau1_Mau-Fx" xfId="38" xr:uid="{00000000-0005-0000-0000-000026000000}"/>
    <cellStyle name="Normal_mau1_VYEN9899" xfId="39" xr:uid="{00000000-0005-0000-0000-000027000000}"/>
    <cellStyle name="Normal_MAU-KT" xfId="40" xr:uid="{00000000-0005-0000-0000-000028000000}"/>
    <cellStyle name="Normal_MAUKT-2015" xfId="41" xr:uid="{00000000-0005-0000-0000-000029000000}"/>
    <cellStyle name="Normal_MAU-TV" xfId="42" xr:uid="{00000000-0005-0000-0000-00002A000000}"/>
    <cellStyle name="Normal_MLONG-R" xfId="43" xr:uid="{00000000-0005-0000-0000-00002B000000}"/>
    <cellStyle name="Normal_QN00760" xfId="44" xr:uid="{00000000-0005-0000-0000-00002C000000}"/>
    <cellStyle name="Normal_QN00760 2" xfId="45" xr:uid="{00000000-0005-0000-0000-00002D000000}"/>
    <cellStyle name="Normal_QN34180" xfId="46" xr:uid="{00000000-0005-0000-0000-00002E000000}"/>
    <cellStyle name="Normal_QN34180 2" xfId="47" xr:uid="{00000000-0005-0000-0000-00002F000000}"/>
    <cellStyle name="Normal_RR-BTHAI" xfId="48" xr:uid="{00000000-0005-0000-0000-000030000000}"/>
    <cellStyle name="Normal_t" xfId="49" xr:uid="{00000000-0005-0000-0000-000031000000}"/>
    <cellStyle name="Normal_Thundr.xls" xfId="50" xr:uid="{00000000-0005-0000-0000-000032000000}"/>
    <cellStyle name="Normal_Thundr.xls (2)" xfId="51" xr:uid="{00000000-0005-0000-0000-000033000000}"/>
    <cellStyle name="Normal_VIYEN-ZX" xfId="52" xr:uid="{00000000-0005-0000-0000-000034000000}"/>
    <cellStyle name="Normal_Xngay" xfId="53" xr:uid="{00000000-0005-0000-0000-000035000000}"/>
    <cellStyle name="Normal_XQNgai" xfId="54" xr:uid="{00000000-0005-0000-0000-000036000000}"/>
    <cellStyle name="Normal_XUAN" xfId="55" xr:uid="{00000000-0005-0000-0000-000037000000}"/>
    <cellStyle name="Total" xfId="56" builtinId="25" customBuiltin="1"/>
    <cellStyle name="똿뗦먛귟 [0.00]_PRODUCT DETAIL Q1" xfId="57" xr:uid="{00000000-0005-0000-0000-000039000000}"/>
    <cellStyle name="똿뗦먛귟_PRODUCT DETAIL Q1" xfId="58" xr:uid="{00000000-0005-0000-0000-00003A000000}"/>
    <cellStyle name="믅됞 [0.00]_PRODUCT DETAIL Q1" xfId="59" xr:uid="{00000000-0005-0000-0000-00003B000000}"/>
    <cellStyle name="믅됞_PRODUCT DETAIL Q1" xfId="60" xr:uid="{00000000-0005-0000-0000-00003C000000}"/>
    <cellStyle name="백분율_HOBONG" xfId="61" xr:uid="{00000000-0005-0000-0000-00003D000000}"/>
    <cellStyle name="뷭?_BOOKSHIP" xfId="62" xr:uid="{00000000-0005-0000-0000-00003E000000}"/>
    <cellStyle name="콤마 [0]_1202" xfId="63" xr:uid="{00000000-0005-0000-0000-00003F000000}"/>
    <cellStyle name="콤마_1202" xfId="64" xr:uid="{00000000-0005-0000-0000-000040000000}"/>
    <cellStyle name="통화 [0]_1202" xfId="65" xr:uid="{00000000-0005-0000-0000-000041000000}"/>
    <cellStyle name="통화_1202" xfId="66" xr:uid="{00000000-0005-0000-0000-000042000000}"/>
    <cellStyle name="표준_(정보부문)월별인원계획" xfId="67" xr:uid="{00000000-0005-0000-0000-000043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16.xml"/><Relationship Id="rId117" Type="http://schemas.openxmlformats.org/officeDocument/2006/relationships/externalLink" Target="externalLinks/externalLink107.xml"/><Relationship Id="rId21" Type="http://schemas.openxmlformats.org/officeDocument/2006/relationships/externalLink" Target="externalLinks/externalLink11.xml"/><Relationship Id="rId42" Type="http://schemas.openxmlformats.org/officeDocument/2006/relationships/externalLink" Target="externalLinks/externalLink32.xml"/><Relationship Id="rId47" Type="http://schemas.openxmlformats.org/officeDocument/2006/relationships/externalLink" Target="externalLinks/externalLink37.xml"/><Relationship Id="rId63" Type="http://schemas.openxmlformats.org/officeDocument/2006/relationships/externalLink" Target="externalLinks/externalLink53.xml"/><Relationship Id="rId68" Type="http://schemas.openxmlformats.org/officeDocument/2006/relationships/externalLink" Target="externalLinks/externalLink58.xml"/><Relationship Id="rId84" Type="http://schemas.openxmlformats.org/officeDocument/2006/relationships/externalLink" Target="externalLinks/externalLink74.xml"/><Relationship Id="rId89" Type="http://schemas.openxmlformats.org/officeDocument/2006/relationships/externalLink" Target="externalLinks/externalLink79.xml"/><Relationship Id="rId112" Type="http://schemas.openxmlformats.org/officeDocument/2006/relationships/externalLink" Target="externalLinks/externalLink102.xml"/><Relationship Id="rId16" Type="http://schemas.openxmlformats.org/officeDocument/2006/relationships/externalLink" Target="externalLinks/externalLink6.xml"/><Relationship Id="rId107" Type="http://schemas.openxmlformats.org/officeDocument/2006/relationships/externalLink" Target="externalLinks/externalLink97.xml"/><Relationship Id="rId11" Type="http://schemas.openxmlformats.org/officeDocument/2006/relationships/externalLink" Target="externalLinks/externalLink1.xml"/><Relationship Id="rId32" Type="http://schemas.openxmlformats.org/officeDocument/2006/relationships/externalLink" Target="externalLinks/externalLink22.xml"/><Relationship Id="rId37" Type="http://schemas.openxmlformats.org/officeDocument/2006/relationships/externalLink" Target="externalLinks/externalLink27.xml"/><Relationship Id="rId53" Type="http://schemas.openxmlformats.org/officeDocument/2006/relationships/externalLink" Target="externalLinks/externalLink43.xml"/><Relationship Id="rId58" Type="http://schemas.openxmlformats.org/officeDocument/2006/relationships/externalLink" Target="externalLinks/externalLink48.xml"/><Relationship Id="rId74" Type="http://schemas.openxmlformats.org/officeDocument/2006/relationships/externalLink" Target="externalLinks/externalLink64.xml"/><Relationship Id="rId79" Type="http://schemas.openxmlformats.org/officeDocument/2006/relationships/externalLink" Target="externalLinks/externalLink69.xml"/><Relationship Id="rId102" Type="http://schemas.openxmlformats.org/officeDocument/2006/relationships/externalLink" Target="externalLinks/externalLink92.xml"/><Relationship Id="rId123" Type="http://schemas.openxmlformats.org/officeDocument/2006/relationships/externalLink" Target="externalLinks/externalLink113.xml"/><Relationship Id="rId128" Type="http://schemas.openxmlformats.org/officeDocument/2006/relationships/calcChain" Target="calcChain.xml"/><Relationship Id="rId5" Type="http://schemas.openxmlformats.org/officeDocument/2006/relationships/worksheet" Target="worksheets/sheet5.xml"/><Relationship Id="rId90" Type="http://schemas.openxmlformats.org/officeDocument/2006/relationships/externalLink" Target="externalLinks/externalLink80.xml"/><Relationship Id="rId95" Type="http://schemas.openxmlformats.org/officeDocument/2006/relationships/externalLink" Target="externalLinks/externalLink85.xml"/><Relationship Id="rId22" Type="http://schemas.openxmlformats.org/officeDocument/2006/relationships/externalLink" Target="externalLinks/externalLink12.xml"/><Relationship Id="rId27" Type="http://schemas.openxmlformats.org/officeDocument/2006/relationships/externalLink" Target="externalLinks/externalLink17.xml"/><Relationship Id="rId43" Type="http://schemas.openxmlformats.org/officeDocument/2006/relationships/externalLink" Target="externalLinks/externalLink33.xml"/><Relationship Id="rId48" Type="http://schemas.openxmlformats.org/officeDocument/2006/relationships/externalLink" Target="externalLinks/externalLink38.xml"/><Relationship Id="rId64" Type="http://schemas.openxmlformats.org/officeDocument/2006/relationships/externalLink" Target="externalLinks/externalLink54.xml"/><Relationship Id="rId69" Type="http://schemas.openxmlformats.org/officeDocument/2006/relationships/externalLink" Target="externalLinks/externalLink59.xml"/><Relationship Id="rId113" Type="http://schemas.openxmlformats.org/officeDocument/2006/relationships/externalLink" Target="externalLinks/externalLink103.xml"/><Relationship Id="rId118" Type="http://schemas.openxmlformats.org/officeDocument/2006/relationships/externalLink" Target="externalLinks/externalLink108.xml"/><Relationship Id="rId80" Type="http://schemas.openxmlformats.org/officeDocument/2006/relationships/externalLink" Target="externalLinks/externalLink70.xml"/><Relationship Id="rId85" Type="http://schemas.openxmlformats.org/officeDocument/2006/relationships/externalLink" Target="externalLinks/externalLink75.xml"/><Relationship Id="rId12" Type="http://schemas.openxmlformats.org/officeDocument/2006/relationships/externalLink" Target="externalLinks/externalLink2.xml"/><Relationship Id="rId17" Type="http://schemas.openxmlformats.org/officeDocument/2006/relationships/externalLink" Target="externalLinks/externalLink7.xml"/><Relationship Id="rId33" Type="http://schemas.openxmlformats.org/officeDocument/2006/relationships/externalLink" Target="externalLinks/externalLink23.xml"/><Relationship Id="rId38" Type="http://schemas.openxmlformats.org/officeDocument/2006/relationships/externalLink" Target="externalLinks/externalLink28.xml"/><Relationship Id="rId59" Type="http://schemas.openxmlformats.org/officeDocument/2006/relationships/externalLink" Target="externalLinks/externalLink49.xml"/><Relationship Id="rId103" Type="http://schemas.openxmlformats.org/officeDocument/2006/relationships/externalLink" Target="externalLinks/externalLink93.xml"/><Relationship Id="rId108" Type="http://schemas.openxmlformats.org/officeDocument/2006/relationships/externalLink" Target="externalLinks/externalLink98.xml"/><Relationship Id="rId124" Type="http://schemas.openxmlformats.org/officeDocument/2006/relationships/externalLink" Target="externalLinks/externalLink114.xml"/><Relationship Id="rId54" Type="http://schemas.openxmlformats.org/officeDocument/2006/relationships/externalLink" Target="externalLinks/externalLink44.xml"/><Relationship Id="rId70" Type="http://schemas.openxmlformats.org/officeDocument/2006/relationships/externalLink" Target="externalLinks/externalLink60.xml"/><Relationship Id="rId75" Type="http://schemas.openxmlformats.org/officeDocument/2006/relationships/externalLink" Target="externalLinks/externalLink65.xml"/><Relationship Id="rId91" Type="http://schemas.openxmlformats.org/officeDocument/2006/relationships/externalLink" Target="externalLinks/externalLink81.xml"/><Relationship Id="rId96" Type="http://schemas.openxmlformats.org/officeDocument/2006/relationships/externalLink" Target="externalLinks/externalLink8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externalLink" Target="externalLinks/externalLink13.xml"/><Relationship Id="rId28" Type="http://schemas.openxmlformats.org/officeDocument/2006/relationships/externalLink" Target="externalLinks/externalLink18.xml"/><Relationship Id="rId49" Type="http://schemas.openxmlformats.org/officeDocument/2006/relationships/externalLink" Target="externalLinks/externalLink39.xml"/><Relationship Id="rId114" Type="http://schemas.openxmlformats.org/officeDocument/2006/relationships/externalLink" Target="externalLinks/externalLink104.xml"/><Relationship Id="rId119" Type="http://schemas.openxmlformats.org/officeDocument/2006/relationships/externalLink" Target="externalLinks/externalLink109.xml"/><Relationship Id="rId44" Type="http://schemas.openxmlformats.org/officeDocument/2006/relationships/externalLink" Target="externalLinks/externalLink34.xml"/><Relationship Id="rId60" Type="http://schemas.openxmlformats.org/officeDocument/2006/relationships/externalLink" Target="externalLinks/externalLink50.xml"/><Relationship Id="rId65" Type="http://schemas.openxmlformats.org/officeDocument/2006/relationships/externalLink" Target="externalLinks/externalLink55.xml"/><Relationship Id="rId81" Type="http://schemas.openxmlformats.org/officeDocument/2006/relationships/externalLink" Target="externalLinks/externalLink71.xml"/><Relationship Id="rId86" Type="http://schemas.openxmlformats.org/officeDocument/2006/relationships/externalLink" Target="externalLinks/externalLink76.xml"/><Relationship Id="rId13" Type="http://schemas.openxmlformats.org/officeDocument/2006/relationships/externalLink" Target="externalLinks/externalLink3.xml"/><Relationship Id="rId18" Type="http://schemas.openxmlformats.org/officeDocument/2006/relationships/externalLink" Target="externalLinks/externalLink8.xml"/><Relationship Id="rId39" Type="http://schemas.openxmlformats.org/officeDocument/2006/relationships/externalLink" Target="externalLinks/externalLink29.xml"/><Relationship Id="rId109" Type="http://schemas.openxmlformats.org/officeDocument/2006/relationships/externalLink" Target="externalLinks/externalLink99.xml"/><Relationship Id="rId34" Type="http://schemas.openxmlformats.org/officeDocument/2006/relationships/externalLink" Target="externalLinks/externalLink24.xml"/><Relationship Id="rId50" Type="http://schemas.openxmlformats.org/officeDocument/2006/relationships/externalLink" Target="externalLinks/externalLink40.xml"/><Relationship Id="rId55" Type="http://schemas.openxmlformats.org/officeDocument/2006/relationships/externalLink" Target="externalLinks/externalLink45.xml"/><Relationship Id="rId76" Type="http://schemas.openxmlformats.org/officeDocument/2006/relationships/externalLink" Target="externalLinks/externalLink66.xml"/><Relationship Id="rId97" Type="http://schemas.openxmlformats.org/officeDocument/2006/relationships/externalLink" Target="externalLinks/externalLink87.xml"/><Relationship Id="rId104" Type="http://schemas.openxmlformats.org/officeDocument/2006/relationships/externalLink" Target="externalLinks/externalLink94.xml"/><Relationship Id="rId120" Type="http://schemas.openxmlformats.org/officeDocument/2006/relationships/externalLink" Target="externalLinks/externalLink110.xml"/><Relationship Id="rId125"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externalLink" Target="externalLinks/externalLink61.xml"/><Relationship Id="rId92" Type="http://schemas.openxmlformats.org/officeDocument/2006/relationships/externalLink" Target="externalLinks/externalLink82.xml"/><Relationship Id="rId2" Type="http://schemas.openxmlformats.org/officeDocument/2006/relationships/worksheet" Target="worksheets/sheet2.xml"/><Relationship Id="rId29" Type="http://schemas.openxmlformats.org/officeDocument/2006/relationships/externalLink" Target="externalLinks/externalLink19.xml"/><Relationship Id="rId24" Type="http://schemas.openxmlformats.org/officeDocument/2006/relationships/externalLink" Target="externalLinks/externalLink14.xml"/><Relationship Id="rId40" Type="http://schemas.openxmlformats.org/officeDocument/2006/relationships/externalLink" Target="externalLinks/externalLink30.xml"/><Relationship Id="rId45" Type="http://schemas.openxmlformats.org/officeDocument/2006/relationships/externalLink" Target="externalLinks/externalLink35.xml"/><Relationship Id="rId66" Type="http://schemas.openxmlformats.org/officeDocument/2006/relationships/externalLink" Target="externalLinks/externalLink56.xml"/><Relationship Id="rId87" Type="http://schemas.openxmlformats.org/officeDocument/2006/relationships/externalLink" Target="externalLinks/externalLink77.xml"/><Relationship Id="rId110" Type="http://schemas.openxmlformats.org/officeDocument/2006/relationships/externalLink" Target="externalLinks/externalLink100.xml"/><Relationship Id="rId115" Type="http://schemas.openxmlformats.org/officeDocument/2006/relationships/externalLink" Target="externalLinks/externalLink105.xml"/><Relationship Id="rId61" Type="http://schemas.openxmlformats.org/officeDocument/2006/relationships/externalLink" Target="externalLinks/externalLink51.xml"/><Relationship Id="rId82" Type="http://schemas.openxmlformats.org/officeDocument/2006/relationships/externalLink" Target="externalLinks/externalLink72.xml"/><Relationship Id="rId19" Type="http://schemas.openxmlformats.org/officeDocument/2006/relationships/externalLink" Target="externalLinks/externalLink9.xml"/><Relationship Id="rId14" Type="http://schemas.openxmlformats.org/officeDocument/2006/relationships/externalLink" Target="externalLinks/externalLink4.xml"/><Relationship Id="rId30" Type="http://schemas.openxmlformats.org/officeDocument/2006/relationships/externalLink" Target="externalLinks/externalLink20.xml"/><Relationship Id="rId35" Type="http://schemas.openxmlformats.org/officeDocument/2006/relationships/externalLink" Target="externalLinks/externalLink25.xml"/><Relationship Id="rId56" Type="http://schemas.openxmlformats.org/officeDocument/2006/relationships/externalLink" Target="externalLinks/externalLink46.xml"/><Relationship Id="rId77" Type="http://schemas.openxmlformats.org/officeDocument/2006/relationships/externalLink" Target="externalLinks/externalLink67.xml"/><Relationship Id="rId100" Type="http://schemas.openxmlformats.org/officeDocument/2006/relationships/externalLink" Target="externalLinks/externalLink90.xml"/><Relationship Id="rId105" Type="http://schemas.openxmlformats.org/officeDocument/2006/relationships/externalLink" Target="externalLinks/externalLink95.xml"/><Relationship Id="rId12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externalLink" Target="externalLinks/externalLink41.xml"/><Relationship Id="rId72" Type="http://schemas.openxmlformats.org/officeDocument/2006/relationships/externalLink" Target="externalLinks/externalLink62.xml"/><Relationship Id="rId93" Type="http://schemas.openxmlformats.org/officeDocument/2006/relationships/externalLink" Target="externalLinks/externalLink83.xml"/><Relationship Id="rId98" Type="http://schemas.openxmlformats.org/officeDocument/2006/relationships/externalLink" Target="externalLinks/externalLink88.xml"/><Relationship Id="rId121" Type="http://schemas.openxmlformats.org/officeDocument/2006/relationships/externalLink" Target="externalLinks/externalLink111.xml"/><Relationship Id="rId3" Type="http://schemas.openxmlformats.org/officeDocument/2006/relationships/worksheet" Target="worksheets/sheet3.xml"/><Relationship Id="rId25" Type="http://schemas.openxmlformats.org/officeDocument/2006/relationships/externalLink" Target="externalLinks/externalLink15.xml"/><Relationship Id="rId46" Type="http://schemas.openxmlformats.org/officeDocument/2006/relationships/externalLink" Target="externalLinks/externalLink36.xml"/><Relationship Id="rId67" Type="http://schemas.openxmlformats.org/officeDocument/2006/relationships/externalLink" Target="externalLinks/externalLink57.xml"/><Relationship Id="rId116" Type="http://schemas.openxmlformats.org/officeDocument/2006/relationships/externalLink" Target="externalLinks/externalLink106.xml"/><Relationship Id="rId20" Type="http://schemas.openxmlformats.org/officeDocument/2006/relationships/externalLink" Target="externalLinks/externalLink10.xml"/><Relationship Id="rId41" Type="http://schemas.openxmlformats.org/officeDocument/2006/relationships/externalLink" Target="externalLinks/externalLink31.xml"/><Relationship Id="rId62" Type="http://schemas.openxmlformats.org/officeDocument/2006/relationships/externalLink" Target="externalLinks/externalLink52.xml"/><Relationship Id="rId83" Type="http://schemas.openxmlformats.org/officeDocument/2006/relationships/externalLink" Target="externalLinks/externalLink73.xml"/><Relationship Id="rId88" Type="http://schemas.openxmlformats.org/officeDocument/2006/relationships/externalLink" Target="externalLinks/externalLink78.xml"/><Relationship Id="rId111" Type="http://schemas.openxmlformats.org/officeDocument/2006/relationships/externalLink" Target="externalLinks/externalLink101.xml"/><Relationship Id="rId15" Type="http://schemas.openxmlformats.org/officeDocument/2006/relationships/externalLink" Target="externalLinks/externalLink5.xml"/><Relationship Id="rId36" Type="http://schemas.openxmlformats.org/officeDocument/2006/relationships/externalLink" Target="externalLinks/externalLink26.xml"/><Relationship Id="rId57" Type="http://schemas.openxmlformats.org/officeDocument/2006/relationships/externalLink" Target="externalLinks/externalLink47.xml"/><Relationship Id="rId106" Type="http://schemas.openxmlformats.org/officeDocument/2006/relationships/externalLink" Target="externalLinks/externalLink96.xml"/><Relationship Id="rId12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externalLink" Target="externalLinks/externalLink21.xml"/><Relationship Id="rId52" Type="http://schemas.openxmlformats.org/officeDocument/2006/relationships/externalLink" Target="externalLinks/externalLink42.xml"/><Relationship Id="rId73" Type="http://schemas.openxmlformats.org/officeDocument/2006/relationships/externalLink" Target="externalLinks/externalLink63.xml"/><Relationship Id="rId78" Type="http://schemas.openxmlformats.org/officeDocument/2006/relationships/externalLink" Target="externalLinks/externalLink68.xml"/><Relationship Id="rId94" Type="http://schemas.openxmlformats.org/officeDocument/2006/relationships/externalLink" Target="externalLinks/externalLink84.xml"/><Relationship Id="rId99" Type="http://schemas.openxmlformats.org/officeDocument/2006/relationships/externalLink" Target="externalLinks/externalLink89.xml"/><Relationship Id="rId101" Type="http://schemas.openxmlformats.org/officeDocument/2006/relationships/externalLink" Target="externalLinks/externalLink91.xml"/><Relationship Id="rId122" Type="http://schemas.openxmlformats.org/officeDocument/2006/relationships/externalLink" Target="externalLinks/externalLink112.xml"/><Relationship Id="rId4" Type="http://schemas.openxmlformats.org/officeDocument/2006/relationships/worksheet" Target="worksheets/sheet4.xml"/><Relationship Id="rId9"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dr:twoCellAnchor>
    <xdr:from>
      <xdr:col>0</xdr:col>
      <xdr:colOff>57150</xdr:colOff>
      <xdr:row>39</xdr:row>
      <xdr:rowOff>0</xdr:rowOff>
    </xdr:from>
    <xdr:to>
      <xdr:col>1</xdr:col>
      <xdr:colOff>0</xdr:colOff>
      <xdr:row>39</xdr:row>
      <xdr:rowOff>0</xdr:rowOff>
    </xdr:to>
    <xdr:sp macro="" textlink="">
      <xdr:nvSpPr>
        <xdr:cNvPr id="16807" name="Line 1">
          <a:extLst>
            <a:ext uri="{FF2B5EF4-FFF2-40B4-BE49-F238E27FC236}">
              <a16:creationId xmlns:a16="http://schemas.microsoft.com/office/drawing/2014/main" id="{E6D92E19-211C-40CF-917F-FD93AFC3C07B}"/>
            </a:ext>
          </a:extLst>
        </xdr:cNvPr>
        <xdr:cNvSpPr>
          <a:spLocks noChangeShapeType="1"/>
        </xdr:cNvSpPr>
      </xdr:nvSpPr>
      <xdr:spPr bwMode="auto">
        <a:xfrm>
          <a:off x="57150" y="711517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39</xdr:row>
      <xdr:rowOff>0</xdr:rowOff>
    </xdr:from>
    <xdr:to>
      <xdr:col>1</xdr:col>
      <xdr:colOff>0</xdr:colOff>
      <xdr:row>39</xdr:row>
      <xdr:rowOff>0</xdr:rowOff>
    </xdr:to>
    <xdr:sp macro="" textlink="">
      <xdr:nvSpPr>
        <xdr:cNvPr id="16808" name="Line 2">
          <a:extLst>
            <a:ext uri="{FF2B5EF4-FFF2-40B4-BE49-F238E27FC236}">
              <a16:creationId xmlns:a16="http://schemas.microsoft.com/office/drawing/2014/main" id="{B2E0B8E8-FA9F-4E22-8204-528B7E4AD2BB}"/>
            </a:ext>
          </a:extLst>
        </xdr:cNvPr>
        <xdr:cNvSpPr>
          <a:spLocks noChangeShapeType="1"/>
        </xdr:cNvSpPr>
      </xdr:nvSpPr>
      <xdr:spPr bwMode="auto">
        <a:xfrm>
          <a:off x="57150" y="711517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4</xdr:row>
      <xdr:rowOff>0</xdr:rowOff>
    </xdr:from>
    <xdr:to>
      <xdr:col>1</xdr:col>
      <xdr:colOff>0</xdr:colOff>
      <xdr:row>4</xdr:row>
      <xdr:rowOff>0</xdr:rowOff>
    </xdr:to>
    <xdr:sp macro="" textlink="">
      <xdr:nvSpPr>
        <xdr:cNvPr id="16809" name="Line 3">
          <a:extLst>
            <a:ext uri="{FF2B5EF4-FFF2-40B4-BE49-F238E27FC236}">
              <a16:creationId xmlns:a16="http://schemas.microsoft.com/office/drawing/2014/main" id="{4FF94133-D817-40CE-9113-F70A5DAEF651}"/>
            </a:ext>
          </a:extLst>
        </xdr:cNvPr>
        <xdr:cNvSpPr>
          <a:spLocks noChangeShapeType="1"/>
        </xdr:cNvSpPr>
      </xdr:nvSpPr>
      <xdr:spPr bwMode="auto">
        <a:xfrm>
          <a:off x="19050" y="781050"/>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4</xdr:row>
      <xdr:rowOff>0</xdr:rowOff>
    </xdr:from>
    <xdr:to>
      <xdr:col>1</xdr:col>
      <xdr:colOff>0</xdr:colOff>
      <xdr:row>4</xdr:row>
      <xdr:rowOff>0</xdr:rowOff>
    </xdr:to>
    <xdr:sp macro="" textlink="">
      <xdr:nvSpPr>
        <xdr:cNvPr id="16810" name="Line 4">
          <a:extLst>
            <a:ext uri="{FF2B5EF4-FFF2-40B4-BE49-F238E27FC236}">
              <a16:creationId xmlns:a16="http://schemas.microsoft.com/office/drawing/2014/main" id="{8DE06D1F-8DB1-42D0-A69B-FAD7B05AB909}"/>
            </a:ext>
          </a:extLst>
        </xdr:cNvPr>
        <xdr:cNvSpPr>
          <a:spLocks noChangeShapeType="1"/>
        </xdr:cNvSpPr>
      </xdr:nvSpPr>
      <xdr:spPr bwMode="auto">
        <a:xfrm>
          <a:off x="19050" y="781050"/>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41</xdr:row>
      <xdr:rowOff>0</xdr:rowOff>
    </xdr:from>
    <xdr:to>
      <xdr:col>1</xdr:col>
      <xdr:colOff>0</xdr:colOff>
      <xdr:row>41</xdr:row>
      <xdr:rowOff>0</xdr:rowOff>
    </xdr:to>
    <xdr:sp macro="" textlink="">
      <xdr:nvSpPr>
        <xdr:cNvPr id="16811" name="Line 5">
          <a:extLst>
            <a:ext uri="{FF2B5EF4-FFF2-40B4-BE49-F238E27FC236}">
              <a16:creationId xmlns:a16="http://schemas.microsoft.com/office/drawing/2014/main" id="{9A052728-3750-4FE5-B801-6654FC18962D}"/>
            </a:ext>
          </a:extLst>
        </xdr:cNvPr>
        <xdr:cNvSpPr>
          <a:spLocks noChangeShapeType="1"/>
        </xdr:cNvSpPr>
      </xdr:nvSpPr>
      <xdr:spPr bwMode="auto">
        <a:xfrm>
          <a:off x="19050" y="7477125"/>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41</xdr:row>
      <xdr:rowOff>0</xdr:rowOff>
    </xdr:from>
    <xdr:to>
      <xdr:col>1</xdr:col>
      <xdr:colOff>0</xdr:colOff>
      <xdr:row>41</xdr:row>
      <xdr:rowOff>0</xdr:rowOff>
    </xdr:to>
    <xdr:sp macro="" textlink="">
      <xdr:nvSpPr>
        <xdr:cNvPr id="16812" name="Line 6">
          <a:extLst>
            <a:ext uri="{FF2B5EF4-FFF2-40B4-BE49-F238E27FC236}">
              <a16:creationId xmlns:a16="http://schemas.microsoft.com/office/drawing/2014/main" id="{128DDA2D-E54B-4E73-AE57-F936B9DC2B81}"/>
            </a:ext>
          </a:extLst>
        </xdr:cNvPr>
        <xdr:cNvSpPr>
          <a:spLocks noChangeShapeType="1"/>
        </xdr:cNvSpPr>
      </xdr:nvSpPr>
      <xdr:spPr bwMode="auto">
        <a:xfrm>
          <a:off x="57150" y="747712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41</xdr:row>
      <xdr:rowOff>0</xdr:rowOff>
    </xdr:from>
    <xdr:to>
      <xdr:col>1</xdr:col>
      <xdr:colOff>0</xdr:colOff>
      <xdr:row>41</xdr:row>
      <xdr:rowOff>0</xdr:rowOff>
    </xdr:to>
    <xdr:sp macro="" textlink="">
      <xdr:nvSpPr>
        <xdr:cNvPr id="16813" name="Line 7">
          <a:extLst>
            <a:ext uri="{FF2B5EF4-FFF2-40B4-BE49-F238E27FC236}">
              <a16:creationId xmlns:a16="http://schemas.microsoft.com/office/drawing/2014/main" id="{06FE727C-9EB0-4BA7-91DB-2370695576D9}"/>
            </a:ext>
          </a:extLst>
        </xdr:cNvPr>
        <xdr:cNvSpPr>
          <a:spLocks noChangeShapeType="1"/>
        </xdr:cNvSpPr>
      </xdr:nvSpPr>
      <xdr:spPr bwMode="auto">
        <a:xfrm>
          <a:off x="57150" y="747712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41</xdr:row>
      <xdr:rowOff>0</xdr:rowOff>
    </xdr:from>
    <xdr:to>
      <xdr:col>1</xdr:col>
      <xdr:colOff>0</xdr:colOff>
      <xdr:row>41</xdr:row>
      <xdr:rowOff>0</xdr:rowOff>
    </xdr:to>
    <xdr:sp macro="" textlink="">
      <xdr:nvSpPr>
        <xdr:cNvPr id="16814" name="Line 8">
          <a:extLst>
            <a:ext uri="{FF2B5EF4-FFF2-40B4-BE49-F238E27FC236}">
              <a16:creationId xmlns:a16="http://schemas.microsoft.com/office/drawing/2014/main" id="{50711A0B-83CF-4433-B680-33A5317A9F19}"/>
            </a:ext>
          </a:extLst>
        </xdr:cNvPr>
        <xdr:cNvSpPr>
          <a:spLocks noChangeShapeType="1"/>
        </xdr:cNvSpPr>
      </xdr:nvSpPr>
      <xdr:spPr bwMode="auto">
        <a:xfrm>
          <a:off x="19050" y="7477125"/>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41</xdr:row>
      <xdr:rowOff>0</xdr:rowOff>
    </xdr:from>
    <xdr:to>
      <xdr:col>1</xdr:col>
      <xdr:colOff>0</xdr:colOff>
      <xdr:row>41</xdr:row>
      <xdr:rowOff>0</xdr:rowOff>
    </xdr:to>
    <xdr:sp macro="" textlink="">
      <xdr:nvSpPr>
        <xdr:cNvPr id="16815" name="Line 9">
          <a:extLst>
            <a:ext uri="{FF2B5EF4-FFF2-40B4-BE49-F238E27FC236}">
              <a16:creationId xmlns:a16="http://schemas.microsoft.com/office/drawing/2014/main" id="{03A1FE83-AD4D-4ABB-BC81-43121476A2D0}"/>
            </a:ext>
          </a:extLst>
        </xdr:cNvPr>
        <xdr:cNvSpPr>
          <a:spLocks noChangeShapeType="1"/>
        </xdr:cNvSpPr>
      </xdr:nvSpPr>
      <xdr:spPr bwMode="auto">
        <a:xfrm>
          <a:off x="19050" y="7477125"/>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41</xdr:row>
      <xdr:rowOff>0</xdr:rowOff>
    </xdr:from>
    <xdr:to>
      <xdr:col>1</xdr:col>
      <xdr:colOff>0</xdr:colOff>
      <xdr:row>41</xdr:row>
      <xdr:rowOff>0</xdr:rowOff>
    </xdr:to>
    <xdr:sp macro="" textlink="">
      <xdr:nvSpPr>
        <xdr:cNvPr id="16816" name="Line 10">
          <a:extLst>
            <a:ext uri="{FF2B5EF4-FFF2-40B4-BE49-F238E27FC236}">
              <a16:creationId xmlns:a16="http://schemas.microsoft.com/office/drawing/2014/main" id="{992799E6-FCC2-450C-AED6-2A0B64C31CE4}"/>
            </a:ext>
          </a:extLst>
        </xdr:cNvPr>
        <xdr:cNvSpPr>
          <a:spLocks noChangeShapeType="1"/>
        </xdr:cNvSpPr>
      </xdr:nvSpPr>
      <xdr:spPr bwMode="auto">
        <a:xfrm>
          <a:off x="19050" y="7477125"/>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41</xdr:row>
      <xdr:rowOff>0</xdr:rowOff>
    </xdr:from>
    <xdr:to>
      <xdr:col>1</xdr:col>
      <xdr:colOff>0</xdr:colOff>
      <xdr:row>41</xdr:row>
      <xdr:rowOff>0</xdr:rowOff>
    </xdr:to>
    <xdr:sp macro="" textlink="">
      <xdr:nvSpPr>
        <xdr:cNvPr id="16817" name="Line 11">
          <a:extLst>
            <a:ext uri="{FF2B5EF4-FFF2-40B4-BE49-F238E27FC236}">
              <a16:creationId xmlns:a16="http://schemas.microsoft.com/office/drawing/2014/main" id="{DB6985EE-A543-495A-9C1E-5D8BBF0460DE}"/>
            </a:ext>
          </a:extLst>
        </xdr:cNvPr>
        <xdr:cNvSpPr>
          <a:spLocks noChangeShapeType="1"/>
        </xdr:cNvSpPr>
      </xdr:nvSpPr>
      <xdr:spPr bwMode="auto">
        <a:xfrm>
          <a:off x="57150" y="747712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41</xdr:row>
      <xdr:rowOff>0</xdr:rowOff>
    </xdr:from>
    <xdr:to>
      <xdr:col>1</xdr:col>
      <xdr:colOff>0</xdr:colOff>
      <xdr:row>41</xdr:row>
      <xdr:rowOff>0</xdr:rowOff>
    </xdr:to>
    <xdr:sp macro="" textlink="">
      <xdr:nvSpPr>
        <xdr:cNvPr id="16818" name="Line 12">
          <a:extLst>
            <a:ext uri="{FF2B5EF4-FFF2-40B4-BE49-F238E27FC236}">
              <a16:creationId xmlns:a16="http://schemas.microsoft.com/office/drawing/2014/main" id="{CE4C500D-CBD2-4E73-B973-B87C6B6F1AFB}"/>
            </a:ext>
          </a:extLst>
        </xdr:cNvPr>
        <xdr:cNvSpPr>
          <a:spLocks noChangeShapeType="1"/>
        </xdr:cNvSpPr>
      </xdr:nvSpPr>
      <xdr:spPr bwMode="auto">
        <a:xfrm>
          <a:off x="57150" y="747712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41</xdr:row>
      <xdr:rowOff>0</xdr:rowOff>
    </xdr:from>
    <xdr:to>
      <xdr:col>1</xdr:col>
      <xdr:colOff>0</xdr:colOff>
      <xdr:row>41</xdr:row>
      <xdr:rowOff>0</xdr:rowOff>
    </xdr:to>
    <xdr:sp macro="" textlink="">
      <xdr:nvSpPr>
        <xdr:cNvPr id="16819" name="Line 13">
          <a:extLst>
            <a:ext uri="{FF2B5EF4-FFF2-40B4-BE49-F238E27FC236}">
              <a16:creationId xmlns:a16="http://schemas.microsoft.com/office/drawing/2014/main" id="{EE8CE04D-D30C-4CF6-9026-4234E8FD78F7}"/>
            </a:ext>
          </a:extLst>
        </xdr:cNvPr>
        <xdr:cNvSpPr>
          <a:spLocks noChangeShapeType="1"/>
        </xdr:cNvSpPr>
      </xdr:nvSpPr>
      <xdr:spPr bwMode="auto">
        <a:xfrm>
          <a:off x="19050" y="7477125"/>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41</xdr:row>
      <xdr:rowOff>0</xdr:rowOff>
    </xdr:from>
    <xdr:to>
      <xdr:col>1</xdr:col>
      <xdr:colOff>0</xdr:colOff>
      <xdr:row>41</xdr:row>
      <xdr:rowOff>0</xdr:rowOff>
    </xdr:to>
    <xdr:sp macro="" textlink="">
      <xdr:nvSpPr>
        <xdr:cNvPr id="16820" name="Line 14">
          <a:extLst>
            <a:ext uri="{FF2B5EF4-FFF2-40B4-BE49-F238E27FC236}">
              <a16:creationId xmlns:a16="http://schemas.microsoft.com/office/drawing/2014/main" id="{904E206E-3DC4-4F4D-B85F-3A4046DA4161}"/>
            </a:ext>
          </a:extLst>
        </xdr:cNvPr>
        <xdr:cNvSpPr>
          <a:spLocks noChangeShapeType="1"/>
        </xdr:cNvSpPr>
      </xdr:nvSpPr>
      <xdr:spPr bwMode="auto">
        <a:xfrm>
          <a:off x="19050" y="7477125"/>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41</xdr:row>
      <xdr:rowOff>0</xdr:rowOff>
    </xdr:from>
    <xdr:to>
      <xdr:col>1</xdr:col>
      <xdr:colOff>0</xdr:colOff>
      <xdr:row>41</xdr:row>
      <xdr:rowOff>0</xdr:rowOff>
    </xdr:to>
    <xdr:sp macro="" textlink="">
      <xdr:nvSpPr>
        <xdr:cNvPr id="16821" name="Line 15">
          <a:extLst>
            <a:ext uri="{FF2B5EF4-FFF2-40B4-BE49-F238E27FC236}">
              <a16:creationId xmlns:a16="http://schemas.microsoft.com/office/drawing/2014/main" id="{E92D91C4-271B-4B3A-9FA2-88EEF3DFF2B4}"/>
            </a:ext>
          </a:extLst>
        </xdr:cNvPr>
        <xdr:cNvSpPr>
          <a:spLocks noChangeShapeType="1"/>
        </xdr:cNvSpPr>
      </xdr:nvSpPr>
      <xdr:spPr bwMode="auto">
        <a:xfrm>
          <a:off x="19050" y="7477125"/>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41</xdr:row>
      <xdr:rowOff>0</xdr:rowOff>
    </xdr:from>
    <xdr:to>
      <xdr:col>1</xdr:col>
      <xdr:colOff>0</xdr:colOff>
      <xdr:row>41</xdr:row>
      <xdr:rowOff>0</xdr:rowOff>
    </xdr:to>
    <xdr:sp macro="" textlink="">
      <xdr:nvSpPr>
        <xdr:cNvPr id="16822" name="Line 16">
          <a:extLst>
            <a:ext uri="{FF2B5EF4-FFF2-40B4-BE49-F238E27FC236}">
              <a16:creationId xmlns:a16="http://schemas.microsoft.com/office/drawing/2014/main" id="{60ED0FF9-7D11-485F-88F4-73A54B585757}"/>
            </a:ext>
          </a:extLst>
        </xdr:cNvPr>
        <xdr:cNvSpPr>
          <a:spLocks noChangeShapeType="1"/>
        </xdr:cNvSpPr>
      </xdr:nvSpPr>
      <xdr:spPr bwMode="auto">
        <a:xfrm>
          <a:off x="57150" y="747712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41</xdr:row>
      <xdr:rowOff>0</xdr:rowOff>
    </xdr:from>
    <xdr:to>
      <xdr:col>1</xdr:col>
      <xdr:colOff>0</xdr:colOff>
      <xdr:row>41</xdr:row>
      <xdr:rowOff>0</xdr:rowOff>
    </xdr:to>
    <xdr:sp macro="" textlink="">
      <xdr:nvSpPr>
        <xdr:cNvPr id="16823" name="Line 17">
          <a:extLst>
            <a:ext uri="{FF2B5EF4-FFF2-40B4-BE49-F238E27FC236}">
              <a16:creationId xmlns:a16="http://schemas.microsoft.com/office/drawing/2014/main" id="{2C85DDF4-E087-47D8-99FD-880DF884589B}"/>
            </a:ext>
          </a:extLst>
        </xdr:cNvPr>
        <xdr:cNvSpPr>
          <a:spLocks noChangeShapeType="1"/>
        </xdr:cNvSpPr>
      </xdr:nvSpPr>
      <xdr:spPr bwMode="auto">
        <a:xfrm>
          <a:off x="57150" y="747712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41</xdr:row>
      <xdr:rowOff>0</xdr:rowOff>
    </xdr:from>
    <xdr:to>
      <xdr:col>1</xdr:col>
      <xdr:colOff>0</xdr:colOff>
      <xdr:row>41</xdr:row>
      <xdr:rowOff>0</xdr:rowOff>
    </xdr:to>
    <xdr:sp macro="" textlink="">
      <xdr:nvSpPr>
        <xdr:cNvPr id="16824" name="Line 18">
          <a:extLst>
            <a:ext uri="{FF2B5EF4-FFF2-40B4-BE49-F238E27FC236}">
              <a16:creationId xmlns:a16="http://schemas.microsoft.com/office/drawing/2014/main" id="{97BD95DB-EF21-4FC3-9C9F-7494EBE14122}"/>
            </a:ext>
          </a:extLst>
        </xdr:cNvPr>
        <xdr:cNvSpPr>
          <a:spLocks noChangeShapeType="1"/>
        </xdr:cNvSpPr>
      </xdr:nvSpPr>
      <xdr:spPr bwMode="auto">
        <a:xfrm>
          <a:off x="19050" y="7477125"/>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41</xdr:row>
      <xdr:rowOff>0</xdr:rowOff>
    </xdr:from>
    <xdr:to>
      <xdr:col>1</xdr:col>
      <xdr:colOff>0</xdr:colOff>
      <xdr:row>41</xdr:row>
      <xdr:rowOff>0</xdr:rowOff>
    </xdr:to>
    <xdr:sp macro="" textlink="">
      <xdr:nvSpPr>
        <xdr:cNvPr id="16825" name="Line 19">
          <a:extLst>
            <a:ext uri="{FF2B5EF4-FFF2-40B4-BE49-F238E27FC236}">
              <a16:creationId xmlns:a16="http://schemas.microsoft.com/office/drawing/2014/main" id="{C7F91120-F352-412F-A127-7AE00F3810AF}"/>
            </a:ext>
          </a:extLst>
        </xdr:cNvPr>
        <xdr:cNvSpPr>
          <a:spLocks noChangeShapeType="1"/>
        </xdr:cNvSpPr>
      </xdr:nvSpPr>
      <xdr:spPr bwMode="auto">
        <a:xfrm>
          <a:off x="19050" y="7477125"/>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41</xdr:row>
      <xdr:rowOff>0</xdr:rowOff>
    </xdr:from>
    <xdr:to>
      <xdr:col>1</xdr:col>
      <xdr:colOff>0</xdr:colOff>
      <xdr:row>41</xdr:row>
      <xdr:rowOff>0</xdr:rowOff>
    </xdr:to>
    <xdr:sp macro="" textlink="">
      <xdr:nvSpPr>
        <xdr:cNvPr id="16826" name="Line 20">
          <a:extLst>
            <a:ext uri="{FF2B5EF4-FFF2-40B4-BE49-F238E27FC236}">
              <a16:creationId xmlns:a16="http://schemas.microsoft.com/office/drawing/2014/main" id="{8091D204-1D76-4BF9-86B6-7598DCF4977B}"/>
            </a:ext>
          </a:extLst>
        </xdr:cNvPr>
        <xdr:cNvSpPr>
          <a:spLocks noChangeShapeType="1"/>
        </xdr:cNvSpPr>
      </xdr:nvSpPr>
      <xdr:spPr bwMode="auto">
        <a:xfrm>
          <a:off x="19050" y="7477125"/>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41</xdr:row>
      <xdr:rowOff>0</xdr:rowOff>
    </xdr:from>
    <xdr:to>
      <xdr:col>1</xdr:col>
      <xdr:colOff>0</xdr:colOff>
      <xdr:row>41</xdr:row>
      <xdr:rowOff>0</xdr:rowOff>
    </xdr:to>
    <xdr:sp macro="" textlink="">
      <xdr:nvSpPr>
        <xdr:cNvPr id="16827" name="Line 21">
          <a:extLst>
            <a:ext uri="{FF2B5EF4-FFF2-40B4-BE49-F238E27FC236}">
              <a16:creationId xmlns:a16="http://schemas.microsoft.com/office/drawing/2014/main" id="{E8EF844E-322B-4772-8AAC-6A472EEC5920}"/>
            </a:ext>
          </a:extLst>
        </xdr:cNvPr>
        <xdr:cNvSpPr>
          <a:spLocks noChangeShapeType="1"/>
        </xdr:cNvSpPr>
      </xdr:nvSpPr>
      <xdr:spPr bwMode="auto">
        <a:xfrm>
          <a:off x="57150" y="747712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41</xdr:row>
      <xdr:rowOff>0</xdr:rowOff>
    </xdr:from>
    <xdr:to>
      <xdr:col>1</xdr:col>
      <xdr:colOff>0</xdr:colOff>
      <xdr:row>41</xdr:row>
      <xdr:rowOff>0</xdr:rowOff>
    </xdr:to>
    <xdr:sp macro="" textlink="">
      <xdr:nvSpPr>
        <xdr:cNvPr id="16828" name="Line 22">
          <a:extLst>
            <a:ext uri="{FF2B5EF4-FFF2-40B4-BE49-F238E27FC236}">
              <a16:creationId xmlns:a16="http://schemas.microsoft.com/office/drawing/2014/main" id="{A3C9AFC0-48AC-4A80-B9C3-7089418C7145}"/>
            </a:ext>
          </a:extLst>
        </xdr:cNvPr>
        <xdr:cNvSpPr>
          <a:spLocks noChangeShapeType="1"/>
        </xdr:cNvSpPr>
      </xdr:nvSpPr>
      <xdr:spPr bwMode="auto">
        <a:xfrm>
          <a:off x="57150" y="747712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41</xdr:row>
      <xdr:rowOff>0</xdr:rowOff>
    </xdr:from>
    <xdr:to>
      <xdr:col>1</xdr:col>
      <xdr:colOff>0</xdr:colOff>
      <xdr:row>41</xdr:row>
      <xdr:rowOff>0</xdr:rowOff>
    </xdr:to>
    <xdr:sp macro="" textlink="">
      <xdr:nvSpPr>
        <xdr:cNvPr id="16829" name="Line 23">
          <a:extLst>
            <a:ext uri="{FF2B5EF4-FFF2-40B4-BE49-F238E27FC236}">
              <a16:creationId xmlns:a16="http://schemas.microsoft.com/office/drawing/2014/main" id="{226C5946-60B5-488A-A3CC-E2A1BECE9ABE}"/>
            </a:ext>
          </a:extLst>
        </xdr:cNvPr>
        <xdr:cNvSpPr>
          <a:spLocks noChangeShapeType="1"/>
        </xdr:cNvSpPr>
      </xdr:nvSpPr>
      <xdr:spPr bwMode="auto">
        <a:xfrm>
          <a:off x="19050" y="7477125"/>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41</xdr:row>
      <xdr:rowOff>0</xdr:rowOff>
    </xdr:from>
    <xdr:to>
      <xdr:col>1</xdr:col>
      <xdr:colOff>0</xdr:colOff>
      <xdr:row>41</xdr:row>
      <xdr:rowOff>0</xdr:rowOff>
    </xdr:to>
    <xdr:sp macro="" textlink="">
      <xdr:nvSpPr>
        <xdr:cNvPr id="16830" name="Line 24">
          <a:extLst>
            <a:ext uri="{FF2B5EF4-FFF2-40B4-BE49-F238E27FC236}">
              <a16:creationId xmlns:a16="http://schemas.microsoft.com/office/drawing/2014/main" id="{F551966F-5E4C-4AAE-85BC-66AADFA4A9A9}"/>
            </a:ext>
          </a:extLst>
        </xdr:cNvPr>
        <xdr:cNvSpPr>
          <a:spLocks noChangeShapeType="1"/>
        </xdr:cNvSpPr>
      </xdr:nvSpPr>
      <xdr:spPr bwMode="auto">
        <a:xfrm>
          <a:off x="19050" y="7477125"/>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80</xdr:row>
      <xdr:rowOff>0</xdr:rowOff>
    </xdr:from>
    <xdr:to>
      <xdr:col>1</xdr:col>
      <xdr:colOff>0</xdr:colOff>
      <xdr:row>80</xdr:row>
      <xdr:rowOff>0</xdr:rowOff>
    </xdr:to>
    <xdr:sp macro="" textlink="">
      <xdr:nvSpPr>
        <xdr:cNvPr id="16831" name="Line 30">
          <a:extLst>
            <a:ext uri="{FF2B5EF4-FFF2-40B4-BE49-F238E27FC236}">
              <a16:creationId xmlns:a16="http://schemas.microsoft.com/office/drawing/2014/main" id="{0B83DFE5-C32D-4FCD-B845-DB2124B4DF9C}"/>
            </a:ext>
          </a:extLst>
        </xdr:cNvPr>
        <xdr:cNvSpPr>
          <a:spLocks noChangeShapeType="1"/>
        </xdr:cNvSpPr>
      </xdr:nvSpPr>
      <xdr:spPr bwMode="auto">
        <a:xfrm>
          <a:off x="57150" y="14592300"/>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80</xdr:row>
      <xdr:rowOff>0</xdr:rowOff>
    </xdr:from>
    <xdr:to>
      <xdr:col>1</xdr:col>
      <xdr:colOff>0</xdr:colOff>
      <xdr:row>80</xdr:row>
      <xdr:rowOff>0</xdr:rowOff>
    </xdr:to>
    <xdr:sp macro="" textlink="">
      <xdr:nvSpPr>
        <xdr:cNvPr id="16832" name="Line 31">
          <a:extLst>
            <a:ext uri="{FF2B5EF4-FFF2-40B4-BE49-F238E27FC236}">
              <a16:creationId xmlns:a16="http://schemas.microsoft.com/office/drawing/2014/main" id="{0C904983-C997-47B1-B240-CF21D61D5278}"/>
            </a:ext>
          </a:extLst>
        </xdr:cNvPr>
        <xdr:cNvSpPr>
          <a:spLocks noChangeShapeType="1"/>
        </xdr:cNvSpPr>
      </xdr:nvSpPr>
      <xdr:spPr bwMode="auto">
        <a:xfrm>
          <a:off x="57150" y="14592300"/>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45</xdr:row>
      <xdr:rowOff>0</xdr:rowOff>
    </xdr:from>
    <xdr:to>
      <xdr:col>1</xdr:col>
      <xdr:colOff>0</xdr:colOff>
      <xdr:row>45</xdr:row>
      <xdr:rowOff>0</xdr:rowOff>
    </xdr:to>
    <xdr:sp macro="" textlink="">
      <xdr:nvSpPr>
        <xdr:cNvPr id="16833" name="Line 32">
          <a:extLst>
            <a:ext uri="{FF2B5EF4-FFF2-40B4-BE49-F238E27FC236}">
              <a16:creationId xmlns:a16="http://schemas.microsoft.com/office/drawing/2014/main" id="{E67F1303-9D59-48F9-9793-91E9BC344BB5}"/>
            </a:ext>
          </a:extLst>
        </xdr:cNvPr>
        <xdr:cNvSpPr>
          <a:spLocks noChangeShapeType="1"/>
        </xdr:cNvSpPr>
      </xdr:nvSpPr>
      <xdr:spPr bwMode="auto">
        <a:xfrm>
          <a:off x="19050" y="8258175"/>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45</xdr:row>
      <xdr:rowOff>0</xdr:rowOff>
    </xdr:from>
    <xdr:to>
      <xdr:col>1</xdr:col>
      <xdr:colOff>0</xdr:colOff>
      <xdr:row>45</xdr:row>
      <xdr:rowOff>0</xdr:rowOff>
    </xdr:to>
    <xdr:sp macro="" textlink="">
      <xdr:nvSpPr>
        <xdr:cNvPr id="16834" name="Line 33">
          <a:extLst>
            <a:ext uri="{FF2B5EF4-FFF2-40B4-BE49-F238E27FC236}">
              <a16:creationId xmlns:a16="http://schemas.microsoft.com/office/drawing/2014/main" id="{593BCFC4-1A5F-4FBE-8EB9-EDFFE3DE624D}"/>
            </a:ext>
          </a:extLst>
        </xdr:cNvPr>
        <xdr:cNvSpPr>
          <a:spLocks noChangeShapeType="1"/>
        </xdr:cNvSpPr>
      </xdr:nvSpPr>
      <xdr:spPr bwMode="auto">
        <a:xfrm>
          <a:off x="19050" y="8258175"/>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39</xdr:row>
      <xdr:rowOff>0</xdr:rowOff>
    </xdr:from>
    <xdr:to>
      <xdr:col>1</xdr:col>
      <xdr:colOff>0</xdr:colOff>
      <xdr:row>39</xdr:row>
      <xdr:rowOff>0</xdr:rowOff>
    </xdr:to>
    <xdr:sp macro="" textlink="">
      <xdr:nvSpPr>
        <xdr:cNvPr id="16835" name="Line 39">
          <a:extLst>
            <a:ext uri="{FF2B5EF4-FFF2-40B4-BE49-F238E27FC236}">
              <a16:creationId xmlns:a16="http://schemas.microsoft.com/office/drawing/2014/main" id="{0022DC6D-99C8-4FD9-9E47-E962867A6D85}"/>
            </a:ext>
          </a:extLst>
        </xdr:cNvPr>
        <xdr:cNvSpPr>
          <a:spLocks noChangeShapeType="1"/>
        </xdr:cNvSpPr>
      </xdr:nvSpPr>
      <xdr:spPr bwMode="auto">
        <a:xfrm>
          <a:off x="57150" y="711517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39</xdr:row>
      <xdr:rowOff>0</xdr:rowOff>
    </xdr:from>
    <xdr:to>
      <xdr:col>1</xdr:col>
      <xdr:colOff>0</xdr:colOff>
      <xdr:row>39</xdr:row>
      <xdr:rowOff>0</xdr:rowOff>
    </xdr:to>
    <xdr:sp macro="" textlink="">
      <xdr:nvSpPr>
        <xdr:cNvPr id="16836" name="Line 40">
          <a:extLst>
            <a:ext uri="{FF2B5EF4-FFF2-40B4-BE49-F238E27FC236}">
              <a16:creationId xmlns:a16="http://schemas.microsoft.com/office/drawing/2014/main" id="{74CB30D9-6810-4761-B213-9ECE48D93E21}"/>
            </a:ext>
          </a:extLst>
        </xdr:cNvPr>
        <xdr:cNvSpPr>
          <a:spLocks noChangeShapeType="1"/>
        </xdr:cNvSpPr>
      </xdr:nvSpPr>
      <xdr:spPr bwMode="auto">
        <a:xfrm>
          <a:off x="57150" y="711517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4</xdr:row>
      <xdr:rowOff>0</xdr:rowOff>
    </xdr:from>
    <xdr:to>
      <xdr:col>1</xdr:col>
      <xdr:colOff>0</xdr:colOff>
      <xdr:row>4</xdr:row>
      <xdr:rowOff>0</xdr:rowOff>
    </xdr:to>
    <xdr:sp macro="" textlink="">
      <xdr:nvSpPr>
        <xdr:cNvPr id="16837" name="Line 41">
          <a:extLst>
            <a:ext uri="{FF2B5EF4-FFF2-40B4-BE49-F238E27FC236}">
              <a16:creationId xmlns:a16="http://schemas.microsoft.com/office/drawing/2014/main" id="{6612E1A3-1F71-47FB-B5F5-1A184D640F58}"/>
            </a:ext>
          </a:extLst>
        </xdr:cNvPr>
        <xdr:cNvSpPr>
          <a:spLocks noChangeShapeType="1"/>
        </xdr:cNvSpPr>
      </xdr:nvSpPr>
      <xdr:spPr bwMode="auto">
        <a:xfrm>
          <a:off x="19050" y="781050"/>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4</xdr:row>
      <xdr:rowOff>0</xdr:rowOff>
    </xdr:from>
    <xdr:to>
      <xdr:col>1</xdr:col>
      <xdr:colOff>0</xdr:colOff>
      <xdr:row>4</xdr:row>
      <xdr:rowOff>0</xdr:rowOff>
    </xdr:to>
    <xdr:sp macro="" textlink="">
      <xdr:nvSpPr>
        <xdr:cNvPr id="16838" name="Line 42">
          <a:extLst>
            <a:ext uri="{FF2B5EF4-FFF2-40B4-BE49-F238E27FC236}">
              <a16:creationId xmlns:a16="http://schemas.microsoft.com/office/drawing/2014/main" id="{A47A72F9-A75E-4AAF-9E73-CACE9B0A3AA1}"/>
            </a:ext>
          </a:extLst>
        </xdr:cNvPr>
        <xdr:cNvSpPr>
          <a:spLocks noChangeShapeType="1"/>
        </xdr:cNvSpPr>
      </xdr:nvSpPr>
      <xdr:spPr bwMode="auto">
        <a:xfrm>
          <a:off x="19050" y="781050"/>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39</xdr:row>
      <xdr:rowOff>0</xdr:rowOff>
    </xdr:from>
    <xdr:to>
      <xdr:col>1</xdr:col>
      <xdr:colOff>0</xdr:colOff>
      <xdr:row>39</xdr:row>
      <xdr:rowOff>0</xdr:rowOff>
    </xdr:to>
    <xdr:sp macro="" textlink="">
      <xdr:nvSpPr>
        <xdr:cNvPr id="16839" name="Line 51">
          <a:extLst>
            <a:ext uri="{FF2B5EF4-FFF2-40B4-BE49-F238E27FC236}">
              <a16:creationId xmlns:a16="http://schemas.microsoft.com/office/drawing/2014/main" id="{18729373-3C7F-4FA8-AA3D-F3F9E9023441}"/>
            </a:ext>
          </a:extLst>
        </xdr:cNvPr>
        <xdr:cNvSpPr>
          <a:spLocks noChangeShapeType="1"/>
        </xdr:cNvSpPr>
      </xdr:nvSpPr>
      <xdr:spPr bwMode="auto">
        <a:xfrm>
          <a:off x="57150" y="711517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39</xdr:row>
      <xdr:rowOff>0</xdr:rowOff>
    </xdr:from>
    <xdr:to>
      <xdr:col>1</xdr:col>
      <xdr:colOff>0</xdr:colOff>
      <xdr:row>39</xdr:row>
      <xdr:rowOff>0</xdr:rowOff>
    </xdr:to>
    <xdr:sp macro="" textlink="">
      <xdr:nvSpPr>
        <xdr:cNvPr id="16840" name="Line 52">
          <a:extLst>
            <a:ext uri="{FF2B5EF4-FFF2-40B4-BE49-F238E27FC236}">
              <a16:creationId xmlns:a16="http://schemas.microsoft.com/office/drawing/2014/main" id="{9AF893CA-1929-4475-888B-CE58B0B33366}"/>
            </a:ext>
          </a:extLst>
        </xdr:cNvPr>
        <xdr:cNvSpPr>
          <a:spLocks noChangeShapeType="1"/>
        </xdr:cNvSpPr>
      </xdr:nvSpPr>
      <xdr:spPr bwMode="auto">
        <a:xfrm>
          <a:off x="57150" y="711517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4</xdr:row>
      <xdr:rowOff>0</xdr:rowOff>
    </xdr:from>
    <xdr:to>
      <xdr:col>1</xdr:col>
      <xdr:colOff>0</xdr:colOff>
      <xdr:row>4</xdr:row>
      <xdr:rowOff>0</xdr:rowOff>
    </xdr:to>
    <xdr:sp macro="" textlink="">
      <xdr:nvSpPr>
        <xdr:cNvPr id="16841" name="Line 53">
          <a:extLst>
            <a:ext uri="{FF2B5EF4-FFF2-40B4-BE49-F238E27FC236}">
              <a16:creationId xmlns:a16="http://schemas.microsoft.com/office/drawing/2014/main" id="{C377942C-55B1-429D-89E2-94B33E022AAC}"/>
            </a:ext>
          </a:extLst>
        </xdr:cNvPr>
        <xdr:cNvSpPr>
          <a:spLocks noChangeShapeType="1"/>
        </xdr:cNvSpPr>
      </xdr:nvSpPr>
      <xdr:spPr bwMode="auto">
        <a:xfrm>
          <a:off x="19050" y="781050"/>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4</xdr:row>
      <xdr:rowOff>0</xdr:rowOff>
    </xdr:from>
    <xdr:to>
      <xdr:col>1</xdr:col>
      <xdr:colOff>0</xdr:colOff>
      <xdr:row>4</xdr:row>
      <xdr:rowOff>0</xdr:rowOff>
    </xdr:to>
    <xdr:sp macro="" textlink="">
      <xdr:nvSpPr>
        <xdr:cNvPr id="16842" name="Line 54">
          <a:extLst>
            <a:ext uri="{FF2B5EF4-FFF2-40B4-BE49-F238E27FC236}">
              <a16:creationId xmlns:a16="http://schemas.microsoft.com/office/drawing/2014/main" id="{0EE5F7A2-9D2F-4FBF-AFB3-0490F9BA2AB1}"/>
            </a:ext>
          </a:extLst>
        </xdr:cNvPr>
        <xdr:cNvSpPr>
          <a:spLocks noChangeShapeType="1"/>
        </xdr:cNvSpPr>
      </xdr:nvSpPr>
      <xdr:spPr bwMode="auto">
        <a:xfrm>
          <a:off x="19050" y="781050"/>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39</xdr:row>
      <xdr:rowOff>0</xdr:rowOff>
    </xdr:from>
    <xdr:to>
      <xdr:col>1</xdr:col>
      <xdr:colOff>0</xdr:colOff>
      <xdr:row>39</xdr:row>
      <xdr:rowOff>0</xdr:rowOff>
    </xdr:to>
    <xdr:sp macro="" textlink="">
      <xdr:nvSpPr>
        <xdr:cNvPr id="16843" name="Line 55">
          <a:extLst>
            <a:ext uri="{FF2B5EF4-FFF2-40B4-BE49-F238E27FC236}">
              <a16:creationId xmlns:a16="http://schemas.microsoft.com/office/drawing/2014/main" id="{89562883-E7A2-4951-96E7-EB2BCA19AFDA}"/>
            </a:ext>
          </a:extLst>
        </xdr:cNvPr>
        <xdr:cNvSpPr>
          <a:spLocks noChangeShapeType="1"/>
        </xdr:cNvSpPr>
      </xdr:nvSpPr>
      <xdr:spPr bwMode="auto">
        <a:xfrm>
          <a:off x="57150" y="711517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39</xdr:row>
      <xdr:rowOff>0</xdr:rowOff>
    </xdr:from>
    <xdr:to>
      <xdr:col>1</xdr:col>
      <xdr:colOff>0</xdr:colOff>
      <xdr:row>39</xdr:row>
      <xdr:rowOff>0</xdr:rowOff>
    </xdr:to>
    <xdr:sp macro="" textlink="">
      <xdr:nvSpPr>
        <xdr:cNvPr id="16844" name="Line 56">
          <a:extLst>
            <a:ext uri="{FF2B5EF4-FFF2-40B4-BE49-F238E27FC236}">
              <a16:creationId xmlns:a16="http://schemas.microsoft.com/office/drawing/2014/main" id="{4EDE06A5-CC4D-44ED-B191-5C32167B543E}"/>
            </a:ext>
          </a:extLst>
        </xdr:cNvPr>
        <xdr:cNvSpPr>
          <a:spLocks noChangeShapeType="1"/>
        </xdr:cNvSpPr>
      </xdr:nvSpPr>
      <xdr:spPr bwMode="auto">
        <a:xfrm>
          <a:off x="57150" y="711517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39</xdr:row>
      <xdr:rowOff>0</xdr:rowOff>
    </xdr:from>
    <xdr:to>
      <xdr:col>1</xdr:col>
      <xdr:colOff>0</xdr:colOff>
      <xdr:row>39</xdr:row>
      <xdr:rowOff>0</xdr:rowOff>
    </xdr:to>
    <xdr:sp macro="" textlink="">
      <xdr:nvSpPr>
        <xdr:cNvPr id="16845" name="Line 57">
          <a:extLst>
            <a:ext uri="{FF2B5EF4-FFF2-40B4-BE49-F238E27FC236}">
              <a16:creationId xmlns:a16="http://schemas.microsoft.com/office/drawing/2014/main" id="{6C4E116F-F482-4B26-B122-5E9D0CFD9A75}"/>
            </a:ext>
          </a:extLst>
        </xdr:cNvPr>
        <xdr:cNvSpPr>
          <a:spLocks noChangeShapeType="1"/>
        </xdr:cNvSpPr>
      </xdr:nvSpPr>
      <xdr:spPr bwMode="auto">
        <a:xfrm>
          <a:off x="57150" y="711517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39</xdr:row>
      <xdr:rowOff>0</xdr:rowOff>
    </xdr:from>
    <xdr:to>
      <xdr:col>1</xdr:col>
      <xdr:colOff>0</xdr:colOff>
      <xdr:row>39</xdr:row>
      <xdr:rowOff>0</xdr:rowOff>
    </xdr:to>
    <xdr:sp macro="" textlink="">
      <xdr:nvSpPr>
        <xdr:cNvPr id="16846" name="Line 58">
          <a:extLst>
            <a:ext uri="{FF2B5EF4-FFF2-40B4-BE49-F238E27FC236}">
              <a16:creationId xmlns:a16="http://schemas.microsoft.com/office/drawing/2014/main" id="{14B78020-5B31-4659-A732-3A9EBECEB3A5}"/>
            </a:ext>
          </a:extLst>
        </xdr:cNvPr>
        <xdr:cNvSpPr>
          <a:spLocks noChangeShapeType="1"/>
        </xdr:cNvSpPr>
      </xdr:nvSpPr>
      <xdr:spPr bwMode="auto">
        <a:xfrm>
          <a:off x="57150" y="711517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80</xdr:row>
      <xdr:rowOff>0</xdr:rowOff>
    </xdr:from>
    <xdr:to>
      <xdr:col>1</xdr:col>
      <xdr:colOff>0</xdr:colOff>
      <xdr:row>80</xdr:row>
      <xdr:rowOff>0</xdr:rowOff>
    </xdr:to>
    <xdr:sp macro="" textlink="">
      <xdr:nvSpPr>
        <xdr:cNvPr id="16847" name="Line 59">
          <a:extLst>
            <a:ext uri="{FF2B5EF4-FFF2-40B4-BE49-F238E27FC236}">
              <a16:creationId xmlns:a16="http://schemas.microsoft.com/office/drawing/2014/main" id="{372F469A-D9E3-4537-957C-800B2A4662F1}"/>
            </a:ext>
          </a:extLst>
        </xdr:cNvPr>
        <xdr:cNvSpPr>
          <a:spLocks noChangeShapeType="1"/>
        </xdr:cNvSpPr>
      </xdr:nvSpPr>
      <xdr:spPr bwMode="auto">
        <a:xfrm>
          <a:off x="57150" y="14592300"/>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80</xdr:row>
      <xdr:rowOff>0</xdr:rowOff>
    </xdr:from>
    <xdr:to>
      <xdr:col>1</xdr:col>
      <xdr:colOff>0</xdr:colOff>
      <xdr:row>80</xdr:row>
      <xdr:rowOff>0</xdr:rowOff>
    </xdr:to>
    <xdr:sp macro="" textlink="">
      <xdr:nvSpPr>
        <xdr:cNvPr id="16848" name="Line 60">
          <a:extLst>
            <a:ext uri="{FF2B5EF4-FFF2-40B4-BE49-F238E27FC236}">
              <a16:creationId xmlns:a16="http://schemas.microsoft.com/office/drawing/2014/main" id="{5B17A00B-AE9D-4E64-9960-37CCD7D64D2C}"/>
            </a:ext>
          </a:extLst>
        </xdr:cNvPr>
        <xdr:cNvSpPr>
          <a:spLocks noChangeShapeType="1"/>
        </xdr:cNvSpPr>
      </xdr:nvSpPr>
      <xdr:spPr bwMode="auto">
        <a:xfrm>
          <a:off x="57150" y="14592300"/>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45</xdr:row>
      <xdr:rowOff>0</xdr:rowOff>
    </xdr:from>
    <xdr:to>
      <xdr:col>1</xdr:col>
      <xdr:colOff>0</xdr:colOff>
      <xdr:row>45</xdr:row>
      <xdr:rowOff>0</xdr:rowOff>
    </xdr:to>
    <xdr:sp macro="" textlink="">
      <xdr:nvSpPr>
        <xdr:cNvPr id="16849" name="Line 61">
          <a:extLst>
            <a:ext uri="{FF2B5EF4-FFF2-40B4-BE49-F238E27FC236}">
              <a16:creationId xmlns:a16="http://schemas.microsoft.com/office/drawing/2014/main" id="{6046D019-D5CC-4B79-931C-682E7FAE8B06}"/>
            </a:ext>
          </a:extLst>
        </xdr:cNvPr>
        <xdr:cNvSpPr>
          <a:spLocks noChangeShapeType="1"/>
        </xdr:cNvSpPr>
      </xdr:nvSpPr>
      <xdr:spPr bwMode="auto">
        <a:xfrm>
          <a:off x="19050" y="8258175"/>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45</xdr:row>
      <xdr:rowOff>0</xdr:rowOff>
    </xdr:from>
    <xdr:to>
      <xdr:col>1</xdr:col>
      <xdr:colOff>0</xdr:colOff>
      <xdr:row>45</xdr:row>
      <xdr:rowOff>0</xdr:rowOff>
    </xdr:to>
    <xdr:sp macro="" textlink="">
      <xdr:nvSpPr>
        <xdr:cNvPr id="16850" name="Line 62">
          <a:extLst>
            <a:ext uri="{FF2B5EF4-FFF2-40B4-BE49-F238E27FC236}">
              <a16:creationId xmlns:a16="http://schemas.microsoft.com/office/drawing/2014/main" id="{1110F403-52D9-4829-ABC1-ECAC70839542}"/>
            </a:ext>
          </a:extLst>
        </xdr:cNvPr>
        <xdr:cNvSpPr>
          <a:spLocks noChangeShapeType="1"/>
        </xdr:cNvSpPr>
      </xdr:nvSpPr>
      <xdr:spPr bwMode="auto">
        <a:xfrm>
          <a:off x="19050" y="8258175"/>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80</xdr:row>
      <xdr:rowOff>0</xdr:rowOff>
    </xdr:from>
    <xdr:to>
      <xdr:col>1</xdr:col>
      <xdr:colOff>0</xdr:colOff>
      <xdr:row>80</xdr:row>
      <xdr:rowOff>0</xdr:rowOff>
    </xdr:to>
    <xdr:sp macro="" textlink="">
      <xdr:nvSpPr>
        <xdr:cNvPr id="16851" name="Line 63">
          <a:extLst>
            <a:ext uri="{FF2B5EF4-FFF2-40B4-BE49-F238E27FC236}">
              <a16:creationId xmlns:a16="http://schemas.microsoft.com/office/drawing/2014/main" id="{6A0C7685-F67A-4D36-A1EF-A6F5887283D6}"/>
            </a:ext>
          </a:extLst>
        </xdr:cNvPr>
        <xdr:cNvSpPr>
          <a:spLocks noChangeShapeType="1"/>
        </xdr:cNvSpPr>
      </xdr:nvSpPr>
      <xdr:spPr bwMode="auto">
        <a:xfrm>
          <a:off x="57150" y="14592300"/>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80</xdr:row>
      <xdr:rowOff>0</xdr:rowOff>
    </xdr:from>
    <xdr:to>
      <xdr:col>1</xdr:col>
      <xdr:colOff>0</xdr:colOff>
      <xdr:row>80</xdr:row>
      <xdr:rowOff>0</xdr:rowOff>
    </xdr:to>
    <xdr:sp macro="" textlink="">
      <xdr:nvSpPr>
        <xdr:cNvPr id="16852" name="Line 64">
          <a:extLst>
            <a:ext uri="{FF2B5EF4-FFF2-40B4-BE49-F238E27FC236}">
              <a16:creationId xmlns:a16="http://schemas.microsoft.com/office/drawing/2014/main" id="{0744C4E3-CAC7-4F12-8CAB-FF5E05DC0742}"/>
            </a:ext>
          </a:extLst>
        </xdr:cNvPr>
        <xdr:cNvSpPr>
          <a:spLocks noChangeShapeType="1"/>
        </xdr:cNvSpPr>
      </xdr:nvSpPr>
      <xdr:spPr bwMode="auto">
        <a:xfrm>
          <a:off x="57150" y="14592300"/>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80</xdr:row>
      <xdr:rowOff>0</xdr:rowOff>
    </xdr:from>
    <xdr:to>
      <xdr:col>1</xdr:col>
      <xdr:colOff>0</xdr:colOff>
      <xdr:row>80</xdr:row>
      <xdr:rowOff>0</xdr:rowOff>
    </xdr:to>
    <xdr:sp macro="" textlink="">
      <xdr:nvSpPr>
        <xdr:cNvPr id="16853" name="Line 65">
          <a:extLst>
            <a:ext uri="{FF2B5EF4-FFF2-40B4-BE49-F238E27FC236}">
              <a16:creationId xmlns:a16="http://schemas.microsoft.com/office/drawing/2014/main" id="{BD6AE932-7D14-413E-9E53-09DDA7B3A5DC}"/>
            </a:ext>
          </a:extLst>
        </xdr:cNvPr>
        <xdr:cNvSpPr>
          <a:spLocks noChangeShapeType="1"/>
        </xdr:cNvSpPr>
      </xdr:nvSpPr>
      <xdr:spPr bwMode="auto">
        <a:xfrm>
          <a:off x="57150" y="14592300"/>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80</xdr:row>
      <xdr:rowOff>0</xdr:rowOff>
    </xdr:from>
    <xdr:to>
      <xdr:col>1</xdr:col>
      <xdr:colOff>0</xdr:colOff>
      <xdr:row>80</xdr:row>
      <xdr:rowOff>0</xdr:rowOff>
    </xdr:to>
    <xdr:sp macro="" textlink="">
      <xdr:nvSpPr>
        <xdr:cNvPr id="16854" name="Line 66">
          <a:extLst>
            <a:ext uri="{FF2B5EF4-FFF2-40B4-BE49-F238E27FC236}">
              <a16:creationId xmlns:a16="http://schemas.microsoft.com/office/drawing/2014/main" id="{F7B6F32A-DD29-4E06-BEDF-90C2F7641AC6}"/>
            </a:ext>
          </a:extLst>
        </xdr:cNvPr>
        <xdr:cNvSpPr>
          <a:spLocks noChangeShapeType="1"/>
        </xdr:cNvSpPr>
      </xdr:nvSpPr>
      <xdr:spPr bwMode="auto">
        <a:xfrm>
          <a:off x="57150" y="14592300"/>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39</xdr:row>
      <xdr:rowOff>0</xdr:rowOff>
    </xdr:from>
    <xdr:to>
      <xdr:col>1</xdr:col>
      <xdr:colOff>0</xdr:colOff>
      <xdr:row>39</xdr:row>
      <xdr:rowOff>0</xdr:rowOff>
    </xdr:to>
    <xdr:sp macro="" textlink="">
      <xdr:nvSpPr>
        <xdr:cNvPr id="16855" name="Line 75">
          <a:extLst>
            <a:ext uri="{FF2B5EF4-FFF2-40B4-BE49-F238E27FC236}">
              <a16:creationId xmlns:a16="http://schemas.microsoft.com/office/drawing/2014/main" id="{19723177-335F-4FFC-88FE-72A36F3784E7}"/>
            </a:ext>
          </a:extLst>
        </xdr:cNvPr>
        <xdr:cNvSpPr>
          <a:spLocks noChangeShapeType="1"/>
        </xdr:cNvSpPr>
      </xdr:nvSpPr>
      <xdr:spPr bwMode="auto">
        <a:xfrm>
          <a:off x="57150" y="711517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39</xdr:row>
      <xdr:rowOff>0</xdr:rowOff>
    </xdr:from>
    <xdr:to>
      <xdr:col>1</xdr:col>
      <xdr:colOff>0</xdr:colOff>
      <xdr:row>39</xdr:row>
      <xdr:rowOff>0</xdr:rowOff>
    </xdr:to>
    <xdr:sp macro="" textlink="">
      <xdr:nvSpPr>
        <xdr:cNvPr id="16856" name="Line 76">
          <a:extLst>
            <a:ext uri="{FF2B5EF4-FFF2-40B4-BE49-F238E27FC236}">
              <a16:creationId xmlns:a16="http://schemas.microsoft.com/office/drawing/2014/main" id="{5648EAC9-27E3-4AEE-9E12-2FF3D85FE0A5}"/>
            </a:ext>
          </a:extLst>
        </xdr:cNvPr>
        <xdr:cNvSpPr>
          <a:spLocks noChangeShapeType="1"/>
        </xdr:cNvSpPr>
      </xdr:nvSpPr>
      <xdr:spPr bwMode="auto">
        <a:xfrm>
          <a:off x="57150" y="711517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4</xdr:row>
      <xdr:rowOff>0</xdr:rowOff>
    </xdr:from>
    <xdr:to>
      <xdr:col>1</xdr:col>
      <xdr:colOff>0</xdr:colOff>
      <xdr:row>4</xdr:row>
      <xdr:rowOff>0</xdr:rowOff>
    </xdr:to>
    <xdr:sp macro="" textlink="">
      <xdr:nvSpPr>
        <xdr:cNvPr id="16857" name="Line 77">
          <a:extLst>
            <a:ext uri="{FF2B5EF4-FFF2-40B4-BE49-F238E27FC236}">
              <a16:creationId xmlns:a16="http://schemas.microsoft.com/office/drawing/2014/main" id="{7CE57100-75F3-404A-BD2A-ACEA4C99BF5F}"/>
            </a:ext>
          </a:extLst>
        </xdr:cNvPr>
        <xdr:cNvSpPr>
          <a:spLocks noChangeShapeType="1"/>
        </xdr:cNvSpPr>
      </xdr:nvSpPr>
      <xdr:spPr bwMode="auto">
        <a:xfrm>
          <a:off x="19050" y="781050"/>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4</xdr:row>
      <xdr:rowOff>0</xdr:rowOff>
    </xdr:from>
    <xdr:to>
      <xdr:col>1</xdr:col>
      <xdr:colOff>0</xdr:colOff>
      <xdr:row>4</xdr:row>
      <xdr:rowOff>0</xdr:rowOff>
    </xdr:to>
    <xdr:sp macro="" textlink="">
      <xdr:nvSpPr>
        <xdr:cNvPr id="16858" name="Line 78">
          <a:extLst>
            <a:ext uri="{FF2B5EF4-FFF2-40B4-BE49-F238E27FC236}">
              <a16:creationId xmlns:a16="http://schemas.microsoft.com/office/drawing/2014/main" id="{97921871-07D0-4987-91F2-7849C826CBE0}"/>
            </a:ext>
          </a:extLst>
        </xdr:cNvPr>
        <xdr:cNvSpPr>
          <a:spLocks noChangeShapeType="1"/>
        </xdr:cNvSpPr>
      </xdr:nvSpPr>
      <xdr:spPr bwMode="auto">
        <a:xfrm>
          <a:off x="19050" y="781050"/>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39</xdr:row>
      <xdr:rowOff>0</xdr:rowOff>
    </xdr:from>
    <xdr:to>
      <xdr:col>1</xdr:col>
      <xdr:colOff>0</xdr:colOff>
      <xdr:row>39</xdr:row>
      <xdr:rowOff>0</xdr:rowOff>
    </xdr:to>
    <xdr:sp macro="" textlink="">
      <xdr:nvSpPr>
        <xdr:cNvPr id="16859" name="Line 79">
          <a:extLst>
            <a:ext uri="{FF2B5EF4-FFF2-40B4-BE49-F238E27FC236}">
              <a16:creationId xmlns:a16="http://schemas.microsoft.com/office/drawing/2014/main" id="{9B94809C-1E75-454A-8E90-A9C05CB5F727}"/>
            </a:ext>
          </a:extLst>
        </xdr:cNvPr>
        <xdr:cNvSpPr>
          <a:spLocks noChangeShapeType="1"/>
        </xdr:cNvSpPr>
      </xdr:nvSpPr>
      <xdr:spPr bwMode="auto">
        <a:xfrm>
          <a:off x="57150" y="711517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39</xdr:row>
      <xdr:rowOff>0</xdr:rowOff>
    </xdr:from>
    <xdr:to>
      <xdr:col>1</xdr:col>
      <xdr:colOff>0</xdr:colOff>
      <xdr:row>39</xdr:row>
      <xdr:rowOff>0</xdr:rowOff>
    </xdr:to>
    <xdr:sp macro="" textlink="">
      <xdr:nvSpPr>
        <xdr:cNvPr id="16860" name="Line 80">
          <a:extLst>
            <a:ext uri="{FF2B5EF4-FFF2-40B4-BE49-F238E27FC236}">
              <a16:creationId xmlns:a16="http://schemas.microsoft.com/office/drawing/2014/main" id="{18337DA3-BC87-4F67-BD1B-C5377DEB4D19}"/>
            </a:ext>
          </a:extLst>
        </xdr:cNvPr>
        <xdr:cNvSpPr>
          <a:spLocks noChangeShapeType="1"/>
        </xdr:cNvSpPr>
      </xdr:nvSpPr>
      <xdr:spPr bwMode="auto">
        <a:xfrm>
          <a:off x="57150" y="711517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39</xdr:row>
      <xdr:rowOff>0</xdr:rowOff>
    </xdr:from>
    <xdr:to>
      <xdr:col>1</xdr:col>
      <xdr:colOff>0</xdr:colOff>
      <xdr:row>39</xdr:row>
      <xdr:rowOff>0</xdr:rowOff>
    </xdr:to>
    <xdr:sp macro="" textlink="">
      <xdr:nvSpPr>
        <xdr:cNvPr id="16861" name="Line 81">
          <a:extLst>
            <a:ext uri="{FF2B5EF4-FFF2-40B4-BE49-F238E27FC236}">
              <a16:creationId xmlns:a16="http://schemas.microsoft.com/office/drawing/2014/main" id="{2C7FF814-0421-49C6-B58C-5365CB07451F}"/>
            </a:ext>
          </a:extLst>
        </xdr:cNvPr>
        <xdr:cNvSpPr>
          <a:spLocks noChangeShapeType="1"/>
        </xdr:cNvSpPr>
      </xdr:nvSpPr>
      <xdr:spPr bwMode="auto">
        <a:xfrm>
          <a:off x="57150" y="711517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39</xdr:row>
      <xdr:rowOff>0</xdr:rowOff>
    </xdr:from>
    <xdr:to>
      <xdr:col>1</xdr:col>
      <xdr:colOff>0</xdr:colOff>
      <xdr:row>39</xdr:row>
      <xdr:rowOff>0</xdr:rowOff>
    </xdr:to>
    <xdr:sp macro="" textlink="">
      <xdr:nvSpPr>
        <xdr:cNvPr id="16862" name="Line 82">
          <a:extLst>
            <a:ext uri="{FF2B5EF4-FFF2-40B4-BE49-F238E27FC236}">
              <a16:creationId xmlns:a16="http://schemas.microsoft.com/office/drawing/2014/main" id="{07451066-E2D5-41BE-84A9-75E383CA688D}"/>
            </a:ext>
          </a:extLst>
        </xdr:cNvPr>
        <xdr:cNvSpPr>
          <a:spLocks noChangeShapeType="1"/>
        </xdr:cNvSpPr>
      </xdr:nvSpPr>
      <xdr:spPr bwMode="auto">
        <a:xfrm>
          <a:off x="57150" y="711517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80</xdr:row>
      <xdr:rowOff>0</xdr:rowOff>
    </xdr:from>
    <xdr:to>
      <xdr:col>1</xdr:col>
      <xdr:colOff>0</xdr:colOff>
      <xdr:row>80</xdr:row>
      <xdr:rowOff>0</xdr:rowOff>
    </xdr:to>
    <xdr:sp macro="" textlink="">
      <xdr:nvSpPr>
        <xdr:cNvPr id="16863" name="Line 83">
          <a:extLst>
            <a:ext uri="{FF2B5EF4-FFF2-40B4-BE49-F238E27FC236}">
              <a16:creationId xmlns:a16="http://schemas.microsoft.com/office/drawing/2014/main" id="{51109FE5-DDE4-4C73-AA68-A632E1B90D83}"/>
            </a:ext>
          </a:extLst>
        </xdr:cNvPr>
        <xdr:cNvSpPr>
          <a:spLocks noChangeShapeType="1"/>
        </xdr:cNvSpPr>
      </xdr:nvSpPr>
      <xdr:spPr bwMode="auto">
        <a:xfrm>
          <a:off x="57150" y="14592300"/>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80</xdr:row>
      <xdr:rowOff>0</xdr:rowOff>
    </xdr:from>
    <xdr:to>
      <xdr:col>1</xdr:col>
      <xdr:colOff>0</xdr:colOff>
      <xdr:row>80</xdr:row>
      <xdr:rowOff>0</xdr:rowOff>
    </xdr:to>
    <xdr:sp macro="" textlink="">
      <xdr:nvSpPr>
        <xdr:cNvPr id="16864" name="Line 84">
          <a:extLst>
            <a:ext uri="{FF2B5EF4-FFF2-40B4-BE49-F238E27FC236}">
              <a16:creationId xmlns:a16="http://schemas.microsoft.com/office/drawing/2014/main" id="{EB51D3A2-05A0-4B19-ADBF-F7D0592DEFFF}"/>
            </a:ext>
          </a:extLst>
        </xdr:cNvPr>
        <xdr:cNvSpPr>
          <a:spLocks noChangeShapeType="1"/>
        </xdr:cNvSpPr>
      </xdr:nvSpPr>
      <xdr:spPr bwMode="auto">
        <a:xfrm>
          <a:off x="57150" y="14592300"/>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45</xdr:row>
      <xdr:rowOff>0</xdr:rowOff>
    </xdr:from>
    <xdr:to>
      <xdr:col>1</xdr:col>
      <xdr:colOff>0</xdr:colOff>
      <xdr:row>45</xdr:row>
      <xdr:rowOff>0</xdr:rowOff>
    </xdr:to>
    <xdr:sp macro="" textlink="">
      <xdr:nvSpPr>
        <xdr:cNvPr id="16865" name="Line 85">
          <a:extLst>
            <a:ext uri="{FF2B5EF4-FFF2-40B4-BE49-F238E27FC236}">
              <a16:creationId xmlns:a16="http://schemas.microsoft.com/office/drawing/2014/main" id="{D3BB6681-8C58-4127-A8A4-0938CC8CD1BC}"/>
            </a:ext>
          </a:extLst>
        </xdr:cNvPr>
        <xdr:cNvSpPr>
          <a:spLocks noChangeShapeType="1"/>
        </xdr:cNvSpPr>
      </xdr:nvSpPr>
      <xdr:spPr bwMode="auto">
        <a:xfrm>
          <a:off x="19050" y="8258175"/>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45</xdr:row>
      <xdr:rowOff>0</xdr:rowOff>
    </xdr:from>
    <xdr:to>
      <xdr:col>1</xdr:col>
      <xdr:colOff>0</xdr:colOff>
      <xdr:row>45</xdr:row>
      <xdr:rowOff>0</xdr:rowOff>
    </xdr:to>
    <xdr:sp macro="" textlink="">
      <xdr:nvSpPr>
        <xdr:cNvPr id="16866" name="Line 86">
          <a:extLst>
            <a:ext uri="{FF2B5EF4-FFF2-40B4-BE49-F238E27FC236}">
              <a16:creationId xmlns:a16="http://schemas.microsoft.com/office/drawing/2014/main" id="{D6E5AFA2-11BB-4F94-BB26-EBF2C5089EF7}"/>
            </a:ext>
          </a:extLst>
        </xdr:cNvPr>
        <xdr:cNvSpPr>
          <a:spLocks noChangeShapeType="1"/>
        </xdr:cNvSpPr>
      </xdr:nvSpPr>
      <xdr:spPr bwMode="auto">
        <a:xfrm>
          <a:off x="19050" y="8258175"/>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80</xdr:row>
      <xdr:rowOff>0</xdr:rowOff>
    </xdr:from>
    <xdr:to>
      <xdr:col>1</xdr:col>
      <xdr:colOff>0</xdr:colOff>
      <xdr:row>80</xdr:row>
      <xdr:rowOff>0</xdr:rowOff>
    </xdr:to>
    <xdr:sp macro="" textlink="">
      <xdr:nvSpPr>
        <xdr:cNvPr id="16867" name="Line 87">
          <a:extLst>
            <a:ext uri="{FF2B5EF4-FFF2-40B4-BE49-F238E27FC236}">
              <a16:creationId xmlns:a16="http://schemas.microsoft.com/office/drawing/2014/main" id="{A5781A93-4185-4A30-AD1B-A856F625F131}"/>
            </a:ext>
          </a:extLst>
        </xdr:cNvPr>
        <xdr:cNvSpPr>
          <a:spLocks noChangeShapeType="1"/>
        </xdr:cNvSpPr>
      </xdr:nvSpPr>
      <xdr:spPr bwMode="auto">
        <a:xfrm>
          <a:off x="57150" y="14592300"/>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80</xdr:row>
      <xdr:rowOff>0</xdr:rowOff>
    </xdr:from>
    <xdr:to>
      <xdr:col>1</xdr:col>
      <xdr:colOff>0</xdr:colOff>
      <xdr:row>80</xdr:row>
      <xdr:rowOff>0</xdr:rowOff>
    </xdr:to>
    <xdr:sp macro="" textlink="">
      <xdr:nvSpPr>
        <xdr:cNvPr id="16868" name="Line 88">
          <a:extLst>
            <a:ext uri="{FF2B5EF4-FFF2-40B4-BE49-F238E27FC236}">
              <a16:creationId xmlns:a16="http://schemas.microsoft.com/office/drawing/2014/main" id="{484D9F96-95F0-44B9-B971-00F98F7C4130}"/>
            </a:ext>
          </a:extLst>
        </xdr:cNvPr>
        <xdr:cNvSpPr>
          <a:spLocks noChangeShapeType="1"/>
        </xdr:cNvSpPr>
      </xdr:nvSpPr>
      <xdr:spPr bwMode="auto">
        <a:xfrm>
          <a:off x="57150" y="14592300"/>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80</xdr:row>
      <xdr:rowOff>0</xdr:rowOff>
    </xdr:from>
    <xdr:to>
      <xdr:col>1</xdr:col>
      <xdr:colOff>0</xdr:colOff>
      <xdr:row>80</xdr:row>
      <xdr:rowOff>0</xdr:rowOff>
    </xdr:to>
    <xdr:sp macro="" textlink="">
      <xdr:nvSpPr>
        <xdr:cNvPr id="16869" name="Line 89">
          <a:extLst>
            <a:ext uri="{FF2B5EF4-FFF2-40B4-BE49-F238E27FC236}">
              <a16:creationId xmlns:a16="http://schemas.microsoft.com/office/drawing/2014/main" id="{FD97A000-89DF-405F-A522-95A0DA95A401}"/>
            </a:ext>
          </a:extLst>
        </xdr:cNvPr>
        <xdr:cNvSpPr>
          <a:spLocks noChangeShapeType="1"/>
        </xdr:cNvSpPr>
      </xdr:nvSpPr>
      <xdr:spPr bwMode="auto">
        <a:xfrm>
          <a:off x="57150" y="14592300"/>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80</xdr:row>
      <xdr:rowOff>0</xdr:rowOff>
    </xdr:from>
    <xdr:to>
      <xdr:col>1</xdr:col>
      <xdr:colOff>0</xdr:colOff>
      <xdr:row>80</xdr:row>
      <xdr:rowOff>0</xdr:rowOff>
    </xdr:to>
    <xdr:sp macro="" textlink="">
      <xdr:nvSpPr>
        <xdr:cNvPr id="16870" name="Line 90">
          <a:extLst>
            <a:ext uri="{FF2B5EF4-FFF2-40B4-BE49-F238E27FC236}">
              <a16:creationId xmlns:a16="http://schemas.microsoft.com/office/drawing/2014/main" id="{04BC1854-E0E5-4E2A-94B6-F71EE4DC6B5E}"/>
            </a:ext>
          </a:extLst>
        </xdr:cNvPr>
        <xdr:cNvSpPr>
          <a:spLocks noChangeShapeType="1"/>
        </xdr:cNvSpPr>
      </xdr:nvSpPr>
      <xdr:spPr bwMode="auto">
        <a:xfrm>
          <a:off x="57150" y="14592300"/>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3</xdr:row>
      <xdr:rowOff>0</xdr:rowOff>
    </xdr:from>
    <xdr:to>
      <xdr:col>1</xdr:col>
      <xdr:colOff>0</xdr:colOff>
      <xdr:row>3</xdr:row>
      <xdr:rowOff>0</xdr:rowOff>
    </xdr:to>
    <xdr:sp macro="" textlink="">
      <xdr:nvSpPr>
        <xdr:cNvPr id="16871" name="Line 91">
          <a:extLst>
            <a:ext uri="{FF2B5EF4-FFF2-40B4-BE49-F238E27FC236}">
              <a16:creationId xmlns:a16="http://schemas.microsoft.com/office/drawing/2014/main" id="{F3432A80-8BB6-458D-99FF-64442C90024E}"/>
            </a:ext>
          </a:extLst>
        </xdr:cNvPr>
        <xdr:cNvSpPr>
          <a:spLocks noChangeShapeType="1"/>
        </xdr:cNvSpPr>
      </xdr:nvSpPr>
      <xdr:spPr bwMode="auto">
        <a:xfrm>
          <a:off x="19050" y="600075"/>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3</xdr:row>
      <xdr:rowOff>0</xdr:rowOff>
    </xdr:from>
    <xdr:to>
      <xdr:col>1</xdr:col>
      <xdr:colOff>0</xdr:colOff>
      <xdr:row>3</xdr:row>
      <xdr:rowOff>0</xdr:rowOff>
    </xdr:to>
    <xdr:sp macro="" textlink="">
      <xdr:nvSpPr>
        <xdr:cNvPr id="16872" name="Line 92">
          <a:extLst>
            <a:ext uri="{FF2B5EF4-FFF2-40B4-BE49-F238E27FC236}">
              <a16:creationId xmlns:a16="http://schemas.microsoft.com/office/drawing/2014/main" id="{7E23FD7C-F014-469B-B348-30C04742493C}"/>
            </a:ext>
          </a:extLst>
        </xdr:cNvPr>
        <xdr:cNvSpPr>
          <a:spLocks noChangeShapeType="1"/>
        </xdr:cNvSpPr>
      </xdr:nvSpPr>
      <xdr:spPr bwMode="auto">
        <a:xfrm>
          <a:off x="19050" y="600075"/>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44</xdr:row>
      <xdr:rowOff>0</xdr:rowOff>
    </xdr:from>
    <xdr:to>
      <xdr:col>1</xdr:col>
      <xdr:colOff>0</xdr:colOff>
      <xdr:row>44</xdr:row>
      <xdr:rowOff>0</xdr:rowOff>
    </xdr:to>
    <xdr:sp macro="" textlink="">
      <xdr:nvSpPr>
        <xdr:cNvPr id="16873" name="Line 93">
          <a:extLst>
            <a:ext uri="{FF2B5EF4-FFF2-40B4-BE49-F238E27FC236}">
              <a16:creationId xmlns:a16="http://schemas.microsoft.com/office/drawing/2014/main" id="{A81DDA93-020C-4CD1-82FD-EB8424F18E74}"/>
            </a:ext>
          </a:extLst>
        </xdr:cNvPr>
        <xdr:cNvSpPr>
          <a:spLocks noChangeShapeType="1"/>
        </xdr:cNvSpPr>
      </xdr:nvSpPr>
      <xdr:spPr bwMode="auto">
        <a:xfrm>
          <a:off x="19050" y="8077200"/>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44</xdr:row>
      <xdr:rowOff>0</xdr:rowOff>
    </xdr:from>
    <xdr:to>
      <xdr:col>1</xdr:col>
      <xdr:colOff>0</xdr:colOff>
      <xdr:row>44</xdr:row>
      <xdr:rowOff>0</xdr:rowOff>
    </xdr:to>
    <xdr:sp macro="" textlink="">
      <xdr:nvSpPr>
        <xdr:cNvPr id="16874" name="Line 94">
          <a:extLst>
            <a:ext uri="{FF2B5EF4-FFF2-40B4-BE49-F238E27FC236}">
              <a16:creationId xmlns:a16="http://schemas.microsoft.com/office/drawing/2014/main" id="{886C3609-0077-4B32-A23A-EF7012273BCD}"/>
            </a:ext>
          </a:extLst>
        </xdr:cNvPr>
        <xdr:cNvSpPr>
          <a:spLocks noChangeShapeType="1"/>
        </xdr:cNvSpPr>
      </xdr:nvSpPr>
      <xdr:spPr bwMode="auto">
        <a:xfrm>
          <a:off x="19050" y="8077200"/>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125</xdr:row>
      <xdr:rowOff>0</xdr:rowOff>
    </xdr:from>
    <xdr:to>
      <xdr:col>1</xdr:col>
      <xdr:colOff>0</xdr:colOff>
      <xdr:row>125</xdr:row>
      <xdr:rowOff>0</xdr:rowOff>
    </xdr:to>
    <xdr:sp macro="" textlink="">
      <xdr:nvSpPr>
        <xdr:cNvPr id="16875" name="Line 95">
          <a:extLst>
            <a:ext uri="{FF2B5EF4-FFF2-40B4-BE49-F238E27FC236}">
              <a16:creationId xmlns:a16="http://schemas.microsoft.com/office/drawing/2014/main" id="{ADE884BE-214F-4AE3-BCAC-8CF7A001E16D}"/>
            </a:ext>
          </a:extLst>
        </xdr:cNvPr>
        <xdr:cNvSpPr>
          <a:spLocks noChangeShapeType="1"/>
        </xdr:cNvSpPr>
      </xdr:nvSpPr>
      <xdr:spPr bwMode="auto">
        <a:xfrm>
          <a:off x="19050" y="22831425"/>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162</xdr:row>
      <xdr:rowOff>0</xdr:rowOff>
    </xdr:from>
    <xdr:to>
      <xdr:col>1</xdr:col>
      <xdr:colOff>0</xdr:colOff>
      <xdr:row>162</xdr:row>
      <xdr:rowOff>0</xdr:rowOff>
    </xdr:to>
    <xdr:sp macro="" textlink="">
      <xdr:nvSpPr>
        <xdr:cNvPr id="16876" name="Line 96">
          <a:extLst>
            <a:ext uri="{FF2B5EF4-FFF2-40B4-BE49-F238E27FC236}">
              <a16:creationId xmlns:a16="http://schemas.microsoft.com/office/drawing/2014/main" id="{7CB68267-0930-4F21-A120-7A48819A5354}"/>
            </a:ext>
          </a:extLst>
        </xdr:cNvPr>
        <xdr:cNvSpPr>
          <a:spLocks noChangeShapeType="1"/>
        </xdr:cNvSpPr>
      </xdr:nvSpPr>
      <xdr:spPr bwMode="auto">
        <a:xfrm>
          <a:off x="57150" y="29546550"/>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162</xdr:row>
      <xdr:rowOff>0</xdr:rowOff>
    </xdr:from>
    <xdr:to>
      <xdr:col>1</xdr:col>
      <xdr:colOff>0</xdr:colOff>
      <xdr:row>162</xdr:row>
      <xdr:rowOff>0</xdr:rowOff>
    </xdr:to>
    <xdr:sp macro="" textlink="">
      <xdr:nvSpPr>
        <xdr:cNvPr id="16877" name="Line 97">
          <a:extLst>
            <a:ext uri="{FF2B5EF4-FFF2-40B4-BE49-F238E27FC236}">
              <a16:creationId xmlns:a16="http://schemas.microsoft.com/office/drawing/2014/main" id="{3616EA3D-AE62-49CE-BB4D-586FCB5226F9}"/>
            </a:ext>
          </a:extLst>
        </xdr:cNvPr>
        <xdr:cNvSpPr>
          <a:spLocks noChangeShapeType="1"/>
        </xdr:cNvSpPr>
      </xdr:nvSpPr>
      <xdr:spPr bwMode="auto">
        <a:xfrm>
          <a:off x="57150" y="29546550"/>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127</xdr:row>
      <xdr:rowOff>0</xdr:rowOff>
    </xdr:from>
    <xdr:to>
      <xdr:col>1</xdr:col>
      <xdr:colOff>0</xdr:colOff>
      <xdr:row>127</xdr:row>
      <xdr:rowOff>0</xdr:rowOff>
    </xdr:to>
    <xdr:sp macro="" textlink="">
      <xdr:nvSpPr>
        <xdr:cNvPr id="16878" name="Line 98">
          <a:extLst>
            <a:ext uri="{FF2B5EF4-FFF2-40B4-BE49-F238E27FC236}">
              <a16:creationId xmlns:a16="http://schemas.microsoft.com/office/drawing/2014/main" id="{700C17E1-3B95-4844-86CB-7ECEA91023A2}"/>
            </a:ext>
          </a:extLst>
        </xdr:cNvPr>
        <xdr:cNvSpPr>
          <a:spLocks noChangeShapeType="1"/>
        </xdr:cNvSpPr>
      </xdr:nvSpPr>
      <xdr:spPr bwMode="auto">
        <a:xfrm>
          <a:off x="19050" y="23212425"/>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127</xdr:row>
      <xdr:rowOff>0</xdr:rowOff>
    </xdr:from>
    <xdr:to>
      <xdr:col>1</xdr:col>
      <xdr:colOff>0</xdr:colOff>
      <xdr:row>127</xdr:row>
      <xdr:rowOff>0</xdr:rowOff>
    </xdr:to>
    <xdr:sp macro="" textlink="">
      <xdr:nvSpPr>
        <xdr:cNvPr id="16879" name="Line 99">
          <a:extLst>
            <a:ext uri="{FF2B5EF4-FFF2-40B4-BE49-F238E27FC236}">
              <a16:creationId xmlns:a16="http://schemas.microsoft.com/office/drawing/2014/main" id="{8B03DCB2-5008-4DDD-93F4-05E42F7C577B}"/>
            </a:ext>
          </a:extLst>
        </xdr:cNvPr>
        <xdr:cNvSpPr>
          <a:spLocks noChangeShapeType="1"/>
        </xdr:cNvSpPr>
      </xdr:nvSpPr>
      <xdr:spPr bwMode="auto">
        <a:xfrm>
          <a:off x="19050" y="23212425"/>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164</xdr:row>
      <xdr:rowOff>0</xdr:rowOff>
    </xdr:from>
    <xdr:to>
      <xdr:col>1</xdr:col>
      <xdr:colOff>0</xdr:colOff>
      <xdr:row>164</xdr:row>
      <xdr:rowOff>0</xdr:rowOff>
    </xdr:to>
    <xdr:sp macro="" textlink="">
      <xdr:nvSpPr>
        <xdr:cNvPr id="16880" name="Line 100">
          <a:extLst>
            <a:ext uri="{FF2B5EF4-FFF2-40B4-BE49-F238E27FC236}">
              <a16:creationId xmlns:a16="http://schemas.microsoft.com/office/drawing/2014/main" id="{F01D88D6-9293-4C69-A74D-858DF8CEDDA7}"/>
            </a:ext>
          </a:extLst>
        </xdr:cNvPr>
        <xdr:cNvSpPr>
          <a:spLocks noChangeShapeType="1"/>
        </xdr:cNvSpPr>
      </xdr:nvSpPr>
      <xdr:spPr bwMode="auto">
        <a:xfrm>
          <a:off x="19050" y="29908500"/>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164</xdr:row>
      <xdr:rowOff>0</xdr:rowOff>
    </xdr:from>
    <xdr:to>
      <xdr:col>1</xdr:col>
      <xdr:colOff>0</xdr:colOff>
      <xdr:row>164</xdr:row>
      <xdr:rowOff>0</xdr:rowOff>
    </xdr:to>
    <xdr:sp macro="" textlink="">
      <xdr:nvSpPr>
        <xdr:cNvPr id="16881" name="Line 101">
          <a:extLst>
            <a:ext uri="{FF2B5EF4-FFF2-40B4-BE49-F238E27FC236}">
              <a16:creationId xmlns:a16="http://schemas.microsoft.com/office/drawing/2014/main" id="{0ACC6AA9-66FB-46CF-87C4-4AD59DB6EFA6}"/>
            </a:ext>
          </a:extLst>
        </xdr:cNvPr>
        <xdr:cNvSpPr>
          <a:spLocks noChangeShapeType="1"/>
        </xdr:cNvSpPr>
      </xdr:nvSpPr>
      <xdr:spPr bwMode="auto">
        <a:xfrm>
          <a:off x="57150" y="29908500"/>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164</xdr:row>
      <xdr:rowOff>0</xdr:rowOff>
    </xdr:from>
    <xdr:to>
      <xdr:col>1</xdr:col>
      <xdr:colOff>0</xdr:colOff>
      <xdr:row>164</xdr:row>
      <xdr:rowOff>0</xdr:rowOff>
    </xdr:to>
    <xdr:sp macro="" textlink="">
      <xdr:nvSpPr>
        <xdr:cNvPr id="16882" name="Line 102">
          <a:extLst>
            <a:ext uri="{FF2B5EF4-FFF2-40B4-BE49-F238E27FC236}">
              <a16:creationId xmlns:a16="http://schemas.microsoft.com/office/drawing/2014/main" id="{39F5B457-5103-4B7C-AAFF-63ECDAFD402F}"/>
            </a:ext>
          </a:extLst>
        </xdr:cNvPr>
        <xdr:cNvSpPr>
          <a:spLocks noChangeShapeType="1"/>
        </xdr:cNvSpPr>
      </xdr:nvSpPr>
      <xdr:spPr bwMode="auto">
        <a:xfrm>
          <a:off x="57150" y="29908500"/>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164</xdr:row>
      <xdr:rowOff>0</xdr:rowOff>
    </xdr:from>
    <xdr:to>
      <xdr:col>1</xdr:col>
      <xdr:colOff>0</xdr:colOff>
      <xdr:row>164</xdr:row>
      <xdr:rowOff>0</xdr:rowOff>
    </xdr:to>
    <xdr:sp macro="" textlink="">
      <xdr:nvSpPr>
        <xdr:cNvPr id="16883" name="Line 103">
          <a:extLst>
            <a:ext uri="{FF2B5EF4-FFF2-40B4-BE49-F238E27FC236}">
              <a16:creationId xmlns:a16="http://schemas.microsoft.com/office/drawing/2014/main" id="{AC50EFED-F814-4DE3-8246-E7A90076B052}"/>
            </a:ext>
          </a:extLst>
        </xdr:cNvPr>
        <xdr:cNvSpPr>
          <a:spLocks noChangeShapeType="1"/>
        </xdr:cNvSpPr>
      </xdr:nvSpPr>
      <xdr:spPr bwMode="auto">
        <a:xfrm>
          <a:off x="19050" y="29908500"/>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164</xdr:row>
      <xdr:rowOff>0</xdr:rowOff>
    </xdr:from>
    <xdr:to>
      <xdr:col>1</xdr:col>
      <xdr:colOff>0</xdr:colOff>
      <xdr:row>164</xdr:row>
      <xdr:rowOff>0</xdr:rowOff>
    </xdr:to>
    <xdr:sp macro="" textlink="">
      <xdr:nvSpPr>
        <xdr:cNvPr id="16884" name="Line 104">
          <a:extLst>
            <a:ext uri="{FF2B5EF4-FFF2-40B4-BE49-F238E27FC236}">
              <a16:creationId xmlns:a16="http://schemas.microsoft.com/office/drawing/2014/main" id="{5E831E56-172F-4C84-AEED-557E25C54916}"/>
            </a:ext>
          </a:extLst>
        </xdr:cNvPr>
        <xdr:cNvSpPr>
          <a:spLocks noChangeShapeType="1"/>
        </xdr:cNvSpPr>
      </xdr:nvSpPr>
      <xdr:spPr bwMode="auto">
        <a:xfrm>
          <a:off x="19050" y="29908500"/>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164</xdr:row>
      <xdr:rowOff>0</xdr:rowOff>
    </xdr:from>
    <xdr:to>
      <xdr:col>1</xdr:col>
      <xdr:colOff>0</xdr:colOff>
      <xdr:row>164</xdr:row>
      <xdr:rowOff>0</xdr:rowOff>
    </xdr:to>
    <xdr:sp macro="" textlink="">
      <xdr:nvSpPr>
        <xdr:cNvPr id="16885" name="Line 105">
          <a:extLst>
            <a:ext uri="{FF2B5EF4-FFF2-40B4-BE49-F238E27FC236}">
              <a16:creationId xmlns:a16="http://schemas.microsoft.com/office/drawing/2014/main" id="{D777A947-84F3-46D9-8AA1-448445AF2031}"/>
            </a:ext>
          </a:extLst>
        </xdr:cNvPr>
        <xdr:cNvSpPr>
          <a:spLocks noChangeShapeType="1"/>
        </xdr:cNvSpPr>
      </xdr:nvSpPr>
      <xdr:spPr bwMode="auto">
        <a:xfrm>
          <a:off x="19050" y="29908500"/>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164</xdr:row>
      <xdr:rowOff>0</xdr:rowOff>
    </xdr:from>
    <xdr:to>
      <xdr:col>1</xdr:col>
      <xdr:colOff>0</xdr:colOff>
      <xdr:row>164</xdr:row>
      <xdr:rowOff>0</xdr:rowOff>
    </xdr:to>
    <xdr:sp macro="" textlink="">
      <xdr:nvSpPr>
        <xdr:cNvPr id="16886" name="Line 106">
          <a:extLst>
            <a:ext uri="{FF2B5EF4-FFF2-40B4-BE49-F238E27FC236}">
              <a16:creationId xmlns:a16="http://schemas.microsoft.com/office/drawing/2014/main" id="{8464D9B4-9B0F-4188-8EA7-60E22C2F666E}"/>
            </a:ext>
          </a:extLst>
        </xdr:cNvPr>
        <xdr:cNvSpPr>
          <a:spLocks noChangeShapeType="1"/>
        </xdr:cNvSpPr>
      </xdr:nvSpPr>
      <xdr:spPr bwMode="auto">
        <a:xfrm>
          <a:off x="57150" y="29908500"/>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164</xdr:row>
      <xdr:rowOff>0</xdr:rowOff>
    </xdr:from>
    <xdr:to>
      <xdr:col>1</xdr:col>
      <xdr:colOff>0</xdr:colOff>
      <xdr:row>164</xdr:row>
      <xdr:rowOff>0</xdr:rowOff>
    </xdr:to>
    <xdr:sp macro="" textlink="">
      <xdr:nvSpPr>
        <xdr:cNvPr id="16887" name="Line 107">
          <a:extLst>
            <a:ext uri="{FF2B5EF4-FFF2-40B4-BE49-F238E27FC236}">
              <a16:creationId xmlns:a16="http://schemas.microsoft.com/office/drawing/2014/main" id="{750230F4-B22E-4514-8CCC-2FBDBA51C612}"/>
            </a:ext>
          </a:extLst>
        </xdr:cNvPr>
        <xdr:cNvSpPr>
          <a:spLocks noChangeShapeType="1"/>
        </xdr:cNvSpPr>
      </xdr:nvSpPr>
      <xdr:spPr bwMode="auto">
        <a:xfrm>
          <a:off x="57150" y="29908500"/>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164</xdr:row>
      <xdr:rowOff>0</xdr:rowOff>
    </xdr:from>
    <xdr:to>
      <xdr:col>1</xdr:col>
      <xdr:colOff>0</xdr:colOff>
      <xdr:row>164</xdr:row>
      <xdr:rowOff>0</xdr:rowOff>
    </xdr:to>
    <xdr:sp macro="" textlink="">
      <xdr:nvSpPr>
        <xdr:cNvPr id="16888" name="Line 108">
          <a:extLst>
            <a:ext uri="{FF2B5EF4-FFF2-40B4-BE49-F238E27FC236}">
              <a16:creationId xmlns:a16="http://schemas.microsoft.com/office/drawing/2014/main" id="{66EB10AB-770B-4623-A6B0-FB50FFA657A2}"/>
            </a:ext>
          </a:extLst>
        </xdr:cNvPr>
        <xdr:cNvSpPr>
          <a:spLocks noChangeShapeType="1"/>
        </xdr:cNvSpPr>
      </xdr:nvSpPr>
      <xdr:spPr bwMode="auto">
        <a:xfrm>
          <a:off x="19050" y="29908500"/>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164</xdr:row>
      <xdr:rowOff>0</xdr:rowOff>
    </xdr:from>
    <xdr:to>
      <xdr:col>1</xdr:col>
      <xdr:colOff>0</xdr:colOff>
      <xdr:row>164</xdr:row>
      <xdr:rowOff>0</xdr:rowOff>
    </xdr:to>
    <xdr:sp macro="" textlink="">
      <xdr:nvSpPr>
        <xdr:cNvPr id="16889" name="Line 109">
          <a:extLst>
            <a:ext uri="{FF2B5EF4-FFF2-40B4-BE49-F238E27FC236}">
              <a16:creationId xmlns:a16="http://schemas.microsoft.com/office/drawing/2014/main" id="{783A32BE-8F8B-42A6-BD71-15BCF4EADFE0}"/>
            </a:ext>
          </a:extLst>
        </xdr:cNvPr>
        <xdr:cNvSpPr>
          <a:spLocks noChangeShapeType="1"/>
        </xdr:cNvSpPr>
      </xdr:nvSpPr>
      <xdr:spPr bwMode="auto">
        <a:xfrm>
          <a:off x="19050" y="29908500"/>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164</xdr:row>
      <xdr:rowOff>0</xdr:rowOff>
    </xdr:from>
    <xdr:to>
      <xdr:col>1</xdr:col>
      <xdr:colOff>0</xdr:colOff>
      <xdr:row>164</xdr:row>
      <xdr:rowOff>0</xdr:rowOff>
    </xdr:to>
    <xdr:sp macro="" textlink="">
      <xdr:nvSpPr>
        <xdr:cNvPr id="16890" name="Line 110">
          <a:extLst>
            <a:ext uri="{FF2B5EF4-FFF2-40B4-BE49-F238E27FC236}">
              <a16:creationId xmlns:a16="http://schemas.microsoft.com/office/drawing/2014/main" id="{6B1C181A-6DAD-46A5-9673-964FDF21FD79}"/>
            </a:ext>
          </a:extLst>
        </xdr:cNvPr>
        <xdr:cNvSpPr>
          <a:spLocks noChangeShapeType="1"/>
        </xdr:cNvSpPr>
      </xdr:nvSpPr>
      <xdr:spPr bwMode="auto">
        <a:xfrm>
          <a:off x="19050" y="29908500"/>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164</xdr:row>
      <xdr:rowOff>0</xdr:rowOff>
    </xdr:from>
    <xdr:to>
      <xdr:col>1</xdr:col>
      <xdr:colOff>0</xdr:colOff>
      <xdr:row>164</xdr:row>
      <xdr:rowOff>0</xdr:rowOff>
    </xdr:to>
    <xdr:sp macro="" textlink="">
      <xdr:nvSpPr>
        <xdr:cNvPr id="16891" name="Line 111">
          <a:extLst>
            <a:ext uri="{FF2B5EF4-FFF2-40B4-BE49-F238E27FC236}">
              <a16:creationId xmlns:a16="http://schemas.microsoft.com/office/drawing/2014/main" id="{E2C8DBD1-E50F-4E5E-B673-5F041D691EBB}"/>
            </a:ext>
          </a:extLst>
        </xdr:cNvPr>
        <xdr:cNvSpPr>
          <a:spLocks noChangeShapeType="1"/>
        </xdr:cNvSpPr>
      </xdr:nvSpPr>
      <xdr:spPr bwMode="auto">
        <a:xfrm>
          <a:off x="57150" y="29908500"/>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164</xdr:row>
      <xdr:rowOff>0</xdr:rowOff>
    </xdr:from>
    <xdr:to>
      <xdr:col>1</xdr:col>
      <xdr:colOff>0</xdr:colOff>
      <xdr:row>164</xdr:row>
      <xdr:rowOff>0</xdr:rowOff>
    </xdr:to>
    <xdr:sp macro="" textlink="">
      <xdr:nvSpPr>
        <xdr:cNvPr id="16892" name="Line 112">
          <a:extLst>
            <a:ext uri="{FF2B5EF4-FFF2-40B4-BE49-F238E27FC236}">
              <a16:creationId xmlns:a16="http://schemas.microsoft.com/office/drawing/2014/main" id="{11C74D5B-D7A0-47DD-A471-DF6784E2DE3F}"/>
            </a:ext>
          </a:extLst>
        </xdr:cNvPr>
        <xdr:cNvSpPr>
          <a:spLocks noChangeShapeType="1"/>
        </xdr:cNvSpPr>
      </xdr:nvSpPr>
      <xdr:spPr bwMode="auto">
        <a:xfrm>
          <a:off x="57150" y="29908500"/>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164</xdr:row>
      <xdr:rowOff>0</xdr:rowOff>
    </xdr:from>
    <xdr:to>
      <xdr:col>1</xdr:col>
      <xdr:colOff>0</xdr:colOff>
      <xdr:row>164</xdr:row>
      <xdr:rowOff>0</xdr:rowOff>
    </xdr:to>
    <xdr:sp macro="" textlink="">
      <xdr:nvSpPr>
        <xdr:cNvPr id="16893" name="Line 113">
          <a:extLst>
            <a:ext uri="{FF2B5EF4-FFF2-40B4-BE49-F238E27FC236}">
              <a16:creationId xmlns:a16="http://schemas.microsoft.com/office/drawing/2014/main" id="{02549B25-BC9D-4CCC-8E78-94B3287A40A0}"/>
            </a:ext>
          </a:extLst>
        </xdr:cNvPr>
        <xdr:cNvSpPr>
          <a:spLocks noChangeShapeType="1"/>
        </xdr:cNvSpPr>
      </xdr:nvSpPr>
      <xdr:spPr bwMode="auto">
        <a:xfrm>
          <a:off x="19050" y="29908500"/>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164</xdr:row>
      <xdr:rowOff>0</xdr:rowOff>
    </xdr:from>
    <xdr:to>
      <xdr:col>1</xdr:col>
      <xdr:colOff>0</xdr:colOff>
      <xdr:row>164</xdr:row>
      <xdr:rowOff>0</xdr:rowOff>
    </xdr:to>
    <xdr:sp macro="" textlink="">
      <xdr:nvSpPr>
        <xdr:cNvPr id="16894" name="Line 114">
          <a:extLst>
            <a:ext uri="{FF2B5EF4-FFF2-40B4-BE49-F238E27FC236}">
              <a16:creationId xmlns:a16="http://schemas.microsoft.com/office/drawing/2014/main" id="{6635627D-7E9B-49EC-AAF0-DD4CF226B4B5}"/>
            </a:ext>
          </a:extLst>
        </xdr:cNvPr>
        <xdr:cNvSpPr>
          <a:spLocks noChangeShapeType="1"/>
        </xdr:cNvSpPr>
      </xdr:nvSpPr>
      <xdr:spPr bwMode="auto">
        <a:xfrm>
          <a:off x="19050" y="29908500"/>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164</xdr:row>
      <xdr:rowOff>0</xdr:rowOff>
    </xdr:from>
    <xdr:to>
      <xdr:col>1</xdr:col>
      <xdr:colOff>0</xdr:colOff>
      <xdr:row>164</xdr:row>
      <xdr:rowOff>0</xdr:rowOff>
    </xdr:to>
    <xdr:sp macro="" textlink="">
      <xdr:nvSpPr>
        <xdr:cNvPr id="16895" name="Line 115">
          <a:extLst>
            <a:ext uri="{FF2B5EF4-FFF2-40B4-BE49-F238E27FC236}">
              <a16:creationId xmlns:a16="http://schemas.microsoft.com/office/drawing/2014/main" id="{2B3913E5-D12E-4A6B-A835-FBD00CED9EB3}"/>
            </a:ext>
          </a:extLst>
        </xdr:cNvPr>
        <xdr:cNvSpPr>
          <a:spLocks noChangeShapeType="1"/>
        </xdr:cNvSpPr>
      </xdr:nvSpPr>
      <xdr:spPr bwMode="auto">
        <a:xfrm>
          <a:off x="19050" y="29908500"/>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164</xdr:row>
      <xdr:rowOff>0</xdr:rowOff>
    </xdr:from>
    <xdr:to>
      <xdr:col>1</xdr:col>
      <xdr:colOff>0</xdr:colOff>
      <xdr:row>164</xdr:row>
      <xdr:rowOff>0</xdr:rowOff>
    </xdr:to>
    <xdr:sp macro="" textlink="">
      <xdr:nvSpPr>
        <xdr:cNvPr id="16896" name="Line 116">
          <a:extLst>
            <a:ext uri="{FF2B5EF4-FFF2-40B4-BE49-F238E27FC236}">
              <a16:creationId xmlns:a16="http://schemas.microsoft.com/office/drawing/2014/main" id="{1B906835-384E-49EC-86F1-0B12DCAA47C7}"/>
            </a:ext>
          </a:extLst>
        </xdr:cNvPr>
        <xdr:cNvSpPr>
          <a:spLocks noChangeShapeType="1"/>
        </xdr:cNvSpPr>
      </xdr:nvSpPr>
      <xdr:spPr bwMode="auto">
        <a:xfrm>
          <a:off x="57150" y="29908500"/>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164</xdr:row>
      <xdr:rowOff>0</xdr:rowOff>
    </xdr:from>
    <xdr:to>
      <xdr:col>1</xdr:col>
      <xdr:colOff>0</xdr:colOff>
      <xdr:row>164</xdr:row>
      <xdr:rowOff>0</xdr:rowOff>
    </xdr:to>
    <xdr:sp macro="" textlink="">
      <xdr:nvSpPr>
        <xdr:cNvPr id="16897" name="Line 117">
          <a:extLst>
            <a:ext uri="{FF2B5EF4-FFF2-40B4-BE49-F238E27FC236}">
              <a16:creationId xmlns:a16="http://schemas.microsoft.com/office/drawing/2014/main" id="{B36D79C5-DB63-4144-83B0-859184201399}"/>
            </a:ext>
          </a:extLst>
        </xdr:cNvPr>
        <xdr:cNvSpPr>
          <a:spLocks noChangeShapeType="1"/>
        </xdr:cNvSpPr>
      </xdr:nvSpPr>
      <xdr:spPr bwMode="auto">
        <a:xfrm>
          <a:off x="57150" y="29908500"/>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164</xdr:row>
      <xdr:rowOff>0</xdr:rowOff>
    </xdr:from>
    <xdr:to>
      <xdr:col>1</xdr:col>
      <xdr:colOff>0</xdr:colOff>
      <xdr:row>164</xdr:row>
      <xdr:rowOff>0</xdr:rowOff>
    </xdr:to>
    <xdr:sp macro="" textlink="">
      <xdr:nvSpPr>
        <xdr:cNvPr id="16898" name="Line 118">
          <a:extLst>
            <a:ext uri="{FF2B5EF4-FFF2-40B4-BE49-F238E27FC236}">
              <a16:creationId xmlns:a16="http://schemas.microsoft.com/office/drawing/2014/main" id="{23427A96-022B-45CF-A134-C00634DAC56A}"/>
            </a:ext>
          </a:extLst>
        </xdr:cNvPr>
        <xdr:cNvSpPr>
          <a:spLocks noChangeShapeType="1"/>
        </xdr:cNvSpPr>
      </xdr:nvSpPr>
      <xdr:spPr bwMode="auto">
        <a:xfrm>
          <a:off x="19050" y="29908500"/>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164</xdr:row>
      <xdr:rowOff>0</xdr:rowOff>
    </xdr:from>
    <xdr:to>
      <xdr:col>1</xdr:col>
      <xdr:colOff>0</xdr:colOff>
      <xdr:row>164</xdr:row>
      <xdr:rowOff>0</xdr:rowOff>
    </xdr:to>
    <xdr:sp macro="" textlink="">
      <xdr:nvSpPr>
        <xdr:cNvPr id="16899" name="Line 119">
          <a:extLst>
            <a:ext uri="{FF2B5EF4-FFF2-40B4-BE49-F238E27FC236}">
              <a16:creationId xmlns:a16="http://schemas.microsoft.com/office/drawing/2014/main" id="{77E46CF6-D935-4FD5-B3C5-6660842F7D19}"/>
            </a:ext>
          </a:extLst>
        </xdr:cNvPr>
        <xdr:cNvSpPr>
          <a:spLocks noChangeShapeType="1"/>
        </xdr:cNvSpPr>
      </xdr:nvSpPr>
      <xdr:spPr bwMode="auto">
        <a:xfrm>
          <a:off x="19050" y="29908500"/>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85</xdr:row>
      <xdr:rowOff>0</xdr:rowOff>
    </xdr:from>
    <xdr:to>
      <xdr:col>1</xdr:col>
      <xdr:colOff>0</xdr:colOff>
      <xdr:row>85</xdr:row>
      <xdr:rowOff>0</xdr:rowOff>
    </xdr:to>
    <xdr:sp macro="" textlink="">
      <xdr:nvSpPr>
        <xdr:cNvPr id="16900" name="Line 120">
          <a:extLst>
            <a:ext uri="{FF2B5EF4-FFF2-40B4-BE49-F238E27FC236}">
              <a16:creationId xmlns:a16="http://schemas.microsoft.com/office/drawing/2014/main" id="{84984640-CACA-4430-8E68-A29084790A46}"/>
            </a:ext>
          </a:extLst>
        </xdr:cNvPr>
        <xdr:cNvSpPr>
          <a:spLocks noChangeShapeType="1"/>
        </xdr:cNvSpPr>
      </xdr:nvSpPr>
      <xdr:spPr bwMode="auto">
        <a:xfrm>
          <a:off x="19050" y="15554325"/>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121</xdr:row>
      <xdr:rowOff>0</xdr:rowOff>
    </xdr:from>
    <xdr:to>
      <xdr:col>1</xdr:col>
      <xdr:colOff>0</xdr:colOff>
      <xdr:row>121</xdr:row>
      <xdr:rowOff>0</xdr:rowOff>
    </xdr:to>
    <xdr:sp macro="" textlink="">
      <xdr:nvSpPr>
        <xdr:cNvPr id="16901" name="Line 121">
          <a:extLst>
            <a:ext uri="{FF2B5EF4-FFF2-40B4-BE49-F238E27FC236}">
              <a16:creationId xmlns:a16="http://schemas.microsoft.com/office/drawing/2014/main" id="{E7587053-FE00-471B-A466-BD5F7407CE98}"/>
            </a:ext>
          </a:extLst>
        </xdr:cNvPr>
        <xdr:cNvSpPr>
          <a:spLocks noChangeShapeType="1"/>
        </xdr:cNvSpPr>
      </xdr:nvSpPr>
      <xdr:spPr bwMode="auto">
        <a:xfrm>
          <a:off x="57150" y="2206942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121</xdr:row>
      <xdr:rowOff>0</xdr:rowOff>
    </xdr:from>
    <xdr:to>
      <xdr:col>1</xdr:col>
      <xdr:colOff>0</xdr:colOff>
      <xdr:row>121</xdr:row>
      <xdr:rowOff>0</xdr:rowOff>
    </xdr:to>
    <xdr:sp macro="" textlink="">
      <xdr:nvSpPr>
        <xdr:cNvPr id="16902" name="Line 122">
          <a:extLst>
            <a:ext uri="{FF2B5EF4-FFF2-40B4-BE49-F238E27FC236}">
              <a16:creationId xmlns:a16="http://schemas.microsoft.com/office/drawing/2014/main" id="{CAE46993-D787-43F2-9CCF-78EA7F5F66AF}"/>
            </a:ext>
          </a:extLst>
        </xdr:cNvPr>
        <xdr:cNvSpPr>
          <a:spLocks noChangeShapeType="1"/>
        </xdr:cNvSpPr>
      </xdr:nvSpPr>
      <xdr:spPr bwMode="auto">
        <a:xfrm>
          <a:off x="57150" y="2206942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86</xdr:row>
      <xdr:rowOff>0</xdr:rowOff>
    </xdr:from>
    <xdr:to>
      <xdr:col>1</xdr:col>
      <xdr:colOff>0</xdr:colOff>
      <xdr:row>86</xdr:row>
      <xdr:rowOff>0</xdr:rowOff>
    </xdr:to>
    <xdr:sp macro="" textlink="">
      <xdr:nvSpPr>
        <xdr:cNvPr id="16903" name="Line 123">
          <a:extLst>
            <a:ext uri="{FF2B5EF4-FFF2-40B4-BE49-F238E27FC236}">
              <a16:creationId xmlns:a16="http://schemas.microsoft.com/office/drawing/2014/main" id="{FF76CEF3-31A7-4710-A5E8-ED2A1DBFBE6D}"/>
            </a:ext>
          </a:extLst>
        </xdr:cNvPr>
        <xdr:cNvSpPr>
          <a:spLocks noChangeShapeType="1"/>
        </xdr:cNvSpPr>
      </xdr:nvSpPr>
      <xdr:spPr bwMode="auto">
        <a:xfrm>
          <a:off x="19050" y="15735300"/>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86</xdr:row>
      <xdr:rowOff>0</xdr:rowOff>
    </xdr:from>
    <xdr:to>
      <xdr:col>1</xdr:col>
      <xdr:colOff>0</xdr:colOff>
      <xdr:row>86</xdr:row>
      <xdr:rowOff>0</xdr:rowOff>
    </xdr:to>
    <xdr:sp macro="" textlink="">
      <xdr:nvSpPr>
        <xdr:cNvPr id="16904" name="Line 124">
          <a:extLst>
            <a:ext uri="{FF2B5EF4-FFF2-40B4-BE49-F238E27FC236}">
              <a16:creationId xmlns:a16="http://schemas.microsoft.com/office/drawing/2014/main" id="{79DF5187-1ACD-489B-B6E4-D1BD8C78D7EA}"/>
            </a:ext>
          </a:extLst>
        </xdr:cNvPr>
        <xdr:cNvSpPr>
          <a:spLocks noChangeShapeType="1"/>
        </xdr:cNvSpPr>
      </xdr:nvSpPr>
      <xdr:spPr bwMode="auto">
        <a:xfrm>
          <a:off x="19050" y="15735300"/>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166</xdr:row>
      <xdr:rowOff>0</xdr:rowOff>
    </xdr:from>
    <xdr:to>
      <xdr:col>1</xdr:col>
      <xdr:colOff>0</xdr:colOff>
      <xdr:row>166</xdr:row>
      <xdr:rowOff>0</xdr:rowOff>
    </xdr:to>
    <xdr:sp macro="" textlink="">
      <xdr:nvSpPr>
        <xdr:cNvPr id="16905" name="Line 125">
          <a:extLst>
            <a:ext uri="{FF2B5EF4-FFF2-40B4-BE49-F238E27FC236}">
              <a16:creationId xmlns:a16="http://schemas.microsoft.com/office/drawing/2014/main" id="{20BBCF1B-EA1F-427A-958C-58F5EAB2B14E}"/>
            </a:ext>
          </a:extLst>
        </xdr:cNvPr>
        <xdr:cNvSpPr>
          <a:spLocks noChangeShapeType="1"/>
        </xdr:cNvSpPr>
      </xdr:nvSpPr>
      <xdr:spPr bwMode="auto">
        <a:xfrm>
          <a:off x="19050" y="30308550"/>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203</xdr:row>
      <xdr:rowOff>0</xdr:rowOff>
    </xdr:from>
    <xdr:to>
      <xdr:col>1</xdr:col>
      <xdr:colOff>0</xdr:colOff>
      <xdr:row>203</xdr:row>
      <xdr:rowOff>0</xdr:rowOff>
    </xdr:to>
    <xdr:sp macro="" textlink="">
      <xdr:nvSpPr>
        <xdr:cNvPr id="16906" name="Line 126">
          <a:extLst>
            <a:ext uri="{FF2B5EF4-FFF2-40B4-BE49-F238E27FC236}">
              <a16:creationId xmlns:a16="http://schemas.microsoft.com/office/drawing/2014/main" id="{48A24B4C-4F83-4204-A6D9-8CE7862308C2}"/>
            </a:ext>
          </a:extLst>
        </xdr:cNvPr>
        <xdr:cNvSpPr>
          <a:spLocks noChangeShapeType="1"/>
        </xdr:cNvSpPr>
      </xdr:nvSpPr>
      <xdr:spPr bwMode="auto">
        <a:xfrm>
          <a:off x="57150" y="3702367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203</xdr:row>
      <xdr:rowOff>0</xdr:rowOff>
    </xdr:from>
    <xdr:to>
      <xdr:col>1</xdr:col>
      <xdr:colOff>0</xdr:colOff>
      <xdr:row>203</xdr:row>
      <xdr:rowOff>0</xdr:rowOff>
    </xdr:to>
    <xdr:sp macro="" textlink="">
      <xdr:nvSpPr>
        <xdr:cNvPr id="16907" name="Line 127">
          <a:extLst>
            <a:ext uri="{FF2B5EF4-FFF2-40B4-BE49-F238E27FC236}">
              <a16:creationId xmlns:a16="http://schemas.microsoft.com/office/drawing/2014/main" id="{BCFAF20E-9651-4E68-A1B0-86C912A5A758}"/>
            </a:ext>
          </a:extLst>
        </xdr:cNvPr>
        <xdr:cNvSpPr>
          <a:spLocks noChangeShapeType="1"/>
        </xdr:cNvSpPr>
      </xdr:nvSpPr>
      <xdr:spPr bwMode="auto">
        <a:xfrm>
          <a:off x="57150" y="3702367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168</xdr:row>
      <xdr:rowOff>0</xdr:rowOff>
    </xdr:from>
    <xdr:to>
      <xdr:col>1</xdr:col>
      <xdr:colOff>0</xdr:colOff>
      <xdr:row>168</xdr:row>
      <xdr:rowOff>0</xdr:rowOff>
    </xdr:to>
    <xdr:sp macro="" textlink="">
      <xdr:nvSpPr>
        <xdr:cNvPr id="16908" name="Line 128">
          <a:extLst>
            <a:ext uri="{FF2B5EF4-FFF2-40B4-BE49-F238E27FC236}">
              <a16:creationId xmlns:a16="http://schemas.microsoft.com/office/drawing/2014/main" id="{C70118E2-269F-455B-834C-CE6DE1D8FE90}"/>
            </a:ext>
          </a:extLst>
        </xdr:cNvPr>
        <xdr:cNvSpPr>
          <a:spLocks noChangeShapeType="1"/>
        </xdr:cNvSpPr>
      </xdr:nvSpPr>
      <xdr:spPr bwMode="auto">
        <a:xfrm>
          <a:off x="19050" y="30689550"/>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168</xdr:row>
      <xdr:rowOff>0</xdr:rowOff>
    </xdr:from>
    <xdr:to>
      <xdr:col>1</xdr:col>
      <xdr:colOff>0</xdr:colOff>
      <xdr:row>168</xdr:row>
      <xdr:rowOff>0</xdr:rowOff>
    </xdr:to>
    <xdr:sp macro="" textlink="">
      <xdr:nvSpPr>
        <xdr:cNvPr id="16909" name="Line 129">
          <a:extLst>
            <a:ext uri="{FF2B5EF4-FFF2-40B4-BE49-F238E27FC236}">
              <a16:creationId xmlns:a16="http://schemas.microsoft.com/office/drawing/2014/main" id="{902ED8C8-CDD3-447E-B84C-DF3C1237F81A}"/>
            </a:ext>
          </a:extLst>
        </xdr:cNvPr>
        <xdr:cNvSpPr>
          <a:spLocks noChangeShapeType="1"/>
        </xdr:cNvSpPr>
      </xdr:nvSpPr>
      <xdr:spPr bwMode="auto">
        <a:xfrm>
          <a:off x="19050" y="30689550"/>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85</xdr:row>
      <xdr:rowOff>0</xdr:rowOff>
    </xdr:from>
    <xdr:to>
      <xdr:col>1</xdr:col>
      <xdr:colOff>0</xdr:colOff>
      <xdr:row>85</xdr:row>
      <xdr:rowOff>0</xdr:rowOff>
    </xdr:to>
    <xdr:sp macro="" textlink="">
      <xdr:nvSpPr>
        <xdr:cNvPr id="16910" name="Line 130">
          <a:extLst>
            <a:ext uri="{FF2B5EF4-FFF2-40B4-BE49-F238E27FC236}">
              <a16:creationId xmlns:a16="http://schemas.microsoft.com/office/drawing/2014/main" id="{B0913B28-97A8-4000-B068-CC8F5F34155B}"/>
            </a:ext>
          </a:extLst>
        </xdr:cNvPr>
        <xdr:cNvSpPr>
          <a:spLocks noChangeShapeType="1"/>
        </xdr:cNvSpPr>
      </xdr:nvSpPr>
      <xdr:spPr bwMode="auto">
        <a:xfrm>
          <a:off x="19050" y="15554325"/>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121</xdr:row>
      <xdr:rowOff>0</xdr:rowOff>
    </xdr:from>
    <xdr:to>
      <xdr:col>1</xdr:col>
      <xdr:colOff>0</xdr:colOff>
      <xdr:row>121</xdr:row>
      <xdr:rowOff>0</xdr:rowOff>
    </xdr:to>
    <xdr:sp macro="" textlink="">
      <xdr:nvSpPr>
        <xdr:cNvPr id="16911" name="Line 131">
          <a:extLst>
            <a:ext uri="{FF2B5EF4-FFF2-40B4-BE49-F238E27FC236}">
              <a16:creationId xmlns:a16="http://schemas.microsoft.com/office/drawing/2014/main" id="{E2439E56-5BC8-4563-821E-58D6557BE748}"/>
            </a:ext>
          </a:extLst>
        </xdr:cNvPr>
        <xdr:cNvSpPr>
          <a:spLocks noChangeShapeType="1"/>
        </xdr:cNvSpPr>
      </xdr:nvSpPr>
      <xdr:spPr bwMode="auto">
        <a:xfrm>
          <a:off x="57150" y="2206942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121</xdr:row>
      <xdr:rowOff>0</xdr:rowOff>
    </xdr:from>
    <xdr:to>
      <xdr:col>1</xdr:col>
      <xdr:colOff>0</xdr:colOff>
      <xdr:row>121</xdr:row>
      <xdr:rowOff>0</xdr:rowOff>
    </xdr:to>
    <xdr:sp macro="" textlink="">
      <xdr:nvSpPr>
        <xdr:cNvPr id="16912" name="Line 132">
          <a:extLst>
            <a:ext uri="{FF2B5EF4-FFF2-40B4-BE49-F238E27FC236}">
              <a16:creationId xmlns:a16="http://schemas.microsoft.com/office/drawing/2014/main" id="{FC6B7471-01B8-49A2-988D-E1CC5A3D2C7D}"/>
            </a:ext>
          </a:extLst>
        </xdr:cNvPr>
        <xdr:cNvSpPr>
          <a:spLocks noChangeShapeType="1"/>
        </xdr:cNvSpPr>
      </xdr:nvSpPr>
      <xdr:spPr bwMode="auto">
        <a:xfrm>
          <a:off x="57150" y="2206942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86</xdr:row>
      <xdr:rowOff>0</xdr:rowOff>
    </xdr:from>
    <xdr:to>
      <xdr:col>1</xdr:col>
      <xdr:colOff>0</xdr:colOff>
      <xdr:row>86</xdr:row>
      <xdr:rowOff>0</xdr:rowOff>
    </xdr:to>
    <xdr:sp macro="" textlink="">
      <xdr:nvSpPr>
        <xdr:cNvPr id="16913" name="Line 133">
          <a:extLst>
            <a:ext uri="{FF2B5EF4-FFF2-40B4-BE49-F238E27FC236}">
              <a16:creationId xmlns:a16="http://schemas.microsoft.com/office/drawing/2014/main" id="{8EB3BC3F-23B6-4762-A680-99B7561C5609}"/>
            </a:ext>
          </a:extLst>
        </xdr:cNvPr>
        <xdr:cNvSpPr>
          <a:spLocks noChangeShapeType="1"/>
        </xdr:cNvSpPr>
      </xdr:nvSpPr>
      <xdr:spPr bwMode="auto">
        <a:xfrm>
          <a:off x="19050" y="15735300"/>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86</xdr:row>
      <xdr:rowOff>0</xdr:rowOff>
    </xdr:from>
    <xdr:to>
      <xdr:col>1</xdr:col>
      <xdr:colOff>0</xdr:colOff>
      <xdr:row>86</xdr:row>
      <xdr:rowOff>0</xdr:rowOff>
    </xdr:to>
    <xdr:sp macro="" textlink="">
      <xdr:nvSpPr>
        <xdr:cNvPr id="16914" name="Line 134">
          <a:extLst>
            <a:ext uri="{FF2B5EF4-FFF2-40B4-BE49-F238E27FC236}">
              <a16:creationId xmlns:a16="http://schemas.microsoft.com/office/drawing/2014/main" id="{60BF63CE-9DD1-4DAB-A62E-C17668C1EAFF}"/>
            </a:ext>
          </a:extLst>
        </xdr:cNvPr>
        <xdr:cNvSpPr>
          <a:spLocks noChangeShapeType="1"/>
        </xdr:cNvSpPr>
      </xdr:nvSpPr>
      <xdr:spPr bwMode="auto">
        <a:xfrm>
          <a:off x="19050" y="15735300"/>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125</xdr:row>
      <xdr:rowOff>0</xdr:rowOff>
    </xdr:from>
    <xdr:to>
      <xdr:col>1</xdr:col>
      <xdr:colOff>0</xdr:colOff>
      <xdr:row>125</xdr:row>
      <xdr:rowOff>0</xdr:rowOff>
    </xdr:to>
    <xdr:sp macro="" textlink="">
      <xdr:nvSpPr>
        <xdr:cNvPr id="16915" name="Line 135">
          <a:extLst>
            <a:ext uri="{FF2B5EF4-FFF2-40B4-BE49-F238E27FC236}">
              <a16:creationId xmlns:a16="http://schemas.microsoft.com/office/drawing/2014/main" id="{31F7A4CA-43C4-4C44-B043-EFB2E97C00B8}"/>
            </a:ext>
          </a:extLst>
        </xdr:cNvPr>
        <xdr:cNvSpPr>
          <a:spLocks noChangeShapeType="1"/>
        </xdr:cNvSpPr>
      </xdr:nvSpPr>
      <xdr:spPr bwMode="auto">
        <a:xfrm>
          <a:off x="19050" y="22831425"/>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162</xdr:row>
      <xdr:rowOff>0</xdr:rowOff>
    </xdr:from>
    <xdr:to>
      <xdr:col>1</xdr:col>
      <xdr:colOff>0</xdr:colOff>
      <xdr:row>162</xdr:row>
      <xdr:rowOff>0</xdr:rowOff>
    </xdr:to>
    <xdr:sp macro="" textlink="">
      <xdr:nvSpPr>
        <xdr:cNvPr id="16916" name="Line 136">
          <a:extLst>
            <a:ext uri="{FF2B5EF4-FFF2-40B4-BE49-F238E27FC236}">
              <a16:creationId xmlns:a16="http://schemas.microsoft.com/office/drawing/2014/main" id="{33F73E46-EE0D-487A-8BBD-E58491507EE0}"/>
            </a:ext>
          </a:extLst>
        </xdr:cNvPr>
        <xdr:cNvSpPr>
          <a:spLocks noChangeShapeType="1"/>
        </xdr:cNvSpPr>
      </xdr:nvSpPr>
      <xdr:spPr bwMode="auto">
        <a:xfrm>
          <a:off x="57150" y="29546550"/>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162</xdr:row>
      <xdr:rowOff>0</xdr:rowOff>
    </xdr:from>
    <xdr:to>
      <xdr:col>1</xdr:col>
      <xdr:colOff>0</xdr:colOff>
      <xdr:row>162</xdr:row>
      <xdr:rowOff>0</xdr:rowOff>
    </xdr:to>
    <xdr:sp macro="" textlink="">
      <xdr:nvSpPr>
        <xdr:cNvPr id="16917" name="Line 137">
          <a:extLst>
            <a:ext uri="{FF2B5EF4-FFF2-40B4-BE49-F238E27FC236}">
              <a16:creationId xmlns:a16="http://schemas.microsoft.com/office/drawing/2014/main" id="{4C89C5FA-788D-49B4-ABAF-07AEB95013D4}"/>
            </a:ext>
          </a:extLst>
        </xdr:cNvPr>
        <xdr:cNvSpPr>
          <a:spLocks noChangeShapeType="1"/>
        </xdr:cNvSpPr>
      </xdr:nvSpPr>
      <xdr:spPr bwMode="auto">
        <a:xfrm>
          <a:off x="57150" y="29546550"/>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127</xdr:row>
      <xdr:rowOff>0</xdr:rowOff>
    </xdr:from>
    <xdr:to>
      <xdr:col>1</xdr:col>
      <xdr:colOff>0</xdr:colOff>
      <xdr:row>127</xdr:row>
      <xdr:rowOff>0</xdr:rowOff>
    </xdr:to>
    <xdr:sp macro="" textlink="">
      <xdr:nvSpPr>
        <xdr:cNvPr id="16918" name="Line 138">
          <a:extLst>
            <a:ext uri="{FF2B5EF4-FFF2-40B4-BE49-F238E27FC236}">
              <a16:creationId xmlns:a16="http://schemas.microsoft.com/office/drawing/2014/main" id="{58CCC550-8856-43E3-A40F-BCF58C868431}"/>
            </a:ext>
          </a:extLst>
        </xdr:cNvPr>
        <xdr:cNvSpPr>
          <a:spLocks noChangeShapeType="1"/>
        </xdr:cNvSpPr>
      </xdr:nvSpPr>
      <xdr:spPr bwMode="auto">
        <a:xfrm>
          <a:off x="19050" y="23212425"/>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127</xdr:row>
      <xdr:rowOff>0</xdr:rowOff>
    </xdr:from>
    <xdr:to>
      <xdr:col>1</xdr:col>
      <xdr:colOff>0</xdr:colOff>
      <xdr:row>127</xdr:row>
      <xdr:rowOff>0</xdr:rowOff>
    </xdr:to>
    <xdr:sp macro="" textlink="">
      <xdr:nvSpPr>
        <xdr:cNvPr id="16919" name="Line 139">
          <a:extLst>
            <a:ext uri="{FF2B5EF4-FFF2-40B4-BE49-F238E27FC236}">
              <a16:creationId xmlns:a16="http://schemas.microsoft.com/office/drawing/2014/main" id="{4FD9E6C6-487C-4FA3-A80B-3184C6D68B79}"/>
            </a:ext>
          </a:extLst>
        </xdr:cNvPr>
        <xdr:cNvSpPr>
          <a:spLocks noChangeShapeType="1"/>
        </xdr:cNvSpPr>
      </xdr:nvSpPr>
      <xdr:spPr bwMode="auto">
        <a:xfrm>
          <a:off x="19050" y="23212425"/>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121</xdr:row>
      <xdr:rowOff>0</xdr:rowOff>
    </xdr:from>
    <xdr:to>
      <xdr:col>1</xdr:col>
      <xdr:colOff>0</xdr:colOff>
      <xdr:row>121</xdr:row>
      <xdr:rowOff>0</xdr:rowOff>
    </xdr:to>
    <xdr:sp macro="" textlink="">
      <xdr:nvSpPr>
        <xdr:cNvPr id="16920" name="Line 140">
          <a:extLst>
            <a:ext uri="{FF2B5EF4-FFF2-40B4-BE49-F238E27FC236}">
              <a16:creationId xmlns:a16="http://schemas.microsoft.com/office/drawing/2014/main" id="{310E1E8E-8C89-476A-8DF8-3797B195E2B4}"/>
            </a:ext>
          </a:extLst>
        </xdr:cNvPr>
        <xdr:cNvSpPr>
          <a:spLocks noChangeShapeType="1"/>
        </xdr:cNvSpPr>
      </xdr:nvSpPr>
      <xdr:spPr bwMode="auto">
        <a:xfrm>
          <a:off x="57150" y="2206942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121</xdr:row>
      <xdr:rowOff>0</xdr:rowOff>
    </xdr:from>
    <xdr:to>
      <xdr:col>1</xdr:col>
      <xdr:colOff>0</xdr:colOff>
      <xdr:row>121</xdr:row>
      <xdr:rowOff>0</xdr:rowOff>
    </xdr:to>
    <xdr:sp macro="" textlink="">
      <xdr:nvSpPr>
        <xdr:cNvPr id="16921" name="Line 141">
          <a:extLst>
            <a:ext uri="{FF2B5EF4-FFF2-40B4-BE49-F238E27FC236}">
              <a16:creationId xmlns:a16="http://schemas.microsoft.com/office/drawing/2014/main" id="{CEE6717F-CD3F-40DC-9839-2FEF4E1F4D5E}"/>
            </a:ext>
          </a:extLst>
        </xdr:cNvPr>
        <xdr:cNvSpPr>
          <a:spLocks noChangeShapeType="1"/>
        </xdr:cNvSpPr>
      </xdr:nvSpPr>
      <xdr:spPr bwMode="auto">
        <a:xfrm>
          <a:off x="57150" y="2206942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86</xdr:row>
      <xdr:rowOff>0</xdr:rowOff>
    </xdr:from>
    <xdr:to>
      <xdr:col>1</xdr:col>
      <xdr:colOff>0</xdr:colOff>
      <xdr:row>86</xdr:row>
      <xdr:rowOff>0</xdr:rowOff>
    </xdr:to>
    <xdr:sp macro="" textlink="">
      <xdr:nvSpPr>
        <xdr:cNvPr id="16922" name="Line 142">
          <a:extLst>
            <a:ext uri="{FF2B5EF4-FFF2-40B4-BE49-F238E27FC236}">
              <a16:creationId xmlns:a16="http://schemas.microsoft.com/office/drawing/2014/main" id="{D16518BD-3539-4B1B-BE09-101084CCEEA7}"/>
            </a:ext>
          </a:extLst>
        </xdr:cNvPr>
        <xdr:cNvSpPr>
          <a:spLocks noChangeShapeType="1"/>
        </xdr:cNvSpPr>
      </xdr:nvSpPr>
      <xdr:spPr bwMode="auto">
        <a:xfrm>
          <a:off x="19050" y="15735300"/>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86</xdr:row>
      <xdr:rowOff>0</xdr:rowOff>
    </xdr:from>
    <xdr:to>
      <xdr:col>1</xdr:col>
      <xdr:colOff>0</xdr:colOff>
      <xdr:row>86</xdr:row>
      <xdr:rowOff>0</xdr:rowOff>
    </xdr:to>
    <xdr:sp macro="" textlink="">
      <xdr:nvSpPr>
        <xdr:cNvPr id="16923" name="Line 143">
          <a:extLst>
            <a:ext uri="{FF2B5EF4-FFF2-40B4-BE49-F238E27FC236}">
              <a16:creationId xmlns:a16="http://schemas.microsoft.com/office/drawing/2014/main" id="{38FFFA21-00C7-4EE8-94EE-35C9CD8E368D}"/>
            </a:ext>
          </a:extLst>
        </xdr:cNvPr>
        <xdr:cNvSpPr>
          <a:spLocks noChangeShapeType="1"/>
        </xdr:cNvSpPr>
      </xdr:nvSpPr>
      <xdr:spPr bwMode="auto">
        <a:xfrm>
          <a:off x="19050" y="15735300"/>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121</xdr:row>
      <xdr:rowOff>0</xdr:rowOff>
    </xdr:from>
    <xdr:to>
      <xdr:col>1</xdr:col>
      <xdr:colOff>0</xdr:colOff>
      <xdr:row>121</xdr:row>
      <xdr:rowOff>0</xdr:rowOff>
    </xdr:to>
    <xdr:sp macro="" textlink="">
      <xdr:nvSpPr>
        <xdr:cNvPr id="16924" name="Line 144">
          <a:extLst>
            <a:ext uri="{FF2B5EF4-FFF2-40B4-BE49-F238E27FC236}">
              <a16:creationId xmlns:a16="http://schemas.microsoft.com/office/drawing/2014/main" id="{942F108A-98D5-479E-96B8-5CB4684F5A12}"/>
            </a:ext>
          </a:extLst>
        </xdr:cNvPr>
        <xdr:cNvSpPr>
          <a:spLocks noChangeShapeType="1"/>
        </xdr:cNvSpPr>
      </xdr:nvSpPr>
      <xdr:spPr bwMode="auto">
        <a:xfrm>
          <a:off x="57150" y="2206942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121</xdr:row>
      <xdr:rowOff>0</xdr:rowOff>
    </xdr:from>
    <xdr:to>
      <xdr:col>1</xdr:col>
      <xdr:colOff>0</xdr:colOff>
      <xdr:row>121</xdr:row>
      <xdr:rowOff>0</xdr:rowOff>
    </xdr:to>
    <xdr:sp macro="" textlink="">
      <xdr:nvSpPr>
        <xdr:cNvPr id="16925" name="Line 145">
          <a:extLst>
            <a:ext uri="{FF2B5EF4-FFF2-40B4-BE49-F238E27FC236}">
              <a16:creationId xmlns:a16="http://schemas.microsoft.com/office/drawing/2014/main" id="{7E61CA55-2B2E-485D-A99A-293079C6F44B}"/>
            </a:ext>
          </a:extLst>
        </xdr:cNvPr>
        <xdr:cNvSpPr>
          <a:spLocks noChangeShapeType="1"/>
        </xdr:cNvSpPr>
      </xdr:nvSpPr>
      <xdr:spPr bwMode="auto">
        <a:xfrm>
          <a:off x="57150" y="2206942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121</xdr:row>
      <xdr:rowOff>0</xdr:rowOff>
    </xdr:from>
    <xdr:to>
      <xdr:col>1</xdr:col>
      <xdr:colOff>0</xdr:colOff>
      <xdr:row>121</xdr:row>
      <xdr:rowOff>0</xdr:rowOff>
    </xdr:to>
    <xdr:sp macro="" textlink="">
      <xdr:nvSpPr>
        <xdr:cNvPr id="16926" name="Line 146">
          <a:extLst>
            <a:ext uri="{FF2B5EF4-FFF2-40B4-BE49-F238E27FC236}">
              <a16:creationId xmlns:a16="http://schemas.microsoft.com/office/drawing/2014/main" id="{D06933F6-966D-4355-A7E3-B03A94E39918}"/>
            </a:ext>
          </a:extLst>
        </xdr:cNvPr>
        <xdr:cNvSpPr>
          <a:spLocks noChangeShapeType="1"/>
        </xdr:cNvSpPr>
      </xdr:nvSpPr>
      <xdr:spPr bwMode="auto">
        <a:xfrm>
          <a:off x="57150" y="2206942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121</xdr:row>
      <xdr:rowOff>0</xdr:rowOff>
    </xdr:from>
    <xdr:to>
      <xdr:col>1</xdr:col>
      <xdr:colOff>0</xdr:colOff>
      <xdr:row>121</xdr:row>
      <xdr:rowOff>0</xdr:rowOff>
    </xdr:to>
    <xdr:sp macro="" textlink="">
      <xdr:nvSpPr>
        <xdr:cNvPr id="16927" name="Line 147">
          <a:extLst>
            <a:ext uri="{FF2B5EF4-FFF2-40B4-BE49-F238E27FC236}">
              <a16:creationId xmlns:a16="http://schemas.microsoft.com/office/drawing/2014/main" id="{14CA759C-4AA8-45C4-B432-DB45520496D8}"/>
            </a:ext>
          </a:extLst>
        </xdr:cNvPr>
        <xdr:cNvSpPr>
          <a:spLocks noChangeShapeType="1"/>
        </xdr:cNvSpPr>
      </xdr:nvSpPr>
      <xdr:spPr bwMode="auto">
        <a:xfrm>
          <a:off x="57150" y="2206942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162</xdr:row>
      <xdr:rowOff>0</xdr:rowOff>
    </xdr:from>
    <xdr:to>
      <xdr:col>1</xdr:col>
      <xdr:colOff>0</xdr:colOff>
      <xdr:row>162</xdr:row>
      <xdr:rowOff>0</xdr:rowOff>
    </xdr:to>
    <xdr:sp macro="" textlink="">
      <xdr:nvSpPr>
        <xdr:cNvPr id="16928" name="Line 148">
          <a:extLst>
            <a:ext uri="{FF2B5EF4-FFF2-40B4-BE49-F238E27FC236}">
              <a16:creationId xmlns:a16="http://schemas.microsoft.com/office/drawing/2014/main" id="{6F9F0E77-C4B9-44AA-8084-1870092EA203}"/>
            </a:ext>
          </a:extLst>
        </xdr:cNvPr>
        <xdr:cNvSpPr>
          <a:spLocks noChangeShapeType="1"/>
        </xdr:cNvSpPr>
      </xdr:nvSpPr>
      <xdr:spPr bwMode="auto">
        <a:xfrm>
          <a:off x="57150" y="29546550"/>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162</xdr:row>
      <xdr:rowOff>0</xdr:rowOff>
    </xdr:from>
    <xdr:to>
      <xdr:col>1</xdr:col>
      <xdr:colOff>0</xdr:colOff>
      <xdr:row>162</xdr:row>
      <xdr:rowOff>0</xdr:rowOff>
    </xdr:to>
    <xdr:sp macro="" textlink="">
      <xdr:nvSpPr>
        <xdr:cNvPr id="16929" name="Line 149">
          <a:extLst>
            <a:ext uri="{FF2B5EF4-FFF2-40B4-BE49-F238E27FC236}">
              <a16:creationId xmlns:a16="http://schemas.microsoft.com/office/drawing/2014/main" id="{96BFC8AB-D909-474F-BAB5-D7B8A491DD0A}"/>
            </a:ext>
          </a:extLst>
        </xdr:cNvPr>
        <xdr:cNvSpPr>
          <a:spLocks noChangeShapeType="1"/>
        </xdr:cNvSpPr>
      </xdr:nvSpPr>
      <xdr:spPr bwMode="auto">
        <a:xfrm>
          <a:off x="57150" y="29546550"/>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127</xdr:row>
      <xdr:rowOff>0</xdr:rowOff>
    </xdr:from>
    <xdr:to>
      <xdr:col>1</xdr:col>
      <xdr:colOff>0</xdr:colOff>
      <xdr:row>127</xdr:row>
      <xdr:rowOff>0</xdr:rowOff>
    </xdr:to>
    <xdr:sp macro="" textlink="">
      <xdr:nvSpPr>
        <xdr:cNvPr id="16930" name="Line 150">
          <a:extLst>
            <a:ext uri="{FF2B5EF4-FFF2-40B4-BE49-F238E27FC236}">
              <a16:creationId xmlns:a16="http://schemas.microsoft.com/office/drawing/2014/main" id="{1B42B2EF-D143-4C9E-BE08-B0D43D048955}"/>
            </a:ext>
          </a:extLst>
        </xdr:cNvPr>
        <xdr:cNvSpPr>
          <a:spLocks noChangeShapeType="1"/>
        </xdr:cNvSpPr>
      </xdr:nvSpPr>
      <xdr:spPr bwMode="auto">
        <a:xfrm>
          <a:off x="19050" y="23212425"/>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127</xdr:row>
      <xdr:rowOff>0</xdr:rowOff>
    </xdr:from>
    <xdr:to>
      <xdr:col>1</xdr:col>
      <xdr:colOff>0</xdr:colOff>
      <xdr:row>127</xdr:row>
      <xdr:rowOff>0</xdr:rowOff>
    </xdr:to>
    <xdr:sp macro="" textlink="">
      <xdr:nvSpPr>
        <xdr:cNvPr id="16931" name="Line 151">
          <a:extLst>
            <a:ext uri="{FF2B5EF4-FFF2-40B4-BE49-F238E27FC236}">
              <a16:creationId xmlns:a16="http://schemas.microsoft.com/office/drawing/2014/main" id="{8A3C9404-4D89-487B-9DDE-CCA3A551C58F}"/>
            </a:ext>
          </a:extLst>
        </xdr:cNvPr>
        <xdr:cNvSpPr>
          <a:spLocks noChangeShapeType="1"/>
        </xdr:cNvSpPr>
      </xdr:nvSpPr>
      <xdr:spPr bwMode="auto">
        <a:xfrm>
          <a:off x="19050" y="23212425"/>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162</xdr:row>
      <xdr:rowOff>0</xdr:rowOff>
    </xdr:from>
    <xdr:to>
      <xdr:col>1</xdr:col>
      <xdr:colOff>0</xdr:colOff>
      <xdr:row>162</xdr:row>
      <xdr:rowOff>0</xdr:rowOff>
    </xdr:to>
    <xdr:sp macro="" textlink="">
      <xdr:nvSpPr>
        <xdr:cNvPr id="16932" name="Line 152">
          <a:extLst>
            <a:ext uri="{FF2B5EF4-FFF2-40B4-BE49-F238E27FC236}">
              <a16:creationId xmlns:a16="http://schemas.microsoft.com/office/drawing/2014/main" id="{F9C1400B-57B1-47B4-B15E-307D98F1EEFE}"/>
            </a:ext>
          </a:extLst>
        </xdr:cNvPr>
        <xdr:cNvSpPr>
          <a:spLocks noChangeShapeType="1"/>
        </xdr:cNvSpPr>
      </xdr:nvSpPr>
      <xdr:spPr bwMode="auto">
        <a:xfrm>
          <a:off x="57150" y="29546550"/>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162</xdr:row>
      <xdr:rowOff>0</xdr:rowOff>
    </xdr:from>
    <xdr:to>
      <xdr:col>1</xdr:col>
      <xdr:colOff>0</xdr:colOff>
      <xdr:row>162</xdr:row>
      <xdr:rowOff>0</xdr:rowOff>
    </xdr:to>
    <xdr:sp macro="" textlink="">
      <xdr:nvSpPr>
        <xdr:cNvPr id="16933" name="Line 153">
          <a:extLst>
            <a:ext uri="{FF2B5EF4-FFF2-40B4-BE49-F238E27FC236}">
              <a16:creationId xmlns:a16="http://schemas.microsoft.com/office/drawing/2014/main" id="{BB08F27D-EC7C-4951-8261-4D1CCDC5410A}"/>
            </a:ext>
          </a:extLst>
        </xdr:cNvPr>
        <xdr:cNvSpPr>
          <a:spLocks noChangeShapeType="1"/>
        </xdr:cNvSpPr>
      </xdr:nvSpPr>
      <xdr:spPr bwMode="auto">
        <a:xfrm>
          <a:off x="57150" y="29546550"/>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162</xdr:row>
      <xdr:rowOff>0</xdr:rowOff>
    </xdr:from>
    <xdr:to>
      <xdr:col>1</xdr:col>
      <xdr:colOff>0</xdr:colOff>
      <xdr:row>162</xdr:row>
      <xdr:rowOff>0</xdr:rowOff>
    </xdr:to>
    <xdr:sp macro="" textlink="">
      <xdr:nvSpPr>
        <xdr:cNvPr id="16934" name="Line 154">
          <a:extLst>
            <a:ext uri="{FF2B5EF4-FFF2-40B4-BE49-F238E27FC236}">
              <a16:creationId xmlns:a16="http://schemas.microsoft.com/office/drawing/2014/main" id="{4F419C77-AA7E-4977-949F-E8DC8C330D23}"/>
            </a:ext>
          </a:extLst>
        </xdr:cNvPr>
        <xdr:cNvSpPr>
          <a:spLocks noChangeShapeType="1"/>
        </xdr:cNvSpPr>
      </xdr:nvSpPr>
      <xdr:spPr bwMode="auto">
        <a:xfrm>
          <a:off x="57150" y="29546550"/>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162</xdr:row>
      <xdr:rowOff>0</xdr:rowOff>
    </xdr:from>
    <xdr:to>
      <xdr:col>1</xdr:col>
      <xdr:colOff>0</xdr:colOff>
      <xdr:row>162</xdr:row>
      <xdr:rowOff>0</xdr:rowOff>
    </xdr:to>
    <xdr:sp macro="" textlink="">
      <xdr:nvSpPr>
        <xdr:cNvPr id="16935" name="Line 155">
          <a:extLst>
            <a:ext uri="{FF2B5EF4-FFF2-40B4-BE49-F238E27FC236}">
              <a16:creationId xmlns:a16="http://schemas.microsoft.com/office/drawing/2014/main" id="{2FC073D3-9062-4573-A2F1-61FA83839860}"/>
            </a:ext>
          </a:extLst>
        </xdr:cNvPr>
        <xdr:cNvSpPr>
          <a:spLocks noChangeShapeType="1"/>
        </xdr:cNvSpPr>
      </xdr:nvSpPr>
      <xdr:spPr bwMode="auto">
        <a:xfrm>
          <a:off x="57150" y="29546550"/>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203</xdr:row>
      <xdr:rowOff>0</xdr:rowOff>
    </xdr:from>
    <xdr:to>
      <xdr:col>1</xdr:col>
      <xdr:colOff>0</xdr:colOff>
      <xdr:row>203</xdr:row>
      <xdr:rowOff>0</xdr:rowOff>
    </xdr:to>
    <xdr:sp macro="" textlink="">
      <xdr:nvSpPr>
        <xdr:cNvPr id="16936" name="Line 156">
          <a:extLst>
            <a:ext uri="{FF2B5EF4-FFF2-40B4-BE49-F238E27FC236}">
              <a16:creationId xmlns:a16="http://schemas.microsoft.com/office/drawing/2014/main" id="{CA0D931D-17B0-48A8-AD10-821F89E1A58B}"/>
            </a:ext>
          </a:extLst>
        </xdr:cNvPr>
        <xdr:cNvSpPr>
          <a:spLocks noChangeShapeType="1"/>
        </xdr:cNvSpPr>
      </xdr:nvSpPr>
      <xdr:spPr bwMode="auto">
        <a:xfrm>
          <a:off x="57150" y="3702367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203</xdr:row>
      <xdr:rowOff>0</xdr:rowOff>
    </xdr:from>
    <xdr:to>
      <xdr:col>1</xdr:col>
      <xdr:colOff>0</xdr:colOff>
      <xdr:row>203</xdr:row>
      <xdr:rowOff>0</xdr:rowOff>
    </xdr:to>
    <xdr:sp macro="" textlink="">
      <xdr:nvSpPr>
        <xdr:cNvPr id="16937" name="Line 157">
          <a:extLst>
            <a:ext uri="{FF2B5EF4-FFF2-40B4-BE49-F238E27FC236}">
              <a16:creationId xmlns:a16="http://schemas.microsoft.com/office/drawing/2014/main" id="{44BB06FA-20EE-4330-A747-3808BA1B7302}"/>
            </a:ext>
          </a:extLst>
        </xdr:cNvPr>
        <xdr:cNvSpPr>
          <a:spLocks noChangeShapeType="1"/>
        </xdr:cNvSpPr>
      </xdr:nvSpPr>
      <xdr:spPr bwMode="auto">
        <a:xfrm>
          <a:off x="57150" y="3702367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168</xdr:row>
      <xdr:rowOff>0</xdr:rowOff>
    </xdr:from>
    <xdr:to>
      <xdr:col>1</xdr:col>
      <xdr:colOff>0</xdr:colOff>
      <xdr:row>168</xdr:row>
      <xdr:rowOff>0</xdr:rowOff>
    </xdr:to>
    <xdr:sp macro="" textlink="">
      <xdr:nvSpPr>
        <xdr:cNvPr id="16938" name="Line 158">
          <a:extLst>
            <a:ext uri="{FF2B5EF4-FFF2-40B4-BE49-F238E27FC236}">
              <a16:creationId xmlns:a16="http://schemas.microsoft.com/office/drawing/2014/main" id="{1181379C-4EF0-4FA5-A78F-138A100F6E37}"/>
            </a:ext>
          </a:extLst>
        </xdr:cNvPr>
        <xdr:cNvSpPr>
          <a:spLocks noChangeShapeType="1"/>
        </xdr:cNvSpPr>
      </xdr:nvSpPr>
      <xdr:spPr bwMode="auto">
        <a:xfrm>
          <a:off x="19050" y="30689550"/>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168</xdr:row>
      <xdr:rowOff>0</xdr:rowOff>
    </xdr:from>
    <xdr:to>
      <xdr:col>1</xdr:col>
      <xdr:colOff>0</xdr:colOff>
      <xdr:row>168</xdr:row>
      <xdr:rowOff>0</xdr:rowOff>
    </xdr:to>
    <xdr:sp macro="" textlink="">
      <xdr:nvSpPr>
        <xdr:cNvPr id="16939" name="Line 159">
          <a:extLst>
            <a:ext uri="{FF2B5EF4-FFF2-40B4-BE49-F238E27FC236}">
              <a16:creationId xmlns:a16="http://schemas.microsoft.com/office/drawing/2014/main" id="{BF787D90-EAA9-4081-A470-F04FB6BF4757}"/>
            </a:ext>
          </a:extLst>
        </xdr:cNvPr>
        <xdr:cNvSpPr>
          <a:spLocks noChangeShapeType="1"/>
        </xdr:cNvSpPr>
      </xdr:nvSpPr>
      <xdr:spPr bwMode="auto">
        <a:xfrm>
          <a:off x="19050" y="30689550"/>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203</xdr:row>
      <xdr:rowOff>0</xdr:rowOff>
    </xdr:from>
    <xdr:to>
      <xdr:col>1</xdr:col>
      <xdr:colOff>0</xdr:colOff>
      <xdr:row>203</xdr:row>
      <xdr:rowOff>0</xdr:rowOff>
    </xdr:to>
    <xdr:sp macro="" textlink="">
      <xdr:nvSpPr>
        <xdr:cNvPr id="16940" name="Line 160">
          <a:extLst>
            <a:ext uri="{FF2B5EF4-FFF2-40B4-BE49-F238E27FC236}">
              <a16:creationId xmlns:a16="http://schemas.microsoft.com/office/drawing/2014/main" id="{30C5893F-C521-4CFA-BA01-38EF2A251ABE}"/>
            </a:ext>
          </a:extLst>
        </xdr:cNvPr>
        <xdr:cNvSpPr>
          <a:spLocks noChangeShapeType="1"/>
        </xdr:cNvSpPr>
      </xdr:nvSpPr>
      <xdr:spPr bwMode="auto">
        <a:xfrm>
          <a:off x="57150" y="3702367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203</xdr:row>
      <xdr:rowOff>0</xdr:rowOff>
    </xdr:from>
    <xdr:to>
      <xdr:col>1</xdr:col>
      <xdr:colOff>0</xdr:colOff>
      <xdr:row>203</xdr:row>
      <xdr:rowOff>0</xdr:rowOff>
    </xdr:to>
    <xdr:sp macro="" textlink="">
      <xdr:nvSpPr>
        <xdr:cNvPr id="16941" name="Line 161">
          <a:extLst>
            <a:ext uri="{FF2B5EF4-FFF2-40B4-BE49-F238E27FC236}">
              <a16:creationId xmlns:a16="http://schemas.microsoft.com/office/drawing/2014/main" id="{B5C0E1E7-9FF5-4DCF-877A-1CF2CDFCB64B}"/>
            </a:ext>
          </a:extLst>
        </xdr:cNvPr>
        <xdr:cNvSpPr>
          <a:spLocks noChangeShapeType="1"/>
        </xdr:cNvSpPr>
      </xdr:nvSpPr>
      <xdr:spPr bwMode="auto">
        <a:xfrm>
          <a:off x="57150" y="3702367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203</xdr:row>
      <xdr:rowOff>0</xdr:rowOff>
    </xdr:from>
    <xdr:to>
      <xdr:col>1</xdr:col>
      <xdr:colOff>0</xdr:colOff>
      <xdr:row>203</xdr:row>
      <xdr:rowOff>0</xdr:rowOff>
    </xdr:to>
    <xdr:sp macro="" textlink="">
      <xdr:nvSpPr>
        <xdr:cNvPr id="16942" name="Line 162">
          <a:extLst>
            <a:ext uri="{FF2B5EF4-FFF2-40B4-BE49-F238E27FC236}">
              <a16:creationId xmlns:a16="http://schemas.microsoft.com/office/drawing/2014/main" id="{B5C1F1B2-9FBA-48FC-8BD6-AE354A83C914}"/>
            </a:ext>
          </a:extLst>
        </xdr:cNvPr>
        <xdr:cNvSpPr>
          <a:spLocks noChangeShapeType="1"/>
        </xdr:cNvSpPr>
      </xdr:nvSpPr>
      <xdr:spPr bwMode="auto">
        <a:xfrm>
          <a:off x="57150" y="3702367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203</xdr:row>
      <xdr:rowOff>0</xdr:rowOff>
    </xdr:from>
    <xdr:to>
      <xdr:col>1</xdr:col>
      <xdr:colOff>0</xdr:colOff>
      <xdr:row>203</xdr:row>
      <xdr:rowOff>0</xdr:rowOff>
    </xdr:to>
    <xdr:sp macro="" textlink="">
      <xdr:nvSpPr>
        <xdr:cNvPr id="16943" name="Line 163">
          <a:extLst>
            <a:ext uri="{FF2B5EF4-FFF2-40B4-BE49-F238E27FC236}">
              <a16:creationId xmlns:a16="http://schemas.microsoft.com/office/drawing/2014/main" id="{1E069D39-C11E-4F6A-8E5D-B96C0CC2000F}"/>
            </a:ext>
          </a:extLst>
        </xdr:cNvPr>
        <xdr:cNvSpPr>
          <a:spLocks noChangeShapeType="1"/>
        </xdr:cNvSpPr>
      </xdr:nvSpPr>
      <xdr:spPr bwMode="auto">
        <a:xfrm>
          <a:off x="57150" y="3702367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121</xdr:row>
      <xdr:rowOff>0</xdr:rowOff>
    </xdr:from>
    <xdr:to>
      <xdr:col>1</xdr:col>
      <xdr:colOff>0</xdr:colOff>
      <xdr:row>121</xdr:row>
      <xdr:rowOff>0</xdr:rowOff>
    </xdr:to>
    <xdr:sp macro="" textlink="">
      <xdr:nvSpPr>
        <xdr:cNvPr id="16944" name="Line 164">
          <a:extLst>
            <a:ext uri="{FF2B5EF4-FFF2-40B4-BE49-F238E27FC236}">
              <a16:creationId xmlns:a16="http://schemas.microsoft.com/office/drawing/2014/main" id="{98E65D6F-6BC8-44C9-953D-2B420A7DE2D9}"/>
            </a:ext>
          </a:extLst>
        </xdr:cNvPr>
        <xdr:cNvSpPr>
          <a:spLocks noChangeShapeType="1"/>
        </xdr:cNvSpPr>
      </xdr:nvSpPr>
      <xdr:spPr bwMode="auto">
        <a:xfrm>
          <a:off x="57150" y="2206942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121</xdr:row>
      <xdr:rowOff>0</xdr:rowOff>
    </xdr:from>
    <xdr:to>
      <xdr:col>1</xdr:col>
      <xdr:colOff>0</xdr:colOff>
      <xdr:row>121</xdr:row>
      <xdr:rowOff>0</xdr:rowOff>
    </xdr:to>
    <xdr:sp macro="" textlink="">
      <xdr:nvSpPr>
        <xdr:cNvPr id="16945" name="Line 165">
          <a:extLst>
            <a:ext uri="{FF2B5EF4-FFF2-40B4-BE49-F238E27FC236}">
              <a16:creationId xmlns:a16="http://schemas.microsoft.com/office/drawing/2014/main" id="{2420383B-FB64-45D3-A986-1F4AF5CCC507}"/>
            </a:ext>
          </a:extLst>
        </xdr:cNvPr>
        <xdr:cNvSpPr>
          <a:spLocks noChangeShapeType="1"/>
        </xdr:cNvSpPr>
      </xdr:nvSpPr>
      <xdr:spPr bwMode="auto">
        <a:xfrm>
          <a:off x="57150" y="2206942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86</xdr:row>
      <xdr:rowOff>0</xdr:rowOff>
    </xdr:from>
    <xdr:to>
      <xdr:col>1</xdr:col>
      <xdr:colOff>0</xdr:colOff>
      <xdr:row>86</xdr:row>
      <xdr:rowOff>0</xdr:rowOff>
    </xdr:to>
    <xdr:sp macro="" textlink="">
      <xdr:nvSpPr>
        <xdr:cNvPr id="16946" name="Line 166">
          <a:extLst>
            <a:ext uri="{FF2B5EF4-FFF2-40B4-BE49-F238E27FC236}">
              <a16:creationId xmlns:a16="http://schemas.microsoft.com/office/drawing/2014/main" id="{88A495E9-8541-4D4E-80D5-DB8759DAAF90}"/>
            </a:ext>
          </a:extLst>
        </xdr:cNvPr>
        <xdr:cNvSpPr>
          <a:spLocks noChangeShapeType="1"/>
        </xdr:cNvSpPr>
      </xdr:nvSpPr>
      <xdr:spPr bwMode="auto">
        <a:xfrm>
          <a:off x="19050" y="15735300"/>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86</xdr:row>
      <xdr:rowOff>0</xdr:rowOff>
    </xdr:from>
    <xdr:to>
      <xdr:col>1</xdr:col>
      <xdr:colOff>0</xdr:colOff>
      <xdr:row>86</xdr:row>
      <xdr:rowOff>0</xdr:rowOff>
    </xdr:to>
    <xdr:sp macro="" textlink="">
      <xdr:nvSpPr>
        <xdr:cNvPr id="16947" name="Line 167">
          <a:extLst>
            <a:ext uri="{FF2B5EF4-FFF2-40B4-BE49-F238E27FC236}">
              <a16:creationId xmlns:a16="http://schemas.microsoft.com/office/drawing/2014/main" id="{61412A04-E82A-4A8A-878D-642AA6079867}"/>
            </a:ext>
          </a:extLst>
        </xdr:cNvPr>
        <xdr:cNvSpPr>
          <a:spLocks noChangeShapeType="1"/>
        </xdr:cNvSpPr>
      </xdr:nvSpPr>
      <xdr:spPr bwMode="auto">
        <a:xfrm>
          <a:off x="19050" y="15735300"/>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121</xdr:row>
      <xdr:rowOff>0</xdr:rowOff>
    </xdr:from>
    <xdr:to>
      <xdr:col>1</xdr:col>
      <xdr:colOff>0</xdr:colOff>
      <xdr:row>121</xdr:row>
      <xdr:rowOff>0</xdr:rowOff>
    </xdr:to>
    <xdr:sp macro="" textlink="">
      <xdr:nvSpPr>
        <xdr:cNvPr id="16948" name="Line 168">
          <a:extLst>
            <a:ext uri="{FF2B5EF4-FFF2-40B4-BE49-F238E27FC236}">
              <a16:creationId xmlns:a16="http://schemas.microsoft.com/office/drawing/2014/main" id="{6C473D5D-9316-450A-89FF-E2A7BFECD73F}"/>
            </a:ext>
          </a:extLst>
        </xdr:cNvPr>
        <xdr:cNvSpPr>
          <a:spLocks noChangeShapeType="1"/>
        </xdr:cNvSpPr>
      </xdr:nvSpPr>
      <xdr:spPr bwMode="auto">
        <a:xfrm>
          <a:off x="57150" y="2206942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121</xdr:row>
      <xdr:rowOff>0</xdr:rowOff>
    </xdr:from>
    <xdr:to>
      <xdr:col>1</xdr:col>
      <xdr:colOff>0</xdr:colOff>
      <xdr:row>121</xdr:row>
      <xdr:rowOff>0</xdr:rowOff>
    </xdr:to>
    <xdr:sp macro="" textlink="">
      <xdr:nvSpPr>
        <xdr:cNvPr id="16949" name="Line 169">
          <a:extLst>
            <a:ext uri="{FF2B5EF4-FFF2-40B4-BE49-F238E27FC236}">
              <a16:creationId xmlns:a16="http://schemas.microsoft.com/office/drawing/2014/main" id="{BA18E4C3-CE80-4971-91A6-A8C92BA694B7}"/>
            </a:ext>
          </a:extLst>
        </xdr:cNvPr>
        <xdr:cNvSpPr>
          <a:spLocks noChangeShapeType="1"/>
        </xdr:cNvSpPr>
      </xdr:nvSpPr>
      <xdr:spPr bwMode="auto">
        <a:xfrm>
          <a:off x="57150" y="2206942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121</xdr:row>
      <xdr:rowOff>0</xdr:rowOff>
    </xdr:from>
    <xdr:to>
      <xdr:col>1</xdr:col>
      <xdr:colOff>0</xdr:colOff>
      <xdr:row>121</xdr:row>
      <xdr:rowOff>0</xdr:rowOff>
    </xdr:to>
    <xdr:sp macro="" textlink="">
      <xdr:nvSpPr>
        <xdr:cNvPr id="16950" name="Line 170">
          <a:extLst>
            <a:ext uri="{FF2B5EF4-FFF2-40B4-BE49-F238E27FC236}">
              <a16:creationId xmlns:a16="http://schemas.microsoft.com/office/drawing/2014/main" id="{426AA7C1-9DD8-4898-BFAB-9DB37A362A17}"/>
            </a:ext>
          </a:extLst>
        </xdr:cNvPr>
        <xdr:cNvSpPr>
          <a:spLocks noChangeShapeType="1"/>
        </xdr:cNvSpPr>
      </xdr:nvSpPr>
      <xdr:spPr bwMode="auto">
        <a:xfrm>
          <a:off x="57150" y="2206942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121</xdr:row>
      <xdr:rowOff>0</xdr:rowOff>
    </xdr:from>
    <xdr:to>
      <xdr:col>1</xdr:col>
      <xdr:colOff>0</xdr:colOff>
      <xdr:row>121</xdr:row>
      <xdr:rowOff>0</xdr:rowOff>
    </xdr:to>
    <xdr:sp macro="" textlink="">
      <xdr:nvSpPr>
        <xdr:cNvPr id="16951" name="Line 171">
          <a:extLst>
            <a:ext uri="{FF2B5EF4-FFF2-40B4-BE49-F238E27FC236}">
              <a16:creationId xmlns:a16="http://schemas.microsoft.com/office/drawing/2014/main" id="{7A40ABBA-F4AE-4B6F-A9F7-90A03CE2B684}"/>
            </a:ext>
          </a:extLst>
        </xdr:cNvPr>
        <xdr:cNvSpPr>
          <a:spLocks noChangeShapeType="1"/>
        </xdr:cNvSpPr>
      </xdr:nvSpPr>
      <xdr:spPr bwMode="auto">
        <a:xfrm>
          <a:off x="57150" y="2206942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162</xdr:row>
      <xdr:rowOff>0</xdr:rowOff>
    </xdr:from>
    <xdr:to>
      <xdr:col>1</xdr:col>
      <xdr:colOff>0</xdr:colOff>
      <xdr:row>162</xdr:row>
      <xdr:rowOff>0</xdr:rowOff>
    </xdr:to>
    <xdr:sp macro="" textlink="">
      <xdr:nvSpPr>
        <xdr:cNvPr id="16952" name="Line 172">
          <a:extLst>
            <a:ext uri="{FF2B5EF4-FFF2-40B4-BE49-F238E27FC236}">
              <a16:creationId xmlns:a16="http://schemas.microsoft.com/office/drawing/2014/main" id="{BEF4F6F6-4766-4005-9528-C7C61B2FBB9D}"/>
            </a:ext>
          </a:extLst>
        </xdr:cNvPr>
        <xdr:cNvSpPr>
          <a:spLocks noChangeShapeType="1"/>
        </xdr:cNvSpPr>
      </xdr:nvSpPr>
      <xdr:spPr bwMode="auto">
        <a:xfrm>
          <a:off x="57150" y="29546550"/>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162</xdr:row>
      <xdr:rowOff>0</xdr:rowOff>
    </xdr:from>
    <xdr:to>
      <xdr:col>1</xdr:col>
      <xdr:colOff>0</xdr:colOff>
      <xdr:row>162</xdr:row>
      <xdr:rowOff>0</xdr:rowOff>
    </xdr:to>
    <xdr:sp macro="" textlink="">
      <xdr:nvSpPr>
        <xdr:cNvPr id="16953" name="Line 173">
          <a:extLst>
            <a:ext uri="{FF2B5EF4-FFF2-40B4-BE49-F238E27FC236}">
              <a16:creationId xmlns:a16="http://schemas.microsoft.com/office/drawing/2014/main" id="{743470F7-FA97-4E24-B4A3-D4ED80A16CC4}"/>
            </a:ext>
          </a:extLst>
        </xdr:cNvPr>
        <xdr:cNvSpPr>
          <a:spLocks noChangeShapeType="1"/>
        </xdr:cNvSpPr>
      </xdr:nvSpPr>
      <xdr:spPr bwMode="auto">
        <a:xfrm>
          <a:off x="57150" y="29546550"/>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127</xdr:row>
      <xdr:rowOff>0</xdr:rowOff>
    </xdr:from>
    <xdr:to>
      <xdr:col>1</xdr:col>
      <xdr:colOff>0</xdr:colOff>
      <xdr:row>127</xdr:row>
      <xdr:rowOff>0</xdr:rowOff>
    </xdr:to>
    <xdr:sp macro="" textlink="">
      <xdr:nvSpPr>
        <xdr:cNvPr id="16954" name="Line 174">
          <a:extLst>
            <a:ext uri="{FF2B5EF4-FFF2-40B4-BE49-F238E27FC236}">
              <a16:creationId xmlns:a16="http://schemas.microsoft.com/office/drawing/2014/main" id="{DBE7C1E2-ACE5-4D66-AE37-08C6F9315E61}"/>
            </a:ext>
          </a:extLst>
        </xdr:cNvPr>
        <xdr:cNvSpPr>
          <a:spLocks noChangeShapeType="1"/>
        </xdr:cNvSpPr>
      </xdr:nvSpPr>
      <xdr:spPr bwMode="auto">
        <a:xfrm>
          <a:off x="19050" y="23212425"/>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127</xdr:row>
      <xdr:rowOff>0</xdr:rowOff>
    </xdr:from>
    <xdr:to>
      <xdr:col>1</xdr:col>
      <xdr:colOff>0</xdr:colOff>
      <xdr:row>127</xdr:row>
      <xdr:rowOff>0</xdr:rowOff>
    </xdr:to>
    <xdr:sp macro="" textlink="">
      <xdr:nvSpPr>
        <xdr:cNvPr id="16955" name="Line 175">
          <a:extLst>
            <a:ext uri="{FF2B5EF4-FFF2-40B4-BE49-F238E27FC236}">
              <a16:creationId xmlns:a16="http://schemas.microsoft.com/office/drawing/2014/main" id="{621F75F8-D9E3-4E50-AD1E-C730F49DB655}"/>
            </a:ext>
          </a:extLst>
        </xdr:cNvPr>
        <xdr:cNvSpPr>
          <a:spLocks noChangeShapeType="1"/>
        </xdr:cNvSpPr>
      </xdr:nvSpPr>
      <xdr:spPr bwMode="auto">
        <a:xfrm>
          <a:off x="19050" y="23212425"/>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162</xdr:row>
      <xdr:rowOff>0</xdr:rowOff>
    </xdr:from>
    <xdr:to>
      <xdr:col>1</xdr:col>
      <xdr:colOff>0</xdr:colOff>
      <xdr:row>162</xdr:row>
      <xdr:rowOff>0</xdr:rowOff>
    </xdr:to>
    <xdr:sp macro="" textlink="">
      <xdr:nvSpPr>
        <xdr:cNvPr id="16956" name="Line 176">
          <a:extLst>
            <a:ext uri="{FF2B5EF4-FFF2-40B4-BE49-F238E27FC236}">
              <a16:creationId xmlns:a16="http://schemas.microsoft.com/office/drawing/2014/main" id="{9E0C029D-FF5F-4721-9442-8116D6902C2F}"/>
            </a:ext>
          </a:extLst>
        </xdr:cNvPr>
        <xdr:cNvSpPr>
          <a:spLocks noChangeShapeType="1"/>
        </xdr:cNvSpPr>
      </xdr:nvSpPr>
      <xdr:spPr bwMode="auto">
        <a:xfrm>
          <a:off x="57150" y="29546550"/>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162</xdr:row>
      <xdr:rowOff>0</xdr:rowOff>
    </xdr:from>
    <xdr:to>
      <xdr:col>1</xdr:col>
      <xdr:colOff>0</xdr:colOff>
      <xdr:row>162</xdr:row>
      <xdr:rowOff>0</xdr:rowOff>
    </xdr:to>
    <xdr:sp macro="" textlink="">
      <xdr:nvSpPr>
        <xdr:cNvPr id="16957" name="Line 177">
          <a:extLst>
            <a:ext uri="{FF2B5EF4-FFF2-40B4-BE49-F238E27FC236}">
              <a16:creationId xmlns:a16="http://schemas.microsoft.com/office/drawing/2014/main" id="{033CC2BC-6F57-4D99-84DC-37C5A6BFD056}"/>
            </a:ext>
          </a:extLst>
        </xdr:cNvPr>
        <xdr:cNvSpPr>
          <a:spLocks noChangeShapeType="1"/>
        </xdr:cNvSpPr>
      </xdr:nvSpPr>
      <xdr:spPr bwMode="auto">
        <a:xfrm>
          <a:off x="57150" y="29546550"/>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162</xdr:row>
      <xdr:rowOff>0</xdr:rowOff>
    </xdr:from>
    <xdr:to>
      <xdr:col>1</xdr:col>
      <xdr:colOff>0</xdr:colOff>
      <xdr:row>162</xdr:row>
      <xdr:rowOff>0</xdr:rowOff>
    </xdr:to>
    <xdr:sp macro="" textlink="">
      <xdr:nvSpPr>
        <xdr:cNvPr id="16958" name="Line 178">
          <a:extLst>
            <a:ext uri="{FF2B5EF4-FFF2-40B4-BE49-F238E27FC236}">
              <a16:creationId xmlns:a16="http://schemas.microsoft.com/office/drawing/2014/main" id="{B19DF53D-35E2-4F14-98E0-2C0FDAE50C4D}"/>
            </a:ext>
          </a:extLst>
        </xdr:cNvPr>
        <xdr:cNvSpPr>
          <a:spLocks noChangeShapeType="1"/>
        </xdr:cNvSpPr>
      </xdr:nvSpPr>
      <xdr:spPr bwMode="auto">
        <a:xfrm>
          <a:off x="57150" y="29546550"/>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162</xdr:row>
      <xdr:rowOff>0</xdr:rowOff>
    </xdr:from>
    <xdr:to>
      <xdr:col>1</xdr:col>
      <xdr:colOff>0</xdr:colOff>
      <xdr:row>162</xdr:row>
      <xdr:rowOff>0</xdr:rowOff>
    </xdr:to>
    <xdr:sp macro="" textlink="">
      <xdr:nvSpPr>
        <xdr:cNvPr id="16959" name="Line 179">
          <a:extLst>
            <a:ext uri="{FF2B5EF4-FFF2-40B4-BE49-F238E27FC236}">
              <a16:creationId xmlns:a16="http://schemas.microsoft.com/office/drawing/2014/main" id="{9FD9E133-CFF1-49BE-840F-7C749D654556}"/>
            </a:ext>
          </a:extLst>
        </xdr:cNvPr>
        <xdr:cNvSpPr>
          <a:spLocks noChangeShapeType="1"/>
        </xdr:cNvSpPr>
      </xdr:nvSpPr>
      <xdr:spPr bwMode="auto">
        <a:xfrm>
          <a:off x="57150" y="29546550"/>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203</xdr:row>
      <xdr:rowOff>0</xdr:rowOff>
    </xdr:from>
    <xdr:to>
      <xdr:col>1</xdr:col>
      <xdr:colOff>0</xdr:colOff>
      <xdr:row>203</xdr:row>
      <xdr:rowOff>0</xdr:rowOff>
    </xdr:to>
    <xdr:sp macro="" textlink="">
      <xdr:nvSpPr>
        <xdr:cNvPr id="16960" name="Line 180">
          <a:extLst>
            <a:ext uri="{FF2B5EF4-FFF2-40B4-BE49-F238E27FC236}">
              <a16:creationId xmlns:a16="http://schemas.microsoft.com/office/drawing/2014/main" id="{811DE0C6-8D83-43E4-9BF5-BF2F716D848C}"/>
            </a:ext>
          </a:extLst>
        </xdr:cNvPr>
        <xdr:cNvSpPr>
          <a:spLocks noChangeShapeType="1"/>
        </xdr:cNvSpPr>
      </xdr:nvSpPr>
      <xdr:spPr bwMode="auto">
        <a:xfrm>
          <a:off x="57150" y="3702367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203</xdr:row>
      <xdr:rowOff>0</xdr:rowOff>
    </xdr:from>
    <xdr:to>
      <xdr:col>1</xdr:col>
      <xdr:colOff>0</xdr:colOff>
      <xdr:row>203</xdr:row>
      <xdr:rowOff>0</xdr:rowOff>
    </xdr:to>
    <xdr:sp macro="" textlink="">
      <xdr:nvSpPr>
        <xdr:cNvPr id="16961" name="Line 181">
          <a:extLst>
            <a:ext uri="{FF2B5EF4-FFF2-40B4-BE49-F238E27FC236}">
              <a16:creationId xmlns:a16="http://schemas.microsoft.com/office/drawing/2014/main" id="{E27290F3-6B77-4FD3-821C-F013FEAD28C2}"/>
            </a:ext>
          </a:extLst>
        </xdr:cNvPr>
        <xdr:cNvSpPr>
          <a:spLocks noChangeShapeType="1"/>
        </xdr:cNvSpPr>
      </xdr:nvSpPr>
      <xdr:spPr bwMode="auto">
        <a:xfrm>
          <a:off x="57150" y="3702367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168</xdr:row>
      <xdr:rowOff>0</xdr:rowOff>
    </xdr:from>
    <xdr:to>
      <xdr:col>1</xdr:col>
      <xdr:colOff>0</xdr:colOff>
      <xdr:row>168</xdr:row>
      <xdr:rowOff>0</xdr:rowOff>
    </xdr:to>
    <xdr:sp macro="" textlink="">
      <xdr:nvSpPr>
        <xdr:cNvPr id="16962" name="Line 182">
          <a:extLst>
            <a:ext uri="{FF2B5EF4-FFF2-40B4-BE49-F238E27FC236}">
              <a16:creationId xmlns:a16="http://schemas.microsoft.com/office/drawing/2014/main" id="{4832AE48-F38E-46F4-8B9B-4171E1CD1EC6}"/>
            </a:ext>
          </a:extLst>
        </xdr:cNvPr>
        <xdr:cNvSpPr>
          <a:spLocks noChangeShapeType="1"/>
        </xdr:cNvSpPr>
      </xdr:nvSpPr>
      <xdr:spPr bwMode="auto">
        <a:xfrm>
          <a:off x="19050" y="30689550"/>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168</xdr:row>
      <xdr:rowOff>0</xdr:rowOff>
    </xdr:from>
    <xdr:to>
      <xdr:col>1</xdr:col>
      <xdr:colOff>0</xdr:colOff>
      <xdr:row>168</xdr:row>
      <xdr:rowOff>0</xdr:rowOff>
    </xdr:to>
    <xdr:sp macro="" textlink="">
      <xdr:nvSpPr>
        <xdr:cNvPr id="16963" name="Line 183">
          <a:extLst>
            <a:ext uri="{FF2B5EF4-FFF2-40B4-BE49-F238E27FC236}">
              <a16:creationId xmlns:a16="http://schemas.microsoft.com/office/drawing/2014/main" id="{2E31188A-0862-4EE8-A9B8-77041ECDAC28}"/>
            </a:ext>
          </a:extLst>
        </xdr:cNvPr>
        <xdr:cNvSpPr>
          <a:spLocks noChangeShapeType="1"/>
        </xdr:cNvSpPr>
      </xdr:nvSpPr>
      <xdr:spPr bwMode="auto">
        <a:xfrm>
          <a:off x="19050" y="30689550"/>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203</xdr:row>
      <xdr:rowOff>0</xdr:rowOff>
    </xdr:from>
    <xdr:to>
      <xdr:col>1</xdr:col>
      <xdr:colOff>0</xdr:colOff>
      <xdr:row>203</xdr:row>
      <xdr:rowOff>0</xdr:rowOff>
    </xdr:to>
    <xdr:sp macro="" textlink="">
      <xdr:nvSpPr>
        <xdr:cNvPr id="16964" name="Line 184">
          <a:extLst>
            <a:ext uri="{FF2B5EF4-FFF2-40B4-BE49-F238E27FC236}">
              <a16:creationId xmlns:a16="http://schemas.microsoft.com/office/drawing/2014/main" id="{34232F5D-9F4A-470F-9D43-0F43EC1ECCA7}"/>
            </a:ext>
          </a:extLst>
        </xdr:cNvPr>
        <xdr:cNvSpPr>
          <a:spLocks noChangeShapeType="1"/>
        </xdr:cNvSpPr>
      </xdr:nvSpPr>
      <xdr:spPr bwMode="auto">
        <a:xfrm>
          <a:off x="57150" y="3702367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203</xdr:row>
      <xdr:rowOff>0</xdr:rowOff>
    </xdr:from>
    <xdr:to>
      <xdr:col>1</xdr:col>
      <xdr:colOff>0</xdr:colOff>
      <xdr:row>203</xdr:row>
      <xdr:rowOff>0</xdr:rowOff>
    </xdr:to>
    <xdr:sp macro="" textlink="">
      <xdr:nvSpPr>
        <xdr:cNvPr id="16965" name="Line 185">
          <a:extLst>
            <a:ext uri="{FF2B5EF4-FFF2-40B4-BE49-F238E27FC236}">
              <a16:creationId xmlns:a16="http://schemas.microsoft.com/office/drawing/2014/main" id="{DCF3AADB-0397-4B9D-919D-FA6AAE5C5B3D}"/>
            </a:ext>
          </a:extLst>
        </xdr:cNvPr>
        <xdr:cNvSpPr>
          <a:spLocks noChangeShapeType="1"/>
        </xdr:cNvSpPr>
      </xdr:nvSpPr>
      <xdr:spPr bwMode="auto">
        <a:xfrm>
          <a:off x="57150" y="3702367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203</xdr:row>
      <xdr:rowOff>0</xdr:rowOff>
    </xdr:from>
    <xdr:to>
      <xdr:col>1</xdr:col>
      <xdr:colOff>0</xdr:colOff>
      <xdr:row>203</xdr:row>
      <xdr:rowOff>0</xdr:rowOff>
    </xdr:to>
    <xdr:sp macro="" textlink="">
      <xdr:nvSpPr>
        <xdr:cNvPr id="16966" name="Line 186">
          <a:extLst>
            <a:ext uri="{FF2B5EF4-FFF2-40B4-BE49-F238E27FC236}">
              <a16:creationId xmlns:a16="http://schemas.microsoft.com/office/drawing/2014/main" id="{8FA8719E-417B-4735-BC5B-D4BD11D4D157}"/>
            </a:ext>
          </a:extLst>
        </xdr:cNvPr>
        <xdr:cNvSpPr>
          <a:spLocks noChangeShapeType="1"/>
        </xdr:cNvSpPr>
      </xdr:nvSpPr>
      <xdr:spPr bwMode="auto">
        <a:xfrm>
          <a:off x="57150" y="3702367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57150</xdr:colOff>
      <xdr:row>203</xdr:row>
      <xdr:rowOff>0</xdr:rowOff>
    </xdr:from>
    <xdr:to>
      <xdr:col>1</xdr:col>
      <xdr:colOff>0</xdr:colOff>
      <xdr:row>203</xdr:row>
      <xdr:rowOff>0</xdr:rowOff>
    </xdr:to>
    <xdr:sp macro="" textlink="">
      <xdr:nvSpPr>
        <xdr:cNvPr id="16967" name="Line 187">
          <a:extLst>
            <a:ext uri="{FF2B5EF4-FFF2-40B4-BE49-F238E27FC236}">
              <a16:creationId xmlns:a16="http://schemas.microsoft.com/office/drawing/2014/main" id="{D3493341-48F5-4820-BEFE-4A2EF8ED432D}"/>
            </a:ext>
          </a:extLst>
        </xdr:cNvPr>
        <xdr:cNvSpPr>
          <a:spLocks noChangeShapeType="1"/>
        </xdr:cNvSpPr>
      </xdr:nvSpPr>
      <xdr:spPr bwMode="auto">
        <a:xfrm>
          <a:off x="57150" y="37023675"/>
          <a:ext cx="3714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126</xdr:row>
      <xdr:rowOff>0</xdr:rowOff>
    </xdr:from>
    <xdr:to>
      <xdr:col>1</xdr:col>
      <xdr:colOff>0</xdr:colOff>
      <xdr:row>126</xdr:row>
      <xdr:rowOff>0</xdr:rowOff>
    </xdr:to>
    <xdr:sp macro="" textlink="">
      <xdr:nvSpPr>
        <xdr:cNvPr id="16968" name="Line 188">
          <a:extLst>
            <a:ext uri="{FF2B5EF4-FFF2-40B4-BE49-F238E27FC236}">
              <a16:creationId xmlns:a16="http://schemas.microsoft.com/office/drawing/2014/main" id="{CF959553-6452-4470-9725-00DAF4E20618}"/>
            </a:ext>
          </a:extLst>
        </xdr:cNvPr>
        <xdr:cNvSpPr>
          <a:spLocks noChangeShapeType="1"/>
        </xdr:cNvSpPr>
      </xdr:nvSpPr>
      <xdr:spPr bwMode="auto">
        <a:xfrm>
          <a:off x="19050" y="23031450"/>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126</xdr:row>
      <xdr:rowOff>0</xdr:rowOff>
    </xdr:from>
    <xdr:to>
      <xdr:col>1</xdr:col>
      <xdr:colOff>0</xdr:colOff>
      <xdr:row>126</xdr:row>
      <xdr:rowOff>0</xdr:rowOff>
    </xdr:to>
    <xdr:sp macro="" textlink="">
      <xdr:nvSpPr>
        <xdr:cNvPr id="16969" name="Line 189">
          <a:extLst>
            <a:ext uri="{FF2B5EF4-FFF2-40B4-BE49-F238E27FC236}">
              <a16:creationId xmlns:a16="http://schemas.microsoft.com/office/drawing/2014/main" id="{25241BE8-2367-4342-8884-8AFC436E99AD}"/>
            </a:ext>
          </a:extLst>
        </xdr:cNvPr>
        <xdr:cNvSpPr>
          <a:spLocks noChangeShapeType="1"/>
        </xdr:cNvSpPr>
      </xdr:nvSpPr>
      <xdr:spPr bwMode="auto">
        <a:xfrm>
          <a:off x="19050" y="23031450"/>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167</xdr:row>
      <xdr:rowOff>0</xdr:rowOff>
    </xdr:from>
    <xdr:to>
      <xdr:col>1</xdr:col>
      <xdr:colOff>0</xdr:colOff>
      <xdr:row>167</xdr:row>
      <xdr:rowOff>0</xdr:rowOff>
    </xdr:to>
    <xdr:sp macro="" textlink="">
      <xdr:nvSpPr>
        <xdr:cNvPr id="16970" name="Line 190">
          <a:extLst>
            <a:ext uri="{FF2B5EF4-FFF2-40B4-BE49-F238E27FC236}">
              <a16:creationId xmlns:a16="http://schemas.microsoft.com/office/drawing/2014/main" id="{81AF5712-3868-4DAE-8FF1-4A04E816943A}"/>
            </a:ext>
          </a:extLst>
        </xdr:cNvPr>
        <xdr:cNvSpPr>
          <a:spLocks noChangeShapeType="1"/>
        </xdr:cNvSpPr>
      </xdr:nvSpPr>
      <xdr:spPr bwMode="auto">
        <a:xfrm>
          <a:off x="19050" y="30508575"/>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19050</xdr:colOff>
      <xdr:row>167</xdr:row>
      <xdr:rowOff>0</xdr:rowOff>
    </xdr:from>
    <xdr:to>
      <xdr:col>1</xdr:col>
      <xdr:colOff>0</xdr:colOff>
      <xdr:row>167</xdr:row>
      <xdr:rowOff>0</xdr:rowOff>
    </xdr:to>
    <xdr:sp macro="" textlink="">
      <xdr:nvSpPr>
        <xdr:cNvPr id="16971" name="Line 191">
          <a:extLst>
            <a:ext uri="{FF2B5EF4-FFF2-40B4-BE49-F238E27FC236}">
              <a16:creationId xmlns:a16="http://schemas.microsoft.com/office/drawing/2014/main" id="{0AAED41D-F1C2-42F7-8E1E-D4266E56F36A}"/>
            </a:ext>
          </a:extLst>
        </xdr:cNvPr>
        <xdr:cNvSpPr>
          <a:spLocks noChangeShapeType="1"/>
        </xdr:cNvSpPr>
      </xdr:nvSpPr>
      <xdr:spPr bwMode="auto">
        <a:xfrm>
          <a:off x="19050" y="30508575"/>
          <a:ext cx="40957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Dung%20Quat\Goi3\PNT-P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SERVER\PROJECT\PROP\DA0630\INQ'Y\STEEL\DA0463BQ.XLW"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IEN2\C\WINDOWS\TEMP\3533\99Q\99Q3657\99Q3299(REV.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PQH\Tay%20Phu%20Luong%20Brid\DT500\CAPITAL\220nb-th\CAPITAL\220DTXL\PLQN99.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THE\My%20Documents\Son's%20Documents\Tender%20Documents\Hai%20Van%20(Package%20II)\DUPA-PKII.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Dieuchinh_Km336-345_lap_Trinh.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PQH\Tay%20Phu%20Luong%20Brid\Congviec\Tam.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Thanhvinh\dutoan\May1\KIEN\QL32\DT3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A-DICHVU\users\Nga\TAM\DVKT-TV\DIEN1-2\THUYVAN\VYEN-QTD.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THANH\D\@Hung\BacKanII\Calculation%20sheet\T1%20-%20BK%20(22-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QL5%20P2-CP4\Cau%20Muong%20La\Cau%20Muong%20La-%20Goi%202(nopthau).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QL5%20P2-CP4\Cau%20Muong%20La\QL%206\Gia%20du%20thau%20(nop%20cho%20BQL).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PQH\Tay%20Phu%20Luong%20Brid\KHECOSC.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G:\HUONG\QL21\dtTKKT-98-106.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Huonglt\dutoan\HUONG\HCM_BVTC\DT-cac%20cong.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Huan\c\CAM2\MAU\TKKT\Tongke.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PHUNG%20HAI\HUYEN\SY%20DAN\My%20Projects\CAI%20MON\M1\BT.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G:\My%20Documents\TTYENT~1.xls"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DUNGQUAT-6.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Huan\c\K\110KV\DN-TBINH.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Thanhvinh\dutoan\THUYF\ql38\tkkt-ql38-1-g-2.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THANH\D\Vong\LONG\Pcacol.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A:\KEHOACH\REQUEST\FROM22-4\Reques-Br.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Phuong\c\Mr.%20Dien\Tien%20do%20Tien%20Muong%20La.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Phuong\c\CT\TANDE-Supervision\Xls\Main%20Bridge\Misce\SEC-TanDe.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DUONG\XLS\PIER\PILE-CAP.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THANH\D\@Hung\Calculated\Pier-Modify.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THE\My%20Documents\My%20Documents\An's%20Documents\Nam%202001%20-%202002\National%20Highway%20No.9,%20R1,%20R2\Bill%20of%20Quantities%20Pk%202.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Phuong\c\WINDOWS\Desktop\GTHT%20T9.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C:\AA150809\01.11.2011\KV8\TV8_X01.9.11\3-DACLAC\BANDON-347\BDon-LTn(77-94).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May1\diac1\TenRieng\Huong\dungquat\05-08\KCAD2.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DIEN2\C\WINDOWS\TEMP\3533\99Q\99Q3657\99Q3299(REV.0).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QL5%20P2-CP4\Duong%20dan%20Cau%20Muong%20La\Duong%20dan%20Cau%20ML(giamgia).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May1\diac1\DINH%20HAI\My%20Documents\C&#171;%20chuy&#170;n\C&#199;u%205%20Th&#168;ng%20Long\C&#199;u%20Ch&#238;%20G&#231;.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QL5%20P2-CP4\Gia%20nop%20QL5(trungthau-CT).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Kythuat\TUAN%20SY%20(C)\Truongm\TT\Thanh%20Toan%20Form\Changeorder\Nut\My%20Documents\Binh\Truong\D.Day%20K%2024KV%20CNVN.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May12\c\KA\phapvan\dt-tkkttc1-1.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Luu_Tru\Ltb_ktkh\DZ220KV_Dau_Noi_sau_tram_500kV_Ha_Tinh\Gia_thau.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May5\d\THUYF\BACGIANG\lxa-CX\dt-CX-G1.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N:\MGT-DRT\MGT-IMPR\MGT-SC@\DA0463\QTN-INSN\WILLICH\INSUL.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Vinhptt\dutoan\DUTOAN\Qlo15A\TKKT_15Alan1-dg.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Vinhptt\dutoan\DUTOAN\Qlo15A\TKKT_15Alan1-dg.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A:\Sonla\DTOAN\phong%20nen\DT-THL7.xls" TargetMode="External"/></Relationships>
</file>

<file path=xl/externalLinks/_rels/externalLink44.xml.rels><?xml version="1.0" encoding="UTF-8" standalone="yes"?>
<Relationships xmlns="http://schemas.openxmlformats.org/package/2006/relationships"><Relationship Id="rId1" Type="http://schemas.microsoft.com/office/2006/relationships/xlExternalLinkPath/xlStartup" Target="DVKT-TV/DIEN1-2/THUYVAN/VYEN-QTD.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A:\DVKT-TV\DIEN1-2\THUYVAN\VYEN-QTD.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N:\MGT-DRT\MGT-IMPR\MGT-SC@\BA0397\INSULT'N\INS\ASK\PIPE-03E.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PQH\Tay%20Phu%20Luong%20Brid\L%20S\BacNga_LS%201.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PQH\Tay%20Phu%20Luong%20Brid\Cau-chet.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PQH\Tay%20Phu%20Luong%20Brid\LVTRIN~1.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A:\users\nhung\01-10\HANOI02.XLS" TargetMode="External"/></Relationships>
</file>

<file path=xl/externalLinks/_rels/externalLink51.xml.rels><?xml version="1.0" encoding="UTF-8" standalone="yes"?>
<Relationships xmlns="http://schemas.openxmlformats.org/package/2006/relationships"><Relationship Id="rId1" Type="http://schemas.microsoft.com/office/2006/relationships/xlExternalLinkPath/xlStartup" Target="DISK-C/BBB/HK/DVKT-TV/DIEN1-2/THUYVAN/VYEN-QTD.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PERSONAL.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PQH\Tay%20Phu%20Luong%20Brid\My%20Documents\thinh\nhapahung.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Hien\hien%201\MHOAN\500DQ-DN\fan2\CAPITAL\220DTXL\PLQN99.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May1\diac1\DINH%20HAI\Dinh%20muc\DMUC.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THANH\D\My%20Documents\My%20Project\Duan%20Cau%20Duong%20sat\KY%20LAM\EXCEL\Pile%20bearing%20capacity%20VOLUME%20III-P5-N.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PQH\Tay%20Phu%20Luong%20Brid\CAPITAL\110TKKT\dongxuan.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Haivt\c\NEWTHUYVAN.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May11\c\PH99\BACNAM\TKKT\DTOAN\dtk486.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Thanhvinh\dutoan\MINH\DU%20TOAN\G2\DT-thl.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Kehoach2\c\thao\Namdinh\Yen%20Dinh%201.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QL5%20P2-CP4\Cau%20Muong%20La\Cau%20Muong%20La-%20Goi%201(trungthau).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PQH\Tay%20Phu%20Luong%20Brid\L%20S\BanTang_LS.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4\c\KEHOACH\Cong%20trinh\Duong%20HCM\XePangHieng\DTSBHI.TK8.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May3\c\KE%20HOACH\Cong%20trinh\PHUTHUY&amp;TRAUQUY\Chau%20Quy%20CT525\DT%20CT%20525.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Documents\Ducumment\Nam%202003\Highway%20No.5%20(P2%20-%20CP2)\Gia%20theo%20thong%20le%20QT\Gia%20thuc%20hien\DT%20No%205%20(P2-CP2)QT-TV.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Kehoach2\c\thao\Nghean\benthuy.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DIEN2\C\WINDOWS\TEMP\3533\96Q\96q2588\PANEL.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THE\My%20Documents\Son's%20Documents\Tender%20Documents\Thanh%20Tri%20Bridge\Update%2013-4\BOQ%20Submitted%20(Update%204-3).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Thanhvinh\dutoan\May1\KIEN\QL32\DT-TN.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PQH\Tay%20Phu%20Luong%20Brid\unzipped\DIEN18\Dongia1.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THANH\D\SY%20DAN\My%20Projects\CAI%20MON\M1\BT.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THANH\D\@Hung\Calculated\Pier-Gia%20Bridge.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Kehoach2\c\thao\Namdinh\tranlam.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THANH\D\SY%20DAN\CAI%20MON\tk.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THE\My%20Documents\Son's%20Documents\Tender%20Documents\QL%209%20(phia%20Viet%20Nam)\Bill%20R-2\Bill%20of%20Quantities%20Pk%202.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F:\DVKT-TV\DIEN1-2\THUYVAN\VYEN-QTD.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THANH\D\SY%20DAN\CAI%20MON\TINH%20COC%20DONG.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C:\AA150809\WK-2010-N\WK-New\BB\47.BB_28.3.13\users\Nga\TAM\DVKT-TV\DIEN1-2\THUYVAN\VYEN-QTD.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G:\THANH\SOLIEU\KHITUONG\BOCHOI\bochoithang.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Thinhnt\d\Thinh\Dauthau\Goi%2007-%20Sonla\Breakdown.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Thanhvinh\dutoan\THUYF\ql38\tkkt-ql38-1-g-2.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Hoa\copy\lan6\Km259+600-Km263.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C:\DVKT-TV\DIEN1-2\THUYVAN\VYEN-QTD.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Hien\hien%201\N&#168;m%202002\DA-GL\Chem-NDo\Chem-NDo.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DIEN2\C\WINDOWS\TEMP\3533\96Q\96q2588\PANEL.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G:\WINDOWS\TEMP\IBASE2.XLS" TargetMode="External"/></Relationships>
</file>

<file path=xl/externalLinks/_rels/externalLink88.xml.rels><?xml version="1.0" encoding="UTF-8" standalone="yes"?>
<Relationships xmlns="http://schemas.openxmlformats.org/package/2006/relationships"><Relationship Id="rId1" Type="http://schemas.microsoft.com/office/2006/relationships/xlExternalLinkPath/xlPathMissing" Target="RPT.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A:\Luu%20o%20D%20old\Dutoan\QUANGNAM\NguyenHoang\N-Hoang(KT)duyet%20them%208m.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D-phuongdt\c\DTCTDuong%20HCM\PD2\Duong272-287.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Kehoach2\c\thao\Nghean\Thai%20Hoa%202.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May5\d\THUYF\QL21\dtTKKT-98-106.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THANH\D\SY%20DAN\CAI%20MON\LC-TN-KCG-GC\DTHH%20DAM%2033M.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Documents%20and%20Settings\admin\My%20Documents\Anh%20Thanh-Vu%20QL5\Gia%20cua%20Vu%20(P2-CP4).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C:\ARCH2\A-DV2003\2-THVAN\8-T\DVKT-TV\DIEN1-2\THUYVAN\VYEN-QTD.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PQH\Tay%20Phu%20Luong%20Brid\Public\HOA\HOST_DA\9HKL10.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Thanhvinh\dutoan\unzipped\SOKT-Q3CT\SOKT-Q3CT.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Phuong\c\CT\XLS\DUONG\ELONG-1.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suong_kh\D\Business\KrongBuk-Eakar&amp;TBA\B-CAOQ~1.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Documents%20and%20Settings\admin\My%20Documents\Cau%20Muong%20La\Cau%20Muong%20La-%20Goi%201(chaolai).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G:\LUUTRU\QLLtru\DISK-C\My%20Documents\Tichhop\users\Nga\TAM\DVKT-TV\DIEN1-2\THUYVAN\VYEN-QTD.XLS" TargetMode="External"/></Relationships>
</file>

<file path=xl/externalLinks/_rels/externalLink102.xml.rels><?xml version="1.0" encoding="UTF-8" standalone="yes"?>
<Relationships xmlns="http://schemas.openxmlformats.org/package/2006/relationships"><Relationship Id="rId1" Type="http://schemas.microsoft.com/office/2006/relationships/xlExternalLinkPath/xlPathMissing" Target="Q3-01-duyet.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User\c\Ke_hoach%20May1\C_TRINH\DUONG_H_C_M\DT%20HCM\CAU287~1.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Thanhvinh\dutoan\QLo15A\BC11cau-QL15A-3.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Huonglt\dutoan\Luu%20o%20D%20old\Dutoan\QUANGNAM\NguyenHoang\N-Hoang(KT)duyet%20them%208m.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D-huong\c\DUTOAN\Dg-hochiminh\Dacrong-tarut\Dacrong-tarut(dm)\%20duong257-272.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Vinhptt\dutoan\Qnam\QLo%2014B\Cong\cong32-38.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C:\Users\Huong\DVu08\SLieu07\APHONGTV\DV\TV2004\Vietbac04\TAM\DVKT-TV\DIEN1-2\THUYVAN\VYEN-QTD.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C:\1WMO\230308\KT-2008\KT9-08\users\Nga\TAM\DVKT-TV\DIEN1-2\THUYVAN\VYEN-QTD.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PQH\Tay%20Phu%20Luong%20Brid\Vung_tau_1.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PQH\Tay%20Phu%20Luong%20Brid\KimNgan\Ngan\HCM\BETONG\DU%20TOAN%20MDBTXM%20K108-K120.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G:\Hang_2\DU%20AN%20DIEU%20TRA%20TAI%20NGUYEN%20NUOC\HE%20THONG%20HOA%202006\PHUNG%20HAI\HUYEN\@Hung\Calculated\Pier-Modify.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T_vinh\dutoan\DUTOAN\Dg%20Ho%20chi%20Minh\Atep-ThanhMy\DRong-Tarut%20BV\BenTat\cauBtat8.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T_vinh\dutoan\DUTOAN\Qnam\OngTrang\KTTC-%20Ong%20Trang2.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NT-QUOT-#3"/>
      <sheetName val="COAT&amp;WRAP-QIOT-#3"/>
      <sheetName val="XL4Poppy"/>
      <sheetName val="So Do"/>
      <sheetName val="KTTSCD - DLNA"/>
      <sheetName val="Sheet1"/>
      <sheetName val="quÝ1"/>
      <sheetName val="00000000"/>
      <sheetName val="10000000"/>
      <sheetName val="20000000"/>
      <sheetName val="30000000"/>
      <sheetName val="40000000"/>
      <sheetName val="50000000"/>
      <sheetName val="6000000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FORM FOR INQUIRY"/>
      <sheetName val="FORM OF PROPOSAL RFP-003"/>
      <sheetName val="??-BLDG"/>
      <sheetName val="???????-BLDG"/>
    </sheetNames>
    <sheetDataSet>
      <sheetData sheetId="0"/>
      <sheetData sheetId="1"/>
      <sheetData sheetId="2"/>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Sheet1"/>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nhap"/>
      <sheetName val="TL3-2002"/>
      <sheetName val="9015"/>
      <sheetName val="0502"/>
      <sheetName val="2213"/>
      <sheetName val="7270"/>
      <sheetName val="8672"/>
      <sheetName val="3027"/>
      <sheetName val="3810"/>
      <sheetName val="8523"/>
      <sheetName val="MAU"/>
      <sheetName val="XL4Poppy"/>
      <sheetName val="KHQ II"/>
      <sheetName val="00000000"/>
      <sheetName val="Gia VL"/>
      <sheetName val="Bang gia ca may"/>
      <sheetName val="Bang luong CB"/>
      <sheetName val="Bang P.tich CT"/>
      <sheetName val="D.toan chi tiet"/>
      <sheetName val="Bang TH Dtoan"/>
      <sheetName val="XXXXXXXX"/>
      <sheetName val="CPV"/>
      <sheetName val="DGCM"/>
      <sheetName val="TL-I"/>
      <sheetName val="chitiet"/>
      <sheetName val="THG"/>
      <sheetName val="Cauchinh"/>
      <sheetName val="Dongnai"/>
      <sheetName val="TKenh"/>
      <sheetName val="Mhang"/>
      <sheetName val="Duong"/>
      <sheetName val="Chop"/>
      <sheetName val="Huydong"/>
      <sheetName val="THop"/>
      <sheetName val="CtinhCT"/>
      <sheetName val="DBT(h)"/>
      <sheetName val="BP"/>
      <sheetName val="CTduong"/>
      <sheetName val="CTCHop"/>
      <sheetName val="asphal"/>
      <sheetName val="Gvua"/>
      <sheetName val="Cmay"/>
      <sheetName val="VL (2)"/>
      <sheetName val="May (2)"/>
      <sheetName val="GVLBo"/>
      <sheetName val="chi tiet "/>
      <sheetName val="chi tiet huong"/>
      <sheetName val="TH"/>
      <sheetName val="TH (2)"/>
      <sheetName val="kl"/>
      <sheetName val="Che co"/>
      <sheetName val="chiet tinh che co"/>
      <sheetName val="ban cao"/>
      <sheetName val="Chiet tinh bancao"/>
      <sheetName val="ban cuon"/>
      <sheetName val="chiet tinh ban cuon"/>
      <sheetName val="ban lai"/>
      <sheetName val="chiet tinh ban lai"/>
      <sheetName val="na khoa"/>
      <sheetName val="chiet tinh nakhoa"/>
      <sheetName val="na ngam"/>
      <sheetName val="chiet tinh nangam"/>
      <sheetName val="chiet tinh phia lem"/>
      <sheetName val="phi lem"/>
      <sheetName val="Hoan thanh"/>
      <sheetName val="Khoach"/>
      <sheetName val="hoan th 15"/>
      <sheetName val="Khoach 15"/>
      <sheetName val="HT 22"/>
      <sheetName val="KH 22"/>
      <sheetName val="KH29"/>
      <sheetName val="KH T8"/>
      <sheetName val="T11"/>
      <sheetName val="T10"/>
      <sheetName val="T8"/>
      <sheetName val="T7"/>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VENDOR-QUKTES"/>
      <sheetName val="KM20-21"/>
      <sheetName val="KM21-22"/>
      <sheetName val="KM22-23"/>
      <sheetName val="KM23-24"/>
      <sheetName val="KM24-25"/>
      <sheetName val="KM25-26"/>
      <sheetName val="KM26-27"/>
      <sheetName val="KM27-28"/>
      <sheetName val="KM28-29"/>
      <sheetName val="TCB2km27-28(T)"/>
      <sheetName val="TCB2km27-28 (R)"/>
      <sheetName val="HR SWGR &amp; MCC"/>
      <sheetName val="Congty"/>
      <sheetName val="VPPN"/>
      <sheetName val="XN74"/>
      <sheetName val="XN54"/>
      <sheetName val="XN33"/>
      <sheetName val="NK96"/>
      <sheetName val="XL4Test5"/>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KT Cap phoi"/>
      <sheetName val="btnhtrung"/>
      <sheetName val="CTY CAU THANH THUY"/>
      <sheetName val="VINACONEX 15 A"/>
      <sheetName val="NNGT-XMHM2"/>
      <sheetName val="NNGT-XMNS CTXDSO 6(6)"/>
      <sheetName val="892"/>
      <sheetName val="NNGT-XMNS (2)"/>
      <sheetName val="NNGT-XMNS (3)"/>
      <sheetName val="NNGT-XMNS (4)"/>
      <sheetName val="NNGT-XMNS (5)"/>
      <sheetName val="NNGT-XMBS (2)"/>
      <sheetName val="NNGT-XMHM"/>
      <sheetName val="da-1x2 ru muout Tong thuy"/>
      <sheetName val="cat nam dan (4)"/>
      <sheetName val="cat nam dan (5)"/>
      <sheetName val="cat nghia dan(3)"/>
      <sheetName val="tong hop"/>
      <sheetName val="phan tich DG"/>
      <sheetName val="gia vat lieu"/>
      <sheetName val="gia xe may"/>
      <sheetName val="gia nhan co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hietKe"/>
      <sheetName val="HoSoMT"/>
      <sheetName val="GiamSat"/>
      <sheetName val="ThamDinhTKKT"/>
      <sheetName val="ThamDinhDT"/>
      <sheetName val="QLDA"/>
      <sheetName val="TM"/>
      <sheetName val="TM (2)"/>
      <sheetName val="KPTH"/>
      <sheetName val="KPTH (2)"/>
      <sheetName val="Noi Suy"/>
      <sheetName val="Bia"/>
      <sheetName val="Bia (2)"/>
      <sheetName val="Gia NC"/>
      <sheetName val="00000001"/>
      <sheetName val="00000002"/>
      <sheetName val="10000000"/>
      <sheetName val="20000000"/>
      <sheetName val="30000000"/>
      <sheetName val="ᄀ_x0000__x0000_䅀ᄀ_x0000__x0000_䅀ᄀ_x0000__x0000_䅀ᄀ_x0000__x0000_䅀ᄀ_x0000__x0000_䅀_x0000_䅀ᘀŀ_x0000_䅀ᘀŀ_x0000_䅀ᘀ"/>
      <sheetName val="5 nam (tach)"/>
      <sheetName val="5 nam (tach) (2)"/>
      <sheetName val="KH 2003"/>
      <sheetName val="DC1605"/>
      <sheetName val="DcnamTV"/>
      <sheetName val="ppnamdaibieu"/>
      <sheetName val="TyleAdreyanop"/>
      <sheetName val="ppAdreyanop"/>
      <sheetName val="ketqua"/>
      <sheetName val="maxminth"/>
      <sheetName val="Dautu"/>
      <sheetName val="Dautu1"/>
      <sheetName val="BaDinh"/>
      <sheetName val="BaDinh1"/>
      <sheetName val="Nongnghiep"/>
      <sheetName val="Nongnghiep 1"/>
      <sheetName val="BaDinhvay"/>
      <sheetName val="BaDinhvay1"/>
      <sheetName val="Dautuvay"/>
      <sheetName val="BaDinhtrano"/>
      <sheetName val="Daututrano"/>
      <sheetName val="Tranodaihan"/>
      <sheetName val="Tranodaihan 1"/>
      <sheetName val="Daututhang6"/>
      <sheetName val="Daututhang7"/>
      <sheetName val="Daututhang8"/>
      <sheetName val="Daututhang9"/>
      <sheetName val="Daututhang10 "/>
      <sheetName val="Daututhang11"/>
      <sheetName val="Daututhang12"/>
      <sheetName val="BaDinhthang6"/>
      <sheetName val="BaDinhthang7"/>
      <sheetName val="BaDinhthang8"/>
      <sheetName val="BaDinhthang9"/>
      <sheetName val="BaDinhthang10"/>
      <sheetName val="BaDinhthang11"/>
      <sheetName val="BaDinhthang12"/>
      <sheetName val="Nongnghiep8"/>
      <sheetName val="Nongnghiep9"/>
      <sheetName val="Nongnghiep10"/>
      <sheetName val="Nongnghiep11"/>
      <sheetName val="Nongnghiep12"/>
      <sheetName val="Bangkevay"/>
      <sheetName val="UNCBD"/>
      <sheetName val="UNCNN"/>
      <sheetName val="UNCBD1"/>
      <sheetName val="MTO REV_2_ARMOR_"/>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H 12-1"/>
      <sheetName val="TH-CD"/>
      <sheetName val="TH-CDB"/>
      <sheetName val="KL-CD"/>
      <sheetName val="chiakhoi"/>
      <sheetName val="CDP3"/>
      <sheetName val="CD7"/>
      <sheetName val="CD6"/>
      <sheetName val="CD5"/>
      <sheetName val="CD4"/>
      <sheetName val="CD3"/>
      <sheetName val="CD2"/>
      <sheetName val="CD1"/>
      <sheetName val="CDP4"/>
      <sheetName val="CDB5"/>
      <sheetName val="CDB4"/>
      <sheetName val="CDB3"/>
      <sheetName val="CDB2"/>
      <sheetName val="CDB1"/>
      <sheetName val="CDP4(KT)"/>
      <sheetName val="CDB5(KT)"/>
      <sheetName val="CDB4(KT)"/>
      <sheetName val="CDB3(KT)"/>
      <sheetName val="CDB2(KT)"/>
      <sheetName val="CDB1(KT)"/>
      <sheetName val="Suachua"/>
      <sheetName val="PhanTienXuan"/>
      <sheetName val="Quy"/>
      <sheetName val="NguyenHuyen"/>
      <sheetName val="LeVanDung"/>
      <sheetName val="Co gioi- Nam Mu"/>
      <sheetName val="Co gioi -Na Hang"/>
      <sheetName val="PVNA"/>
      <sheetName val="ToDien"/>
      <sheetName val="Le Thanh Buong"/>
      <sheetName val="B ay"/>
      <sheetName val="S y"/>
      <sheetName val="Gian tiep"/>
      <sheetName val="Ky Thuat"/>
      <sheetName val="Tonghop"/>
      <sheetName val="RUILDING ELE."/>
      <sheetName val="Duong cong vu hci (9;) (2)"/>
      <sheetName val="Km63 Ql8A"/>
      <sheetName val="BSQL8"/>
      <sheetName val="QL7t6"/>
      <sheetName val="BSQL7"/>
      <sheetName val="Dchau"/>
      <sheetName val="BSDien chau"/>
      <sheetName val="LTG"/>
      <sheetName val="L GT"/>
      <sheetName val="L lai xe"/>
      <sheetName val="XD1"/>
      <sheetName val="XD2"/>
      <sheetName val="XD3"/>
      <sheetName val="Xmay"/>
      <sheetName val="ong sang"/>
      <sheetName val="OS"/>
      <sheetName val="Thue ng"/>
      <sheetName val="THL"/>
      <sheetName val="Tr BH"/>
      <sheetName val="km66 ql8a"/>
      <sheetName val="Vuot ql1a"/>
      <sheetName val="BS vuot 1A"/>
      <sheetName val="Tru BH"/>
      <sheetName val="BSQL7A"/>
      <sheetName val="DTCT"/>
      <sheetName val="PTVT"/>
      <sheetName val="THDT"/>
      <sheetName val="THVT"/>
      <sheetName val="THGT"/>
      <sheetName val="Sheet!4"/>
      <sheetName val="NC"/>
      <sheetName val="dgnc1"/>
      <sheetName val="Gia VL den chan CT"/>
      <sheetName val="VL"/>
      <sheetName val="Khoi_Luong"/>
      <sheetName val="Don_Gia"/>
      <sheetName val="TB"/>
      <sheetName val="BT-Vua"/>
      <sheetName val="PHU LUC"/>
      <sheetName val=""/>
      <sheetName val="MTO REV..............nRE)"/>
      <sheetName val="K259 Subbase_x0000__x0000__x0000__x0000__x0000__x0000__x0000__x0000__x0000__x0000__x0000_悰ĺ_x0000__x0004__x0000__x0000__x0000__x0000_"/>
      <sheetName val="WEATHER P_x0003__x0000_OF LTG. &amp; ROD LTG."/>
      <sheetName val="gia nhan cong_x0000__x0000__x0000__x0000__x0000__x0000__x0000__x0000__x0000__x0000__x0000__x0000_傰_x0000__x0004__x0000__x0000_"/>
      <sheetName val="20000000_x0000__x0000__x0000__x0000__x0000__x0000__x0000__x0000__x0000__x0000__x0000_♸Ģ_x0000__x0004__x0000__x0000__x0000__x0000__x0000__x0000_怨Ģ"/>
      <sheetName val="TK111"/>
      <sheetName val="thang 1"/>
      <sheetName val="Thang 2"/>
      <sheetName val="thang 3"/>
      <sheetName val="thang 4"/>
      <sheetName val="thang 5"/>
      <sheetName val="thang 6"/>
      <sheetName val="thang 7"/>
      <sheetName val="DT"/>
      <sheetName val="CP"/>
      <sheetName val="BCT6"/>
      <sheetName val="T9"/>
      <sheetName val="T6"/>
      <sheetName val="T3"/>
      <sheetName val="T2"/>
      <sheetName val="T1"/>
      <sheetName val="T5"/>
      <sheetName val="Chart1"/>
      <sheetName val="TH4"/>
      <sheetName val="TB4"/>
      <sheetName val="CT4"/>
      <sheetName val="CT3"/>
      <sheetName val="TH3"/>
      <sheetName val="TB3"/>
      <sheetName val="CT2"/>
      <sheetName val="TH2"/>
      <sheetName val="TB2"/>
      <sheetName val="CT1"/>
      <sheetName val="TH1"/>
      <sheetName val="TB1"/>
      <sheetName val="Hoan ã,anh"/>
      <sheetName val="Duong cong vၵ hcm (7)"/>
      <sheetName val="chiet tinhçan cuon"/>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99Q3299(REV.1).xls"/>
      <sheetName val="Chu Anh"/>
      <sheetName val="11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refreshError="1"/>
      <sheetData sheetId="173"/>
      <sheetData sheetId="174"/>
      <sheetData sheetId="175"/>
      <sheetData sheetId="176"/>
      <sheetData sheetId="177"/>
      <sheetData sheetId="178"/>
      <sheetData sheetId="179"/>
      <sheetData sheetId="180"/>
      <sheetData sheetId="181"/>
      <sheetData sheetId="182"/>
      <sheetData sheetId="183"/>
      <sheetData sheetId="184" refreshError="1"/>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refreshError="1"/>
      <sheetData sheetId="240" refreshError="1"/>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refreshError="1"/>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refreshError="1"/>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refreshError="1"/>
      <sheetData sheetId="448"/>
      <sheetData sheetId="449"/>
      <sheetData sheetId="450"/>
      <sheetData sheetId="451"/>
      <sheetData sheetId="452"/>
      <sheetData sheetId="453"/>
      <sheetData sheetId="454"/>
      <sheetData sheetId="455"/>
      <sheetData sheetId="456"/>
      <sheetData sheetId="457"/>
      <sheetData sheetId="458" refreshError="1"/>
      <sheetData sheetId="459"/>
      <sheetData sheetId="460" refreshError="1"/>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refreshError="1"/>
      <sheetData sheetId="480" refreshError="1"/>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txl"/>
      <sheetName val="thopxlc"/>
      <sheetName val="thxlk"/>
      <sheetName val="vldien"/>
      <sheetName val="vlcaqu"/>
      <sheetName val="chitimc"/>
      <sheetName val="dien"/>
      <sheetName val="vcdd"/>
      <sheetName val="vcdn"/>
      <sheetName val="beton"/>
      <sheetName val="cpdbu"/>
      <sheetName val="chenh"/>
      <sheetName val="dg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trung gian"/>
      <sheetName val="Schedule of Rate &amp; Price (2)"/>
      <sheetName val="DUPA (II-B)"/>
      <sheetName val="Names"/>
      <sheetName val="DUPA (II-A)"/>
      <sheetName val="Schedule of Rate &amp; Price"/>
    </sheetNames>
    <sheetDataSet>
      <sheetData sheetId="0"/>
      <sheetData sheetId="1"/>
      <sheetData sheetId="2"/>
      <sheetData sheetId="3">
        <row r="7">
          <cell r="D7">
            <v>135</v>
          </cell>
        </row>
        <row r="8">
          <cell r="D8">
            <v>0.19999999999999996</v>
          </cell>
        </row>
        <row r="9">
          <cell r="D9">
            <v>0.8</v>
          </cell>
        </row>
      </sheetData>
      <sheetData sheetId="4"/>
      <sheetData sheetId="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sheetName val="TH2003"/>
      <sheetName val="DT 2003"/>
      <sheetName val="DT ATGT"/>
      <sheetName val="THDT ATGT"/>
      <sheetName val="THDTbo sung"/>
      <sheetName val="TH2002"/>
      <sheetName val="DT2002"/>
      <sheetName val="TH2001"/>
      <sheetName val="DT2001"/>
      <sheetName val="ptdgD"/>
      <sheetName val="CTCCH"/>
      <sheetName val="ptdgC"/>
      <sheetName val="CVCDMeo"/>
      <sheetName val="tra-vat-lieu"/>
      <sheetName val="Bu_vat_lieu"/>
      <sheetName val="CVCGialoi"/>
      <sheetName val="CVCHPhong"/>
      <sheetName val="CVCDMau"/>
      <sheetName val="CVC_luu"/>
      <sheetName val="K.Luong"/>
      <sheetName val="00000000"/>
      <sheetName val="XL4Test5"/>
      <sheetName val="10000000"/>
      <sheetName val="2000000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m"/>
      <sheetName val="Du_lieu"/>
      <sheetName val="KH-Q1,Q2,01"/>
      <sheetName val="TONGKE3p "/>
      <sheetName val="TDTKP"/>
      <sheetName val="DON GIA"/>
      <sheetName val="TONG HOP VL-NC"/>
      <sheetName val="TNHCHINH"/>
      <sheetName val="CHITIET VL-NC-TT -1p"/>
      <sheetName val="TDTKP1"/>
      <sheetName val="phuluc1"/>
      <sheetName val="TONG HOP VL-NC TT"/>
      <sheetName val="KPVC-BD "/>
      <sheetName val="#REF"/>
      <sheetName val="gvl"/>
      <sheetName val="Tiepdia"/>
      <sheetName val="CHITIET VL-NC-TT-3p"/>
      <sheetName val="VCV-BE-TONG"/>
      <sheetName val="chitiet"/>
      <sheetName val="VC"/>
      <sheetName val="CHITIET VL-NC"/>
      <sheetName val="THPDMoi  (2)"/>
      <sheetName val="t-h HA THE"/>
      <sheetName val="giathanh1"/>
      <sheetName val="TONGKE-HT"/>
      <sheetName val="LKVL-CK-HT-GD1"/>
      <sheetName val="TH VL, NC, DDHT Thanhphuoc"/>
      <sheetName val="dongia (2)"/>
      <sheetName val="DG"/>
      <sheetName val="DONGIA"/>
      <sheetName val="chitimc"/>
      <sheetName val="dtxl"/>
      <sheetName val="gtrinh"/>
      <sheetName val="lam-moi"/>
      <sheetName val="TH XL"/>
      <sheetName val="thao-go"/>
      <sheetName val="BAOGIATHANG"/>
      <sheetName val="vanchuyen TC"/>
      <sheetName val="DAODAT"/>
      <sheetName val="dongiaX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D"/>
      <sheetName val="TN"/>
      <sheetName val="THN"/>
      <sheetName val="CAMAY"/>
      <sheetName val="VL"/>
      <sheetName val="NHANCONGduong"/>
      <sheetName val="Nhan cong cong"/>
      <sheetName val="VUA"/>
      <sheetName val="HSO"/>
      <sheetName val="Phatsinh"/>
      <sheetName val="KHTT"/>
      <sheetName val="00000000"/>
      <sheetName val="10000000"/>
      <sheetName val="20000000"/>
      <sheetName val="30000000"/>
      <sheetName val="XL4Poppy"/>
      <sheetName val="XL4Poppy (2)"/>
      <sheetName val="NHALCONGduong"/>
      <sheetName val="Congty"/>
      <sheetName val="VPPN"/>
      <sheetName val="XN74"/>
      <sheetName val="XN54"/>
      <sheetName val="XN33"/>
      <sheetName val="NK96"/>
      <sheetName val="XL4Test5"/>
      <sheetName val="Nhan cong`#/.g"/>
      <sheetName val="Sheet1"/>
      <sheetName val="Sheet2"/>
      <sheetName val="Sheet3"/>
      <sheetName val="CHTT"/>
      <sheetName val="N6"/>
      <sheetName val="PHU XUAN"/>
      <sheetName val="PHU XUAN (2)"/>
      <sheetName val="TRAN-TRUONGXUAN"/>
      <sheetName val="TRAN-TRUONGXUAN (2)"/>
      <sheetName val="QLO28"/>
      <sheetName val="tinhlo10"/>
      <sheetName val="HOA AN (2)"/>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CTN"/>
      <sheetName val="XXXXXXXX"/>
      <sheetName val="NLANCONGduong"/>
      <sheetName val="VaoMavaKL"/>
      <sheetName val="VaoSL"/>
      <sheetName val="KQPTVL"/>
      <sheetName val="KQPTVLNgang"/>
      <sheetName val="DMCTDoiDonVi"/>
      <sheetName val="CMa"/>
      <sheetName val="NC"/>
      <sheetName val="MTC"/>
      <sheetName val="ဳ0000000"/>
      <sheetName val="XL_x0014_Poppy"/>
      <sheetName val="Tra_bang"/>
      <sheetName val="TT35"/>
      <sheetName val="NHALCONGdu_x000f_ng"/>
      <sheetName val="Nha_x000e_ cong`#/.g"/>
      <sheetName val="XL4Poppy (2䀁"/>
      <sheetName val="DTCT"/>
      <sheetName val="DGduong"/>
      <sheetName val="PhatsiûÎ"/>
      <sheetName val="?0000000"/>
      <sheetName val="TT"/>
      <sheetName val="THM"/>
      <sheetName val="THAT"/>
      <sheetName val="THTN"/>
      <sheetName val="THGC"/>
      <sheetName val="GCTL"/>
      <sheetName val="DONGIA"/>
      <sheetName val="CHITIET"/>
      <sheetName val="GIAVL"/>
      <sheetName val="XL4Poppy (2?"/>
      <sheetName val="Chiet tinh dz35"/>
      <sheetName val="FHANCONGduong"/>
      <sheetName val="N`an cong cong"/>
      <sheetName val="lam-moi"/>
      <sheetName val="thao-go"/>
      <sheetName val="TH XL"/>
      <sheetName val="dongia (2)"/>
      <sheetName val="LKVL-CK-HT-GD1"/>
      <sheetName val="giathanh1"/>
      <sheetName val="THPDMoi  (2)"/>
      <sheetName val="gtrinh"/>
      <sheetName val="phuluc1"/>
      <sheetName val="TONG HOP VL-NC"/>
      <sheetName val="TONGKE3p "/>
      <sheetName val="TH VL, NC, DDHT Thanhphuoc"/>
      <sheetName val="#REF"/>
      <sheetName val="DON GIA"/>
      <sheetName val="TONGKE-HT"/>
      <sheetName val="DG"/>
      <sheetName val="t-h HA THE"/>
      <sheetName val="CHITIET VL-NC-TT -1p"/>
      <sheetName val="TONG HOP VL-NC TT"/>
      <sheetName val="TNHCHINH"/>
      <sheetName val="CHITIET VL-NC"/>
      <sheetName val="VC"/>
      <sheetName val="Tiepdia"/>
      <sheetName val="CHITIET VL-NC-TT-3p"/>
      <sheetName val="TDTKP"/>
      <sheetName val="TDTKP1"/>
      <sheetName val="KPVC-BD "/>
      <sheetName val="VCV-BE-TONG"/>
      <sheetName val="Tai khoan"/>
      <sheetName val="CTGS"/>
      <sheetName val="Nhan cong`#_.g"/>
      <sheetName val="Nha_x000e_ cong`#_.g"/>
      <sheetName val="_0000000"/>
      <sheetName val="XL4Poppy (2_"/>
      <sheetName val="Bang_tra"/>
      <sheetName val="gvl"/>
      <sheetName val="Cp&gt;10-Ln&lt;10"/>
      <sheetName val="Ln&lt;20"/>
      <sheetName val="EIRR&gt;1&lt;1"/>
      <sheetName val="EIRR&gt; 2"/>
      <sheetName val="EIRR&l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refreshError="1"/>
      <sheetData sheetId="66"/>
      <sheetData sheetId="67" refreshError="1"/>
      <sheetData sheetId="68"/>
      <sheetData sheetId="69" refreshError="1"/>
      <sheetData sheetId="70" refreshError="1"/>
      <sheetData sheetId="71"/>
      <sheetData sheetId="72" refreshError="1"/>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sheetData sheetId="117"/>
      <sheetData sheetId="118"/>
      <sheetData sheetId="119"/>
      <sheetData sheetId="120" refreshError="1"/>
      <sheetData sheetId="121" refreshError="1"/>
      <sheetData sheetId="122" refreshError="1"/>
      <sheetData sheetId="123" refreshError="1"/>
      <sheetData sheetId="124" refreshError="1"/>
      <sheetData sheetId="125" refreshError="1"/>
      <sheetData sheetId="126"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 TDo (R)"/>
      <sheetName val="QG"/>
      <sheetName val="Q TDo-95 "/>
      <sheetName val="XL4Poppy"/>
    </sheetNames>
    <sheetDataSet>
      <sheetData sheetId="0" refreshError="1"/>
      <sheetData sheetId="1">
        <row r="1">
          <cell r="A1" t="str">
            <v>MATRAM</v>
          </cell>
          <cell r="B1" t="str">
            <v>n¨m</v>
          </cell>
          <cell r="C1" t="str">
            <v>STTQ</v>
          </cell>
          <cell r="D1" t="str">
            <v>TGIO1</v>
          </cell>
          <cell r="E1" t="str">
            <v>TPHUT1</v>
          </cell>
          <cell r="F1" t="str">
            <v>TGIO2</v>
          </cell>
          <cell r="G1" t="str">
            <v>TPHUT2</v>
          </cell>
          <cell r="H1" t="str">
            <v>NGDOQ</v>
          </cell>
          <cell r="I1" t="str">
            <v>th¸ng ®o Q</v>
          </cell>
          <cell r="J1" t="str">
            <v>PPDOQ</v>
          </cell>
          <cell r="K1" t="str">
            <v>PPDOP</v>
          </cell>
          <cell r="L1" t="str">
            <v>TDOSAU</v>
          </cell>
          <cell r="M1" t="str">
            <v>HDOQ</v>
          </cell>
          <cell r="N1" t="str">
            <v>HCB</v>
          </cell>
          <cell r="O1" t="str">
            <v>Q</v>
          </cell>
          <cell r="P1" t="str">
            <v>F</v>
          </cell>
          <cell r="Q1" t="str">
            <v>VTB</v>
          </cell>
          <cell r="R1" t="str">
            <v>VMAX</v>
          </cell>
          <cell r="S1" t="str">
            <v>B</v>
          </cell>
          <cell r="T1" t="str">
            <v>DOSAUTB</v>
          </cell>
          <cell r="U1" t="str">
            <v>DOSAUMAX</v>
          </cell>
          <cell r="V1" t="str">
            <v>IDODOC</v>
          </cell>
          <cell r="W1" t="str">
            <v>HESONHAM</v>
          </cell>
          <cell r="X1" t="str">
            <v>R</v>
          </cell>
          <cell r="Y1" t="str">
            <v>PMNGANG</v>
          </cell>
          <cell r="Z1" t="str">
            <v>PDONVI</v>
          </cell>
          <cell r="AA1" t="str">
            <v>GHICHU</v>
          </cell>
        </row>
      </sheetData>
      <sheetData sheetId="2" refreshError="1"/>
      <sheetData sheetId="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
      <sheetName val="A-A"/>
      <sheetName val="B-B"/>
      <sheetName val="Comb"/>
      <sheetName val="Cons"/>
      <sheetName val="Pilecap"/>
      <sheetName val="Pier column"/>
      <sheetName val="Stress bar"/>
      <sheetName val="Sec"/>
      <sheetName val="XL4Poppy"/>
    </sheetNames>
    <sheetDataSet>
      <sheetData sheetId="0" refreshError="1"/>
      <sheetData sheetId="1" refreshError="1"/>
      <sheetData sheetId="2" refreshError="1"/>
      <sheetData sheetId="3">
        <row r="38">
          <cell r="B38">
            <v>1</v>
          </cell>
          <cell r="C38">
            <v>1</v>
          </cell>
          <cell r="D38">
            <v>1</v>
          </cell>
          <cell r="E38">
            <v>1</v>
          </cell>
          <cell r="F38">
            <v>0.3</v>
          </cell>
          <cell r="G38">
            <v>1</v>
          </cell>
          <cell r="H38">
            <v>1</v>
          </cell>
          <cell r="I38">
            <v>1.2</v>
          </cell>
        </row>
        <row r="39">
          <cell r="B39">
            <v>1</v>
          </cell>
          <cell r="C39">
            <v>1</v>
          </cell>
          <cell r="D39">
            <v>1</v>
          </cell>
          <cell r="E39">
            <v>0</v>
          </cell>
          <cell r="F39">
            <v>0</v>
          </cell>
          <cell r="G39">
            <v>0</v>
          </cell>
          <cell r="H39">
            <v>1</v>
          </cell>
          <cell r="I39">
            <v>1</v>
          </cell>
        </row>
        <row r="40">
          <cell r="B40">
            <v>1</v>
          </cell>
          <cell r="C40">
            <v>1</v>
          </cell>
          <cell r="D40">
            <v>1</v>
          </cell>
          <cell r="E40">
            <v>0.8</v>
          </cell>
          <cell r="F40">
            <v>0.3</v>
          </cell>
          <cell r="G40">
            <v>1</v>
          </cell>
          <cell r="H40">
            <v>1</v>
          </cell>
          <cell r="I40">
            <v>1</v>
          </cell>
        </row>
        <row r="48">
          <cell r="B48">
            <v>1.25</v>
          </cell>
          <cell r="C48">
            <v>1.5</v>
          </cell>
          <cell r="D48">
            <v>1.5</v>
          </cell>
          <cell r="E48">
            <v>1.75</v>
          </cell>
          <cell r="F48">
            <v>0</v>
          </cell>
          <cell r="G48">
            <v>0</v>
          </cell>
          <cell r="H48">
            <v>1</v>
          </cell>
          <cell r="I48">
            <v>1.2</v>
          </cell>
        </row>
        <row r="49">
          <cell r="B49">
            <v>1.25</v>
          </cell>
          <cell r="C49">
            <v>1.5</v>
          </cell>
          <cell r="D49">
            <v>1.5</v>
          </cell>
          <cell r="E49">
            <v>0</v>
          </cell>
          <cell r="F49">
            <v>1.4</v>
          </cell>
          <cell r="G49">
            <v>0</v>
          </cell>
          <cell r="H49">
            <v>1</v>
          </cell>
          <cell r="I49">
            <v>1.2</v>
          </cell>
        </row>
        <row r="50">
          <cell r="B50">
            <v>1.25</v>
          </cell>
          <cell r="C50">
            <v>1.5</v>
          </cell>
          <cell r="D50">
            <v>1.5</v>
          </cell>
          <cell r="E50">
            <v>1.35</v>
          </cell>
          <cell r="F50">
            <v>0.4</v>
          </cell>
          <cell r="G50">
            <v>1</v>
          </cell>
          <cell r="H50">
            <v>1</v>
          </cell>
          <cell r="I50">
            <v>1.2</v>
          </cell>
        </row>
      </sheetData>
      <sheetData sheetId="4" refreshError="1"/>
      <sheetData sheetId="5" refreshError="1"/>
      <sheetData sheetId="6" refreshError="1"/>
      <sheetData sheetId="7"/>
      <sheetData sheetId="8" refreshError="1"/>
      <sheetData sheetId="9"/>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sheetName val="Bill"/>
      <sheetName val="chi tiet"/>
      <sheetName val="Thoatnuoc"/>
      <sheetName val="Duong2D.C"/>
      <sheetName val="Phan chung"/>
      <sheetName val="Gia VL"/>
      <sheetName val="TG"/>
      <sheetName val="BPhap"/>
      <sheetName val="Luong A6"/>
      <sheetName val="MTC"/>
    </sheetNames>
    <sheetDataSet>
      <sheetData sheetId="0"/>
      <sheetData sheetId="1"/>
      <sheetData sheetId="2"/>
      <sheetData sheetId="3"/>
      <sheetData sheetId="4"/>
      <sheetData sheetId="5"/>
      <sheetData sheetId="6">
        <row r="23">
          <cell r="I23">
            <v>7807</v>
          </cell>
        </row>
        <row r="26">
          <cell r="I26">
            <v>9500</v>
          </cell>
        </row>
      </sheetData>
      <sheetData sheetId="7"/>
      <sheetData sheetId="8"/>
      <sheetData sheetId="9"/>
      <sheetData sheetId="1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ames"/>
      <sheetName val="Tom tat gia du thau"/>
      <sheetName val="Tong hop gia du thau"/>
      <sheetName val="Phan chung"/>
      <sheetName val="Nen duong"/>
      <sheetName val="Mat duong"/>
      <sheetName val="An toan GT"/>
      <sheetName val="Thoat nuoc"/>
      <sheetName val="Gia co taluy"/>
      <sheetName val="Trung gian"/>
      <sheetName val="Gia VL,NC,M"/>
      <sheetName val="Gia VL"/>
      <sheetName val="Sheet1"/>
      <sheetName val="Sheet2"/>
      <sheetName val="Du kien GT thanh toan"/>
    </sheetNames>
    <sheetDataSet>
      <sheetData sheetId="0" refreshError="1">
        <row r="6">
          <cell r="C6">
            <v>39359020326</v>
          </cell>
        </row>
      </sheetData>
      <sheetData sheetId="1" refreshError="1">
        <row r="19">
          <cell r="D19">
            <v>42102097978</v>
          </cell>
        </row>
      </sheetData>
      <sheetData sheetId="2" refreshError="1"/>
      <sheetData sheetId="3" refreshError="1">
        <row r="172">
          <cell r="G172">
            <v>2.95</v>
          </cell>
        </row>
        <row r="208">
          <cell r="G208">
            <v>3.29</v>
          </cell>
        </row>
        <row r="257">
          <cell r="G257">
            <v>0.73</v>
          </cell>
        </row>
      </sheetData>
      <sheetData sheetId="4" refreshError="1"/>
      <sheetData sheetId="5" refreshError="1"/>
      <sheetData sheetId="6" refreshError="1"/>
      <sheetData sheetId="7" refreshError="1"/>
      <sheetData sheetId="8" refreshError="1"/>
      <sheetData sheetId="9" refreshError="1"/>
      <sheetData sheetId="10" refreshError="1">
        <row r="12">
          <cell r="E12">
            <v>18255</v>
          </cell>
        </row>
        <row r="13">
          <cell r="E13">
            <v>18601</v>
          </cell>
        </row>
        <row r="14">
          <cell r="E14">
            <v>19120</v>
          </cell>
        </row>
        <row r="16">
          <cell r="E16">
            <v>20137.5</v>
          </cell>
        </row>
        <row r="17">
          <cell r="E17">
            <v>21155</v>
          </cell>
        </row>
        <row r="24">
          <cell r="E24">
            <v>3550</v>
          </cell>
        </row>
        <row r="29">
          <cell r="E29">
            <v>700</v>
          </cell>
        </row>
        <row r="30">
          <cell r="E30">
            <v>790</v>
          </cell>
        </row>
        <row r="45">
          <cell r="E45">
            <v>68000</v>
          </cell>
        </row>
        <row r="46">
          <cell r="E46">
            <v>65000</v>
          </cell>
        </row>
        <row r="48">
          <cell r="E48">
            <v>4600</v>
          </cell>
        </row>
        <row r="49">
          <cell r="E49">
            <v>4500</v>
          </cell>
        </row>
        <row r="50">
          <cell r="E50">
            <v>6500</v>
          </cell>
        </row>
        <row r="51">
          <cell r="E51">
            <v>4460</v>
          </cell>
        </row>
        <row r="53">
          <cell r="E53">
            <v>4700</v>
          </cell>
        </row>
        <row r="69">
          <cell r="E69">
            <v>449378</v>
          </cell>
        </row>
        <row r="70">
          <cell r="E70">
            <v>340085</v>
          </cell>
        </row>
        <row r="71">
          <cell r="E71">
            <v>422985</v>
          </cell>
        </row>
        <row r="74">
          <cell r="E74">
            <v>2000</v>
          </cell>
        </row>
        <row r="85">
          <cell r="E85">
            <v>45000</v>
          </cell>
        </row>
        <row r="94">
          <cell r="E94">
            <v>755593</v>
          </cell>
        </row>
        <row r="101">
          <cell r="E101">
            <v>390385</v>
          </cell>
        </row>
        <row r="109">
          <cell r="E109">
            <v>659554</v>
          </cell>
        </row>
        <row r="115">
          <cell r="E115">
            <v>805161</v>
          </cell>
        </row>
        <row r="119">
          <cell r="E119">
            <v>694820</v>
          </cell>
        </row>
        <row r="136">
          <cell r="E136">
            <v>1378082</v>
          </cell>
        </row>
        <row r="145">
          <cell r="E145">
            <v>570804</v>
          </cell>
        </row>
        <row r="151">
          <cell r="E151">
            <v>56634</v>
          </cell>
        </row>
        <row r="163">
          <cell r="E163">
            <v>387254</v>
          </cell>
        </row>
        <row r="166">
          <cell r="E166">
            <v>276634</v>
          </cell>
        </row>
        <row r="168">
          <cell r="E168">
            <v>532466</v>
          </cell>
        </row>
        <row r="180">
          <cell r="E180">
            <v>84783</v>
          </cell>
        </row>
        <row r="189">
          <cell r="E189">
            <v>39913</v>
          </cell>
        </row>
        <row r="193">
          <cell r="E193">
            <v>437166</v>
          </cell>
        </row>
        <row r="219">
          <cell r="E219">
            <v>726135</v>
          </cell>
        </row>
        <row r="232">
          <cell r="E232">
            <v>850000</v>
          </cell>
        </row>
        <row r="236">
          <cell r="E236">
            <v>13937200</v>
          </cell>
        </row>
      </sheetData>
      <sheetData sheetId="11" refreshError="1"/>
      <sheetData sheetId="12" refreshError="1"/>
      <sheetData sheetId="13" refreshError="1"/>
      <sheetData sheetId="1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XL"/>
      <sheetName val="DTCT"/>
      <sheetName val="PTdgct"/>
      <sheetName val="CPTNo"/>
      <sheetName val="GiaVL"/>
      <sheetName val="Cuoc"/>
      <sheetName val="GiaMay"/>
      <sheetName val="DGNC"/>
      <sheetName val="XXXXXXXX"/>
      <sheetName val="XXXXXXX0"/>
      <sheetName val="PTDG"/>
      <sheetName val="KHE"/>
      <sheetName val="CPV"/>
      <sheetName val="GVL"/>
    </sheetNames>
    <sheetDataSet>
      <sheetData sheetId="0"/>
      <sheetData sheetId="1"/>
      <sheetData sheetId="2"/>
      <sheetData sheetId="3"/>
      <sheetData sheetId="4" refreshError="1">
        <row r="13">
          <cell r="F13">
            <v>887553.90476190473</v>
          </cell>
        </row>
        <row r="14">
          <cell r="F14">
            <v>782553.90476190473</v>
          </cell>
        </row>
      </sheetData>
      <sheetData sheetId="5"/>
      <sheetData sheetId="6"/>
      <sheetData sheetId="7"/>
      <sheetData sheetId="8"/>
      <sheetData sheetId="9"/>
      <sheetData sheetId="10"/>
      <sheetData sheetId="11"/>
      <sheetData sheetId="12"/>
      <sheetData sheetId="13"/>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cong"/>
      <sheetName val="vua"/>
      <sheetName val="rph"/>
      <sheetName val="gVL"/>
      <sheetName val="dtoan"/>
      <sheetName val="dtoan -ctiet"/>
      <sheetName val="dt-kphi"/>
      <sheetName val="dt-kphi (2)"/>
      <sheetName val="dt-kphi-ctiet"/>
      <sheetName val="bth-kphi"/>
      <sheetName val="XL4Poppy"/>
    </sheetNames>
    <sheetDataSet>
      <sheetData sheetId="0" refreshError="1"/>
      <sheetData sheetId="1" refreshError="1"/>
      <sheetData sheetId="2" refreshError="1"/>
      <sheetData sheetId="3"/>
      <sheetData sheetId="4" refreshError="1"/>
      <sheetData sheetId="5" refreshError="1">
        <row r="10">
          <cell r="Q10">
            <v>58000</v>
          </cell>
        </row>
        <row r="12">
          <cell r="Q12">
            <v>54000</v>
          </cell>
        </row>
        <row r="15">
          <cell r="Q15">
            <v>164</v>
          </cell>
        </row>
        <row r="20">
          <cell r="Q20">
            <v>18000</v>
          </cell>
        </row>
        <row r="21">
          <cell r="Q21">
            <v>50000</v>
          </cell>
        </row>
        <row r="23">
          <cell r="Q23">
            <v>4340</v>
          </cell>
        </row>
        <row r="28">
          <cell r="Q28">
            <v>1364000</v>
          </cell>
        </row>
        <row r="29">
          <cell r="Q29">
            <v>6091</v>
          </cell>
        </row>
        <row r="30">
          <cell r="Q30">
            <v>3500</v>
          </cell>
        </row>
        <row r="37">
          <cell r="Q37">
            <v>30000</v>
          </cell>
        </row>
        <row r="40">
          <cell r="Q40">
            <v>4500</v>
          </cell>
        </row>
        <row r="45">
          <cell r="Q45">
            <v>4300</v>
          </cell>
        </row>
        <row r="47">
          <cell r="Q47">
            <v>10500</v>
          </cell>
        </row>
        <row r="48">
          <cell r="Q48">
            <v>2000</v>
          </cell>
        </row>
        <row r="49">
          <cell r="Q49">
            <v>3000</v>
          </cell>
        </row>
        <row r="50">
          <cell r="Q50">
            <v>1200</v>
          </cell>
        </row>
        <row r="51">
          <cell r="Q51">
            <v>1370</v>
          </cell>
        </row>
        <row r="55">
          <cell r="Q55">
            <v>8636.363636363636</v>
          </cell>
        </row>
      </sheetData>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g"/>
      <sheetName val="vua"/>
      <sheetName val="gVL"/>
      <sheetName val="dtoan"/>
      <sheetName val="goithau-so4"/>
      <sheetName val="tkp"/>
      <sheetName val="Congty"/>
      <sheetName val="VPPN"/>
      <sheetName val="XN74"/>
      <sheetName val="XN54"/>
      <sheetName val="XN33"/>
      <sheetName val="NK96"/>
      <sheetName val="XL4Test5"/>
      <sheetName val="THDT"/>
      <sheetName val="DM-Goc"/>
      <sheetName val="Gia-CT"/>
      <sheetName val="PTCP"/>
      <sheetName val="cphoi"/>
      <sheetName val="XL4Poppy"/>
      <sheetName val="solieu"/>
      <sheetName val="VL"/>
      <sheetName val="PLV"/>
      <sheetName val="Dongia"/>
      <sheetName val="DTCTtaluy"/>
      <sheetName val="KLDGTT&lt;120%"/>
      <sheetName val="PL2"/>
      <sheetName val="DTnen"/>
      <sheetName val="PL"/>
      <sheetName val="TH"/>
      <sheetName val="THKL nghiemthu"/>
      <sheetName val="DTCTtaluy (2)"/>
      <sheetName val="KLDGTT&lt;120% (2)"/>
      <sheetName val="TH (2)"/>
      <sheetName val="xxxxxxxx"/>
      <sheetName val="XXXXXXX0"/>
      <sheetName val="00000000"/>
      <sheetName val="10000000"/>
      <sheetName val="XXXXXXX1"/>
      <sheetName val="20000000"/>
      <sheetName val="30000000"/>
      <sheetName val="C.noTX01"/>
      <sheetName val="Sheet2"/>
      <sheetName val="Chart1"/>
      <sheetName val="T.HopCNo"/>
      <sheetName val="Sheet1"/>
      <sheetName val="THCNoATrung"/>
      <sheetName val="Sheet6"/>
      <sheetName val="BaocaoC.No2"/>
      <sheetName val="BaocaoC.noHopC.ty"/>
      <sheetName val="THAtraQuy"/>
      <sheetName val="No Ca.N"/>
      <sheetName val="C.tiêt C.ty"/>
      <sheetName val="CN.TCT03"/>
      <sheetName val="CN kho đoi"/>
      <sheetName val="T.Hop CN"/>
      <sheetName val="CTHTchưa TTnộibộ"/>
      <sheetName val="CN2004 Nộp TCT"/>
      <sheetName val="CN TCT04"/>
      <sheetName val="YEUCAU"/>
      <sheetName val="IN_PHIEU"/>
      <sheetName val="BANGKE"/>
      <sheetName val="IN_NX"/>
      <sheetName val="NK_CHUNG"/>
      <sheetName val="DL_KH"/>
      <sheetName val="TH_CNO"/>
      <sheetName val="CD_PSINH"/>
      <sheetName val="CDKT"/>
      <sheetName val="soctiettk"/>
      <sheetName val="Ctietkhach"/>
      <sheetName val="thue_DR"/>
      <sheetName val="thue_DV"/>
      <sheetName val="thue_05"/>
      <sheetName val="tokhai"/>
      <sheetName val="Inthkhach"/>
      <sheetName val="vattu"/>
      <sheetName val="THEKHO"/>
      <sheetName val="cphi"/>
      <sheetName val="GThanh"/>
      <sheetName val="B02"/>
      <sheetName val="B03_LCTT"/>
      <sheetName val="TM_BCTC"/>
      <sheetName val="MVT"/>
      <sheetName val="KHAO_TSCD"/>
      <sheetName val="tam"/>
      <sheetName val="BIA"/>
      <sheetName val="Module1"/>
      <sheetName val="Module2"/>
      <sheetName val="CDPS 2006"/>
      <sheetName val="Sheet3"/>
    </sheetNames>
    <sheetDataSet>
      <sheetData sheetId="0"/>
      <sheetData sheetId="1"/>
      <sheetData sheetId="2" refreshError="1">
        <row r="10">
          <cell r="N10">
            <v>121079.70000000001</v>
          </cell>
        </row>
        <row r="11">
          <cell r="N11">
            <v>84111.3</v>
          </cell>
        </row>
        <row r="15">
          <cell r="N15">
            <v>36811.950000000004</v>
          </cell>
        </row>
        <row r="19">
          <cell r="N19">
            <v>4984.3500000000004</v>
          </cell>
        </row>
        <row r="20">
          <cell r="N20">
            <v>5313</v>
          </cell>
        </row>
        <row r="21">
          <cell r="N21">
            <v>4492.95</v>
          </cell>
        </row>
        <row r="25">
          <cell r="N25">
            <v>9163.35</v>
          </cell>
        </row>
        <row r="29">
          <cell r="N29">
            <v>9545.5500000000011</v>
          </cell>
        </row>
        <row r="39">
          <cell r="N39">
            <v>775.95</v>
          </cell>
        </row>
        <row r="40">
          <cell r="N40">
            <v>5536.6500000000005</v>
          </cell>
        </row>
        <row r="41">
          <cell r="N41">
            <v>620.55000000000007</v>
          </cell>
        </row>
        <row r="48">
          <cell r="N48">
            <v>7636.6500000000005</v>
          </cell>
        </row>
        <row r="49">
          <cell r="N49">
            <v>1364</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sheetData sheetId="35"/>
      <sheetData sheetId="36"/>
      <sheetData sheetId="37"/>
      <sheetData sheetId="38"/>
      <sheetData sheetId="39"/>
      <sheetData sheetId="40"/>
      <sheetData sheetId="4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refreshError="1"/>
      <sheetData sheetId="88"/>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ke"/>
      <sheetName val="Lietke"/>
      <sheetName val="00000000"/>
      <sheetName val="10000000"/>
    </sheetNames>
    <sheetDataSet>
      <sheetData sheetId="0">
        <row r="7">
          <cell r="B7" t="str">
            <v>N111-34B</v>
          </cell>
          <cell r="C7" t="str">
            <v>NÐo gãc</v>
          </cell>
          <cell r="D7" t="str">
            <v>123450F</v>
          </cell>
          <cell r="E7">
            <v>1</v>
          </cell>
          <cell r="F7" t="str">
            <v>G1=12°34'50"F</v>
          </cell>
          <cell r="G7">
            <v>43</v>
          </cell>
          <cell r="H7">
            <v>53</v>
          </cell>
          <cell r="I7">
            <v>43</v>
          </cell>
          <cell r="J7">
            <v>43</v>
          </cell>
          <cell r="K7" t="str">
            <v>6N§-1</v>
          </cell>
          <cell r="M7" t="str">
            <v>2NS-2</v>
          </cell>
          <cell r="O7" t="str">
            <v>6CR4-22</v>
          </cell>
          <cell r="P7" t="str">
            <v>2CR2-9</v>
          </cell>
          <cell r="R7" t="str">
            <v>4T32-23</v>
          </cell>
          <cell r="S7" t="str">
            <v>8BL30-250</v>
          </cell>
          <cell r="T7" t="str">
            <v>RS2</v>
          </cell>
        </row>
        <row r="8">
          <cell r="B8" t="str">
            <v>N111-34A</v>
          </cell>
          <cell r="C8" t="str">
            <v>NÐo gãc</v>
          </cell>
          <cell r="D8" t="str">
            <v>043412F</v>
          </cell>
          <cell r="E8">
            <v>2</v>
          </cell>
          <cell r="F8" t="str">
            <v>G2=04°34'12"F</v>
          </cell>
          <cell r="G8">
            <v>241</v>
          </cell>
          <cell r="H8">
            <v>294</v>
          </cell>
          <cell r="I8">
            <v>241</v>
          </cell>
          <cell r="J8">
            <v>241</v>
          </cell>
          <cell r="K8" t="str">
            <v>6N§-1</v>
          </cell>
          <cell r="M8" t="str">
            <v>2NS-2</v>
          </cell>
          <cell r="O8" t="str">
            <v>6CR4-22</v>
          </cell>
          <cell r="P8" t="str">
            <v>2CR2-9</v>
          </cell>
          <cell r="R8" t="str">
            <v>4T30-22</v>
          </cell>
          <cell r="S8" t="str">
            <v>8BL30-250</v>
          </cell>
          <cell r="T8" t="str">
            <v>RS2</v>
          </cell>
        </row>
        <row r="9">
          <cell r="B9" t="str">
            <v>§111-26A</v>
          </cell>
          <cell r="C9" t="str">
            <v>§ì th¼ng</v>
          </cell>
          <cell r="E9" t="str">
            <v/>
          </cell>
          <cell r="F9" t="str">
            <v/>
          </cell>
          <cell r="G9">
            <v>255</v>
          </cell>
          <cell r="H9">
            <v>549</v>
          </cell>
          <cell r="I9">
            <v>231.70023737579555</v>
          </cell>
          <cell r="J9">
            <v>675</v>
          </cell>
          <cell r="L9" t="str">
            <v>3§D-1</v>
          </cell>
          <cell r="N9" t="str">
            <v>§S-1</v>
          </cell>
          <cell r="O9" t="str">
            <v>6CR4-22</v>
          </cell>
          <cell r="P9" t="str">
            <v>2CR2-9</v>
          </cell>
          <cell r="R9" t="str">
            <v>4T30-18</v>
          </cell>
          <cell r="S9" t="str">
            <v>4BL36-282</v>
          </cell>
          <cell r="T9" t="str">
            <v>RS2</v>
          </cell>
        </row>
        <row r="10">
          <cell r="B10" t="str">
            <v>§111-26A</v>
          </cell>
          <cell r="C10" t="str">
            <v>§ì th¼ng</v>
          </cell>
          <cell r="E10" t="str">
            <v/>
          </cell>
          <cell r="F10" t="str">
            <v/>
          </cell>
          <cell r="G10">
            <v>180</v>
          </cell>
          <cell r="H10">
            <v>729</v>
          </cell>
          <cell r="L10" t="str">
            <v>3§D-1</v>
          </cell>
          <cell r="N10" t="str">
            <v>§S-1</v>
          </cell>
          <cell r="O10" t="str">
            <v>6CR4-22</v>
          </cell>
          <cell r="P10" t="str">
            <v>2CR2-9</v>
          </cell>
          <cell r="R10" t="str">
            <v>4T30-18</v>
          </cell>
          <cell r="S10" t="str">
            <v>4BL36-282</v>
          </cell>
          <cell r="T10" t="str">
            <v>RS2</v>
          </cell>
        </row>
        <row r="11">
          <cell r="B11" t="str">
            <v>N111-20A</v>
          </cell>
          <cell r="C11" t="str">
            <v>NÐo gãc</v>
          </cell>
          <cell r="D11" t="str">
            <v>133624F</v>
          </cell>
          <cell r="E11">
            <v>3</v>
          </cell>
          <cell r="F11" t="str">
            <v>G3=13°36'24"F</v>
          </cell>
          <cell r="G11">
            <v>240</v>
          </cell>
          <cell r="H11">
            <v>969</v>
          </cell>
          <cell r="K11" t="str">
            <v>6N§-1</v>
          </cell>
          <cell r="M11" t="str">
            <v>2NS-2</v>
          </cell>
          <cell r="O11" t="str">
            <v>6CR4-22</v>
          </cell>
          <cell r="P11" t="str">
            <v>2CR2-9</v>
          </cell>
          <cell r="R11" t="str">
            <v>4T30-18</v>
          </cell>
          <cell r="S11" t="str">
            <v>8BL30-250</v>
          </cell>
          <cell r="T11" t="str">
            <v>RS2</v>
          </cell>
        </row>
        <row r="12">
          <cell r="B12" t="str">
            <v>§T-20</v>
          </cell>
          <cell r="C12" t="str">
            <v>§ì th¼ng</v>
          </cell>
          <cell r="E12" t="str">
            <v/>
          </cell>
          <cell r="F12" t="str">
            <v/>
          </cell>
          <cell r="G12">
            <v>155</v>
          </cell>
          <cell r="H12">
            <v>1124</v>
          </cell>
          <cell r="I12">
            <v>146.82983348080185</v>
          </cell>
          <cell r="J12">
            <v>292</v>
          </cell>
          <cell r="L12" t="str">
            <v>3§D-1</v>
          </cell>
          <cell r="N12" t="str">
            <v>§S-1</v>
          </cell>
          <cell r="O12" t="str">
            <v>6CR4-22</v>
          </cell>
          <cell r="P12" t="str">
            <v>2CR2-9</v>
          </cell>
          <cell r="Q12" t="str">
            <v>XT-1,2,3</v>
          </cell>
          <cell r="R12" t="str">
            <v>M26-36</v>
          </cell>
          <cell r="T12" t="str">
            <v>R4</v>
          </cell>
        </row>
        <row r="13">
          <cell r="B13" t="str">
            <v>N111-25A</v>
          </cell>
          <cell r="C13" t="str">
            <v>NÐo gãc</v>
          </cell>
          <cell r="D13" t="str">
            <v>004200F</v>
          </cell>
          <cell r="E13">
            <v>4</v>
          </cell>
          <cell r="F13" t="str">
            <v>G4=00°42'00"F</v>
          </cell>
          <cell r="G13">
            <v>137</v>
          </cell>
          <cell r="H13">
            <v>1261</v>
          </cell>
          <cell r="K13" t="str">
            <v>6N§-1</v>
          </cell>
          <cell r="M13" t="str">
            <v>2NS-2</v>
          </cell>
          <cell r="O13" t="str">
            <v>6CR4-22</v>
          </cell>
          <cell r="P13" t="str">
            <v>2CR2-9</v>
          </cell>
          <cell r="R13" t="str">
            <v>4T30-18</v>
          </cell>
          <cell r="S13" t="str">
            <v>8BL30-250</v>
          </cell>
          <cell r="T13" t="str">
            <v>RS2</v>
          </cell>
        </row>
        <row r="14">
          <cell r="B14" t="str">
            <v>§T-20</v>
          </cell>
          <cell r="C14" t="str">
            <v>§ì th¼ng</v>
          </cell>
          <cell r="E14" t="str">
            <v/>
          </cell>
          <cell r="F14" t="str">
            <v/>
          </cell>
          <cell r="G14">
            <v>150</v>
          </cell>
          <cell r="H14">
            <v>1411</v>
          </cell>
          <cell r="I14">
            <v>168.42204814503907</v>
          </cell>
          <cell r="J14">
            <v>1314</v>
          </cell>
          <cell r="L14" t="str">
            <v>3§D-1</v>
          </cell>
          <cell r="N14" t="str">
            <v>§S-1</v>
          </cell>
          <cell r="O14" t="str">
            <v>6CR4-22</v>
          </cell>
          <cell r="P14" t="str">
            <v>2CR2-9</v>
          </cell>
          <cell r="Q14" t="str">
            <v>XT-1,2,3</v>
          </cell>
          <cell r="R14" t="str">
            <v>M26-36</v>
          </cell>
          <cell r="T14" t="str">
            <v>R4</v>
          </cell>
        </row>
        <row r="15">
          <cell r="B15" t="str">
            <v>§T-20</v>
          </cell>
          <cell r="C15" t="str">
            <v>§ì th¼ng</v>
          </cell>
          <cell r="E15" t="str">
            <v/>
          </cell>
          <cell r="F15" t="str">
            <v/>
          </cell>
          <cell r="G15">
            <v>165</v>
          </cell>
          <cell r="H15">
            <v>1576</v>
          </cell>
          <cell r="L15" t="str">
            <v>3§D-1</v>
          </cell>
          <cell r="N15" t="str">
            <v>§S-1</v>
          </cell>
          <cell r="O15" t="str">
            <v>6CR4-22</v>
          </cell>
          <cell r="P15" t="str">
            <v>2CR2-9</v>
          </cell>
          <cell r="Q15" t="str">
            <v>XT-1,2,3</v>
          </cell>
          <cell r="R15" t="str">
            <v>M26-36</v>
          </cell>
          <cell r="T15" t="str">
            <v>R4</v>
          </cell>
        </row>
        <row r="16">
          <cell r="B16" t="str">
            <v>§T-20</v>
          </cell>
          <cell r="C16" t="str">
            <v>§ì th¼ng</v>
          </cell>
          <cell r="E16" t="str">
            <v/>
          </cell>
          <cell r="F16" t="str">
            <v/>
          </cell>
          <cell r="G16">
            <v>140</v>
          </cell>
          <cell r="H16">
            <v>1716</v>
          </cell>
          <cell r="L16" t="str">
            <v>3§D-1</v>
          </cell>
          <cell r="N16" t="str">
            <v>§S-1</v>
          </cell>
          <cell r="O16" t="str">
            <v>6CR4-22</v>
          </cell>
          <cell r="P16" t="str">
            <v>2CR2-9</v>
          </cell>
          <cell r="Q16" t="str">
            <v>XT-1,2,3</v>
          </cell>
          <cell r="R16" t="str">
            <v>M26-36</v>
          </cell>
          <cell r="T16" t="str">
            <v>R4</v>
          </cell>
        </row>
        <row r="17">
          <cell r="B17" t="str">
            <v>§T-20</v>
          </cell>
          <cell r="C17" t="str">
            <v>§ì th¼ng</v>
          </cell>
          <cell r="E17" t="str">
            <v/>
          </cell>
          <cell r="F17" t="str">
            <v/>
          </cell>
          <cell r="G17">
            <v>150</v>
          </cell>
          <cell r="H17">
            <v>1866</v>
          </cell>
          <cell r="L17" t="str">
            <v>3§D-1</v>
          </cell>
          <cell r="N17" t="str">
            <v>§S-1</v>
          </cell>
          <cell r="O17" t="str">
            <v>6CR4-22</v>
          </cell>
          <cell r="P17" t="str">
            <v>2CR2-9</v>
          </cell>
          <cell r="Q17" t="str">
            <v>XT-1,2,3</v>
          </cell>
          <cell r="R17" t="str">
            <v>M26-36</v>
          </cell>
          <cell r="T17" t="str">
            <v>R4</v>
          </cell>
        </row>
        <row r="18">
          <cell r="B18" t="str">
            <v>§111-22A</v>
          </cell>
          <cell r="C18" t="str">
            <v>§ì th¼ng</v>
          </cell>
          <cell r="E18" t="str">
            <v/>
          </cell>
          <cell r="F18" t="str">
            <v/>
          </cell>
          <cell r="G18">
            <v>205</v>
          </cell>
          <cell r="H18">
            <v>2071</v>
          </cell>
          <cell r="L18" t="str">
            <v>3§D-1</v>
          </cell>
          <cell r="N18" t="str">
            <v>§S-1</v>
          </cell>
          <cell r="O18" t="str">
            <v>6CR4-22</v>
          </cell>
          <cell r="P18" t="str">
            <v>2CR2-9</v>
          </cell>
          <cell r="R18" t="str">
            <v>4T27-15</v>
          </cell>
          <cell r="S18" t="str">
            <v>4BL36-282</v>
          </cell>
          <cell r="T18" t="str">
            <v>RS2</v>
          </cell>
        </row>
        <row r="19">
          <cell r="B19" t="str">
            <v>§T-20</v>
          </cell>
          <cell r="C19" t="str">
            <v>§ì th¼ng</v>
          </cell>
          <cell r="E19" t="str">
            <v/>
          </cell>
          <cell r="F19" t="str">
            <v/>
          </cell>
          <cell r="G19">
            <v>192</v>
          </cell>
          <cell r="H19">
            <v>2263</v>
          </cell>
          <cell r="L19" t="str">
            <v>3§D-1</v>
          </cell>
          <cell r="N19" t="str">
            <v>§S-1</v>
          </cell>
          <cell r="O19" t="str">
            <v>6CR4-22</v>
          </cell>
          <cell r="P19" t="str">
            <v>2CR2-9</v>
          </cell>
          <cell r="Q19" t="str">
            <v>XT-1,2,3</v>
          </cell>
          <cell r="R19" t="str">
            <v>M26-36</v>
          </cell>
          <cell r="T19" t="str">
            <v>R4</v>
          </cell>
        </row>
        <row r="20">
          <cell r="B20" t="str">
            <v>§T-20</v>
          </cell>
          <cell r="C20" t="str">
            <v>§ì th¼ng</v>
          </cell>
          <cell r="E20" t="str">
            <v/>
          </cell>
          <cell r="F20" t="str">
            <v/>
          </cell>
          <cell r="G20">
            <v>155</v>
          </cell>
          <cell r="H20">
            <v>2418</v>
          </cell>
          <cell r="L20" t="str">
            <v>3§D-1</v>
          </cell>
          <cell r="N20" t="str">
            <v>§S-1</v>
          </cell>
          <cell r="O20" t="str">
            <v>6CR4-22</v>
          </cell>
          <cell r="P20" t="str">
            <v>2CR2-9</v>
          </cell>
          <cell r="Q20" t="str">
            <v>XT-1,2,3</v>
          </cell>
          <cell r="R20" t="str">
            <v>M26-36</v>
          </cell>
          <cell r="T20" t="str">
            <v>R4</v>
          </cell>
        </row>
        <row r="21">
          <cell r="B21" t="str">
            <v>N111-20A</v>
          </cell>
          <cell r="C21" t="str">
            <v>NÐo gãc</v>
          </cell>
          <cell r="D21" t="str">
            <v>203630F</v>
          </cell>
          <cell r="E21">
            <v>5</v>
          </cell>
          <cell r="F21" t="str">
            <v>G5=20°36'30"F</v>
          </cell>
          <cell r="G21">
            <v>157</v>
          </cell>
          <cell r="H21">
            <v>2575</v>
          </cell>
          <cell r="K21" t="str">
            <v>6N§-1</v>
          </cell>
          <cell r="M21" t="str">
            <v>2NS-2</v>
          </cell>
          <cell r="O21" t="str">
            <v>6CR4-22</v>
          </cell>
          <cell r="P21" t="str">
            <v>2CR2-9</v>
          </cell>
          <cell r="R21" t="str">
            <v>4T30-22</v>
          </cell>
          <cell r="S21" t="str">
            <v>8BL30-250</v>
          </cell>
          <cell r="T21" t="str">
            <v>RS2</v>
          </cell>
        </row>
        <row r="22">
          <cell r="B22" t="str">
            <v>§111-26A</v>
          </cell>
          <cell r="C22" t="str">
            <v>§ì th¼ng</v>
          </cell>
          <cell r="E22" t="str">
            <v/>
          </cell>
          <cell r="F22" t="str">
            <v/>
          </cell>
          <cell r="G22">
            <v>195</v>
          </cell>
          <cell r="H22">
            <v>2770</v>
          </cell>
          <cell r="I22">
            <v>196.60219929333792</v>
          </cell>
          <cell r="J22">
            <v>751</v>
          </cell>
          <cell r="L22" t="str">
            <v>3§D-1</v>
          </cell>
          <cell r="N22" t="str">
            <v>§S-1</v>
          </cell>
          <cell r="O22" t="str">
            <v>6CR4-22</v>
          </cell>
          <cell r="P22" t="str">
            <v>2CR2-9</v>
          </cell>
          <cell r="R22" t="str">
            <v>4T30-18</v>
          </cell>
          <cell r="S22" t="str">
            <v>4BL36-282</v>
          </cell>
          <cell r="T22" t="str">
            <v>RS2</v>
          </cell>
        </row>
        <row r="23">
          <cell r="B23" t="str">
            <v>§111-22A</v>
          </cell>
          <cell r="C23" t="str">
            <v>§ì th¼ng</v>
          </cell>
          <cell r="E23" t="str">
            <v/>
          </cell>
          <cell r="F23" t="str">
            <v/>
          </cell>
          <cell r="G23">
            <v>235</v>
          </cell>
          <cell r="H23">
            <v>3005</v>
          </cell>
          <cell r="L23" t="str">
            <v>3§D-1</v>
          </cell>
          <cell r="N23" t="str">
            <v>§S-1</v>
          </cell>
          <cell r="O23" t="str">
            <v>6CR4-22</v>
          </cell>
          <cell r="P23" t="str">
            <v>2CR2-9</v>
          </cell>
          <cell r="R23" t="str">
            <v>4T27-15</v>
          </cell>
          <cell r="S23" t="str">
            <v>4BL36-282</v>
          </cell>
          <cell r="T23" t="str">
            <v>RS2</v>
          </cell>
        </row>
        <row r="24">
          <cell r="B24" t="str">
            <v>§111-26A</v>
          </cell>
          <cell r="C24" t="str">
            <v>§ì th¼ng</v>
          </cell>
          <cell r="E24" t="str">
            <v/>
          </cell>
          <cell r="F24" t="str">
            <v/>
          </cell>
          <cell r="G24">
            <v>141</v>
          </cell>
          <cell r="H24">
            <v>3146</v>
          </cell>
          <cell r="L24" t="str">
            <v>3§D-1</v>
          </cell>
          <cell r="N24" t="str">
            <v>§S-1</v>
          </cell>
          <cell r="O24" t="str">
            <v>6CR4-22</v>
          </cell>
          <cell r="P24" t="str">
            <v>2CR2-9</v>
          </cell>
          <cell r="R24" t="str">
            <v>4T30-18</v>
          </cell>
          <cell r="S24" t="str">
            <v>4BL36-282</v>
          </cell>
          <cell r="T24" t="str">
            <v>RS2</v>
          </cell>
        </row>
        <row r="25">
          <cell r="B25" t="str">
            <v>N111-20A</v>
          </cell>
          <cell r="C25" t="str">
            <v>NÐo gãc</v>
          </cell>
          <cell r="D25" t="str">
            <v>145354T</v>
          </cell>
          <cell r="E25">
            <v>6</v>
          </cell>
          <cell r="F25" t="str">
            <v>G6=14°53'54"T</v>
          </cell>
          <cell r="G25">
            <v>180</v>
          </cell>
          <cell r="H25">
            <v>3326</v>
          </cell>
          <cell r="K25" t="str">
            <v>6N§-1</v>
          </cell>
          <cell r="M25" t="str">
            <v>2NS-2</v>
          </cell>
          <cell r="O25" t="str">
            <v>6CR4-22</v>
          </cell>
          <cell r="P25" t="str">
            <v>2CR2-9</v>
          </cell>
          <cell r="R25" t="str">
            <v>4T30-18</v>
          </cell>
          <cell r="S25" t="str">
            <v>8BL30-250</v>
          </cell>
          <cell r="T25" t="str">
            <v>RS2</v>
          </cell>
        </row>
        <row r="26">
          <cell r="B26" t="str">
            <v>§T-20</v>
          </cell>
          <cell r="C26" t="str">
            <v>§ì th¼ng</v>
          </cell>
          <cell r="E26" t="str">
            <v/>
          </cell>
          <cell r="F26" t="str">
            <v/>
          </cell>
          <cell r="G26">
            <v>155</v>
          </cell>
          <cell r="H26">
            <v>3481</v>
          </cell>
          <cell r="I26">
            <v>192.60257341595775</v>
          </cell>
          <cell r="J26">
            <v>1749</v>
          </cell>
          <cell r="L26" t="str">
            <v>3§D-1</v>
          </cell>
          <cell r="N26" t="str">
            <v>§S-1</v>
          </cell>
          <cell r="O26" t="str">
            <v>6CR4-22</v>
          </cell>
          <cell r="P26" t="str">
            <v>2CR2-9</v>
          </cell>
          <cell r="Q26" t="str">
            <v>XT-1,2,3</v>
          </cell>
          <cell r="R26" t="str">
            <v>M26-36</v>
          </cell>
          <cell r="T26" t="str">
            <v>R4</v>
          </cell>
        </row>
        <row r="27">
          <cell r="B27" t="str">
            <v>§T-20</v>
          </cell>
          <cell r="C27" t="str">
            <v>§ì th¼ng</v>
          </cell>
          <cell r="E27" t="str">
            <v/>
          </cell>
          <cell r="F27" t="str">
            <v/>
          </cell>
          <cell r="G27">
            <v>135</v>
          </cell>
          <cell r="H27">
            <v>3616</v>
          </cell>
          <cell r="L27" t="str">
            <v>3§D-1</v>
          </cell>
          <cell r="N27" t="str">
            <v>§S-1</v>
          </cell>
          <cell r="O27" t="str">
            <v>6CR4-22</v>
          </cell>
          <cell r="P27" t="str">
            <v>2CR2-9</v>
          </cell>
          <cell r="Q27" t="str">
            <v>XT-1,2,3</v>
          </cell>
          <cell r="R27" t="str">
            <v>M26-36</v>
          </cell>
          <cell r="T27" t="str">
            <v>R4</v>
          </cell>
        </row>
        <row r="28">
          <cell r="B28" t="str">
            <v>§T-20</v>
          </cell>
          <cell r="C28" t="str">
            <v>§ì th¼ng</v>
          </cell>
          <cell r="E28" t="str">
            <v/>
          </cell>
          <cell r="F28" t="str">
            <v/>
          </cell>
          <cell r="G28">
            <v>140</v>
          </cell>
          <cell r="H28">
            <v>3756</v>
          </cell>
          <cell r="L28" t="str">
            <v>3§D-1</v>
          </cell>
          <cell r="N28" t="str">
            <v>§S-1</v>
          </cell>
          <cell r="O28" t="str">
            <v>6CR4-22</v>
          </cell>
          <cell r="P28" t="str">
            <v>2CR2-9</v>
          </cell>
          <cell r="Q28" t="str">
            <v>XT-1,2,3</v>
          </cell>
          <cell r="R28" t="str">
            <v>M26-36</v>
          </cell>
          <cell r="T28" t="str">
            <v>R4</v>
          </cell>
        </row>
        <row r="29">
          <cell r="B29" t="str">
            <v>§T-20</v>
          </cell>
          <cell r="C29" t="str">
            <v>§ì th¼ng</v>
          </cell>
          <cell r="E29" t="str">
            <v/>
          </cell>
          <cell r="F29" t="str">
            <v/>
          </cell>
          <cell r="G29">
            <v>145</v>
          </cell>
          <cell r="H29">
            <v>3901</v>
          </cell>
          <cell r="L29" t="str">
            <v>3§D-1</v>
          </cell>
          <cell r="N29" t="str">
            <v>§S-1</v>
          </cell>
          <cell r="O29" t="str">
            <v>6CR4-22</v>
          </cell>
          <cell r="P29" t="str">
            <v>2CR2-9</v>
          </cell>
          <cell r="Q29" t="str">
            <v>XT-1,2,3</v>
          </cell>
          <cell r="R29" t="str">
            <v>M26-36</v>
          </cell>
          <cell r="T29" t="str">
            <v>R4</v>
          </cell>
        </row>
        <row r="30">
          <cell r="B30" t="str">
            <v>§T-20</v>
          </cell>
          <cell r="C30" t="str">
            <v>§ì th¼ng</v>
          </cell>
          <cell r="E30" t="str">
            <v/>
          </cell>
          <cell r="F30" t="str">
            <v/>
          </cell>
          <cell r="G30">
            <v>150</v>
          </cell>
          <cell r="H30">
            <v>4051</v>
          </cell>
          <cell r="L30" t="str">
            <v>3§D-1</v>
          </cell>
          <cell r="N30" t="str">
            <v>§S-1</v>
          </cell>
          <cell r="O30" t="str">
            <v>6CR4-22</v>
          </cell>
          <cell r="P30" t="str">
            <v>2CR2-9</v>
          </cell>
          <cell r="Q30" t="str">
            <v>XT-1,2,3</v>
          </cell>
          <cell r="R30" t="str">
            <v>M26-36</v>
          </cell>
          <cell r="T30" t="str">
            <v>R4</v>
          </cell>
        </row>
        <row r="31">
          <cell r="B31" t="str">
            <v>§111-26A</v>
          </cell>
          <cell r="C31" t="str">
            <v>§ì th¼ng</v>
          </cell>
          <cell r="E31" t="str">
            <v/>
          </cell>
          <cell r="F31" t="str">
            <v/>
          </cell>
          <cell r="G31">
            <v>145</v>
          </cell>
          <cell r="H31">
            <v>4196</v>
          </cell>
          <cell r="L31" t="str">
            <v>3§D-1</v>
          </cell>
          <cell r="N31" t="str">
            <v>§S-1</v>
          </cell>
          <cell r="O31" t="str">
            <v>6CR4-22</v>
          </cell>
          <cell r="P31" t="str">
            <v>2CR2-9</v>
          </cell>
          <cell r="R31" t="str">
            <v>4T30-18</v>
          </cell>
          <cell r="S31" t="str">
            <v>4BL36-282</v>
          </cell>
          <cell r="T31" t="str">
            <v>RS2</v>
          </cell>
        </row>
        <row r="32">
          <cell r="B32" t="str">
            <v>§111-22A</v>
          </cell>
          <cell r="C32" t="str">
            <v>§ì th¼ng</v>
          </cell>
          <cell r="E32" t="str">
            <v/>
          </cell>
          <cell r="F32" t="str">
            <v/>
          </cell>
          <cell r="G32">
            <v>275</v>
          </cell>
          <cell r="H32">
            <v>4471</v>
          </cell>
          <cell r="L32" t="str">
            <v>3§D-1</v>
          </cell>
          <cell r="N32" t="str">
            <v>§S-1</v>
          </cell>
          <cell r="O32" t="str">
            <v>6CR4-22</v>
          </cell>
          <cell r="P32" t="str">
            <v>2CR2-9</v>
          </cell>
          <cell r="R32" t="str">
            <v>4T27-15</v>
          </cell>
          <cell r="S32" t="str">
            <v>4BL36-282</v>
          </cell>
          <cell r="T32" t="str">
            <v>RS2</v>
          </cell>
        </row>
        <row r="33">
          <cell r="B33" t="str">
            <v>§T-20</v>
          </cell>
          <cell r="C33" t="str">
            <v>§ì th¼ng</v>
          </cell>
          <cell r="E33" t="str">
            <v/>
          </cell>
          <cell r="F33" t="str">
            <v/>
          </cell>
          <cell r="G33">
            <v>225</v>
          </cell>
          <cell r="H33">
            <v>4696</v>
          </cell>
          <cell r="L33" t="str">
            <v>3§D-1</v>
          </cell>
          <cell r="N33" t="str">
            <v>§S-1</v>
          </cell>
          <cell r="O33" t="str">
            <v>6CR4-22</v>
          </cell>
          <cell r="P33" t="str">
            <v>2CR2-9</v>
          </cell>
          <cell r="Q33" t="str">
            <v>XT-1,2,3</v>
          </cell>
          <cell r="R33" t="str">
            <v>M26-36</v>
          </cell>
          <cell r="T33" t="str">
            <v>R4</v>
          </cell>
        </row>
        <row r="34">
          <cell r="B34" t="str">
            <v>§T-20</v>
          </cell>
          <cell r="C34" t="str">
            <v>§ì th¼ng</v>
          </cell>
          <cell r="E34" t="str">
            <v/>
          </cell>
          <cell r="F34" t="str">
            <v/>
          </cell>
          <cell r="G34">
            <v>165</v>
          </cell>
          <cell r="H34">
            <v>4861</v>
          </cell>
          <cell r="L34" t="str">
            <v>3§D-1</v>
          </cell>
          <cell r="N34" t="str">
            <v>§S-1</v>
          </cell>
          <cell r="O34" t="str">
            <v>6CR4-22</v>
          </cell>
          <cell r="P34" t="str">
            <v>2CR2-9</v>
          </cell>
          <cell r="Q34" t="str">
            <v>XT-1,2,3</v>
          </cell>
          <cell r="R34" t="str">
            <v>M26-36</v>
          </cell>
          <cell r="T34" t="str">
            <v>R4</v>
          </cell>
        </row>
        <row r="35">
          <cell r="B35" t="str">
            <v>N111-25B</v>
          </cell>
          <cell r="C35" t="str">
            <v>NÐo gãc</v>
          </cell>
          <cell r="D35" t="str">
            <v>382500F</v>
          </cell>
          <cell r="E35">
            <v>7</v>
          </cell>
          <cell r="F35" t="str">
            <v>G7=38°25'00"F</v>
          </cell>
          <cell r="G35">
            <v>214</v>
          </cell>
          <cell r="H35">
            <v>5075</v>
          </cell>
          <cell r="K35" t="str">
            <v>6N§-1</v>
          </cell>
          <cell r="M35" t="str">
            <v>NS-1</v>
          </cell>
          <cell r="N35" t="str">
            <v>NS-2</v>
          </cell>
          <cell r="O35" t="str">
            <v>6CR4-22</v>
          </cell>
          <cell r="P35" t="str">
            <v>2CR2-9</v>
          </cell>
          <cell r="R35" t="str">
            <v>4T30-22</v>
          </cell>
          <cell r="S35" t="str">
            <v>8BL36-250</v>
          </cell>
          <cell r="T35" t="str">
            <v>RS2</v>
          </cell>
        </row>
        <row r="36">
          <cell r="B36" t="str">
            <v>N111-20B</v>
          </cell>
          <cell r="C36" t="str">
            <v>NÐo h·m</v>
          </cell>
          <cell r="E36" t="str">
            <v/>
          </cell>
          <cell r="F36" t="str">
            <v/>
          </cell>
          <cell r="G36">
            <v>168</v>
          </cell>
          <cell r="H36">
            <v>5243</v>
          </cell>
          <cell r="I36">
            <v>168</v>
          </cell>
          <cell r="J36">
            <v>168</v>
          </cell>
          <cell r="K36" t="str">
            <v>3NK-1</v>
          </cell>
          <cell r="L36" t="str">
            <v>3N§-1</v>
          </cell>
          <cell r="M36" t="str">
            <v>NS-1</v>
          </cell>
          <cell r="N36" t="str">
            <v>NS-2</v>
          </cell>
          <cell r="O36" t="str">
            <v>6CR4-22</v>
          </cell>
          <cell r="P36" t="str">
            <v>2CR2-9</v>
          </cell>
          <cell r="R36" t="str">
            <v>4T32-28</v>
          </cell>
          <cell r="S36" t="str">
            <v>8BL48-250</v>
          </cell>
          <cell r="T36" t="str">
            <v>RS4</v>
          </cell>
        </row>
        <row r="37">
          <cell r="B37" t="str">
            <v>§V-74</v>
          </cell>
          <cell r="C37" t="str">
            <v>§ì v­ît</v>
          </cell>
          <cell r="E37" t="str">
            <v/>
          </cell>
          <cell r="F37" t="str">
            <v/>
          </cell>
          <cell r="G37">
            <v>448</v>
          </cell>
          <cell r="H37">
            <v>5691</v>
          </cell>
          <cell r="I37">
            <v>668.17961657027524</v>
          </cell>
          <cell r="J37">
            <v>1216</v>
          </cell>
          <cell r="K37" t="str">
            <v>3§K-1</v>
          </cell>
          <cell r="N37" t="str">
            <v>§S-1</v>
          </cell>
          <cell r="O37" t="str">
            <v>9CR4-22</v>
          </cell>
          <cell r="P37" t="str">
            <v>3CR2-9</v>
          </cell>
          <cell r="R37" t="str">
            <v>MV-1</v>
          </cell>
          <cell r="S37" t="str">
            <v>8BL64-250</v>
          </cell>
          <cell r="T37" t="str">
            <v>RS4</v>
          </cell>
        </row>
        <row r="38">
          <cell r="B38" t="str">
            <v>N111-25B</v>
          </cell>
          <cell r="C38" t="str">
            <v>NÐo h·m</v>
          </cell>
          <cell r="E38" t="str">
            <v/>
          </cell>
          <cell r="F38" t="str">
            <v/>
          </cell>
          <cell r="G38">
            <v>768</v>
          </cell>
          <cell r="H38">
            <v>6459</v>
          </cell>
          <cell r="K38" t="str">
            <v>3NK-1</v>
          </cell>
          <cell r="L38" t="str">
            <v>3N§-1</v>
          </cell>
          <cell r="M38" t="str">
            <v>NS-1</v>
          </cell>
          <cell r="N38" t="str">
            <v>NS-2</v>
          </cell>
          <cell r="O38" t="str">
            <v>12CR4-22</v>
          </cell>
          <cell r="P38" t="str">
            <v>4CR2-9</v>
          </cell>
          <cell r="R38" t="str">
            <v>4T32-28</v>
          </cell>
          <cell r="S38" t="str">
            <v>8BL48-250</v>
          </cell>
          <cell r="T38" t="str">
            <v>RS4</v>
          </cell>
        </row>
        <row r="39">
          <cell r="B39" t="str">
            <v>N111-20A</v>
          </cell>
          <cell r="C39" t="str">
            <v>NÐo gãc</v>
          </cell>
          <cell r="D39" t="str">
            <v>050800T</v>
          </cell>
          <cell r="E39">
            <v>8</v>
          </cell>
          <cell r="F39" t="str">
            <v>G8=05°08'00"T</v>
          </cell>
          <cell r="G39">
            <v>584</v>
          </cell>
          <cell r="H39">
            <v>7043</v>
          </cell>
          <cell r="I39">
            <v>584</v>
          </cell>
          <cell r="J39">
            <v>584</v>
          </cell>
          <cell r="K39" t="str">
            <v>6N§-1</v>
          </cell>
          <cell r="M39" t="str">
            <v>NS-1</v>
          </cell>
          <cell r="N39" t="str">
            <v>NS-2</v>
          </cell>
          <cell r="O39" t="str">
            <v>9CR4-22</v>
          </cell>
          <cell r="P39" t="str">
            <v>3CR2-9</v>
          </cell>
          <cell r="R39" t="str">
            <v>4T30-18</v>
          </cell>
          <cell r="S39" t="str">
            <v>8BL30-250</v>
          </cell>
          <cell r="T39" t="str">
            <v>RS4</v>
          </cell>
        </row>
        <row r="40">
          <cell r="B40" t="str">
            <v>§111-26A</v>
          </cell>
          <cell r="C40" t="str">
            <v>§ì th¼ng</v>
          </cell>
          <cell r="E40" t="str">
            <v/>
          </cell>
          <cell r="F40" t="str">
            <v/>
          </cell>
          <cell r="G40">
            <v>187</v>
          </cell>
          <cell r="H40">
            <v>7230</v>
          </cell>
          <cell r="I40">
            <v>412.75385449803503</v>
          </cell>
          <cell r="J40">
            <v>1072</v>
          </cell>
          <cell r="L40" t="str">
            <v>3§D-1</v>
          </cell>
          <cell r="N40" t="str">
            <v>§S-1</v>
          </cell>
          <cell r="O40" t="str">
            <v>6CR4-22</v>
          </cell>
          <cell r="P40" t="str">
            <v>2CR2-9</v>
          </cell>
          <cell r="R40" t="str">
            <v>4T30-18</v>
          </cell>
          <cell r="S40" t="str">
            <v>4BL36-282</v>
          </cell>
          <cell r="T40" t="str">
            <v>RS4</v>
          </cell>
        </row>
        <row r="41">
          <cell r="B41" t="str">
            <v>§111-26B</v>
          </cell>
          <cell r="C41" t="str">
            <v>§ì th¼ng</v>
          </cell>
          <cell r="E41" t="str">
            <v/>
          </cell>
          <cell r="F41" t="str">
            <v/>
          </cell>
          <cell r="G41">
            <v>475</v>
          </cell>
          <cell r="H41">
            <v>7705</v>
          </cell>
          <cell r="L41" t="str">
            <v>3§D-1</v>
          </cell>
          <cell r="N41" t="str">
            <v>§S-1</v>
          </cell>
          <cell r="O41" t="str">
            <v>6CR4-22</v>
          </cell>
          <cell r="P41" t="str">
            <v>2CR2-9</v>
          </cell>
          <cell r="R41" t="str">
            <v>4T30-22</v>
          </cell>
          <cell r="S41" t="str">
            <v>4BL42-282</v>
          </cell>
          <cell r="T41" t="str">
            <v>RS4</v>
          </cell>
        </row>
        <row r="42">
          <cell r="B42" t="str">
            <v>N111-25B</v>
          </cell>
          <cell r="C42" t="str">
            <v>NÐo gãc</v>
          </cell>
          <cell r="D42" t="str">
            <v>374036T</v>
          </cell>
          <cell r="E42">
            <v>9</v>
          </cell>
          <cell r="F42" t="str">
            <v>G9=37°40'36"T</v>
          </cell>
          <cell r="G42">
            <v>410</v>
          </cell>
          <cell r="H42">
            <v>8115</v>
          </cell>
          <cell r="K42" t="str">
            <v>6N§-1</v>
          </cell>
          <cell r="M42" t="str">
            <v>NS-1</v>
          </cell>
          <cell r="N42" t="str">
            <v>NS-2</v>
          </cell>
          <cell r="O42" t="str">
            <v>6CR4-22</v>
          </cell>
          <cell r="P42" t="str">
            <v>2CR2-9</v>
          </cell>
          <cell r="R42" t="str">
            <v>4T32-23</v>
          </cell>
          <cell r="S42" t="str">
            <v>8BL36-250</v>
          </cell>
          <cell r="T42" t="str">
            <v>RS4</v>
          </cell>
        </row>
        <row r="43">
          <cell r="B43" t="str">
            <v>N111-20B</v>
          </cell>
          <cell r="C43" t="str">
            <v>NÐo gãc</v>
          </cell>
          <cell r="D43" t="str">
            <v>473000F</v>
          </cell>
          <cell r="E43">
            <v>10</v>
          </cell>
          <cell r="F43" t="str">
            <v>G10=47°30'00"F</v>
          </cell>
          <cell r="G43">
            <v>336</v>
          </cell>
          <cell r="H43">
            <v>8451</v>
          </cell>
          <cell r="I43">
            <v>336</v>
          </cell>
          <cell r="J43">
            <v>336</v>
          </cell>
          <cell r="K43" t="str">
            <v>6N§-1</v>
          </cell>
          <cell r="L43" t="str">
            <v>§D-1</v>
          </cell>
          <cell r="M43" t="str">
            <v>NS-1</v>
          </cell>
          <cell r="N43" t="str">
            <v>NS-2</v>
          </cell>
          <cell r="O43" t="str">
            <v>6CR4-22</v>
          </cell>
          <cell r="P43" t="str">
            <v>2CR2-9</v>
          </cell>
          <cell r="R43" t="str">
            <v>4T32-23</v>
          </cell>
          <cell r="S43" t="str">
            <v>8BL42-250</v>
          </cell>
          <cell r="T43" t="str">
            <v>RS4</v>
          </cell>
        </row>
        <row r="44">
          <cell r="B44" t="str">
            <v>§111-22A</v>
          </cell>
          <cell r="C44" t="str">
            <v>§ì th¼ng</v>
          </cell>
          <cell r="E44" t="str">
            <v/>
          </cell>
          <cell r="F44" t="str">
            <v/>
          </cell>
          <cell r="G44">
            <v>230</v>
          </cell>
          <cell r="H44">
            <v>8681</v>
          </cell>
          <cell r="I44">
            <v>189.23342950918081</v>
          </cell>
          <cell r="J44">
            <v>2785</v>
          </cell>
          <cell r="L44" t="str">
            <v>3§D-1</v>
          </cell>
          <cell r="N44" t="str">
            <v>§S-1</v>
          </cell>
          <cell r="O44" t="str">
            <v>6CR4-22</v>
          </cell>
          <cell r="P44" t="str">
            <v>2CR2-9</v>
          </cell>
          <cell r="R44" t="str">
            <v>4T27-15</v>
          </cell>
          <cell r="S44" t="str">
            <v>4BL36-282</v>
          </cell>
          <cell r="T44" t="str">
            <v>RS2</v>
          </cell>
        </row>
        <row r="45">
          <cell r="B45" t="str">
            <v>§111-22A</v>
          </cell>
          <cell r="C45" t="str">
            <v>§ì th¼ng</v>
          </cell>
          <cell r="E45" t="str">
            <v/>
          </cell>
          <cell r="F45" t="str">
            <v/>
          </cell>
          <cell r="G45">
            <v>180</v>
          </cell>
          <cell r="H45">
            <v>8861</v>
          </cell>
          <cell r="K45" t="str">
            <v>220kV</v>
          </cell>
          <cell r="L45" t="str">
            <v>3§D-1</v>
          </cell>
          <cell r="N45" t="str">
            <v>§S-1</v>
          </cell>
          <cell r="O45" t="str">
            <v>6CR4-22</v>
          </cell>
          <cell r="P45" t="str">
            <v>2CR2-9</v>
          </cell>
          <cell r="R45" t="str">
            <v>4T27-15</v>
          </cell>
          <cell r="S45" t="str">
            <v>4BL36-282</v>
          </cell>
          <cell r="T45" t="str">
            <v>RS2</v>
          </cell>
        </row>
        <row r="46">
          <cell r="B46" t="str">
            <v>§111-22A</v>
          </cell>
          <cell r="C46" t="str">
            <v>§ì th¼ng</v>
          </cell>
          <cell r="E46" t="str">
            <v/>
          </cell>
          <cell r="F46" t="str">
            <v/>
          </cell>
          <cell r="G46">
            <v>220</v>
          </cell>
          <cell r="H46">
            <v>9081</v>
          </cell>
          <cell r="K46" t="str">
            <v>220kV</v>
          </cell>
          <cell r="L46" t="str">
            <v>3§D-1</v>
          </cell>
          <cell r="N46" t="str">
            <v>§S-1</v>
          </cell>
          <cell r="O46" t="str">
            <v>6CR4-22</v>
          </cell>
          <cell r="P46" t="str">
            <v>2CR2-9</v>
          </cell>
          <cell r="R46" t="str">
            <v>4T27-15</v>
          </cell>
          <cell r="S46" t="str">
            <v>4BL36-282</v>
          </cell>
          <cell r="T46" t="str">
            <v>RS2</v>
          </cell>
        </row>
        <row r="47">
          <cell r="B47" t="str">
            <v>§111-22A</v>
          </cell>
          <cell r="C47" t="str">
            <v>§ì th¼ng</v>
          </cell>
          <cell r="E47" t="str">
            <v/>
          </cell>
          <cell r="F47" t="str">
            <v/>
          </cell>
          <cell r="G47">
            <v>180</v>
          </cell>
          <cell r="H47">
            <v>9261</v>
          </cell>
          <cell r="K47" t="str">
            <v>220kV</v>
          </cell>
          <cell r="L47" t="str">
            <v>3§D-1</v>
          </cell>
          <cell r="N47" t="str">
            <v>§S-1</v>
          </cell>
          <cell r="O47" t="str">
            <v>6CR4-22</v>
          </cell>
          <cell r="P47" t="str">
            <v>2CR2-9</v>
          </cell>
          <cell r="R47" t="str">
            <v>4T27-15</v>
          </cell>
          <cell r="S47" t="str">
            <v>4BL36-282</v>
          </cell>
          <cell r="T47" t="str">
            <v>RS2</v>
          </cell>
        </row>
        <row r="48">
          <cell r="B48" t="str">
            <v>§T-20</v>
          </cell>
          <cell r="C48" t="str">
            <v>§ì th¼ng</v>
          </cell>
          <cell r="E48" t="str">
            <v/>
          </cell>
          <cell r="F48" t="str">
            <v/>
          </cell>
          <cell r="G48">
            <v>205</v>
          </cell>
          <cell r="H48">
            <v>9466</v>
          </cell>
          <cell r="K48" t="str">
            <v>220kV</v>
          </cell>
          <cell r="L48" t="str">
            <v>3§D-1</v>
          </cell>
          <cell r="N48" t="str">
            <v>§S-1</v>
          </cell>
          <cell r="O48" t="str">
            <v>6CR4-22</v>
          </cell>
          <cell r="P48" t="str">
            <v>2CR2-9</v>
          </cell>
          <cell r="Q48" t="str">
            <v>XT-1,2,3</v>
          </cell>
          <cell r="R48" t="str">
            <v>M22-30</v>
          </cell>
          <cell r="T48" t="str">
            <v>R4</v>
          </cell>
        </row>
        <row r="49">
          <cell r="B49" t="str">
            <v>§T-20</v>
          </cell>
          <cell r="C49" t="str">
            <v>§ì th¼ng</v>
          </cell>
          <cell r="E49" t="str">
            <v/>
          </cell>
          <cell r="F49" t="str">
            <v/>
          </cell>
          <cell r="G49">
            <v>200</v>
          </cell>
          <cell r="H49">
            <v>9666</v>
          </cell>
          <cell r="L49" t="str">
            <v>3§D-1</v>
          </cell>
          <cell r="N49" t="str">
            <v>§S-1</v>
          </cell>
          <cell r="O49" t="str">
            <v>6CR4-22</v>
          </cell>
          <cell r="P49" t="str">
            <v>2CR2-9</v>
          </cell>
          <cell r="Q49" t="str">
            <v>XT-1,2,3</v>
          </cell>
          <cell r="R49" t="str">
            <v>M22-30</v>
          </cell>
          <cell r="T49" t="str">
            <v>R4</v>
          </cell>
        </row>
        <row r="50">
          <cell r="B50" t="str">
            <v>§T-20</v>
          </cell>
          <cell r="C50" t="str">
            <v>§ì th¼ng</v>
          </cell>
          <cell r="E50" t="str">
            <v/>
          </cell>
          <cell r="F50" t="str">
            <v/>
          </cell>
          <cell r="G50">
            <v>175</v>
          </cell>
          <cell r="H50">
            <v>9841</v>
          </cell>
          <cell r="L50" t="str">
            <v>3§D-1</v>
          </cell>
          <cell r="N50" t="str">
            <v>§S-1</v>
          </cell>
          <cell r="O50" t="str">
            <v>6CR4-22</v>
          </cell>
          <cell r="P50" t="str">
            <v>2CR2-9</v>
          </cell>
          <cell r="Q50" t="str">
            <v>XT-1,2,3</v>
          </cell>
          <cell r="R50" t="str">
            <v>M22-30</v>
          </cell>
          <cell r="T50" t="str">
            <v>R4</v>
          </cell>
        </row>
        <row r="51">
          <cell r="B51" t="str">
            <v>§T-20</v>
          </cell>
          <cell r="C51" t="str">
            <v>§ì th¼ng</v>
          </cell>
          <cell r="E51" t="str">
            <v/>
          </cell>
          <cell r="F51" t="str">
            <v/>
          </cell>
          <cell r="G51">
            <v>155</v>
          </cell>
          <cell r="H51">
            <v>9996</v>
          </cell>
          <cell r="L51" t="str">
            <v>3§D-1</v>
          </cell>
          <cell r="N51" t="str">
            <v>§S-1</v>
          </cell>
          <cell r="O51" t="str">
            <v>6CR4-22</v>
          </cell>
          <cell r="P51" t="str">
            <v>2CR2-9</v>
          </cell>
          <cell r="Q51" t="str">
            <v>XT-1,2,3</v>
          </cell>
          <cell r="R51" t="str">
            <v>M22-30</v>
          </cell>
          <cell r="T51" t="str">
            <v>R4</v>
          </cell>
        </row>
        <row r="52">
          <cell r="B52" t="str">
            <v>§111-22A</v>
          </cell>
          <cell r="C52" t="str">
            <v>§ì th¼ng</v>
          </cell>
          <cell r="E52" t="str">
            <v/>
          </cell>
          <cell r="F52" t="str">
            <v/>
          </cell>
          <cell r="G52">
            <v>170</v>
          </cell>
          <cell r="H52">
            <v>10166</v>
          </cell>
          <cell r="L52" t="str">
            <v>3§D-1</v>
          </cell>
          <cell r="N52" t="str">
            <v>§S-1</v>
          </cell>
          <cell r="O52" t="str">
            <v>6CR4-22</v>
          </cell>
          <cell r="P52" t="str">
            <v>2CR2-9</v>
          </cell>
          <cell r="R52" t="str">
            <v>4T27-15</v>
          </cell>
          <cell r="S52" t="str">
            <v>4BL36-282</v>
          </cell>
          <cell r="T52" t="str">
            <v>RS2</v>
          </cell>
        </row>
        <row r="53">
          <cell r="B53" t="str">
            <v>§T-20</v>
          </cell>
          <cell r="C53" t="str">
            <v>§ì th¼ng</v>
          </cell>
          <cell r="E53" t="str">
            <v/>
          </cell>
          <cell r="F53" t="str">
            <v/>
          </cell>
          <cell r="G53">
            <v>180</v>
          </cell>
          <cell r="H53">
            <v>10346</v>
          </cell>
          <cell r="L53" t="str">
            <v>3§D-1</v>
          </cell>
          <cell r="N53" t="str">
            <v>§S-1</v>
          </cell>
          <cell r="O53" t="str">
            <v>6CR4-22</v>
          </cell>
          <cell r="P53" t="str">
            <v>2CR2-9</v>
          </cell>
          <cell r="Q53" t="str">
            <v>XT-1,2,3</v>
          </cell>
          <cell r="R53" t="str">
            <v>M22-30</v>
          </cell>
          <cell r="T53" t="str">
            <v>R4</v>
          </cell>
        </row>
        <row r="54">
          <cell r="B54" t="str">
            <v>§T-20</v>
          </cell>
          <cell r="C54" t="str">
            <v>§ì th¼ng</v>
          </cell>
          <cell r="E54" t="str">
            <v/>
          </cell>
          <cell r="F54" t="str">
            <v/>
          </cell>
          <cell r="G54">
            <v>160</v>
          </cell>
          <cell r="H54">
            <v>10506</v>
          </cell>
          <cell r="L54" t="str">
            <v>3§D-1</v>
          </cell>
          <cell r="N54" t="str">
            <v>§S-1</v>
          </cell>
          <cell r="O54" t="str">
            <v>6CR4-22</v>
          </cell>
          <cell r="P54" t="str">
            <v>2CR2-9</v>
          </cell>
          <cell r="Q54" t="str">
            <v>XT-1,2,3</v>
          </cell>
          <cell r="R54" t="str">
            <v>M22-30</v>
          </cell>
          <cell r="T54" t="str">
            <v>R4</v>
          </cell>
        </row>
        <row r="55">
          <cell r="B55" t="str">
            <v>§T-20</v>
          </cell>
          <cell r="C55" t="str">
            <v>§ì th¼ng</v>
          </cell>
          <cell r="E55" t="str">
            <v/>
          </cell>
          <cell r="F55" t="str">
            <v/>
          </cell>
          <cell r="G55">
            <v>165</v>
          </cell>
          <cell r="H55">
            <v>10671</v>
          </cell>
          <cell r="L55" t="str">
            <v>3§D-1</v>
          </cell>
          <cell r="N55" t="str">
            <v>§S-1</v>
          </cell>
          <cell r="O55" t="str">
            <v>6CR4-22</v>
          </cell>
          <cell r="P55" t="str">
            <v>2CR2-9</v>
          </cell>
          <cell r="Q55" t="str">
            <v>XT-1,2,3</v>
          </cell>
          <cell r="R55" t="str">
            <v>M22-30</v>
          </cell>
          <cell r="T55" t="str">
            <v>R4</v>
          </cell>
        </row>
        <row r="56">
          <cell r="B56" t="str">
            <v>§T-20</v>
          </cell>
          <cell r="C56" t="str">
            <v>§ì th¼ng</v>
          </cell>
          <cell r="E56" t="str">
            <v/>
          </cell>
          <cell r="F56" t="str">
            <v/>
          </cell>
          <cell r="G56">
            <v>200</v>
          </cell>
          <cell r="H56">
            <v>10871</v>
          </cell>
          <cell r="L56" t="str">
            <v>3§D-1</v>
          </cell>
          <cell r="N56" t="str">
            <v>§S-1</v>
          </cell>
          <cell r="O56" t="str">
            <v>6CR4-22</v>
          </cell>
          <cell r="P56" t="str">
            <v>2CR2-9</v>
          </cell>
          <cell r="Q56" t="str">
            <v>XT-1,2,3</v>
          </cell>
          <cell r="R56" t="str">
            <v>M22-30</v>
          </cell>
          <cell r="T56" t="str">
            <v>R4</v>
          </cell>
        </row>
        <row r="57">
          <cell r="B57" t="str">
            <v>§T-20</v>
          </cell>
          <cell r="C57" t="str">
            <v>§ì th¼ng</v>
          </cell>
          <cell r="E57" t="str">
            <v/>
          </cell>
          <cell r="F57" t="str">
            <v/>
          </cell>
          <cell r="G57">
            <v>190</v>
          </cell>
          <cell r="H57">
            <v>11061</v>
          </cell>
          <cell r="L57" t="str">
            <v>3§D-1</v>
          </cell>
          <cell r="N57" t="str">
            <v>§S-1</v>
          </cell>
          <cell r="O57" t="str">
            <v>6CR4-22</v>
          </cell>
          <cell r="P57" t="str">
            <v>2CR2-9</v>
          </cell>
          <cell r="Q57" t="str">
            <v>XT-1,2,3</v>
          </cell>
          <cell r="R57" t="str">
            <v>M22-30</v>
          </cell>
          <cell r="T57" t="str">
            <v>R4</v>
          </cell>
        </row>
        <row r="58">
          <cell r="B58" t="str">
            <v>N111-20A</v>
          </cell>
          <cell r="C58" t="str">
            <v>NÐo gãc</v>
          </cell>
          <cell r="D58" t="str">
            <v>343000T</v>
          </cell>
          <cell r="E58">
            <v>11</v>
          </cell>
          <cell r="F58" t="str">
            <v>G11=34°30'00"T</v>
          </cell>
          <cell r="G58">
            <v>175</v>
          </cell>
          <cell r="H58">
            <v>11236</v>
          </cell>
          <cell r="K58" t="str">
            <v>6N§-1</v>
          </cell>
          <cell r="M58" t="str">
            <v>NS-1</v>
          </cell>
          <cell r="N58" t="str">
            <v>NS-2</v>
          </cell>
          <cell r="O58" t="str">
            <v>6CR4-22</v>
          </cell>
          <cell r="P58" t="str">
            <v>2CR2-9</v>
          </cell>
          <cell r="R58" t="str">
            <v>4T30-22</v>
          </cell>
          <cell r="S58" t="str">
            <v>8BL36-250</v>
          </cell>
          <cell r="T58" t="str">
            <v>RS2</v>
          </cell>
        </row>
        <row r="59">
          <cell r="B59" t="str">
            <v>§T-20</v>
          </cell>
          <cell r="C59" t="str">
            <v>§ì th¼ng</v>
          </cell>
          <cell r="E59" t="str">
            <v/>
          </cell>
          <cell r="F59" t="str">
            <v/>
          </cell>
          <cell r="G59">
            <v>185</v>
          </cell>
          <cell r="H59">
            <v>11421</v>
          </cell>
          <cell r="I59">
            <v>303.21956535794982</v>
          </cell>
          <cell r="J59">
            <v>1059</v>
          </cell>
          <cell r="L59" t="str">
            <v>3§D-1</v>
          </cell>
          <cell r="N59" t="str">
            <v>§S-1</v>
          </cell>
          <cell r="O59" t="str">
            <v>6CR4-22</v>
          </cell>
          <cell r="P59" t="str">
            <v>2CR2-9</v>
          </cell>
          <cell r="Q59" t="str">
            <v>XT-1,2,3</v>
          </cell>
          <cell r="R59" t="str">
            <v>M22-30</v>
          </cell>
          <cell r="T59" t="str">
            <v>R4</v>
          </cell>
        </row>
        <row r="60">
          <cell r="B60" t="str">
            <v>§111-22A</v>
          </cell>
          <cell r="C60" t="str">
            <v>§ì th¼ng</v>
          </cell>
          <cell r="E60" t="str">
            <v/>
          </cell>
          <cell r="F60" t="str">
            <v/>
          </cell>
          <cell r="G60">
            <v>220</v>
          </cell>
          <cell r="H60">
            <v>11641</v>
          </cell>
          <cell r="L60" t="str">
            <v>3§D-1</v>
          </cell>
          <cell r="N60" t="str">
            <v>§S-1</v>
          </cell>
          <cell r="O60" t="str">
            <v>6CR4-22</v>
          </cell>
          <cell r="P60" t="str">
            <v>2CR2-9</v>
          </cell>
          <cell r="R60" t="str">
            <v>4T30-18</v>
          </cell>
          <cell r="S60" t="str">
            <v>4BL42-282</v>
          </cell>
          <cell r="T60" t="str">
            <v>RS2</v>
          </cell>
        </row>
        <row r="61">
          <cell r="B61" t="str">
            <v>§111-22A</v>
          </cell>
          <cell r="C61" t="str">
            <v>§ì th¼ng</v>
          </cell>
          <cell r="E61" t="str">
            <v/>
          </cell>
          <cell r="F61" t="str">
            <v/>
          </cell>
          <cell r="G61">
            <v>400</v>
          </cell>
          <cell r="H61">
            <v>12041</v>
          </cell>
          <cell r="L61" t="str">
            <v>3§D-1</v>
          </cell>
          <cell r="N61" t="str">
            <v>§S-1</v>
          </cell>
          <cell r="O61" t="str">
            <v>6CR4-22</v>
          </cell>
          <cell r="P61" t="str">
            <v>2CR2-9</v>
          </cell>
          <cell r="R61" t="str">
            <v>4T30-18</v>
          </cell>
          <cell r="S61" t="str">
            <v>4BL42-282</v>
          </cell>
          <cell r="T61" t="str">
            <v>RS4</v>
          </cell>
        </row>
        <row r="62">
          <cell r="B62" t="str">
            <v>N111-20A</v>
          </cell>
          <cell r="C62" t="str">
            <v>NÐo gãc</v>
          </cell>
          <cell r="D62" t="str">
            <v>123854T</v>
          </cell>
          <cell r="E62">
            <v>12</v>
          </cell>
          <cell r="F62" t="str">
            <v>G12=12°38'54"T</v>
          </cell>
          <cell r="G62">
            <v>254</v>
          </cell>
          <cell r="H62">
            <v>12295</v>
          </cell>
          <cell r="K62" t="str">
            <v>6N§-1</v>
          </cell>
          <cell r="M62" t="str">
            <v>NS-1</v>
          </cell>
          <cell r="N62" t="str">
            <v>NS-2</v>
          </cell>
          <cell r="O62" t="str">
            <v>6CR4-22</v>
          </cell>
          <cell r="P62" t="str">
            <v>2CR2-9</v>
          </cell>
          <cell r="R62" t="str">
            <v>4T30-18</v>
          </cell>
          <cell r="S62" t="str">
            <v>8BL30-250</v>
          </cell>
          <cell r="T62" t="str">
            <v>RS4</v>
          </cell>
        </row>
        <row r="63">
          <cell r="B63" t="str">
            <v>§111-22B</v>
          </cell>
          <cell r="C63" t="str">
            <v>§ì th¼ng</v>
          </cell>
          <cell r="G63">
            <v>495</v>
          </cell>
          <cell r="H63">
            <v>12790</v>
          </cell>
          <cell r="I63">
            <v>448.10601424216571</v>
          </cell>
          <cell r="J63">
            <v>873</v>
          </cell>
          <cell r="L63" t="str">
            <v>3§D-1</v>
          </cell>
          <cell r="N63" t="str">
            <v>§S-1</v>
          </cell>
          <cell r="O63" t="str">
            <v>6CR4-22</v>
          </cell>
          <cell r="P63" t="str">
            <v>2CR2-9</v>
          </cell>
          <cell r="R63" t="str">
            <v>4T30-22</v>
          </cell>
          <cell r="S63" t="str">
            <v>4BL42-282</v>
          </cell>
          <cell r="T63" t="str">
            <v>RS4</v>
          </cell>
        </row>
        <row r="64">
          <cell r="B64" t="str">
            <v>N111-20B</v>
          </cell>
          <cell r="C64" t="str">
            <v>NÐo gãc</v>
          </cell>
          <cell r="D64" t="str">
            <v>383912F</v>
          </cell>
          <cell r="E64">
            <v>13</v>
          </cell>
          <cell r="F64" t="str">
            <v>G13=38°39'12"F</v>
          </cell>
          <cell r="G64">
            <v>378</v>
          </cell>
          <cell r="H64">
            <v>13168</v>
          </cell>
          <cell r="K64" t="str">
            <v>6N§-1</v>
          </cell>
          <cell r="M64" t="str">
            <v>NS-1</v>
          </cell>
          <cell r="N64" t="str">
            <v>NS-2</v>
          </cell>
          <cell r="O64" t="str">
            <v>9CR4-22</v>
          </cell>
          <cell r="P64" t="str">
            <v>3CR2-9</v>
          </cell>
          <cell r="R64" t="str">
            <v>4T30-22</v>
          </cell>
          <cell r="S64" t="str">
            <v>8BL36-250</v>
          </cell>
          <cell r="T64" t="str">
            <v>RS4</v>
          </cell>
        </row>
        <row r="65">
          <cell r="B65" t="str">
            <v>§111-22B</v>
          </cell>
          <cell r="C65" t="str">
            <v>§ì th¼ng</v>
          </cell>
          <cell r="G65">
            <v>585</v>
          </cell>
          <cell r="H65">
            <v>13753</v>
          </cell>
          <cell r="I65">
            <v>472.4147915699906</v>
          </cell>
          <cell r="J65">
            <v>1020</v>
          </cell>
          <cell r="L65" t="str">
            <v>3§D-1</v>
          </cell>
          <cell r="N65" t="str">
            <v>§S-1</v>
          </cell>
          <cell r="O65" t="str">
            <v>9CR4-22</v>
          </cell>
          <cell r="P65" t="str">
            <v>3CR2-9</v>
          </cell>
          <cell r="R65" t="str">
            <v>4T30-22</v>
          </cell>
          <cell r="S65" t="str">
            <v>4BL42-282</v>
          </cell>
          <cell r="T65" t="str">
            <v>RS4</v>
          </cell>
        </row>
        <row r="66">
          <cell r="B66" t="str">
            <v>§111-22A</v>
          </cell>
          <cell r="C66" t="str">
            <v>§ì th¼ng</v>
          </cell>
          <cell r="G66">
            <v>290</v>
          </cell>
          <cell r="H66">
            <v>14043</v>
          </cell>
          <cell r="L66" t="str">
            <v>3§D-1</v>
          </cell>
          <cell r="N66" t="str">
            <v>§S-1</v>
          </cell>
          <cell r="O66" t="str">
            <v>6CR4-22</v>
          </cell>
          <cell r="P66" t="str">
            <v>2CR2-9</v>
          </cell>
          <cell r="R66" t="str">
            <v>4T30-18</v>
          </cell>
          <cell r="S66" t="str">
            <v>4BL36-282</v>
          </cell>
          <cell r="T66" t="str">
            <v>RS4</v>
          </cell>
        </row>
        <row r="67">
          <cell r="B67" t="str">
            <v>N111-20A</v>
          </cell>
          <cell r="C67" t="str">
            <v>NÐo gãc</v>
          </cell>
          <cell r="D67" t="str">
            <v>154930T</v>
          </cell>
          <cell r="E67">
            <v>14</v>
          </cell>
          <cell r="F67" t="str">
            <v>G14=15°49'30"T</v>
          </cell>
          <cell r="G67">
            <v>145</v>
          </cell>
          <cell r="H67">
            <v>14188</v>
          </cell>
          <cell r="K67" t="str">
            <v>6N§-1</v>
          </cell>
          <cell r="M67" t="str">
            <v>NS-1</v>
          </cell>
          <cell r="N67" t="str">
            <v>NS-2</v>
          </cell>
          <cell r="O67" t="str">
            <v>6CR4-22</v>
          </cell>
          <cell r="P67" t="str">
            <v>2CR2-9</v>
          </cell>
          <cell r="R67" t="str">
            <v>4T30-18</v>
          </cell>
          <cell r="S67" t="str">
            <v>8BL30-250</v>
          </cell>
          <cell r="T67" t="str">
            <v>RS4</v>
          </cell>
        </row>
        <row r="68">
          <cell r="B68" t="str">
            <v>§111-22A</v>
          </cell>
          <cell r="C68" t="str">
            <v>§ì th¼ng</v>
          </cell>
          <cell r="E68" t="str">
            <v/>
          </cell>
          <cell r="F68" t="str">
            <v/>
          </cell>
          <cell r="G68">
            <v>375</v>
          </cell>
          <cell r="H68">
            <v>14563</v>
          </cell>
          <cell r="I68">
            <v>407.64847878081974</v>
          </cell>
          <cell r="J68">
            <v>1403</v>
          </cell>
          <cell r="L68" t="str">
            <v>3§D-1</v>
          </cell>
          <cell r="N68" t="str">
            <v>§S-1</v>
          </cell>
          <cell r="O68" t="str">
            <v>6CR4-22</v>
          </cell>
          <cell r="P68" t="str">
            <v>2CR2-9</v>
          </cell>
          <cell r="R68" t="str">
            <v>4T30-18</v>
          </cell>
          <cell r="S68" t="str">
            <v>4BL36-282</v>
          </cell>
          <cell r="T68" t="str">
            <v>RS4</v>
          </cell>
        </row>
        <row r="69">
          <cell r="B69" t="str">
            <v>§111-22B</v>
          </cell>
          <cell r="C69" t="str">
            <v>§ì th¼ng</v>
          </cell>
          <cell r="E69" t="str">
            <v/>
          </cell>
          <cell r="F69" t="str">
            <v/>
          </cell>
          <cell r="G69">
            <v>270</v>
          </cell>
          <cell r="H69">
            <v>14833</v>
          </cell>
          <cell r="L69" t="str">
            <v>3§D-1</v>
          </cell>
          <cell r="N69" t="str">
            <v>§S-1</v>
          </cell>
          <cell r="O69" t="str">
            <v>9CR4-22</v>
          </cell>
          <cell r="P69" t="str">
            <v>3CR2-9</v>
          </cell>
          <cell r="R69" t="str">
            <v>4T30-18</v>
          </cell>
          <cell r="S69" t="str">
            <v>4BL42-282</v>
          </cell>
          <cell r="T69" t="str">
            <v>RS4</v>
          </cell>
        </row>
        <row r="70">
          <cell r="B70" t="str">
            <v>§111-26B</v>
          </cell>
          <cell r="C70" t="str">
            <v>§ì th¼ng</v>
          </cell>
          <cell r="E70" t="str">
            <v/>
          </cell>
          <cell r="F70" t="str">
            <v/>
          </cell>
          <cell r="G70">
            <v>530</v>
          </cell>
          <cell r="H70">
            <v>15363</v>
          </cell>
          <cell r="L70" t="str">
            <v>3§D-1</v>
          </cell>
          <cell r="N70" t="str">
            <v>§S-1</v>
          </cell>
          <cell r="O70" t="str">
            <v>9CR4-22</v>
          </cell>
          <cell r="P70" t="str">
            <v>3CR2-9</v>
          </cell>
          <cell r="R70" t="str">
            <v>4T30-22</v>
          </cell>
          <cell r="S70" t="str">
            <v>4BL42-282</v>
          </cell>
          <cell r="T70" t="str">
            <v>RS4</v>
          </cell>
        </row>
        <row r="71">
          <cell r="B71" t="str">
            <v>N111-20A</v>
          </cell>
          <cell r="C71" t="str">
            <v>NÐo gãc</v>
          </cell>
          <cell r="D71" t="str">
            <v>331748T</v>
          </cell>
          <cell r="E71">
            <v>15</v>
          </cell>
          <cell r="F71" t="str">
            <v>G15=33°17'48"T</v>
          </cell>
          <cell r="G71">
            <v>228</v>
          </cell>
          <cell r="H71">
            <v>15591</v>
          </cell>
          <cell r="K71" t="str">
            <v>6N§-1</v>
          </cell>
          <cell r="M71" t="str">
            <v>NS-1</v>
          </cell>
          <cell r="N71" t="str">
            <v>NS-2</v>
          </cell>
          <cell r="O71" t="str">
            <v>6CR4-22</v>
          </cell>
          <cell r="P71" t="str">
            <v>2CR2-9</v>
          </cell>
          <cell r="R71" t="str">
            <v>4T30-22</v>
          </cell>
          <cell r="S71" t="str">
            <v>8BL36-250</v>
          </cell>
          <cell r="T71" t="str">
            <v>RS4</v>
          </cell>
        </row>
        <row r="72">
          <cell r="B72" t="str">
            <v>§111-22A</v>
          </cell>
          <cell r="C72" t="str">
            <v>§ì th¼ng</v>
          </cell>
          <cell r="E72" t="str">
            <v/>
          </cell>
          <cell r="F72" t="str">
            <v/>
          </cell>
          <cell r="G72">
            <v>161</v>
          </cell>
          <cell r="H72">
            <v>15752</v>
          </cell>
          <cell r="I72">
            <v>336.08579927406072</v>
          </cell>
          <cell r="J72">
            <v>1216</v>
          </cell>
          <cell r="L72" t="str">
            <v>3§D-1</v>
          </cell>
          <cell r="N72" t="str">
            <v>§S-1</v>
          </cell>
          <cell r="O72" t="str">
            <v>6CR4-22</v>
          </cell>
          <cell r="P72" t="str">
            <v>2CR2-9</v>
          </cell>
          <cell r="R72" t="str">
            <v>4T30-18</v>
          </cell>
          <cell r="S72" t="str">
            <v>4BL36-282</v>
          </cell>
          <cell r="T72" t="str">
            <v>RS4</v>
          </cell>
        </row>
        <row r="73">
          <cell r="B73" t="str">
            <v>§111-22B</v>
          </cell>
          <cell r="C73" t="str">
            <v>§ì th¼ng</v>
          </cell>
          <cell r="E73" t="str">
            <v/>
          </cell>
          <cell r="F73" t="str">
            <v/>
          </cell>
          <cell r="G73">
            <v>370</v>
          </cell>
          <cell r="H73">
            <v>16122</v>
          </cell>
          <cell r="L73" t="str">
            <v>3§D-1</v>
          </cell>
          <cell r="N73" t="str">
            <v>§S-1</v>
          </cell>
          <cell r="O73" t="str">
            <v>6CR4-22</v>
          </cell>
          <cell r="P73" t="str">
            <v>2CR2-9</v>
          </cell>
          <cell r="R73" t="str">
            <v>4T30-18</v>
          </cell>
          <cell r="S73" t="str">
            <v>4BL42-282</v>
          </cell>
          <cell r="T73" t="str">
            <v>RS4</v>
          </cell>
        </row>
        <row r="74">
          <cell r="B74" t="str">
            <v>§111-22A</v>
          </cell>
          <cell r="C74" t="str">
            <v>§ì th¼ng</v>
          </cell>
          <cell r="E74" t="str">
            <v/>
          </cell>
          <cell r="F74" t="str">
            <v/>
          </cell>
          <cell r="G74">
            <v>310</v>
          </cell>
          <cell r="H74">
            <v>16432</v>
          </cell>
          <cell r="L74" t="str">
            <v>3§D-1</v>
          </cell>
          <cell r="N74" t="str">
            <v>§S-1</v>
          </cell>
          <cell r="O74" t="str">
            <v>6CR4-22</v>
          </cell>
          <cell r="P74" t="str">
            <v>2CR2-9</v>
          </cell>
          <cell r="R74" t="str">
            <v>4T30-18</v>
          </cell>
          <cell r="S74" t="str">
            <v>4BL36-282</v>
          </cell>
          <cell r="T74" t="str">
            <v>RS4</v>
          </cell>
        </row>
        <row r="75">
          <cell r="B75" t="str">
            <v>N111-20B</v>
          </cell>
          <cell r="C75" t="str">
            <v>NÐo gãc</v>
          </cell>
          <cell r="D75" t="str">
            <v>364400F</v>
          </cell>
          <cell r="E75">
            <v>16</v>
          </cell>
          <cell r="F75" t="str">
            <v>G16=36°44'00"F</v>
          </cell>
          <cell r="G75">
            <v>375</v>
          </cell>
          <cell r="H75">
            <v>16807</v>
          </cell>
          <cell r="K75" t="str">
            <v>6N§-1</v>
          </cell>
          <cell r="M75" t="str">
            <v>NS-1</v>
          </cell>
          <cell r="N75" t="str">
            <v>NS-2</v>
          </cell>
          <cell r="O75" t="str">
            <v>9CR4-22</v>
          </cell>
          <cell r="P75" t="str">
            <v>3CR2-9</v>
          </cell>
          <cell r="R75" t="str">
            <v>4T30-22</v>
          </cell>
          <cell r="S75" t="str">
            <v>8BL36-250</v>
          </cell>
          <cell r="T75" t="str">
            <v>RS4</v>
          </cell>
        </row>
        <row r="76">
          <cell r="B76" t="str">
            <v>§111-22B</v>
          </cell>
          <cell r="C76" t="str">
            <v>§ì th¼ng</v>
          </cell>
          <cell r="E76" t="str">
            <v/>
          </cell>
          <cell r="F76" t="str">
            <v/>
          </cell>
          <cell r="G76">
            <v>571</v>
          </cell>
          <cell r="H76">
            <v>17378</v>
          </cell>
          <cell r="I76">
            <v>452.69103071668934</v>
          </cell>
          <cell r="J76">
            <v>1016</v>
          </cell>
          <cell r="L76" t="str">
            <v>3§D-1</v>
          </cell>
          <cell r="N76" t="str">
            <v>§S-1</v>
          </cell>
          <cell r="O76" t="str">
            <v>9CR4-22</v>
          </cell>
          <cell r="P76" t="str">
            <v>3CR2-9</v>
          </cell>
          <cell r="R76" t="str">
            <v>4T30-22</v>
          </cell>
          <cell r="S76" t="str">
            <v>4BL42-282</v>
          </cell>
          <cell r="T76" t="str">
            <v>RS4</v>
          </cell>
        </row>
        <row r="77">
          <cell r="B77" t="str">
            <v>§111-22A</v>
          </cell>
          <cell r="C77" t="str">
            <v>§ì th¼ng</v>
          </cell>
          <cell r="E77" t="str">
            <v/>
          </cell>
          <cell r="F77" t="str">
            <v/>
          </cell>
          <cell r="G77">
            <v>220</v>
          </cell>
          <cell r="H77">
            <v>17598</v>
          </cell>
          <cell r="L77" t="str">
            <v>3§D-1</v>
          </cell>
          <cell r="N77" t="str">
            <v>§S-1</v>
          </cell>
          <cell r="O77" t="str">
            <v>6CR4-22</v>
          </cell>
          <cell r="P77" t="str">
            <v>2CR2-9</v>
          </cell>
          <cell r="R77" t="str">
            <v>4T30-18</v>
          </cell>
          <cell r="S77" t="str">
            <v>4BL36-282</v>
          </cell>
          <cell r="T77" t="str">
            <v>RS4</v>
          </cell>
        </row>
        <row r="78">
          <cell r="B78" t="str">
            <v>N111-20A</v>
          </cell>
          <cell r="C78" t="str">
            <v>NÐo th¼ng</v>
          </cell>
          <cell r="E78" t="str">
            <v/>
          </cell>
          <cell r="F78" t="str">
            <v/>
          </cell>
          <cell r="G78">
            <v>225</v>
          </cell>
          <cell r="H78">
            <v>17823</v>
          </cell>
          <cell r="K78" t="str">
            <v>6N§-1</v>
          </cell>
          <cell r="M78" t="str">
            <v>NS-1</v>
          </cell>
          <cell r="N78" t="str">
            <v>NS-2</v>
          </cell>
          <cell r="O78" t="str">
            <v>6CR4-22</v>
          </cell>
          <cell r="P78" t="str">
            <v>2CR2-9</v>
          </cell>
          <cell r="R78" t="str">
            <v>4T30-18</v>
          </cell>
          <cell r="S78" t="str">
            <v>8BL30-250</v>
          </cell>
          <cell r="T78" t="str">
            <v>RS4</v>
          </cell>
        </row>
        <row r="79">
          <cell r="B79" t="str">
            <v>N111-25A</v>
          </cell>
          <cell r="C79" t="str">
            <v>NÐo th¼ng</v>
          </cell>
          <cell r="E79" t="str">
            <v/>
          </cell>
          <cell r="F79" t="str">
            <v/>
          </cell>
          <cell r="G79">
            <v>360</v>
          </cell>
          <cell r="H79">
            <v>18183</v>
          </cell>
          <cell r="I79">
            <v>360</v>
          </cell>
          <cell r="J79">
            <v>360</v>
          </cell>
          <cell r="K79" t="str">
            <v>6N§-1</v>
          </cell>
          <cell r="M79" t="str">
            <v>NS-1</v>
          </cell>
          <cell r="N79" t="str">
            <v>NS-2</v>
          </cell>
          <cell r="O79" t="str">
            <v>6CR4-22</v>
          </cell>
          <cell r="P79" t="str">
            <v>2CR2-9</v>
          </cell>
          <cell r="R79" t="str">
            <v>4T30-18</v>
          </cell>
          <cell r="S79" t="str">
            <v>8BL30-250</v>
          </cell>
          <cell r="T79" t="str">
            <v>RS4</v>
          </cell>
        </row>
        <row r="80">
          <cell r="B80" t="str">
            <v>§T-20</v>
          </cell>
          <cell r="C80" t="str">
            <v>§ì th¼ng</v>
          </cell>
          <cell r="E80" t="str">
            <v/>
          </cell>
          <cell r="F80" t="str">
            <v/>
          </cell>
          <cell r="G80">
            <v>210</v>
          </cell>
          <cell r="H80">
            <v>18393</v>
          </cell>
          <cell r="I80">
            <v>181.93405398660252</v>
          </cell>
          <cell r="J80">
            <v>320</v>
          </cell>
          <cell r="L80" t="str">
            <v>3§D-1</v>
          </cell>
          <cell r="N80" t="str">
            <v>§S-1</v>
          </cell>
          <cell r="O80" t="str">
            <v>6CR4-22</v>
          </cell>
          <cell r="P80" t="str">
            <v>2CR2-9</v>
          </cell>
          <cell r="Q80" t="str">
            <v>XT-1,2,3</v>
          </cell>
          <cell r="R80" t="str">
            <v>M20-28</v>
          </cell>
          <cell r="T80" t="str">
            <v>R4</v>
          </cell>
        </row>
        <row r="81">
          <cell r="B81" t="str">
            <v>N111-20A</v>
          </cell>
          <cell r="C81" t="str">
            <v>NÐo gãc</v>
          </cell>
          <cell r="D81" t="str">
            <v>241112T</v>
          </cell>
          <cell r="E81">
            <v>17</v>
          </cell>
          <cell r="F81" t="str">
            <v>G17=24°11'12"T</v>
          </cell>
          <cell r="G81">
            <v>110</v>
          </cell>
          <cell r="H81">
            <v>18503</v>
          </cell>
          <cell r="K81" t="str">
            <v>6N§-1</v>
          </cell>
          <cell r="M81" t="str">
            <v>NS-1</v>
          </cell>
          <cell r="N81" t="str">
            <v>NS-2</v>
          </cell>
          <cell r="O81" t="str">
            <v>6CR4-22</v>
          </cell>
          <cell r="P81" t="str">
            <v>2CR2-9</v>
          </cell>
          <cell r="R81" t="str">
            <v>4T30-22</v>
          </cell>
          <cell r="S81" t="str">
            <v>8BL30-250</v>
          </cell>
          <cell r="T81" t="str">
            <v>RS4</v>
          </cell>
        </row>
        <row r="82">
          <cell r="B82" t="str">
            <v>§111-22A</v>
          </cell>
          <cell r="C82" t="str">
            <v>§ì th¼ng</v>
          </cell>
          <cell r="E82" t="str">
            <v/>
          </cell>
          <cell r="F82" t="str">
            <v/>
          </cell>
          <cell r="G82">
            <v>187</v>
          </cell>
          <cell r="H82">
            <v>18690</v>
          </cell>
          <cell r="I82">
            <v>210.49960796623978</v>
          </cell>
          <cell r="J82">
            <v>977</v>
          </cell>
          <cell r="L82" t="str">
            <v>3§D-1</v>
          </cell>
          <cell r="N82" t="str">
            <v>§S-1</v>
          </cell>
          <cell r="O82" t="str">
            <v>6CR4-22</v>
          </cell>
          <cell r="P82" t="str">
            <v>2CR2-9</v>
          </cell>
          <cell r="R82" t="str">
            <v>4T30-18</v>
          </cell>
          <cell r="S82" t="str">
            <v>4BL36-282</v>
          </cell>
          <cell r="T82" t="str">
            <v>RS4</v>
          </cell>
        </row>
        <row r="83">
          <cell r="B83" t="str">
            <v>§111-22A</v>
          </cell>
          <cell r="C83" t="str">
            <v>§ì th¼ng</v>
          </cell>
          <cell r="E83" t="str">
            <v/>
          </cell>
          <cell r="F83" t="str">
            <v/>
          </cell>
          <cell r="G83">
            <v>260</v>
          </cell>
          <cell r="H83">
            <v>18950</v>
          </cell>
          <cell r="L83" t="str">
            <v>3§D-1</v>
          </cell>
          <cell r="N83" t="str">
            <v>§S-1</v>
          </cell>
          <cell r="O83" t="str">
            <v>6CR4-22</v>
          </cell>
          <cell r="P83" t="str">
            <v>2CR2-9</v>
          </cell>
          <cell r="R83" t="str">
            <v>4T30-18</v>
          </cell>
          <cell r="S83" t="str">
            <v>4BL36-282</v>
          </cell>
          <cell r="T83" t="str">
            <v>RS4</v>
          </cell>
        </row>
        <row r="84">
          <cell r="B84" t="str">
            <v>§111-22A</v>
          </cell>
          <cell r="C84" t="str">
            <v>§ì th¼ng</v>
          </cell>
          <cell r="E84" t="str">
            <v/>
          </cell>
          <cell r="F84" t="str">
            <v/>
          </cell>
          <cell r="G84">
            <v>225</v>
          </cell>
          <cell r="H84">
            <v>19175</v>
          </cell>
          <cell r="L84" t="str">
            <v>3§D-1</v>
          </cell>
          <cell r="N84" t="str">
            <v>§S-1</v>
          </cell>
          <cell r="O84" t="str">
            <v>6CR4-22</v>
          </cell>
          <cell r="P84" t="str">
            <v>2CR2-9</v>
          </cell>
          <cell r="R84" t="str">
            <v>4T30-18</v>
          </cell>
          <cell r="S84" t="str">
            <v>4BL36-282</v>
          </cell>
          <cell r="T84" t="str">
            <v>RS4</v>
          </cell>
        </row>
        <row r="85">
          <cell r="B85" t="str">
            <v>§T-20</v>
          </cell>
          <cell r="C85" t="str">
            <v>§ì th¼ng</v>
          </cell>
          <cell r="E85" t="str">
            <v/>
          </cell>
          <cell r="F85" t="str">
            <v/>
          </cell>
          <cell r="G85">
            <v>180</v>
          </cell>
          <cell r="H85">
            <v>19355</v>
          </cell>
          <cell r="L85" t="str">
            <v>3§D-1</v>
          </cell>
          <cell r="N85" t="str">
            <v>§S-1</v>
          </cell>
          <cell r="O85" t="str">
            <v>6CR4-22</v>
          </cell>
          <cell r="P85" t="str">
            <v>2CR2-9</v>
          </cell>
          <cell r="Q85" t="str">
            <v>XT-1,2,3</v>
          </cell>
          <cell r="R85" t="str">
            <v>M20-28</v>
          </cell>
          <cell r="T85" t="str">
            <v>R4</v>
          </cell>
        </row>
        <row r="86">
          <cell r="B86" t="str">
            <v>N111-20A</v>
          </cell>
          <cell r="C86" t="str">
            <v>NÐo gãc</v>
          </cell>
          <cell r="D86" t="str">
            <v>252400T</v>
          </cell>
          <cell r="E86">
            <v>18</v>
          </cell>
          <cell r="F86" t="str">
            <v>G18=25°24'00"T</v>
          </cell>
          <cell r="G86">
            <v>125</v>
          </cell>
          <cell r="H86">
            <v>19480</v>
          </cell>
          <cell r="K86" t="str">
            <v>6N§-1</v>
          </cell>
          <cell r="M86" t="str">
            <v>NS-1</v>
          </cell>
          <cell r="N86" t="str">
            <v>NS-2</v>
          </cell>
          <cell r="O86" t="str">
            <v>6CR4-22</v>
          </cell>
          <cell r="P86" t="str">
            <v>2CR2-9</v>
          </cell>
          <cell r="R86" t="str">
            <v>4T30-22</v>
          </cell>
          <cell r="S86" t="str">
            <v>8BL30-250</v>
          </cell>
          <cell r="T86" t="str">
            <v>RS4</v>
          </cell>
        </row>
        <row r="87">
          <cell r="B87" t="str">
            <v>§111-26B</v>
          </cell>
          <cell r="C87" t="str">
            <v>§ì th¼ng</v>
          </cell>
          <cell r="E87" t="str">
            <v/>
          </cell>
          <cell r="F87" t="str">
            <v/>
          </cell>
          <cell r="G87">
            <v>336</v>
          </cell>
          <cell r="H87">
            <v>19816</v>
          </cell>
          <cell r="I87">
            <v>322.38681765123408</v>
          </cell>
          <cell r="J87">
            <v>1741</v>
          </cell>
          <cell r="L87" t="str">
            <v>3§D-1</v>
          </cell>
          <cell r="N87" t="str">
            <v>§S-1</v>
          </cell>
          <cell r="O87" t="str">
            <v>6CR4-22</v>
          </cell>
          <cell r="P87" t="str">
            <v>2CR2-9</v>
          </cell>
          <cell r="R87" t="str">
            <v>4T30-18</v>
          </cell>
          <cell r="S87" t="str">
            <v>4BL42-282</v>
          </cell>
          <cell r="T87" t="str">
            <v>RS4</v>
          </cell>
        </row>
        <row r="88">
          <cell r="B88" t="str">
            <v>§111-22A</v>
          </cell>
          <cell r="C88" t="str">
            <v>§ì th¼ng</v>
          </cell>
          <cell r="E88" t="str">
            <v/>
          </cell>
          <cell r="F88" t="str">
            <v/>
          </cell>
          <cell r="G88">
            <v>410</v>
          </cell>
          <cell r="H88">
            <v>20226</v>
          </cell>
          <cell r="L88" t="str">
            <v>3§D-1</v>
          </cell>
          <cell r="N88" t="str">
            <v>§S-1</v>
          </cell>
          <cell r="O88" t="str">
            <v>6CR4-22</v>
          </cell>
          <cell r="P88" t="str">
            <v>2CR2-9</v>
          </cell>
          <cell r="R88" t="str">
            <v>4T30-18</v>
          </cell>
          <cell r="S88" t="str">
            <v>4BL36-282</v>
          </cell>
          <cell r="T88" t="str">
            <v>RS4</v>
          </cell>
        </row>
        <row r="89">
          <cell r="B89" t="str">
            <v>§111-22A</v>
          </cell>
          <cell r="C89" t="str">
            <v>§ì th¼ng</v>
          </cell>
          <cell r="E89" t="str">
            <v/>
          </cell>
          <cell r="F89" t="str">
            <v/>
          </cell>
          <cell r="G89">
            <v>175</v>
          </cell>
          <cell r="H89">
            <v>20401</v>
          </cell>
          <cell r="L89" t="str">
            <v>3§D-1</v>
          </cell>
          <cell r="N89" t="str">
            <v>§S-1</v>
          </cell>
          <cell r="O89" t="str">
            <v>6CR4-22</v>
          </cell>
          <cell r="P89" t="str">
            <v>2CR2-9</v>
          </cell>
          <cell r="R89" t="str">
            <v>4T30-18</v>
          </cell>
          <cell r="S89" t="str">
            <v>4BL36-282</v>
          </cell>
          <cell r="T89" t="str">
            <v>RS4</v>
          </cell>
        </row>
        <row r="90">
          <cell r="B90" t="str">
            <v>§111-22B</v>
          </cell>
          <cell r="C90" t="str">
            <v>§ì th¼ng</v>
          </cell>
          <cell r="E90" t="str">
            <v/>
          </cell>
          <cell r="F90" t="str">
            <v/>
          </cell>
          <cell r="G90">
            <v>375</v>
          </cell>
          <cell r="H90">
            <v>20776</v>
          </cell>
          <cell r="L90" t="str">
            <v>3§D-1</v>
          </cell>
          <cell r="N90" t="str">
            <v>§S-1</v>
          </cell>
          <cell r="O90" t="str">
            <v>6CR4-22</v>
          </cell>
          <cell r="P90" t="str">
            <v>2CR2-9</v>
          </cell>
          <cell r="R90" t="str">
            <v>4T30-18</v>
          </cell>
          <cell r="S90" t="str">
            <v>4BL42-282</v>
          </cell>
          <cell r="T90" t="str">
            <v>RS4</v>
          </cell>
        </row>
        <row r="91">
          <cell r="B91" t="str">
            <v>§111-26A</v>
          </cell>
          <cell r="C91" t="str">
            <v>§ì th¼ng</v>
          </cell>
          <cell r="E91" t="str">
            <v/>
          </cell>
          <cell r="F91" t="str">
            <v/>
          </cell>
          <cell r="G91">
            <v>200</v>
          </cell>
          <cell r="H91">
            <v>20976</v>
          </cell>
          <cell r="L91" t="str">
            <v>3§D-1</v>
          </cell>
          <cell r="N91" t="str">
            <v>§S-1</v>
          </cell>
          <cell r="O91" t="str">
            <v>6CR4-22</v>
          </cell>
          <cell r="P91" t="str">
            <v>2CR2-9</v>
          </cell>
          <cell r="R91" t="str">
            <v>4T30-18</v>
          </cell>
          <cell r="S91" t="str">
            <v>4BL36-282</v>
          </cell>
          <cell r="T91" t="str">
            <v>RS4</v>
          </cell>
        </row>
        <row r="92">
          <cell r="B92" t="str">
            <v>N111-20A</v>
          </cell>
          <cell r="C92" t="str">
            <v>NÐo gãc</v>
          </cell>
          <cell r="D92" t="str">
            <v>204700F</v>
          </cell>
          <cell r="E92">
            <v>19</v>
          </cell>
          <cell r="F92" t="str">
            <v>G19=20°47'00"F</v>
          </cell>
          <cell r="G92">
            <v>245</v>
          </cell>
          <cell r="H92">
            <v>21221</v>
          </cell>
          <cell r="K92" t="str">
            <v>6N§-1</v>
          </cell>
          <cell r="M92" t="str">
            <v>NS-1</v>
          </cell>
          <cell r="N92" t="str">
            <v>NS-2</v>
          </cell>
          <cell r="O92" t="str">
            <v>6CR4-22</v>
          </cell>
          <cell r="P92" t="str">
            <v>2CR2-9</v>
          </cell>
          <cell r="R92" t="str">
            <v>4T30-22</v>
          </cell>
          <cell r="S92" t="str">
            <v>8BL30-250</v>
          </cell>
          <cell r="T92" t="str">
            <v>RS4</v>
          </cell>
        </row>
        <row r="93">
          <cell r="B93" t="str">
            <v>§111-30A</v>
          </cell>
          <cell r="C93" t="str">
            <v>§ì th¼ng</v>
          </cell>
          <cell r="E93" t="str">
            <v/>
          </cell>
          <cell r="F93" t="str">
            <v/>
          </cell>
          <cell r="G93">
            <v>355</v>
          </cell>
          <cell r="H93">
            <v>21576</v>
          </cell>
          <cell r="I93">
            <v>288.53204177427989</v>
          </cell>
          <cell r="J93">
            <v>782</v>
          </cell>
          <cell r="L93" t="str">
            <v>3§D-1</v>
          </cell>
          <cell r="N93" t="str">
            <v>§S-1</v>
          </cell>
          <cell r="O93" t="str">
            <v>6CR4-22</v>
          </cell>
          <cell r="P93" t="str">
            <v>2CR2-9</v>
          </cell>
          <cell r="R93" t="str">
            <v>4T30-18</v>
          </cell>
          <cell r="S93" t="str">
            <v>4BL36-282</v>
          </cell>
          <cell r="T93" t="str">
            <v>RS2</v>
          </cell>
        </row>
        <row r="94">
          <cell r="B94" t="str">
            <v>§111-30A</v>
          </cell>
          <cell r="C94" t="str">
            <v>§ì th¼ng</v>
          </cell>
          <cell r="E94" t="str">
            <v/>
          </cell>
          <cell r="F94" t="str">
            <v/>
          </cell>
          <cell r="G94">
            <v>240</v>
          </cell>
          <cell r="H94">
            <v>21816</v>
          </cell>
          <cell r="L94" t="str">
            <v>3§D-1</v>
          </cell>
          <cell r="N94" t="str">
            <v>§S-1</v>
          </cell>
          <cell r="O94" t="str">
            <v>6CR4-22</v>
          </cell>
          <cell r="P94" t="str">
            <v>2CR2-9</v>
          </cell>
          <cell r="R94" t="str">
            <v>4T30-18</v>
          </cell>
          <cell r="S94" t="str">
            <v>4BL36-282</v>
          </cell>
          <cell r="T94" t="str">
            <v>RS2</v>
          </cell>
        </row>
        <row r="95">
          <cell r="B95" t="str">
            <v>N111-25A</v>
          </cell>
          <cell r="C95" t="str">
            <v>NÐo gãc</v>
          </cell>
          <cell r="D95" t="str">
            <v>061000T</v>
          </cell>
          <cell r="E95">
            <v>20</v>
          </cell>
          <cell r="F95" t="str">
            <v>G20=06°10'00"T</v>
          </cell>
          <cell r="G95">
            <v>187</v>
          </cell>
          <cell r="H95">
            <v>22003</v>
          </cell>
          <cell r="K95" t="str">
            <v>6N§-1</v>
          </cell>
          <cell r="M95" t="str">
            <v>NS-1</v>
          </cell>
          <cell r="N95" t="str">
            <v>NS-2</v>
          </cell>
          <cell r="O95" t="str">
            <v>6CR4-22</v>
          </cell>
          <cell r="P95" t="str">
            <v>2CR2-9</v>
          </cell>
          <cell r="R95" t="str">
            <v>4T30-18</v>
          </cell>
          <cell r="S95" t="str">
            <v>8BL30-250</v>
          </cell>
          <cell r="T95" t="str">
            <v>RS2</v>
          </cell>
        </row>
        <row r="96">
          <cell r="B96" t="str">
            <v>§111-26A</v>
          </cell>
          <cell r="C96" t="str">
            <v>§ì th¼ng</v>
          </cell>
          <cell r="E96" t="str">
            <v/>
          </cell>
          <cell r="F96" t="str">
            <v/>
          </cell>
          <cell r="G96">
            <v>185</v>
          </cell>
          <cell r="H96">
            <v>22188</v>
          </cell>
          <cell r="I96">
            <v>241.1897593182596</v>
          </cell>
          <cell r="J96">
            <v>700</v>
          </cell>
          <cell r="L96" t="str">
            <v>3§D-1</v>
          </cell>
          <cell r="N96" t="str">
            <v>§S-1</v>
          </cell>
          <cell r="O96" t="str">
            <v>6CR4-22</v>
          </cell>
          <cell r="P96" t="str">
            <v>2CR2-9</v>
          </cell>
          <cell r="R96" t="str">
            <v>4T30-18</v>
          </cell>
          <cell r="S96" t="str">
            <v>4BL36-282</v>
          </cell>
          <cell r="T96" t="str">
            <v>RS2</v>
          </cell>
        </row>
        <row r="97">
          <cell r="B97" t="str">
            <v>§111-22A</v>
          </cell>
          <cell r="C97" t="str">
            <v>§ì th¼ng</v>
          </cell>
          <cell r="E97" t="str">
            <v/>
          </cell>
          <cell r="F97" t="str">
            <v/>
          </cell>
          <cell r="G97">
            <v>270</v>
          </cell>
          <cell r="H97">
            <v>22458</v>
          </cell>
          <cell r="L97" t="str">
            <v>3§D-1</v>
          </cell>
          <cell r="N97" t="str">
            <v>§S-1</v>
          </cell>
          <cell r="O97" t="str">
            <v>6CR4-22</v>
          </cell>
          <cell r="P97" t="str">
            <v>2CR2-9</v>
          </cell>
          <cell r="R97" t="str">
            <v>4T27-15</v>
          </cell>
          <cell r="S97" t="str">
            <v>4BL36-282</v>
          </cell>
          <cell r="T97" t="str">
            <v>RS2</v>
          </cell>
        </row>
        <row r="98">
          <cell r="B98" t="str">
            <v>N111-25A</v>
          </cell>
          <cell r="C98" t="str">
            <v>NÐo gãc</v>
          </cell>
          <cell r="D98" t="str">
            <v>015400F</v>
          </cell>
          <cell r="E98">
            <v>21</v>
          </cell>
          <cell r="F98" t="str">
            <v>G21=01°54'00"F</v>
          </cell>
          <cell r="G98">
            <v>245</v>
          </cell>
          <cell r="H98">
            <v>22703</v>
          </cell>
          <cell r="K98" t="str">
            <v>6N§-1</v>
          </cell>
          <cell r="M98" t="str">
            <v>NS-1</v>
          </cell>
          <cell r="N98" t="str">
            <v>NS-2</v>
          </cell>
          <cell r="O98" t="str">
            <v>6CR4-22</v>
          </cell>
          <cell r="P98" t="str">
            <v>2CR2-9</v>
          </cell>
          <cell r="R98" t="str">
            <v>4T30-18</v>
          </cell>
          <cell r="S98" t="str">
            <v>8BL30-250</v>
          </cell>
          <cell r="T98" t="str">
            <v>RS2</v>
          </cell>
        </row>
        <row r="99">
          <cell r="B99" t="str">
            <v>§111-26A</v>
          </cell>
          <cell r="C99" t="str">
            <v>§ì th¼ng</v>
          </cell>
          <cell r="E99" t="str">
            <v/>
          </cell>
          <cell r="F99" t="str">
            <v/>
          </cell>
          <cell r="G99">
            <v>265</v>
          </cell>
          <cell r="H99">
            <v>22968</v>
          </cell>
          <cell r="I99">
            <v>216.10757531280447</v>
          </cell>
          <cell r="J99">
            <v>818</v>
          </cell>
          <cell r="L99" t="str">
            <v>3§D-1</v>
          </cell>
          <cell r="N99" t="str">
            <v>§S-1</v>
          </cell>
          <cell r="O99" t="str">
            <v>6CR4-22</v>
          </cell>
          <cell r="P99" t="str">
            <v>2CR2-9</v>
          </cell>
          <cell r="R99" t="str">
            <v>4T30-18</v>
          </cell>
          <cell r="S99" t="str">
            <v>4BL36-282</v>
          </cell>
          <cell r="T99" t="str">
            <v>RS2</v>
          </cell>
        </row>
        <row r="100">
          <cell r="B100" t="str">
            <v>§T-20</v>
          </cell>
          <cell r="C100" t="str">
            <v>§ì th¼ng</v>
          </cell>
          <cell r="E100" t="str">
            <v/>
          </cell>
          <cell r="F100" t="str">
            <v/>
          </cell>
          <cell r="G100">
            <v>215</v>
          </cell>
          <cell r="H100">
            <v>23183</v>
          </cell>
          <cell r="L100" t="str">
            <v>3§D-1</v>
          </cell>
          <cell r="N100" t="str">
            <v>§S-1</v>
          </cell>
          <cell r="O100" t="str">
            <v>6CR4-22</v>
          </cell>
          <cell r="P100" t="str">
            <v>2CR2-9</v>
          </cell>
          <cell r="Q100" t="str">
            <v>XT-1,2,3</v>
          </cell>
          <cell r="R100" t="str">
            <v>M26-36</v>
          </cell>
          <cell r="T100" t="str">
            <v>R4</v>
          </cell>
        </row>
        <row r="101">
          <cell r="B101" t="str">
            <v>§T-20</v>
          </cell>
          <cell r="C101" t="str">
            <v>§ì th¼ng</v>
          </cell>
          <cell r="E101" t="str">
            <v/>
          </cell>
          <cell r="F101" t="str">
            <v/>
          </cell>
          <cell r="G101">
            <v>170</v>
          </cell>
          <cell r="H101">
            <v>23353</v>
          </cell>
          <cell r="L101" t="str">
            <v>3§D-1</v>
          </cell>
          <cell r="N101" t="str">
            <v>§S-1</v>
          </cell>
          <cell r="O101" t="str">
            <v>6CR4-22</v>
          </cell>
          <cell r="P101" t="str">
            <v>2CR2-9</v>
          </cell>
          <cell r="Q101" t="str">
            <v>XT-1,2,3</v>
          </cell>
          <cell r="R101" t="str">
            <v>M22-30</v>
          </cell>
          <cell r="T101" t="str">
            <v>R4</v>
          </cell>
        </row>
        <row r="102">
          <cell r="B102" t="str">
            <v>N111-20A</v>
          </cell>
          <cell r="C102" t="str">
            <v>NÐo gãc</v>
          </cell>
          <cell r="D102" t="str">
            <v>112200F</v>
          </cell>
          <cell r="E102">
            <v>22</v>
          </cell>
          <cell r="F102" t="str">
            <v>G22=11°22'00"F</v>
          </cell>
          <cell r="G102">
            <v>168</v>
          </cell>
          <cell r="H102">
            <v>23521</v>
          </cell>
          <cell r="K102" t="str">
            <v>6N§-1</v>
          </cell>
          <cell r="M102" t="str">
            <v>NS-1</v>
          </cell>
          <cell r="N102" t="str">
            <v>NS-2</v>
          </cell>
          <cell r="O102" t="str">
            <v>6CR4-22</v>
          </cell>
          <cell r="P102" t="str">
            <v>2CR2-9</v>
          </cell>
          <cell r="R102" t="str">
            <v>4T30-18</v>
          </cell>
          <cell r="S102" t="str">
            <v>8BL30-250</v>
          </cell>
          <cell r="T102" t="str">
            <v>RS2</v>
          </cell>
        </row>
        <row r="103">
          <cell r="B103" t="str">
            <v>§T-20</v>
          </cell>
          <cell r="C103" t="str">
            <v>§ì th¼ng</v>
          </cell>
          <cell r="E103" t="str">
            <v/>
          </cell>
          <cell r="F103" t="str">
            <v/>
          </cell>
          <cell r="G103">
            <v>175</v>
          </cell>
          <cell r="H103">
            <v>23696</v>
          </cell>
          <cell r="I103">
            <v>181.78451509707313</v>
          </cell>
          <cell r="J103">
            <v>1269</v>
          </cell>
          <cell r="L103" t="str">
            <v>3§D-1</v>
          </cell>
          <cell r="N103" t="str">
            <v>§S-1</v>
          </cell>
          <cell r="O103" t="str">
            <v>6CR4-22</v>
          </cell>
          <cell r="P103" t="str">
            <v>2CR2-9</v>
          </cell>
          <cell r="Q103" t="str">
            <v>XT-1,2,3</v>
          </cell>
          <cell r="R103" t="str">
            <v>M22-30</v>
          </cell>
          <cell r="T103" t="str">
            <v>R4</v>
          </cell>
        </row>
        <row r="104">
          <cell r="B104" t="str">
            <v>§T-20</v>
          </cell>
          <cell r="C104" t="str">
            <v>§ì th¼ng</v>
          </cell>
          <cell r="E104" t="str">
            <v/>
          </cell>
          <cell r="F104" t="str">
            <v/>
          </cell>
          <cell r="G104">
            <v>190</v>
          </cell>
          <cell r="H104">
            <v>23886</v>
          </cell>
          <cell r="L104" t="str">
            <v>3§D-1</v>
          </cell>
          <cell r="N104" t="str">
            <v>§S-1</v>
          </cell>
          <cell r="O104" t="str">
            <v>6CR4-22</v>
          </cell>
          <cell r="P104" t="str">
            <v>2CR2-9</v>
          </cell>
          <cell r="Q104" t="str">
            <v>XT-1,2,3</v>
          </cell>
          <cell r="R104" t="str">
            <v>M22-30</v>
          </cell>
          <cell r="T104" t="str">
            <v>R4</v>
          </cell>
        </row>
        <row r="105">
          <cell r="B105" t="str">
            <v>§T-20</v>
          </cell>
          <cell r="C105" t="str">
            <v>§ì th¼ng</v>
          </cell>
          <cell r="E105" t="str">
            <v/>
          </cell>
          <cell r="F105" t="str">
            <v/>
          </cell>
          <cell r="G105">
            <v>185</v>
          </cell>
          <cell r="H105">
            <v>24071</v>
          </cell>
          <cell r="L105" t="str">
            <v>3§D-1</v>
          </cell>
          <cell r="N105" t="str">
            <v>§S-1</v>
          </cell>
          <cell r="O105" t="str">
            <v>6CR4-22</v>
          </cell>
          <cell r="P105" t="str">
            <v>2CR2-9</v>
          </cell>
          <cell r="Q105" t="str">
            <v>XT-1,2,3</v>
          </cell>
          <cell r="R105" t="str">
            <v>M22-30</v>
          </cell>
          <cell r="T105" t="str">
            <v>R4</v>
          </cell>
        </row>
        <row r="106">
          <cell r="B106" t="str">
            <v>§T-20</v>
          </cell>
          <cell r="C106" t="str">
            <v>§ì th¼ng</v>
          </cell>
          <cell r="E106" t="str">
            <v/>
          </cell>
          <cell r="F106" t="str">
            <v/>
          </cell>
          <cell r="G106">
            <v>185</v>
          </cell>
          <cell r="H106">
            <v>24256</v>
          </cell>
          <cell r="L106" t="str">
            <v>3§D-1</v>
          </cell>
          <cell r="N106" t="str">
            <v>§S-1</v>
          </cell>
          <cell r="O106" t="str">
            <v>6CR4-22</v>
          </cell>
          <cell r="P106" t="str">
            <v>2CR2-9</v>
          </cell>
          <cell r="Q106" t="str">
            <v>XT-1,2,3</v>
          </cell>
          <cell r="R106" t="str">
            <v>M22-30</v>
          </cell>
          <cell r="T106" t="str">
            <v>R4</v>
          </cell>
        </row>
        <row r="107">
          <cell r="B107" t="str">
            <v>§T-20</v>
          </cell>
          <cell r="C107" t="str">
            <v>§ì th¼ng</v>
          </cell>
          <cell r="E107" t="str">
            <v/>
          </cell>
          <cell r="F107" t="str">
            <v/>
          </cell>
          <cell r="G107">
            <v>185</v>
          </cell>
          <cell r="H107">
            <v>24441</v>
          </cell>
          <cell r="L107" t="str">
            <v>3§D-1</v>
          </cell>
          <cell r="N107" t="str">
            <v>§S-1</v>
          </cell>
          <cell r="O107" t="str">
            <v>6CR4-22</v>
          </cell>
          <cell r="P107" t="str">
            <v>2CR2-9</v>
          </cell>
          <cell r="Q107" t="str">
            <v>XT-1,2,3</v>
          </cell>
          <cell r="R107" t="str">
            <v>M22-30</v>
          </cell>
          <cell r="T107" t="str">
            <v>R4</v>
          </cell>
        </row>
        <row r="108">
          <cell r="B108" t="str">
            <v>§T-20</v>
          </cell>
          <cell r="C108" t="str">
            <v>§ì th¼ng</v>
          </cell>
          <cell r="E108" t="str">
            <v/>
          </cell>
          <cell r="F108" t="str">
            <v/>
          </cell>
          <cell r="G108">
            <v>165</v>
          </cell>
          <cell r="H108">
            <v>24606</v>
          </cell>
          <cell r="L108" t="str">
            <v>3§D-1</v>
          </cell>
          <cell r="N108" t="str">
            <v>§S-1</v>
          </cell>
          <cell r="O108" t="str">
            <v>6CR4-22</v>
          </cell>
          <cell r="P108" t="str">
            <v>2CR2-9</v>
          </cell>
          <cell r="Q108" t="str">
            <v>XT-1,2,3</v>
          </cell>
          <cell r="R108" t="str">
            <v>M22-30</v>
          </cell>
          <cell r="T108" t="str">
            <v>R4</v>
          </cell>
        </row>
        <row r="109">
          <cell r="B109" t="str">
            <v>N111-20A</v>
          </cell>
          <cell r="C109" t="str">
            <v>NÐo gãc</v>
          </cell>
          <cell r="D109" t="str">
            <v>020412F</v>
          </cell>
          <cell r="E109">
            <v>23</v>
          </cell>
          <cell r="F109" t="str">
            <v>G23=02°04'12"F</v>
          </cell>
          <cell r="G109">
            <v>184</v>
          </cell>
          <cell r="H109">
            <v>24790</v>
          </cell>
          <cell r="K109" t="str">
            <v>6N§-1</v>
          </cell>
          <cell r="M109" t="str">
            <v>NS-1</v>
          </cell>
          <cell r="N109" t="str">
            <v>NS-2</v>
          </cell>
          <cell r="O109" t="str">
            <v>6CR4-22</v>
          </cell>
          <cell r="P109" t="str">
            <v>2CR2-9</v>
          </cell>
          <cell r="R109" t="str">
            <v>4T30-18</v>
          </cell>
          <cell r="S109" t="str">
            <v>8BL30-250</v>
          </cell>
          <cell r="T109" t="str">
            <v>RS2</v>
          </cell>
        </row>
        <row r="110">
          <cell r="B110" t="str">
            <v>§111-22A</v>
          </cell>
          <cell r="C110" t="str">
            <v>§ì th¼ng</v>
          </cell>
          <cell r="E110" t="str">
            <v/>
          </cell>
          <cell r="F110" t="str">
            <v/>
          </cell>
          <cell r="G110">
            <v>211</v>
          </cell>
          <cell r="H110">
            <v>25001</v>
          </cell>
          <cell r="I110">
            <v>264.27173946303901</v>
          </cell>
          <cell r="J110">
            <v>746</v>
          </cell>
          <cell r="L110" t="str">
            <v>3§D-1</v>
          </cell>
          <cell r="N110" t="str">
            <v>§S-1</v>
          </cell>
          <cell r="O110" t="str">
            <v>6CR4-22</v>
          </cell>
          <cell r="P110" t="str">
            <v>2CR2-9</v>
          </cell>
          <cell r="R110" t="str">
            <v>4T27-15</v>
          </cell>
          <cell r="S110" t="str">
            <v>4BL36-282</v>
          </cell>
          <cell r="T110" t="str">
            <v>RS2</v>
          </cell>
        </row>
        <row r="111">
          <cell r="B111" t="str">
            <v>§111-30A</v>
          </cell>
          <cell r="C111" t="str">
            <v>§ì th¼ng</v>
          </cell>
          <cell r="E111" t="str">
            <v/>
          </cell>
          <cell r="F111" t="str">
            <v/>
          </cell>
          <cell r="G111">
            <v>320</v>
          </cell>
          <cell r="H111">
            <v>25321</v>
          </cell>
          <cell r="L111" t="str">
            <v>3§D-1</v>
          </cell>
          <cell r="N111" t="str">
            <v>§S-1</v>
          </cell>
          <cell r="O111" t="str">
            <v>6CR4-22</v>
          </cell>
          <cell r="P111" t="str">
            <v>2CR2-9</v>
          </cell>
          <cell r="R111" t="str">
            <v>4T30-18</v>
          </cell>
          <cell r="S111" t="str">
            <v>4BL36-282</v>
          </cell>
          <cell r="T111" t="str">
            <v>RS2</v>
          </cell>
        </row>
        <row r="112">
          <cell r="B112" t="str">
            <v>N111-20B</v>
          </cell>
          <cell r="C112" t="str">
            <v>NÐo gãc</v>
          </cell>
          <cell r="D112" t="str">
            <v>421942T</v>
          </cell>
          <cell r="E112">
            <v>24</v>
          </cell>
          <cell r="F112" t="str">
            <v>G24=42°19'42"T</v>
          </cell>
          <cell r="G112">
            <v>215</v>
          </cell>
          <cell r="H112">
            <v>25536</v>
          </cell>
          <cell r="K112" t="str">
            <v>6N§-1</v>
          </cell>
          <cell r="M112" t="str">
            <v>NS-1</v>
          </cell>
          <cell r="N112" t="str">
            <v>NS-2</v>
          </cell>
          <cell r="O112" t="str">
            <v>6CR4-22</v>
          </cell>
          <cell r="P112" t="str">
            <v>2CR2-9</v>
          </cell>
          <cell r="R112" t="str">
            <v>4T30-22</v>
          </cell>
          <cell r="S112" t="str">
            <v>8BL36-250</v>
          </cell>
          <cell r="T112" t="str">
            <v>RS2</v>
          </cell>
        </row>
        <row r="113">
          <cell r="B113" t="str">
            <v>§111-22A</v>
          </cell>
          <cell r="C113" t="str">
            <v>§ì th¼ng</v>
          </cell>
          <cell r="E113" t="str">
            <v/>
          </cell>
          <cell r="F113" t="str">
            <v/>
          </cell>
          <cell r="G113">
            <v>185</v>
          </cell>
          <cell r="H113">
            <v>25721</v>
          </cell>
          <cell r="I113">
            <v>318.9714987685947</v>
          </cell>
          <cell r="J113">
            <v>1574</v>
          </cell>
          <cell r="L113" t="str">
            <v>3§D-1</v>
          </cell>
          <cell r="N113" t="str">
            <v>§S-1</v>
          </cell>
          <cell r="O113" t="str">
            <v>6CR4-22</v>
          </cell>
          <cell r="P113" t="str">
            <v>2CR2-9</v>
          </cell>
          <cell r="R113" t="str">
            <v>4T30-18</v>
          </cell>
          <cell r="S113" t="str">
            <v>4BL36-282</v>
          </cell>
          <cell r="T113" t="str">
            <v>RS2</v>
          </cell>
        </row>
        <row r="114">
          <cell r="B114" t="str">
            <v>§111-22A</v>
          </cell>
          <cell r="C114" t="str">
            <v>§ì th¼ng</v>
          </cell>
          <cell r="E114" t="str">
            <v/>
          </cell>
          <cell r="F114" t="str">
            <v/>
          </cell>
          <cell r="G114">
            <v>225</v>
          </cell>
          <cell r="H114">
            <v>25946</v>
          </cell>
          <cell r="L114" t="str">
            <v>3§D-1</v>
          </cell>
          <cell r="N114" t="str">
            <v>§S-1</v>
          </cell>
          <cell r="O114" t="str">
            <v>6CR4-22</v>
          </cell>
          <cell r="P114" t="str">
            <v>2CR2-9</v>
          </cell>
          <cell r="R114" t="str">
            <v>4T27-15</v>
          </cell>
          <cell r="S114" t="str">
            <v>4BL36-282</v>
          </cell>
          <cell r="T114" t="str">
            <v>RS4</v>
          </cell>
        </row>
        <row r="115">
          <cell r="B115" t="str">
            <v>§T-20</v>
          </cell>
          <cell r="C115" t="str">
            <v>§ì th¼ng</v>
          </cell>
          <cell r="E115" t="str">
            <v/>
          </cell>
          <cell r="F115" t="str">
            <v/>
          </cell>
          <cell r="G115">
            <v>174</v>
          </cell>
          <cell r="H115">
            <v>26120</v>
          </cell>
          <cell r="L115" t="str">
            <v>3§D-1</v>
          </cell>
          <cell r="N115" t="str">
            <v>§S-1</v>
          </cell>
          <cell r="O115" t="str">
            <v>6CR4-22</v>
          </cell>
          <cell r="P115" t="str">
            <v>2CR2-9</v>
          </cell>
          <cell r="Q115" t="str">
            <v>XT-1,2,3</v>
          </cell>
          <cell r="R115" t="str">
            <v>M22-30</v>
          </cell>
          <cell r="T115" t="str">
            <v>R4</v>
          </cell>
        </row>
        <row r="116">
          <cell r="B116" t="str">
            <v>§111-22A</v>
          </cell>
          <cell r="C116" t="str">
            <v>§ì th¼ng</v>
          </cell>
          <cell r="E116" t="str">
            <v/>
          </cell>
          <cell r="F116" t="str">
            <v/>
          </cell>
          <cell r="G116">
            <v>184</v>
          </cell>
          <cell r="H116">
            <v>26304</v>
          </cell>
          <cell r="L116" t="str">
            <v>3§D-1</v>
          </cell>
          <cell r="N116" t="str">
            <v>§S-1</v>
          </cell>
          <cell r="O116" t="str">
            <v>6CR4-22</v>
          </cell>
          <cell r="P116" t="str">
            <v>2CR2-9</v>
          </cell>
          <cell r="R116" t="str">
            <v>4T27-15</v>
          </cell>
          <cell r="S116" t="str">
            <v>4BL36-282</v>
          </cell>
          <cell r="T116" t="str">
            <v>RS2</v>
          </cell>
        </row>
        <row r="117">
          <cell r="B117" t="str">
            <v>§111-22B</v>
          </cell>
          <cell r="C117" t="str">
            <v>§ì th¼ng</v>
          </cell>
          <cell r="E117" t="str">
            <v/>
          </cell>
          <cell r="F117" t="str">
            <v/>
          </cell>
          <cell r="G117">
            <v>400</v>
          </cell>
          <cell r="H117">
            <v>26704</v>
          </cell>
          <cell r="L117" t="str">
            <v>3§D-1</v>
          </cell>
          <cell r="N117" t="str">
            <v>§S-1</v>
          </cell>
          <cell r="O117" t="str">
            <v>6CR4-22</v>
          </cell>
          <cell r="P117" t="str">
            <v>2CR2-9</v>
          </cell>
          <cell r="R117" t="str">
            <v>4T30-18</v>
          </cell>
          <cell r="S117" t="str">
            <v>4BL42-282</v>
          </cell>
          <cell r="T117" t="str">
            <v>RS4</v>
          </cell>
        </row>
        <row r="118">
          <cell r="B118" t="str">
            <v>N111-25B</v>
          </cell>
          <cell r="C118" t="str">
            <v>NÐo gãc</v>
          </cell>
          <cell r="D118" t="str">
            <v>360224F</v>
          </cell>
          <cell r="E118">
            <v>25</v>
          </cell>
          <cell r="F118" t="str">
            <v>G25=36°02'24"F</v>
          </cell>
          <cell r="G118">
            <v>406</v>
          </cell>
          <cell r="H118">
            <v>27110</v>
          </cell>
          <cell r="K118" t="str">
            <v>6N§-1</v>
          </cell>
          <cell r="M118" t="str">
            <v>NS-1</v>
          </cell>
          <cell r="N118" t="str">
            <v>NS-2</v>
          </cell>
          <cell r="O118" t="str">
            <v>9CR4-22</v>
          </cell>
          <cell r="P118" t="str">
            <v>3CR2-9</v>
          </cell>
          <cell r="R118" t="str">
            <v>4T30-22</v>
          </cell>
          <cell r="S118" t="str">
            <v>8BL36-250</v>
          </cell>
          <cell r="T118" t="str">
            <v>RS4</v>
          </cell>
        </row>
        <row r="119">
          <cell r="B119" t="str">
            <v>N111-25B</v>
          </cell>
          <cell r="C119" t="str">
            <v>NÐo gãc</v>
          </cell>
          <cell r="D119" t="str">
            <v>484248F</v>
          </cell>
          <cell r="E119">
            <v>26</v>
          </cell>
          <cell r="F119" t="str">
            <v>G26=48°42'48"F</v>
          </cell>
          <cell r="G119">
            <v>548</v>
          </cell>
          <cell r="H119">
            <v>27658</v>
          </cell>
          <cell r="I119">
            <v>548</v>
          </cell>
          <cell r="J119">
            <v>548</v>
          </cell>
          <cell r="K119" t="str">
            <v>6N§-1</v>
          </cell>
          <cell r="L119" t="str">
            <v>§D-1</v>
          </cell>
          <cell r="M119" t="str">
            <v>NS-1</v>
          </cell>
          <cell r="N119" t="str">
            <v>NS-2</v>
          </cell>
          <cell r="O119" t="str">
            <v>12CR4-22</v>
          </cell>
          <cell r="P119" t="str">
            <v>4CR2-9</v>
          </cell>
          <cell r="R119" t="str">
            <v>4T32-23</v>
          </cell>
          <cell r="S119" t="str">
            <v>8BL42-250</v>
          </cell>
          <cell r="T119" t="str">
            <v>RS4</v>
          </cell>
        </row>
        <row r="120">
          <cell r="B120" t="str">
            <v>N111-25A</v>
          </cell>
          <cell r="C120" t="str">
            <v>NÐo gãc</v>
          </cell>
          <cell r="D120" t="str">
            <v>214806T</v>
          </cell>
          <cell r="E120">
            <v>27</v>
          </cell>
          <cell r="F120" t="str">
            <v>G27=21°48'06"T</v>
          </cell>
          <cell r="G120">
            <v>517</v>
          </cell>
          <cell r="H120">
            <v>28175</v>
          </cell>
          <cell r="I120">
            <v>517</v>
          </cell>
          <cell r="J120">
            <v>517</v>
          </cell>
          <cell r="K120" t="str">
            <v>6N§-1</v>
          </cell>
          <cell r="M120" t="str">
            <v>NS-1</v>
          </cell>
          <cell r="N120" t="str">
            <v>NS-2</v>
          </cell>
          <cell r="O120" t="str">
            <v>6CR4-22</v>
          </cell>
          <cell r="P120" t="str">
            <v>2CR2-9</v>
          </cell>
          <cell r="R120" t="str">
            <v>4T30-22</v>
          </cell>
          <cell r="S120" t="str">
            <v>8BL30-250</v>
          </cell>
          <cell r="T120" t="str">
            <v>RS4</v>
          </cell>
        </row>
        <row r="121">
          <cell r="B121" t="str">
            <v>§111-30A</v>
          </cell>
          <cell r="C121" t="str">
            <v>§ì th¼ng</v>
          </cell>
          <cell r="E121" t="str">
            <v/>
          </cell>
          <cell r="F121" t="str">
            <v/>
          </cell>
          <cell r="G121">
            <v>335</v>
          </cell>
          <cell r="H121">
            <v>28510</v>
          </cell>
          <cell r="I121">
            <v>305.74662712775756</v>
          </cell>
          <cell r="J121">
            <v>599</v>
          </cell>
          <cell r="L121" t="str">
            <v>3§D-1</v>
          </cell>
          <cell r="N121" t="str">
            <v>§S-1</v>
          </cell>
          <cell r="O121" t="str">
            <v>6CR4-22</v>
          </cell>
          <cell r="P121" t="str">
            <v>2CR2-9</v>
          </cell>
          <cell r="R121" t="str">
            <v>4T30-22</v>
          </cell>
          <cell r="S121" t="str">
            <v>4BL36-282</v>
          </cell>
          <cell r="T121" t="str">
            <v>RS2</v>
          </cell>
        </row>
        <row r="122">
          <cell r="B122" t="str">
            <v>N111-20A</v>
          </cell>
          <cell r="C122" t="str">
            <v>NÐo gãc</v>
          </cell>
          <cell r="D122" t="str">
            <v>291400F</v>
          </cell>
          <cell r="E122">
            <v>28</v>
          </cell>
          <cell r="F122" t="str">
            <v>G28=29°14'00"F</v>
          </cell>
          <cell r="G122">
            <v>264</v>
          </cell>
          <cell r="H122">
            <v>28774</v>
          </cell>
          <cell r="K122" t="str">
            <v>6N§-1</v>
          </cell>
          <cell r="M122" t="str">
            <v>NS-1</v>
          </cell>
          <cell r="N122" t="str">
            <v>NS-2</v>
          </cell>
          <cell r="O122" t="str">
            <v>6CR4-22</v>
          </cell>
          <cell r="P122" t="str">
            <v>2CR2-9</v>
          </cell>
          <cell r="R122" t="str">
            <v>4T30-22</v>
          </cell>
          <cell r="S122" t="str">
            <v>8BL30-250</v>
          </cell>
          <cell r="T122" t="str">
            <v>RS2</v>
          </cell>
        </row>
        <row r="123">
          <cell r="B123" t="str">
            <v>§111-22A</v>
          </cell>
          <cell r="C123" t="str">
            <v>§ì th¼ng</v>
          </cell>
          <cell r="E123" t="str">
            <v/>
          </cell>
          <cell r="F123" t="str">
            <v/>
          </cell>
          <cell r="G123">
            <v>210</v>
          </cell>
          <cell r="H123">
            <v>28984</v>
          </cell>
          <cell r="I123">
            <v>215.17434791350013</v>
          </cell>
          <cell r="J123">
            <v>430</v>
          </cell>
          <cell r="L123" t="str">
            <v>3§D-1</v>
          </cell>
          <cell r="N123" t="str">
            <v>§S-1</v>
          </cell>
          <cell r="O123" t="str">
            <v>6CR4-22</v>
          </cell>
          <cell r="P123" t="str">
            <v>2CR2-9</v>
          </cell>
          <cell r="R123" t="str">
            <v>4T27-15</v>
          </cell>
          <cell r="S123" t="str">
            <v>4BL36-282</v>
          </cell>
          <cell r="T123" t="str">
            <v>RS2</v>
          </cell>
        </row>
        <row r="124">
          <cell r="B124" t="str">
            <v>N111-29A</v>
          </cell>
          <cell r="C124" t="str">
            <v>NÐo gãc</v>
          </cell>
          <cell r="D124" t="str">
            <v>083400T</v>
          </cell>
          <cell r="E124">
            <v>29</v>
          </cell>
          <cell r="F124" t="str">
            <v>G29=08°34'00"T</v>
          </cell>
          <cell r="G124">
            <v>220</v>
          </cell>
          <cell r="H124">
            <v>29204</v>
          </cell>
          <cell r="K124" t="str">
            <v>6N§-1</v>
          </cell>
          <cell r="M124" t="str">
            <v>NS-1</v>
          </cell>
          <cell r="N124" t="str">
            <v>NS-2</v>
          </cell>
          <cell r="O124" t="str">
            <v>6CR4-22</v>
          </cell>
          <cell r="P124" t="str">
            <v>2CR2-9</v>
          </cell>
          <cell r="R124" t="str">
            <v>4T30-18</v>
          </cell>
          <cell r="S124" t="str">
            <v>8BL30-250</v>
          </cell>
          <cell r="T124" t="str">
            <v>RS2</v>
          </cell>
        </row>
        <row r="125">
          <cell r="B125" t="str">
            <v>N111-29A</v>
          </cell>
          <cell r="C125" t="str">
            <v>NÐo gãc</v>
          </cell>
          <cell r="D125" t="str">
            <v>222430F</v>
          </cell>
          <cell r="E125">
            <v>30</v>
          </cell>
          <cell r="F125" t="str">
            <v>G30=22°24'30"F</v>
          </cell>
          <cell r="G125">
            <v>316</v>
          </cell>
          <cell r="H125">
            <v>29520</v>
          </cell>
          <cell r="I125">
            <v>316</v>
          </cell>
          <cell r="J125">
            <v>316</v>
          </cell>
          <cell r="K125" t="str">
            <v>6N§-1</v>
          </cell>
          <cell r="M125" t="str">
            <v>NS-1</v>
          </cell>
          <cell r="N125" t="str">
            <v>NS-2</v>
          </cell>
          <cell r="O125" t="str">
            <v>6CR4-22</v>
          </cell>
          <cell r="P125" t="str">
            <v>2CR2-9</v>
          </cell>
          <cell r="R125" t="str">
            <v>4T30-22</v>
          </cell>
          <cell r="S125" t="str">
            <v>8BL30-250</v>
          </cell>
          <cell r="T125" t="str">
            <v>RS2</v>
          </cell>
        </row>
        <row r="126">
          <cell r="B126" t="str">
            <v>§111-22A</v>
          </cell>
          <cell r="C126" t="str">
            <v>§ì th¼ng</v>
          </cell>
          <cell r="E126" t="str">
            <v/>
          </cell>
          <cell r="F126" t="str">
            <v/>
          </cell>
          <cell r="G126">
            <v>245</v>
          </cell>
          <cell r="H126">
            <v>29765</v>
          </cell>
          <cell r="I126">
            <v>234.23867094672352</v>
          </cell>
          <cell r="J126">
            <v>906</v>
          </cell>
          <cell r="L126" t="str">
            <v>3§D-1</v>
          </cell>
          <cell r="N126" t="str">
            <v>§S-1</v>
          </cell>
          <cell r="O126" t="str">
            <v>6CR4-22</v>
          </cell>
          <cell r="P126" t="str">
            <v>2CR2-9</v>
          </cell>
          <cell r="R126" t="str">
            <v>4T27-15</v>
          </cell>
          <cell r="S126" t="str">
            <v>4BL36-282</v>
          </cell>
          <cell r="T126" t="str">
            <v>RS2</v>
          </cell>
        </row>
        <row r="127">
          <cell r="B127" t="str">
            <v>§111-22A</v>
          </cell>
          <cell r="C127" t="str">
            <v>§ì th¼ng</v>
          </cell>
          <cell r="E127" t="str">
            <v/>
          </cell>
          <cell r="F127" t="str">
            <v/>
          </cell>
          <cell r="G127">
            <v>250</v>
          </cell>
          <cell r="H127">
            <v>30015</v>
          </cell>
          <cell r="L127" t="str">
            <v>3§D-1</v>
          </cell>
          <cell r="N127" t="str">
            <v>§S-1</v>
          </cell>
          <cell r="O127" t="str">
            <v>6CR4-22</v>
          </cell>
          <cell r="P127" t="str">
            <v>2CR2-9</v>
          </cell>
          <cell r="R127" t="str">
            <v>4T27-15</v>
          </cell>
          <cell r="S127" t="str">
            <v>4BL36-282</v>
          </cell>
          <cell r="T127" t="str">
            <v>RS2</v>
          </cell>
        </row>
        <row r="128">
          <cell r="B128" t="str">
            <v>§111-22A</v>
          </cell>
          <cell r="C128" t="str">
            <v>§ì th¼ng</v>
          </cell>
          <cell r="E128" t="str">
            <v/>
          </cell>
          <cell r="F128" t="str">
            <v/>
          </cell>
          <cell r="G128">
            <v>165</v>
          </cell>
          <cell r="H128">
            <v>30180</v>
          </cell>
          <cell r="L128" t="str">
            <v>3§D-1</v>
          </cell>
          <cell r="N128" t="str">
            <v>§S-1</v>
          </cell>
          <cell r="O128" t="str">
            <v>6CR4-22</v>
          </cell>
          <cell r="P128" t="str">
            <v>2CR2-9</v>
          </cell>
          <cell r="R128" t="str">
            <v>4T27-15</v>
          </cell>
          <cell r="S128" t="str">
            <v>4BL36-282</v>
          </cell>
          <cell r="T128" t="str">
            <v>RS2</v>
          </cell>
        </row>
      </sheetData>
      <sheetData sheetId="1" refreshError="1"/>
      <sheetData sheetId="2" refreshError="1"/>
      <sheetData sheetId="3"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i trong"/>
      <sheetName val="A-A"/>
      <sheetName val="B-B"/>
      <sheetName val="C-C"/>
      <sheetName val="D-D"/>
      <sheetName val="E-E"/>
      <sheetName val="F-F"/>
      <sheetName val="G-H(2)"/>
      <sheetName val="KT(B-B)DAT"/>
      <sheetName val="KT(C-C) DAT"/>
      <sheetName val="KT(F-F) DAT"/>
      <sheetName val="KT(G-G-1)DAT "/>
      <sheetName val="KT(G-G-2)DAT"/>
      <sheetName val="KT(H-H-3)  "/>
      <sheetName val="KT(E-E)"/>
      <sheetName val="KT(D-D)"/>
      <sheetName val="TINH COC"/>
      <sheetName val="Bang tt mot so chi tiet"/>
      <sheetName val="00000000"/>
      <sheetName val="10000000"/>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anh toan"/>
      <sheetName val="Sheet3"/>
      <sheetName val="Sheet4"/>
      <sheetName val="Sheet5"/>
      <sheetName val="aaSA"/>
      <sheetName val="Gia thau"/>
      <sheetName val="CT chinh"/>
      <sheetName val="CT phutro"/>
      <sheetName val="Gia VL"/>
      <sheetName val="Gia NC"/>
      <sheetName val="Gia ca may"/>
      <sheetName val="NHAP"/>
      <sheetName val="Sheet1"/>
      <sheetName val="00000000"/>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L$-INTER"/>
      <sheetName val="MTL$-TRUNCK-AG"/>
      <sheetName val="MTL$-PRODTANK-UG"/>
      <sheetName val="MTL$-PRODTANK-AG"/>
      <sheetName val="MTL$-JETTY"/>
      <sheetName val="MTL$-TRUNCK-UG"/>
      <sheetName val="XL4Poppy"/>
      <sheetName val="Thong so chinh"/>
      <sheetName val="44"/>
      <sheetName val="43"/>
      <sheetName val="42"/>
      <sheetName val="41"/>
      <sheetName val="40"/>
      <sheetName val="39"/>
      <sheetName val="38"/>
      <sheetName val="37"/>
      <sheetName val="36"/>
      <sheetName val="35"/>
      <sheetName val="34"/>
      <sheetName val="33"/>
      <sheetName val="32"/>
      <sheetName val="31"/>
      <sheetName val="30"/>
      <sheetName val="29"/>
      <sheetName val="28"/>
      <sheetName val="27"/>
      <sheetName val="26"/>
      <sheetName val="25"/>
      <sheetName val="24"/>
      <sheetName val="23"/>
      <sheetName val="22"/>
      <sheetName val="21"/>
      <sheetName val="20"/>
      <sheetName val="19"/>
      <sheetName val="18"/>
      <sheetName val="17"/>
      <sheetName val="16"/>
      <sheetName val="15"/>
      <sheetName val="14"/>
      <sheetName val="13"/>
      <sheetName val="12"/>
      <sheetName val="11"/>
      <sheetName val="10"/>
      <sheetName val="9"/>
      <sheetName val="8"/>
      <sheetName val="7"/>
      <sheetName val="6"/>
      <sheetName val="5"/>
      <sheetName val="4"/>
      <sheetName val="3"/>
      <sheetName val="2"/>
      <sheetName val="1"/>
      <sheetName val="0000000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sheetName val="vcdn"/>
      <sheetName val="culyvcdn"/>
      <sheetName val="dtxl"/>
      <sheetName val="ddai"/>
      <sheetName val="denbu"/>
      <sheetName val="Sheet5"/>
      <sheetName val="Sheet6"/>
      <sheetName val="Sheet7"/>
      <sheetName val="Sheet8"/>
      <sheetName val="Sheet9"/>
      <sheetName val="Sheet10"/>
      <sheetName val="Sheet11"/>
      <sheetName val="Sheet12"/>
      <sheetName val="Sheet13"/>
      <sheetName val="Sheet14"/>
      <sheetName val="Sheet15"/>
      <sheetName val="Sheet1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ucap"/>
      <sheetName val="nen"/>
      <sheetName val="mat"/>
      <sheetName val="atgt"/>
      <sheetName val="cong"/>
      <sheetName val="vua"/>
      <sheetName val="gvl"/>
      <sheetName val="dtoan"/>
      <sheetName val="dtxl-duong"/>
      <sheetName val="gtxl-duong(11m)"/>
      <sheetName val="gtxl-cau"/>
      <sheetName val="cpkhac-Bm=11m"/>
      <sheetName val="thkphi-Bm=11m"/>
      <sheetName val="gpmb"/>
      <sheetName val="Sheet1"/>
      <sheetName val="dap"/>
      <sheetName val="XL4Poppy"/>
      <sheetName val="Congty"/>
      <sheetName val="VPPN"/>
      <sheetName val="XN74"/>
      <sheetName val="XN54"/>
      <sheetName val="XN33"/>
      <sheetName val="NK96"/>
      <sheetName val="XL4Test5"/>
      <sheetName val="gtxl-duone(11m)"/>
      <sheetName val="tong hop"/>
      <sheetName val="phan tich DG"/>
      <sheetName val="gia vat lieu"/>
      <sheetName val="gia xe may"/>
      <sheetName val="gia nhan cong"/>
      <sheetName val="solieu"/>
      <sheetName val="VL"/>
      <sheetName val="PLV"/>
      <sheetName val="Dongia"/>
      <sheetName val="DTCTtaluy"/>
      <sheetName val="KLDGTT&lt;120%"/>
      <sheetName val="PL2"/>
      <sheetName val="DTnen"/>
      <sheetName val="PL"/>
      <sheetName val="TH"/>
      <sheetName val="THKL nghiemthu"/>
      <sheetName val="DTCTtaluy (2)"/>
      <sheetName val="KLDGTT&lt;120% (2)"/>
      <sheetName val="TH (2)"/>
      <sheetName val="xxxxxxxx"/>
      <sheetName val="XXXXXXX0"/>
      <sheetName val="00000000"/>
      <sheetName val="10000000"/>
      <sheetName val="XXXXXXX1"/>
      <sheetName val="20000000"/>
      <sheetName val="30000000"/>
      <sheetName val="C.noTX01"/>
      <sheetName val="Sheet2"/>
      <sheetName val="Chart1"/>
      <sheetName val="T.HopCNo"/>
      <sheetName val="THCNoATrung"/>
      <sheetName val="Sheet6"/>
      <sheetName val="BaocaoC.No2"/>
      <sheetName val="BaocaoC.noHopC.ty"/>
      <sheetName val="THAtraQuy"/>
      <sheetName val="No Ca.N"/>
      <sheetName val="C.tiêt C.ty"/>
      <sheetName val="CN.TCT03"/>
      <sheetName val="CN kho đoi"/>
      <sheetName val="T.Hop CN"/>
      <sheetName val="CTHTchưa TTnộibộ"/>
      <sheetName val="CN2004 Nộp TCT"/>
      <sheetName val="CN TCT04"/>
      <sheetName val="DTCT"/>
      <sheetName val="B2.3"/>
      <sheetName val="CL XD"/>
      <sheetName val="THop"/>
      <sheetName val="CT"/>
      <sheetName val="TienLuong"/>
      <sheetName val="ChiTiet"/>
      <sheetName val="Don-Gia"/>
      <sheetName val="Nhan-cong"/>
      <sheetName val="May"/>
      <sheetName val="VatLieu"/>
      <sheetName val="Thanh-Toan"/>
      <sheetName val="KLCong"/>
      <sheetName val="Sheet12"/>
      <sheetName val="Sheet13"/>
      <sheetName val="Sheet14"/>
      <sheetName val="Sheet15"/>
      <sheetName val="Sheet16"/>
      <sheetName val="'pmb"/>
      <sheetName val=""/>
      <sheetName val="C47-456"/>
      <sheetName val="C46"/>
      <sheetName val="C47-PII"/>
      <sheetName val="TH-DTXL-luu"/>
      <sheetName val="dieu-phoi-dat-G1"/>
      <sheetName val="TH-DTXL-G1"/>
      <sheetName val="CPXD-TT-04-G1"/>
      <sheetName val="DTCT-G1"/>
      <sheetName val="PTDG-mat"/>
      <sheetName val="PTDG-nen"/>
      <sheetName val="PTDG-ATGT"/>
      <sheetName val="PTDG-cong"/>
      <sheetName val="DGNCII"/>
      <sheetName val="DGNCIII"/>
      <sheetName val="gvt"/>
      <sheetName val="He-so"/>
      <sheetName val="gia-ca-may"/>
      <sheetName val="40000000"/>
      <sheetName val="50000000"/>
      <sheetName val="60000000"/>
      <sheetName val="70000000"/>
      <sheetName val="80000000"/>
      <sheetName val="90000000"/>
      <sheetName val="Tminh-DT"/>
      <sheetName val="CONG-TDT"/>
      <sheetName val="Cphi-KHAC"/>
      <sheetName val="Du toan (2)"/>
      <sheetName val="Du toan"/>
      <sheetName val="Phan tich vat tu"/>
      <sheetName val="Tong hop vat tu"/>
      <sheetName val="Gia tri vat tu"/>
      <sheetName val="Chenh lech vat tu"/>
      <sheetName val="CLVT_TINH"/>
      <sheetName val="cuoc"/>
      <sheetName val="Du thau"/>
      <sheetName val="Don gia chi tiet"/>
      <sheetName val="THKP_CAU"/>
      <sheetName val="Tu van Thiet ke"/>
      <sheetName val="Tien do thi cong"/>
      <sheetName val="Bia du toan"/>
      <sheetName val="Tro giup"/>
      <sheetName val="CP-TV-CAU"/>
      <sheetName val="Config"/>
      <sheetName val="pt0-1"/>
      <sheetName val="kp0-1"/>
      <sheetName val="0-1"/>
      <sheetName val="pt2-3"/>
      <sheetName val="thkp2-3"/>
      <sheetName val="clvl"/>
      <sheetName val="2-3"/>
      <sheetName val="cl1-2"/>
      <sheetName val="thkp1-2"/>
      <sheetName val="clvl1-2"/>
      <sheetName val="1-2"/>
      <sheetName val="C.t)êt C.ty"/>
      <sheetName val="Sheet3"/>
      <sheetName val="["/>
      <sheetName val="Thuc thanh"/>
      <sheetName val="tra-vat-lieu"/>
      <sheetName val="T.HDÔ CN"/>
      <sheetName val="PEDESB"/>
      <sheetName val="_x0001_Y_x0000__x0004__x0000__x0000__x0000__x0001_Y_x0000__x0004__x0000__x0000__x0000__x0001_Y_x0000__x0004__x0000__x0000__x0000__x0001_Y_x0000__x0004__x0000__x0000__x0000_"/>
      <sheetName val="_x0001_Y_x0000__x0004__x0000__x0000__x0000__x0001_Y_x0000__x0004__x0000__x0000__x0000__x0001_Y_x0000__x0004__x0000__x0000__x0000_ _x0001_Y_x0000__x0004__x0000__x0000__x0000_"/>
      <sheetName val="_x0001_Y_x0000__x0004__x0000__x0000__x0000_ª_x0001_Y_x0000__x0004__x0000__x0000__x0000_«_x0001_Y_x0000__x0004__x0000__x0000__x0000_¬_x0001_Y_x0000__x0004__x0000__x0000__x0000_"/>
      <sheetName val="_x0001_Y_x0000__x0004__x0000__x0000__x0000_¶_x0001_Y_x0000__x0004__x0000__x0000__x0000_·_x0001_Y_x0000__x0004__x0000__x0000__x0000_¸_x0001_Y_x0000__x0004__x0000__x0000__x0000_"/>
      <sheetName val="_x0001_Y_x0000__x0004__x0000__x0000__x0000_Â_x0001_Y_x0000__x0004__x0000__x0000__x0000_Ã_x0001_Y_x0000__x0004__x0000__x0000__x0000_Ä_x0001_Y_x0000__x0004__x0000__x0000__x0000_"/>
      <sheetName val="DCNCII"/>
      <sheetName val="tkkt-ql38-1-g-2"/>
      <sheetName val="CN kho doi"/>
      <sheetName val="CTHTchua TTn?ib?"/>
      <sheetName val="CN2004 N?p TCT"/>
      <sheetName val="TH_DTXL_luu"/>
      <sheetName val="MTO REV.0"/>
      <sheetName val="dtxl-du_x0000_n_x0000_"/>
      <sheetName val="_x0000__x0004__x0000__x0000__x0000__x0001_Y_x0000__x0004__x0000__x0000__x0000__x0001_Y_x0000__x0004__x0000__x0000__x0000__x0001_Y_x0000__x0004__x0000__x0000__x0000__x0001_"/>
      <sheetName val="_x0000__x0004__x0000__x0000__x0000_¥_x0001_Y_x0000__x0004__x0000__x0000__x0000_¦_x0001_Y_x0000__x0004__x0000__x0000__x0000_§_x0001_Y_x0000__x0004__x0000__x0000__x0000_¨_x0001_"/>
      <sheetName val="_x0000__x0004__x0000__x0000__x0000_±_x0001_Y_x0000__x0004__x0000__x0000__x0000_²_x0001_Y_x0000__x0004__x0000__x0000__x0000_³_x0001_Y_x0000__x0004__x0000__x0000__x0000_´_x0001_"/>
      <sheetName val="_x0000__x0004__x0000__x0000__x0000_½_x0001_Y_x0000__x0004__x0000__x0000__x0000_¾_x0001_Y_x0000__x0004__x0000__x0000__x0000_¿_x0001_Y_x0000__x0004__x0000__x0000__x0000_À_x0001_"/>
      <sheetName val="_x0000__x0004__x0000__x0000__x0000_É_x0001_Y_x0000__x0004__x0000__x0000__x0000_Ê_x0001_Y_x0000__x0004__x0000__x0000__x0000_Ë_x0001_Y_x0000__x0004__x0000__x0000__x0000_Ì_x0001_"/>
      <sheetName val="chitimc"/>
      <sheetName val="_pmb"/>
      <sheetName val="_"/>
      <sheetName val="CTHTchua TTn_ib_"/>
      <sheetName val="CN2004 N_p TCT"/>
      <sheetName val="_x0001_Y"/>
      <sheetName val="dtxl-du"/>
      <sheetName val="btra"/>
      <sheetName val="TN"/>
      <sheetName val="ND"/>
    </sheetNames>
    <sheetDataSet>
      <sheetData sheetId="0"/>
      <sheetData sheetId="1"/>
      <sheetData sheetId="2"/>
      <sheetData sheetId="3"/>
      <sheetData sheetId="4"/>
      <sheetData sheetId="5"/>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efreshError="1"/>
      <sheetData sheetId="45"/>
      <sheetData sheetId="46"/>
      <sheetData sheetId="47"/>
      <sheetData sheetId="48"/>
      <sheetData sheetId="49"/>
      <sheetData sheetId="50"/>
      <sheetData sheetId="51"/>
      <sheetData sheetId="52"/>
      <sheetData sheetId="53" refreshError="1"/>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refreshError="1"/>
      <sheetData sheetId="143" refreshError="1"/>
      <sheetData sheetId="144" refreshError="1"/>
      <sheetData sheetId="145" refreshError="1"/>
      <sheetData sheetId="146" refreshError="1"/>
      <sheetData sheetId="147"/>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sheetData sheetId="160" refreshError="1"/>
      <sheetData sheetId="161"/>
      <sheetData sheetId="162" refreshError="1"/>
      <sheetData sheetId="163" refreshError="1"/>
      <sheetData sheetId="164" refreshError="1"/>
      <sheetData sheetId="165" refreshError="1"/>
      <sheetData sheetId="166" refreshError="1"/>
      <sheetData sheetId="167" refreshError="1"/>
      <sheetData sheetId="168"/>
      <sheetData sheetId="169"/>
      <sheetData sheetId="170"/>
      <sheetData sheetId="171"/>
      <sheetData sheetId="172"/>
      <sheetData sheetId="173"/>
      <sheetData sheetId="174" refreshError="1"/>
      <sheetData sheetId="175" refreshError="1"/>
      <sheetData sheetId="176"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Bia (2)"/>
      <sheetName val="Internal Force"/>
      <sheetName val="Section Checking"/>
      <sheetName val="Bearing Capacity"/>
    </sheetNames>
    <sheetDataSet>
      <sheetData sheetId="0"/>
      <sheetData sheetId="1"/>
      <sheetData sheetId="2"/>
      <sheetData sheetId="3"/>
      <sheetData sheetId="4">
        <row r="15">
          <cell r="N15">
            <v>18.5</v>
          </cell>
        </row>
        <row r="16">
          <cell r="N16">
            <v>1.2</v>
          </cell>
        </row>
        <row r="17">
          <cell r="N17">
            <v>1.1309733552923256</v>
          </cell>
        </row>
      </sheetData>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quest"/>
      <sheetName val="List of Request"/>
    </sheetNames>
    <sheetDataSet>
      <sheetData sheetId="0">
        <row r="1">
          <cell r="L1">
            <v>412</v>
          </cell>
        </row>
        <row r="2">
          <cell r="A2" t="str">
            <v>REQUEST FOR ACCEPTANCE INSPECTION</v>
          </cell>
        </row>
        <row r="3">
          <cell r="A3" t="str">
            <v>(For Bridges)</v>
          </cell>
        </row>
        <row r="4">
          <cell r="A4" t="str">
            <v xml:space="preserve">   PART 1 : CONTRACTOR’S SUBMISSION</v>
          </cell>
          <cell r="N4">
            <v>549048</v>
          </cell>
        </row>
        <row r="5">
          <cell r="A5" t="str">
            <v>It is hereby certified that the (material) (equipment) shown and marked in this submittal to be incorporated in the Work is in compliance with the Contract Drawings and Specifications, is approved for use and is submitted for the Engineer's approval.</v>
          </cell>
        </row>
        <row r="6">
          <cell r="A6" t="str">
            <v xml:space="preserve"> Item Description:</v>
          </cell>
          <cell r="E6" t="str">
            <v>To check formwork, reinforcement and concrete casting for piles (04 tip segment L=7m, 04 segment L=7m)-Bui Tre bridge.</v>
          </cell>
        </row>
        <row r="10">
          <cell r="A10" t="str">
            <v xml:space="preserve"> Inspection Time:</v>
          </cell>
          <cell r="E10" t="str">
            <v>Date:</v>
          </cell>
          <cell r="F10">
            <v>36640</v>
          </cell>
          <cell r="H10" t="str">
            <v>Time:</v>
          </cell>
          <cell r="I10">
            <v>0.33333333333333331</v>
          </cell>
        </row>
        <row r="11">
          <cell r="A11" t="str">
            <v xml:space="preserve"> Location:</v>
          </cell>
          <cell r="C11">
            <v>549048</v>
          </cell>
          <cell r="F11" t="str">
            <v>Bui Tre</v>
          </cell>
        </row>
        <row r="12">
          <cell r="A12" t="str">
            <v xml:space="preserve"> Next Activity:</v>
          </cell>
        </row>
        <row r="13">
          <cell r="A13" t="str">
            <v xml:space="preserve"> Description:</v>
          </cell>
          <cell r="H13" t="str">
            <v>Proposed Start Date/Time:</v>
          </cell>
        </row>
        <row r="14">
          <cell r="A14" t="str">
            <v xml:space="preserve"> For Contractor</v>
          </cell>
          <cell r="G14" t="str">
            <v>Date:</v>
          </cell>
          <cell r="H14">
            <v>36638</v>
          </cell>
          <cell r="L14" t="str">
            <v>Time:</v>
          </cell>
          <cell r="M14">
            <v>0.58333333333333337</v>
          </cell>
        </row>
        <row r="15">
          <cell r="A15" t="str">
            <v xml:space="preserve"> QC Engineer</v>
          </cell>
        </row>
        <row r="16">
          <cell r="A16" t="str">
            <v>............................</v>
          </cell>
          <cell r="F16" t="str">
            <v>.................................</v>
          </cell>
          <cell r="L16" t="str">
            <v>..................................</v>
          </cell>
        </row>
        <row r="17">
          <cell r="A17" t="str">
            <v xml:space="preserve">   PART 2 : ENGINEER'S RECEIVED</v>
          </cell>
        </row>
        <row r="18">
          <cell r="A18" t="str">
            <v xml:space="preserve"> Received for Engineer</v>
          </cell>
          <cell r="G18" t="str">
            <v>Date:</v>
          </cell>
          <cell r="L18" t="str">
            <v>Time:</v>
          </cell>
        </row>
        <row r="20">
          <cell r="A20" t="str">
            <v>............................</v>
          </cell>
          <cell r="F20" t="str">
            <v>.................................</v>
          </cell>
          <cell r="L20" t="str">
            <v>..................................</v>
          </cell>
        </row>
        <row r="21">
          <cell r="A21" t="str">
            <v xml:space="preserve">   PART 3 : INSPECTION REPORT</v>
          </cell>
        </row>
        <row r="22">
          <cell r="A22" t="str">
            <v>Check Item</v>
          </cell>
          <cell r="F22" t="str">
            <v xml:space="preserve"> Inspector Comments</v>
          </cell>
          <cell r="J22" t="str">
            <v>Inspeted by</v>
          </cell>
          <cell r="M22" t="str">
            <v>Date</v>
          </cell>
        </row>
        <row r="23">
          <cell r="A23" t="str">
            <v>- Formwork</v>
          </cell>
          <cell r="F23" t="str">
            <v>.................................</v>
          </cell>
          <cell r="J23" t="str">
            <v>.....................</v>
          </cell>
          <cell r="M23" t="str">
            <v>.....................</v>
          </cell>
        </row>
        <row r="24">
          <cell r="A24" t="str">
            <v>- Reinforcement</v>
          </cell>
          <cell r="F24" t="str">
            <v>.................................</v>
          </cell>
          <cell r="J24" t="str">
            <v>.....................</v>
          </cell>
          <cell r="M24" t="str">
            <v>.....................</v>
          </cell>
        </row>
        <row r="25">
          <cell r="A25" t="str">
            <v>- Concrete casting</v>
          </cell>
          <cell r="F25" t="str">
            <v>.................................</v>
          </cell>
          <cell r="J25" t="str">
            <v>.....................</v>
          </cell>
          <cell r="M25" t="str">
            <v>.....................</v>
          </cell>
        </row>
        <row r="26">
          <cell r="F26" t="str">
            <v>.................................</v>
          </cell>
          <cell r="J26" t="str">
            <v>.....................</v>
          </cell>
          <cell r="M26" t="str">
            <v>.....................</v>
          </cell>
        </row>
        <row r="27">
          <cell r="F27" t="str">
            <v>.................................</v>
          </cell>
          <cell r="J27" t="str">
            <v>.....................</v>
          </cell>
          <cell r="M27" t="str">
            <v>.....................</v>
          </cell>
        </row>
        <row r="28">
          <cell r="F28" t="str">
            <v>.................................</v>
          </cell>
          <cell r="J28" t="str">
            <v>.....................</v>
          </cell>
          <cell r="M28" t="str">
            <v>.....................</v>
          </cell>
        </row>
        <row r="29">
          <cell r="F29" t="str">
            <v>.................................</v>
          </cell>
          <cell r="J29" t="str">
            <v>.....................</v>
          </cell>
          <cell r="M29" t="str">
            <v>.....................</v>
          </cell>
        </row>
        <row r="30">
          <cell r="F30" t="str">
            <v>.................................</v>
          </cell>
          <cell r="J30" t="str">
            <v>.....................</v>
          </cell>
          <cell r="M30" t="str">
            <v>.....................</v>
          </cell>
        </row>
        <row r="31">
          <cell r="F31" t="str">
            <v>.................................</v>
          </cell>
          <cell r="J31" t="str">
            <v>.....................</v>
          </cell>
          <cell r="M31" t="str">
            <v>.....................</v>
          </cell>
        </row>
        <row r="32">
          <cell r="F32" t="str">
            <v>.................................</v>
          </cell>
          <cell r="J32" t="str">
            <v>.....................</v>
          </cell>
          <cell r="M32" t="str">
            <v>.....................</v>
          </cell>
        </row>
        <row r="33">
          <cell r="F33" t="str">
            <v>.................................</v>
          </cell>
          <cell r="J33" t="str">
            <v>.....................</v>
          </cell>
          <cell r="M33" t="str">
            <v>.....................</v>
          </cell>
        </row>
        <row r="34">
          <cell r="A34" t="str">
            <v xml:space="preserve">   PART 4 : ENGINEER'S ACCEPTANCE</v>
          </cell>
        </row>
        <row r="35">
          <cell r="A35" t="str">
            <v xml:space="preserve"> The above work item is ACCEPTED / NOT ACCEPTED</v>
          </cell>
        </row>
        <row r="36">
          <cell r="A36" t="str">
            <v xml:space="preserve"> Approval to start next activity is GRANTED / DENIED</v>
          </cell>
        </row>
        <row r="37">
          <cell r="A37" t="str">
            <v xml:space="preserve"> Special Comments / Instructions</v>
          </cell>
        </row>
        <row r="41">
          <cell r="A41" t="str">
            <v xml:space="preserve"> Signature ...............................................</v>
          </cell>
          <cell r="L41" t="str">
            <v>Date: ...................................</v>
          </cell>
        </row>
        <row r="42">
          <cell r="A42" t="str">
            <v xml:space="preserve">                      Engineer’s Representative</v>
          </cell>
        </row>
        <row r="43">
          <cell r="A43" t="str">
            <v xml:space="preserve">   PART 5 : CONTRACTOR'S RECEIPT</v>
          </cell>
        </row>
        <row r="45">
          <cell r="A45" t="str">
            <v xml:space="preserve"> Received for Contractor: ........................................................</v>
          </cell>
          <cell r="L45" t="str">
            <v>Date/Time: ...........................</v>
          </cell>
        </row>
        <row r="46">
          <cell r="L46">
            <v>413</v>
          </cell>
        </row>
        <row r="47">
          <cell r="A47" t="str">
            <v>REQUEST FOR ACCEPTANCE INSPECTION</v>
          </cell>
        </row>
        <row r="48">
          <cell r="A48" t="str">
            <v>(For Bridges)</v>
          </cell>
        </row>
        <row r="49">
          <cell r="A49" t="str">
            <v xml:space="preserve">   PART 1 : CONTRACTOR’S SUBMISSION</v>
          </cell>
          <cell r="N49">
            <v>561400</v>
          </cell>
        </row>
        <row r="50">
          <cell r="A50" t="str">
            <v>It is hereby certified that the (material) (equipment) shown and marked in this submittal to be incorporated in the Work is in compliance with the Contract Drawings and Specifications, is approved for use and is submitted for the Engineer's approval.</v>
          </cell>
        </row>
        <row r="51">
          <cell r="A51" t="str">
            <v xml:space="preserve"> Item Description:</v>
          </cell>
          <cell r="E51" t="str">
            <v>To check formwork, reinforcement and concrete casting for piles (02 segment L=10m) - Cao bridge.</v>
          </cell>
        </row>
        <row r="55">
          <cell r="A55" t="str">
            <v xml:space="preserve"> Inspection Time:</v>
          </cell>
          <cell r="E55" t="str">
            <v>Date:</v>
          </cell>
          <cell r="F55">
            <v>36640</v>
          </cell>
          <cell r="H55" t="str">
            <v>Time:</v>
          </cell>
          <cell r="I55">
            <v>0.375</v>
          </cell>
        </row>
        <row r="56">
          <cell r="A56" t="str">
            <v xml:space="preserve"> Location:</v>
          </cell>
          <cell r="C56">
            <v>561400</v>
          </cell>
          <cell r="F56" t="str">
            <v>Cao</v>
          </cell>
        </row>
        <row r="57">
          <cell r="A57" t="str">
            <v xml:space="preserve"> Next Activity:</v>
          </cell>
        </row>
        <row r="58">
          <cell r="A58" t="str">
            <v xml:space="preserve"> Description:</v>
          </cell>
          <cell r="H58" t="str">
            <v>Proposed Start Date/Time:</v>
          </cell>
        </row>
        <row r="59">
          <cell r="A59" t="str">
            <v xml:space="preserve"> For Contractor</v>
          </cell>
          <cell r="G59" t="str">
            <v>Date:</v>
          </cell>
          <cell r="H59">
            <v>36638</v>
          </cell>
          <cell r="L59" t="str">
            <v>Time:</v>
          </cell>
          <cell r="M59">
            <v>0.58333333333333337</v>
          </cell>
        </row>
        <row r="60">
          <cell r="A60" t="str">
            <v xml:space="preserve"> QC Engineer</v>
          </cell>
        </row>
        <row r="61">
          <cell r="A61" t="str">
            <v>............................</v>
          </cell>
          <cell r="F61" t="str">
            <v>.................................</v>
          </cell>
          <cell r="L61" t="str">
            <v>..................................</v>
          </cell>
        </row>
        <row r="62">
          <cell r="A62" t="str">
            <v xml:space="preserve">   PART 2 : ENGINEER'S RECEIVED</v>
          </cell>
        </row>
        <row r="63">
          <cell r="A63" t="str">
            <v xml:space="preserve"> Received for Engineer</v>
          </cell>
          <cell r="G63" t="str">
            <v>Date:</v>
          </cell>
          <cell r="L63" t="str">
            <v>Time:</v>
          </cell>
        </row>
        <row r="65">
          <cell r="A65" t="str">
            <v>............................</v>
          </cell>
          <cell r="F65" t="str">
            <v>.................................</v>
          </cell>
          <cell r="L65" t="str">
            <v>..................................</v>
          </cell>
        </row>
        <row r="66">
          <cell r="A66" t="str">
            <v xml:space="preserve">   PART 3 : INSPECTION REPORT</v>
          </cell>
        </row>
        <row r="67">
          <cell r="A67" t="str">
            <v>Check Item</v>
          </cell>
          <cell r="F67" t="str">
            <v xml:space="preserve"> Inspector Comments</v>
          </cell>
          <cell r="J67" t="str">
            <v>Inspeted by</v>
          </cell>
          <cell r="M67" t="str">
            <v>Date</v>
          </cell>
        </row>
        <row r="68">
          <cell r="A68" t="str">
            <v>- Formwork</v>
          </cell>
          <cell r="F68" t="str">
            <v>.................................</v>
          </cell>
          <cell r="J68" t="str">
            <v>.....................</v>
          </cell>
          <cell r="M68" t="str">
            <v>.....................</v>
          </cell>
        </row>
        <row r="69">
          <cell r="A69" t="str">
            <v>- Reinforcement</v>
          </cell>
          <cell r="F69" t="str">
            <v>.................................</v>
          </cell>
          <cell r="J69" t="str">
            <v>.....................</v>
          </cell>
          <cell r="M69" t="str">
            <v>.....................</v>
          </cell>
        </row>
        <row r="70">
          <cell r="A70" t="str">
            <v>- Concrete casting</v>
          </cell>
          <cell r="F70" t="str">
            <v>.................................</v>
          </cell>
          <cell r="J70" t="str">
            <v>.....................</v>
          </cell>
          <cell r="M70" t="str">
            <v>.....................</v>
          </cell>
        </row>
        <row r="71">
          <cell r="F71" t="str">
            <v>.................................</v>
          </cell>
          <cell r="J71" t="str">
            <v>.....................</v>
          </cell>
          <cell r="M71" t="str">
            <v>.....................</v>
          </cell>
        </row>
        <row r="72">
          <cell r="F72" t="str">
            <v>.................................</v>
          </cell>
          <cell r="J72" t="str">
            <v>.....................</v>
          </cell>
          <cell r="M72" t="str">
            <v>.....................</v>
          </cell>
        </row>
        <row r="73">
          <cell r="F73" t="str">
            <v>.................................</v>
          </cell>
          <cell r="J73" t="str">
            <v>.....................</v>
          </cell>
          <cell r="M73" t="str">
            <v>.....................</v>
          </cell>
        </row>
        <row r="74">
          <cell r="F74" t="str">
            <v>.................................</v>
          </cell>
          <cell r="J74" t="str">
            <v>.....................</v>
          </cell>
          <cell r="M74" t="str">
            <v>.....................</v>
          </cell>
        </row>
        <row r="75">
          <cell r="F75" t="str">
            <v>.................................</v>
          </cell>
          <cell r="J75" t="str">
            <v>.....................</v>
          </cell>
          <cell r="M75" t="str">
            <v>.....................</v>
          </cell>
        </row>
        <row r="76">
          <cell r="F76" t="str">
            <v>.................................</v>
          </cell>
          <cell r="J76" t="str">
            <v>.....................</v>
          </cell>
          <cell r="M76" t="str">
            <v>.....................</v>
          </cell>
        </row>
        <row r="77">
          <cell r="F77" t="str">
            <v>.................................</v>
          </cell>
          <cell r="J77" t="str">
            <v>.....................</v>
          </cell>
          <cell r="M77" t="str">
            <v>.....................</v>
          </cell>
        </row>
        <row r="78">
          <cell r="F78" t="str">
            <v>.................................</v>
          </cell>
          <cell r="J78" t="str">
            <v>.....................</v>
          </cell>
          <cell r="M78" t="str">
            <v>.....................</v>
          </cell>
        </row>
        <row r="79">
          <cell r="A79" t="str">
            <v xml:space="preserve">   PART 4 : ENGINEER'S ACCEPTANCE</v>
          </cell>
        </row>
        <row r="80">
          <cell r="A80" t="str">
            <v xml:space="preserve"> The above work item is ACCEPTED / NOT ACCEPTED</v>
          </cell>
        </row>
        <row r="81">
          <cell r="A81" t="str">
            <v xml:space="preserve"> Approval to start next activity is GRANTED / DENIED</v>
          </cell>
        </row>
        <row r="82">
          <cell r="A82" t="str">
            <v xml:space="preserve"> Special Comments / Instructions</v>
          </cell>
        </row>
        <row r="86">
          <cell r="A86" t="str">
            <v xml:space="preserve"> Signature ...............................................</v>
          </cell>
          <cell r="L86" t="str">
            <v>Date: ...................................</v>
          </cell>
        </row>
        <row r="87">
          <cell r="A87" t="str">
            <v xml:space="preserve">                      Engineer’s Representative</v>
          </cell>
        </row>
        <row r="88">
          <cell r="A88" t="str">
            <v xml:space="preserve">   PART 5 : CONTRACTOR'S RECEIPT</v>
          </cell>
        </row>
        <row r="90">
          <cell r="A90" t="str">
            <v xml:space="preserve"> Received for Contractor: ........................................................</v>
          </cell>
          <cell r="L90" t="str">
            <v>Date/Time: ...........................</v>
          </cell>
        </row>
        <row r="91">
          <cell r="L91">
            <v>414</v>
          </cell>
        </row>
        <row r="92">
          <cell r="A92" t="str">
            <v>REQUEST FOR ACCEPTANCE INSPECTION</v>
          </cell>
        </row>
        <row r="93">
          <cell r="A93" t="str">
            <v>(For Bridges)</v>
          </cell>
        </row>
        <row r="94">
          <cell r="A94" t="str">
            <v xml:space="preserve">   PART 1 : CONTRACTOR’S SUBMISSION</v>
          </cell>
          <cell r="N94">
            <v>529751</v>
          </cell>
        </row>
        <row r="95">
          <cell r="A95" t="str">
            <v>It is hereby certified that the (material) (equipment) shown and marked in this submittal to be incorporated in the Work is in compliance with the Contract Drawings and Specifications, is approved for use and is submitted for the Engineer's approval.</v>
          </cell>
        </row>
        <row r="96">
          <cell r="A96" t="str">
            <v xml:space="preserve"> Item Description:</v>
          </cell>
          <cell r="E96" t="str">
            <v>To check formwork, reinforcement and concrete casting for piles (04 segment L=12m) - Ngay bridge.</v>
          </cell>
        </row>
        <row r="100">
          <cell r="A100" t="str">
            <v xml:space="preserve"> Inspection Time:</v>
          </cell>
          <cell r="E100" t="str">
            <v>Date:</v>
          </cell>
          <cell r="F100">
            <v>36640</v>
          </cell>
          <cell r="H100" t="str">
            <v>Time:</v>
          </cell>
          <cell r="I100">
            <v>0.39583333333333331</v>
          </cell>
        </row>
        <row r="101">
          <cell r="A101" t="str">
            <v xml:space="preserve"> Location:</v>
          </cell>
          <cell r="C101">
            <v>567500</v>
          </cell>
          <cell r="F101" t="str">
            <v>Right-Concrete mixing plant of Co.121</v>
          </cell>
        </row>
        <row r="102">
          <cell r="A102" t="str">
            <v xml:space="preserve"> Next Activity:</v>
          </cell>
        </row>
        <row r="103">
          <cell r="A103" t="str">
            <v xml:space="preserve"> Description:</v>
          </cell>
          <cell r="H103" t="str">
            <v>Proposed Start Date/Time:</v>
          </cell>
        </row>
        <row r="104">
          <cell r="A104" t="str">
            <v xml:space="preserve"> For Contractor</v>
          </cell>
          <cell r="G104" t="str">
            <v>Date:</v>
          </cell>
          <cell r="H104">
            <v>36638</v>
          </cell>
          <cell r="L104" t="str">
            <v>Time:</v>
          </cell>
          <cell r="M104">
            <v>0.58333333333333337</v>
          </cell>
        </row>
        <row r="105">
          <cell r="A105" t="str">
            <v xml:space="preserve"> QC Engineer</v>
          </cell>
        </row>
        <row r="106">
          <cell r="A106" t="str">
            <v>............................</v>
          </cell>
          <cell r="F106" t="str">
            <v>.................................</v>
          </cell>
          <cell r="L106" t="str">
            <v>..................................</v>
          </cell>
        </row>
        <row r="107">
          <cell r="A107" t="str">
            <v xml:space="preserve">   PART 2 : ENGINEER'S RECEIVED</v>
          </cell>
        </row>
        <row r="108">
          <cell r="A108" t="str">
            <v xml:space="preserve"> Received for Engineer</v>
          </cell>
          <cell r="G108" t="str">
            <v>Date:</v>
          </cell>
          <cell r="L108" t="str">
            <v>Time:</v>
          </cell>
        </row>
        <row r="110">
          <cell r="A110" t="str">
            <v>............................</v>
          </cell>
          <cell r="F110" t="str">
            <v>.................................</v>
          </cell>
          <cell r="L110" t="str">
            <v>..................................</v>
          </cell>
        </row>
        <row r="111">
          <cell r="A111" t="str">
            <v xml:space="preserve">   PART 3 : INSPECTION REPORT</v>
          </cell>
        </row>
        <row r="112">
          <cell r="A112" t="str">
            <v>Check Item</v>
          </cell>
          <cell r="F112" t="str">
            <v xml:space="preserve"> Inspector Comments</v>
          </cell>
          <cell r="J112" t="str">
            <v>Inspeted by</v>
          </cell>
          <cell r="M112" t="str">
            <v>Date</v>
          </cell>
        </row>
        <row r="113">
          <cell r="A113" t="str">
            <v>- Formwork</v>
          </cell>
          <cell r="F113" t="str">
            <v>.................................</v>
          </cell>
          <cell r="J113" t="str">
            <v>.....................</v>
          </cell>
          <cell r="M113" t="str">
            <v>.....................</v>
          </cell>
        </row>
        <row r="114">
          <cell r="A114" t="str">
            <v>- Reinforcement</v>
          </cell>
          <cell r="F114" t="str">
            <v>.................................</v>
          </cell>
          <cell r="J114" t="str">
            <v>.....................</v>
          </cell>
          <cell r="M114" t="str">
            <v>.....................</v>
          </cell>
        </row>
        <row r="115">
          <cell r="A115" t="str">
            <v>- Concrete casting</v>
          </cell>
          <cell r="F115" t="str">
            <v>.................................</v>
          </cell>
          <cell r="J115" t="str">
            <v>.....................</v>
          </cell>
          <cell r="M115" t="str">
            <v>.....................</v>
          </cell>
        </row>
        <row r="116">
          <cell r="F116" t="str">
            <v>.................................</v>
          </cell>
          <cell r="J116" t="str">
            <v>.....................</v>
          </cell>
          <cell r="M116" t="str">
            <v>.....................</v>
          </cell>
        </row>
        <row r="117">
          <cell r="F117" t="str">
            <v>.................................</v>
          </cell>
          <cell r="J117" t="str">
            <v>.....................</v>
          </cell>
          <cell r="M117" t="str">
            <v>.....................</v>
          </cell>
        </row>
        <row r="118">
          <cell r="F118" t="str">
            <v>.................................</v>
          </cell>
          <cell r="J118" t="str">
            <v>.....................</v>
          </cell>
          <cell r="M118" t="str">
            <v>.....................</v>
          </cell>
        </row>
        <row r="119">
          <cell r="F119" t="str">
            <v>.................................</v>
          </cell>
          <cell r="J119" t="str">
            <v>.....................</v>
          </cell>
          <cell r="M119" t="str">
            <v>.....................</v>
          </cell>
        </row>
        <row r="120">
          <cell r="F120" t="str">
            <v>.................................</v>
          </cell>
          <cell r="J120" t="str">
            <v>.....................</v>
          </cell>
          <cell r="M120" t="str">
            <v>.....................</v>
          </cell>
        </row>
        <row r="121">
          <cell r="F121" t="str">
            <v>.................................</v>
          </cell>
          <cell r="J121" t="str">
            <v>.....................</v>
          </cell>
          <cell r="M121" t="str">
            <v>.....................</v>
          </cell>
        </row>
        <row r="122">
          <cell r="F122" t="str">
            <v>.................................</v>
          </cell>
          <cell r="J122" t="str">
            <v>.....................</v>
          </cell>
          <cell r="M122" t="str">
            <v>.....................</v>
          </cell>
        </row>
        <row r="123">
          <cell r="F123" t="str">
            <v>.................................</v>
          </cell>
          <cell r="J123" t="str">
            <v>.....................</v>
          </cell>
          <cell r="M123" t="str">
            <v>.....................</v>
          </cell>
        </row>
        <row r="124">
          <cell r="A124" t="str">
            <v xml:space="preserve">   PART 4 : ENGINEER'S ACCEPTANCE</v>
          </cell>
        </row>
        <row r="125">
          <cell r="A125" t="str">
            <v xml:space="preserve"> The above work item is ACCEPTED / NOT ACCEPTED</v>
          </cell>
        </row>
        <row r="126">
          <cell r="A126" t="str">
            <v xml:space="preserve"> Approval to start next activity is GRANTED / DENIED</v>
          </cell>
        </row>
        <row r="127">
          <cell r="A127" t="str">
            <v xml:space="preserve"> Special Comments / Instructions</v>
          </cell>
        </row>
        <row r="131">
          <cell r="A131" t="str">
            <v xml:space="preserve"> Signature ...............................................</v>
          </cell>
          <cell r="L131" t="str">
            <v>Date: ...................................</v>
          </cell>
        </row>
        <row r="132">
          <cell r="A132" t="str">
            <v xml:space="preserve">                      Engineer’s Representative</v>
          </cell>
        </row>
        <row r="133">
          <cell r="A133" t="str">
            <v xml:space="preserve">   PART 5 : CONTRACTOR'S RECEIPT</v>
          </cell>
        </row>
        <row r="135">
          <cell r="A135" t="str">
            <v xml:space="preserve"> Received for Contractor: ........................................................</v>
          </cell>
          <cell r="L135" t="str">
            <v>Date/Time: ...........................</v>
          </cell>
        </row>
        <row r="136">
          <cell r="L136">
            <v>415</v>
          </cell>
        </row>
        <row r="137">
          <cell r="A137" t="str">
            <v>REQUEST FOR ACCEPTANCE INSPECTION</v>
          </cell>
        </row>
        <row r="138">
          <cell r="A138" t="str">
            <v>(For Bridges)</v>
          </cell>
        </row>
        <row r="139">
          <cell r="A139" t="str">
            <v xml:space="preserve">   PART 1 : CONTRACTOR’S SUBMISSION</v>
          </cell>
          <cell r="N139">
            <v>586328</v>
          </cell>
        </row>
        <row r="140">
          <cell r="A140" t="str">
            <v>It is hereby certified that the (material) (equipment) shown and marked in this submittal to be incorporated in the Work is in compliance with the Contract Drawings and Specifications, is approved for use and is submitted for the Engineer's approval.</v>
          </cell>
        </row>
        <row r="141">
          <cell r="A141" t="str">
            <v xml:space="preserve"> Item Description:</v>
          </cell>
          <cell r="E141" t="str">
            <v>To check and reinforced concrete pile (35cmx35cm) of abutment A1 after pile driving (Dong Ha side) - Ba Dong bridge</v>
          </cell>
        </row>
        <row r="145">
          <cell r="A145" t="str">
            <v xml:space="preserve"> Inspection Time:</v>
          </cell>
          <cell r="E145" t="str">
            <v>Date:</v>
          </cell>
          <cell r="F145">
            <v>36640</v>
          </cell>
          <cell r="H145" t="str">
            <v>Time:</v>
          </cell>
          <cell r="I145">
            <v>0.5625</v>
          </cell>
        </row>
        <row r="146">
          <cell r="A146" t="str">
            <v xml:space="preserve"> Location:</v>
          </cell>
          <cell r="C146">
            <v>586328</v>
          </cell>
          <cell r="F146" t="str">
            <v>Ba Dong</v>
          </cell>
        </row>
        <row r="147">
          <cell r="A147" t="str">
            <v xml:space="preserve"> Next Activity:</v>
          </cell>
        </row>
        <row r="148">
          <cell r="A148" t="str">
            <v xml:space="preserve"> Description:</v>
          </cell>
          <cell r="H148" t="str">
            <v>Proposed Start Date/Time:</v>
          </cell>
        </row>
        <row r="149">
          <cell r="A149" t="str">
            <v xml:space="preserve"> For Contractor</v>
          </cell>
          <cell r="G149" t="str">
            <v>Date:</v>
          </cell>
          <cell r="H149">
            <v>36638</v>
          </cell>
          <cell r="L149" t="str">
            <v>Time:</v>
          </cell>
          <cell r="M149">
            <v>0.58333333333333337</v>
          </cell>
        </row>
        <row r="150">
          <cell r="A150" t="str">
            <v xml:space="preserve"> QC Engineer</v>
          </cell>
        </row>
        <row r="151">
          <cell r="A151" t="str">
            <v>............................</v>
          </cell>
          <cell r="F151" t="str">
            <v>.................................</v>
          </cell>
          <cell r="L151" t="str">
            <v>..................................</v>
          </cell>
        </row>
        <row r="152">
          <cell r="A152" t="str">
            <v xml:space="preserve">   PART 2 : ENGINEER'S RECEIVED</v>
          </cell>
        </row>
        <row r="153">
          <cell r="A153" t="str">
            <v xml:space="preserve"> Received for Engineer</v>
          </cell>
          <cell r="G153" t="str">
            <v>Date:</v>
          </cell>
          <cell r="L153" t="str">
            <v>Time:</v>
          </cell>
        </row>
        <row r="155">
          <cell r="A155" t="str">
            <v>............................</v>
          </cell>
          <cell r="F155" t="str">
            <v>.................................</v>
          </cell>
          <cell r="L155" t="str">
            <v>..................................</v>
          </cell>
        </row>
        <row r="156">
          <cell r="A156" t="str">
            <v xml:space="preserve">   PART 3 : INSPECTION REPORT</v>
          </cell>
        </row>
        <row r="157">
          <cell r="A157" t="str">
            <v>Check Item</v>
          </cell>
          <cell r="F157" t="str">
            <v xml:space="preserve"> Inspector Comments</v>
          </cell>
          <cell r="J157" t="str">
            <v>Inspeted by</v>
          </cell>
          <cell r="M157" t="str">
            <v>Date</v>
          </cell>
        </row>
        <row r="158">
          <cell r="A158" t="str">
            <v>- Formwork</v>
          </cell>
          <cell r="F158" t="str">
            <v>.................................</v>
          </cell>
          <cell r="J158" t="str">
            <v>.....................</v>
          </cell>
          <cell r="M158" t="str">
            <v>.....................</v>
          </cell>
        </row>
        <row r="159">
          <cell r="A159" t="str">
            <v>- Reinforcement</v>
          </cell>
          <cell r="F159" t="str">
            <v>.................................</v>
          </cell>
          <cell r="J159" t="str">
            <v>.....................</v>
          </cell>
          <cell r="M159" t="str">
            <v>.....................</v>
          </cell>
        </row>
        <row r="160">
          <cell r="A160" t="str">
            <v>- Concrete casting</v>
          </cell>
          <cell r="F160" t="str">
            <v>.................................</v>
          </cell>
          <cell r="J160" t="str">
            <v>.....................</v>
          </cell>
          <cell r="M160" t="str">
            <v>.....................</v>
          </cell>
        </row>
        <row r="161">
          <cell r="F161" t="str">
            <v>.................................</v>
          </cell>
          <cell r="J161" t="str">
            <v>.....................</v>
          </cell>
          <cell r="M161" t="str">
            <v>.....................</v>
          </cell>
        </row>
        <row r="162">
          <cell r="F162" t="str">
            <v>.................................</v>
          </cell>
          <cell r="J162" t="str">
            <v>.....................</v>
          </cell>
          <cell r="M162" t="str">
            <v>.....................</v>
          </cell>
        </row>
        <row r="163">
          <cell r="F163" t="str">
            <v>.................................</v>
          </cell>
          <cell r="J163" t="str">
            <v>.....................</v>
          </cell>
          <cell r="M163" t="str">
            <v>.....................</v>
          </cell>
        </row>
        <row r="164">
          <cell r="F164" t="str">
            <v>.................................</v>
          </cell>
          <cell r="J164" t="str">
            <v>.....................</v>
          </cell>
          <cell r="M164" t="str">
            <v>.....................</v>
          </cell>
        </row>
        <row r="165">
          <cell r="F165" t="str">
            <v>.................................</v>
          </cell>
          <cell r="J165" t="str">
            <v>.....................</v>
          </cell>
          <cell r="M165" t="str">
            <v>.....................</v>
          </cell>
        </row>
        <row r="166">
          <cell r="F166" t="str">
            <v>.................................</v>
          </cell>
          <cell r="J166" t="str">
            <v>.....................</v>
          </cell>
          <cell r="M166" t="str">
            <v>.....................</v>
          </cell>
        </row>
        <row r="167">
          <cell r="F167" t="str">
            <v>.................................</v>
          </cell>
          <cell r="J167" t="str">
            <v>.....................</v>
          </cell>
          <cell r="M167" t="str">
            <v>.....................</v>
          </cell>
        </row>
        <row r="168">
          <cell r="F168" t="str">
            <v>.................................</v>
          </cell>
          <cell r="J168" t="str">
            <v>.....................</v>
          </cell>
          <cell r="M168" t="str">
            <v>.....................</v>
          </cell>
        </row>
        <row r="169">
          <cell r="A169" t="str">
            <v xml:space="preserve">   PART 4 : ENGINEER'S ACCEPTANCE</v>
          </cell>
        </row>
        <row r="170">
          <cell r="A170" t="str">
            <v xml:space="preserve"> The above work item is ACCEPTED / NOT ACCEPTED</v>
          </cell>
        </row>
        <row r="171">
          <cell r="A171" t="str">
            <v xml:space="preserve"> Approval to start next activity is GRANTED / DENIED</v>
          </cell>
        </row>
        <row r="172">
          <cell r="A172" t="str">
            <v xml:space="preserve"> Special Comments / Instructions</v>
          </cell>
        </row>
        <row r="176">
          <cell r="A176" t="str">
            <v xml:space="preserve"> Signature ...............................................</v>
          </cell>
          <cell r="L176" t="str">
            <v>Date: ...................................</v>
          </cell>
        </row>
        <row r="177">
          <cell r="A177" t="str">
            <v xml:space="preserve">                      Engineer’s Representative</v>
          </cell>
        </row>
        <row r="178">
          <cell r="A178" t="str">
            <v xml:space="preserve">   PART 5 : CONTRACTOR'S RECEIPT</v>
          </cell>
        </row>
        <row r="180">
          <cell r="A180" t="str">
            <v xml:space="preserve"> Received for Contractor: ........................................................</v>
          </cell>
          <cell r="L180" t="str">
            <v>Date/Time: ...........................</v>
          </cell>
        </row>
        <row r="181">
          <cell r="L181">
            <v>416</v>
          </cell>
        </row>
        <row r="182">
          <cell r="A182" t="str">
            <v>REQUEST FOR ACCEPTANCE INSPECTION</v>
          </cell>
        </row>
        <row r="183">
          <cell r="A183" t="str">
            <v>(For Bridges)</v>
          </cell>
        </row>
        <row r="184">
          <cell r="A184" t="str">
            <v xml:space="preserve">   PART 1 : CONTRACTOR’S SUBMISSION</v>
          </cell>
          <cell r="N184">
            <v>586328</v>
          </cell>
        </row>
        <row r="185">
          <cell r="A185" t="str">
            <v>It is hereby certified that the (material) (equipment) shown and marked in this submittal to be incorporated in the Work is in compliance with the Contract Drawings and Specifications, is approved for use and is submitted for the Engineer's approval.</v>
          </cell>
        </row>
        <row r="186">
          <cell r="A186" t="str">
            <v xml:space="preserve"> Item Description:</v>
          </cell>
          <cell r="E186" t="str">
            <v>To check dimension, level for foundation of abutment A1 (Dong Ha side) - Ba Dong bridge</v>
          </cell>
        </row>
        <row r="190">
          <cell r="A190" t="str">
            <v xml:space="preserve"> Inspection Time:</v>
          </cell>
          <cell r="E190" t="str">
            <v>Date:</v>
          </cell>
          <cell r="F190">
            <v>36640</v>
          </cell>
          <cell r="H190" t="str">
            <v>Time:</v>
          </cell>
          <cell r="I190">
            <v>0.57291666666666663</v>
          </cell>
        </row>
        <row r="191">
          <cell r="A191" t="str">
            <v xml:space="preserve"> Location:</v>
          </cell>
          <cell r="C191">
            <v>586328</v>
          </cell>
          <cell r="F191" t="str">
            <v>Ba Dong</v>
          </cell>
        </row>
        <row r="192">
          <cell r="A192" t="str">
            <v xml:space="preserve"> Next Activity:</v>
          </cell>
        </row>
        <row r="193">
          <cell r="A193" t="str">
            <v xml:space="preserve"> Description:</v>
          </cell>
          <cell r="H193" t="str">
            <v>Proposed Start Date/Time:</v>
          </cell>
        </row>
        <row r="194">
          <cell r="A194" t="str">
            <v xml:space="preserve"> For Contractor</v>
          </cell>
          <cell r="G194" t="str">
            <v>Date:</v>
          </cell>
          <cell r="H194">
            <v>36638</v>
          </cell>
          <cell r="L194" t="str">
            <v>Time:</v>
          </cell>
          <cell r="M194">
            <v>0.58333333333333337</v>
          </cell>
        </row>
        <row r="195">
          <cell r="A195" t="str">
            <v xml:space="preserve"> QC Engineer</v>
          </cell>
        </row>
        <row r="196">
          <cell r="A196" t="str">
            <v>............................</v>
          </cell>
          <cell r="F196" t="str">
            <v>.................................</v>
          </cell>
          <cell r="L196" t="str">
            <v>..................................</v>
          </cell>
        </row>
        <row r="197">
          <cell r="A197" t="str">
            <v xml:space="preserve">   PART 2 : ENGINEER'S RECEIVED</v>
          </cell>
        </row>
        <row r="198">
          <cell r="A198" t="str">
            <v xml:space="preserve"> Received for Engineer</v>
          </cell>
          <cell r="G198" t="str">
            <v>Date:</v>
          </cell>
          <cell r="L198" t="str">
            <v>Time:</v>
          </cell>
        </row>
        <row r="200">
          <cell r="A200" t="str">
            <v>............................</v>
          </cell>
          <cell r="F200" t="str">
            <v>.................................</v>
          </cell>
          <cell r="L200" t="str">
            <v>..................................</v>
          </cell>
        </row>
        <row r="201">
          <cell r="A201" t="str">
            <v xml:space="preserve">   PART 3 : INSPECTION REPORT</v>
          </cell>
        </row>
        <row r="202">
          <cell r="A202" t="str">
            <v>Check Item</v>
          </cell>
          <cell r="F202" t="str">
            <v xml:space="preserve"> Inspector Comments</v>
          </cell>
          <cell r="J202" t="str">
            <v>Inspeted by</v>
          </cell>
          <cell r="M202" t="str">
            <v>Date</v>
          </cell>
        </row>
        <row r="203">
          <cell r="A203" t="str">
            <v>- Formwork</v>
          </cell>
          <cell r="F203" t="str">
            <v>.................................</v>
          </cell>
          <cell r="J203" t="str">
            <v>.....................</v>
          </cell>
          <cell r="M203" t="str">
            <v>.....................</v>
          </cell>
        </row>
        <row r="204">
          <cell r="A204" t="str">
            <v>- Reinforcement</v>
          </cell>
          <cell r="F204" t="str">
            <v>.................................</v>
          </cell>
          <cell r="J204" t="str">
            <v>.....................</v>
          </cell>
          <cell r="M204" t="str">
            <v>.....................</v>
          </cell>
        </row>
        <row r="205">
          <cell r="A205" t="str">
            <v>- Concrete casting</v>
          </cell>
          <cell r="F205" t="str">
            <v>.................................</v>
          </cell>
          <cell r="J205" t="str">
            <v>.....................</v>
          </cell>
          <cell r="M205" t="str">
            <v>.....................</v>
          </cell>
        </row>
        <row r="206">
          <cell r="F206" t="str">
            <v>.................................</v>
          </cell>
          <cell r="J206" t="str">
            <v>.....................</v>
          </cell>
          <cell r="M206" t="str">
            <v>.....................</v>
          </cell>
        </row>
        <row r="207">
          <cell r="F207" t="str">
            <v>.................................</v>
          </cell>
          <cell r="J207" t="str">
            <v>.....................</v>
          </cell>
          <cell r="M207" t="str">
            <v>.....................</v>
          </cell>
        </row>
        <row r="208">
          <cell r="F208" t="str">
            <v>.................................</v>
          </cell>
          <cell r="J208" t="str">
            <v>.....................</v>
          </cell>
          <cell r="M208" t="str">
            <v>.....................</v>
          </cell>
        </row>
        <row r="209">
          <cell r="F209" t="str">
            <v>.................................</v>
          </cell>
          <cell r="J209" t="str">
            <v>.....................</v>
          </cell>
          <cell r="M209" t="str">
            <v>.....................</v>
          </cell>
        </row>
        <row r="210">
          <cell r="F210" t="str">
            <v>.................................</v>
          </cell>
          <cell r="J210" t="str">
            <v>.....................</v>
          </cell>
          <cell r="M210" t="str">
            <v>.....................</v>
          </cell>
        </row>
        <row r="211">
          <cell r="F211" t="str">
            <v>.................................</v>
          </cell>
          <cell r="J211" t="str">
            <v>.....................</v>
          </cell>
          <cell r="M211" t="str">
            <v>.....................</v>
          </cell>
        </row>
        <row r="212">
          <cell r="F212" t="str">
            <v>.................................</v>
          </cell>
          <cell r="J212" t="str">
            <v>.....................</v>
          </cell>
          <cell r="M212" t="str">
            <v>.....................</v>
          </cell>
        </row>
        <row r="213">
          <cell r="F213" t="str">
            <v>.................................</v>
          </cell>
          <cell r="J213" t="str">
            <v>.....................</v>
          </cell>
          <cell r="M213" t="str">
            <v>.....................</v>
          </cell>
        </row>
        <row r="214">
          <cell r="A214" t="str">
            <v xml:space="preserve">   PART 4 : ENGINEER'S ACCEPTANCE</v>
          </cell>
        </row>
        <row r="215">
          <cell r="A215" t="str">
            <v xml:space="preserve"> The above work item is ACCEPTED / NOT ACCEPTED</v>
          </cell>
        </row>
        <row r="216">
          <cell r="A216" t="str">
            <v xml:space="preserve"> Approval to start next activity is GRANTED / DENIED</v>
          </cell>
        </row>
        <row r="217">
          <cell r="A217" t="str">
            <v xml:space="preserve"> Special Comments / Instructions</v>
          </cell>
        </row>
        <row r="221">
          <cell r="A221" t="str">
            <v xml:space="preserve"> Signature ...............................................</v>
          </cell>
          <cell r="L221" t="str">
            <v>Date: ...................................</v>
          </cell>
        </row>
        <row r="222">
          <cell r="A222" t="str">
            <v xml:space="preserve">                      Engineer’s Representative</v>
          </cell>
        </row>
        <row r="223">
          <cell r="A223" t="str">
            <v xml:space="preserve">   PART 5 : CONTRACTOR'S RECEIPT</v>
          </cell>
        </row>
        <row r="225">
          <cell r="A225" t="str">
            <v xml:space="preserve"> Received for Contractor: ........................................................</v>
          </cell>
          <cell r="L225" t="str">
            <v>Date/Time: ...........................</v>
          </cell>
        </row>
        <row r="226">
          <cell r="L226">
            <v>417</v>
          </cell>
        </row>
        <row r="227">
          <cell r="A227" t="str">
            <v>REQUEST FOR ACCEPTANCE INSPECTION</v>
          </cell>
        </row>
        <row r="228">
          <cell r="A228" t="str">
            <v>(For Bridges)</v>
          </cell>
        </row>
        <row r="229">
          <cell r="A229" t="str">
            <v xml:space="preserve">   PART 1 : CONTRACTOR’S SUBMISSION</v>
          </cell>
          <cell r="N229">
            <v>586328</v>
          </cell>
        </row>
        <row r="230">
          <cell r="A230" t="str">
            <v>It is hereby certified that the (material) (equipment) shown and marked in this submittal to be incorporated in the Work is in compliance with the Contract Drawings and Specifications, is approved for use and is submitted for the Engineer's approval.</v>
          </cell>
        </row>
        <row r="231">
          <cell r="A231" t="str">
            <v xml:space="preserve"> Item Description:</v>
          </cell>
          <cell r="E231" t="str">
            <v>To check formwork and lean concrete casting for bedding of abutment A1 (Dong Ha side) - Ba Dong bridge</v>
          </cell>
        </row>
        <row r="235">
          <cell r="A235" t="str">
            <v xml:space="preserve"> Inspection Time:</v>
          </cell>
          <cell r="E235" t="str">
            <v>Date:</v>
          </cell>
          <cell r="F235">
            <v>36640</v>
          </cell>
          <cell r="H235" t="str">
            <v>Time:</v>
          </cell>
          <cell r="I235">
            <v>0.58333333333333337</v>
          </cell>
        </row>
        <row r="236">
          <cell r="A236" t="str">
            <v xml:space="preserve"> Location:</v>
          </cell>
          <cell r="C236">
            <v>586328</v>
          </cell>
          <cell r="F236" t="str">
            <v>Ba Dong</v>
          </cell>
        </row>
        <row r="237">
          <cell r="A237" t="str">
            <v xml:space="preserve"> Next Activity:</v>
          </cell>
        </row>
        <row r="238">
          <cell r="A238" t="str">
            <v xml:space="preserve"> Description:</v>
          </cell>
          <cell r="H238" t="str">
            <v>Proposed Start Date/Time:</v>
          </cell>
        </row>
        <row r="239">
          <cell r="A239" t="str">
            <v xml:space="preserve"> For Contractor</v>
          </cell>
          <cell r="G239" t="str">
            <v>Date:</v>
          </cell>
          <cell r="H239">
            <v>36638</v>
          </cell>
          <cell r="L239" t="str">
            <v>Time:</v>
          </cell>
          <cell r="M239">
            <v>0.58333333333333337</v>
          </cell>
        </row>
        <row r="240">
          <cell r="A240" t="str">
            <v xml:space="preserve"> QC Engineer</v>
          </cell>
        </row>
        <row r="241">
          <cell r="A241" t="str">
            <v>............................</v>
          </cell>
          <cell r="F241" t="str">
            <v>.................................</v>
          </cell>
          <cell r="L241" t="str">
            <v>..................................</v>
          </cell>
        </row>
        <row r="242">
          <cell r="A242" t="str">
            <v xml:space="preserve">   PART 2 : ENGINEER'S RECEIVED</v>
          </cell>
        </row>
        <row r="243">
          <cell r="A243" t="str">
            <v xml:space="preserve"> Received for Engineer</v>
          </cell>
          <cell r="G243" t="str">
            <v>Date:</v>
          </cell>
          <cell r="L243" t="str">
            <v>Time:</v>
          </cell>
        </row>
        <row r="245">
          <cell r="A245" t="str">
            <v>............................</v>
          </cell>
          <cell r="F245" t="str">
            <v>.................................</v>
          </cell>
          <cell r="L245" t="str">
            <v>..................................</v>
          </cell>
        </row>
        <row r="246">
          <cell r="A246" t="str">
            <v xml:space="preserve">   PART 3 : INSPECTION REPORT</v>
          </cell>
        </row>
        <row r="247">
          <cell r="A247" t="str">
            <v>Check Item</v>
          </cell>
          <cell r="F247" t="str">
            <v xml:space="preserve"> Inspector Comments</v>
          </cell>
          <cell r="J247" t="str">
            <v>Inspeted by</v>
          </cell>
          <cell r="M247" t="str">
            <v>Date</v>
          </cell>
        </row>
        <row r="248">
          <cell r="A248" t="str">
            <v>- Formwork</v>
          </cell>
          <cell r="F248" t="str">
            <v>.................................</v>
          </cell>
          <cell r="J248" t="str">
            <v>.....................</v>
          </cell>
          <cell r="M248" t="str">
            <v>.....................</v>
          </cell>
        </row>
        <row r="249">
          <cell r="A249" t="str">
            <v>- Reinforcement</v>
          </cell>
          <cell r="F249" t="str">
            <v>.................................</v>
          </cell>
          <cell r="J249" t="str">
            <v>.....................</v>
          </cell>
          <cell r="M249" t="str">
            <v>.....................</v>
          </cell>
        </row>
        <row r="250">
          <cell r="A250" t="str">
            <v>- Concrete casting</v>
          </cell>
          <cell r="F250" t="str">
            <v>.................................</v>
          </cell>
          <cell r="J250" t="str">
            <v>.....................</v>
          </cell>
          <cell r="M250" t="str">
            <v>.....................</v>
          </cell>
        </row>
        <row r="251">
          <cell r="F251" t="str">
            <v>.................................</v>
          </cell>
          <cell r="J251" t="str">
            <v>.....................</v>
          </cell>
          <cell r="M251" t="str">
            <v>.....................</v>
          </cell>
        </row>
        <row r="252">
          <cell r="F252" t="str">
            <v>.................................</v>
          </cell>
          <cell r="J252" t="str">
            <v>.....................</v>
          </cell>
          <cell r="M252" t="str">
            <v>.....................</v>
          </cell>
        </row>
        <row r="253">
          <cell r="F253" t="str">
            <v>.................................</v>
          </cell>
          <cell r="J253" t="str">
            <v>.....................</v>
          </cell>
          <cell r="M253" t="str">
            <v>.....................</v>
          </cell>
        </row>
        <row r="254">
          <cell r="F254" t="str">
            <v>.................................</v>
          </cell>
          <cell r="J254" t="str">
            <v>.....................</v>
          </cell>
          <cell r="M254" t="str">
            <v>.....................</v>
          </cell>
        </row>
        <row r="255">
          <cell r="F255" t="str">
            <v>.................................</v>
          </cell>
          <cell r="J255" t="str">
            <v>.....................</v>
          </cell>
          <cell r="M255" t="str">
            <v>.....................</v>
          </cell>
        </row>
        <row r="256">
          <cell r="F256" t="str">
            <v>.................................</v>
          </cell>
          <cell r="J256" t="str">
            <v>.....................</v>
          </cell>
          <cell r="M256" t="str">
            <v>.....................</v>
          </cell>
        </row>
        <row r="257">
          <cell r="F257" t="str">
            <v>.................................</v>
          </cell>
          <cell r="J257" t="str">
            <v>.....................</v>
          </cell>
          <cell r="M257" t="str">
            <v>.....................</v>
          </cell>
        </row>
        <row r="258">
          <cell r="F258" t="str">
            <v>.................................</v>
          </cell>
          <cell r="J258" t="str">
            <v>.....................</v>
          </cell>
          <cell r="M258" t="str">
            <v>.....................</v>
          </cell>
        </row>
        <row r="259">
          <cell r="A259" t="str">
            <v xml:space="preserve">   PART 4 : ENGINEER'S ACCEPTANCE</v>
          </cell>
        </row>
        <row r="260">
          <cell r="A260" t="str">
            <v xml:space="preserve"> The above work item is ACCEPTED / NOT ACCEPTED</v>
          </cell>
        </row>
        <row r="261">
          <cell r="A261" t="str">
            <v xml:space="preserve"> Approval to start next activity is GRANTED / DENIED</v>
          </cell>
        </row>
        <row r="262">
          <cell r="A262" t="str">
            <v xml:space="preserve"> Special Comments / Instructions</v>
          </cell>
        </row>
        <row r="266">
          <cell r="A266" t="str">
            <v xml:space="preserve"> Signature ...............................................</v>
          </cell>
          <cell r="L266" t="str">
            <v>Date: ...................................</v>
          </cell>
        </row>
        <row r="267">
          <cell r="A267" t="str">
            <v xml:space="preserve">                      Engineer’s Representative</v>
          </cell>
        </row>
        <row r="268">
          <cell r="A268" t="str">
            <v xml:space="preserve">   PART 5 : CONTRACTOR'S RECEIPT</v>
          </cell>
        </row>
        <row r="270">
          <cell r="A270" t="str">
            <v xml:space="preserve"> Received for Contractor: ........................................................</v>
          </cell>
          <cell r="L270" t="str">
            <v>Date/Time: ...........................</v>
          </cell>
        </row>
        <row r="271">
          <cell r="L271">
            <v>418</v>
          </cell>
        </row>
        <row r="272">
          <cell r="A272" t="str">
            <v>REQUEST FOR ACCEPTANCE INSPECTION</v>
          </cell>
        </row>
        <row r="273">
          <cell r="A273" t="str">
            <v>(For Bridges)</v>
          </cell>
        </row>
        <row r="274">
          <cell r="A274" t="str">
            <v xml:space="preserve">   PART 1 : CONTRACTOR’S SUBMISSION</v>
          </cell>
          <cell r="N274">
            <v>603460</v>
          </cell>
        </row>
        <row r="275">
          <cell r="A275" t="str">
            <v>It is hereby certified that the (material) (equipment) shown and marked in this submittal to be incorporated in the Work is in compliance with the Contract Drawings and Specifications, is approved for use and is submitted for the Engineer's approval.</v>
          </cell>
        </row>
        <row r="276">
          <cell r="A276" t="str">
            <v xml:space="preserve"> Item Description:</v>
          </cell>
          <cell r="E276" t="str">
            <v>To check concrete casting for girder beam No.1 - Khe sau 2 bridge</v>
          </cell>
        </row>
        <row r="280">
          <cell r="A280" t="str">
            <v xml:space="preserve"> Inspection Time:</v>
          </cell>
          <cell r="E280" t="str">
            <v>Date:</v>
          </cell>
          <cell r="F280">
            <v>36640</v>
          </cell>
          <cell r="H280" t="str">
            <v>Time:</v>
          </cell>
          <cell r="I280">
            <v>0.41666666666666669</v>
          </cell>
        </row>
        <row r="281">
          <cell r="A281" t="str">
            <v xml:space="preserve"> Location:</v>
          </cell>
          <cell r="C281">
            <v>603460</v>
          </cell>
          <cell r="F281" t="str">
            <v>Khe sau 2</v>
          </cell>
        </row>
        <row r="282">
          <cell r="A282" t="str">
            <v xml:space="preserve"> Next Activity:</v>
          </cell>
        </row>
        <row r="283">
          <cell r="A283" t="str">
            <v xml:space="preserve"> Description:</v>
          </cell>
          <cell r="H283" t="str">
            <v>Proposed Start Date/Time:</v>
          </cell>
        </row>
        <row r="284">
          <cell r="A284" t="str">
            <v xml:space="preserve"> For Contractor</v>
          </cell>
          <cell r="G284" t="str">
            <v>Date:</v>
          </cell>
          <cell r="H284">
            <v>36638</v>
          </cell>
          <cell r="L284" t="str">
            <v>Time:</v>
          </cell>
          <cell r="M284">
            <v>0.58333333333333337</v>
          </cell>
        </row>
        <row r="285">
          <cell r="A285" t="str">
            <v xml:space="preserve"> QC Engineer</v>
          </cell>
        </row>
        <row r="286">
          <cell r="A286" t="str">
            <v>............................</v>
          </cell>
          <cell r="F286" t="str">
            <v>.................................</v>
          </cell>
          <cell r="L286" t="str">
            <v>..................................</v>
          </cell>
        </row>
        <row r="287">
          <cell r="A287" t="str">
            <v xml:space="preserve">   PART 2 : ENGINEER'S RECEIVED</v>
          </cell>
        </row>
        <row r="288">
          <cell r="A288" t="str">
            <v xml:space="preserve"> Received for Engineer</v>
          </cell>
          <cell r="G288" t="str">
            <v>Date:</v>
          </cell>
          <cell r="L288" t="str">
            <v>Time:</v>
          </cell>
        </row>
        <row r="290">
          <cell r="A290" t="str">
            <v>............................</v>
          </cell>
          <cell r="F290" t="str">
            <v>.................................</v>
          </cell>
          <cell r="L290" t="str">
            <v>..................................</v>
          </cell>
        </row>
        <row r="291">
          <cell r="A291" t="str">
            <v xml:space="preserve">   PART 3 : INSPECTION REPORT</v>
          </cell>
        </row>
        <row r="292">
          <cell r="A292" t="str">
            <v>Check Item</v>
          </cell>
          <cell r="F292" t="str">
            <v xml:space="preserve"> Inspector Comments</v>
          </cell>
          <cell r="J292" t="str">
            <v>Inspeted by</v>
          </cell>
          <cell r="M292" t="str">
            <v>Date</v>
          </cell>
        </row>
        <row r="293">
          <cell r="A293" t="str">
            <v>- Formwork</v>
          </cell>
          <cell r="F293" t="str">
            <v>.................................</v>
          </cell>
          <cell r="J293" t="str">
            <v>.....................</v>
          </cell>
          <cell r="M293" t="str">
            <v>.....................</v>
          </cell>
        </row>
        <row r="294">
          <cell r="A294" t="str">
            <v>- Reinforcement</v>
          </cell>
          <cell r="F294" t="str">
            <v>.................................</v>
          </cell>
          <cell r="J294" t="str">
            <v>.....................</v>
          </cell>
          <cell r="M294" t="str">
            <v>.....................</v>
          </cell>
        </row>
        <row r="295">
          <cell r="A295" t="str">
            <v>- Concrete casting</v>
          </cell>
          <cell r="F295" t="str">
            <v>.................................</v>
          </cell>
          <cell r="J295" t="str">
            <v>.....................</v>
          </cell>
          <cell r="M295" t="str">
            <v>.....................</v>
          </cell>
        </row>
        <row r="296">
          <cell r="F296" t="str">
            <v>.................................</v>
          </cell>
          <cell r="J296" t="str">
            <v>.....................</v>
          </cell>
          <cell r="M296" t="str">
            <v>.....................</v>
          </cell>
        </row>
        <row r="297">
          <cell r="F297" t="str">
            <v>.................................</v>
          </cell>
          <cell r="J297" t="str">
            <v>.....................</v>
          </cell>
          <cell r="M297" t="str">
            <v>.....................</v>
          </cell>
        </row>
        <row r="298">
          <cell r="F298" t="str">
            <v>.................................</v>
          </cell>
          <cell r="J298" t="str">
            <v>.....................</v>
          </cell>
          <cell r="M298" t="str">
            <v>.....................</v>
          </cell>
        </row>
        <row r="299">
          <cell r="F299" t="str">
            <v>.................................</v>
          </cell>
          <cell r="J299" t="str">
            <v>.....................</v>
          </cell>
          <cell r="M299" t="str">
            <v>.....................</v>
          </cell>
        </row>
        <row r="300">
          <cell r="F300" t="str">
            <v>.................................</v>
          </cell>
          <cell r="J300" t="str">
            <v>.....................</v>
          </cell>
          <cell r="M300" t="str">
            <v>.....................</v>
          </cell>
        </row>
        <row r="301">
          <cell r="F301" t="str">
            <v>.................................</v>
          </cell>
          <cell r="J301" t="str">
            <v>.....................</v>
          </cell>
          <cell r="M301" t="str">
            <v>.....................</v>
          </cell>
        </row>
        <row r="302">
          <cell r="F302" t="str">
            <v>.................................</v>
          </cell>
          <cell r="J302" t="str">
            <v>.....................</v>
          </cell>
          <cell r="M302" t="str">
            <v>.....................</v>
          </cell>
        </row>
        <row r="303">
          <cell r="F303" t="str">
            <v>.................................</v>
          </cell>
          <cell r="J303" t="str">
            <v>.....................</v>
          </cell>
          <cell r="M303" t="str">
            <v>.....................</v>
          </cell>
        </row>
        <row r="304">
          <cell r="A304" t="str">
            <v xml:space="preserve">   PART 4 : ENGINEER'S ACCEPTANCE</v>
          </cell>
        </row>
        <row r="305">
          <cell r="A305" t="str">
            <v xml:space="preserve"> The above work item is ACCEPTED / NOT ACCEPTED</v>
          </cell>
        </row>
        <row r="306">
          <cell r="A306" t="str">
            <v xml:space="preserve"> Approval to start next activity is GRANTED / DENIED</v>
          </cell>
        </row>
        <row r="307">
          <cell r="A307" t="str">
            <v xml:space="preserve"> Special Comments / Instructions</v>
          </cell>
        </row>
        <row r="311">
          <cell r="A311" t="str">
            <v xml:space="preserve"> Signature ...............................................</v>
          </cell>
          <cell r="L311" t="str">
            <v>Date: ...................................</v>
          </cell>
        </row>
        <row r="312">
          <cell r="A312" t="str">
            <v xml:space="preserve">                      Engineer’s Representative</v>
          </cell>
        </row>
        <row r="313">
          <cell r="A313" t="str">
            <v xml:space="preserve">   PART 5 : CONTRACTOR'S RECEIPT</v>
          </cell>
        </row>
        <row r="315">
          <cell r="A315" t="str">
            <v xml:space="preserve"> Received for Contractor: ........................................................</v>
          </cell>
          <cell r="L315" t="str">
            <v>Date/Time: ...........................</v>
          </cell>
        </row>
        <row r="316">
          <cell r="L316">
            <v>419</v>
          </cell>
        </row>
        <row r="317">
          <cell r="A317" t="str">
            <v>REQUEST FOR ACCEPTANCE INSPECTION</v>
          </cell>
        </row>
        <row r="318">
          <cell r="A318" t="str">
            <v>(For Bridges)</v>
          </cell>
        </row>
        <row r="319">
          <cell r="A319" t="str">
            <v xml:space="preserve">   PART 1 : CONTRACTOR’S SUBMISSION</v>
          </cell>
          <cell r="N319">
            <v>549048</v>
          </cell>
        </row>
        <row r="320">
          <cell r="A320" t="str">
            <v>It is hereby certified that the (material) (equipment) shown and marked in this submittal to be incorporated in the Work is in compliance with the Contract Drawings and Specifications, is approved for use and is submitted for the Engineer's approval.</v>
          </cell>
        </row>
        <row r="321">
          <cell r="A321" t="str">
            <v xml:space="preserve"> Item Description:</v>
          </cell>
          <cell r="E321" t="str">
            <v>To check formwork, reinforcement and concrete casting for piles (04 tip segments L=7m, 04 segments L=7m)-Bui Tre bridge.</v>
          </cell>
        </row>
        <row r="325">
          <cell r="A325" t="str">
            <v xml:space="preserve"> Inspection Time:</v>
          </cell>
          <cell r="E325" t="str">
            <v>Date:</v>
          </cell>
          <cell r="F325">
            <v>36641</v>
          </cell>
          <cell r="H325" t="str">
            <v>Time:</v>
          </cell>
          <cell r="I325">
            <v>0.33333333333333331</v>
          </cell>
        </row>
        <row r="326">
          <cell r="A326" t="str">
            <v xml:space="preserve"> Location:</v>
          </cell>
          <cell r="C326">
            <v>549048</v>
          </cell>
          <cell r="F326" t="str">
            <v>Bui Tre</v>
          </cell>
        </row>
        <row r="327">
          <cell r="A327" t="str">
            <v xml:space="preserve"> Next Activity:</v>
          </cell>
        </row>
        <row r="328">
          <cell r="A328" t="str">
            <v xml:space="preserve"> Description:</v>
          </cell>
          <cell r="H328" t="str">
            <v>Proposed Start Date/Time:</v>
          </cell>
        </row>
        <row r="329">
          <cell r="A329" t="str">
            <v xml:space="preserve"> For Contractor</v>
          </cell>
          <cell r="G329" t="str">
            <v>Date:</v>
          </cell>
          <cell r="H329">
            <v>36640</v>
          </cell>
          <cell r="L329" t="str">
            <v>Time:</v>
          </cell>
          <cell r="M329">
            <v>0.58333333333333337</v>
          </cell>
        </row>
        <row r="330">
          <cell r="A330" t="str">
            <v xml:space="preserve"> QC Engineer</v>
          </cell>
        </row>
        <row r="331">
          <cell r="A331" t="str">
            <v>............................</v>
          </cell>
          <cell r="F331" t="str">
            <v>.................................</v>
          </cell>
          <cell r="L331" t="str">
            <v>..................................</v>
          </cell>
        </row>
        <row r="332">
          <cell r="A332" t="str">
            <v xml:space="preserve">   PART 2 : ENGINEER'S RECEIVED</v>
          </cell>
        </row>
        <row r="333">
          <cell r="A333" t="str">
            <v xml:space="preserve"> Received for Engineer</v>
          </cell>
          <cell r="G333" t="str">
            <v>Date:</v>
          </cell>
          <cell r="L333" t="str">
            <v>Time:</v>
          </cell>
        </row>
        <row r="335">
          <cell r="A335" t="str">
            <v>............................</v>
          </cell>
          <cell r="F335" t="str">
            <v>.................................</v>
          </cell>
          <cell r="L335" t="str">
            <v>..................................</v>
          </cell>
        </row>
        <row r="336">
          <cell r="A336" t="str">
            <v xml:space="preserve">   PART 3 : INSPECTION REPORT</v>
          </cell>
        </row>
        <row r="337">
          <cell r="A337" t="str">
            <v>Check Item</v>
          </cell>
          <cell r="F337" t="str">
            <v xml:space="preserve"> Inspector Comments</v>
          </cell>
          <cell r="J337" t="str">
            <v>Inspeted by</v>
          </cell>
          <cell r="M337" t="str">
            <v>Date</v>
          </cell>
        </row>
        <row r="338">
          <cell r="A338" t="str">
            <v>- Formwork</v>
          </cell>
          <cell r="F338" t="str">
            <v>.................................</v>
          </cell>
          <cell r="J338" t="str">
            <v>.....................</v>
          </cell>
          <cell r="M338" t="str">
            <v>.....................</v>
          </cell>
        </row>
        <row r="339">
          <cell r="A339" t="str">
            <v>- Reinforcement</v>
          </cell>
          <cell r="F339" t="str">
            <v>.................................</v>
          </cell>
          <cell r="J339" t="str">
            <v>.....................</v>
          </cell>
          <cell r="M339" t="str">
            <v>.....................</v>
          </cell>
        </row>
        <row r="340">
          <cell r="A340" t="str">
            <v>- Concrete casting</v>
          </cell>
          <cell r="F340" t="str">
            <v>.................................</v>
          </cell>
          <cell r="J340" t="str">
            <v>.....................</v>
          </cell>
          <cell r="M340" t="str">
            <v>.....................</v>
          </cell>
        </row>
        <row r="341">
          <cell r="F341" t="str">
            <v>.................................</v>
          </cell>
          <cell r="J341" t="str">
            <v>.....................</v>
          </cell>
          <cell r="M341" t="str">
            <v>.....................</v>
          </cell>
        </row>
        <row r="342">
          <cell r="F342" t="str">
            <v>.................................</v>
          </cell>
          <cell r="J342" t="str">
            <v>.....................</v>
          </cell>
          <cell r="M342" t="str">
            <v>.....................</v>
          </cell>
        </row>
        <row r="343">
          <cell r="F343" t="str">
            <v>.................................</v>
          </cell>
          <cell r="J343" t="str">
            <v>.....................</v>
          </cell>
          <cell r="M343" t="str">
            <v>.....................</v>
          </cell>
        </row>
        <row r="344">
          <cell r="F344" t="str">
            <v>.................................</v>
          </cell>
          <cell r="J344" t="str">
            <v>.....................</v>
          </cell>
          <cell r="M344" t="str">
            <v>.....................</v>
          </cell>
        </row>
        <row r="345">
          <cell r="F345" t="str">
            <v>.................................</v>
          </cell>
          <cell r="J345" t="str">
            <v>.....................</v>
          </cell>
          <cell r="M345" t="str">
            <v>.....................</v>
          </cell>
        </row>
        <row r="346">
          <cell r="F346" t="str">
            <v>.................................</v>
          </cell>
          <cell r="J346" t="str">
            <v>.....................</v>
          </cell>
          <cell r="M346" t="str">
            <v>.....................</v>
          </cell>
        </row>
        <row r="347">
          <cell r="F347" t="str">
            <v>.................................</v>
          </cell>
          <cell r="J347" t="str">
            <v>.....................</v>
          </cell>
          <cell r="M347" t="str">
            <v>.....................</v>
          </cell>
        </row>
        <row r="348">
          <cell r="F348" t="str">
            <v>.................................</v>
          </cell>
          <cell r="J348" t="str">
            <v>.....................</v>
          </cell>
          <cell r="M348" t="str">
            <v>.....................</v>
          </cell>
        </row>
        <row r="349">
          <cell r="A349" t="str">
            <v xml:space="preserve">   PART 4 : ENGINEER'S ACCEPTANCE</v>
          </cell>
        </row>
        <row r="350">
          <cell r="A350" t="str">
            <v xml:space="preserve"> The above work item is ACCEPTED / NOT ACCEPTED</v>
          </cell>
        </row>
        <row r="351">
          <cell r="A351" t="str">
            <v xml:space="preserve"> Approval to start next activity is GRANTED / DENIED</v>
          </cell>
        </row>
        <row r="352">
          <cell r="A352" t="str">
            <v xml:space="preserve"> Special Comments / Instructions</v>
          </cell>
        </row>
        <row r="356">
          <cell r="A356" t="str">
            <v xml:space="preserve"> Signature ...............................................</v>
          </cell>
          <cell r="L356" t="str">
            <v>Date: ...................................</v>
          </cell>
        </row>
        <row r="357">
          <cell r="A357" t="str">
            <v xml:space="preserve">                      Engineer’s Representative</v>
          </cell>
        </row>
        <row r="358">
          <cell r="A358" t="str">
            <v xml:space="preserve">   PART 5 : CONTRACTOR'S RECEIPT</v>
          </cell>
        </row>
        <row r="360">
          <cell r="A360" t="str">
            <v xml:space="preserve"> Received for Contractor: ........................................................</v>
          </cell>
          <cell r="L360" t="str">
            <v>Date/Time: ...........................</v>
          </cell>
        </row>
        <row r="361">
          <cell r="L361">
            <v>420</v>
          </cell>
        </row>
        <row r="362">
          <cell r="A362" t="str">
            <v>REQUEST FOR ACCEPTANCE INSPECTION</v>
          </cell>
        </row>
        <row r="363">
          <cell r="A363" t="str">
            <v>(For Bridges)</v>
          </cell>
        </row>
        <row r="364">
          <cell r="A364" t="str">
            <v xml:space="preserve">   PART 1 : CONTRACTOR’S SUBMISSION</v>
          </cell>
          <cell r="N364">
            <v>561400</v>
          </cell>
        </row>
        <row r="365">
          <cell r="A365" t="str">
            <v>It is hereby certified that the (material) (equipment) shown and marked in this submittal to be incorporated in the Work is in compliance with the Contract Drawings and Specifications, is approved for use and is submitted for the Engineer's approval.</v>
          </cell>
        </row>
        <row r="366">
          <cell r="A366" t="str">
            <v xml:space="preserve"> Item Description:</v>
          </cell>
          <cell r="E366" t="str">
            <v>To check formwork, reinforcement and concrete casting for piles (02 segments L=10m) - Cao bridge.</v>
          </cell>
        </row>
        <row r="370">
          <cell r="A370" t="str">
            <v xml:space="preserve"> Inspection Time:</v>
          </cell>
          <cell r="E370" t="str">
            <v>Date:</v>
          </cell>
          <cell r="F370">
            <v>36641</v>
          </cell>
          <cell r="H370" t="str">
            <v>Time:</v>
          </cell>
          <cell r="I370">
            <v>0.375</v>
          </cell>
        </row>
        <row r="371">
          <cell r="A371" t="str">
            <v xml:space="preserve"> Location:</v>
          </cell>
          <cell r="C371">
            <v>561400</v>
          </cell>
          <cell r="F371" t="str">
            <v>Cao</v>
          </cell>
        </row>
        <row r="372">
          <cell r="A372" t="str">
            <v xml:space="preserve"> Next Activity:</v>
          </cell>
        </row>
        <row r="373">
          <cell r="A373" t="str">
            <v xml:space="preserve"> Description:</v>
          </cell>
          <cell r="H373" t="str">
            <v>Proposed Start Date/Time:</v>
          </cell>
        </row>
        <row r="374">
          <cell r="A374" t="str">
            <v xml:space="preserve"> For Contractor</v>
          </cell>
          <cell r="G374" t="str">
            <v>Date:</v>
          </cell>
          <cell r="H374">
            <v>36640</v>
          </cell>
          <cell r="L374" t="str">
            <v>Time:</v>
          </cell>
          <cell r="M374">
            <v>0.58333333333333337</v>
          </cell>
        </row>
        <row r="375">
          <cell r="A375" t="str">
            <v xml:space="preserve"> QC Engineer</v>
          </cell>
        </row>
        <row r="376">
          <cell r="A376" t="str">
            <v>............................</v>
          </cell>
          <cell r="F376" t="str">
            <v>.................................</v>
          </cell>
          <cell r="L376" t="str">
            <v>..................................</v>
          </cell>
        </row>
        <row r="377">
          <cell r="A377" t="str">
            <v xml:space="preserve">   PART 2 : ENGINEER'S RECEIVED</v>
          </cell>
        </row>
        <row r="378">
          <cell r="A378" t="str">
            <v xml:space="preserve"> Received for Engineer</v>
          </cell>
          <cell r="G378" t="str">
            <v>Date:</v>
          </cell>
          <cell r="L378" t="str">
            <v>Time:</v>
          </cell>
        </row>
        <row r="380">
          <cell r="A380" t="str">
            <v>............................</v>
          </cell>
          <cell r="F380" t="str">
            <v>.................................</v>
          </cell>
          <cell r="L380" t="str">
            <v>..................................</v>
          </cell>
        </row>
        <row r="381">
          <cell r="A381" t="str">
            <v xml:space="preserve">   PART 3 : INSPECTION REPORT</v>
          </cell>
        </row>
        <row r="382">
          <cell r="A382" t="str">
            <v>Check Item</v>
          </cell>
          <cell r="F382" t="str">
            <v xml:space="preserve"> Inspector Comments</v>
          </cell>
          <cell r="J382" t="str">
            <v>Inspeted by</v>
          </cell>
          <cell r="M382" t="str">
            <v>Date</v>
          </cell>
        </row>
        <row r="383">
          <cell r="A383" t="str">
            <v>- Formwork</v>
          </cell>
          <cell r="F383" t="str">
            <v>.................................</v>
          </cell>
          <cell r="J383" t="str">
            <v>.....................</v>
          </cell>
          <cell r="M383" t="str">
            <v>.....................</v>
          </cell>
        </row>
        <row r="384">
          <cell r="A384" t="str">
            <v>- Reinforcement</v>
          </cell>
          <cell r="F384" t="str">
            <v>.................................</v>
          </cell>
          <cell r="J384" t="str">
            <v>.....................</v>
          </cell>
          <cell r="M384" t="str">
            <v>.....................</v>
          </cell>
        </row>
        <row r="385">
          <cell r="A385" t="str">
            <v>- Concrete casting</v>
          </cell>
          <cell r="F385" t="str">
            <v>.................................</v>
          </cell>
          <cell r="J385" t="str">
            <v>.....................</v>
          </cell>
          <cell r="M385" t="str">
            <v>.....................</v>
          </cell>
        </row>
        <row r="386">
          <cell r="F386" t="str">
            <v>.................................</v>
          </cell>
          <cell r="J386" t="str">
            <v>.....................</v>
          </cell>
          <cell r="M386" t="str">
            <v>.....................</v>
          </cell>
        </row>
        <row r="387">
          <cell r="F387" t="str">
            <v>.................................</v>
          </cell>
          <cell r="J387" t="str">
            <v>.....................</v>
          </cell>
          <cell r="M387" t="str">
            <v>.....................</v>
          </cell>
        </row>
        <row r="388">
          <cell r="F388" t="str">
            <v>.................................</v>
          </cell>
          <cell r="J388" t="str">
            <v>.....................</v>
          </cell>
          <cell r="M388" t="str">
            <v>.....................</v>
          </cell>
        </row>
        <row r="389">
          <cell r="F389" t="str">
            <v>.................................</v>
          </cell>
          <cell r="J389" t="str">
            <v>.....................</v>
          </cell>
          <cell r="M389" t="str">
            <v>.....................</v>
          </cell>
        </row>
        <row r="390">
          <cell r="F390" t="str">
            <v>.................................</v>
          </cell>
          <cell r="J390" t="str">
            <v>.....................</v>
          </cell>
          <cell r="M390" t="str">
            <v>.....................</v>
          </cell>
        </row>
        <row r="391">
          <cell r="F391" t="str">
            <v>.................................</v>
          </cell>
          <cell r="J391" t="str">
            <v>.....................</v>
          </cell>
          <cell r="M391" t="str">
            <v>.....................</v>
          </cell>
        </row>
        <row r="392">
          <cell r="F392" t="str">
            <v>.................................</v>
          </cell>
          <cell r="J392" t="str">
            <v>.....................</v>
          </cell>
          <cell r="M392" t="str">
            <v>.....................</v>
          </cell>
        </row>
        <row r="393">
          <cell r="F393" t="str">
            <v>.................................</v>
          </cell>
          <cell r="J393" t="str">
            <v>.....................</v>
          </cell>
          <cell r="M393" t="str">
            <v>.....................</v>
          </cell>
        </row>
        <row r="394">
          <cell r="A394" t="str">
            <v xml:space="preserve">   PART 4 : ENGINEER'S ACCEPTANCE</v>
          </cell>
        </row>
        <row r="395">
          <cell r="A395" t="str">
            <v xml:space="preserve"> The above work item is ACCEPTED / NOT ACCEPTED</v>
          </cell>
        </row>
        <row r="396">
          <cell r="A396" t="str">
            <v xml:space="preserve"> Approval to start next activity is GRANTED / DENIED</v>
          </cell>
        </row>
        <row r="397">
          <cell r="A397" t="str">
            <v xml:space="preserve"> Special Comments / Instructions</v>
          </cell>
        </row>
        <row r="401">
          <cell r="A401" t="str">
            <v xml:space="preserve"> Signature ...............................................</v>
          </cell>
          <cell r="L401" t="str">
            <v>Date: ...................................</v>
          </cell>
        </row>
        <row r="402">
          <cell r="A402" t="str">
            <v xml:space="preserve">                      Engineer’s Representative</v>
          </cell>
        </row>
        <row r="403">
          <cell r="A403" t="str">
            <v xml:space="preserve">   PART 5 : CONTRACTOR'S RECEIPT</v>
          </cell>
        </row>
        <row r="405">
          <cell r="A405" t="str">
            <v xml:space="preserve"> Received for Contractor: ........................................................</v>
          </cell>
          <cell r="L405" t="str">
            <v>Date/Time: ...........................</v>
          </cell>
        </row>
        <row r="406">
          <cell r="L406">
            <v>421</v>
          </cell>
        </row>
        <row r="407">
          <cell r="A407" t="str">
            <v>REQUEST FOR ACCEPTANCE INSPECTION</v>
          </cell>
        </row>
        <row r="408">
          <cell r="A408" t="str">
            <v>(For Bridges)</v>
          </cell>
        </row>
        <row r="409">
          <cell r="A409" t="str">
            <v xml:space="preserve">   PART 1 : CONTRACTOR’S SUBMISSION</v>
          </cell>
          <cell r="N409">
            <v>587400</v>
          </cell>
        </row>
        <row r="410">
          <cell r="A410" t="str">
            <v>It is hereby certified that the (material) (equipment) shown and marked in this submittal to be incorporated in the Work is in compliance with the Contract Drawings and Specifications, is approved for use and is submitted for the Engineer's approval.</v>
          </cell>
        </row>
        <row r="411">
          <cell r="A411" t="str">
            <v xml:space="preserve"> Item Description:</v>
          </cell>
          <cell r="E411" t="str">
            <v>To check formwork, reinforcement and concrete casting for body of box culvert (first time)</v>
          </cell>
        </row>
        <row r="415">
          <cell r="A415" t="str">
            <v xml:space="preserve"> Inspection Time:</v>
          </cell>
          <cell r="E415" t="str">
            <v>Date:</v>
          </cell>
          <cell r="F415">
            <v>36641</v>
          </cell>
          <cell r="H415" t="str">
            <v>Time:</v>
          </cell>
          <cell r="I415">
            <v>6.25E-2</v>
          </cell>
        </row>
        <row r="416">
          <cell r="A416" t="str">
            <v xml:space="preserve"> Location:</v>
          </cell>
          <cell r="C416">
            <v>587400</v>
          </cell>
          <cell r="F416" t="str">
            <v>Box Culvert</v>
          </cell>
        </row>
        <row r="417">
          <cell r="A417" t="str">
            <v xml:space="preserve"> Next Activity:</v>
          </cell>
        </row>
        <row r="418">
          <cell r="A418" t="str">
            <v xml:space="preserve"> Description:</v>
          </cell>
          <cell r="H418" t="str">
            <v>Proposed Start Date/Time:</v>
          </cell>
        </row>
        <row r="419">
          <cell r="A419" t="str">
            <v xml:space="preserve"> For Contractor</v>
          </cell>
          <cell r="G419" t="str">
            <v>Date:</v>
          </cell>
          <cell r="H419">
            <v>36640</v>
          </cell>
          <cell r="L419" t="str">
            <v>Time:</v>
          </cell>
          <cell r="M419">
            <v>0.58333333333333337</v>
          </cell>
        </row>
        <row r="420">
          <cell r="A420" t="str">
            <v xml:space="preserve"> QC Engineer</v>
          </cell>
        </row>
        <row r="421">
          <cell r="A421" t="str">
            <v>............................</v>
          </cell>
          <cell r="F421" t="str">
            <v>.................................</v>
          </cell>
          <cell r="L421" t="str">
            <v>..................................</v>
          </cell>
        </row>
        <row r="422">
          <cell r="A422" t="str">
            <v xml:space="preserve">   PART 2 : ENGINEER'S RECEIVED</v>
          </cell>
        </row>
        <row r="423">
          <cell r="A423" t="str">
            <v xml:space="preserve"> Received for Engineer</v>
          </cell>
          <cell r="G423" t="str">
            <v>Date:</v>
          </cell>
          <cell r="L423" t="str">
            <v>Time:</v>
          </cell>
        </row>
        <row r="425">
          <cell r="A425" t="str">
            <v>............................</v>
          </cell>
          <cell r="F425" t="str">
            <v>.................................</v>
          </cell>
          <cell r="L425" t="str">
            <v>..................................</v>
          </cell>
        </row>
        <row r="426">
          <cell r="A426" t="str">
            <v xml:space="preserve">   PART 3 : INSPECTION REPORT</v>
          </cell>
        </row>
        <row r="427">
          <cell r="A427" t="str">
            <v>Check Item</v>
          </cell>
          <cell r="F427" t="str">
            <v xml:space="preserve"> Inspector Comments</v>
          </cell>
          <cell r="J427" t="str">
            <v>Inspeted by</v>
          </cell>
          <cell r="M427" t="str">
            <v>Date</v>
          </cell>
        </row>
        <row r="428">
          <cell r="A428" t="str">
            <v>- Formwork</v>
          </cell>
          <cell r="F428" t="str">
            <v>.................................</v>
          </cell>
          <cell r="J428" t="str">
            <v>.....................</v>
          </cell>
          <cell r="M428" t="str">
            <v>.....................</v>
          </cell>
        </row>
        <row r="429">
          <cell r="A429" t="str">
            <v>- Reinforcement</v>
          </cell>
          <cell r="F429" t="str">
            <v>.................................</v>
          </cell>
          <cell r="J429" t="str">
            <v>.....................</v>
          </cell>
          <cell r="M429" t="str">
            <v>.....................</v>
          </cell>
        </row>
        <row r="430">
          <cell r="A430" t="str">
            <v>- Concrete casting</v>
          </cell>
          <cell r="F430" t="str">
            <v>.................................</v>
          </cell>
          <cell r="J430" t="str">
            <v>.....................</v>
          </cell>
          <cell r="M430" t="str">
            <v>.....................</v>
          </cell>
        </row>
        <row r="431">
          <cell r="F431" t="str">
            <v>.................................</v>
          </cell>
          <cell r="J431" t="str">
            <v>.....................</v>
          </cell>
          <cell r="M431" t="str">
            <v>.....................</v>
          </cell>
        </row>
        <row r="432">
          <cell r="F432" t="str">
            <v>.................................</v>
          </cell>
          <cell r="J432" t="str">
            <v>.....................</v>
          </cell>
          <cell r="M432" t="str">
            <v>.....................</v>
          </cell>
        </row>
        <row r="433">
          <cell r="F433" t="str">
            <v>.................................</v>
          </cell>
          <cell r="J433" t="str">
            <v>.....................</v>
          </cell>
          <cell r="M433" t="str">
            <v>.....................</v>
          </cell>
        </row>
        <row r="434">
          <cell r="F434" t="str">
            <v>.................................</v>
          </cell>
          <cell r="J434" t="str">
            <v>.....................</v>
          </cell>
          <cell r="M434" t="str">
            <v>.....................</v>
          </cell>
        </row>
        <row r="435">
          <cell r="F435" t="str">
            <v>.................................</v>
          </cell>
          <cell r="J435" t="str">
            <v>.....................</v>
          </cell>
          <cell r="M435" t="str">
            <v>.....................</v>
          </cell>
        </row>
        <row r="436">
          <cell r="F436" t="str">
            <v>.................................</v>
          </cell>
          <cell r="J436" t="str">
            <v>.....................</v>
          </cell>
          <cell r="M436" t="str">
            <v>.....................</v>
          </cell>
        </row>
        <row r="437">
          <cell r="F437" t="str">
            <v>.................................</v>
          </cell>
          <cell r="J437" t="str">
            <v>.....................</v>
          </cell>
          <cell r="M437" t="str">
            <v>.....................</v>
          </cell>
        </row>
        <row r="438">
          <cell r="F438" t="str">
            <v>.................................</v>
          </cell>
          <cell r="J438" t="str">
            <v>.....................</v>
          </cell>
          <cell r="M438" t="str">
            <v>.....................</v>
          </cell>
        </row>
        <row r="439">
          <cell r="A439" t="str">
            <v xml:space="preserve">   PART 4 : ENGINEER'S ACCEPTANCE</v>
          </cell>
        </row>
        <row r="440">
          <cell r="A440" t="str">
            <v xml:space="preserve"> The above work item is ACCEPTED / NOT ACCEPTED</v>
          </cell>
        </row>
        <row r="441">
          <cell r="A441" t="str">
            <v xml:space="preserve"> Approval to start next activity is GRANTED / DENIED</v>
          </cell>
        </row>
        <row r="442">
          <cell r="A442" t="str">
            <v xml:space="preserve"> Special Comments / Instructions</v>
          </cell>
        </row>
        <row r="446">
          <cell r="A446" t="str">
            <v xml:space="preserve"> Signature ...............................................</v>
          </cell>
          <cell r="L446" t="str">
            <v>Date: ...................................</v>
          </cell>
        </row>
        <row r="447">
          <cell r="A447" t="str">
            <v xml:space="preserve">                      Engineer’s Representative</v>
          </cell>
        </row>
        <row r="448">
          <cell r="A448" t="str">
            <v xml:space="preserve">   PART 5 : CONTRACTOR'S RECEIPT</v>
          </cell>
        </row>
        <row r="450">
          <cell r="A450" t="str">
            <v xml:space="preserve"> Received for Contractor: ........................................................</v>
          </cell>
          <cell r="L450" t="str">
            <v>Date/Time: ...........................</v>
          </cell>
        </row>
        <row r="451">
          <cell r="L451">
            <v>422</v>
          </cell>
        </row>
        <row r="452">
          <cell r="A452" t="str">
            <v>REQUEST FOR ACCEPTANCE INSPECTION</v>
          </cell>
        </row>
        <row r="453">
          <cell r="A453" t="str">
            <v>(For Bridges)</v>
          </cell>
        </row>
        <row r="454">
          <cell r="A454" t="str">
            <v xml:space="preserve">   PART 1 : CONTRACTOR’S SUBMISSION</v>
          </cell>
          <cell r="N454">
            <v>529751</v>
          </cell>
        </row>
        <row r="455">
          <cell r="A455" t="str">
            <v>It is hereby certified that the (material) (equipment) shown and marked in this submittal to be incorporated in the Work is in compliance with the Contract Drawings and Specifications, is approved for use and is submitted for the Engineer's approval.</v>
          </cell>
        </row>
        <row r="456">
          <cell r="A456" t="str">
            <v xml:space="preserve"> Item Description:</v>
          </cell>
          <cell r="E456" t="str">
            <v>To check formwork, reinforcement and concrete casting for piles (04 segments L=12m)-Ngay bridge.</v>
          </cell>
        </row>
        <row r="460">
          <cell r="A460" t="str">
            <v xml:space="preserve"> Inspection Time:</v>
          </cell>
          <cell r="E460" t="str">
            <v>Date:</v>
          </cell>
          <cell r="F460">
            <v>36641</v>
          </cell>
          <cell r="H460" t="str">
            <v>Time:</v>
          </cell>
          <cell r="I460">
            <v>0.41666666666666669</v>
          </cell>
        </row>
        <row r="461">
          <cell r="A461" t="str">
            <v xml:space="preserve"> Location:</v>
          </cell>
          <cell r="C461">
            <v>567500</v>
          </cell>
          <cell r="F461" t="str">
            <v>Right-Concrete mixing plant of Co.121</v>
          </cell>
        </row>
        <row r="462">
          <cell r="A462" t="str">
            <v xml:space="preserve"> Next Activity:</v>
          </cell>
        </row>
        <row r="463">
          <cell r="A463" t="str">
            <v xml:space="preserve"> Description:</v>
          </cell>
          <cell r="H463" t="str">
            <v>Proposed Start Date/Time:</v>
          </cell>
        </row>
        <row r="464">
          <cell r="A464" t="str">
            <v xml:space="preserve"> For Contractor</v>
          </cell>
          <cell r="G464" t="str">
            <v>Date:</v>
          </cell>
          <cell r="H464">
            <v>36640</v>
          </cell>
          <cell r="L464" t="str">
            <v>Time:</v>
          </cell>
          <cell r="M464">
            <v>0.58333333333333337</v>
          </cell>
        </row>
        <row r="465">
          <cell r="A465" t="str">
            <v xml:space="preserve"> QC Engineer</v>
          </cell>
        </row>
        <row r="466">
          <cell r="A466" t="str">
            <v>............................</v>
          </cell>
          <cell r="F466" t="str">
            <v>.................................</v>
          </cell>
          <cell r="L466" t="str">
            <v>..................................</v>
          </cell>
        </row>
        <row r="467">
          <cell r="A467" t="str">
            <v xml:space="preserve">   PART 2 : ENGINEER'S RECEIVED</v>
          </cell>
        </row>
        <row r="468">
          <cell r="A468" t="str">
            <v xml:space="preserve"> Received for Engineer</v>
          </cell>
          <cell r="G468" t="str">
            <v>Date:</v>
          </cell>
          <cell r="L468" t="str">
            <v>Time:</v>
          </cell>
        </row>
        <row r="470">
          <cell r="A470" t="str">
            <v>............................</v>
          </cell>
          <cell r="F470" t="str">
            <v>.................................</v>
          </cell>
          <cell r="L470" t="str">
            <v>..................................</v>
          </cell>
        </row>
        <row r="471">
          <cell r="A471" t="str">
            <v xml:space="preserve">   PART 3 : INSPECTION REPORT</v>
          </cell>
        </row>
        <row r="472">
          <cell r="A472" t="str">
            <v>Check Item</v>
          </cell>
          <cell r="F472" t="str">
            <v xml:space="preserve"> Inspector Comments</v>
          </cell>
          <cell r="J472" t="str">
            <v>Inspeted by</v>
          </cell>
          <cell r="M472" t="str">
            <v>Date</v>
          </cell>
        </row>
        <row r="473">
          <cell r="A473" t="str">
            <v>- Formwork</v>
          </cell>
          <cell r="F473" t="str">
            <v>.................................</v>
          </cell>
          <cell r="J473" t="str">
            <v>.....................</v>
          </cell>
          <cell r="M473" t="str">
            <v>.....................</v>
          </cell>
        </row>
        <row r="474">
          <cell r="A474" t="str">
            <v>- Reinforcement</v>
          </cell>
          <cell r="F474" t="str">
            <v>.................................</v>
          </cell>
          <cell r="J474" t="str">
            <v>.....................</v>
          </cell>
          <cell r="M474" t="str">
            <v>.....................</v>
          </cell>
        </row>
        <row r="475">
          <cell r="A475" t="str">
            <v>- Concrete casting</v>
          </cell>
          <cell r="F475" t="str">
            <v>.................................</v>
          </cell>
          <cell r="J475" t="str">
            <v>.....................</v>
          </cell>
          <cell r="M475" t="str">
            <v>.....................</v>
          </cell>
        </row>
        <row r="476">
          <cell r="F476" t="str">
            <v>.................................</v>
          </cell>
          <cell r="J476" t="str">
            <v>.....................</v>
          </cell>
          <cell r="M476" t="str">
            <v>.....................</v>
          </cell>
        </row>
        <row r="477">
          <cell r="F477" t="str">
            <v>.................................</v>
          </cell>
          <cell r="J477" t="str">
            <v>.....................</v>
          </cell>
          <cell r="M477" t="str">
            <v>.....................</v>
          </cell>
        </row>
        <row r="478">
          <cell r="F478" t="str">
            <v>.................................</v>
          </cell>
          <cell r="J478" t="str">
            <v>.....................</v>
          </cell>
          <cell r="M478" t="str">
            <v>.....................</v>
          </cell>
        </row>
        <row r="479">
          <cell r="F479" t="str">
            <v>.................................</v>
          </cell>
          <cell r="J479" t="str">
            <v>.....................</v>
          </cell>
          <cell r="M479" t="str">
            <v>.....................</v>
          </cell>
        </row>
        <row r="480">
          <cell r="F480" t="str">
            <v>.................................</v>
          </cell>
          <cell r="J480" t="str">
            <v>.....................</v>
          </cell>
          <cell r="M480" t="str">
            <v>.....................</v>
          </cell>
        </row>
        <row r="481">
          <cell r="F481" t="str">
            <v>.................................</v>
          </cell>
          <cell r="J481" t="str">
            <v>.....................</v>
          </cell>
          <cell r="M481" t="str">
            <v>.....................</v>
          </cell>
        </row>
        <row r="482">
          <cell r="F482" t="str">
            <v>.................................</v>
          </cell>
          <cell r="J482" t="str">
            <v>.....................</v>
          </cell>
          <cell r="M482" t="str">
            <v>.....................</v>
          </cell>
        </row>
        <row r="483">
          <cell r="F483" t="str">
            <v>.................................</v>
          </cell>
          <cell r="J483" t="str">
            <v>.....................</v>
          </cell>
          <cell r="M483" t="str">
            <v>.....................</v>
          </cell>
        </row>
        <row r="484">
          <cell r="A484" t="str">
            <v xml:space="preserve">   PART 4 : ENGINEER'S ACCEPTANCE</v>
          </cell>
        </row>
        <row r="485">
          <cell r="A485" t="str">
            <v xml:space="preserve"> The above work item is ACCEPTED / NOT ACCEPTED</v>
          </cell>
        </row>
        <row r="486">
          <cell r="A486" t="str">
            <v xml:space="preserve"> Approval to start next activity is GRANTED / DENIED</v>
          </cell>
        </row>
        <row r="487">
          <cell r="A487" t="str">
            <v xml:space="preserve"> Special Comments / Instructions</v>
          </cell>
        </row>
        <row r="491">
          <cell r="A491" t="str">
            <v xml:space="preserve"> Signature ...............................................</v>
          </cell>
          <cell r="L491" t="str">
            <v>Date: ...................................</v>
          </cell>
        </row>
        <row r="492">
          <cell r="A492" t="str">
            <v xml:space="preserve">                      Engineer’s Representative</v>
          </cell>
        </row>
        <row r="493">
          <cell r="A493" t="str">
            <v xml:space="preserve">   PART 5 : CONTRACTOR'S RECEIPT</v>
          </cell>
        </row>
        <row r="495">
          <cell r="A495" t="str">
            <v xml:space="preserve"> Received for Contractor: ........................................................</v>
          </cell>
          <cell r="L495" t="str">
            <v>Date/Time: ...........................</v>
          </cell>
        </row>
        <row r="496">
          <cell r="L496">
            <v>423</v>
          </cell>
        </row>
        <row r="497">
          <cell r="A497" t="str">
            <v>REQUEST FOR ACCEPTANCE INSPECTION</v>
          </cell>
        </row>
        <row r="498">
          <cell r="A498" t="str">
            <v>(For Bridges)</v>
          </cell>
        </row>
        <row r="499">
          <cell r="A499" t="str">
            <v xml:space="preserve">   PART 1 : CONTRACTOR’S SUBMISSION</v>
          </cell>
          <cell r="N499">
            <v>603460</v>
          </cell>
        </row>
        <row r="500">
          <cell r="A500" t="str">
            <v>It is hereby certified that the (material) (equipment) shown and marked in this submittal to be incorporated in the Work is in compliance with the Contract Drawings and Specifications, is approved for use and is submitted for the Engineer's approval.</v>
          </cell>
        </row>
        <row r="501">
          <cell r="A501" t="str">
            <v xml:space="preserve"> Item Description:</v>
          </cell>
          <cell r="E501" t="str">
            <v>To check formwork, reinfocement and concrete casting for girder beam No.1 - Khe sau 2 bridge</v>
          </cell>
        </row>
        <row r="505">
          <cell r="A505" t="str">
            <v xml:space="preserve"> Inspection Time:</v>
          </cell>
          <cell r="E505" t="str">
            <v>Date:</v>
          </cell>
          <cell r="F505">
            <v>36640</v>
          </cell>
          <cell r="H505" t="str">
            <v>Time:</v>
          </cell>
          <cell r="I505">
            <v>0.41666666666666669</v>
          </cell>
        </row>
        <row r="506">
          <cell r="A506" t="str">
            <v xml:space="preserve"> Location:</v>
          </cell>
          <cell r="C506">
            <v>603460</v>
          </cell>
          <cell r="F506" t="str">
            <v>Khe sau 2</v>
          </cell>
        </row>
        <row r="507">
          <cell r="A507" t="str">
            <v xml:space="preserve"> Next Activity:</v>
          </cell>
        </row>
        <row r="508">
          <cell r="A508" t="str">
            <v xml:space="preserve"> Description:</v>
          </cell>
          <cell r="H508" t="str">
            <v>Proposed Start Date/Time:</v>
          </cell>
        </row>
        <row r="509">
          <cell r="A509" t="str">
            <v xml:space="preserve"> For Contractor</v>
          </cell>
          <cell r="G509" t="str">
            <v>Date:</v>
          </cell>
          <cell r="H509">
            <v>36641</v>
          </cell>
          <cell r="L509" t="str">
            <v>Time:</v>
          </cell>
          <cell r="M509">
            <v>0.58333333333333337</v>
          </cell>
        </row>
        <row r="510">
          <cell r="A510" t="str">
            <v xml:space="preserve"> QC Engineer</v>
          </cell>
        </row>
        <row r="511">
          <cell r="A511" t="str">
            <v>............................</v>
          </cell>
          <cell r="F511" t="str">
            <v>.................................</v>
          </cell>
          <cell r="L511" t="str">
            <v>..................................</v>
          </cell>
        </row>
        <row r="512">
          <cell r="A512" t="str">
            <v xml:space="preserve">   PART 2 : ENGINEER'S RECEIVED</v>
          </cell>
        </row>
        <row r="513">
          <cell r="A513" t="str">
            <v xml:space="preserve"> Received for Engineer</v>
          </cell>
          <cell r="G513" t="str">
            <v>Date:</v>
          </cell>
          <cell r="L513" t="str">
            <v>Time:</v>
          </cell>
        </row>
        <row r="515">
          <cell r="A515" t="str">
            <v>............................</v>
          </cell>
          <cell r="F515" t="str">
            <v>.................................</v>
          </cell>
          <cell r="L515" t="str">
            <v>..................................</v>
          </cell>
        </row>
        <row r="516">
          <cell r="A516" t="str">
            <v xml:space="preserve">   PART 3 : INSPECTION REPORT</v>
          </cell>
        </row>
        <row r="517">
          <cell r="A517" t="str">
            <v>Check Item</v>
          </cell>
          <cell r="F517" t="str">
            <v xml:space="preserve"> Inspector Comments</v>
          </cell>
          <cell r="J517" t="str">
            <v>Inspeted by</v>
          </cell>
          <cell r="M517" t="str">
            <v>Date</v>
          </cell>
        </row>
        <row r="518">
          <cell r="A518" t="str">
            <v>- Formwork</v>
          </cell>
          <cell r="F518" t="str">
            <v>.................................</v>
          </cell>
          <cell r="J518" t="str">
            <v>.....................</v>
          </cell>
          <cell r="M518" t="str">
            <v>.....................</v>
          </cell>
        </row>
        <row r="519">
          <cell r="A519" t="str">
            <v>- Reinforcement</v>
          </cell>
          <cell r="F519" t="str">
            <v>.................................</v>
          </cell>
          <cell r="J519" t="str">
            <v>.....................</v>
          </cell>
          <cell r="M519" t="str">
            <v>.....................</v>
          </cell>
        </row>
        <row r="520">
          <cell r="A520" t="str">
            <v>- Concrete casting</v>
          </cell>
          <cell r="F520" t="str">
            <v>.................................</v>
          </cell>
          <cell r="J520" t="str">
            <v>.....................</v>
          </cell>
          <cell r="M520" t="str">
            <v>.....................</v>
          </cell>
        </row>
        <row r="521">
          <cell r="F521" t="str">
            <v>.................................</v>
          </cell>
          <cell r="J521" t="str">
            <v>.....................</v>
          </cell>
          <cell r="M521" t="str">
            <v>.....................</v>
          </cell>
        </row>
        <row r="522">
          <cell r="F522" t="str">
            <v>.................................</v>
          </cell>
          <cell r="J522" t="str">
            <v>.....................</v>
          </cell>
          <cell r="M522" t="str">
            <v>.....................</v>
          </cell>
        </row>
        <row r="523">
          <cell r="F523" t="str">
            <v>.................................</v>
          </cell>
          <cell r="J523" t="str">
            <v>.....................</v>
          </cell>
          <cell r="M523" t="str">
            <v>.....................</v>
          </cell>
        </row>
        <row r="524">
          <cell r="F524" t="str">
            <v>.................................</v>
          </cell>
          <cell r="J524" t="str">
            <v>.....................</v>
          </cell>
          <cell r="M524" t="str">
            <v>.....................</v>
          </cell>
        </row>
        <row r="525">
          <cell r="F525" t="str">
            <v>.................................</v>
          </cell>
          <cell r="J525" t="str">
            <v>.....................</v>
          </cell>
          <cell r="M525" t="str">
            <v>.....................</v>
          </cell>
        </row>
        <row r="526">
          <cell r="F526" t="str">
            <v>.................................</v>
          </cell>
          <cell r="J526" t="str">
            <v>.....................</v>
          </cell>
          <cell r="M526" t="str">
            <v>.....................</v>
          </cell>
        </row>
        <row r="527">
          <cell r="F527" t="str">
            <v>.................................</v>
          </cell>
          <cell r="J527" t="str">
            <v>.....................</v>
          </cell>
          <cell r="M527" t="str">
            <v>.....................</v>
          </cell>
        </row>
        <row r="528">
          <cell r="F528" t="str">
            <v>.................................</v>
          </cell>
          <cell r="J528" t="str">
            <v>.....................</v>
          </cell>
          <cell r="M528" t="str">
            <v>.....................</v>
          </cell>
        </row>
        <row r="529">
          <cell r="A529" t="str">
            <v xml:space="preserve">   PART 4 : ENGINEER'S ACCEPTANCE</v>
          </cell>
        </row>
        <row r="530">
          <cell r="A530" t="str">
            <v xml:space="preserve"> The above work item is ACCEPTED / NOT ACCEPTED</v>
          </cell>
        </row>
        <row r="531">
          <cell r="A531" t="str">
            <v xml:space="preserve"> Approval to start next activity is GRANTED / DENIED</v>
          </cell>
        </row>
        <row r="532">
          <cell r="A532" t="str">
            <v xml:space="preserve"> Special Comments / Instructions</v>
          </cell>
        </row>
        <row r="536">
          <cell r="A536" t="str">
            <v xml:space="preserve"> Signature ...............................................</v>
          </cell>
          <cell r="L536" t="str">
            <v>Date: ...................................</v>
          </cell>
        </row>
        <row r="537">
          <cell r="A537" t="str">
            <v xml:space="preserve">                      Engineer’s Representative</v>
          </cell>
        </row>
        <row r="538">
          <cell r="A538" t="str">
            <v xml:space="preserve">   PART 5 : CONTRACTOR'S RECEIPT</v>
          </cell>
        </row>
        <row r="540">
          <cell r="A540" t="str">
            <v xml:space="preserve"> Received for Contractor: ........................................................</v>
          </cell>
          <cell r="L540" t="str">
            <v>Date/Time: ...........................</v>
          </cell>
        </row>
        <row r="541">
          <cell r="L541">
            <v>424</v>
          </cell>
        </row>
        <row r="542">
          <cell r="A542" t="str">
            <v>REQUEST FOR ACCEPTANCE INSPECTION</v>
          </cell>
        </row>
        <row r="543">
          <cell r="A543" t="str">
            <v>(For Bridges)</v>
          </cell>
        </row>
        <row r="544">
          <cell r="A544" t="str">
            <v xml:space="preserve">   PART 1 : CONTRACTOR’S SUBMISSION</v>
          </cell>
          <cell r="N544">
            <v>549048</v>
          </cell>
        </row>
        <row r="545">
          <cell r="A545" t="str">
            <v>It is hereby certified that the (material) (equipment) shown and marked in this submittal to be incorporated in the Work is in compliance with the Contract Drawings and Specifications, is approved for use and is submitted for the Engineer's approval.</v>
          </cell>
        </row>
        <row r="546">
          <cell r="A546" t="str">
            <v xml:space="preserve"> Item Description:</v>
          </cell>
          <cell r="E546" t="str">
            <v>To check formwork, reinforcement and concrete casting for piles (04 tip segments L=7m, 04 segments L=7m)-Bui Tre bridge.</v>
          </cell>
        </row>
        <row r="550">
          <cell r="A550" t="str">
            <v xml:space="preserve"> Inspection Time:</v>
          </cell>
          <cell r="E550" t="str">
            <v>Date:</v>
          </cell>
          <cell r="F550">
            <v>36642</v>
          </cell>
          <cell r="H550" t="str">
            <v>Time:</v>
          </cell>
          <cell r="I550">
            <v>0.33333333333333331</v>
          </cell>
        </row>
        <row r="551">
          <cell r="A551" t="str">
            <v xml:space="preserve"> Location:</v>
          </cell>
          <cell r="C551">
            <v>549048</v>
          </cell>
          <cell r="F551" t="str">
            <v>Bui Tre</v>
          </cell>
        </row>
        <row r="552">
          <cell r="A552" t="str">
            <v xml:space="preserve"> Next Activity:</v>
          </cell>
        </row>
        <row r="553">
          <cell r="A553" t="str">
            <v xml:space="preserve"> Description:</v>
          </cell>
          <cell r="H553" t="str">
            <v>Proposed Start Date/Time:</v>
          </cell>
        </row>
        <row r="554">
          <cell r="A554" t="str">
            <v xml:space="preserve"> For Contractor</v>
          </cell>
          <cell r="G554" t="str">
            <v>Date:</v>
          </cell>
          <cell r="H554">
            <v>36641</v>
          </cell>
          <cell r="L554" t="str">
            <v>Time:</v>
          </cell>
          <cell r="M554">
            <v>0.58333333333333337</v>
          </cell>
        </row>
        <row r="555">
          <cell r="A555" t="str">
            <v xml:space="preserve"> QC Engineer</v>
          </cell>
        </row>
        <row r="556">
          <cell r="A556" t="str">
            <v>............................</v>
          </cell>
          <cell r="F556" t="str">
            <v>.................................</v>
          </cell>
          <cell r="L556" t="str">
            <v>..................................</v>
          </cell>
        </row>
        <row r="557">
          <cell r="A557" t="str">
            <v xml:space="preserve">   PART 2 : ENGINEER'S RECEIVED</v>
          </cell>
        </row>
        <row r="558">
          <cell r="A558" t="str">
            <v xml:space="preserve"> Received for Engineer</v>
          </cell>
          <cell r="G558" t="str">
            <v>Date:</v>
          </cell>
          <cell r="L558" t="str">
            <v>Time:</v>
          </cell>
        </row>
        <row r="560">
          <cell r="A560" t="str">
            <v>............................</v>
          </cell>
          <cell r="F560" t="str">
            <v>.................................</v>
          </cell>
          <cell r="L560" t="str">
            <v>..................................</v>
          </cell>
        </row>
        <row r="561">
          <cell r="A561" t="str">
            <v xml:space="preserve">   PART 3 : INSPECTION REPORT</v>
          </cell>
        </row>
        <row r="562">
          <cell r="A562" t="str">
            <v>Check Item</v>
          </cell>
          <cell r="F562" t="str">
            <v xml:space="preserve"> Inspector Comments</v>
          </cell>
          <cell r="J562" t="str">
            <v>Inspeted by</v>
          </cell>
          <cell r="M562" t="str">
            <v>Date</v>
          </cell>
        </row>
        <row r="563">
          <cell r="A563" t="str">
            <v>- Formwork</v>
          </cell>
          <cell r="F563" t="str">
            <v>.................................</v>
          </cell>
          <cell r="J563" t="str">
            <v>.....................</v>
          </cell>
          <cell r="M563" t="str">
            <v>.....................</v>
          </cell>
        </row>
        <row r="564">
          <cell r="A564" t="str">
            <v>- Reinforcement</v>
          </cell>
          <cell r="F564" t="str">
            <v>.................................</v>
          </cell>
          <cell r="J564" t="str">
            <v>.....................</v>
          </cell>
          <cell r="M564" t="str">
            <v>.....................</v>
          </cell>
        </row>
        <row r="565">
          <cell r="A565" t="str">
            <v>- Concrete casting</v>
          </cell>
          <cell r="F565" t="str">
            <v>.................................</v>
          </cell>
          <cell r="J565" t="str">
            <v>.....................</v>
          </cell>
          <cell r="M565" t="str">
            <v>.....................</v>
          </cell>
        </row>
        <row r="566">
          <cell r="F566" t="str">
            <v>.................................</v>
          </cell>
          <cell r="J566" t="str">
            <v>.....................</v>
          </cell>
          <cell r="M566" t="str">
            <v>.....................</v>
          </cell>
        </row>
        <row r="567">
          <cell r="F567" t="str">
            <v>.................................</v>
          </cell>
          <cell r="J567" t="str">
            <v>.....................</v>
          </cell>
          <cell r="M567" t="str">
            <v>.....................</v>
          </cell>
        </row>
        <row r="568">
          <cell r="F568" t="str">
            <v>.................................</v>
          </cell>
          <cell r="J568" t="str">
            <v>.....................</v>
          </cell>
          <cell r="M568" t="str">
            <v>.....................</v>
          </cell>
        </row>
        <row r="569">
          <cell r="F569" t="str">
            <v>.................................</v>
          </cell>
          <cell r="J569" t="str">
            <v>.....................</v>
          </cell>
          <cell r="M569" t="str">
            <v>.....................</v>
          </cell>
        </row>
        <row r="570">
          <cell r="F570" t="str">
            <v>.................................</v>
          </cell>
          <cell r="J570" t="str">
            <v>.....................</v>
          </cell>
          <cell r="M570" t="str">
            <v>.....................</v>
          </cell>
        </row>
        <row r="571">
          <cell r="F571" t="str">
            <v>.................................</v>
          </cell>
          <cell r="J571" t="str">
            <v>.....................</v>
          </cell>
          <cell r="M571" t="str">
            <v>.....................</v>
          </cell>
        </row>
        <row r="572">
          <cell r="F572" t="str">
            <v>.................................</v>
          </cell>
          <cell r="J572" t="str">
            <v>.....................</v>
          </cell>
          <cell r="M572" t="str">
            <v>.....................</v>
          </cell>
        </row>
        <row r="573">
          <cell r="F573" t="str">
            <v>.................................</v>
          </cell>
          <cell r="J573" t="str">
            <v>.....................</v>
          </cell>
          <cell r="M573" t="str">
            <v>.....................</v>
          </cell>
        </row>
        <row r="574">
          <cell r="A574" t="str">
            <v xml:space="preserve">   PART 4 : ENGINEER'S ACCEPTANCE</v>
          </cell>
        </row>
        <row r="575">
          <cell r="A575" t="str">
            <v xml:space="preserve"> The above work item is ACCEPTED / NOT ACCEPTED</v>
          </cell>
        </row>
        <row r="576">
          <cell r="A576" t="str">
            <v xml:space="preserve"> Approval to start next activity is GRANTED / DENIED</v>
          </cell>
        </row>
        <row r="577">
          <cell r="A577" t="str">
            <v xml:space="preserve"> Special Comments / Instructions</v>
          </cell>
        </row>
        <row r="581">
          <cell r="A581" t="str">
            <v xml:space="preserve"> Signature ...............................................</v>
          </cell>
          <cell r="L581" t="str">
            <v>Date: ...................................</v>
          </cell>
        </row>
        <row r="582">
          <cell r="A582" t="str">
            <v xml:space="preserve">                      Engineer’s Representative</v>
          </cell>
        </row>
        <row r="583">
          <cell r="A583" t="str">
            <v xml:space="preserve">   PART 5 : CONTRACTOR'S RECEIPT</v>
          </cell>
        </row>
        <row r="585">
          <cell r="A585" t="str">
            <v xml:space="preserve"> Received for Contractor: ........................................................</v>
          </cell>
          <cell r="L585" t="str">
            <v>Date/Time: ...........................</v>
          </cell>
        </row>
        <row r="586">
          <cell r="L586">
            <v>425</v>
          </cell>
        </row>
        <row r="587">
          <cell r="A587" t="str">
            <v>REQUEST FOR ACCEPTANCE INSPECTION</v>
          </cell>
        </row>
        <row r="588">
          <cell r="A588" t="str">
            <v>(For Bridges)</v>
          </cell>
        </row>
        <row r="589">
          <cell r="A589" t="str">
            <v xml:space="preserve">   PART 1 : CONTRACTOR’S SUBMISSION</v>
          </cell>
          <cell r="N589">
            <v>561400</v>
          </cell>
        </row>
        <row r="590">
          <cell r="A590" t="str">
            <v>It is hereby certified that the (material) (equipment) shown and marked in this submittal to be incorporated in the Work is in compliance with the Contract Drawings and Specifications, is approved for use and is submitted for the Engineer's approval.</v>
          </cell>
        </row>
        <row r="591">
          <cell r="A591" t="str">
            <v xml:space="preserve"> Item Description:</v>
          </cell>
          <cell r="E591" t="str">
            <v>To check formwork, reinforcement and concrete casting for piles (02 segments L=10m) - Cao bridge.</v>
          </cell>
        </row>
        <row r="595">
          <cell r="A595" t="str">
            <v xml:space="preserve"> Inspection Time:</v>
          </cell>
          <cell r="E595" t="str">
            <v>Date:</v>
          </cell>
          <cell r="F595">
            <v>36642</v>
          </cell>
          <cell r="H595" t="str">
            <v>Time:</v>
          </cell>
          <cell r="I595">
            <v>0.375</v>
          </cell>
        </row>
        <row r="596">
          <cell r="A596" t="str">
            <v xml:space="preserve"> Location:</v>
          </cell>
          <cell r="C596">
            <v>561400</v>
          </cell>
          <cell r="F596" t="str">
            <v>Cao</v>
          </cell>
        </row>
        <row r="597">
          <cell r="A597" t="str">
            <v xml:space="preserve"> Next Activity:</v>
          </cell>
        </row>
        <row r="598">
          <cell r="A598" t="str">
            <v xml:space="preserve"> Description:</v>
          </cell>
          <cell r="H598" t="str">
            <v>Proposed Start Date/Time:</v>
          </cell>
        </row>
        <row r="599">
          <cell r="A599" t="str">
            <v xml:space="preserve"> For Contractor</v>
          </cell>
          <cell r="G599" t="str">
            <v>Date:</v>
          </cell>
          <cell r="H599">
            <v>36641</v>
          </cell>
          <cell r="L599" t="str">
            <v>Time:</v>
          </cell>
          <cell r="M599">
            <v>0.58333333333333337</v>
          </cell>
        </row>
        <row r="600">
          <cell r="A600" t="str">
            <v xml:space="preserve"> QC Engineer</v>
          </cell>
        </row>
        <row r="601">
          <cell r="A601" t="str">
            <v>............................</v>
          </cell>
          <cell r="F601" t="str">
            <v>.................................</v>
          </cell>
          <cell r="L601" t="str">
            <v>..................................</v>
          </cell>
        </row>
        <row r="602">
          <cell r="A602" t="str">
            <v xml:space="preserve">   PART 2 : ENGINEER'S RECEIVED</v>
          </cell>
        </row>
        <row r="603">
          <cell r="A603" t="str">
            <v xml:space="preserve"> Received for Engineer</v>
          </cell>
          <cell r="G603" t="str">
            <v>Date:</v>
          </cell>
          <cell r="L603" t="str">
            <v>Time:</v>
          </cell>
        </row>
        <row r="605">
          <cell r="A605" t="str">
            <v>............................</v>
          </cell>
          <cell r="F605" t="str">
            <v>.................................</v>
          </cell>
          <cell r="L605" t="str">
            <v>..................................</v>
          </cell>
        </row>
        <row r="606">
          <cell r="A606" t="str">
            <v xml:space="preserve">   PART 3 : INSPECTION REPORT</v>
          </cell>
        </row>
        <row r="607">
          <cell r="A607" t="str">
            <v>Check Item</v>
          </cell>
          <cell r="F607" t="str">
            <v xml:space="preserve"> Inspector Comments</v>
          </cell>
          <cell r="J607" t="str">
            <v>Inspeted by</v>
          </cell>
          <cell r="M607" t="str">
            <v>Date</v>
          </cell>
        </row>
        <row r="608">
          <cell r="A608" t="str">
            <v>- Formwork</v>
          </cell>
          <cell r="F608" t="str">
            <v>.................................</v>
          </cell>
          <cell r="J608" t="str">
            <v>.....................</v>
          </cell>
          <cell r="M608" t="str">
            <v>.....................</v>
          </cell>
        </row>
        <row r="609">
          <cell r="A609" t="str">
            <v>- Reinforcement</v>
          </cell>
          <cell r="F609" t="str">
            <v>.................................</v>
          </cell>
          <cell r="J609" t="str">
            <v>.....................</v>
          </cell>
          <cell r="M609" t="str">
            <v>.....................</v>
          </cell>
        </row>
        <row r="610">
          <cell r="A610" t="str">
            <v>- Concrete casting</v>
          </cell>
          <cell r="F610" t="str">
            <v>.................................</v>
          </cell>
          <cell r="J610" t="str">
            <v>.....................</v>
          </cell>
          <cell r="M610" t="str">
            <v>.....................</v>
          </cell>
        </row>
        <row r="611">
          <cell r="F611" t="str">
            <v>.................................</v>
          </cell>
          <cell r="J611" t="str">
            <v>.....................</v>
          </cell>
          <cell r="M611" t="str">
            <v>.....................</v>
          </cell>
        </row>
        <row r="612">
          <cell r="F612" t="str">
            <v>.................................</v>
          </cell>
          <cell r="J612" t="str">
            <v>.....................</v>
          </cell>
          <cell r="M612" t="str">
            <v>.....................</v>
          </cell>
        </row>
        <row r="613">
          <cell r="F613" t="str">
            <v>.................................</v>
          </cell>
          <cell r="J613" t="str">
            <v>.....................</v>
          </cell>
          <cell r="M613" t="str">
            <v>.....................</v>
          </cell>
        </row>
        <row r="614">
          <cell r="F614" t="str">
            <v>.................................</v>
          </cell>
          <cell r="J614" t="str">
            <v>.....................</v>
          </cell>
          <cell r="M614" t="str">
            <v>.....................</v>
          </cell>
        </row>
        <row r="615">
          <cell r="F615" t="str">
            <v>.................................</v>
          </cell>
          <cell r="J615" t="str">
            <v>.....................</v>
          </cell>
          <cell r="M615" t="str">
            <v>.....................</v>
          </cell>
        </row>
        <row r="616">
          <cell r="F616" t="str">
            <v>.................................</v>
          </cell>
          <cell r="J616" t="str">
            <v>.....................</v>
          </cell>
          <cell r="M616" t="str">
            <v>.....................</v>
          </cell>
        </row>
        <row r="617">
          <cell r="F617" t="str">
            <v>.................................</v>
          </cell>
          <cell r="J617" t="str">
            <v>.....................</v>
          </cell>
          <cell r="M617" t="str">
            <v>.....................</v>
          </cell>
        </row>
        <row r="618">
          <cell r="F618" t="str">
            <v>.................................</v>
          </cell>
          <cell r="J618" t="str">
            <v>.....................</v>
          </cell>
          <cell r="M618" t="str">
            <v>.....................</v>
          </cell>
        </row>
        <row r="619">
          <cell r="A619" t="str">
            <v xml:space="preserve">   PART 4 : ENGINEER'S ACCEPTANCE</v>
          </cell>
        </row>
        <row r="620">
          <cell r="A620" t="str">
            <v xml:space="preserve"> The above work item is ACCEPTED / NOT ACCEPTED</v>
          </cell>
        </row>
        <row r="621">
          <cell r="A621" t="str">
            <v xml:space="preserve"> Approval to start next activity is GRANTED / DENIED</v>
          </cell>
        </row>
        <row r="622">
          <cell r="A622" t="str">
            <v xml:space="preserve"> Special Comments / Instructions</v>
          </cell>
        </row>
        <row r="626">
          <cell r="A626" t="str">
            <v xml:space="preserve"> Signature ...............................................</v>
          </cell>
          <cell r="L626" t="str">
            <v>Date: ...................................</v>
          </cell>
        </row>
        <row r="627">
          <cell r="A627" t="str">
            <v xml:space="preserve">                      Engineer’s Representative</v>
          </cell>
        </row>
        <row r="628">
          <cell r="A628" t="str">
            <v xml:space="preserve">   PART 5 : CONTRACTOR'S RECEIPT</v>
          </cell>
        </row>
        <row r="630">
          <cell r="A630" t="str">
            <v xml:space="preserve"> Received for Contractor: ........................................................</v>
          </cell>
          <cell r="L630" t="str">
            <v>Date/Time: ...........................</v>
          </cell>
        </row>
        <row r="631">
          <cell r="L631">
            <v>426</v>
          </cell>
        </row>
        <row r="632">
          <cell r="A632" t="str">
            <v>REQUEST FOR ACCEPTANCE INSPECTION</v>
          </cell>
        </row>
        <row r="633">
          <cell r="A633" t="str">
            <v>(For Bridges)</v>
          </cell>
        </row>
        <row r="634">
          <cell r="A634" t="str">
            <v xml:space="preserve">   PART 1 : CONTRACTOR’S SUBMISSION</v>
          </cell>
        </row>
        <row r="635">
          <cell r="A635" t="str">
            <v>It is hereby certified that the (material) (equipment) shown and marked in this submittal to be incorporated in the Work is in compliance with the Contract Drawings and Specifications, is approved for use and is submitted for the Engineer's approval.</v>
          </cell>
        </row>
        <row r="636">
          <cell r="A636" t="str">
            <v xml:space="preserve"> Item Description:</v>
          </cell>
          <cell r="E636" t="str">
            <v>Inspection for routine maintenance of bridges</v>
          </cell>
        </row>
        <row r="640">
          <cell r="A640" t="str">
            <v xml:space="preserve"> Inspection Time:</v>
          </cell>
          <cell r="E640" t="str">
            <v>Date:</v>
          </cell>
          <cell r="F640">
            <v>36642</v>
          </cell>
          <cell r="H640" t="str">
            <v>Time:</v>
          </cell>
          <cell r="I640">
            <v>0.33333333333333331</v>
          </cell>
        </row>
        <row r="641">
          <cell r="A641" t="str">
            <v xml:space="preserve"> Location:</v>
          </cell>
          <cell r="C641" t="str">
            <v>Km528 ~ Km625</v>
          </cell>
          <cell r="F641" t="str">
            <v>all</v>
          </cell>
        </row>
        <row r="642">
          <cell r="A642" t="str">
            <v xml:space="preserve"> Next Activity:</v>
          </cell>
        </row>
        <row r="643">
          <cell r="A643" t="str">
            <v xml:space="preserve"> Description:</v>
          </cell>
          <cell r="H643" t="str">
            <v>Proposed Start Date/Time:</v>
          </cell>
        </row>
        <row r="644">
          <cell r="A644" t="str">
            <v xml:space="preserve"> For Contractor</v>
          </cell>
          <cell r="G644" t="str">
            <v>Date:</v>
          </cell>
          <cell r="H644">
            <v>36641</v>
          </cell>
          <cell r="L644" t="str">
            <v>Time:</v>
          </cell>
          <cell r="M644">
            <v>0.58333333333333337</v>
          </cell>
        </row>
        <row r="645">
          <cell r="A645" t="str">
            <v xml:space="preserve"> QC Engineer</v>
          </cell>
        </row>
        <row r="646">
          <cell r="A646" t="str">
            <v>............................</v>
          </cell>
          <cell r="F646" t="str">
            <v>.................................</v>
          </cell>
          <cell r="L646" t="str">
            <v>..................................</v>
          </cell>
        </row>
        <row r="647">
          <cell r="A647" t="str">
            <v xml:space="preserve">   PART 2 : ENGINEER'S RECEIVED</v>
          </cell>
        </row>
        <row r="648">
          <cell r="A648" t="str">
            <v xml:space="preserve"> Received for Engineer</v>
          </cell>
          <cell r="G648" t="str">
            <v>Date:</v>
          </cell>
          <cell r="L648" t="str">
            <v>Time:</v>
          </cell>
        </row>
        <row r="650">
          <cell r="A650" t="str">
            <v>............................</v>
          </cell>
          <cell r="F650" t="str">
            <v>.................................</v>
          </cell>
          <cell r="L650" t="str">
            <v>..................................</v>
          </cell>
        </row>
        <row r="651">
          <cell r="A651" t="str">
            <v xml:space="preserve">   PART 3 : INSPECTION REPORT</v>
          </cell>
        </row>
        <row r="652">
          <cell r="A652" t="str">
            <v>Check Item</v>
          </cell>
          <cell r="F652" t="str">
            <v xml:space="preserve"> Inspector Comments</v>
          </cell>
          <cell r="J652" t="str">
            <v>Inspeted by</v>
          </cell>
          <cell r="M652" t="str">
            <v>Date</v>
          </cell>
        </row>
        <row r="653">
          <cell r="A653" t="str">
            <v>- Formwork</v>
          </cell>
          <cell r="F653" t="str">
            <v>.................................</v>
          </cell>
          <cell r="J653" t="str">
            <v>.....................</v>
          </cell>
          <cell r="M653" t="str">
            <v>.....................</v>
          </cell>
        </row>
        <row r="654">
          <cell r="A654" t="str">
            <v>- Reinforcement</v>
          </cell>
          <cell r="F654" t="str">
            <v>.................................</v>
          </cell>
          <cell r="J654" t="str">
            <v>.....................</v>
          </cell>
          <cell r="M654" t="str">
            <v>.....................</v>
          </cell>
        </row>
        <row r="655">
          <cell r="A655" t="str">
            <v>- Concrete casting</v>
          </cell>
          <cell r="F655" t="str">
            <v>.................................</v>
          </cell>
          <cell r="J655" t="str">
            <v>.....................</v>
          </cell>
          <cell r="M655" t="str">
            <v>.....................</v>
          </cell>
        </row>
        <row r="656">
          <cell r="F656" t="str">
            <v>.................................</v>
          </cell>
          <cell r="J656" t="str">
            <v>.....................</v>
          </cell>
          <cell r="M656" t="str">
            <v>.....................</v>
          </cell>
        </row>
        <row r="657">
          <cell r="F657" t="str">
            <v>.................................</v>
          </cell>
          <cell r="J657" t="str">
            <v>.....................</v>
          </cell>
          <cell r="M657" t="str">
            <v>.....................</v>
          </cell>
        </row>
        <row r="658">
          <cell r="F658" t="str">
            <v>.................................</v>
          </cell>
          <cell r="J658" t="str">
            <v>.....................</v>
          </cell>
          <cell r="M658" t="str">
            <v>.....................</v>
          </cell>
        </row>
        <row r="659">
          <cell r="F659" t="str">
            <v>.................................</v>
          </cell>
          <cell r="J659" t="str">
            <v>.....................</v>
          </cell>
          <cell r="M659" t="str">
            <v>.....................</v>
          </cell>
        </row>
        <row r="660">
          <cell r="F660" t="str">
            <v>.................................</v>
          </cell>
          <cell r="J660" t="str">
            <v>.....................</v>
          </cell>
          <cell r="M660" t="str">
            <v>.....................</v>
          </cell>
        </row>
        <row r="661">
          <cell r="F661" t="str">
            <v>.................................</v>
          </cell>
          <cell r="J661" t="str">
            <v>.....................</v>
          </cell>
          <cell r="M661" t="str">
            <v>.....................</v>
          </cell>
        </row>
        <row r="662">
          <cell r="F662" t="str">
            <v>.................................</v>
          </cell>
          <cell r="J662" t="str">
            <v>.....................</v>
          </cell>
          <cell r="M662" t="str">
            <v>.....................</v>
          </cell>
        </row>
        <row r="663">
          <cell r="F663" t="str">
            <v>.................................</v>
          </cell>
          <cell r="J663" t="str">
            <v>.....................</v>
          </cell>
          <cell r="M663" t="str">
            <v>.....................</v>
          </cell>
        </row>
        <row r="664">
          <cell r="A664" t="str">
            <v xml:space="preserve">   PART 4 : ENGINEER'S ACCEPTANCE</v>
          </cell>
        </row>
        <row r="665">
          <cell r="A665" t="str">
            <v xml:space="preserve"> The above work item is ACCEPTED / NOT ACCEPTED</v>
          </cell>
        </row>
        <row r="666">
          <cell r="A666" t="str">
            <v xml:space="preserve"> Approval to start next activity is GRANTED / DENIED</v>
          </cell>
        </row>
        <row r="667">
          <cell r="A667" t="str">
            <v xml:space="preserve"> Special Comments / Instructions</v>
          </cell>
        </row>
        <row r="671">
          <cell r="A671" t="str">
            <v xml:space="preserve"> Signature ...............................................</v>
          </cell>
          <cell r="L671" t="str">
            <v>Date: ...................................</v>
          </cell>
        </row>
        <row r="672">
          <cell r="A672" t="str">
            <v xml:space="preserve">                      Engineer’s Representative</v>
          </cell>
        </row>
        <row r="673">
          <cell r="A673" t="str">
            <v xml:space="preserve">   PART 5 : CONTRACTOR'S RECEIPT</v>
          </cell>
        </row>
        <row r="675">
          <cell r="A675" t="str">
            <v xml:space="preserve"> Received for Contractor: ........................................................</v>
          </cell>
          <cell r="L675" t="str">
            <v>Date/Time: ...........................</v>
          </cell>
        </row>
        <row r="676">
          <cell r="L676">
            <v>427</v>
          </cell>
        </row>
        <row r="677">
          <cell r="A677" t="str">
            <v>REQUEST FOR ACCEPTANCE INSPECTION</v>
          </cell>
        </row>
        <row r="678">
          <cell r="A678" t="str">
            <v>(For Bridges)</v>
          </cell>
        </row>
        <row r="679">
          <cell r="A679" t="str">
            <v xml:space="preserve">   PART 1 : CONTRACTOR’S SUBMISSION</v>
          </cell>
          <cell r="N679">
            <v>529751</v>
          </cell>
        </row>
        <row r="680">
          <cell r="A680" t="str">
            <v>It is hereby certified that the (material) (equipment) shown and marked in this submittal to be incorporated in the Work is in compliance with the Contract Drawings and Specifications, is approved for use and is submitted for the Engineer's approval.</v>
          </cell>
        </row>
        <row r="681">
          <cell r="A681" t="str">
            <v xml:space="preserve"> Item Description:</v>
          </cell>
          <cell r="E681" t="str">
            <v>To check formwork, reinforcement and concrete casting for piles (04 segments L=12m)-Ngay bridge.</v>
          </cell>
        </row>
        <row r="685">
          <cell r="A685" t="str">
            <v xml:space="preserve"> Inspection Time:</v>
          </cell>
          <cell r="E685" t="str">
            <v>Date:</v>
          </cell>
          <cell r="F685">
            <v>36642</v>
          </cell>
          <cell r="H685" t="str">
            <v>Time:</v>
          </cell>
          <cell r="I685">
            <v>0.5625</v>
          </cell>
        </row>
        <row r="686">
          <cell r="A686" t="str">
            <v xml:space="preserve"> Location:</v>
          </cell>
          <cell r="C686">
            <v>567500</v>
          </cell>
          <cell r="F686" t="str">
            <v>Right-Concrete mixing plant of Co.121</v>
          </cell>
        </row>
        <row r="687">
          <cell r="A687" t="str">
            <v xml:space="preserve"> Next Activity:</v>
          </cell>
        </row>
        <row r="688">
          <cell r="A688" t="str">
            <v xml:space="preserve"> Description:</v>
          </cell>
          <cell r="H688" t="str">
            <v>Proposed Start Date/Time:</v>
          </cell>
        </row>
        <row r="689">
          <cell r="A689" t="str">
            <v xml:space="preserve"> For Contractor</v>
          </cell>
          <cell r="G689" t="str">
            <v>Date:</v>
          </cell>
          <cell r="H689">
            <v>36641</v>
          </cell>
          <cell r="L689" t="str">
            <v>Time:</v>
          </cell>
          <cell r="M689">
            <v>0.58333333333333337</v>
          </cell>
        </row>
        <row r="690">
          <cell r="A690" t="str">
            <v xml:space="preserve"> QC Engineer</v>
          </cell>
        </row>
        <row r="691">
          <cell r="A691" t="str">
            <v>............................</v>
          </cell>
          <cell r="F691" t="str">
            <v>.................................</v>
          </cell>
          <cell r="L691" t="str">
            <v>..................................</v>
          </cell>
        </row>
        <row r="692">
          <cell r="A692" t="str">
            <v xml:space="preserve">   PART 2 : ENGINEER'S RECEIVED</v>
          </cell>
        </row>
        <row r="693">
          <cell r="A693" t="str">
            <v xml:space="preserve"> Received for Engineer</v>
          </cell>
          <cell r="G693" t="str">
            <v>Date:</v>
          </cell>
          <cell r="L693" t="str">
            <v>Time:</v>
          </cell>
        </row>
        <row r="695">
          <cell r="A695" t="str">
            <v>............................</v>
          </cell>
          <cell r="F695" t="str">
            <v>.................................</v>
          </cell>
          <cell r="L695" t="str">
            <v>..................................</v>
          </cell>
        </row>
        <row r="696">
          <cell r="A696" t="str">
            <v xml:space="preserve">   PART 3 : INSPECTION REPORT</v>
          </cell>
        </row>
        <row r="697">
          <cell r="A697" t="str">
            <v>Check Item</v>
          </cell>
          <cell r="F697" t="str">
            <v xml:space="preserve"> Inspector Comments</v>
          </cell>
          <cell r="J697" t="str">
            <v>Inspeted by</v>
          </cell>
          <cell r="M697" t="str">
            <v>Date</v>
          </cell>
        </row>
        <row r="698">
          <cell r="A698" t="str">
            <v>- Formwork</v>
          </cell>
          <cell r="F698" t="str">
            <v>.................................</v>
          </cell>
          <cell r="J698" t="str">
            <v>.....................</v>
          </cell>
          <cell r="M698" t="str">
            <v>.....................</v>
          </cell>
        </row>
        <row r="699">
          <cell r="A699" t="str">
            <v>- Reinforcement</v>
          </cell>
          <cell r="F699" t="str">
            <v>.................................</v>
          </cell>
          <cell r="J699" t="str">
            <v>.....................</v>
          </cell>
          <cell r="M699" t="str">
            <v>.....................</v>
          </cell>
        </row>
        <row r="700">
          <cell r="A700" t="str">
            <v>- Concrete casting</v>
          </cell>
          <cell r="F700" t="str">
            <v>.................................</v>
          </cell>
          <cell r="J700" t="str">
            <v>.....................</v>
          </cell>
          <cell r="M700" t="str">
            <v>.....................</v>
          </cell>
        </row>
        <row r="701">
          <cell r="F701" t="str">
            <v>.................................</v>
          </cell>
          <cell r="J701" t="str">
            <v>.....................</v>
          </cell>
          <cell r="M701" t="str">
            <v>.....................</v>
          </cell>
        </row>
        <row r="702">
          <cell r="F702" t="str">
            <v>.................................</v>
          </cell>
          <cell r="J702" t="str">
            <v>.....................</v>
          </cell>
          <cell r="M702" t="str">
            <v>.....................</v>
          </cell>
        </row>
        <row r="703">
          <cell r="F703" t="str">
            <v>.................................</v>
          </cell>
          <cell r="J703" t="str">
            <v>.....................</v>
          </cell>
          <cell r="M703" t="str">
            <v>.....................</v>
          </cell>
        </row>
        <row r="704">
          <cell r="F704" t="str">
            <v>.................................</v>
          </cell>
          <cell r="J704" t="str">
            <v>.....................</v>
          </cell>
          <cell r="M704" t="str">
            <v>.....................</v>
          </cell>
        </row>
        <row r="705">
          <cell r="F705" t="str">
            <v>.................................</v>
          </cell>
          <cell r="J705" t="str">
            <v>.....................</v>
          </cell>
          <cell r="M705" t="str">
            <v>.....................</v>
          </cell>
        </row>
        <row r="706">
          <cell r="F706" t="str">
            <v>.................................</v>
          </cell>
          <cell r="J706" t="str">
            <v>.....................</v>
          </cell>
          <cell r="M706" t="str">
            <v>.....................</v>
          </cell>
        </row>
        <row r="707">
          <cell r="F707" t="str">
            <v>.................................</v>
          </cell>
          <cell r="J707" t="str">
            <v>.....................</v>
          </cell>
          <cell r="M707" t="str">
            <v>.....................</v>
          </cell>
        </row>
        <row r="708">
          <cell r="F708" t="str">
            <v>.................................</v>
          </cell>
          <cell r="J708" t="str">
            <v>.....................</v>
          </cell>
          <cell r="M708" t="str">
            <v>.....................</v>
          </cell>
        </row>
        <row r="709">
          <cell r="A709" t="str">
            <v xml:space="preserve">   PART 4 : ENGINEER'S ACCEPTANCE</v>
          </cell>
        </row>
        <row r="710">
          <cell r="A710" t="str">
            <v xml:space="preserve"> The above work item is ACCEPTED / NOT ACCEPTED</v>
          </cell>
        </row>
        <row r="711">
          <cell r="A711" t="str">
            <v xml:space="preserve"> Approval to start next activity is GRANTED / DENIED</v>
          </cell>
        </row>
        <row r="712">
          <cell r="A712" t="str">
            <v xml:space="preserve"> Special Comments / Instructions</v>
          </cell>
        </row>
        <row r="716">
          <cell r="A716" t="str">
            <v xml:space="preserve"> Signature ...............................................</v>
          </cell>
          <cell r="L716" t="str">
            <v>Date: ...................................</v>
          </cell>
        </row>
        <row r="717">
          <cell r="A717" t="str">
            <v xml:space="preserve">                      Engineer’s Representative</v>
          </cell>
        </row>
        <row r="718">
          <cell r="A718" t="str">
            <v xml:space="preserve">   PART 5 : CONTRACTOR'S RECEIPT</v>
          </cell>
        </row>
        <row r="720">
          <cell r="A720" t="str">
            <v xml:space="preserve"> Received for Contractor: ........................................................</v>
          </cell>
          <cell r="L720" t="str">
            <v>Date/Time: ...........................</v>
          </cell>
        </row>
        <row r="721">
          <cell r="L721">
            <v>428</v>
          </cell>
        </row>
        <row r="722">
          <cell r="A722" t="str">
            <v>REQUEST FOR ACCEPTANCE INSPECTION</v>
          </cell>
        </row>
        <row r="723">
          <cell r="A723" t="str">
            <v>(For Bridges)</v>
          </cell>
        </row>
        <row r="724">
          <cell r="A724" t="str">
            <v xml:space="preserve">   PART 1 : CONTRACTOR’S SUBMISSION</v>
          </cell>
          <cell r="N724">
            <v>549048</v>
          </cell>
        </row>
        <row r="725">
          <cell r="A725" t="str">
            <v>It is hereby certified that the (material) (equipment) shown and marked in this submittal to be incorporated in the Work is in compliance with the Contract Drawings and Specifications, is approved for use and is submitted for the Engineer's approval.</v>
          </cell>
        </row>
        <row r="726">
          <cell r="A726" t="str">
            <v xml:space="preserve"> Item Description:</v>
          </cell>
          <cell r="E726" t="str">
            <v>To check formwork, reinforcement and concrete casting for piles (04 tip segments L=7m, 04 segments L=7m)-Bui Tre bridge.</v>
          </cell>
        </row>
        <row r="730">
          <cell r="A730" t="str">
            <v xml:space="preserve"> Inspection Time:</v>
          </cell>
          <cell r="E730" t="str">
            <v>Date:</v>
          </cell>
          <cell r="F730">
            <v>36643</v>
          </cell>
          <cell r="H730" t="str">
            <v>Time:</v>
          </cell>
          <cell r="I730">
            <v>0.33333333333333331</v>
          </cell>
        </row>
        <row r="731">
          <cell r="A731" t="str">
            <v xml:space="preserve"> Location:</v>
          </cell>
          <cell r="C731">
            <v>549048</v>
          </cell>
          <cell r="F731" t="str">
            <v>Bui Tre</v>
          </cell>
        </row>
        <row r="732">
          <cell r="A732" t="str">
            <v xml:space="preserve"> Next Activity:</v>
          </cell>
        </row>
        <row r="733">
          <cell r="A733" t="str">
            <v xml:space="preserve"> Description:</v>
          </cell>
          <cell r="H733" t="str">
            <v>Proposed Start Date/Time:</v>
          </cell>
        </row>
        <row r="734">
          <cell r="A734" t="str">
            <v xml:space="preserve"> For Contractor</v>
          </cell>
          <cell r="G734" t="str">
            <v>Date:</v>
          </cell>
          <cell r="H734">
            <v>36642</v>
          </cell>
          <cell r="L734" t="str">
            <v>Time:</v>
          </cell>
          <cell r="M734">
            <v>0.58333333333333337</v>
          </cell>
        </row>
        <row r="735">
          <cell r="A735" t="str">
            <v xml:space="preserve"> QC Engineer</v>
          </cell>
        </row>
        <row r="736">
          <cell r="A736" t="str">
            <v>............................</v>
          </cell>
          <cell r="F736" t="str">
            <v>.................................</v>
          </cell>
          <cell r="L736" t="str">
            <v>..................................</v>
          </cell>
        </row>
        <row r="737">
          <cell r="A737" t="str">
            <v xml:space="preserve">   PART 2 : ENGINEER'S RECEIVED</v>
          </cell>
        </row>
        <row r="738">
          <cell r="A738" t="str">
            <v xml:space="preserve"> Received for Engineer</v>
          </cell>
          <cell r="G738" t="str">
            <v>Date:</v>
          </cell>
          <cell r="L738" t="str">
            <v>Time:</v>
          </cell>
        </row>
        <row r="740">
          <cell r="A740" t="str">
            <v>............................</v>
          </cell>
          <cell r="F740" t="str">
            <v>.................................</v>
          </cell>
          <cell r="L740" t="str">
            <v>..................................</v>
          </cell>
        </row>
        <row r="741">
          <cell r="A741" t="str">
            <v xml:space="preserve">   PART 3 : INSPECTION REPORT</v>
          </cell>
        </row>
        <row r="742">
          <cell r="A742" t="str">
            <v>Check Item</v>
          </cell>
          <cell r="F742" t="str">
            <v xml:space="preserve"> Inspector Comments</v>
          </cell>
          <cell r="J742" t="str">
            <v>Inspeted by</v>
          </cell>
          <cell r="M742" t="str">
            <v>Date</v>
          </cell>
        </row>
        <row r="743">
          <cell r="A743" t="str">
            <v>- Formwork</v>
          </cell>
          <cell r="F743" t="str">
            <v>.................................</v>
          </cell>
          <cell r="J743" t="str">
            <v>.....................</v>
          </cell>
          <cell r="M743" t="str">
            <v>.....................</v>
          </cell>
        </row>
        <row r="744">
          <cell r="A744" t="str">
            <v>- Reinforcement</v>
          </cell>
          <cell r="F744" t="str">
            <v>.................................</v>
          </cell>
          <cell r="J744" t="str">
            <v>.....................</v>
          </cell>
          <cell r="M744" t="str">
            <v>.....................</v>
          </cell>
        </row>
        <row r="745">
          <cell r="A745" t="str">
            <v>- Concrete casting</v>
          </cell>
          <cell r="F745" t="str">
            <v>.................................</v>
          </cell>
          <cell r="J745" t="str">
            <v>.....................</v>
          </cell>
          <cell r="M745" t="str">
            <v>.....................</v>
          </cell>
        </row>
        <row r="746">
          <cell r="F746" t="str">
            <v>.................................</v>
          </cell>
          <cell r="J746" t="str">
            <v>.....................</v>
          </cell>
          <cell r="M746" t="str">
            <v>.....................</v>
          </cell>
        </row>
        <row r="747">
          <cell r="F747" t="str">
            <v>.................................</v>
          </cell>
          <cell r="J747" t="str">
            <v>.....................</v>
          </cell>
          <cell r="M747" t="str">
            <v>.....................</v>
          </cell>
        </row>
        <row r="748">
          <cell r="F748" t="str">
            <v>.................................</v>
          </cell>
          <cell r="J748" t="str">
            <v>.....................</v>
          </cell>
          <cell r="M748" t="str">
            <v>.....................</v>
          </cell>
        </row>
        <row r="749">
          <cell r="F749" t="str">
            <v>.................................</v>
          </cell>
          <cell r="J749" t="str">
            <v>.....................</v>
          </cell>
          <cell r="M749" t="str">
            <v>.....................</v>
          </cell>
        </row>
        <row r="750">
          <cell r="F750" t="str">
            <v>.................................</v>
          </cell>
          <cell r="J750" t="str">
            <v>.....................</v>
          </cell>
          <cell r="M750" t="str">
            <v>.....................</v>
          </cell>
        </row>
        <row r="751">
          <cell r="F751" t="str">
            <v>.................................</v>
          </cell>
          <cell r="J751" t="str">
            <v>.....................</v>
          </cell>
          <cell r="M751" t="str">
            <v>.....................</v>
          </cell>
        </row>
        <row r="752">
          <cell r="F752" t="str">
            <v>.................................</v>
          </cell>
          <cell r="J752" t="str">
            <v>.....................</v>
          </cell>
          <cell r="M752" t="str">
            <v>.....................</v>
          </cell>
        </row>
        <row r="753">
          <cell r="F753" t="str">
            <v>.................................</v>
          </cell>
          <cell r="J753" t="str">
            <v>.....................</v>
          </cell>
          <cell r="M753" t="str">
            <v>.....................</v>
          </cell>
        </row>
        <row r="754">
          <cell r="A754" t="str">
            <v xml:space="preserve">   PART 4 : ENGINEER'S ACCEPTANCE</v>
          </cell>
        </row>
        <row r="755">
          <cell r="A755" t="str">
            <v xml:space="preserve"> The above work item is ACCEPTED / NOT ACCEPTED</v>
          </cell>
        </row>
        <row r="756">
          <cell r="A756" t="str">
            <v xml:space="preserve"> Approval to start next activity is GRANTED / DENIED</v>
          </cell>
        </row>
        <row r="757">
          <cell r="A757" t="str">
            <v xml:space="preserve"> Special Comments / Instructions</v>
          </cell>
        </row>
        <row r="761">
          <cell r="A761" t="str">
            <v xml:space="preserve"> Signature ...............................................</v>
          </cell>
          <cell r="L761" t="str">
            <v>Date: ...................................</v>
          </cell>
        </row>
        <row r="762">
          <cell r="A762" t="str">
            <v xml:space="preserve">                      Engineer’s Representative</v>
          </cell>
        </row>
        <row r="763">
          <cell r="A763" t="str">
            <v xml:space="preserve">   PART 5 : CONTRACTOR'S RECEIPT</v>
          </cell>
        </row>
        <row r="765">
          <cell r="A765" t="str">
            <v xml:space="preserve"> Received for Contractor: ........................................................</v>
          </cell>
          <cell r="L765" t="str">
            <v>Date/Time: ...........................</v>
          </cell>
        </row>
        <row r="766">
          <cell r="L766">
            <v>429</v>
          </cell>
        </row>
        <row r="767">
          <cell r="A767" t="str">
            <v>REQUEST FOR ACCEPTANCE INSPECTION</v>
          </cell>
        </row>
        <row r="768">
          <cell r="A768" t="str">
            <v>(For Bridges)</v>
          </cell>
        </row>
        <row r="769">
          <cell r="A769" t="str">
            <v xml:space="preserve">   PART 1 : CONTRACTOR’S SUBMISSION</v>
          </cell>
          <cell r="N769">
            <v>561400</v>
          </cell>
        </row>
        <row r="770">
          <cell r="A770" t="str">
            <v>It is hereby certified that the (material) (equipment) shown and marked in this submittal to be incorporated in the Work is in compliance with the Contract Drawings and Specifications, is approved for use and is submitted for the Engineer's approval.</v>
          </cell>
        </row>
        <row r="771">
          <cell r="A771" t="str">
            <v xml:space="preserve"> Item Description:</v>
          </cell>
          <cell r="E771" t="str">
            <v>To check formwork, reinforcement and concrete casting for piles (04 segments L=10m) - Cao bridge.</v>
          </cell>
        </row>
        <row r="775">
          <cell r="A775" t="str">
            <v xml:space="preserve"> Inspection Time:</v>
          </cell>
          <cell r="E775" t="str">
            <v>Date:</v>
          </cell>
          <cell r="F775">
            <v>36643</v>
          </cell>
          <cell r="H775" t="str">
            <v>Time:</v>
          </cell>
          <cell r="I775">
            <v>0.375</v>
          </cell>
        </row>
        <row r="776">
          <cell r="A776" t="str">
            <v xml:space="preserve"> Location:</v>
          </cell>
          <cell r="C776">
            <v>561400</v>
          </cell>
          <cell r="F776" t="str">
            <v>Cao</v>
          </cell>
        </row>
        <row r="777">
          <cell r="A777" t="str">
            <v xml:space="preserve"> Next Activity:</v>
          </cell>
        </row>
        <row r="778">
          <cell r="A778" t="str">
            <v xml:space="preserve"> Description:</v>
          </cell>
          <cell r="H778" t="str">
            <v>Proposed Start Date/Time:</v>
          </cell>
        </row>
        <row r="779">
          <cell r="A779" t="str">
            <v xml:space="preserve"> For Contractor</v>
          </cell>
          <cell r="G779" t="str">
            <v>Date:</v>
          </cell>
          <cell r="H779">
            <v>36642</v>
          </cell>
          <cell r="L779" t="str">
            <v>Time:</v>
          </cell>
          <cell r="M779">
            <v>0.58333333333333337</v>
          </cell>
        </row>
        <row r="780">
          <cell r="A780" t="str">
            <v xml:space="preserve"> QC Engineer</v>
          </cell>
        </row>
        <row r="781">
          <cell r="A781" t="str">
            <v>............................</v>
          </cell>
          <cell r="F781" t="str">
            <v>.................................</v>
          </cell>
          <cell r="L781" t="str">
            <v>..................................</v>
          </cell>
        </row>
        <row r="782">
          <cell r="A782" t="str">
            <v xml:space="preserve">   PART 2 : ENGINEER'S RECEIVED</v>
          </cell>
        </row>
        <row r="783">
          <cell r="A783" t="str">
            <v xml:space="preserve"> Received for Engineer</v>
          </cell>
          <cell r="G783" t="str">
            <v>Date:</v>
          </cell>
          <cell r="L783" t="str">
            <v>Time:</v>
          </cell>
        </row>
        <row r="785">
          <cell r="A785" t="str">
            <v>............................</v>
          </cell>
          <cell r="F785" t="str">
            <v>.................................</v>
          </cell>
          <cell r="L785" t="str">
            <v>..................................</v>
          </cell>
        </row>
        <row r="786">
          <cell r="A786" t="str">
            <v xml:space="preserve">   PART 3 : INSPECTION REPORT</v>
          </cell>
        </row>
        <row r="787">
          <cell r="A787" t="str">
            <v>Check Item</v>
          </cell>
          <cell r="F787" t="str">
            <v xml:space="preserve"> Inspector Comments</v>
          </cell>
          <cell r="J787" t="str">
            <v>Inspeted by</v>
          </cell>
          <cell r="M787" t="str">
            <v>Date</v>
          </cell>
        </row>
        <row r="788">
          <cell r="A788" t="str">
            <v>- Formwork</v>
          </cell>
          <cell r="F788" t="str">
            <v>.................................</v>
          </cell>
          <cell r="J788" t="str">
            <v>.....................</v>
          </cell>
          <cell r="M788" t="str">
            <v>.....................</v>
          </cell>
        </row>
        <row r="789">
          <cell r="A789" t="str">
            <v>- Reinforcement</v>
          </cell>
          <cell r="F789" t="str">
            <v>.................................</v>
          </cell>
          <cell r="J789" t="str">
            <v>.....................</v>
          </cell>
          <cell r="M789" t="str">
            <v>.....................</v>
          </cell>
        </row>
        <row r="790">
          <cell r="A790" t="str">
            <v>- Concrete casting</v>
          </cell>
          <cell r="F790" t="str">
            <v>.................................</v>
          </cell>
          <cell r="J790" t="str">
            <v>.....................</v>
          </cell>
          <cell r="M790" t="str">
            <v>.....................</v>
          </cell>
        </row>
        <row r="791">
          <cell r="F791" t="str">
            <v>.................................</v>
          </cell>
          <cell r="J791" t="str">
            <v>.....................</v>
          </cell>
          <cell r="M791" t="str">
            <v>.....................</v>
          </cell>
        </row>
        <row r="792">
          <cell r="F792" t="str">
            <v>.................................</v>
          </cell>
          <cell r="J792" t="str">
            <v>.....................</v>
          </cell>
          <cell r="M792" t="str">
            <v>.....................</v>
          </cell>
        </row>
        <row r="793">
          <cell r="F793" t="str">
            <v>.................................</v>
          </cell>
          <cell r="J793" t="str">
            <v>.....................</v>
          </cell>
          <cell r="M793" t="str">
            <v>.....................</v>
          </cell>
        </row>
        <row r="794">
          <cell r="F794" t="str">
            <v>.................................</v>
          </cell>
          <cell r="J794" t="str">
            <v>.....................</v>
          </cell>
          <cell r="M794" t="str">
            <v>.....................</v>
          </cell>
        </row>
        <row r="795">
          <cell r="F795" t="str">
            <v>.................................</v>
          </cell>
          <cell r="J795" t="str">
            <v>.....................</v>
          </cell>
          <cell r="M795" t="str">
            <v>.....................</v>
          </cell>
        </row>
        <row r="796">
          <cell r="F796" t="str">
            <v>.................................</v>
          </cell>
          <cell r="J796" t="str">
            <v>.....................</v>
          </cell>
          <cell r="M796" t="str">
            <v>.....................</v>
          </cell>
        </row>
        <row r="797">
          <cell r="F797" t="str">
            <v>.................................</v>
          </cell>
          <cell r="J797" t="str">
            <v>.....................</v>
          </cell>
          <cell r="M797" t="str">
            <v>.....................</v>
          </cell>
        </row>
        <row r="798">
          <cell r="F798" t="str">
            <v>.................................</v>
          </cell>
          <cell r="J798" t="str">
            <v>.....................</v>
          </cell>
          <cell r="M798" t="str">
            <v>.....................</v>
          </cell>
        </row>
        <row r="799">
          <cell r="A799" t="str">
            <v xml:space="preserve">   PART 4 : ENGINEER'S ACCEPTANCE</v>
          </cell>
        </row>
        <row r="800">
          <cell r="A800" t="str">
            <v xml:space="preserve"> The above work item is ACCEPTED / NOT ACCEPTED</v>
          </cell>
        </row>
        <row r="801">
          <cell r="A801" t="str">
            <v xml:space="preserve"> Approval to start next activity is GRANTED / DENIED</v>
          </cell>
        </row>
        <row r="802">
          <cell r="A802" t="str">
            <v xml:space="preserve"> Special Comments / Instructions</v>
          </cell>
        </row>
        <row r="806">
          <cell r="A806" t="str">
            <v xml:space="preserve"> Signature ...............................................</v>
          </cell>
          <cell r="L806" t="str">
            <v>Date: ...................................</v>
          </cell>
        </row>
        <row r="807">
          <cell r="A807" t="str">
            <v xml:space="preserve">                      Engineer’s Representative</v>
          </cell>
        </row>
        <row r="808">
          <cell r="A808" t="str">
            <v xml:space="preserve">   PART 5 : CONTRACTOR'S RECEIPT</v>
          </cell>
        </row>
        <row r="810">
          <cell r="A810" t="str">
            <v xml:space="preserve"> Received for Contractor: ........................................................</v>
          </cell>
          <cell r="L810" t="str">
            <v>Date/Time: ...........................</v>
          </cell>
        </row>
        <row r="811">
          <cell r="L811">
            <v>430</v>
          </cell>
        </row>
        <row r="812">
          <cell r="A812" t="str">
            <v>REQUEST FOR ACCEPTANCE INSPECTION</v>
          </cell>
        </row>
        <row r="813">
          <cell r="A813" t="str">
            <v>(For Bridges)</v>
          </cell>
        </row>
        <row r="814">
          <cell r="A814" t="str">
            <v xml:space="preserve">   PART 1 : CONTRACTOR’S SUBMISSION</v>
          </cell>
          <cell r="N814">
            <v>529751</v>
          </cell>
        </row>
        <row r="815">
          <cell r="A815" t="str">
            <v>It is hereby certified that the (material) (equipment) shown and marked in this submittal to be incorporated in the Work is in compliance with the Contract Drawings and Specifications, is approved for use and is submitted for the Engineer's approval.</v>
          </cell>
        </row>
        <row r="816">
          <cell r="A816" t="str">
            <v xml:space="preserve"> Item Description:</v>
          </cell>
          <cell r="E816" t="str">
            <v>To check formwork, reinforcement and concrete casting for piles (06 segments L=12m)-Ngay bridge.</v>
          </cell>
        </row>
        <row r="820">
          <cell r="A820" t="str">
            <v xml:space="preserve"> Inspection Time:</v>
          </cell>
          <cell r="E820" t="str">
            <v>Date:</v>
          </cell>
          <cell r="F820">
            <v>36643</v>
          </cell>
          <cell r="H820" t="str">
            <v>Time:</v>
          </cell>
          <cell r="I820">
            <v>0.5625</v>
          </cell>
        </row>
        <row r="821">
          <cell r="A821" t="str">
            <v xml:space="preserve"> Location:</v>
          </cell>
          <cell r="C821">
            <v>567500</v>
          </cell>
          <cell r="F821" t="str">
            <v>Right-Concrete mixing plant of Co.121</v>
          </cell>
        </row>
        <row r="822">
          <cell r="A822" t="str">
            <v xml:space="preserve"> Next Activity:</v>
          </cell>
        </row>
        <row r="823">
          <cell r="A823" t="str">
            <v xml:space="preserve"> Description:</v>
          </cell>
          <cell r="H823" t="str">
            <v>Proposed Start Date/Time:</v>
          </cell>
        </row>
        <row r="824">
          <cell r="A824" t="str">
            <v xml:space="preserve"> For Contractor</v>
          </cell>
          <cell r="G824" t="str">
            <v>Date:</v>
          </cell>
          <cell r="H824">
            <v>36642</v>
          </cell>
          <cell r="L824" t="str">
            <v>Time:</v>
          </cell>
          <cell r="M824">
            <v>0.58333333333333337</v>
          </cell>
        </row>
        <row r="825">
          <cell r="A825" t="str">
            <v xml:space="preserve"> QC Engineer</v>
          </cell>
        </row>
        <row r="826">
          <cell r="A826" t="str">
            <v>............................</v>
          </cell>
          <cell r="F826" t="str">
            <v>.................................</v>
          </cell>
          <cell r="L826" t="str">
            <v>..................................</v>
          </cell>
        </row>
        <row r="827">
          <cell r="A827" t="str">
            <v xml:space="preserve">   PART 2 : ENGINEER'S RECEIVED</v>
          </cell>
        </row>
        <row r="828">
          <cell r="A828" t="str">
            <v xml:space="preserve"> Received for Engineer</v>
          </cell>
          <cell r="G828" t="str">
            <v>Date:</v>
          </cell>
          <cell r="L828" t="str">
            <v>Time:</v>
          </cell>
        </row>
        <row r="830">
          <cell r="A830" t="str">
            <v>............................</v>
          </cell>
          <cell r="F830" t="str">
            <v>.................................</v>
          </cell>
          <cell r="L830" t="str">
            <v>..................................</v>
          </cell>
        </row>
        <row r="831">
          <cell r="A831" t="str">
            <v xml:space="preserve">   PART 3 : INSPECTION REPORT</v>
          </cell>
        </row>
        <row r="832">
          <cell r="A832" t="str">
            <v>Check Item</v>
          </cell>
          <cell r="F832" t="str">
            <v xml:space="preserve"> Inspector Comments</v>
          </cell>
          <cell r="J832" t="str">
            <v>Inspeted by</v>
          </cell>
          <cell r="M832" t="str">
            <v>Date</v>
          </cell>
        </row>
        <row r="833">
          <cell r="A833" t="str">
            <v>- Formwork</v>
          </cell>
          <cell r="F833" t="str">
            <v>.................................</v>
          </cell>
          <cell r="J833" t="str">
            <v>.....................</v>
          </cell>
          <cell r="M833" t="str">
            <v>.....................</v>
          </cell>
        </row>
        <row r="834">
          <cell r="A834" t="str">
            <v>- Reinforcement</v>
          </cell>
          <cell r="F834" t="str">
            <v>.................................</v>
          </cell>
          <cell r="J834" t="str">
            <v>.....................</v>
          </cell>
          <cell r="M834" t="str">
            <v>.....................</v>
          </cell>
        </row>
        <row r="835">
          <cell r="A835" t="str">
            <v>- Concrete casting</v>
          </cell>
          <cell r="F835" t="str">
            <v>.................................</v>
          </cell>
          <cell r="J835" t="str">
            <v>.....................</v>
          </cell>
          <cell r="M835" t="str">
            <v>.....................</v>
          </cell>
        </row>
        <row r="836">
          <cell r="F836" t="str">
            <v>.................................</v>
          </cell>
          <cell r="J836" t="str">
            <v>.....................</v>
          </cell>
          <cell r="M836" t="str">
            <v>.....................</v>
          </cell>
        </row>
        <row r="837">
          <cell r="F837" t="str">
            <v>.................................</v>
          </cell>
          <cell r="J837" t="str">
            <v>.....................</v>
          </cell>
          <cell r="M837" t="str">
            <v>.....................</v>
          </cell>
        </row>
        <row r="838">
          <cell r="F838" t="str">
            <v>.................................</v>
          </cell>
          <cell r="J838" t="str">
            <v>.....................</v>
          </cell>
          <cell r="M838" t="str">
            <v>.....................</v>
          </cell>
        </row>
        <row r="839">
          <cell r="F839" t="str">
            <v>.................................</v>
          </cell>
          <cell r="J839" t="str">
            <v>.....................</v>
          </cell>
          <cell r="M839" t="str">
            <v>.....................</v>
          </cell>
        </row>
        <row r="840">
          <cell r="F840" t="str">
            <v>.................................</v>
          </cell>
          <cell r="J840" t="str">
            <v>.....................</v>
          </cell>
          <cell r="M840" t="str">
            <v>.....................</v>
          </cell>
        </row>
        <row r="841">
          <cell r="F841" t="str">
            <v>.................................</v>
          </cell>
          <cell r="J841" t="str">
            <v>.....................</v>
          </cell>
          <cell r="M841" t="str">
            <v>.....................</v>
          </cell>
        </row>
        <row r="842">
          <cell r="F842" t="str">
            <v>.................................</v>
          </cell>
          <cell r="J842" t="str">
            <v>.....................</v>
          </cell>
          <cell r="M842" t="str">
            <v>.....................</v>
          </cell>
        </row>
        <row r="843">
          <cell r="F843" t="str">
            <v>.................................</v>
          </cell>
          <cell r="J843" t="str">
            <v>.....................</v>
          </cell>
          <cell r="M843" t="str">
            <v>.....................</v>
          </cell>
        </row>
        <row r="844">
          <cell r="A844" t="str">
            <v xml:space="preserve">   PART 4 : ENGINEER'S ACCEPTANCE</v>
          </cell>
        </row>
        <row r="845">
          <cell r="A845" t="str">
            <v xml:space="preserve"> The above work item is ACCEPTED / NOT ACCEPTED</v>
          </cell>
        </row>
        <row r="846">
          <cell r="A846" t="str">
            <v xml:space="preserve"> Approval to start next activity is GRANTED / DENIED</v>
          </cell>
        </row>
        <row r="847">
          <cell r="A847" t="str">
            <v xml:space="preserve"> Special Comments / Instructions</v>
          </cell>
        </row>
        <row r="851">
          <cell r="A851" t="str">
            <v xml:space="preserve"> Signature ...............................................</v>
          </cell>
          <cell r="L851" t="str">
            <v>Date: ...................................</v>
          </cell>
        </row>
        <row r="852">
          <cell r="A852" t="str">
            <v xml:space="preserve">                      Engineer’s Representative</v>
          </cell>
        </row>
        <row r="853">
          <cell r="A853" t="str">
            <v xml:space="preserve">   PART 5 : CONTRACTOR'S RECEIPT</v>
          </cell>
        </row>
        <row r="855">
          <cell r="A855" t="str">
            <v xml:space="preserve"> Received for Contractor: ........................................................</v>
          </cell>
          <cell r="L855" t="str">
            <v>Date/Time: ...........................</v>
          </cell>
        </row>
        <row r="856">
          <cell r="L856">
            <v>431</v>
          </cell>
        </row>
        <row r="857">
          <cell r="A857" t="str">
            <v>REQUEST FOR ACCEPTANCE INSPECTION</v>
          </cell>
        </row>
        <row r="858">
          <cell r="A858" t="str">
            <v>(For Bridges)</v>
          </cell>
        </row>
        <row r="859">
          <cell r="A859" t="str">
            <v xml:space="preserve">   PART 1 : CONTRACTOR’S SUBMISSION</v>
          </cell>
          <cell r="N859">
            <v>529751</v>
          </cell>
        </row>
        <row r="860">
          <cell r="A860" t="str">
            <v>It is hereby certified that the (material) (equipment) shown and marked in this submittal to be incorporated in the Work is in compliance with the Contract Drawings and Specifications, is approved for use and is submitted for the Engineer's approval.</v>
          </cell>
        </row>
        <row r="861">
          <cell r="A861" t="str">
            <v xml:space="preserve"> Item Description:</v>
          </cell>
          <cell r="E861" t="str">
            <v>Test result of 10th, 11th, 12th layers (at 1/4 cone and back of abutment A0&amp;A1)-Bac Quang Thuan Bridge</v>
          </cell>
        </row>
        <row r="865">
          <cell r="A865" t="str">
            <v xml:space="preserve"> Inspection Time:</v>
          </cell>
          <cell r="E865" t="str">
            <v>Date:</v>
          </cell>
          <cell r="F865">
            <v>36641</v>
          </cell>
          <cell r="H865" t="str">
            <v>Time:</v>
          </cell>
          <cell r="I865">
            <v>0.33333333333333331</v>
          </cell>
        </row>
        <row r="866">
          <cell r="A866" t="str">
            <v xml:space="preserve"> Location:</v>
          </cell>
          <cell r="C866">
            <v>621664.18999999994</v>
          </cell>
          <cell r="F866" t="str">
            <v>Bac Quang Thuan</v>
          </cell>
        </row>
        <row r="867">
          <cell r="A867" t="str">
            <v xml:space="preserve"> Next Activity:</v>
          </cell>
        </row>
        <row r="868">
          <cell r="A868" t="str">
            <v xml:space="preserve"> Description:</v>
          </cell>
          <cell r="H868" t="str">
            <v>Proposed Start Date/Time:</v>
          </cell>
        </row>
        <row r="869">
          <cell r="A869" t="str">
            <v xml:space="preserve"> For Contractor</v>
          </cell>
          <cell r="G869" t="str">
            <v>Date:</v>
          </cell>
          <cell r="H869">
            <v>36643</v>
          </cell>
          <cell r="L869" t="str">
            <v>Time:</v>
          </cell>
          <cell r="M869">
            <v>0.58333333333333337</v>
          </cell>
        </row>
        <row r="870">
          <cell r="A870" t="str">
            <v xml:space="preserve"> QC Engineer</v>
          </cell>
        </row>
        <row r="871">
          <cell r="A871" t="str">
            <v>............................</v>
          </cell>
          <cell r="F871" t="str">
            <v>.................................</v>
          </cell>
          <cell r="L871" t="str">
            <v>..................................</v>
          </cell>
        </row>
        <row r="872">
          <cell r="A872" t="str">
            <v xml:space="preserve">   PART 2 : ENGINEER'S RECEIVED</v>
          </cell>
        </row>
        <row r="873">
          <cell r="A873" t="str">
            <v xml:space="preserve"> Received for Engineer</v>
          </cell>
          <cell r="G873" t="str">
            <v>Date:</v>
          </cell>
          <cell r="L873" t="str">
            <v>Time:</v>
          </cell>
        </row>
        <row r="875">
          <cell r="A875" t="str">
            <v>............................</v>
          </cell>
          <cell r="F875" t="str">
            <v>.................................</v>
          </cell>
          <cell r="L875" t="str">
            <v>..................................</v>
          </cell>
        </row>
        <row r="876">
          <cell r="A876" t="str">
            <v xml:space="preserve">   PART 3 : INSPECTION REPORT</v>
          </cell>
        </row>
        <row r="877">
          <cell r="A877" t="str">
            <v>Check Item</v>
          </cell>
          <cell r="F877" t="str">
            <v xml:space="preserve"> Inspector Comments</v>
          </cell>
          <cell r="J877" t="str">
            <v>Inspeted by</v>
          </cell>
          <cell r="M877" t="str">
            <v>Date</v>
          </cell>
        </row>
        <row r="878">
          <cell r="A878" t="str">
            <v>- Formwork</v>
          </cell>
          <cell r="F878" t="str">
            <v>.................................</v>
          </cell>
          <cell r="J878" t="str">
            <v>.....................</v>
          </cell>
          <cell r="M878" t="str">
            <v>.....................</v>
          </cell>
        </row>
        <row r="879">
          <cell r="A879" t="str">
            <v>- Reinforcement</v>
          </cell>
          <cell r="F879" t="str">
            <v>.................................</v>
          </cell>
          <cell r="J879" t="str">
            <v>.....................</v>
          </cell>
          <cell r="M879" t="str">
            <v>.....................</v>
          </cell>
        </row>
        <row r="880">
          <cell r="A880" t="str">
            <v>- Concrete casting</v>
          </cell>
          <cell r="F880" t="str">
            <v>.................................</v>
          </cell>
          <cell r="J880" t="str">
            <v>.....................</v>
          </cell>
          <cell r="M880" t="str">
            <v>.....................</v>
          </cell>
        </row>
        <row r="881">
          <cell r="F881" t="str">
            <v>.................................</v>
          </cell>
          <cell r="J881" t="str">
            <v>.....................</v>
          </cell>
          <cell r="M881" t="str">
            <v>.....................</v>
          </cell>
        </row>
        <row r="882">
          <cell r="F882" t="str">
            <v>.................................</v>
          </cell>
          <cell r="J882" t="str">
            <v>.....................</v>
          </cell>
          <cell r="M882" t="str">
            <v>.....................</v>
          </cell>
        </row>
        <row r="883">
          <cell r="F883" t="str">
            <v>.................................</v>
          </cell>
          <cell r="J883" t="str">
            <v>.....................</v>
          </cell>
          <cell r="M883" t="str">
            <v>.....................</v>
          </cell>
        </row>
        <row r="884">
          <cell r="F884" t="str">
            <v>.................................</v>
          </cell>
          <cell r="J884" t="str">
            <v>.....................</v>
          </cell>
          <cell r="M884" t="str">
            <v>.....................</v>
          </cell>
        </row>
        <row r="885">
          <cell r="F885" t="str">
            <v>.................................</v>
          </cell>
          <cell r="J885" t="str">
            <v>.....................</v>
          </cell>
          <cell r="M885" t="str">
            <v>.....................</v>
          </cell>
        </row>
        <row r="886">
          <cell r="F886" t="str">
            <v>.................................</v>
          </cell>
          <cell r="J886" t="str">
            <v>.....................</v>
          </cell>
          <cell r="M886" t="str">
            <v>.....................</v>
          </cell>
        </row>
        <row r="887">
          <cell r="F887" t="str">
            <v>.................................</v>
          </cell>
          <cell r="J887" t="str">
            <v>.....................</v>
          </cell>
          <cell r="M887" t="str">
            <v>.....................</v>
          </cell>
        </row>
        <row r="888">
          <cell r="F888" t="str">
            <v>.................................</v>
          </cell>
          <cell r="J888" t="str">
            <v>.....................</v>
          </cell>
          <cell r="M888" t="str">
            <v>.....................</v>
          </cell>
        </row>
        <row r="889">
          <cell r="A889" t="str">
            <v xml:space="preserve">   PART 4 : ENGINEER'S ACCEPTANCE</v>
          </cell>
        </row>
        <row r="890">
          <cell r="A890" t="str">
            <v xml:space="preserve"> The above work item is ACCEPTED / NOT ACCEPTED</v>
          </cell>
        </row>
        <row r="891">
          <cell r="A891" t="str">
            <v xml:space="preserve"> Approval to start next activity is GRANTED / DENIED</v>
          </cell>
        </row>
        <row r="892">
          <cell r="A892" t="str">
            <v xml:space="preserve"> Special Comments / Instructions</v>
          </cell>
        </row>
        <row r="896">
          <cell r="A896" t="str">
            <v xml:space="preserve"> Signature ...............................................</v>
          </cell>
          <cell r="L896" t="str">
            <v>Date: ...................................</v>
          </cell>
        </row>
        <row r="897">
          <cell r="A897" t="str">
            <v xml:space="preserve">                      Engineer’s Representative</v>
          </cell>
        </row>
        <row r="898">
          <cell r="A898" t="str">
            <v xml:space="preserve">   PART 5 : CONTRACTOR'S RECEIPT</v>
          </cell>
        </row>
        <row r="900">
          <cell r="A900" t="str">
            <v xml:space="preserve"> Received for Contractor: ........................................................</v>
          </cell>
          <cell r="L900" t="str">
            <v>Date/Time: ...........................</v>
          </cell>
        </row>
        <row r="901">
          <cell r="L901">
            <v>432</v>
          </cell>
        </row>
        <row r="902">
          <cell r="A902" t="str">
            <v>REQUEST FOR ACCEPTANCE INSPECTION</v>
          </cell>
        </row>
        <row r="903">
          <cell r="A903" t="str">
            <v>(For Bridges)</v>
          </cell>
        </row>
        <row r="904">
          <cell r="A904" t="str">
            <v xml:space="preserve">   PART 1 : CONTRACTOR’S SUBMISSION</v>
          </cell>
          <cell r="N904">
            <v>549048</v>
          </cell>
        </row>
        <row r="905">
          <cell r="A905" t="str">
            <v>It is hereby certified that the (material) (equipment) shown and marked in this submittal to be incorporated in the Work is in compliance with the Contract Drawings and Specifications, is approved for use and is submitted for the Engineer's approval.</v>
          </cell>
        </row>
        <row r="906">
          <cell r="A906" t="str">
            <v xml:space="preserve"> Item Description:</v>
          </cell>
          <cell r="E906" t="str">
            <v>To check formwork, reinforcement and concrete casting for piles (03 tip segments L=7m, 03 segments L=7m)-Bui Tre bridge.</v>
          </cell>
        </row>
        <row r="910">
          <cell r="A910" t="str">
            <v xml:space="preserve"> Inspection Time:</v>
          </cell>
          <cell r="E910" t="str">
            <v>Date:</v>
          </cell>
          <cell r="F910">
            <v>36644</v>
          </cell>
          <cell r="H910" t="str">
            <v>Time:</v>
          </cell>
          <cell r="I910">
            <v>0.33333333333333331</v>
          </cell>
        </row>
        <row r="911">
          <cell r="A911" t="str">
            <v xml:space="preserve"> Location:</v>
          </cell>
          <cell r="C911">
            <v>549048</v>
          </cell>
          <cell r="F911" t="str">
            <v>Bui Tre</v>
          </cell>
        </row>
        <row r="912">
          <cell r="A912" t="str">
            <v xml:space="preserve"> Next Activity:</v>
          </cell>
        </row>
        <row r="913">
          <cell r="A913" t="str">
            <v xml:space="preserve"> Description:</v>
          </cell>
          <cell r="H913" t="str">
            <v>Proposed Start Date/Time:</v>
          </cell>
        </row>
        <row r="914">
          <cell r="A914" t="str">
            <v xml:space="preserve"> For Contractor</v>
          </cell>
          <cell r="G914" t="str">
            <v>Date:</v>
          </cell>
          <cell r="H914">
            <v>36643</v>
          </cell>
          <cell r="L914" t="str">
            <v>Time:</v>
          </cell>
          <cell r="M914">
            <v>0.58333333333333337</v>
          </cell>
        </row>
        <row r="915">
          <cell r="A915" t="str">
            <v xml:space="preserve"> QC Engineer</v>
          </cell>
        </row>
        <row r="916">
          <cell r="A916" t="str">
            <v>............................</v>
          </cell>
          <cell r="F916" t="str">
            <v>.................................</v>
          </cell>
          <cell r="L916" t="str">
            <v>..................................</v>
          </cell>
        </row>
        <row r="917">
          <cell r="A917" t="str">
            <v xml:space="preserve">   PART 2 : ENGINEER'S RECEIVED</v>
          </cell>
        </row>
        <row r="918">
          <cell r="A918" t="str">
            <v xml:space="preserve"> Received for Engineer</v>
          </cell>
          <cell r="G918" t="str">
            <v>Date:</v>
          </cell>
          <cell r="L918" t="str">
            <v>Time:</v>
          </cell>
        </row>
        <row r="920">
          <cell r="A920" t="str">
            <v>............................</v>
          </cell>
          <cell r="F920" t="str">
            <v>.................................</v>
          </cell>
          <cell r="L920" t="str">
            <v>..................................</v>
          </cell>
        </row>
        <row r="921">
          <cell r="A921" t="str">
            <v xml:space="preserve">   PART 3 : INSPECTION REPORT</v>
          </cell>
        </row>
        <row r="922">
          <cell r="A922" t="str">
            <v>Check Item</v>
          </cell>
          <cell r="F922" t="str">
            <v xml:space="preserve"> Inspector Comments</v>
          </cell>
          <cell r="J922" t="str">
            <v>Inspeted by</v>
          </cell>
          <cell r="M922" t="str">
            <v>Date</v>
          </cell>
        </row>
        <row r="923">
          <cell r="A923" t="str">
            <v>- Formwork</v>
          </cell>
          <cell r="F923" t="str">
            <v>.................................</v>
          </cell>
          <cell r="J923" t="str">
            <v>.....................</v>
          </cell>
          <cell r="M923" t="str">
            <v>.....................</v>
          </cell>
        </row>
        <row r="924">
          <cell r="A924" t="str">
            <v>- Reinforcement</v>
          </cell>
          <cell r="F924" t="str">
            <v>.................................</v>
          </cell>
          <cell r="J924" t="str">
            <v>.....................</v>
          </cell>
          <cell r="M924" t="str">
            <v>.....................</v>
          </cell>
        </row>
        <row r="925">
          <cell r="A925" t="str">
            <v>- Concrete casting</v>
          </cell>
          <cell r="F925" t="str">
            <v>.................................</v>
          </cell>
          <cell r="J925" t="str">
            <v>.....................</v>
          </cell>
          <cell r="M925" t="str">
            <v>.....................</v>
          </cell>
        </row>
        <row r="926">
          <cell r="F926" t="str">
            <v>.................................</v>
          </cell>
          <cell r="J926" t="str">
            <v>.....................</v>
          </cell>
          <cell r="M926" t="str">
            <v>.....................</v>
          </cell>
        </row>
        <row r="927">
          <cell r="F927" t="str">
            <v>.................................</v>
          </cell>
          <cell r="J927" t="str">
            <v>.....................</v>
          </cell>
          <cell r="M927" t="str">
            <v>.....................</v>
          </cell>
        </row>
        <row r="928">
          <cell r="F928" t="str">
            <v>.................................</v>
          </cell>
          <cell r="J928" t="str">
            <v>.....................</v>
          </cell>
          <cell r="M928" t="str">
            <v>.....................</v>
          </cell>
        </row>
        <row r="929">
          <cell r="F929" t="str">
            <v>.................................</v>
          </cell>
          <cell r="J929" t="str">
            <v>.....................</v>
          </cell>
          <cell r="M929" t="str">
            <v>.....................</v>
          </cell>
        </row>
        <row r="930">
          <cell r="F930" t="str">
            <v>.................................</v>
          </cell>
          <cell r="J930" t="str">
            <v>.....................</v>
          </cell>
          <cell r="M930" t="str">
            <v>.....................</v>
          </cell>
        </row>
        <row r="931">
          <cell r="F931" t="str">
            <v>.................................</v>
          </cell>
          <cell r="J931" t="str">
            <v>.....................</v>
          </cell>
          <cell r="M931" t="str">
            <v>.....................</v>
          </cell>
        </row>
        <row r="932">
          <cell r="F932" t="str">
            <v>.................................</v>
          </cell>
          <cell r="J932" t="str">
            <v>.....................</v>
          </cell>
          <cell r="M932" t="str">
            <v>.....................</v>
          </cell>
        </row>
        <row r="933">
          <cell r="F933" t="str">
            <v>.................................</v>
          </cell>
          <cell r="J933" t="str">
            <v>.....................</v>
          </cell>
          <cell r="M933" t="str">
            <v>.....................</v>
          </cell>
        </row>
        <row r="934">
          <cell r="A934" t="str">
            <v xml:space="preserve">   PART 4 : ENGINEER'S ACCEPTANCE</v>
          </cell>
        </row>
        <row r="935">
          <cell r="A935" t="str">
            <v xml:space="preserve"> The above work item is ACCEPTED / NOT ACCEPTED</v>
          </cell>
        </row>
        <row r="936">
          <cell r="A936" t="str">
            <v xml:space="preserve"> Approval to start next activity is GRANTED / DENIED</v>
          </cell>
        </row>
        <row r="937">
          <cell r="A937" t="str">
            <v xml:space="preserve"> Special Comments / Instructions</v>
          </cell>
        </row>
        <row r="941">
          <cell r="A941" t="str">
            <v xml:space="preserve"> Signature ...............................................</v>
          </cell>
          <cell r="L941" t="str">
            <v>Date: ...................................</v>
          </cell>
        </row>
        <row r="942">
          <cell r="A942" t="str">
            <v xml:space="preserve">                      Engineer’s Representative</v>
          </cell>
        </row>
        <row r="943">
          <cell r="A943" t="str">
            <v xml:space="preserve">   PART 5 : CONTRACTOR'S RECEIPT</v>
          </cell>
        </row>
        <row r="945">
          <cell r="A945" t="str">
            <v xml:space="preserve"> Received for Contractor: ........................................................</v>
          </cell>
          <cell r="L945" t="str">
            <v>Date/Time: ...........................</v>
          </cell>
        </row>
        <row r="946">
          <cell r="L946">
            <v>433</v>
          </cell>
        </row>
        <row r="947">
          <cell r="A947" t="str">
            <v>REQUEST FOR ACCEPTANCE INSPECTION</v>
          </cell>
        </row>
        <row r="948">
          <cell r="A948" t="str">
            <v>(For Bridges)</v>
          </cell>
        </row>
        <row r="949">
          <cell r="A949" t="str">
            <v xml:space="preserve">   PART 1 : CONTRACTOR’S SUBMISSION</v>
          </cell>
          <cell r="N949">
            <v>561400</v>
          </cell>
        </row>
        <row r="950">
          <cell r="A950" t="str">
            <v>It is hereby certified that the (material) (equipment) shown and marked in this submittal to be incorporated in the Work is in compliance with the Contract Drawings and Specifications, is approved for use and is submitted for the Engineer's approval.</v>
          </cell>
        </row>
        <row r="951">
          <cell r="A951" t="str">
            <v xml:space="preserve"> Item Description:</v>
          </cell>
          <cell r="E951" t="str">
            <v>To check formwork, reinforcement and concrete casting for piles (06 segments L=10m) - Cao bridge.</v>
          </cell>
        </row>
        <row r="955">
          <cell r="A955" t="str">
            <v xml:space="preserve"> Inspection Time:</v>
          </cell>
          <cell r="E955" t="str">
            <v>Date:</v>
          </cell>
          <cell r="F955">
            <v>36644</v>
          </cell>
          <cell r="H955" t="str">
            <v>Time:</v>
          </cell>
          <cell r="I955">
            <v>0.375</v>
          </cell>
        </row>
        <row r="956">
          <cell r="A956" t="str">
            <v xml:space="preserve"> Location:</v>
          </cell>
          <cell r="C956">
            <v>561400</v>
          </cell>
          <cell r="F956" t="str">
            <v>Cao</v>
          </cell>
        </row>
        <row r="957">
          <cell r="A957" t="str">
            <v xml:space="preserve"> Next Activity:</v>
          </cell>
        </row>
        <row r="958">
          <cell r="A958" t="str">
            <v xml:space="preserve"> Description:</v>
          </cell>
          <cell r="H958" t="str">
            <v>Proposed Start Date/Time:</v>
          </cell>
        </row>
        <row r="959">
          <cell r="A959" t="str">
            <v xml:space="preserve"> For Contractor</v>
          </cell>
          <cell r="G959" t="str">
            <v>Date:</v>
          </cell>
          <cell r="H959">
            <v>36643</v>
          </cell>
          <cell r="L959" t="str">
            <v>Time:</v>
          </cell>
          <cell r="M959">
            <v>0.58333333333333337</v>
          </cell>
        </row>
        <row r="960">
          <cell r="A960" t="str">
            <v xml:space="preserve"> QC Engineer</v>
          </cell>
        </row>
        <row r="961">
          <cell r="A961" t="str">
            <v>............................</v>
          </cell>
          <cell r="F961" t="str">
            <v>.................................</v>
          </cell>
          <cell r="L961" t="str">
            <v>..................................</v>
          </cell>
        </row>
        <row r="962">
          <cell r="A962" t="str">
            <v xml:space="preserve">   PART 2 : ENGINEER'S RECEIVED</v>
          </cell>
        </row>
        <row r="963">
          <cell r="A963" t="str">
            <v xml:space="preserve"> Received for Engineer</v>
          </cell>
          <cell r="G963" t="str">
            <v>Date:</v>
          </cell>
          <cell r="L963" t="str">
            <v>Time:</v>
          </cell>
        </row>
        <row r="965">
          <cell r="A965" t="str">
            <v>............................</v>
          </cell>
          <cell r="F965" t="str">
            <v>.................................</v>
          </cell>
          <cell r="L965" t="str">
            <v>..................................</v>
          </cell>
        </row>
        <row r="966">
          <cell r="A966" t="str">
            <v xml:space="preserve">   PART 3 : INSPECTION REPORT</v>
          </cell>
        </row>
        <row r="967">
          <cell r="A967" t="str">
            <v>Check Item</v>
          </cell>
          <cell r="F967" t="str">
            <v xml:space="preserve"> Inspector Comments</v>
          </cell>
          <cell r="J967" t="str">
            <v>Inspeted by</v>
          </cell>
          <cell r="M967" t="str">
            <v>Date</v>
          </cell>
        </row>
        <row r="968">
          <cell r="A968" t="str">
            <v>- Formwork</v>
          </cell>
          <cell r="F968" t="str">
            <v>.................................</v>
          </cell>
          <cell r="J968" t="str">
            <v>.....................</v>
          </cell>
          <cell r="M968" t="str">
            <v>.....................</v>
          </cell>
        </row>
        <row r="969">
          <cell r="A969" t="str">
            <v>- Reinforcement</v>
          </cell>
          <cell r="F969" t="str">
            <v>.................................</v>
          </cell>
          <cell r="J969" t="str">
            <v>.....................</v>
          </cell>
          <cell r="M969" t="str">
            <v>.....................</v>
          </cell>
        </row>
        <row r="970">
          <cell r="A970" t="str">
            <v>- Concrete casting</v>
          </cell>
          <cell r="F970" t="str">
            <v>.................................</v>
          </cell>
          <cell r="J970" t="str">
            <v>.....................</v>
          </cell>
          <cell r="M970" t="str">
            <v>.....................</v>
          </cell>
        </row>
        <row r="971">
          <cell r="F971" t="str">
            <v>.................................</v>
          </cell>
          <cell r="J971" t="str">
            <v>.....................</v>
          </cell>
          <cell r="M971" t="str">
            <v>.....................</v>
          </cell>
        </row>
        <row r="972">
          <cell r="F972" t="str">
            <v>.................................</v>
          </cell>
          <cell r="J972" t="str">
            <v>.....................</v>
          </cell>
          <cell r="M972" t="str">
            <v>.....................</v>
          </cell>
        </row>
        <row r="973">
          <cell r="F973" t="str">
            <v>.................................</v>
          </cell>
          <cell r="J973" t="str">
            <v>.....................</v>
          </cell>
          <cell r="M973" t="str">
            <v>.....................</v>
          </cell>
        </row>
        <row r="974">
          <cell r="F974" t="str">
            <v>.................................</v>
          </cell>
          <cell r="J974" t="str">
            <v>.....................</v>
          </cell>
          <cell r="M974" t="str">
            <v>.....................</v>
          </cell>
        </row>
        <row r="975">
          <cell r="F975" t="str">
            <v>.................................</v>
          </cell>
          <cell r="J975" t="str">
            <v>.....................</v>
          </cell>
          <cell r="M975" t="str">
            <v>.....................</v>
          </cell>
        </row>
        <row r="976">
          <cell r="F976" t="str">
            <v>.................................</v>
          </cell>
          <cell r="J976" t="str">
            <v>.....................</v>
          </cell>
          <cell r="M976" t="str">
            <v>.....................</v>
          </cell>
        </row>
        <row r="977">
          <cell r="F977" t="str">
            <v>.................................</v>
          </cell>
          <cell r="J977" t="str">
            <v>.....................</v>
          </cell>
          <cell r="M977" t="str">
            <v>.....................</v>
          </cell>
        </row>
        <row r="978">
          <cell r="F978" t="str">
            <v>.................................</v>
          </cell>
          <cell r="J978" t="str">
            <v>.....................</v>
          </cell>
          <cell r="M978" t="str">
            <v>.....................</v>
          </cell>
        </row>
        <row r="979">
          <cell r="A979" t="str">
            <v xml:space="preserve">   PART 4 : ENGINEER'S ACCEPTANCE</v>
          </cell>
        </row>
        <row r="980">
          <cell r="A980" t="str">
            <v xml:space="preserve"> The above work item is ACCEPTED / NOT ACCEPTED</v>
          </cell>
        </row>
        <row r="981">
          <cell r="A981" t="str">
            <v xml:space="preserve"> Approval to start next activity is GRANTED / DENIED</v>
          </cell>
        </row>
        <row r="982">
          <cell r="A982" t="str">
            <v xml:space="preserve"> Special Comments / Instructions</v>
          </cell>
        </row>
        <row r="986">
          <cell r="A986" t="str">
            <v xml:space="preserve"> Signature ...............................................</v>
          </cell>
          <cell r="L986" t="str">
            <v>Date: ...................................</v>
          </cell>
        </row>
        <row r="987">
          <cell r="A987" t="str">
            <v xml:space="preserve">                      Engineer’s Representative</v>
          </cell>
        </row>
        <row r="988">
          <cell r="A988" t="str">
            <v xml:space="preserve">   PART 5 : CONTRACTOR'S RECEIPT</v>
          </cell>
        </row>
        <row r="990">
          <cell r="A990" t="str">
            <v xml:space="preserve"> Received for Contractor: ........................................................</v>
          </cell>
          <cell r="L990" t="str">
            <v>Date/Time: ...........................</v>
          </cell>
        </row>
        <row r="991">
          <cell r="L991">
            <v>434</v>
          </cell>
        </row>
        <row r="992">
          <cell r="A992" t="str">
            <v>REQUEST FOR ACCEPTANCE INSPECTION</v>
          </cell>
        </row>
        <row r="993">
          <cell r="A993" t="str">
            <v>(For Bridges)</v>
          </cell>
        </row>
        <row r="994">
          <cell r="A994" t="str">
            <v xml:space="preserve">   PART 1 : CONTRACTOR’S SUBMISSION</v>
          </cell>
          <cell r="N994">
            <v>586328</v>
          </cell>
        </row>
        <row r="995">
          <cell r="A995" t="str">
            <v>It is hereby certified that the (material) (equipment) shown and marked in this submittal to be incorporated in the Work is in compliance with the Contract Drawings and Specifications, is approved for use and is submitted for the Engineer's approval.</v>
          </cell>
        </row>
        <row r="996">
          <cell r="A996" t="str">
            <v xml:space="preserve"> Item Description:</v>
          </cell>
          <cell r="E996" t="str">
            <v>To check formwork, reinforcement and casting concrete for cap pile of abutment A1 (Dong Ha side) - Ba Dong bridge</v>
          </cell>
        </row>
        <row r="1000">
          <cell r="A1000" t="str">
            <v xml:space="preserve"> Inspection Time:</v>
          </cell>
          <cell r="E1000" t="str">
            <v>Date:</v>
          </cell>
          <cell r="F1000">
            <v>36644</v>
          </cell>
          <cell r="H1000" t="str">
            <v>Time:</v>
          </cell>
          <cell r="I1000">
            <v>0.39583333333333331</v>
          </cell>
        </row>
        <row r="1001">
          <cell r="A1001" t="str">
            <v xml:space="preserve"> Location:</v>
          </cell>
          <cell r="C1001">
            <v>586328</v>
          </cell>
          <cell r="F1001" t="str">
            <v>Ba Dong</v>
          </cell>
        </row>
        <row r="1002">
          <cell r="A1002" t="str">
            <v xml:space="preserve"> Next Activity:</v>
          </cell>
        </row>
        <row r="1003">
          <cell r="A1003" t="str">
            <v xml:space="preserve"> Description:</v>
          </cell>
          <cell r="H1003" t="str">
            <v>Proposed Start Date/Time:</v>
          </cell>
        </row>
        <row r="1004">
          <cell r="A1004" t="str">
            <v xml:space="preserve"> For Contractor</v>
          </cell>
          <cell r="G1004" t="str">
            <v>Date:</v>
          </cell>
          <cell r="H1004">
            <v>36643</v>
          </cell>
          <cell r="L1004" t="str">
            <v>Time:</v>
          </cell>
          <cell r="M1004">
            <v>0.58333333333333337</v>
          </cell>
        </row>
        <row r="1005">
          <cell r="A1005" t="str">
            <v xml:space="preserve"> QC Engineer</v>
          </cell>
        </row>
        <row r="1006">
          <cell r="A1006" t="str">
            <v>............................</v>
          </cell>
          <cell r="F1006" t="str">
            <v>.................................</v>
          </cell>
          <cell r="L1006" t="str">
            <v>..................................</v>
          </cell>
        </row>
        <row r="1007">
          <cell r="A1007" t="str">
            <v xml:space="preserve">   PART 2 : ENGINEER'S RECEIVED</v>
          </cell>
        </row>
        <row r="1008">
          <cell r="A1008" t="str">
            <v xml:space="preserve"> Received for Engineer</v>
          </cell>
          <cell r="G1008" t="str">
            <v>Date:</v>
          </cell>
          <cell r="L1008" t="str">
            <v>Time:</v>
          </cell>
        </row>
        <row r="1010">
          <cell r="A1010" t="str">
            <v>............................</v>
          </cell>
          <cell r="F1010" t="str">
            <v>.................................</v>
          </cell>
          <cell r="L1010" t="str">
            <v>..................................</v>
          </cell>
        </row>
        <row r="1011">
          <cell r="A1011" t="str">
            <v xml:space="preserve">   PART 3 : INSPECTION REPORT</v>
          </cell>
        </row>
        <row r="1012">
          <cell r="A1012" t="str">
            <v>Check Item</v>
          </cell>
          <cell r="F1012" t="str">
            <v xml:space="preserve"> Inspector Comments</v>
          </cell>
          <cell r="J1012" t="str">
            <v>Inspeted by</v>
          </cell>
          <cell r="M1012" t="str">
            <v>Date</v>
          </cell>
        </row>
        <row r="1013">
          <cell r="A1013" t="str">
            <v>- Formwork</v>
          </cell>
          <cell r="F1013" t="str">
            <v>.................................</v>
          </cell>
          <cell r="J1013" t="str">
            <v>.....................</v>
          </cell>
          <cell r="M1013" t="str">
            <v>.....................</v>
          </cell>
        </row>
        <row r="1014">
          <cell r="A1014" t="str">
            <v>- Reinforcement</v>
          </cell>
          <cell r="F1014" t="str">
            <v>.................................</v>
          </cell>
          <cell r="J1014" t="str">
            <v>.....................</v>
          </cell>
          <cell r="M1014" t="str">
            <v>.....................</v>
          </cell>
        </row>
        <row r="1015">
          <cell r="A1015" t="str">
            <v>- Concrete casting</v>
          </cell>
          <cell r="F1015" t="str">
            <v>.................................</v>
          </cell>
          <cell r="J1015" t="str">
            <v>.....................</v>
          </cell>
          <cell r="M1015" t="str">
            <v>.....................</v>
          </cell>
        </row>
        <row r="1016">
          <cell r="F1016" t="str">
            <v>.................................</v>
          </cell>
          <cell r="J1016" t="str">
            <v>.....................</v>
          </cell>
          <cell r="M1016" t="str">
            <v>.....................</v>
          </cell>
        </row>
        <row r="1017">
          <cell r="F1017" t="str">
            <v>.................................</v>
          </cell>
          <cell r="J1017" t="str">
            <v>.....................</v>
          </cell>
          <cell r="M1017" t="str">
            <v>.....................</v>
          </cell>
        </row>
        <row r="1018">
          <cell r="F1018" t="str">
            <v>.................................</v>
          </cell>
          <cell r="J1018" t="str">
            <v>.....................</v>
          </cell>
          <cell r="M1018" t="str">
            <v>.....................</v>
          </cell>
        </row>
        <row r="1019">
          <cell r="F1019" t="str">
            <v>.................................</v>
          </cell>
          <cell r="J1019" t="str">
            <v>.....................</v>
          </cell>
          <cell r="M1019" t="str">
            <v>.....................</v>
          </cell>
        </row>
        <row r="1020">
          <cell r="F1020" t="str">
            <v>.................................</v>
          </cell>
          <cell r="J1020" t="str">
            <v>.....................</v>
          </cell>
          <cell r="M1020" t="str">
            <v>.....................</v>
          </cell>
        </row>
        <row r="1021">
          <cell r="F1021" t="str">
            <v>.................................</v>
          </cell>
          <cell r="J1021" t="str">
            <v>.....................</v>
          </cell>
          <cell r="M1021" t="str">
            <v>.....................</v>
          </cell>
        </row>
        <row r="1022">
          <cell r="F1022" t="str">
            <v>.................................</v>
          </cell>
          <cell r="J1022" t="str">
            <v>.....................</v>
          </cell>
          <cell r="M1022" t="str">
            <v>.....................</v>
          </cell>
        </row>
        <row r="1023">
          <cell r="F1023" t="str">
            <v>.................................</v>
          </cell>
          <cell r="J1023" t="str">
            <v>.....................</v>
          </cell>
          <cell r="M1023" t="str">
            <v>.....................</v>
          </cell>
        </row>
        <row r="1024">
          <cell r="A1024" t="str">
            <v xml:space="preserve">   PART 4 : ENGINEER'S ACCEPTANCE</v>
          </cell>
        </row>
        <row r="1025">
          <cell r="A1025" t="str">
            <v xml:space="preserve"> The above work item is ACCEPTED / NOT ACCEPTED</v>
          </cell>
        </row>
        <row r="1026">
          <cell r="A1026" t="str">
            <v xml:space="preserve"> Approval to start next activity is GRANTED / DENIED</v>
          </cell>
        </row>
        <row r="1027">
          <cell r="A1027" t="str">
            <v xml:space="preserve"> Special Comments / Instructions</v>
          </cell>
        </row>
        <row r="1031">
          <cell r="A1031" t="str">
            <v xml:space="preserve"> Signature ...............................................</v>
          </cell>
          <cell r="L1031" t="str">
            <v>Date: ...................................</v>
          </cell>
        </row>
        <row r="1032">
          <cell r="A1032" t="str">
            <v xml:space="preserve">                      Engineer’s Representative</v>
          </cell>
        </row>
        <row r="1033">
          <cell r="A1033" t="str">
            <v xml:space="preserve">   PART 5 : CONTRACTOR'S RECEIPT</v>
          </cell>
        </row>
        <row r="1035">
          <cell r="A1035" t="str">
            <v xml:space="preserve"> Received for Contractor: ........................................................</v>
          </cell>
          <cell r="L1035" t="str">
            <v>Date/Time: ...........................</v>
          </cell>
        </row>
        <row r="1036">
          <cell r="L1036">
            <v>435</v>
          </cell>
        </row>
        <row r="1037">
          <cell r="A1037" t="str">
            <v>REQUEST FOR ACCEPTANCE INSPECTION</v>
          </cell>
        </row>
        <row r="1038">
          <cell r="A1038" t="str">
            <v>(For Bridges)</v>
          </cell>
        </row>
        <row r="1039">
          <cell r="A1039" t="str">
            <v xml:space="preserve">   PART 1 : CONTRACTOR’S SUBMISSION</v>
          </cell>
          <cell r="N1039">
            <v>549048</v>
          </cell>
        </row>
        <row r="1040">
          <cell r="A1040" t="str">
            <v>It is hereby certified that the (material) (equipment) shown and marked in this submittal to be incorporated in the Work is in compliance with the Contract Drawings and Specifications, is approved for use and is submitted for the Engineer's approval.</v>
          </cell>
        </row>
        <row r="1041">
          <cell r="A1041" t="str">
            <v xml:space="preserve"> Item Description:</v>
          </cell>
          <cell r="E1041" t="str">
            <v>To check formwork, reinforcement and concrete casting for piles (03 tip segments L=7m, 03 segments L=7m)-Bui Tre bridge.</v>
          </cell>
        </row>
        <row r="1045">
          <cell r="A1045" t="str">
            <v xml:space="preserve"> Inspection Time:</v>
          </cell>
          <cell r="E1045" t="str">
            <v>Date:</v>
          </cell>
          <cell r="F1045">
            <v>36645</v>
          </cell>
          <cell r="H1045" t="str">
            <v>Time:</v>
          </cell>
          <cell r="I1045">
            <v>0.33333333333333331</v>
          </cell>
        </row>
        <row r="1046">
          <cell r="A1046" t="str">
            <v xml:space="preserve"> Location:</v>
          </cell>
          <cell r="C1046">
            <v>549048</v>
          </cell>
          <cell r="F1046" t="str">
            <v>Bui Tre</v>
          </cell>
        </row>
        <row r="1047">
          <cell r="A1047" t="str">
            <v xml:space="preserve"> Next Activity:</v>
          </cell>
        </row>
        <row r="1048">
          <cell r="A1048" t="str">
            <v xml:space="preserve"> Description:</v>
          </cell>
          <cell r="H1048" t="str">
            <v>Proposed Start Date/Time:</v>
          </cell>
        </row>
        <row r="1049">
          <cell r="A1049" t="str">
            <v xml:space="preserve"> For Contractor</v>
          </cell>
          <cell r="G1049" t="str">
            <v>Date:</v>
          </cell>
          <cell r="H1049">
            <v>36644</v>
          </cell>
          <cell r="L1049" t="str">
            <v>Time:</v>
          </cell>
          <cell r="M1049">
            <v>0.58333333333333337</v>
          </cell>
        </row>
        <row r="1050">
          <cell r="A1050" t="str">
            <v xml:space="preserve"> QC Engineer</v>
          </cell>
        </row>
        <row r="1051">
          <cell r="A1051" t="str">
            <v>............................</v>
          </cell>
          <cell r="F1051" t="str">
            <v>.................................</v>
          </cell>
          <cell r="L1051" t="str">
            <v>..................................</v>
          </cell>
        </row>
        <row r="1052">
          <cell r="A1052" t="str">
            <v xml:space="preserve">   PART 2 : ENGINEER'S RECEIVED</v>
          </cell>
        </row>
        <row r="1053">
          <cell r="A1053" t="str">
            <v xml:space="preserve"> Received for Engineer</v>
          </cell>
          <cell r="G1053" t="str">
            <v>Date:</v>
          </cell>
          <cell r="L1053" t="str">
            <v>Time:</v>
          </cell>
        </row>
        <row r="1055">
          <cell r="A1055" t="str">
            <v>............................</v>
          </cell>
          <cell r="F1055" t="str">
            <v>.................................</v>
          </cell>
          <cell r="L1055" t="str">
            <v>..................................</v>
          </cell>
        </row>
        <row r="1056">
          <cell r="A1056" t="str">
            <v xml:space="preserve">   PART 3 : INSPECTION REPORT</v>
          </cell>
        </row>
        <row r="1057">
          <cell r="A1057" t="str">
            <v>Check Item</v>
          </cell>
          <cell r="F1057" t="str">
            <v xml:space="preserve"> Inspector Comments</v>
          </cell>
          <cell r="J1057" t="str">
            <v>Inspeted by</v>
          </cell>
          <cell r="M1057" t="str">
            <v>Date</v>
          </cell>
        </row>
        <row r="1058">
          <cell r="A1058" t="str">
            <v>- Formwork</v>
          </cell>
          <cell r="F1058" t="str">
            <v>.................................</v>
          </cell>
          <cell r="J1058" t="str">
            <v>.....................</v>
          </cell>
          <cell r="M1058" t="str">
            <v>.....................</v>
          </cell>
        </row>
        <row r="1059">
          <cell r="A1059" t="str">
            <v>- Reinforcement</v>
          </cell>
          <cell r="F1059" t="str">
            <v>.................................</v>
          </cell>
          <cell r="J1059" t="str">
            <v>.....................</v>
          </cell>
          <cell r="M1059" t="str">
            <v>.....................</v>
          </cell>
        </row>
        <row r="1060">
          <cell r="A1060" t="str">
            <v>- Concrete casting</v>
          </cell>
          <cell r="F1060" t="str">
            <v>.................................</v>
          </cell>
          <cell r="J1060" t="str">
            <v>.....................</v>
          </cell>
          <cell r="M1060" t="str">
            <v>.....................</v>
          </cell>
        </row>
        <row r="1061">
          <cell r="F1061" t="str">
            <v>.................................</v>
          </cell>
          <cell r="J1061" t="str">
            <v>.....................</v>
          </cell>
          <cell r="M1061" t="str">
            <v>.....................</v>
          </cell>
        </row>
        <row r="1062">
          <cell r="F1062" t="str">
            <v>.................................</v>
          </cell>
          <cell r="J1062" t="str">
            <v>.....................</v>
          </cell>
          <cell r="M1062" t="str">
            <v>.....................</v>
          </cell>
        </row>
        <row r="1063">
          <cell r="F1063" t="str">
            <v>.................................</v>
          </cell>
          <cell r="J1063" t="str">
            <v>.....................</v>
          </cell>
          <cell r="M1063" t="str">
            <v>.....................</v>
          </cell>
        </row>
        <row r="1064">
          <cell r="F1064" t="str">
            <v>.................................</v>
          </cell>
          <cell r="J1064" t="str">
            <v>.....................</v>
          </cell>
          <cell r="M1064" t="str">
            <v>.....................</v>
          </cell>
        </row>
        <row r="1065">
          <cell r="F1065" t="str">
            <v>.................................</v>
          </cell>
          <cell r="J1065" t="str">
            <v>.....................</v>
          </cell>
          <cell r="M1065" t="str">
            <v>.....................</v>
          </cell>
        </row>
        <row r="1066">
          <cell r="F1066" t="str">
            <v>.................................</v>
          </cell>
          <cell r="J1066" t="str">
            <v>.....................</v>
          </cell>
          <cell r="M1066" t="str">
            <v>.....................</v>
          </cell>
        </row>
        <row r="1067">
          <cell r="F1067" t="str">
            <v>.................................</v>
          </cell>
          <cell r="J1067" t="str">
            <v>.....................</v>
          </cell>
          <cell r="M1067" t="str">
            <v>.....................</v>
          </cell>
        </row>
        <row r="1068">
          <cell r="F1068" t="str">
            <v>.................................</v>
          </cell>
          <cell r="J1068" t="str">
            <v>.....................</v>
          </cell>
          <cell r="M1068" t="str">
            <v>.....................</v>
          </cell>
        </row>
        <row r="1069">
          <cell r="A1069" t="str">
            <v xml:space="preserve">   PART 4 : ENGINEER'S ACCEPTANCE</v>
          </cell>
        </row>
        <row r="1070">
          <cell r="A1070" t="str">
            <v xml:space="preserve"> The above work item is ACCEPTED / NOT ACCEPTED</v>
          </cell>
        </row>
        <row r="1071">
          <cell r="A1071" t="str">
            <v xml:space="preserve"> Approval to start next activity is GRANTED / DENIED</v>
          </cell>
        </row>
        <row r="1072">
          <cell r="A1072" t="str">
            <v xml:space="preserve"> Special Comments / Instructions</v>
          </cell>
        </row>
        <row r="1076">
          <cell r="A1076" t="str">
            <v xml:space="preserve"> Signature ...............................................</v>
          </cell>
          <cell r="L1076" t="str">
            <v>Date: ...................................</v>
          </cell>
        </row>
        <row r="1077">
          <cell r="A1077" t="str">
            <v xml:space="preserve">                      Engineer’s Representative</v>
          </cell>
        </row>
        <row r="1078">
          <cell r="A1078" t="str">
            <v xml:space="preserve">   PART 5 : CONTRACTOR'S RECEIPT</v>
          </cell>
        </row>
        <row r="1080">
          <cell r="A1080" t="str">
            <v xml:space="preserve"> Received for Contractor: ........................................................</v>
          </cell>
          <cell r="L1080" t="str">
            <v>Date/Time: ...........................</v>
          </cell>
        </row>
        <row r="1081">
          <cell r="L1081">
            <v>436</v>
          </cell>
        </row>
        <row r="1082">
          <cell r="A1082" t="str">
            <v>REQUEST FOR ACCEPTANCE INSPECTION</v>
          </cell>
        </row>
        <row r="1083">
          <cell r="A1083" t="str">
            <v>(For Bridges)</v>
          </cell>
        </row>
        <row r="1084">
          <cell r="A1084" t="str">
            <v xml:space="preserve">   PART 1 : CONTRACTOR’S SUBMISSION</v>
          </cell>
          <cell r="N1084">
            <v>561400</v>
          </cell>
        </row>
        <row r="1085">
          <cell r="A1085" t="str">
            <v>It is hereby certified that the (material) (equipment) shown and marked in this submittal to be incorporated in the Work is in compliance with the Contract Drawings and Specifications, is approved for use and is submitted for the Engineer's approval.</v>
          </cell>
        </row>
        <row r="1086">
          <cell r="A1086" t="str">
            <v xml:space="preserve"> Item Description:</v>
          </cell>
          <cell r="E1086" t="str">
            <v>To check formwork, reinforcement and concrete casting for piles (06 segments L=10m) - Cao bridge.</v>
          </cell>
        </row>
        <row r="1090">
          <cell r="A1090" t="str">
            <v xml:space="preserve"> Inspection Time:</v>
          </cell>
          <cell r="E1090" t="str">
            <v>Date:</v>
          </cell>
          <cell r="F1090">
            <v>36645</v>
          </cell>
          <cell r="H1090" t="str">
            <v>Time:</v>
          </cell>
          <cell r="I1090">
            <v>0.375</v>
          </cell>
        </row>
        <row r="1091">
          <cell r="A1091" t="str">
            <v xml:space="preserve"> Location:</v>
          </cell>
          <cell r="C1091">
            <v>561400</v>
          </cell>
          <cell r="F1091" t="str">
            <v>Cao</v>
          </cell>
        </row>
        <row r="1092">
          <cell r="A1092" t="str">
            <v xml:space="preserve"> Next Activity:</v>
          </cell>
        </row>
        <row r="1093">
          <cell r="A1093" t="str">
            <v xml:space="preserve"> Description:</v>
          </cell>
          <cell r="H1093" t="str">
            <v>Proposed Start Date/Time:</v>
          </cell>
        </row>
        <row r="1094">
          <cell r="A1094" t="str">
            <v xml:space="preserve"> For Contractor</v>
          </cell>
          <cell r="G1094" t="str">
            <v>Date:</v>
          </cell>
          <cell r="H1094">
            <v>36644</v>
          </cell>
          <cell r="L1094" t="str">
            <v>Time:</v>
          </cell>
          <cell r="M1094">
            <v>0.58333333333333337</v>
          </cell>
        </row>
        <row r="1095">
          <cell r="A1095" t="str">
            <v xml:space="preserve"> QC Engineer</v>
          </cell>
        </row>
        <row r="1096">
          <cell r="A1096" t="str">
            <v>............................</v>
          </cell>
          <cell r="F1096" t="str">
            <v>.................................</v>
          </cell>
          <cell r="L1096" t="str">
            <v>..................................</v>
          </cell>
        </row>
        <row r="1097">
          <cell r="A1097" t="str">
            <v xml:space="preserve">   PART 2 : ENGINEER'S RECEIVED</v>
          </cell>
        </row>
        <row r="1098">
          <cell r="A1098" t="str">
            <v xml:space="preserve"> Received for Engineer</v>
          </cell>
          <cell r="G1098" t="str">
            <v>Date:</v>
          </cell>
          <cell r="L1098" t="str">
            <v>Time:</v>
          </cell>
        </row>
        <row r="1100">
          <cell r="A1100" t="str">
            <v>............................</v>
          </cell>
          <cell r="F1100" t="str">
            <v>.................................</v>
          </cell>
          <cell r="L1100" t="str">
            <v>..................................</v>
          </cell>
        </row>
        <row r="1101">
          <cell r="A1101" t="str">
            <v xml:space="preserve">   PART 3 : INSPECTION REPORT</v>
          </cell>
        </row>
        <row r="1102">
          <cell r="A1102" t="str">
            <v>Check Item</v>
          </cell>
          <cell r="F1102" t="str">
            <v xml:space="preserve"> Inspector Comments</v>
          </cell>
          <cell r="J1102" t="str">
            <v>Inspeted by</v>
          </cell>
          <cell r="M1102" t="str">
            <v>Date</v>
          </cell>
        </row>
        <row r="1103">
          <cell r="A1103" t="str">
            <v>- Formwork</v>
          </cell>
          <cell r="F1103" t="str">
            <v>.................................</v>
          </cell>
          <cell r="J1103" t="str">
            <v>.....................</v>
          </cell>
          <cell r="M1103" t="str">
            <v>.....................</v>
          </cell>
        </row>
        <row r="1104">
          <cell r="A1104" t="str">
            <v>- Reinforcement</v>
          </cell>
          <cell r="F1104" t="str">
            <v>.................................</v>
          </cell>
          <cell r="J1104" t="str">
            <v>.....................</v>
          </cell>
          <cell r="M1104" t="str">
            <v>.....................</v>
          </cell>
        </row>
        <row r="1105">
          <cell r="A1105" t="str">
            <v>- Concrete casting</v>
          </cell>
          <cell r="F1105" t="str">
            <v>.................................</v>
          </cell>
          <cell r="J1105" t="str">
            <v>.....................</v>
          </cell>
          <cell r="M1105" t="str">
            <v>.....................</v>
          </cell>
        </row>
        <row r="1106">
          <cell r="F1106" t="str">
            <v>.................................</v>
          </cell>
          <cell r="J1106" t="str">
            <v>.....................</v>
          </cell>
          <cell r="M1106" t="str">
            <v>.....................</v>
          </cell>
        </row>
        <row r="1107">
          <cell r="F1107" t="str">
            <v>.................................</v>
          </cell>
          <cell r="J1107" t="str">
            <v>.....................</v>
          </cell>
          <cell r="M1107" t="str">
            <v>.....................</v>
          </cell>
        </row>
        <row r="1108">
          <cell r="F1108" t="str">
            <v>.................................</v>
          </cell>
          <cell r="J1108" t="str">
            <v>.....................</v>
          </cell>
          <cell r="M1108" t="str">
            <v>.....................</v>
          </cell>
        </row>
        <row r="1109">
          <cell r="F1109" t="str">
            <v>.................................</v>
          </cell>
          <cell r="J1109" t="str">
            <v>.....................</v>
          </cell>
          <cell r="M1109" t="str">
            <v>.....................</v>
          </cell>
        </row>
        <row r="1110">
          <cell r="F1110" t="str">
            <v>.................................</v>
          </cell>
          <cell r="J1110" t="str">
            <v>.....................</v>
          </cell>
          <cell r="M1110" t="str">
            <v>.....................</v>
          </cell>
        </row>
        <row r="1111">
          <cell r="F1111" t="str">
            <v>.................................</v>
          </cell>
          <cell r="J1111" t="str">
            <v>.....................</v>
          </cell>
          <cell r="M1111" t="str">
            <v>.....................</v>
          </cell>
        </row>
        <row r="1112">
          <cell r="F1112" t="str">
            <v>.................................</v>
          </cell>
          <cell r="J1112" t="str">
            <v>.....................</v>
          </cell>
          <cell r="M1112" t="str">
            <v>.....................</v>
          </cell>
        </row>
        <row r="1113">
          <cell r="F1113" t="str">
            <v>.................................</v>
          </cell>
          <cell r="J1113" t="str">
            <v>.....................</v>
          </cell>
          <cell r="M1113" t="str">
            <v>.....................</v>
          </cell>
        </row>
        <row r="1114">
          <cell r="A1114" t="str">
            <v xml:space="preserve">   PART 4 : ENGINEER'S ACCEPTANCE</v>
          </cell>
        </row>
        <row r="1115">
          <cell r="A1115" t="str">
            <v xml:space="preserve"> The above work item is ACCEPTED / NOT ACCEPTED</v>
          </cell>
        </row>
        <row r="1116">
          <cell r="A1116" t="str">
            <v xml:space="preserve"> Approval to start next activity is GRANTED / DENIED</v>
          </cell>
        </row>
        <row r="1117">
          <cell r="A1117" t="str">
            <v xml:space="preserve"> Special Comments / Instructions</v>
          </cell>
        </row>
        <row r="1121">
          <cell r="A1121" t="str">
            <v xml:space="preserve"> Signature ...............................................</v>
          </cell>
          <cell r="L1121" t="str">
            <v>Date: ...................................</v>
          </cell>
        </row>
        <row r="1122">
          <cell r="A1122" t="str">
            <v xml:space="preserve">                      Engineer’s Representative</v>
          </cell>
        </row>
        <row r="1123">
          <cell r="A1123" t="str">
            <v xml:space="preserve">   PART 5 : CONTRACTOR'S RECEIPT</v>
          </cell>
        </row>
        <row r="1125">
          <cell r="A1125" t="str">
            <v xml:space="preserve"> Received for Contractor: ........................................................</v>
          </cell>
          <cell r="L1125" t="str">
            <v>Date/Time: ...........................</v>
          </cell>
        </row>
        <row r="1126">
          <cell r="L1126">
            <v>437</v>
          </cell>
        </row>
        <row r="1127">
          <cell r="A1127" t="str">
            <v>REQUEST FOR ACCEPTANCE INSPECTION</v>
          </cell>
        </row>
        <row r="1128">
          <cell r="A1128" t="str">
            <v>(For Bridges)</v>
          </cell>
        </row>
        <row r="1129">
          <cell r="A1129" t="str">
            <v xml:space="preserve">   PART 1 : CONTRACTOR’S SUBMISSION</v>
          </cell>
          <cell r="N1129">
            <v>575921.54</v>
          </cell>
        </row>
        <row r="1130">
          <cell r="A1130" t="str">
            <v>It is hereby certified that the (material) (equipment) shown and marked in this submittal to be incorporated in the Work is in compliance with the Contract Drawings and Specifications, is approved for use and is submitted for the Engineer's approval.</v>
          </cell>
        </row>
        <row r="1131">
          <cell r="A1131" t="str">
            <v xml:space="preserve"> Item Description:</v>
          </cell>
          <cell r="E1131" t="str">
            <v>To check formwork, reinforcement and concrete casting for foundation of Abutment A0 (Vinh side) - Trot Trai bridge.</v>
          </cell>
        </row>
        <row r="1135">
          <cell r="A1135" t="str">
            <v xml:space="preserve"> Inspection Time:</v>
          </cell>
          <cell r="E1135" t="str">
            <v>Date:</v>
          </cell>
          <cell r="F1135">
            <v>36645</v>
          </cell>
          <cell r="H1135" t="str">
            <v>Time:</v>
          </cell>
          <cell r="I1135">
            <v>0.5625</v>
          </cell>
        </row>
        <row r="1136">
          <cell r="A1136" t="str">
            <v xml:space="preserve"> Location:</v>
          </cell>
          <cell r="C1136">
            <v>575921.54</v>
          </cell>
          <cell r="F1136" t="str">
            <v>Trot Trai</v>
          </cell>
        </row>
        <row r="1137">
          <cell r="A1137" t="str">
            <v xml:space="preserve"> Next Activity:</v>
          </cell>
        </row>
        <row r="1138">
          <cell r="A1138" t="str">
            <v xml:space="preserve"> Description:</v>
          </cell>
          <cell r="H1138" t="str">
            <v>Proposed Start Date/Time:</v>
          </cell>
        </row>
        <row r="1139">
          <cell r="A1139" t="str">
            <v xml:space="preserve"> For Contractor</v>
          </cell>
          <cell r="G1139" t="str">
            <v>Date:</v>
          </cell>
          <cell r="H1139">
            <v>36644</v>
          </cell>
          <cell r="L1139" t="str">
            <v>Time:</v>
          </cell>
          <cell r="M1139">
            <v>0.58333333333333337</v>
          </cell>
        </row>
        <row r="1140">
          <cell r="A1140" t="str">
            <v xml:space="preserve"> QC Engineer</v>
          </cell>
        </row>
        <row r="1141">
          <cell r="A1141" t="str">
            <v>............................</v>
          </cell>
          <cell r="F1141" t="str">
            <v>.................................</v>
          </cell>
          <cell r="L1141" t="str">
            <v>..................................</v>
          </cell>
        </row>
        <row r="1142">
          <cell r="A1142" t="str">
            <v xml:space="preserve">   PART 2 : ENGINEER'S RECEIVED</v>
          </cell>
        </row>
        <row r="1143">
          <cell r="A1143" t="str">
            <v xml:space="preserve"> Received for Engineer</v>
          </cell>
          <cell r="G1143" t="str">
            <v>Date:</v>
          </cell>
          <cell r="L1143" t="str">
            <v>Time:</v>
          </cell>
        </row>
        <row r="1145">
          <cell r="A1145" t="str">
            <v>............................</v>
          </cell>
          <cell r="F1145" t="str">
            <v>.................................</v>
          </cell>
          <cell r="L1145" t="str">
            <v>..................................</v>
          </cell>
        </row>
        <row r="1146">
          <cell r="A1146" t="str">
            <v xml:space="preserve">   PART 3 : INSPECTION REPORT</v>
          </cell>
        </row>
        <row r="1147">
          <cell r="A1147" t="str">
            <v>Check Item</v>
          </cell>
          <cell r="F1147" t="str">
            <v xml:space="preserve"> Inspector Comments</v>
          </cell>
          <cell r="J1147" t="str">
            <v>Inspeted by</v>
          </cell>
          <cell r="M1147" t="str">
            <v>Date</v>
          </cell>
        </row>
        <row r="1148">
          <cell r="A1148" t="str">
            <v>- Formwork</v>
          </cell>
          <cell r="F1148" t="str">
            <v>.................................</v>
          </cell>
          <cell r="J1148" t="str">
            <v>.....................</v>
          </cell>
          <cell r="M1148" t="str">
            <v>.....................</v>
          </cell>
        </row>
        <row r="1149">
          <cell r="A1149" t="str">
            <v>- Reinforcement</v>
          </cell>
          <cell r="F1149" t="str">
            <v>.................................</v>
          </cell>
          <cell r="J1149" t="str">
            <v>.....................</v>
          </cell>
          <cell r="M1149" t="str">
            <v>.....................</v>
          </cell>
        </row>
        <row r="1150">
          <cell r="A1150" t="str">
            <v>- Concrete casting</v>
          </cell>
          <cell r="F1150" t="str">
            <v>.................................</v>
          </cell>
          <cell r="J1150" t="str">
            <v>.....................</v>
          </cell>
          <cell r="M1150" t="str">
            <v>.....................</v>
          </cell>
        </row>
        <row r="1151">
          <cell r="F1151" t="str">
            <v>.................................</v>
          </cell>
          <cell r="J1151" t="str">
            <v>.....................</v>
          </cell>
          <cell r="M1151" t="str">
            <v>.....................</v>
          </cell>
        </row>
        <row r="1152">
          <cell r="F1152" t="str">
            <v>.................................</v>
          </cell>
          <cell r="J1152" t="str">
            <v>.....................</v>
          </cell>
          <cell r="M1152" t="str">
            <v>.....................</v>
          </cell>
        </row>
        <row r="1153">
          <cell r="F1153" t="str">
            <v>.................................</v>
          </cell>
          <cell r="J1153" t="str">
            <v>.....................</v>
          </cell>
          <cell r="M1153" t="str">
            <v>.....................</v>
          </cell>
        </row>
        <row r="1154">
          <cell r="F1154" t="str">
            <v>.................................</v>
          </cell>
          <cell r="J1154" t="str">
            <v>.....................</v>
          </cell>
          <cell r="M1154" t="str">
            <v>.....................</v>
          </cell>
        </row>
        <row r="1155">
          <cell r="F1155" t="str">
            <v>.................................</v>
          </cell>
          <cell r="J1155" t="str">
            <v>.....................</v>
          </cell>
          <cell r="M1155" t="str">
            <v>.....................</v>
          </cell>
        </row>
        <row r="1156">
          <cell r="F1156" t="str">
            <v>.................................</v>
          </cell>
          <cell r="J1156" t="str">
            <v>.....................</v>
          </cell>
          <cell r="M1156" t="str">
            <v>.....................</v>
          </cell>
        </row>
        <row r="1157">
          <cell r="F1157" t="str">
            <v>.................................</v>
          </cell>
          <cell r="J1157" t="str">
            <v>.....................</v>
          </cell>
          <cell r="M1157" t="str">
            <v>.....................</v>
          </cell>
        </row>
        <row r="1158">
          <cell r="F1158" t="str">
            <v>.................................</v>
          </cell>
          <cell r="J1158" t="str">
            <v>.....................</v>
          </cell>
          <cell r="M1158" t="str">
            <v>.....................</v>
          </cell>
        </row>
        <row r="1159">
          <cell r="A1159" t="str">
            <v xml:space="preserve">   PART 4 : ENGINEER'S ACCEPTANCE</v>
          </cell>
        </row>
        <row r="1160">
          <cell r="A1160" t="str">
            <v xml:space="preserve"> The above work item is ACCEPTED / NOT ACCEPTED</v>
          </cell>
        </row>
        <row r="1161">
          <cell r="A1161" t="str">
            <v xml:space="preserve"> Approval to start next activity is GRANTED / DENIED</v>
          </cell>
        </row>
        <row r="1162">
          <cell r="A1162" t="str">
            <v xml:space="preserve"> Special Comments / Instructions</v>
          </cell>
        </row>
        <row r="1166">
          <cell r="A1166" t="str">
            <v xml:space="preserve"> Signature ...............................................</v>
          </cell>
          <cell r="L1166" t="str">
            <v>Date: ...................................</v>
          </cell>
        </row>
        <row r="1167">
          <cell r="A1167" t="str">
            <v xml:space="preserve">                      Engineer’s Representative</v>
          </cell>
        </row>
        <row r="1168">
          <cell r="A1168" t="str">
            <v xml:space="preserve">   PART 5 : CONTRACTOR'S RECEIPT</v>
          </cell>
        </row>
        <row r="1170">
          <cell r="A1170" t="str">
            <v xml:space="preserve"> Received for Contractor: ........................................................</v>
          </cell>
          <cell r="L1170" t="str">
            <v>Date/Time: ...........................</v>
          </cell>
        </row>
        <row r="1171">
          <cell r="L1171">
            <v>438</v>
          </cell>
        </row>
        <row r="1172">
          <cell r="A1172" t="str">
            <v>REQUEST FOR ACCEPTANCE INSPECTION</v>
          </cell>
        </row>
        <row r="1173">
          <cell r="A1173" t="str">
            <v>(For Bridges)</v>
          </cell>
        </row>
        <row r="1174">
          <cell r="A1174" t="str">
            <v xml:space="preserve">   PART 1 : CONTRACTOR’S SUBMISSION</v>
          </cell>
          <cell r="N1174">
            <v>566000</v>
          </cell>
        </row>
        <row r="1175">
          <cell r="A1175" t="str">
            <v>It is hereby certified that the (material) (equipment) shown and marked in this submittal to be incorporated in the Work is in compliance with the Contract Drawings and Specifications, is approved for use and is submitted for the Engineer's approval.</v>
          </cell>
        </row>
        <row r="1176">
          <cell r="A1176" t="str">
            <v xml:space="preserve"> Item Description:</v>
          </cell>
          <cell r="E1176" t="str">
            <v>Plan for compressive strength test of concrete sample next week (from 29-Apr-2000 to 05-May-2000): enclosed heerwith 1 list</v>
          </cell>
        </row>
        <row r="1180">
          <cell r="A1180" t="str">
            <v xml:space="preserve"> Inspection Time:</v>
          </cell>
          <cell r="E1180" t="str">
            <v>Date:</v>
          </cell>
          <cell r="F1180" t="str">
            <v>As list</v>
          </cell>
          <cell r="H1180" t="str">
            <v>Time:</v>
          </cell>
          <cell r="I1180" t="str">
            <v>As list</v>
          </cell>
        </row>
        <row r="1181">
          <cell r="A1181" t="str">
            <v xml:space="preserve"> Location:</v>
          </cell>
          <cell r="C1181">
            <v>566000</v>
          </cell>
          <cell r="F1181" t="str">
            <v>Laboratory</v>
          </cell>
        </row>
        <row r="1182">
          <cell r="A1182" t="str">
            <v xml:space="preserve"> Next Activity:</v>
          </cell>
        </row>
        <row r="1183">
          <cell r="A1183" t="str">
            <v xml:space="preserve"> Description:</v>
          </cell>
          <cell r="H1183" t="str">
            <v>Proposed Start Date/Time:</v>
          </cell>
        </row>
        <row r="1184">
          <cell r="A1184" t="str">
            <v xml:space="preserve"> For Contractor</v>
          </cell>
          <cell r="G1184" t="str">
            <v>Date:</v>
          </cell>
          <cell r="H1184">
            <v>36644</v>
          </cell>
          <cell r="L1184" t="str">
            <v>Time:</v>
          </cell>
          <cell r="M1184">
            <v>0.58333333333333337</v>
          </cell>
        </row>
        <row r="1185">
          <cell r="A1185" t="str">
            <v xml:space="preserve"> QC Engineer</v>
          </cell>
        </row>
        <row r="1186">
          <cell r="A1186" t="str">
            <v>............................</v>
          </cell>
          <cell r="F1186" t="str">
            <v>.................................</v>
          </cell>
          <cell r="L1186" t="str">
            <v>..................................</v>
          </cell>
        </row>
        <row r="1187">
          <cell r="A1187" t="str">
            <v xml:space="preserve">   PART 2 : ENGINEER'S RECEIVED</v>
          </cell>
        </row>
        <row r="1188">
          <cell r="A1188" t="str">
            <v xml:space="preserve"> Received for Engineer</v>
          </cell>
          <cell r="G1188" t="str">
            <v>Date:</v>
          </cell>
          <cell r="L1188" t="str">
            <v>Time:</v>
          </cell>
        </row>
        <row r="1190">
          <cell r="A1190" t="str">
            <v>............................</v>
          </cell>
          <cell r="F1190" t="str">
            <v>.................................</v>
          </cell>
          <cell r="L1190" t="str">
            <v>..................................</v>
          </cell>
        </row>
        <row r="1191">
          <cell r="A1191" t="str">
            <v xml:space="preserve">   PART 3 : INSPECTION REPORT</v>
          </cell>
        </row>
        <row r="1192">
          <cell r="A1192" t="str">
            <v>Check Item</v>
          </cell>
          <cell r="F1192" t="str">
            <v xml:space="preserve"> Inspector Comments</v>
          </cell>
          <cell r="J1192" t="str">
            <v>Inspeted by</v>
          </cell>
          <cell r="M1192" t="str">
            <v>Date</v>
          </cell>
        </row>
        <row r="1193">
          <cell r="A1193" t="str">
            <v>- Formwork</v>
          </cell>
          <cell r="F1193" t="str">
            <v>.................................</v>
          </cell>
          <cell r="J1193" t="str">
            <v>.....................</v>
          </cell>
          <cell r="M1193" t="str">
            <v>.....................</v>
          </cell>
        </row>
        <row r="1194">
          <cell r="A1194" t="str">
            <v>- Reinforcement</v>
          </cell>
          <cell r="F1194" t="str">
            <v>.................................</v>
          </cell>
          <cell r="J1194" t="str">
            <v>.....................</v>
          </cell>
          <cell r="M1194" t="str">
            <v>.....................</v>
          </cell>
        </row>
        <row r="1195">
          <cell r="A1195" t="str">
            <v>- Concrete casting</v>
          </cell>
          <cell r="F1195" t="str">
            <v>.................................</v>
          </cell>
          <cell r="J1195" t="str">
            <v>.....................</v>
          </cell>
          <cell r="M1195" t="str">
            <v>.....................</v>
          </cell>
        </row>
        <row r="1196">
          <cell r="F1196" t="str">
            <v>.................................</v>
          </cell>
          <cell r="J1196" t="str">
            <v>.....................</v>
          </cell>
          <cell r="M1196" t="str">
            <v>.....................</v>
          </cell>
        </row>
        <row r="1197">
          <cell r="F1197" t="str">
            <v>.................................</v>
          </cell>
          <cell r="J1197" t="str">
            <v>.....................</v>
          </cell>
          <cell r="M1197" t="str">
            <v>.....................</v>
          </cell>
        </row>
        <row r="1198">
          <cell r="F1198" t="str">
            <v>.................................</v>
          </cell>
          <cell r="J1198" t="str">
            <v>.....................</v>
          </cell>
          <cell r="M1198" t="str">
            <v>.....................</v>
          </cell>
        </row>
        <row r="1199">
          <cell r="F1199" t="str">
            <v>.................................</v>
          </cell>
          <cell r="J1199" t="str">
            <v>.....................</v>
          </cell>
          <cell r="M1199" t="str">
            <v>.....................</v>
          </cell>
        </row>
        <row r="1200">
          <cell r="F1200" t="str">
            <v>.................................</v>
          </cell>
          <cell r="J1200" t="str">
            <v>.....................</v>
          </cell>
          <cell r="M1200" t="str">
            <v>.....................</v>
          </cell>
        </row>
        <row r="1201">
          <cell r="F1201" t="str">
            <v>.................................</v>
          </cell>
          <cell r="J1201" t="str">
            <v>.....................</v>
          </cell>
          <cell r="M1201" t="str">
            <v>.....................</v>
          </cell>
        </row>
        <row r="1202">
          <cell r="F1202" t="str">
            <v>.................................</v>
          </cell>
          <cell r="J1202" t="str">
            <v>.....................</v>
          </cell>
          <cell r="M1202" t="str">
            <v>.....................</v>
          </cell>
        </row>
        <row r="1203">
          <cell r="F1203" t="str">
            <v>.................................</v>
          </cell>
          <cell r="J1203" t="str">
            <v>.....................</v>
          </cell>
          <cell r="M1203" t="str">
            <v>.....................</v>
          </cell>
        </row>
        <row r="1204">
          <cell r="A1204" t="str">
            <v xml:space="preserve">   PART 4 : ENGINEER'S ACCEPTANCE</v>
          </cell>
        </row>
        <row r="1205">
          <cell r="A1205" t="str">
            <v xml:space="preserve"> The above work item is ACCEPTED / NOT ACCEPTED</v>
          </cell>
        </row>
        <row r="1206">
          <cell r="A1206" t="str">
            <v xml:space="preserve"> Approval to start next activity is GRANTED / DENIED</v>
          </cell>
        </row>
        <row r="1207">
          <cell r="A1207" t="str">
            <v xml:space="preserve"> Special Comments / Instructions</v>
          </cell>
        </row>
        <row r="1211">
          <cell r="A1211" t="str">
            <v xml:space="preserve"> Signature ...............................................</v>
          </cell>
          <cell r="L1211" t="str">
            <v>Date: ...................................</v>
          </cell>
        </row>
        <row r="1212">
          <cell r="A1212" t="str">
            <v xml:space="preserve">                      Engineer’s Representative</v>
          </cell>
        </row>
        <row r="1213">
          <cell r="A1213" t="str">
            <v xml:space="preserve">   PART 5 : CONTRACTOR'S RECEIPT</v>
          </cell>
        </row>
        <row r="1215">
          <cell r="A1215" t="str">
            <v xml:space="preserve"> Received for Contractor: ........................................................</v>
          </cell>
          <cell r="L1215" t="str">
            <v>Date/Time: ...........................</v>
          </cell>
        </row>
        <row r="1216">
          <cell r="L1216">
            <v>439</v>
          </cell>
        </row>
        <row r="1217">
          <cell r="A1217" t="str">
            <v>REQUEST FOR ACCEPTANCE INSPECTION</v>
          </cell>
        </row>
        <row r="1218">
          <cell r="A1218" t="str">
            <v>(For Bridges)</v>
          </cell>
        </row>
        <row r="1219">
          <cell r="A1219" t="str">
            <v xml:space="preserve">   PART 1 : CONTRACTOR’S SUBMISSION</v>
          </cell>
          <cell r="N1219">
            <v>549048</v>
          </cell>
        </row>
        <row r="1220">
          <cell r="A1220" t="str">
            <v>It is hereby certified that the (material) (equipment) shown and marked in this submittal to be incorporated in the Work is in compliance with the Contract Drawings and Specifications, is approved for use and is submitted for the Engineer's approval.</v>
          </cell>
        </row>
        <row r="1221">
          <cell r="A1221" t="str">
            <v xml:space="preserve"> Item Description:</v>
          </cell>
          <cell r="E1221" t="str">
            <v>To check formwork, reinforcement and concrete casting for piles (03 tip segments L=7m, 03 segments L=7m)-Bui Tre bridge.</v>
          </cell>
        </row>
        <row r="1225">
          <cell r="A1225" t="str">
            <v xml:space="preserve"> Inspection Time:</v>
          </cell>
          <cell r="E1225" t="str">
            <v>Date:</v>
          </cell>
          <cell r="F1225">
            <v>36646</v>
          </cell>
          <cell r="H1225" t="str">
            <v>Time:</v>
          </cell>
          <cell r="I1225">
            <v>0.33333333333333331</v>
          </cell>
        </row>
        <row r="1226">
          <cell r="A1226" t="str">
            <v xml:space="preserve"> Location:</v>
          </cell>
          <cell r="C1226">
            <v>549048</v>
          </cell>
          <cell r="F1226" t="str">
            <v>Bui Tre</v>
          </cell>
        </row>
        <row r="1227">
          <cell r="A1227" t="str">
            <v xml:space="preserve"> Next Activity:</v>
          </cell>
        </row>
        <row r="1228">
          <cell r="A1228" t="str">
            <v xml:space="preserve"> Description:</v>
          </cell>
          <cell r="H1228" t="str">
            <v>Proposed Start Date/Time:</v>
          </cell>
        </row>
        <row r="1229">
          <cell r="A1229" t="str">
            <v xml:space="preserve"> For Contractor</v>
          </cell>
          <cell r="G1229" t="str">
            <v>Date:</v>
          </cell>
          <cell r="H1229">
            <v>36644</v>
          </cell>
          <cell r="L1229" t="str">
            <v>Time:</v>
          </cell>
          <cell r="M1229">
            <v>0.58333333333333337</v>
          </cell>
        </row>
        <row r="1230">
          <cell r="A1230" t="str">
            <v xml:space="preserve"> QC Engineer</v>
          </cell>
        </row>
        <row r="1231">
          <cell r="A1231" t="str">
            <v>............................</v>
          </cell>
          <cell r="F1231" t="str">
            <v>.................................</v>
          </cell>
          <cell r="L1231" t="str">
            <v>..................................</v>
          </cell>
        </row>
        <row r="1232">
          <cell r="A1232" t="str">
            <v xml:space="preserve">   PART 2 : ENGINEER'S RECEIVED</v>
          </cell>
        </row>
        <row r="1233">
          <cell r="A1233" t="str">
            <v xml:space="preserve"> Received for Engineer</v>
          </cell>
          <cell r="G1233" t="str">
            <v>Date:</v>
          </cell>
          <cell r="L1233" t="str">
            <v>Time:</v>
          </cell>
        </row>
        <row r="1235">
          <cell r="A1235" t="str">
            <v>............................</v>
          </cell>
          <cell r="F1235" t="str">
            <v>.................................</v>
          </cell>
          <cell r="L1235" t="str">
            <v>..................................</v>
          </cell>
        </row>
        <row r="1236">
          <cell r="A1236" t="str">
            <v xml:space="preserve">   PART 3 : INSPECTION REPORT</v>
          </cell>
        </row>
        <row r="1237">
          <cell r="A1237" t="str">
            <v>Check Item</v>
          </cell>
          <cell r="F1237" t="str">
            <v xml:space="preserve"> Inspector Comments</v>
          </cell>
          <cell r="J1237" t="str">
            <v>Inspeted by</v>
          </cell>
          <cell r="M1237" t="str">
            <v>Date</v>
          </cell>
        </row>
        <row r="1238">
          <cell r="A1238" t="str">
            <v>- Formwork</v>
          </cell>
          <cell r="F1238" t="str">
            <v>.................................</v>
          </cell>
          <cell r="J1238" t="str">
            <v>.....................</v>
          </cell>
          <cell r="M1238" t="str">
            <v>.....................</v>
          </cell>
        </row>
        <row r="1239">
          <cell r="A1239" t="str">
            <v>- Reinforcement</v>
          </cell>
          <cell r="F1239" t="str">
            <v>.................................</v>
          </cell>
          <cell r="J1239" t="str">
            <v>.....................</v>
          </cell>
          <cell r="M1239" t="str">
            <v>.....................</v>
          </cell>
        </row>
        <row r="1240">
          <cell r="A1240" t="str">
            <v>- Concrete casting</v>
          </cell>
          <cell r="F1240" t="str">
            <v>.................................</v>
          </cell>
          <cell r="J1240" t="str">
            <v>.....................</v>
          </cell>
          <cell r="M1240" t="str">
            <v>.....................</v>
          </cell>
        </row>
        <row r="1241">
          <cell r="F1241" t="str">
            <v>.................................</v>
          </cell>
          <cell r="J1241" t="str">
            <v>.....................</v>
          </cell>
          <cell r="M1241" t="str">
            <v>.....................</v>
          </cell>
        </row>
        <row r="1242">
          <cell r="F1242" t="str">
            <v>.................................</v>
          </cell>
          <cell r="J1242" t="str">
            <v>.....................</v>
          </cell>
          <cell r="M1242" t="str">
            <v>.....................</v>
          </cell>
        </row>
        <row r="1243">
          <cell r="F1243" t="str">
            <v>.................................</v>
          </cell>
          <cell r="J1243" t="str">
            <v>.....................</v>
          </cell>
          <cell r="M1243" t="str">
            <v>.....................</v>
          </cell>
        </row>
        <row r="1244">
          <cell r="F1244" t="str">
            <v>.................................</v>
          </cell>
          <cell r="J1244" t="str">
            <v>.....................</v>
          </cell>
          <cell r="M1244" t="str">
            <v>.....................</v>
          </cell>
        </row>
        <row r="1245">
          <cell r="F1245" t="str">
            <v>.................................</v>
          </cell>
          <cell r="J1245" t="str">
            <v>.....................</v>
          </cell>
          <cell r="M1245" t="str">
            <v>.....................</v>
          </cell>
        </row>
        <row r="1246">
          <cell r="F1246" t="str">
            <v>.................................</v>
          </cell>
          <cell r="J1246" t="str">
            <v>.....................</v>
          </cell>
          <cell r="M1246" t="str">
            <v>.....................</v>
          </cell>
        </row>
        <row r="1247">
          <cell r="F1247" t="str">
            <v>.................................</v>
          </cell>
          <cell r="J1247" t="str">
            <v>.....................</v>
          </cell>
          <cell r="M1247" t="str">
            <v>.....................</v>
          </cell>
        </row>
        <row r="1248">
          <cell r="F1248" t="str">
            <v>.................................</v>
          </cell>
          <cell r="J1248" t="str">
            <v>.....................</v>
          </cell>
          <cell r="M1248" t="str">
            <v>.....................</v>
          </cell>
        </row>
        <row r="1249">
          <cell r="A1249" t="str">
            <v xml:space="preserve">   PART 4 : ENGINEER'S ACCEPTANCE</v>
          </cell>
        </row>
        <row r="1250">
          <cell r="A1250" t="str">
            <v xml:space="preserve"> The above work item is ACCEPTED / NOT ACCEPTED</v>
          </cell>
        </row>
        <row r="1251">
          <cell r="A1251" t="str">
            <v xml:space="preserve"> Approval to start next activity is GRANTED / DENIED</v>
          </cell>
        </row>
        <row r="1252">
          <cell r="A1252" t="str">
            <v xml:space="preserve"> Special Comments / Instructions</v>
          </cell>
        </row>
        <row r="1256">
          <cell r="A1256" t="str">
            <v xml:space="preserve"> Signature ...............................................</v>
          </cell>
          <cell r="L1256" t="str">
            <v>Date: ...................................</v>
          </cell>
        </row>
        <row r="1257">
          <cell r="A1257" t="str">
            <v xml:space="preserve">                      Engineer’s Representative</v>
          </cell>
        </row>
        <row r="1258">
          <cell r="A1258" t="str">
            <v xml:space="preserve">   PART 5 : CONTRACTOR'S RECEIPT</v>
          </cell>
        </row>
        <row r="1260">
          <cell r="A1260" t="str">
            <v xml:space="preserve"> Received for Contractor: ........................................................</v>
          </cell>
          <cell r="L1260" t="str">
            <v>Date/Time: ...........................</v>
          </cell>
        </row>
        <row r="1261">
          <cell r="L1261">
            <v>440</v>
          </cell>
        </row>
        <row r="1262">
          <cell r="A1262" t="str">
            <v>REQUEST FOR ACCEPTANCE INSPECTION</v>
          </cell>
        </row>
        <row r="1263">
          <cell r="A1263" t="str">
            <v>(For Bridges)</v>
          </cell>
        </row>
        <row r="1264">
          <cell r="A1264" t="str">
            <v xml:space="preserve">   PART 1 : CONTRACTOR’S SUBMISSION</v>
          </cell>
          <cell r="N1264">
            <v>561400</v>
          </cell>
        </row>
        <row r="1265">
          <cell r="A1265" t="str">
            <v>It is hereby certified that the (material) (equipment) shown and marked in this submittal to be incorporated in the Work is in compliance with the Contract Drawings and Specifications, is approved for use and is submitted for the Engineer's approval.</v>
          </cell>
        </row>
        <row r="1266">
          <cell r="A1266" t="str">
            <v xml:space="preserve"> Item Description:</v>
          </cell>
          <cell r="E1266" t="str">
            <v>To check formwork, reinforcement and concrete casting for piles (06 segments L=10m) - Cao bridge.</v>
          </cell>
        </row>
        <row r="1270">
          <cell r="A1270" t="str">
            <v xml:space="preserve"> Inspection Time:</v>
          </cell>
          <cell r="E1270" t="str">
            <v>Date:</v>
          </cell>
          <cell r="F1270">
            <v>36646</v>
          </cell>
          <cell r="H1270" t="str">
            <v>Time:</v>
          </cell>
          <cell r="I1270">
            <v>0.375</v>
          </cell>
        </row>
        <row r="1271">
          <cell r="A1271" t="str">
            <v xml:space="preserve"> Location:</v>
          </cell>
          <cell r="C1271">
            <v>561400</v>
          </cell>
          <cell r="F1271" t="str">
            <v>Cao</v>
          </cell>
        </row>
        <row r="1272">
          <cell r="A1272" t="str">
            <v xml:space="preserve"> Next Activity:</v>
          </cell>
        </row>
        <row r="1273">
          <cell r="A1273" t="str">
            <v xml:space="preserve"> Description:</v>
          </cell>
          <cell r="H1273" t="str">
            <v>Proposed Start Date/Time:</v>
          </cell>
        </row>
        <row r="1274">
          <cell r="A1274" t="str">
            <v xml:space="preserve"> For Contractor</v>
          </cell>
          <cell r="G1274" t="str">
            <v>Date:</v>
          </cell>
          <cell r="H1274">
            <v>36644</v>
          </cell>
          <cell r="L1274" t="str">
            <v>Time:</v>
          </cell>
          <cell r="M1274">
            <v>0.58333333333333337</v>
          </cell>
        </row>
        <row r="1275">
          <cell r="A1275" t="str">
            <v xml:space="preserve"> QC Engineer</v>
          </cell>
        </row>
        <row r="1276">
          <cell r="A1276" t="str">
            <v>............................</v>
          </cell>
          <cell r="F1276" t="str">
            <v>.................................</v>
          </cell>
          <cell r="L1276" t="str">
            <v>..................................</v>
          </cell>
        </row>
        <row r="1277">
          <cell r="A1277" t="str">
            <v xml:space="preserve">   PART 2 : ENGINEER'S RECEIVED</v>
          </cell>
        </row>
        <row r="1278">
          <cell r="A1278" t="str">
            <v xml:space="preserve"> Received for Engineer</v>
          </cell>
          <cell r="G1278" t="str">
            <v>Date:</v>
          </cell>
          <cell r="L1278" t="str">
            <v>Time:</v>
          </cell>
        </row>
        <row r="1280">
          <cell r="A1280" t="str">
            <v>............................</v>
          </cell>
          <cell r="F1280" t="str">
            <v>.................................</v>
          </cell>
          <cell r="L1280" t="str">
            <v>..................................</v>
          </cell>
        </row>
        <row r="1281">
          <cell r="A1281" t="str">
            <v xml:space="preserve">   PART 3 : INSPECTION REPORT</v>
          </cell>
        </row>
        <row r="1282">
          <cell r="A1282" t="str">
            <v>Check Item</v>
          </cell>
          <cell r="F1282" t="str">
            <v xml:space="preserve"> Inspector Comments</v>
          </cell>
          <cell r="J1282" t="str">
            <v>Inspeted by</v>
          </cell>
          <cell r="M1282" t="str">
            <v>Date</v>
          </cell>
        </row>
        <row r="1283">
          <cell r="A1283" t="str">
            <v>- Formwork</v>
          </cell>
          <cell r="F1283" t="str">
            <v>.................................</v>
          </cell>
          <cell r="J1283" t="str">
            <v>.....................</v>
          </cell>
          <cell r="M1283" t="str">
            <v>.....................</v>
          </cell>
        </row>
        <row r="1284">
          <cell r="A1284" t="str">
            <v>- Reinforcement</v>
          </cell>
          <cell r="F1284" t="str">
            <v>.................................</v>
          </cell>
          <cell r="J1284" t="str">
            <v>.....................</v>
          </cell>
          <cell r="M1284" t="str">
            <v>.....................</v>
          </cell>
        </row>
        <row r="1285">
          <cell r="A1285" t="str">
            <v>- Concrete casting</v>
          </cell>
          <cell r="F1285" t="str">
            <v>.................................</v>
          </cell>
          <cell r="J1285" t="str">
            <v>.....................</v>
          </cell>
          <cell r="M1285" t="str">
            <v>.....................</v>
          </cell>
        </row>
        <row r="1286">
          <cell r="F1286" t="str">
            <v>.................................</v>
          </cell>
          <cell r="J1286" t="str">
            <v>.....................</v>
          </cell>
          <cell r="M1286" t="str">
            <v>.....................</v>
          </cell>
        </row>
        <row r="1287">
          <cell r="F1287" t="str">
            <v>.................................</v>
          </cell>
          <cell r="J1287" t="str">
            <v>.....................</v>
          </cell>
          <cell r="M1287" t="str">
            <v>.....................</v>
          </cell>
        </row>
        <row r="1288">
          <cell r="F1288" t="str">
            <v>.................................</v>
          </cell>
          <cell r="J1288" t="str">
            <v>.....................</v>
          </cell>
          <cell r="M1288" t="str">
            <v>.....................</v>
          </cell>
        </row>
        <row r="1289">
          <cell r="F1289" t="str">
            <v>.................................</v>
          </cell>
          <cell r="J1289" t="str">
            <v>.....................</v>
          </cell>
          <cell r="M1289" t="str">
            <v>.....................</v>
          </cell>
        </row>
        <row r="1290">
          <cell r="F1290" t="str">
            <v>.................................</v>
          </cell>
          <cell r="J1290" t="str">
            <v>.....................</v>
          </cell>
          <cell r="M1290" t="str">
            <v>.....................</v>
          </cell>
        </row>
        <row r="1291">
          <cell r="F1291" t="str">
            <v>.................................</v>
          </cell>
          <cell r="J1291" t="str">
            <v>.....................</v>
          </cell>
          <cell r="M1291" t="str">
            <v>.....................</v>
          </cell>
        </row>
        <row r="1292">
          <cell r="F1292" t="str">
            <v>.................................</v>
          </cell>
          <cell r="J1292" t="str">
            <v>.....................</v>
          </cell>
          <cell r="M1292" t="str">
            <v>.....................</v>
          </cell>
        </row>
        <row r="1293">
          <cell r="F1293" t="str">
            <v>.................................</v>
          </cell>
          <cell r="J1293" t="str">
            <v>.....................</v>
          </cell>
          <cell r="M1293" t="str">
            <v>.....................</v>
          </cell>
        </row>
        <row r="1294">
          <cell r="A1294" t="str">
            <v xml:space="preserve">   PART 4 : ENGINEER'S ACCEPTANCE</v>
          </cell>
        </row>
        <row r="1295">
          <cell r="A1295" t="str">
            <v xml:space="preserve"> The above work item is ACCEPTED / NOT ACCEPTED</v>
          </cell>
        </row>
        <row r="1296">
          <cell r="A1296" t="str">
            <v xml:space="preserve"> Approval to start next activity is GRANTED / DENIED</v>
          </cell>
        </row>
        <row r="1297">
          <cell r="A1297" t="str">
            <v xml:space="preserve"> Special Comments / Instructions</v>
          </cell>
        </row>
        <row r="1301">
          <cell r="A1301" t="str">
            <v xml:space="preserve"> Signature ...............................................</v>
          </cell>
          <cell r="L1301" t="str">
            <v>Date: ...................................</v>
          </cell>
        </row>
        <row r="1302">
          <cell r="A1302" t="str">
            <v xml:space="preserve">                      Engineer’s Representative</v>
          </cell>
        </row>
        <row r="1303">
          <cell r="A1303" t="str">
            <v xml:space="preserve">   PART 5 : CONTRACTOR'S RECEIPT</v>
          </cell>
        </row>
        <row r="1305">
          <cell r="A1305" t="str">
            <v xml:space="preserve"> Received for Contractor: ........................................................</v>
          </cell>
          <cell r="L1305" t="str">
            <v>Date/Time: ...........................</v>
          </cell>
        </row>
        <row r="1306">
          <cell r="L1306">
            <v>441</v>
          </cell>
        </row>
        <row r="1307">
          <cell r="A1307" t="str">
            <v>REQUEST FOR ACCEPTANCE INSPECTION</v>
          </cell>
        </row>
        <row r="1308">
          <cell r="A1308" t="str">
            <v>(For Bridges)</v>
          </cell>
        </row>
        <row r="1309">
          <cell r="A1309" t="str">
            <v xml:space="preserve">   PART 1 : CONTRACTOR’S SUBMISSION</v>
          </cell>
        </row>
        <row r="1310">
          <cell r="A1310" t="str">
            <v>It is hereby certified that the (material) (equipment) shown and marked in this submittal to be incorporated in the Work is in compliance with the Contract Drawings and Specifications, is approved for use and is submitted for the Engineer's approval.</v>
          </cell>
        </row>
        <row r="1311">
          <cell r="A1311" t="str">
            <v xml:space="preserve"> Item Description:</v>
          </cell>
          <cell r="E1311" t="str">
            <v>To check removal of existing asphalt at expansion joint (second time - left) - Thanh Trang bridge.</v>
          </cell>
        </row>
        <row r="1315">
          <cell r="A1315" t="str">
            <v xml:space="preserve"> Inspection Time:</v>
          </cell>
          <cell r="E1315" t="str">
            <v>Date:</v>
          </cell>
          <cell r="F1315">
            <v>36646</v>
          </cell>
          <cell r="H1315" t="str">
            <v>Time:</v>
          </cell>
          <cell r="I1315">
            <v>0.5625</v>
          </cell>
        </row>
        <row r="1316">
          <cell r="A1316" t="str">
            <v xml:space="preserve"> Location:</v>
          </cell>
          <cell r="C1316">
            <v>582949</v>
          </cell>
          <cell r="F1316" t="str">
            <v>Thanh Trang</v>
          </cell>
        </row>
        <row r="1317">
          <cell r="A1317" t="str">
            <v xml:space="preserve"> Next Activity:</v>
          </cell>
        </row>
        <row r="1318">
          <cell r="A1318" t="str">
            <v xml:space="preserve"> Description:</v>
          </cell>
          <cell r="H1318" t="str">
            <v>Proposed Start Date/Time:</v>
          </cell>
        </row>
        <row r="1319">
          <cell r="A1319" t="str">
            <v xml:space="preserve"> For Contractor</v>
          </cell>
          <cell r="G1319" t="str">
            <v>Date:</v>
          </cell>
          <cell r="H1319">
            <v>36644</v>
          </cell>
          <cell r="L1319" t="str">
            <v>Time:</v>
          </cell>
          <cell r="M1319">
            <v>0.58333333333333337</v>
          </cell>
        </row>
        <row r="1320">
          <cell r="A1320" t="str">
            <v xml:space="preserve"> QC Engineer</v>
          </cell>
        </row>
        <row r="1321">
          <cell r="A1321" t="str">
            <v>............................</v>
          </cell>
          <cell r="F1321" t="str">
            <v>.................................</v>
          </cell>
          <cell r="L1321" t="str">
            <v>..................................</v>
          </cell>
        </row>
        <row r="1322">
          <cell r="A1322" t="str">
            <v xml:space="preserve">   PART 2 : ENGINEER'S RECEIVED</v>
          </cell>
        </row>
        <row r="1323">
          <cell r="A1323" t="str">
            <v xml:space="preserve"> Received for Engineer</v>
          </cell>
          <cell r="G1323" t="str">
            <v>Date:</v>
          </cell>
          <cell r="L1323" t="str">
            <v>Time:</v>
          </cell>
        </row>
        <row r="1325">
          <cell r="A1325" t="str">
            <v>............................</v>
          </cell>
          <cell r="F1325" t="str">
            <v>.................................</v>
          </cell>
          <cell r="L1325" t="str">
            <v>..................................</v>
          </cell>
        </row>
        <row r="1326">
          <cell r="A1326" t="str">
            <v xml:space="preserve">   PART 3 : INSPECTION REPORT</v>
          </cell>
        </row>
        <row r="1327">
          <cell r="A1327" t="str">
            <v>Check Item</v>
          </cell>
          <cell r="F1327" t="str">
            <v xml:space="preserve"> Inspector Comments</v>
          </cell>
          <cell r="J1327" t="str">
            <v>Inspeted by</v>
          </cell>
          <cell r="M1327" t="str">
            <v>Date</v>
          </cell>
        </row>
        <row r="1328">
          <cell r="A1328" t="str">
            <v>- Formwork</v>
          </cell>
          <cell r="F1328" t="str">
            <v>.................................</v>
          </cell>
          <cell r="J1328" t="str">
            <v>.....................</v>
          </cell>
          <cell r="M1328" t="str">
            <v>.....................</v>
          </cell>
        </row>
        <row r="1329">
          <cell r="A1329" t="str">
            <v>- Reinforcement</v>
          </cell>
          <cell r="F1329" t="str">
            <v>.................................</v>
          </cell>
          <cell r="J1329" t="str">
            <v>.....................</v>
          </cell>
          <cell r="M1329" t="str">
            <v>.....................</v>
          </cell>
        </row>
        <row r="1330">
          <cell r="A1330" t="str">
            <v>- Concrete casting</v>
          </cell>
          <cell r="F1330" t="str">
            <v>.................................</v>
          </cell>
          <cell r="J1330" t="str">
            <v>.....................</v>
          </cell>
          <cell r="M1330" t="str">
            <v>.....................</v>
          </cell>
        </row>
        <row r="1331">
          <cell r="F1331" t="str">
            <v>.................................</v>
          </cell>
          <cell r="J1331" t="str">
            <v>.....................</v>
          </cell>
          <cell r="M1331" t="str">
            <v>.....................</v>
          </cell>
        </row>
        <row r="1332">
          <cell r="F1332" t="str">
            <v>.................................</v>
          </cell>
          <cell r="J1332" t="str">
            <v>.....................</v>
          </cell>
          <cell r="M1332" t="str">
            <v>.....................</v>
          </cell>
        </row>
        <row r="1333">
          <cell r="F1333" t="str">
            <v>.................................</v>
          </cell>
          <cell r="J1333" t="str">
            <v>.....................</v>
          </cell>
          <cell r="M1333" t="str">
            <v>.....................</v>
          </cell>
        </row>
        <row r="1334">
          <cell r="F1334" t="str">
            <v>.................................</v>
          </cell>
          <cell r="J1334" t="str">
            <v>.....................</v>
          </cell>
          <cell r="M1334" t="str">
            <v>.....................</v>
          </cell>
        </row>
        <row r="1335">
          <cell r="F1335" t="str">
            <v>.................................</v>
          </cell>
          <cell r="J1335" t="str">
            <v>.....................</v>
          </cell>
          <cell r="M1335" t="str">
            <v>.....................</v>
          </cell>
        </row>
        <row r="1336">
          <cell r="F1336" t="str">
            <v>.................................</v>
          </cell>
          <cell r="J1336" t="str">
            <v>.....................</v>
          </cell>
          <cell r="M1336" t="str">
            <v>.....................</v>
          </cell>
        </row>
        <row r="1337">
          <cell r="F1337" t="str">
            <v>.................................</v>
          </cell>
          <cell r="J1337" t="str">
            <v>.....................</v>
          </cell>
          <cell r="M1337" t="str">
            <v>.....................</v>
          </cell>
        </row>
        <row r="1338">
          <cell r="F1338" t="str">
            <v>.................................</v>
          </cell>
          <cell r="J1338" t="str">
            <v>.....................</v>
          </cell>
          <cell r="M1338" t="str">
            <v>.....................</v>
          </cell>
        </row>
        <row r="1339">
          <cell r="A1339" t="str">
            <v xml:space="preserve">   PART 4 : ENGINEER'S ACCEPTANCE</v>
          </cell>
        </row>
        <row r="1340">
          <cell r="A1340" t="str">
            <v xml:space="preserve"> The above work item is ACCEPTED / NOT ACCEPTED</v>
          </cell>
        </row>
        <row r="1341">
          <cell r="A1341" t="str">
            <v xml:space="preserve"> Approval to start next activity is GRANTED / DENIED</v>
          </cell>
        </row>
        <row r="1342">
          <cell r="A1342" t="str">
            <v xml:space="preserve"> Special Comments / Instructions</v>
          </cell>
        </row>
        <row r="1346">
          <cell r="A1346" t="str">
            <v xml:space="preserve"> Signature ...............................................</v>
          </cell>
          <cell r="L1346" t="str">
            <v>Date: ...................................</v>
          </cell>
        </row>
        <row r="1347">
          <cell r="A1347" t="str">
            <v xml:space="preserve">                      Engineer’s Representative</v>
          </cell>
        </row>
        <row r="1348">
          <cell r="A1348" t="str">
            <v xml:space="preserve">   PART 5 : CONTRACTOR'S RECEIPT</v>
          </cell>
        </row>
        <row r="1350">
          <cell r="A1350" t="str">
            <v xml:space="preserve"> Received for Contractor: ........................................................</v>
          </cell>
          <cell r="L1350" t="str">
            <v>Date/Time: ...........................</v>
          </cell>
        </row>
        <row r="1351">
          <cell r="L1351">
            <v>442</v>
          </cell>
        </row>
        <row r="1352">
          <cell r="A1352" t="str">
            <v>REQUEST FOR ACCEPTANCE INSPECTION</v>
          </cell>
        </row>
        <row r="1353">
          <cell r="A1353" t="str">
            <v>(For Bridges)</v>
          </cell>
        </row>
        <row r="1354">
          <cell r="A1354" t="str">
            <v xml:space="preserve">   PART 1 : CONTRACTOR’S SUBMISSION</v>
          </cell>
        </row>
        <row r="1355">
          <cell r="A1355" t="str">
            <v>It is hereby certified that the (material) (equipment) shown and marked in this submittal to be incorporated in the Work is in compliance with the Contract Drawings and Specifications, is approved for use and is submitted for the Engineer's approval.</v>
          </cell>
        </row>
        <row r="1356">
          <cell r="A1356" t="str">
            <v xml:space="preserve"> Item Description:</v>
          </cell>
          <cell r="E1356" t="str">
            <v>To check removal of existing asphalt at expansion joint (second time - left) - Thau Dau bridge.</v>
          </cell>
        </row>
        <row r="1360">
          <cell r="A1360" t="str">
            <v xml:space="preserve"> Inspection Time:</v>
          </cell>
          <cell r="E1360" t="str">
            <v>Date:</v>
          </cell>
          <cell r="F1360">
            <v>36646</v>
          </cell>
          <cell r="H1360" t="str">
            <v>Time:</v>
          </cell>
          <cell r="I1360">
            <v>0.58333333333333337</v>
          </cell>
        </row>
        <row r="1361">
          <cell r="A1361" t="str">
            <v xml:space="preserve"> Location:</v>
          </cell>
          <cell r="C1361">
            <v>584248</v>
          </cell>
          <cell r="F1361" t="str">
            <v>Thau Dau</v>
          </cell>
        </row>
        <row r="1362">
          <cell r="A1362" t="str">
            <v xml:space="preserve"> Next Activity:</v>
          </cell>
        </row>
        <row r="1363">
          <cell r="A1363" t="str">
            <v xml:space="preserve"> Description:</v>
          </cell>
          <cell r="H1363" t="str">
            <v>Proposed Start Date/Time:</v>
          </cell>
        </row>
        <row r="1364">
          <cell r="A1364" t="str">
            <v xml:space="preserve"> For Contractor</v>
          </cell>
          <cell r="G1364" t="str">
            <v>Date:</v>
          </cell>
          <cell r="H1364">
            <v>36644</v>
          </cell>
          <cell r="L1364" t="str">
            <v>Time:</v>
          </cell>
          <cell r="M1364">
            <v>0.58333333333333337</v>
          </cell>
        </row>
        <row r="1365">
          <cell r="A1365" t="str">
            <v xml:space="preserve"> QC Engineer</v>
          </cell>
        </row>
        <row r="1366">
          <cell r="A1366" t="str">
            <v>............................</v>
          </cell>
          <cell r="F1366" t="str">
            <v>.................................</v>
          </cell>
          <cell r="L1366" t="str">
            <v>..................................</v>
          </cell>
        </row>
        <row r="1367">
          <cell r="A1367" t="str">
            <v xml:space="preserve">   PART 2 : ENGINEER'S RECEIVED</v>
          </cell>
        </row>
        <row r="1368">
          <cell r="A1368" t="str">
            <v xml:space="preserve"> Received for Engineer</v>
          </cell>
          <cell r="G1368" t="str">
            <v>Date:</v>
          </cell>
          <cell r="L1368" t="str">
            <v>Time:</v>
          </cell>
        </row>
        <row r="1370">
          <cell r="A1370" t="str">
            <v>............................</v>
          </cell>
          <cell r="F1370" t="str">
            <v>.................................</v>
          </cell>
          <cell r="L1370" t="str">
            <v>..................................</v>
          </cell>
        </row>
        <row r="1371">
          <cell r="A1371" t="str">
            <v xml:space="preserve">   PART 3 : INSPECTION REPORT</v>
          </cell>
        </row>
        <row r="1372">
          <cell r="A1372" t="str">
            <v>Check Item</v>
          </cell>
          <cell r="F1372" t="str">
            <v xml:space="preserve"> Inspector Comments</v>
          </cell>
          <cell r="J1372" t="str">
            <v>Inspeted by</v>
          </cell>
          <cell r="M1372" t="str">
            <v>Date</v>
          </cell>
        </row>
        <row r="1373">
          <cell r="A1373" t="str">
            <v>- Formwork</v>
          </cell>
          <cell r="F1373" t="str">
            <v>.................................</v>
          </cell>
          <cell r="J1373" t="str">
            <v>.....................</v>
          </cell>
          <cell r="M1373" t="str">
            <v>.....................</v>
          </cell>
        </row>
        <row r="1374">
          <cell r="A1374" t="str">
            <v>- Reinforcement</v>
          </cell>
          <cell r="F1374" t="str">
            <v>.................................</v>
          </cell>
          <cell r="J1374" t="str">
            <v>.....................</v>
          </cell>
          <cell r="M1374" t="str">
            <v>.....................</v>
          </cell>
        </row>
        <row r="1375">
          <cell r="A1375" t="str">
            <v>- Concrete casting</v>
          </cell>
          <cell r="F1375" t="str">
            <v>.................................</v>
          </cell>
          <cell r="J1375" t="str">
            <v>.....................</v>
          </cell>
          <cell r="M1375" t="str">
            <v>.....................</v>
          </cell>
        </row>
        <row r="1376">
          <cell r="F1376" t="str">
            <v>.................................</v>
          </cell>
          <cell r="J1376" t="str">
            <v>.....................</v>
          </cell>
          <cell r="M1376" t="str">
            <v>.....................</v>
          </cell>
        </row>
        <row r="1377">
          <cell r="F1377" t="str">
            <v>.................................</v>
          </cell>
          <cell r="J1377" t="str">
            <v>.....................</v>
          </cell>
          <cell r="M1377" t="str">
            <v>.....................</v>
          </cell>
        </row>
        <row r="1378">
          <cell r="F1378" t="str">
            <v>.................................</v>
          </cell>
          <cell r="J1378" t="str">
            <v>.....................</v>
          </cell>
          <cell r="M1378" t="str">
            <v>.....................</v>
          </cell>
        </row>
        <row r="1379">
          <cell r="F1379" t="str">
            <v>.................................</v>
          </cell>
          <cell r="J1379" t="str">
            <v>.....................</v>
          </cell>
          <cell r="M1379" t="str">
            <v>.....................</v>
          </cell>
        </row>
        <row r="1380">
          <cell r="F1380" t="str">
            <v>.................................</v>
          </cell>
          <cell r="J1380" t="str">
            <v>.....................</v>
          </cell>
          <cell r="M1380" t="str">
            <v>.....................</v>
          </cell>
        </row>
        <row r="1381">
          <cell r="F1381" t="str">
            <v>.................................</v>
          </cell>
          <cell r="J1381" t="str">
            <v>.....................</v>
          </cell>
          <cell r="M1381" t="str">
            <v>.....................</v>
          </cell>
        </row>
        <row r="1382">
          <cell r="F1382" t="str">
            <v>.................................</v>
          </cell>
          <cell r="J1382" t="str">
            <v>.....................</v>
          </cell>
          <cell r="M1382" t="str">
            <v>.....................</v>
          </cell>
        </row>
        <row r="1383">
          <cell r="F1383" t="str">
            <v>.................................</v>
          </cell>
          <cell r="J1383" t="str">
            <v>.....................</v>
          </cell>
          <cell r="M1383" t="str">
            <v>.....................</v>
          </cell>
        </row>
        <row r="1384">
          <cell r="A1384" t="str">
            <v xml:space="preserve">   PART 4 : ENGINEER'S ACCEPTANCE</v>
          </cell>
        </row>
        <row r="1385">
          <cell r="A1385" t="str">
            <v xml:space="preserve"> The above work item is ACCEPTED / NOT ACCEPTED</v>
          </cell>
        </row>
        <row r="1386">
          <cell r="A1386" t="str">
            <v xml:space="preserve"> Approval to start next activity is GRANTED / DENIED</v>
          </cell>
        </row>
        <row r="1387">
          <cell r="A1387" t="str">
            <v xml:space="preserve"> Special Comments / Instructions</v>
          </cell>
        </row>
        <row r="1391">
          <cell r="A1391" t="str">
            <v xml:space="preserve"> Signature ...............................................</v>
          </cell>
          <cell r="L1391" t="str">
            <v>Date: ...................................</v>
          </cell>
        </row>
        <row r="1392">
          <cell r="A1392" t="str">
            <v xml:space="preserve">                      Engineer’s Representative</v>
          </cell>
        </row>
        <row r="1393">
          <cell r="A1393" t="str">
            <v xml:space="preserve">   PART 5 : CONTRACTOR'S RECEIPT</v>
          </cell>
        </row>
        <row r="1395">
          <cell r="A1395" t="str">
            <v xml:space="preserve"> Received for Contractor: ........................................................</v>
          </cell>
          <cell r="L1395" t="str">
            <v>Date/Time: ...........................</v>
          </cell>
        </row>
        <row r="1396">
          <cell r="L1396">
            <v>443</v>
          </cell>
        </row>
        <row r="1397">
          <cell r="A1397" t="str">
            <v>REQUEST FOR ACCEPTANCE INSPECTION</v>
          </cell>
        </row>
        <row r="1398">
          <cell r="A1398" t="str">
            <v>(For Bridges)</v>
          </cell>
        </row>
        <row r="1399">
          <cell r="A1399" t="str">
            <v xml:space="preserve">   PART 1 : CONTRACTOR’S SUBMISSION</v>
          </cell>
        </row>
        <row r="1400">
          <cell r="A1400" t="str">
            <v>It is hereby certified that the (material) (equipment) shown and marked in this submittal to be incorporated in the Work is in compliance with the Contract Drawings and Specifications, is approved for use and is submitted for the Engineer's approval.</v>
          </cell>
        </row>
        <row r="1401">
          <cell r="A1401" t="str">
            <v xml:space="preserve"> Item Description:</v>
          </cell>
          <cell r="E1401" t="str">
            <v>To check removal of existing asphalt at expansion joint (second time - left) - Khe Luy bridge.</v>
          </cell>
        </row>
        <row r="1405">
          <cell r="A1405" t="str">
            <v xml:space="preserve"> Inspection Time:</v>
          </cell>
          <cell r="E1405" t="str">
            <v>Date:</v>
          </cell>
          <cell r="F1405">
            <v>36646</v>
          </cell>
          <cell r="H1405" t="str">
            <v>Time:</v>
          </cell>
          <cell r="I1405">
            <v>0.60416666666666663</v>
          </cell>
        </row>
        <row r="1406">
          <cell r="A1406" t="str">
            <v xml:space="preserve"> Location:</v>
          </cell>
          <cell r="C1406">
            <v>585503</v>
          </cell>
          <cell r="F1406" t="str">
            <v>Khe luy</v>
          </cell>
        </row>
        <row r="1407">
          <cell r="A1407" t="str">
            <v xml:space="preserve"> Next Activity:</v>
          </cell>
        </row>
        <row r="1408">
          <cell r="A1408" t="str">
            <v xml:space="preserve"> Description:</v>
          </cell>
          <cell r="H1408" t="str">
            <v>Proposed Start Date/Time:</v>
          </cell>
        </row>
        <row r="1409">
          <cell r="A1409" t="str">
            <v xml:space="preserve"> For Contractor</v>
          </cell>
          <cell r="G1409" t="str">
            <v>Date:</v>
          </cell>
          <cell r="H1409">
            <v>36644</v>
          </cell>
          <cell r="L1409" t="str">
            <v>Time:</v>
          </cell>
          <cell r="M1409">
            <v>0.58333333333333337</v>
          </cell>
        </row>
        <row r="1410">
          <cell r="A1410" t="str">
            <v xml:space="preserve"> QC Engineer</v>
          </cell>
        </row>
        <row r="1411">
          <cell r="A1411" t="str">
            <v>............................</v>
          </cell>
          <cell r="F1411" t="str">
            <v>.................................</v>
          </cell>
          <cell r="L1411" t="str">
            <v>..................................</v>
          </cell>
        </row>
        <row r="1412">
          <cell r="A1412" t="str">
            <v xml:space="preserve">   PART 2 : ENGINEER'S RECEIVED</v>
          </cell>
        </row>
        <row r="1413">
          <cell r="A1413" t="str">
            <v xml:space="preserve"> Received for Engineer</v>
          </cell>
          <cell r="G1413" t="str">
            <v>Date:</v>
          </cell>
          <cell r="L1413" t="str">
            <v>Time:</v>
          </cell>
        </row>
        <row r="1415">
          <cell r="A1415" t="str">
            <v>............................</v>
          </cell>
          <cell r="F1415" t="str">
            <v>.................................</v>
          </cell>
          <cell r="L1415" t="str">
            <v>..................................</v>
          </cell>
        </row>
        <row r="1416">
          <cell r="A1416" t="str">
            <v xml:space="preserve">   PART 3 : INSPECTION REPORT</v>
          </cell>
        </row>
        <row r="1417">
          <cell r="A1417" t="str">
            <v>Check Item</v>
          </cell>
          <cell r="F1417" t="str">
            <v xml:space="preserve"> Inspector Comments</v>
          </cell>
          <cell r="J1417" t="str">
            <v>Inspeted by</v>
          </cell>
          <cell r="M1417" t="str">
            <v>Date</v>
          </cell>
        </row>
        <row r="1418">
          <cell r="A1418" t="str">
            <v>- Formwork</v>
          </cell>
          <cell r="F1418" t="str">
            <v>.................................</v>
          </cell>
          <cell r="J1418" t="str">
            <v>.....................</v>
          </cell>
          <cell r="M1418" t="str">
            <v>.....................</v>
          </cell>
        </row>
        <row r="1419">
          <cell r="A1419" t="str">
            <v>- Reinforcement</v>
          </cell>
          <cell r="F1419" t="str">
            <v>.................................</v>
          </cell>
          <cell r="J1419" t="str">
            <v>.....................</v>
          </cell>
          <cell r="M1419" t="str">
            <v>.....................</v>
          </cell>
        </row>
        <row r="1420">
          <cell r="A1420" t="str">
            <v>- Concrete casting</v>
          </cell>
          <cell r="F1420" t="str">
            <v>.................................</v>
          </cell>
          <cell r="J1420" t="str">
            <v>.....................</v>
          </cell>
          <cell r="M1420" t="str">
            <v>.....................</v>
          </cell>
        </row>
        <row r="1421">
          <cell r="F1421" t="str">
            <v>.................................</v>
          </cell>
          <cell r="J1421" t="str">
            <v>.....................</v>
          </cell>
          <cell r="M1421" t="str">
            <v>.....................</v>
          </cell>
        </row>
        <row r="1422">
          <cell r="F1422" t="str">
            <v>.................................</v>
          </cell>
          <cell r="J1422" t="str">
            <v>.....................</v>
          </cell>
          <cell r="M1422" t="str">
            <v>.....................</v>
          </cell>
        </row>
        <row r="1423">
          <cell r="F1423" t="str">
            <v>.................................</v>
          </cell>
          <cell r="J1423" t="str">
            <v>.....................</v>
          </cell>
          <cell r="M1423" t="str">
            <v>.....................</v>
          </cell>
        </row>
        <row r="1424">
          <cell r="F1424" t="str">
            <v>.................................</v>
          </cell>
          <cell r="J1424" t="str">
            <v>.....................</v>
          </cell>
          <cell r="M1424" t="str">
            <v>.....................</v>
          </cell>
        </row>
        <row r="1425">
          <cell r="F1425" t="str">
            <v>.................................</v>
          </cell>
          <cell r="J1425" t="str">
            <v>.....................</v>
          </cell>
          <cell r="M1425" t="str">
            <v>.....................</v>
          </cell>
        </row>
        <row r="1426">
          <cell r="F1426" t="str">
            <v>.................................</v>
          </cell>
          <cell r="J1426" t="str">
            <v>.....................</v>
          </cell>
          <cell r="M1426" t="str">
            <v>.....................</v>
          </cell>
        </row>
        <row r="1427">
          <cell r="F1427" t="str">
            <v>.................................</v>
          </cell>
          <cell r="J1427" t="str">
            <v>.....................</v>
          </cell>
          <cell r="M1427" t="str">
            <v>.....................</v>
          </cell>
        </row>
        <row r="1428">
          <cell r="F1428" t="str">
            <v>.................................</v>
          </cell>
          <cell r="J1428" t="str">
            <v>.....................</v>
          </cell>
          <cell r="M1428" t="str">
            <v>.....................</v>
          </cell>
        </row>
        <row r="1429">
          <cell r="A1429" t="str">
            <v xml:space="preserve">   PART 4 : ENGINEER'S ACCEPTANCE</v>
          </cell>
        </row>
        <row r="1430">
          <cell r="A1430" t="str">
            <v xml:space="preserve"> The above work item is ACCEPTED / NOT ACCEPTED</v>
          </cell>
        </row>
        <row r="1431">
          <cell r="A1431" t="str">
            <v xml:space="preserve"> Approval to start next activity is GRANTED / DENIED</v>
          </cell>
        </row>
        <row r="1432">
          <cell r="A1432" t="str">
            <v xml:space="preserve"> Special Comments / Instructions</v>
          </cell>
        </row>
        <row r="1436">
          <cell r="A1436" t="str">
            <v xml:space="preserve"> Signature ...............................................</v>
          </cell>
          <cell r="L1436" t="str">
            <v>Date: ...................................</v>
          </cell>
        </row>
        <row r="1437">
          <cell r="A1437" t="str">
            <v xml:space="preserve">                      Engineer’s Representative</v>
          </cell>
        </row>
        <row r="1438">
          <cell r="A1438" t="str">
            <v xml:space="preserve">   PART 5 : CONTRACTOR'S RECEIPT</v>
          </cell>
        </row>
        <row r="1440">
          <cell r="A1440" t="str">
            <v xml:space="preserve"> Received for Contractor: ........................................................</v>
          </cell>
          <cell r="L1440" t="str">
            <v>Date/Time: ...........................</v>
          </cell>
        </row>
        <row r="1441">
          <cell r="L1441">
            <v>444</v>
          </cell>
        </row>
        <row r="1442">
          <cell r="A1442" t="str">
            <v>REQUEST FOR ACCEPTANCE INSPECTION</v>
          </cell>
        </row>
        <row r="1443">
          <cell r="A1443" t="str">
            <v>(For Bridges)</v>
          </cell>
        </row>
        <row r="1444">
          <cell r="A1444" t="str">
            <v xml:space="preserve">   PART 1 : CONTRACTOR’S SUBMISSION</v>
          </cell>
          <cell r="N1444">
            <v>549048</v>
          </cell>
        </row>
        <row r="1445">
          <cell r="A1445" t="str">
            <v>It is hereby certified that the (material) (equipment) shown and marked in this submittal to be incorporated in the Work is in compliance with the Contract Drawings and Specifications, is approved for use and is submitted for the Engineer's approval.</v>
          </cell>
        </row>
        <row r="1446">
          <cell r="A1446" t="str">
            <v xml:space="preserve"> Item Description:</v>
          </cell>
          <cell r="E1446" t="str">
            <v>To check formwork, reinforcement and concrete casting for piles (03 tip segments L=7m, 03 segments L=7m)-Bui Tre bridge.</v>
          </cell>
        </row>
        <row r="1450">
          <cell r="A1450" t="str">
            <v xml:space="preserve"> Inspection Time:</v>
          </cell>
          <cell r="E1450" t="str">
            <v>Date:</v>
          </cell>
          <cell r="F1450">
            <v>36647</v>
          </cell>
          <cell r="H1450" t="str">
            <v>Time:</v>
          </cell>
          <cell r="I1450">
            <v>0.33333333333333331</v>
          </cell>
        </row>
        <row r="1451">
          <cell r="A1451" t="str">
            <v xml:space="preserve"> Location:</v>
          </cell>
          <cell r="C1451">
            <v>549048</v>
          </cell>
          <cell r="F1451" t="str">
            <v>Bui Tre</v>
          </cell>
        </row>
        <row r="1452">
          <cell r="A1452" t="str">
            <v xml:space="preserve"> Next Activity:</v>
          </cell>
        </row>
        <row r="1453">
          <cell r="A1453" t="str">
            <v xml:space="preserve"> Description:</v>
          </cell>
          <cell r="H1453" t="str">
            <v>Proposed Start Date/Time:</v>
          </cell>
        </row>
        <row r="1454">
          <cell r="A1454" t="str">
            <v xml:space="preserve"> For Contractor</v>
          </cell>
          <cell r="G1454" t="str">
            <v>Date:</v>
          </cell>
          <cell r="H1454">
            <v>36644</v>
          </cell>
          <cell r="L1454" t="str">
            <v>Time:</v>
          </cell>
          <cell r="M1454">
            <v>0.58333333333333337</v>
          </cell>
        </row>
        <row r="1455">
          <cell r="A1455" t="str">
            <v xml:space="preserve"> QC Engineer</v>
          </cell>
        </row>
        <row r="1456">
          <cell r="A1456" t="str">
            <v>............................</v>
          </cell>
          <cell r="F1456" t="str">
            <v>.................................</v>
          </cell>
          <cell r="L1456" t="str">
            <v>..................................</v>
          </cell>
        </row>
        <row r="1457">
          <cell r="A1457" t="str">
            <v xml:space="preserve">   PART 2 : ENGINEER'S RECEIVED</v>
          </cell>
        </row>
        <row r="1458">
          <cell r="A1458" t="str">
            <v xml:space="preserve"> Received for Engineer</v>
          </cell>
          <cell r="G1458" t="str">
            <v>Date:</v>
          </cell>
          <cell r="L1458" t="str">
            <v>Time:</v>
          </cell>
        </row>
        <row r="1460">
          <cell r="A1460" t="str">
            <v>............................</v>
          </cell>
          <cell r="F1460" t="str">
            <v>.................................</v>
          </cell>
          <cell r="L1460" t="str">
            <v>..................................</v>
          </cell>
        </row>
        <row r="1461">
          <cell r="A1461" t="str">
            <v xml:space="preserve">   PART 3 : INSPECTION REPORT</v>
          </cell>
        </row>
        <row r="1462">
          <cell r="A1462" t="str">
            <v>Check Item</v>
          </cell>
          <cell r="F1462" t="str">
            <v xml:space="preserve"> Inspector Comments</v>
          </cell>
          <cell r="J1462" t="str">
            <v>Inspeted by</v>
          </cell>
          <cell r="M1462" t="str">
            <v>Date</v>
          </cell>
        </row>
        <row r="1463">
          <cell r="A1463" t="str">
            <v>- Formwork</v>
          </cell>
          <cell r="F1463" t="str">
            <v>.................................</v>
          </cell>
          <cell r="J1463" t="str">
            <v>.....................</v>
          </cell>
          <cell r="M1463" t="str">
            <v>.....................</v>
          </cell>
        </row>
        <row r="1464">
          <cell r="A1464" t="str">
            <v>- Reinforcement</v>
          </cell>
          <cell r="F1464" t="str">
            <v>.................................</v>
          </cell>
          <cell r="J1464" t="str">
            <v>.....................</v>
          </cell>
          <cell r="M1464" t="str">
            <v>.....................</v>
          </cell>
        </row>
        <row r="1465">
          <cell r="A1465" t="str">
            <v>- Concrete casting</v>
          </cell>
          <cell r="F1465" t="str">
            <v>.................................</v>
          </cell>
          <cell r="J1465" t="str">
            <v>.....................</v>
          </cell>
          <cell r="M1465" t="str">
            <v>.....................</v>
          </cell>
        </row>
        <row r="1466">
          <cell r="F1466" t="str">
            <v>.................................</v>
          </cell>
          <cell r="J1466" t="str">
            <v>.....................</v>
          </cell>
          <cell r="M1466" t="str">
            <v>.....................</v>
          </cell>
        </row>
        <row r="1467">
          <cell r="F1467" t="str">
            <v>.................................</v>
          </cell>
          <cell r="J1467" t="str">
            <v>.....................</v>
          </cell>
          <cell r="M1467" t="str">
            <v>.....................</v>
          </cell>
        </row>
        <row r="1468">
          <cell r="F1468" t="str">
            <v>.................................</v>
          </cell>
          <cell r="J1468" t="str">
            <v>.....................</v>
          </cell>
          <cell r="M1468" t="str">
            <v>.....................</v>
          </cell>
        </row>
        <row r="1469">
          <cell r="F1469" t="str">
            <v>.................................</v>
          </cell>
          <cell r="J1469" t="str">
            <v>.....................</v>
          </cell>
          <cell r="M1469" t="str">
            <v>.....................</v>
          </cell>
        </row>
        <row r="1470">
          <cell r="F1470" t="str">
            <v>.................................</v>
          </cell>
          <cell r="J1470" t="str">
            <v>.....................</v>
          </cell>
          <cell r="M1470" t="str">
            <v>.....................</v>
          </cell>
        </row>
        <row r="1471">
          <cell r="F1471" t="str">
            <v>.................................</v>
          </cell>
          <cell r="J1471" t="str">
            <v>.....................</v>
          </cell>
          <cell r="M1471" t="str">
            <v>.....................</v>
          </cell>
        </row>
        <row r="1472">
          <cell r="F1472" t="str">
            <v>.................................</v>
          </cell>
          <cell r="J1472" t="str">
            <v>.....................</v>
          </cell>
          <cell r="M1472" t="str">
            <v>.....................</v>
          </cell>
        </row>
        <row r="1473">
          <cell r="F1473" t="str">
            <v>.................................</v>
          </cell>
          <cell r="J1473" t="str">
            <v>.....................</v>
          </cell>
          <cell r="M1473" t="str">
            <v>.....................</v>
          </cell>
        </row>
        <row r="1474">
          <cell r="A1474" t="str">
            <v xml:space="preserve">   PART 4 : ENGINEER'S ACCEPTANCE</v>
          </cell>
        </row>
        <row r="1475">
          <cell r="A1475" t="str">
            <v xml:space="preserve"> The above work item is ACCEPTED / NOT ACCEPTED</v>
          </cell>
        </row>
        <row r="1476">
          <cell r="A1476" t="str">
            <v xml:space="preserve"> Approval to start next activity is GRANTED / DENIED</v>
          </cell>
        </row>
        <row r="1477">
          <cell r="A1477" t="str">
            <v xml:space="preserve"> Special Comments / Instructions</v>
          </cell>
        </row>
        <row r="1481">
          <cell r="A1481" t="str">
            <v xml:space="preserve"> Signature ...............................................</v>
          </cell>
          <cell r="L1481" t="str">
            <v>Date: ...................................</v>
          </cell>
        </row>
        <row r="1482">
          <cell r="A1482" t="str">
            <v xml:space="preserve">                      Engineer’s Representative</v>
          </cell>
        </row>
        <row r="1483">
          <cell r="A1483" t="str">
            <v xml:space="preserve">   PART 5 : CONTRACTOR'S RECEIPT</v>
          </cell>
        </row>
        <row r="1485">
          <cell r="A1485" t="str">
            <v xml:space="preserve"> Received for Contractor: ........................................................</v>
          </cell>
          <cell r="L1485" t="str">
            <v>Date/Time: ...........................</v>
          </cell>
        </row>
        <row r="1486">
          <cell r="L1486">
            <v>445</v>
          </cell>
        </row>
        <row r="1487">
          <cell r="A1487" t="str">
            <v>REQUEST FOR ACCEPTANCE INSPECTION</v>
          </cell>
        </row>
        <row r="1488">
          <cell r="A1488" t="str">
            <v>(For Bridges)</v>
          </cell>
        </row>
        <row r="1489">
          <cell r="A1489" t="str">
            <v xml:space="preserve">   PART 1 : CONTRACTOR’S SUBMISSION</v>
          </cell>
          <cell r="N1489">
            <v>561400</v>
          </cell>
        </row>
        <row r="1490">
          <cell r="A1490" t="str">
            <v>It is hereby certified that the (material) (equipment) shown and marked in this submittal to be incorporated in the Work is in compliance with the Contract Drawings and Specifications, is approved for use and is submitted for the Engineer's approval.</v>
          </cell>
        </row>
        <row r="1491">
          <cell r="A1491" t="str">
            <v xml:space="preserve"> Item Description:</v>
          </cell>
          <cell r="E1491" t="str">
            <v>To check formwork, reinforcement and concrete casting for piles (06 segments L=10m) - Cao bridge.</v>
          </cell>
        </row>
        <row r="1495">
          <cell r="A1495" t="str">
            <v xml:space="preserve"> Inspection Time:</v>
          </cell>
          <cell r="E1495" t="str">
            <v>Date:</v>
          </cell>
          <cell r="F1495">
            <v>36647</v>
          </cell>
          <cell r="H1495" t="str">
            <v>Time:</v>
          </cell>
          <cell r="I1495">
            <v>0.375</v>
          </cell>
        </row>
        <row r="1496">
          <cell r="A1496" t="str">
            <v xml:space="preserve"> Location:</v>
          </cell>
          <cell r="C1496">
            <v>561400</v>
          </cell>
          <cell r="F1496" t="str">
            <v>Cao</v>
          </cell>
        </row>
        <row r="1497">
          <cell r="A1497" t="str">
            <v xml:space="preserve"> Next Activity:</v>
          </cell>
        </row>
        <row r="1498">
          <cell r="A1498" t="str">
            <v xml:space="preserve"> Description:</v>
          </cell>
          <cell r="H1498" t="str">
            <v>Proposed Start Date/Time:</v>
          </cell>
        </row>
        <row r="1499">
          <cell r="A1499" t="str">
            <v xml:space="preserve"> For Contractor</v>
          </cell>
          <cell r="G1499" t="str">
            <v>Date:</v>
          </cell>
          <cell r="H1499">
            <v>36644</v>
          </cell>
          <cell r="L1499" t="str">
            <v>Time:</v>
          </cell>
          <cell r="M1499">
            <v>0.58333333333333337</v>
          </cell>
        </row>
        <row r="1500">
          <cell r="A1500" t="str">
            <v xml:space="preserve"> QC Engineer</v>
          </cell>
        </row>
        <row r="1501">
          <cell r="A1501" t="str">
            <v>............................</v>
          </cell>
          <cell r="F1501" t="str">
            <v>.................................</v>
          </cell>
          <cell r="L1501" t="str">
            <v>..................................</v>
          </cell>
        </row>
        <row r="1502">
          <cell r="A1502" t="str">
            <v xml:space="preserve">   PART 2 : ENGINEER'S RECEIVED</v>
          </cell>
        </row>
        <row r="1503">
          <cell r="A1503" t="str">
            <v xml:space="preserve"> Received for Engineer</v>
          </cell>
          <cell r="G1503" t="str">
            <v>Date:</v>
          </cell>
          <cell r="L1503" t="str">
            <v>Time:</v>
          </cell>
        </row>
        <row r="1505">
          <cell r="A1505" t="str">
            <v>............................</v>
          </cell>
          <cell r="F1505" t="str">
            <v>.................................</v>
          </cell>
          <cell r="L1505" t="str">
            <v>..................................</v>
          </cell>
        </row>
        <row r="1506">
          <cell r="A1506" t="str">
            <v xml:space="preserve">   PART 3 : INSPECTION REPORT</v>
          </cell>
        </row>
        <row r="1507">
          <cell r="A1507" t="str">
            <v>Check Item</v>
          </cell>
          <cell r="F1507" t="str">
            <v xml:space="preserve"> Inspector Comments</v>
          </cell>
          <cell r="J1507" t="str">
            <v>Inspeted by</v>
          </cell>
          <cell r="M1507" t="str">
            <v>Date</v>
          </cell>
        </row>
        <row r="1508">
          <cell r="A1508" t="str">
            <v>- Formwork</v>
          </cell>
          <cell r="F1508" t="str">
            <v>.................................</v>
          </cell>
          <cell r="J1508" t="str">
            <v>.....................</v>
          </cell>
          <cell r="M1508" t="str">
            <v>.....................</v>
          </cell>
        </row>
        <row r="1509">
          <cell r="A1509" t="str">
            <v>- Reinforcement</v>
          </cell>
          <cell r="F1509" t="str">
            <v>.................................</v>
          </cell>
          <cell r="J1509" t="str">
            <v>.....................</v>
          </cell>
          <cell r="M1509" t="str">
            <v>.....................</v>
          </cell>
        </row>
        <row r="1510">
          <cell r="A1510" t="str">
            <v>- Concrete casting</v>
          </cell>
          <cell r="F1510" t="str">
            <v>.................................</v>
          </cell>
          <cell r="J1510" t="str">
            <v>.....................</v>
          </cell>
          <cell r="M1510" t="str">
            <v>.....................</v>
          </cell>
        </row>
        <row r="1511">
          <cell r="F1511" t="str">
            <v>.................................</v>
          </cell>
          <cell r="J1511" t="str">
            <v>.....................</v>
          </cell>
          <cell r="M1511" t="str">
            <v>.....................</v>
          </cell>
        </row>
        <row r="1512">
          <cell r="F1512" t="str">
            <v>.................................</v>
          </cell>
          <cell r="J1512" t="str">
            <v>.....................</v>
          </cell>
          <cell r="M1512" t="str">
            <v>.....................</v>
          </cell>
        </row>
        <row r="1513">
          <cell r="F1513" t="str">
            <v>.................................</v>
          </cell>
          <cell r="J1513" t="str">
            <v>.....................</v>
          </cell>
          <cell r="M1513" t="str">
            <v>.....................</v>
          </cell>
        </row>
        <row r="1514">
          <cell r="F1514" t="str">
            <v>.................................</v>
          </cell>
          <cell r="J1514" t="str">
            <v>.....................</v>
          </cell>
          <cell r="M1514" t="str">
            <v>.....................</v>
          </cell>
        </row>
        <row r="1515">
          <cell r="F1515" t="str">
            <v>.................................</v>
          </cell>
          <cell r="J1515" t="str">
            <v>.....................</v>
          </cell>
          <cell r="M1515" t="str">
            <v>.....................</v>
          </cell>
        </row>
        <row r="1516">
          <cell r="F1516" t="str">
            <v>.................................</v>
          </cell>
          <cell r="J1516" t="str">
            <v>.....................</v>
          </cell>
          <cell r="M1516" t="str">
            <v>.....................</v>
          </cell>
        </row>
        <row r="1517">
          <cell r="F1517" t="str">
            <v>.................................</v>
          </cell>
          <cell r="J1517" t="str">
            <v>.....................</v>
          </cell>
          <cell r="M1517" t="str">
            <v>.....................</v>
          </cell>
        </row>
        <row r="1518">
          <cell r="F1518" t="str">
            <v>.................................</v>
          </cell>
          <cell r="J1518" t="str">
            <v>.....................</v>
          </cell>
          <cell r="M1518" t="str">
            <v>.....................</v>
          </cell>
        </row>
        <row r="1519">
          <cell r="A1519" t="str">
            <v xml:space="preserve">   PART 4 : ENGINEER'S ACCEPTANCE</v>
          </cell>
        </row>
        <row r="1520">
          <cell r="A1520" t="str">
            <v xml:space="preserve"> The above work item is ACCEPTED / NOT ACCEPTED</v>
          </cell>
        </row>
        <row r="1521">
          <cell r="A1521" t="str">
            <v xml:space="preserve"> Approval to start next activity is GRANTED / DENIED</v>
          </cell>
        </row>
        <row r="1522">
          <cell r="A1522" t="str">
            <v xml:space="preserve"> Special Comments / Instructions</v>
          </cell>
        </row>
        <row r="1526">
          <cell r="A1526" t="str">
            <v xml:space="preserve"> Signature ...............................................</v>
          </cell>
          <cell r="L1526" t="str">
            <v>Date: ...................................</v>
          </cell>
        </row>
        <row r="1527">
          <cell r="A1527" t="str">
            <v xml:space="preserve">                      Engineer’s Representative</v>
          </cell>
        </row>
        <row r="1528">
          <cell r="A1528" t="str">
            <v xml:space="preserve">   PART 5 : CONTRACTOR'S RECEIPT</v>
          </cell>
        </row>
        <row r="1530">
          <cell r="A1530" t="str">
            <v xml:space="preserve"> Received for Contractor: ........................................................</v>
          </cell>
          <cell r="L1530" t="str">
            <v>Date/Time: ...........................</v>
          </cell>
        </row>
        <row r="1531">
          <cell r="L1531">
            <v>446</v>
          </cell>
        </row>
        <row r="1532">
          <cell r="A1532" t="str">
            <v>REQUEST FOR ACCEPTANCE INSPECTION</v>
          </cell>
        </row>
        <row r="1533">
          <cell r="A1533" t="str">
            <v>(For Bridges)</v>
          </cell>
        </row>
        <row r="1534">
          <cell r="A1534" t="str">
            <v xml:space="preserve">   PART 1 : CONTRACTOR’S SUBMISSION</v>
          </cell>
        </row>
        <row r="1535">
          <cell r="A1535" t="str">
            <v>It is hereby certified that the (material) (equipment) shown and marked in this submittal to be incorporated in the Work is in compliance with the Contract Drawings and Specifications, is approved for use and is submitted for the Engineer's approval.</v>
          </cell>
        </row>
        <row r="1536">
          <cell r="A1536" t="str">
            <v xml:space="preserve"> Item Description:</v>
          </cell>
          <cell r="E1536" t="str">
            <v>To check for concrete surface repain at expansion joint (second time - left) - Thanh Trang bridge.</v>
          </cell>
        </row>
        <row r="1540">
          <cell r="A1540" t="str">
            <v xml:space="preserve"> Inspection Time:</v>
          </cell>
          <cell r="E1540" t="str">
            <v>Date:</v>
          </cell>
          <cell r="F1540">
            <v>36647</v>
          </cell>
          <cell r="H1540" t="str">
            <v>Time:</v>
          </cell>
          <cell r="I1540">
            <v>0.5625</v>
          </cell>
        </row>
        <row r="1541">
          <cell r="A1541" t="str">
            <v xml:space="preserve"> Location:</v>
          </cell>
          <cell r="C1541">
            <v>582949</v>
          </cell>
          <cell r="F1541" t="str">
            <v>Thanh Trang</v>
          </cell>
        </row>
        <row r="1542">
          <cell r="A1542" t="str">
            <v xml:space="preserve"> Next Activity:</v>
          </cell>
        </row>
        <row r="1543">
          <cell r="A1543" t="str">
            <v xml:space="preserve"> Description:</v>
          </cell>
          <cell r="H1543" t="str">
            <v>Proposed Start Date/Time:</v>
          </cell>
        </row>
        <row r="1544">
          <cell r="A1544" t="str">
            <v xml:space="preserve"> For Contractor</v>
          </cell>
          <cell r="G1544" t="str">
            <v>Date:</v>
          </cell>
          <cell r="H1544">
            <v>36644</v>
          </cell>
          <cell r="L1544" t="str">
            <v>Time:</v>
          </cell>
          <cell r="M1544">
            <v>0.58333333333333337</v>
          </cell>
        </row>
        <row r="1545">
          <cell r="A1545" t="str">
            <v xml:space="preserve"> QC Engineer</v>
          </cell>
        </row>
        <row r="1546">
          <cell r="A1546" t="str">
            <v>............................</v>
          </cell>
          <cell r="F1546" t="str">
            <v>.................................</v>
          </cell>
          <cell r="L1546" t="str">
            <v>..................................</v>
          </cell>
        </row>
        <row r="1547">
          <cell r="A1547" t="str">
            <v xml:space="preserve">   PART 2 : ENGINEER'S RECEIVED</v>
          </cell>
        </row>
        <row r="1548">
          <cell r="A1548" t="str">
            <v xml:space="preserve"> Received for Engineer</v>
          </cell>
          <cell r="G1548" t="str">
            <v>Date:</v>
          </cell>
          <cell r="L1548" t="str">
            <v>Time:</v>
          </cell>
        </row>
        <row r="1550">
          <cell r="A1550" t="str">
            <v>............................</v>
          </cell>
          <cell r="F1550" t="str">
            <v>.................................</v>
          </cell>
          <cell r="L1550" t="str">
            <v>..................................</v>
          </cell>
        </row>
        <row r="1551">
          <cell r="A1551" t="str">
            <v xml:space="preserve">   PART 3 : INSPECTION REPORT</v>
          </cell>
        </row>
        <row r="1552">
          <cell r="A1552" t="str">
            <v>Check Item</v>
          </cell>
          <cell r="F1552" t="str">
            <v xml:space="preserve"> Inspector Comments</v>
          </cell>
          <cell r="J1552" t="str">
            <v>Inspeted by</v>
          </cell>
          <cell r="M1552" t="str">
            <v>Date</v>
          </cell>
        </row>
        <row r="1553">
          <cell r="A1553" t="str">
            <v>- Formwork</v>
          </cell>
          <cell r="F1553" t="str">
            <v>.................................</v>
          </cell>
          <cell r="J1553" t="str">
            <v>.....................</v>
          </cell>
          <cell r="M1553" t="str">
            <v>.....................</v>
          </cell>
        </row>
        <row r="1554">
          <cell r="A1554" t="str">
            <v>- Reinforcement</v>
          </cell>
          <cell r="F1554" t="str">
            <v>.................................</v>
          </cell>
          <cell r="J1554" t="str">
            <v>.....................</v>
          </cell>
          <cell r="M1554" t="str">
            <v>.....................</v>
          </cell>
        </row>
        <row r="1555">
          <cell r="A1555" t="str">
            <v>- Concrete casting</v>
          </cell>
          <cell r="F1555" t="str">
            <v>.................................</v>
          </cell>
          <cell r="J1555" t="str">
            <v>.....................</v>
          </cell>
          <cell r="M1555" t="str">
            <v>.....................</v>
          </cell>
        </row>
        <row r="1556">
          <cell r="F1556" t="str">
            <v>.................................</v>
          </cell>
          <cell r="J1556" t="str">
            <v>.....................</v>
          </cell>
          <cell r="M1556" t="str">
            <v>.....................</v>
          </cell>
        </row>
        <row r="1557">
          <cell r="F1557" t="str">
            <v>.................................</v>
          </cell>
          <cell r="J1557" t="str">
            <v>.....................</v>
          </cell>
          <cell r="M1557" t="str">
            <v>.....................</v>
          </cell>
        </row>
        <row r="1558">
          <cell r="F1558" t="str">
            <v>.................................</v>
          </cell>
          <cell r="J1558" t="str">
            <v>.....................</v>
          </cell>
          <cell r="M1558" t="str">
            <v>.....................</v>
          </cell>
        </row>
        <row r="1559">
          <cell r="F1559" t="str">
            <v>.................................</v>
          </cell>
          <cell r="J1559" t="str">
            <v>.....................</v>
          </cell>
          <cell r="M1559" t="str">
            <v>.....................</v>
          </cell>
        </row>
        <row r="1560">
          <cell r="F1560" t="str">
            <v>.................................</v>
          </cell>
          <cell r="J1560" t="str">
            <v>.....................</v>
          </cell>
          <cell r="M1560" t="str">
            <v>.....................</v>
          </cell>
        </row>
        <row r="1561">
          <cell r="F1561" t="str">
            <v>.................................</v>
          </cell>
          <cell r="J1561" t="str">
            <v>.....................</v>
          </cell>
          <cell r="M1561" t="str">
            <v>.....................</v>
          </cell>
        </row>
        <row r="1562">
          <cell r="F1562" t="str">
            <v>.................................</v>
          </cell>
          <cell r="J1562" t="str">
            <v>.....................</v>
          </cell>
          <cell r="M1562" t="str">
            <v>.....................</v>
          </cell>
        </row>
        <row r="1563">
          <cell r="F1563" t="str">
            <v>.................................</v>
          </cell>
          <cell r="J1563" t="str">
            <v>.....................</v>
          </cell>
          <cell r="M1563" t="str">
            <v>.....................</v>
          </cell>
        </row>
        <row r="1564">
          <cell r="A1564" t="str">
            <v xml:space="preserve">   PART 4 : ENGINEER'S ACCEPTANCE</v>
          </cell>
        </row>
        <row r="1565">
          <cell r="A1565" t="str">
            <v xml:space="preserve"> The above work item is ACCEPTED / NOT ACCEPTED</v>
          </cell>
        </row>
        <row r="1566">
          <cell r="A1566" t="str">
            <v xml:space="preserve"> Approval to start next activity is GRANTED / DENIED</v>
          </cell>
        </row>
        <row r="1567">
          <cell r="A1567" t="str">
            <v xml:space="preserve"> Special Comments / Instructions</v>
          </cell>
        </row>
        <row r="1571">
          <cell r="A1571" t="str">
            <v xml:space="preserve"> Signature ...............................................</v>
          </cell>
          <cell r="L1571" t="str">
            <v>Date: ...................................</v>
          </cell>
        </row>
        <row r="1572">
          <cell r="A1572" t="str">
            <v xml:space="preserve">                      Engineer’s Representative</v>
          </cell>
        </row>
        <row r="1573">
          <cell r="A1573" t="str">
            <v xml:space="preserve">   PART 5 : CONTRACTOR'S RECEIPT</v>
          </cell>
        </row>
        <row r="1575">
          <cell r="A1575" t="str">
            <v xml:space="preserve"> Received for Contractor: ........................................................</v>
          </cell>
          <cell r="L1575" t="str">
            <v>Date/Time: ...........................</v>
          </cell>
        </row>
        <row r="1576">
          <cell r="L1576">
            <v>447</v>
          </cell>
        </row>
        <row r="1577">
          <cell r="A1577" t="str">
            <v>REQUEST FOR ACCEPTANCE INSPECTION</v>
          </cell>
        </row>
        <row r="1578">
          <cell r="A1578" t="str">
            <v>(For Bridges)</v>
          </cell>
        </row>
        <row r="1579">
          <cell r="A1579" t="str">
            <v xml:space="preserve">   PART 1 : CONTRACTOR’S SUBMISSION</v>
          </cell>
        </row>
        <row r="1580">
          <cell r="A1580" t="str">
            <v>It is hereby certified that the (material) (equipment) shown and marked in this submittal to be incorporated in the Work is in compliance with the Contract Drawings and Specifications, is approved for use and is submitted for the Engineer's approval.</v>
          </cell>
        </row>
        <row r="1581">
          <cell r="A1581" t="str">
            <v xml:space="preserve"> Item Description:</v>
          </cell>
          <cell r="E1581" t="str">
            <v>To check demolition for top of existing head wall (stone masonry) - (second time - left) - Thau Dau bridge.</v>
          </cell>
        </row>
        <row r="1585">
          <cell r="A1585" t="str">
            <v xml:space="preserve"> Inspection Time:</v>
          </cell>
          <cell r="E1585" t="str">
            <v>Date:</v>
          </cell>
          <cell r="F1585">
            <v>36647</v>
          </cell>
          <cell r="H1585" t="str">
            <v>Time:</v>
          </cell>
          <cell r="I1585">
            <v>0.58333333333333337</v>
          </cell>
        </row>
        <row r="1586">
          <cell r="A1586" t="str">
            <v xml:space="preserve"> Location:</v>
          </cell>
          <cell r="C1586">
            <v>584248</v>
          </cell>
          <cell r="F1586" t="str">
            <v>Thau Dau</v>
          </cell>
        </row>
        <row r="1587">
          <cell r="A1587" t="str">
            <v xml:space="preserve"> Next Activity:</v>
          </cell>
        </row>
        <row r="1588">
          <cell r="A1588" t="str">
            <v xml:space="preserve"> Description:</v>
          </cell>
          <cell r="H1588" t="str">
            <v>Proposed Start Date/Time:</v>
          </cell>
        </row>
        <row r="1589">
          <cell r="A1589" t="str">
            <v xml:space="preserve"> For Contractor</v>
          </cell>
          <cell r="G1589" t="str">
            <v>Date:</v>
          </cell>
          <cell r="H1589">
            <v>36644</v>
          </cell>
          <cell r="L1589" t="str">
            <v>Time:</v>
          </cell>
          <cell r="M1589">
            <v>0.58333333333333337</v>
          </cell>
        </row>
        <row r="1590">
          <cell r="A1590" t="str">
            <v xml:space="preserve"> QC Engineer</v>
          </cell>
        </row>
        <row r="1591">
          <cell r="A1591" t="str">
            <v>............................</v>
          </cell>
          <cell r="F1591" t="str">
            <v>.................................</v>
          </cell>
          <cell r="L1591" t="str">
            <v>..................................</v>
          </cell>
        </row>
        <row r="1592">
          <cell r="A1592" t="str">
            <v xml:space="preserve">   PART 2 : ENGINEER'S RECEIVED</v>
          </cell>
        </row>
        <row r="1593">
          <cell r="A1593" t="str">
            <v xml:space="preserve"> Received for Engineer</v>
          </cell>
          <cell r="G1593" t="str">
            <v>Date:</v>
          </cell>
          <cell r="L1593" t="str">
            <v>Time:</v>
          </cell>
        </row>
        <row r="1595">
          <cell r="A1595" t="str">
            <v>............................</v>
          </cell>
          <cell r="F1595" t="str">
            <v>.................................</v>
          </cell>
          <cell r="L1595" t="str">
            <v>..................................</v>
          </cell>
        </row>
        <row r="1596">
          <cell r="A1596" t="str">
            <v xml:space="preserve">   PART 3 : INSPECTION REPORT</v>
          </cell>
        </row>
        <row r="1597">
          <cell r="A1597" t="str">
            <v>Check Item</v>
          </cell>
          <cell r="F1597" t="str">
            <v xml:space="preserve"> Inspector Comments</v>
          </cell>
          <cell r="J1597" t="str">
            <v>Inspeted by</v>
          </cell>
          <cell r="M1597" t="str">
            <v>Date</v>
          </cell>
        </row>
        <row r="1598">
          <cell r="A1598" t="str">
            <v>- Formwork</v>
          </cell>
          <cell r="F1598" t="str">
            <v>.................................</v>
          </cell>
          <cell r="J1598" t="str">
            <v>.....................</v>
          </cell>
          <cell r="M1598" t="str">
            <v>.....................</v>
          </cell>
        </row>
        <row r="1599">
          <cell r="A1599" t="str">
            <v>- Reinforcement</v>
          </cell>
          <cell r="F1599" t="str">
            <v>.................................</v>
          </cell>
          <cell r="J1599" t="str">
            <v>.....................</v>
          </cell>
          <cell r="M1599" t="str">
            <v>.....................</v>
          </cell>
        </row>
        <row r="1600">
          <cell r="A1600" t="str">
            <v>- Concrete casting</v>
          </cell>
          <cell r="F1600" t="str">
            <v>.................................</v>
          </cell>
          <cell r="J1600" t="str">
            <v>.....................</v>
          </cell>
          <cell r="M1600" t="str">
            <v>.....................</v>
          </cell>
        </row>
        <row r="1601">
          <cell r="F1601" t="str">
            <v>.................................</v>
          </cell>
          <cell r="J1601" t="str">
            <v>.....................</v>
          </cell>
          <cell r="M1601" t="str">
            <v>.....................</v>
          </cell>
        </row>
        <row r="1602">
          <cell r="F1602" t="str">
            <v>.................................</v>
          </cell>
          <cell r="J1602" t="str">
            <v>.....................</v>
          </cell>
          <cell r="M1602" t="str">
            <v>.....................</v>
          </cell>
        </row>
        <row r="1603">
          <cell r="F1603" t="str">
            <v>.................................</v>
          </cell>
          <cell r="J1603" t="str">
            <v>.....................</v>
          </cell>
          <cell r="M1603" t="str">
            <v>.....................</v>
          </cell>
        </row>
        <row r="1604">
          <cell r="F1604" t="str">
            <v>.................................</v>
          </cell>
          <cell r="J1604" t="str">
            <v>.....................</v>
          </cell>
          <cell r="M1604" t="str">
            <v>.....................</v>
          </cell>
        </row>
        <row r="1605">
          <cell r="F1605" t="str">
            <v>.................................</v>
          </cell>
          <cell r="J1605" t="str">
            <v>.....................</v>
          </cell>
          <cell r="M1605" t="str">
            <v>.....................</v>
          </cell>
        </row>
        <row r="1606">
          <cell r="F1606" t="str">
            <v>.................................</v>
          </cell>
          <cell r="J1606" t="str">
            <v>.....................</v>
          </cell>
          <cell r="M1606" t="str">
            <v>.....................</v>
          </cell>
        </row>
        <row r="1607">
          <cell r="F1607" t="str">
            <v>.................................</v>
          </cell>
          <cell r="J1607" t="str">
            <v>.....................</v>
          </cell>
          <cell r="M1607" t="str">
            <v>.....................</v>
          </cell>
        </row>
        <row r="1608">
          <cell r="F1608" t="str">
            <v>.................................</v>
          </cell>
          <cell r="J1608" t="str">
            <v>.....................</v>
          </cell>
          <cell r="M1608" t="str">
            <v>.....................</v>
          </cell>
        </row>
        <row r="1609">
          <cell r="A1609" t="str">
            <v xml:space="preserve">   PART 4 : ENGINEER'S ACCEPTANCE</v>
          </cell>
        </row>
        <row r="1610">
          <cell r="A1610" t="str">
            <v xml:space="preserve"> The above work item is ACCEPTED / NOT ACCEPTED</v>
          </cell>
        </row>
        <row r="1611">
          <cell r="A1611" t="str">
            <v xml:space="preserve"> Approval to start next activity is GRANTED / DENIED</v>
          </cell>
        </row>
        <row r="1612">
          <cell r="A1612" t="str">
            <v xml:space="preserve"> Special Comments / Instructions</v>
          </cell>
        </row>
        <row r="1616">
          <cell r="A1616" t="str">
            <v xml:space="preserve"> Signature ...............................................</v>
          </cell>
          <cell r="L1616" t="str">
            <v>Date: ...................................</v>
          </cell>
        </row>
        <row r="1617">
          <cell r="A1617" t="str">
            <v xml:space="preserve">                      Engineer’s Representative</v>
          </cell>
        </row>
        <row r="1618">
          <cell r="A1618" t="str">
            <v xml:space="preserve">   PART 5 : CONTRACTOR'S RECEIPT</v>
          </cell>
        </row>
        <row r="1620">
          <cell r="A1620" t="str">
            <v xml:space="preserve"> Received for Contractor: ........................................................</v>
          </cell>
          <cell r="L1620" t="str">
            <v>Date/Time: ...........................</v>
          </cell>
        </row>
        <row r="1621">
          <cell r="L1621">
            <v>448</v>
          </cell>
        </row>
        <row r="1622">
          <cell r="A1622" t="str">
            <v>REQUEST FOR ACCEPTANCE INSPECTION</v>
          </cell>
        </row>
        <row r="1623">
          <cell r="A1623" t="str">
            <v>(For Bridges)</v>
          </cell>
        </row>
        <row r="1624">
          <cell r="A1624" t="str">
            <v xml:space="preserve">   PART 1 : CONTRACTOR’S SUBMISSION</v>
          </cell>
        </row>
        <row r="1625">
          <cell r="A1625" t="str">
            <v>It is hereby certified that the (material) (equipment) shown and marked in this submittal to be incorporated in the Work is in compliance with the Contract Drawings and Specifications, is approved for use and is submitted for the Engineer's approval.</v>
          </cell>
        </row>
        <row r="1626">
          <cell r="A1626" t="str">
            <v xml:space="preserve"> Item Description:</v>
          </cell>
          <cell r="E1626" t="str">
            <v>To check formwork, reinforcement and concrete casting for top of new head wall and top deck at expansion joint  - (second time - left) - Thau Dau bridge.</v>
          </cell>
        </row>
        <row r="1630">
          <cell r="A1630" t="str">
            <v xml:space="preserve"> Inspection Time:</v>
          </cell>
          <cell r="E1630" t="str">
            <v>Date:</v>
          </cell>
          <cell r="F1630">
            <v>36647</v>
          </cell>
          <cell r="H1630" t="str">
            <v>Time:</v>
          </cell>
          <cell r="I1630">
            <v>0.59375</v>
          </cell>
        </row>
        <row r="1631">
          <cell r="A1631" t="str">
            <v xml:space="preserve"> Location:</v>
          </cell>
          <cell r="C1631">
            <v>584248</v>
          </cell>
          <cell r="F1631" t="str">
            <v>Thau Dau</v>
          </cell>
        </row>
        <row r="1632">
          <cell r="A1632" t="str">
            <v xml:space="preserve"> Next Activity:</v>
          </cell>
        </row>
        <row r="1633">
          <cell r="A1633" t="str">
            <v xml:space="preserve"> Description:</v>
          </cell>
          <cell r="H1633" t="str">
            <v>Proposed Start Date/Time:</v>
          </cell>
        </row>
        <row r="1634">
          <cell r="A1634" t="str">
            <v xml:space="preserve"> For Contractor</v>
          </cell>
          <cell r="G1634" t="str">
            <v>Date:</v>
          </cell>
          <cell r="H1634">
            <v>36644</v>
          </cell>
          <cell r="L1634" t="str">
            <v>Time:</v>
          </cell>
          <cell r="M1634">
            <v>0.58333333333333337</v>
          </cell>
        </row>
        <row r="1635">
          <cell r="A1635" t="str">
            <v xml:space="preserve"> QC Engineer</v>
          </cell>
        </row>
        <row r="1636">
          <cell r="A1636" t="str">
            <v>............................</v>
          </cell>
          <cell r="F1636" t="str">
            <v>.................................</v>
          </cell>
          <cell r="L1636" t="str">
            <v>..................................</v>
          </cell>
        </row>
        <row r="1637">
          <cell r="A1637" t="str">
            <v xml:space="preserve">   PART 2 : ENGINEER'S RECEIVED</v>
          </cell>
        </row>
        <row r="1638">
          <cell r="A1638" t="str">
            <v xml:space="preserve"> Received for Engineer</v>
          </cell>
          <cell r="G1638" t="str">
            <v>Date:</v>
          </cell>
          <cell r="L1638" t="str">
            <v>Time:</v>
          </cell>
        </row>
        <row r="1640">
          <cell r="A1640" t="str">
            <v>............................</v>
          </cell>
          <cell r="F1640" t="str">
            <v>.................................</v>
          </cell>
          <cell r="L1640" t="str">
            <v>..................................</v>
          </cell>
        </row>
        <row r="1641">
          <cell r="A1641" t="str">
            <v xml:space="preserve">   PART 3 : INSPECTION REPORT</v>
          </cell>
        </row>
        <row r="1642">
          <cell r="A1642" t="str">
            <v>Check Item</v>
          </cell>
          <cell r="F1642" t="str">
            <v xml:space="preserve"> Inspector Comments</v>
          </cell>
          <cell r="J1642" t="str">
            <v>Inspeted by</v>
          </cell>
          <cell r="M1642" t="str">
            <v>Date</v>
          </cell>
        </row>
        <row r="1643">
          <cell r="A1643" t="str">
            <v>- Formwork</v>
          </cell>
          <cell r="F1643" t="str">
            <v>.................................</v>
          </cell>
          <cell r="J1643" t="str">
            <v>.....................</v>
          </cell>
          <cell r="M1643" t="str">
            <v>.....................</v>
          </cell>
        </row>
        <row r="1644">
          <cell r="A1644" t="str">
            <v>- Reinforcement</v>
          </cell>
          <cell r="F1644" t="str">
            <v>.................................</v>
          </cell>
          <cell r="J1644" t="str">
            <v>.....................</v>
          </cell>
          <cell r="M1644" t="str">
            <v>.....................</v>
          </cell>
        </row>
        <row r="1645">
          <cell r="A1645" t="str">
            <v>- Concrete casting</v>
          </cell>
          <cell r="F1645" t="str">
            <v>.................................</v>
          </cell>
          <cell r="J1645" t="str">
            <v>.....................</v>
          </cell>
          <cell r="M1645" t="str">
            <v>.....................</v>
          </cell>
        </row>
        <row r="1646">
          <cell r="F1646" t="str">
            <v>.................................</v>
          </cell>
          <cell r="J1646" t="str">
            <v>.....................</v>
          </cell>
          <cell r="M1646" t="str">
            <v>.....................</v>
          </cell>
        </row>
        <row r="1647">
          <cell r="F1647" t="str">
            <v>.................................</v>
          </cell>
          <cell r="J1647" t="str">
            <v>.....................</v>
          </cell>
          <cell r="M1647" t="str">
            <v>.....................</v>
          </cell>
        </row>
        <row r="1648">
          <cell r="F1648" t="str">
            <v>.................................</v>
          </cell>
          <cell r="J1648" t="str">
            <v>.....................</v>
          </cell>
          <cell r="M1648" t="str">
            <v>.....................</v>
          </cell>
        </row>
        <row r="1649">
          <cell r="F1649" t="str">
            <v>.................................</v>
          </cell>
          <cell r="J1649" t="str">
            <v>.....................</v>
          </cell>
          <cell r="M1649" t="str">
            <v>.....................</v>
          </cell>
        </row>
        <row r="1650">
          <cell r="F1650" t="str">
            <v>.................................</v>
          </cell>
          <cell r="J1650" t="str">
            <v>.....................</v>
          </cell>
          <cell r="M1650" t="str">
            <v>.....................</v>
          </cell>
        </row>
        <row r="1651">
          <cell r="F1651" t="str">
            <v>.................................</v>
          </cell>
          <cell r="J1651" t="str">
            <v>.....................</v>
          </cell>
          <cell r="M1651" t="str">
            <v>.....................</v>
          </cell>
        </row>
        <row r="1652">
          <cell r="F1652" t="str">
            <v>.................................</v>
          </cell>
          <cell r="J1652" t="str">
            <v>.....................</v>
          </cell>
          <cell r="M1652" t="str">
            <v>.....................</v>
          </cell>
        </row>
        <row r="1653">
          <cell r="F1653" t="str">
            <v>.................................</v>
          </cell>
          <cell r="J1653" t="str">
            <v>.....................</v>
          </cell>
          <cell r="M1653" t="str">
            <v>.....................</v>
          </cell>
        </row>
        <row r="1654">
          <cell r="A1654" t="str">
            <v xml:space="preserve">   PART 4 : ENGINEER'S ACCEPTANCE</v>
          </cell>
        </row>
        <row r="1655">
          <cell r="A1655" t="str">
            <v xml:space="preserve"> The above work item is ACCEPTED / NOT ACCEPTED</v>
          </cell>
        </row>
        <row r="1656">
          <cell r="A1656" t="str">
            <v xml:space="preserve"> Approval to start next activity is GRANTED / DENIED</v>
          </cell>
        </row>
        <row r="1657">
          <cell r="A1657" t="str">
            <v xml:space="preserve"> Special Comments / Instructions</v>
          </cell>
        </row>
        <row r="1661">
          <cell r="A1661" t="str">
            <v xml:space="preserve"> Signature ...............................................</v>
          </cell>
          <cell r="L1661" t="str">
            <v>Date: ...................................</v>
          </cell>
        </row>
        <row r="1662">
          <cell r="A1662" t="str">
            <v xml:space="preserve">                      Engineer’s Representative</v>
          </cell>
        </row>
        <row r="1663">
          <cell r="A1663" t="str">
            <v xml:space="preserve">   PART 5 : CONTRACTOR'S RECEIPT</v>
          </cell>
        </row>
        <row r="1665">
          <cell r="A1665" t="str">
            <v xml:space="preserve"> Received for Contractor: ........................................................</v>
          </cell>
          <cell r="L1665" t="str">
            <v>Date/Time: ...........................</v>
          </cell>
        </row>
        <row r="1666">
          <cell r="L1666">
            <v>449</v>
          </cell>
        </row>
        <row r="1667">
          <cell r="A1667" t="str">
            <v>REQUEST FOR ACCEPTANCE INSPECTION</v>
          </cell>
        </row>
        <row r="1668">
          <cell r="A1668" t="str">
            <v>(For Bridges)</v>
          </cell>
        </row>
        <row r="1669">
          <cell r="A1669" t="str">
            <v xml:space="preserve">   PART 1 : CONTRACTOR’S SUBMISSION</v>
          </cell>
        </row>
        <row r="1670">
          <cell r="A1670" t="str">
            <v>It is hereby certified that the (material) (equipment) shown and marked in this submittal to be incorporated in the Work is in compliance with the Contract Drawings and Specifications, is approved for use and is submitted for the Engineer's approval.</v>
          </cell>
        </row>
        <row r="1671">
          <cell r="A1671" t="str">
            <v xml:space="preserve"> Item Description:</v>
          </cell>
          <cell r="E1671" t="str">
            <v>To check for concrete surface repain at expansion joint (second time - left) - Khe Luy bridge.</v>
          </cell>
        </row>
        <row r="1675">
          <cell r="A1675" t="str">
            <v xml:space="preserve"> Inspection Time:</v>
          </cell>
          <cell r="E1675" t="str">
            <v>Date:</v>
          </cell>
          <cell r="F1675">
            <v>36647</v>
          </cell>
          <cell r="H1675" t="str">
            <v>Time:</v>
          </cell>
          <cell r="I1675">
            <v>0.60416666666666663</v>
          </cell>
        </row>
        <row r="1676">
          <cell r="A1676" t="str">
            <v xml:space="preserve"> Location:</v>
          </cell>
          <cell r="C1676">
            <v>585503</v>
          </cell>
          <cell r="F1676" t="str">
            <v>Khe luy</v>
          </cell>
        </row>
        <row r="1677">
          <cell r="A1677" t="str">
            <v xml:space="preserve"> Next Activity:</v>
          </cell>
        </row>
        <row r="1678">
          <cell r="A1678" t="str">
            <v xml:space="preserve"> Description:</v>
          </cell>
          <cell r="H1678" t="str">
            <v>Proposed Start Date/Time:</v>
          </cell>
        </row>
        <row r="1679">
          <cell r="A1679" t="str">
            <v xml:space="preserve"> For Contractor</v>
          </cell>
          <cell r="G1679" t="str">
            <v>Date:</v>
          </cell>
          <cell r="H1679">
            <v>36644</v>
          </cell>
          <cell r="L1679" t="str">
            <v>Time:</v>
          </cell>
          <cell r="M1679">
            <v>0.58333333333333337</v>
          </cell>
        </row>
        <row r="1680">
          <cell r="A1680" t="str">
            <v xml:space="preserve"> QC Engineer</v>
          </cell>
        </row>
        <row r="1681">
          <cell r="A1681" t="str">
            <v>............................</v>
          </cell>
          <cell r="F1681" t="str">
            <v>.................................</v>
          </cell>
          <cell r="L1681" t="str">
            <v>..................................</v>
          </cell>
        </row>
        <row r="1682">
          <cell r="A1682" t="str">
            <v xml:space="preserve">   PART 2 : ENGINEER'S RECEIVED</v>
          </cell>
        </row>
        <row r="1683">
          <cell r="A1683" t="str">
            <v xml:space="preserve"> Received for Engineer</v>
          </cell>
          <cell r="G1683" t="str">
            <v>Date:</v>
          </cell>
          <cell r="L1683" t="str">
            <v>Time:</v>
          </cell>
        </row>
        <row r="1685">
          <cell r="A1685" t="str">
            <v>............................</v>
          </cell>
          <cell r="F1685" t="str">
            <v>.................................</v>
          </cell>
          <cell r="L1685" t="str">
            <v>..................................</v>
          </cell>
        </row>
        <row r="1686">
          <cell r="A1686" t="str">
            <v xml:space="preserve">   PART 3 : INSPECTION REPORT</v>
          </cell>
        </row>
        <row r="1687">
          <cell r="A1687" t="str">
            <v>Check Item</v>
          </cell>
          <cell r="F1687" t="str">
            <v xml:space="preserve"> Inspector Comments</v>
          </cell>
          <cell r="J1687" t="str">
            <v>Inspeted by</v>
          </cell>
          <cell r="M1687" t="str">
            <v>Date</v>
          </cell>
        </row>
        <row r="1688">
          <cell r="A1688" t="str">
            <v>- Formwork</v>
          </cell>
          <cell r="F1688" t="str">
            <v>.................................</v>
          </cell>
          <cell r="J1688" t="str">
            <v>.....................</v>
          </cell>
          <cell r="M1688" t="str">
            <v>.....................</v>
          </cell>
        </row>
        <row r="1689">
          <cell r="A1689" t="str">
            <v>- Reinforcement</v>
          </cell>
          <cell r="F1689" t="str">
            <v>.................................</v>
          </cell>
          <cell r="J1689" t="str">
            <v>.....................</v>
          </cell>
          <cell r="M1689" t="str">
            <v>.....................</v>
          </cell>
        </row>
        <row r="1690">
          <cell r="A1690" t="str">
            <v>- Concrete casting</v>
          </cell>
          <cell r="F1690" t="str">
            <v>.................................</v>
          </cell>
          <cell r="J1690" t="str">
            <v>.....................</v>
          </cell>
          <cell r="M1690" t="str">
            <v>.....................</v>
          </cell>
        </row>
        <row r="1691">
          <cell r="F1691" t="str">
            <v>.................................</v>
          </cell>
          <cell r="J1691" t="str">
            <v>.....................</v>
          </cell>
          <cell r="M1691" t="str">
            <v>.....................</v>
          </cell>
        </row>
        <row r="1692">
          <cell r="F1692" t="str">
            <v>.................................</v>
          </cell>
          <cell r="J1692" t="str">
            <v>.....................</v>
          </cell>
          <cell r="M1692" t="str">
            <v>.....................</v>
          </cell>
        </row>
        <row r="1693">
          <cell r="F1693" t="str">
            <v>.................................</v>
          </cell>
          <cell r="J1693" t="str">
            <v>.....................</v>
          </cell>
          <cell r="M1693" t="str">
            <v>.....................</v>
          </cell>
        </row>
        <row r="1694">
          <cell r="F1694" t="str">
            <v>.................................</v>
          </cell>
          <cell r="J1694" t="str">
            <v>.....................</v>
          </cell>
          <cell r="M1694" t="str">
            <v>.....................</v>
          </cell>
        </row>
        <row r="1695">
          <cell r="F1695" t="str">
            <v>.................................</v>
          </cell>
          <cell r="J1695" t="str">
            <v>.....................</v>
          </cell>
          <cell r="M1695" t="str">
            <v>.....................</v>
          </cell>
        </row>
        <row r="1696">
          <cell r="F1696" t="str">
            <v>.................................</v>
          </cell>
          <cell r="J1696" t="str">
            <v>.....................</v>
          </cell>
          <cell r="M1696" t="str">
            <v>.....................</v>
          </cell>
        </row>
        <row r="1697">
          <cell r="F1697" t="str">
            <v>.................................</v>
          </cell>
          <cell r="J1697" t="str">
            <v>.....................</v>
          </cell>
          <cell r="M1697" t="str">
            <v>.....................</v>
          </cell>
        </row>
        <row r="1698">
          <cell r="F1698" t="str">
            <v>.................................</v>
          </cell>
          <cell r="J1698" t="str">
            <v>.....................</v>
          </cell>
          <cell r="M1698" t="str">
            <v>.....................</v>
          </cell>
        </row>
        <row r="1699">
          <cell r="A1699" t="str">
            <v xml:space="preserve">   PART 4 : ENGINEER'S ACCEPTANCE</v>
          </cell>
        </row>
        <row r="1700">
          <cell r="A1700" t="str">
            <v xml:space="preserve"> The above work item is ACCEPTED / NOT ACCEPTED</v>
          </cell>
        </row>
        <row r="1701">
          <cell r="A1701" t="str">
            <v xml:space="preserve"> Approval to start next activity is GRANTED / DENIED</v>
          </cell>
        </row>
        <row r="1702">
          <cell r="A1702" t="str">
            <v xml:space="preserve"> Special Comments / Instructions</v>
          </cell>
        </row>
        <row r="1706">
          <cell r="A1706" t="str">
            <v xml:space="preserve"> Signature ...............................................</v>
          </cell>
          <cell r="L1706" t="str">
            <v>Date: ...................................</v>
          </cell>
        </row>
        <row r="1707">
          <cell r="A1707" t="str">
            <v xml:space="preserve">                      Engineer’s Representative</v>
          </cell>
        </row>
        <row r="1708">
          <cell r="A1708" t="str">
            <v xml:space="preserve">   PART 5 : CONTRACTOR'S RECEIPT</v>
          </cell>
        </row>
        <row r="1710">
          <cell r="A1710" t="str">
            <v xml:space="preserve"> Received for Contractor: ........................................................</v>
          </cell>
          <cell r="L1710" t="str">
            <v>Date/Time: ...........................</v>
          </cell>
        </row>
        <row r="1711">
          <cell r="L1711">
            <v>450</v>
          </cell>
        </row>
        <row r="1712">
          <cell r="A1712" t="str">
            <v>REQUEST FOR ACCEPTANCE INSPECTION</v>
          </cell>
        </row>
        <row r="1713">
          <cell r="A1713" t="str">
            <v>(For Bridges)</v>
          </cell>
        </row>
        <row r="1714">
          <cell r="A1714" t="str">
            <v xml:space="preserve">   PART 1 : CONTRACTOR’S SUBMISSION</v>
          </cell>
          <cell r="N1714">
            <v>549048</v>
          </cell>
        </row>
        <row r="1715">
          <cell r="A1715" t="str">
            <v>It is hereby certified that the (material) (equipment) shown and marked in this submittal to be incorporated in the Work is in compliance with the Contract Drawings and Specifications, is approved for use and is submitted for the Engineer's approval.</v>
          </cell>
        </row>
        <row r="1716">
          <cell r="A1716" t="str">
            <v xml:space="preserve"> Item Description:</v>
          </cell>
          <cell r="E1716" t="str">
            <v>To check formwork, reinforcement and concrete casting for piles (03 tip segments L=7m, 03 segments L=7m)-Bui Tre bridge.</v>
          </cell>
        </row>
        <row r="1720">
          <cell r="A1720" t="str">
            <v xml:space="preserve"> Inspection Time:</v>
          </cell>
          <cell r="E1720" t="str">
            <v>Date:</v>
          </cell>
          <cell r="F1720">
            <v>36648</v>
          </cell>
          <cell r="H1720" t="str">
            <v>Time:</v>
          </cell>
          <cell r="I1720">
            <v>0.33333333333333331</v>
          </cell>
        </row>
        <row r="1721">
          <cell r="A1721" t="str">
            <v xml:space="preserve"> Location:</v>
          </cell>
          <cell r="C1721">
            <v>549048</v>
          </cell>
          <cell r="F1721" t="str">
            <v>Bui Tre</v>
          </cell>
        </row>
        <row r="1722">
          <cell r="A1722" t="str">
            <v xml:space="preserve"> Next Activity:</v>
          </cell>
        </row>
        <row r="1723">
          <cell r="A1723" t="str">
            <v xml:space="preserve"> Description:</v>
          </cell>
          <cell r="H1723" t="str">
            <v>Proposed Start Date/Time:</v>
          </cell>
        </row>
        <row r="1724">
          <cell r="A1724" t="str">
            <v xml:space="preserve"> For Contractor</v>
          </cell>
          <cell r="G1724" t="str">
            <v>Date:</v>
          </cell>
          <cell r="H1724">
            <v>36644</v>
          </cell>
          <cell r="L1724" t="str">
            <v>Time:</v>
          </cell>
          <cell r="M1724">
            <v>0.58333333333333337</v>
          </cell>
        </row>
        <row r="1725">
          <cell r="A1725" t="str">
            <v xml:space="preserve"> QC Engineer</v>
          </cell>
        </row>
        <row r="1726">
          <cell r="A1726" t="str">
            <v>............................</v>
          </cell>
          <cell r="F1726" t="str">
            <v>.................................</v>
          </cell>
          <cell r="L1726" t="str">
            <v>..................................</v>
          </cell>
        </row>
        <row r="1727">
          <cell r="A1727" t="str">
            <v xml:space="preserve">   PART 2 : ENGINEER'S RECEIVED</v>
          </cell>
        </row>
        <row r="1728">
          <cell r="A1728" t="str">
            <v xml:space="preserve"> Received for Engineer</v>
          </cell>
          <cell r="G1728" t="str">
            <v>Date:</v>
          </cell>
          <cell r="L1728" t="str">
            <v>Time:</v>
          </cell>
        </row>
        <row r="1730">
          <cell r="A1730" t="str">
            <v>............................</v>
          </cell>
          <cell r="F1730" t="str">
            <v>.................................</v>
          </cell>
          <cell r="L1730" t="str">
            <v>..................................</v>
          </cell>
        </row>
        <row r="1731">
          <cell r="A1731" t="str">
            <v xml:space="preserve">   PART 3 : INSPECTION REPORT</v>
          </cell>
        </row>
        <row r="1732">
          <cell r="A1732" t="str">
            <v>Check Item</v>
          </cell>
          <cell r="F1732" t="str">
            <v xml:space="preserve"> Inspector Comments</v>
          </cell>
          <cell r="J1732" t="str">
            <v>Inspeted by</v>
          </cell>
          <cell r="M1732" t="str">
            <v>Date</v>
          </cell>
        </row>
        <row r="1733">
          <cell r="A1733" t="str">
            <v>- Formwork</v>
          </cell>
          <cell r="F1733" t="str">
            <v>.................................</v>
          </cell>
          <cell r="J1733" t="str">
            <v>.....................</v>
          </cell>
          <cell r="M1733" t="str">
            <v>.....................</v>
          </cell>
        </row>
        <row r="1734">
          <cell r="A1734" t="str">
            <v>- Reinforcement</v>
          </cell>
          <cell r="F1734" t="str">
            <v>.................................</v>
          </cell>
          <cell r="J1734" t="str">
            <v>.....................</v>
          </cell>
          <cell r="M1734" t="str">
            <v>.....................</v>
          </cell>
        </row>
        <row r="1735">
          <cell r="A1735" t="str">
            <v>- Concrete casting</v>
          </cell>
          <cell r="F1735" t="str">
            <v>.................................</v>
          </cell>
          <cell r="J1735" t="str">
            <v>.....................</v>
          </cell>
          <cell r="M1735" t="str">
            <v>.....................</v>
          </cell>
        </row>
        <row r="1736">
          <cell r="F1736" t="str">
            <v>.................................</v>
          </cell>
          <cell r="J1736" t="str">
            <v>.....................</v>
          </cell>
          <cell r="M1736" t="str">
            <v>.....................</v>
          </cell>
        </row>
        <row r="1737">
          <cell r="F1737" t="str">
            <v>.................................</v>
          </cell>
          <cell r="J1737" t="str">
            <v>.....................</v>
          </cell>
          <cell r="M1737" t="str">
            <v>.....................</v>
          </cell>
        </row>
        <row r="1738">
          <cell r="F1738" t="str">
            <v>.................................</v>
          </cell>
          <cell r="J1738" t="str">
            <v>.....................</v>
          </cell>
          <cell r="M1738" t="str">
            <v>.....................</v>
          </cell>
        </row>
        <row r="1739">
          <cell r="F1739" t="str">
            <v>.................................</v>
          </cell>
          <cell r="J1739" t="str">
            <v>.....................</v>
          </cell>
          <cell r="M1739" t="str">
            <v>.....................</v>
          </cell>
        </row>
        <row r="1740">
          <cell r="F1740" t="str">
            <v>.................................</v>
          </cell>
          <cell r="J1740" t="str">
            <v>.....................</v>
          </cell>
          <cell r="M1740" t="str">
            <v>.....................</v>
          </cell>
        </row>
        <row r="1741">
          <cell r="F1741" t="str">
            <v>.................................</v>
          </cell>
          <cell r="J1741" t="str">
            <v>.....................</v>
          </cell>
          <cell r="M1741" t="str">
            <v>.....................</v>
          </cell>
        </row>
        <row r="1742">
          <cell r="F1742" t="str">
            <v>.................................</v>
          </cell>
          <cell r="J1742" t="str">
            <v>.....................</v>
          </cell>
          <cell r="M1742" t="str">
            <v>.....................</v>
          </cell>
        </row>
        <row r="1743">
          <cell r="F1743" t="str">
            <v>.................................</v>
          </cell>
          <cell r="J1743" t="str">
            <v>.....................</v>
          </cell>
          <cell r="M1743" t="str">
            <v>.....................</v>
          </cell>
        </row>
        <row r="1744">
          <cell r="A1744" t="str">
            <v xml:space="preserve">   PART 4 : ENGINEER'S ACCEPTANCE</v>
          </cell>
        </row>
        <row r="1745">
          <cell r="A1745" t="str">
            <v xml:space="preserve"> The above work item is ACCEPTED / NOT ACCEPTED</v>
          </cell>
        </row>
        <row r="1746">
          <cell r="A1746" t="str">
            <v xml:space="preserve"> Approval to start next activity is GRANTED / DENIED</v>
          </cell>
        </row>
        <row r="1747">
          <cell r="A1747" t="str">
            <v xml:space="preserve"> Special Comments / Instructions</v>
          </cell>
        </row>
        <row r="1751">
          <cell r="A1751" t="str">
            <v xml:space="preserve"> Signature ...............................................</v>
          </cell>
          <cell r="L1751" t="str">
            <v>Date: ...................................</v>
          </cell>
        </row>
        <row r="1752">
          <cell r="A1752" t="str">
            <v xml:space="preserve">                      Engineer’s Representative</v>
          </cell>
        </row>
        <row r="1753">
          <cell r="A1753" t="str">
            <v xml:space="preserve">   PART 5 : CONTRACTOR'S RECEIPT</v>
          </cell>
        </row>
        <row r="1755">
          <cell r="A1755" t="str">
            <v xml:space="preserve"> Received for Contractor: ........................................................</v>
          </cell>
          <cell r="L1755" t="str">
            <v>Date/Time: ...........................</v>
          </cell>
        </row>
        <row r="1756">
          <cell r="L1756">
            <v>451</v>
          </cell>
        </row>
        <row r="1757">
          <cell r="A1757" t="str">
            <v>REQUEST FOR ACCEPTANCE INSPECTION</v>
          </cell>
        </row>
        <row r="1758">
          <cell r="A1758" t="str">
            <v>(For Bridges)</v>
          </cell>
        </row>
        <row r="1759">
          <cell r="A1759" t="str">
            <v xml:space="preserve">   PART 1 : CONTRACTOR’S SUBMISSION</v>
          </cell>
          <cell r="N1759">
            <v>561400</v>
          </cell>
        </row>
        <row r="1760">
          <cell r="A1760" t="str">
            <v>It is hereby certified that the (material) (equipment) shown and marked in this submittal to be incorporated in the Work is in compliance with the Contract Drawings and Specifications, is approved for use and is submitted for the Engineer's approval.</v>
          </cell>
        </row>
        <row r="1761">
          <cell r="A1761" t="str">
            <v xml:space="preserve"> Item Description:</v>
          </cell>
          <cell r="E1761" t="str">
            <v>To check formwork, reinforcement and concrete casting for piles (02 segments L=10m) - Cao bridge.</v>
          </cell>
        </row>
        <row r="1765">
          <cell r="A1765" t="str">
            <v xml:space="preserve"> Inspection Time:</v>
          </cell>
          <cell r="E1765" t="str">
            <v>Date:</v>
          </cell>
          <cell r="F1765">
            <v>36648</v>
          </cell>
          <cell r="H1765" t="str">
            <v>Time:</v>
          </cell>
          <cell r="I1765">
            <v>0.375</v>
          </cell>
        </row>
        <row r="1766">
          <cell r="A1766" t="str">
            <v xml:space="preserve"> Location:</v>
          </cell>
          <cell r="C1766">
            <v>561400</v>
          </cell>
          <cell r="F1766" t="str">
            <v>Cao</v>
          </cell>
        </row>
        <row r="1767">
          <cell r="A1767" t="str">
            <v xml:space="preserve"> Next Activity:</v>
          </cell>
        </row>
        <row r="1768">
          <cell r="A1768" t="str">
            <v xml:space="preserve"> Description:</v>
          </cell>
          <cell r="H1768" t="str">
            <v>Proposed Start Date/Time:</v>
          </cell>
        </row>
        <row r="1769">
          <cell r="A1769" t="str">
            <v xml:space="preserve"> For Contractor</v>
          </cell>
          <cell r="G1769" t="str">
            <v>Date:</v>
          </cell>
          <cell r="H1769">
            <v>36644</v>
          </cell>
          <cell r="L1769" t="str">
            <v>Time:</v>
          </cell>
          <cell r="M1769">
            <v>0.58333333333333337</v>
          </cell>
        </row>
        <row r="1770">
          <cell r="A1770" t="str">
            <v xml:space="preserve"> QC Engineer</v>
          </cell>
        </row>
        <row r="1771">
          <cell r="A1771" t="str">
            <v>............................</v>
          </cell>
          <cell r="F1771" t="str">
            <v>.................................</v>
          </cell>
          <cell r="L1771" t="str">
            <v>..................................</v>
          </cell>
        </row>
        <row r="1772">
          <cell r="A1772" t="str">
            <v xml:space="preserve">   PART 2 : ENGINEER'S RECEIVED</v>
          </cell>
        </row>
        <row r="1773">
          <cell r="A1773" t="str">
            <v xml:space="preserve"> Received for Engineer</v>
          </cell>
          <cell r="G1773" t="str">
            <v>Date:</v>
          </cell>
          <cell r="L1773" t="str">
            <v>Time:</v>
          </cell>
        </row>
        <row r="1775">
          <cell r="A1775" t="str">
            <v>............................</v>
          </cell>
          <cell r="F1775" t="str">
            <v>.................................</v>
          </cell>
          <cell r="L1775" t="str">
            <v>..................................</v>
          </cell>
        </row>
        <row r="1776">
          <cell r="A1776" t="str">
            <v xml:space="preserve">   PART 3 : INSPECTION REPORT</v>
          </cell>
        </row>
        <row r="1777">
          <cell r="A1777" t="str">
            <v>Check Item</v>
          </cell>
          <cell r="F1777" t="str">
            <v xml:space="preserve"> Inspector Comments</v>
          </cell>
          <cell r="J1777" t="str">
            <v>Inspeted by</v>
          </cell>
          <cell r="M1777" t="str">
            <v>Date</v>
          </cell>
        </row>
        <row r="1778">
          <cell r="A1778" t="str">
            <v>- Formwork</v>
          </cell>
          <cell r="F1778" t="str">
            <v>.................................</v>
          </cell>
          <cell r="J1778" t="str">
            <v>.....................</v>
          </cell>
          <cell r="M1778" t="str">
            <v>.....................</v>
          </cell>
        </row>
        <row r="1779">
          <cell r="A1779" t="str">
            <v>- Reinforcement</v>
          </cell>
          <cell r="F1779" t="str">
            <v>.................................</v>
          </cell>
          <cell r="J1779" t="str">
            <v>.....................</v>
          </cell>
          <cell r="M1779" t="str">
            <v>.....................</v>
          </cell>
        </row>
        <row r="1780">
          <cell r="A1780" t="str">
            <v>- Concrete casting</v>
          </cell>
          <cell r="F1780" t="str">
            <v>.................................</v>
          </cell>
          <cell r="J1780" t="str">
            <v>.....................</v>
          </cell>
          <cell r="M1780" t="str">
            <v>.....................</v>
          </cell>
        </row>
        <row r="1781">
          <cell r="F1781" t="str">
            <v>.................................</v>
          </cell>
          <cell r="J1781" t="str">
            <v>.....................</v>
          </cell>
          <cell r="M1781" t="str">
            <v>.....................</v>
          </cell>
        </row>
        <row r="1782">
          <cell r="F1782" t="str">
            <v>.................................</v>
          </cell>
          <cell r="J1782" t="str">
            <v>.....................</v>
          </cell>
          <cell r="M1782" t="str">
            <v>.....................</v>
          </cell>
        </row>
        <row r="1783">
          <cell r="F1783" t="str">
            <v>.................................</v>
          </cell>
          <cell r="J1783" t="str">
            <v>.....................</v>
          </cell>
          <cell r="M1783" t="str">
            <v>.....................</v>
          </cell>
        </row>
        <row r="1784">
          <cell r="F1784" t="str">
            <v>.................................</v>
          </cell>
          <cell r="J1784" t="str">
            <v>.....................</v>
          </cell>
          <cell r="M1784" t="str">
            <v>.....................</v>
          </cell>
        </row>
        <row r="1785">
          <cell r="F1785" t="str">
            <v>.................................</v>
          </cell>
          <cell r="J1785" t="str">
            <v>.....................</v>
          </cell>
          <cell r="M1785" t="str">
            <v>.....................</v>
          </cell>
        </row>
        <row r="1786">
          <cell r="F1786" t="str">
            <v>.................................</v>
          </cell>
          <cell r="J1786" t="str">
            <v>.....................</v>
          </cell>
          <cell r="M1786" t="str">
            <v>.....................</v>
          </cell>
        </row>
        <row r="1787">
          <cell r="F1787" t="str">
            <v>.................................</v>
          </cell>
          <cell r="J1787" t="str">
            <v>.....................</v>
          </cell>
          <cell r="M1787" t="str">
            <v>.....................</v>
          </cell>
        </row>
        <row r="1788">
          <cell r="F1788" t="str">
            <v>.................................</v>
          </cell>
          <cell r="J1788" t="str">
            <v>.....................</v>
          </cell>
          <cell r="M1788" t="str">
            <v>.....................</v>
          </cell>
        </row>
        <row r="1789">
          <cell r="A1789" t="str">
            <v xml:space="preserve">   PART 4 : ENGINEER'S ACCEPTANCE</v>
          </cell>
        </row>
        <row r="1790">
          <cell r="A1790" t="str">
            <v xml:space="preserve"> The above work item is ACCEPTED / NOT ACCEPTED</v>
          </cell>
        </row>
        <row r="1791">
          <cell r="A1791" t="str">
            <v xml:space="preserve"> Approval to start next activity is GRANTED / DENIED</v>
          </cell>
        </row>
        <row r="1792">
          <cell r="A1792" t="str">
            <v xml:space="preserve"> Special Comments / Instructions</v>
          </cell>
        </row>
        <row r="1796">
          <cell r="A1796" t="str">
            <v xml:space="preserve"> Signature ...............................................</v>
          </cell>
          <cell r="L1796" t="str">
            <v>Date: ...................................</v>
          </cell>
        </row>
        <row r="1797">
          <cell r="A1797" t="str">
            <v xml:space="preserve">                      Engineer’s Representative</v>
          </cell>
        </row>
        <row r="1798">
          <cell r="A1798" t="str">
            <v xml:space="preserve">   PART 5 : CONTRACTOR'S RECEIPT</v>
          </cell>
        </row>
        <row r="1800">
          <cell r="A1800" t="str">
            <v xml:space="preserve"> Received for Contractor: ........................................................</v>
          </cell>
          <cell r="L1800" t="str">
            <v>Date/Time: ...........................</v>
          </cell>
        </row>
        <row r="1801">
          <cell r="L1801">
            <v>452</v>
          </cell>
        </row>
        <row r="1802">
          <cell r="A1802" t="str">
            <v>REQUEST FOR ACCEPTANCE INSPECTION</v>
          </cell>
        </row>
        <row r="1803">
          <cell r="A1803" t="str">
            <v>(For Bridges)</v>
          </cell>
        </row>
        <row r="1804">
          <cell r="A1804" t="str">
            <v xml:space="preserve">   PART 1 : CONTRACTOR’S SUBMISSION</v>
          </cell>
        </row>
        <row r="1805">
          <cell r="A1805" t="str">
            <v>It is hereby certified that the (material) (equipment) shown and marked in this submittal to be incorporated in the Work is in compliance with the Contract Drawings and Specifications, is approved for use and is submitted for the Engineer's approval.</v>
          </cell>
        </row>
        <row r="1806">
          <cell r="A1806" t="str">
            <v xml:space="preserve"> Item Description:</v>
          </cell>
          <cell r="E1806" t="str">
            <v>To check installation of anchor bolt for expansion joint (second time - left) - Thanh Trang bridge.</v>
          </cell>
        </row>
        <row r="1810">
          <cell r="A1810" t="str">
            <v xml:space="preserve"> Inspection Time:</v>
          </cell>
          <cell r="E1810" t="str">
            <v>Date:</v>
          </cell>
          <cell r="F1810">
            <v>36648</v>
          </cell>
          <cell r="H1810" t="str">
            <v>Time:</v>
          </cell>
          <cell r="I1810">
            <v>0.5625</v>
          </cell>
        </row>
        <row r="1811">
          <cell r="A1811" t="str">
            <v xml:space="preserve"> Location:</v>
          </cell>
          <cell r="C1811">
            <v>582949</v>
          </cell>
          <cell r="F1811" t="str">
            <v>Thanh Trang</v>
          </cell>
        </row>
        <row r="1812">
          <cell r="A1812" t="str">
            <v xml:space="preserve"> Next Activity:</v>
          </cell>
        </row>
        <row r="1813">
          <cell r="A1813" t="str">
            <v xml:space="preserve"> Description:</v>
          </cell>
          <cell r="H1813" t="str">
            <v>Proposed Start Date/Time:</v>
          </cell>
        </row>
        <row r="1814">
          <cell r="A1814" t="str">
            <v xml:space="preserve"> For Contractor</v>
          </cell>
          <cell r="G1814" t="str">
            <v>Date:</v>
          </cell>
          <cell r="H1814">
            <v>36644</v>
          </cell>
          <cell r="L1814" t="str">
            <v>Time:</v>
          </cell>
          <cell r="M1814">
            <v>0.58333333333333337</v>
          </cell>
        </row>
        <row r="1815">
          <cell r="A1815" t="str">
            <v xml:space="preserve"> QC Engineer</v>
          </cell>
        </row>
        <row r="1816">
          <cell r="A1816" t="str">
            <v>............................</v>
          </cell>
          <cell r="F1816" t="str">
            <v>.................................</v>
          </cell>
          <cell r="L1816" t="str">
            <v>..................................</v>
          </cell>
        </row>
        <row r="1817">
          <cell r="A1817" t="str">
            <v xml:space="preserve">   PART 2 : ENGINEER'S RECEIVED</v>
          </cell>
        </row>
        <row r="1818">
          <cell r="A1818" t="str">
            <v xml:space="preserve"> Received for Engineer</v>
          </cell>
          <cell r="G1818" t="str">
            <v>Date:</v>
          </cell>
          <cell r="L1818" t="str">
            <v>Time:</v>
          </cell>
        </row>
        <row r="1820">
          <cell r="A1820" t="str">
            <v>............................</v>
          </cell>
          <cell r="F1820" t="str">
            <v>.................................</v>
          </cell>
          <cell r="L1820" t="str">
            <v>..................................</v>
          </cell>
        </row>
        <row r="1821">
          <cell r="A1821" t="str">
            <v xml:space="preserve">   PART 3 : INSPECTION REPORT</v>
          </cell>
        </row>
        <row r="1822">
          <cell r="A1822" t="str">
            <v>Check Item</v>
          </cell>
          <cell r="F1822" t="str">
            <v xml:space="preserve"> Inspector Comments</v>
          </cell>
          <cell r="J1822" t="str">
            <v>Inspeted by</v>
          </cell>
          <cell r="M1822" t="str">
            <v>Date</v>
          </cell>
        </row>
        <row r="1823">
          <cell r="A1823" t="str">
            <v>- Formwork</v>
          </cell>
          <cell r="F1823" t="str">
            <v>.................................</v>
          </cell>
          <cell r="J1823" t="str">
            <v>.....................</v>
          </cell>
          <cell r="M1823" t="str">
            <v>.....................</v>
          </cell>
        </row>
        <row r="1824">
          <cell r="A1824" t="str">
            <v>- Reinforcement</v>
          </cell>
          <cell r="F1824" t="str">
            <v>.................................</v>
          </cell>
          <cell r="J1824" t="str">
            <v>.....................</v>
          </cell>
          <cell r="M1824" t="str">
            <v>.....................</v>
          </cell>
        </row>
        <row r="1825">
          <cell r="A1825" t="str">
            <v>- Concrete casting</v>
          </cell>
          <cell r="F1825" t="str">
            <v>.................................</v>
          </cell>
          <cell r="J1825" t="str">
            <v>.....................</v>
          </cell>
          <cell r="M1825" t="str">
            <v>.....................</v>
          </cell>
        </row>
        <row r="1826">
          <cell r="F1826" t="str">
            <v>.................................</v>
          </cell>
          <cell r="J1826" t="str">
            <v>.....................</v>
          </cell>
          <cell r="M1826" t="str">
            <v>.....................</v>
          </cell>
        </row>
        <row r="1827">
          <cell r="F1827" t="str">
            <v>.................................</v>
          </cell>
          <cell r="J1827" t="str">
            <v>.....................</v>
          </cell>
          <cell r="M1827" t="str">
            <v>.....................</v>
          </cell>
        </row>
        <row r="1828">
          <cell r="F1828" t="str">
            <v>.................................</v>
          </cell>
          <cell r="J1828" t="str">
            <v>.....................</v>
          </cell>
          <cell r="M1828" t="str">
            <v>.....................</v>
          </cell>
        </row>
        <row r="1829">
          <cell r="F1829" t="str">
            <v>.................................</v>
          </cell>
          <cell r="J1829" t="str">
            <v>.....................</v>
          </cell>
          <cell r="M1829" t="str">
            <v>.....................</v>
          </cell>
        </row>
        <row r="1830">
          <cell r="F1830" t="str">
            <v>.................................</v>
          </cell>
          <cell r="J1830" t="str">
            <v>.....................</v>
          </cell>
          <cell r="M1830" t="str">
            <v>.....................</v>
          </cell>
        </row>
        <row r="1831">
          <cell r="F1831" t="str">
            <v>.................................</v>
          </cell>
          <cell r="J1831" t="str">
            <v>.....................</v>
          </cell>
          <cell r="M1831" t="str">
            <v>.....................</v>
          </cell>
        </row>
        <row r="1832">
          <cell r="F1832" t="str">
            <v>.................................</v>
          </cell>
          <cell r="J1832" t="str">
            <v>.....................</v>
          </cell>
          <cell r="M1832" t="str">
            <v>.....................</v>
          </cell>
        </row>
        <row r="1833">
          <cell r="F1833" t="str">
            <v>.................................</v>
          </cell>
          <cell r="J1833" t="str">
            <v>.....................</v>
          </cell>
          <cell r="M1833" t="str">
            <v>.....................</v>
          </cell>
        </row>
        <row r="1834">
          <cell r="A1834" t="str">
            <v xml:space="preserve">   PART 4 : ENGINEER'S ACCEPTANCE</v>
          </cell>
        </row>
        <row r="1835">
          <cell r="A1835" t="str">
            <v xml:space="preserve"> The above work item is ACCEPTED / NOT ACCEPTED</v>
          </cell>
        </row>
        <row r="1836">
          <cell r="A1836" t="str">
            <v xml:space="preserve"> Approval to start next activity is GRANTED / DENIED</v>
          </cell>
        </row>
        <row r="1837">
          <cell r="A1837" t="str">
            <v xml:space="preserve"> Special Comments / Instructions</v>
          </cell>
        </row>
        <row r="1841">
          <cell r="A1841" t="str">
            <v xml:space="preserve"> Signature ...............................................</v>
          </cell>
          <cell r="L1841" t="str">
            <v>Date: ...................................</v>
          </cell>
        </row>
        <row r="1842">
          <cell r="A1842" t="str">
            <v xml:space="preserve">                      Engineer’s Representative</v>
          </cell>
        </row>
        <row r="1843">
          <cell r="A1843" t="str">
            <v xml:space="preserve">   PART 5 : CONTRACTOR'S RECEIPT</v>
          </cell>
        </row>
        <row r="1845">
          <cell r="A1845" t="str">
            <v xml:space="preserve"> Received for Contractor: ........................................................</v>
          </cell>
          <cell r="L1845" t="str">
            <v>Date/Time: ...........................</v>
          </cell>
        </row>
        <row r="1846">
          <cell r="L1846">
            <v>453</v>
          </cell>
        </row>
        <row r="1847">
          <cell r="A1847" t="str">
            <v>REQUEST FOR ACCEPTANCE INSPECTION</v>
          </cell>
        </row>
        <row r="1848">
          <cell r="A1848" t="str">
            <v>(For Bridges)</v>
          </cell>
        </row>
        <row r="1849">
          <cell r="A1849" t="str">
            <v xml:space="preserve">   PART 1 : CONTRACTOR’S SUBMISSION</v>
          </cell>
        </row>
        <row r="1850">
          <cell r="A1850" t="str">
            <v>It is hereby certified that the (material) (equipment) shown and marked in this submittal to be incorporated in the Work is in compliance with the Contract Drawings and Specifications, is approved for use and is submitted for the Engineer's approval.</v>
          </cell>
        </row>
        <row r="1851">
          <cell r="A1851" t="str">
            <v xml:space="preserve"> Item Description:</v>
          </cell>
          <cell r="E1851" t="str">
            <v>To check installation of anchor bolt for expansion joint - (second time - left) - Thau Dau bridge.</v>
          </cell>
        </row>
        <row r="1855">
          <cell r="A1855" t="str">
            <v xml:space="preserve"> Inspection Time:</v>
          </cell>
          <cell r="E1855" t="str">
            <v>Date:</v>
          </cell>
          <cell r="F1855">
            <v>36648</v>
          </cell>
          <cell r="H1855" t="str">
            <v>Time:</v>
          </cell>
          <cell r="I1855">
            <v>0.58333333333333337</v>
          </cell>
        </row>
        <row r="1856">
          <cell r="A1856" t="str">
            <v xml:space="preserve"> Location:</v>
          </cell>
          <cell r="C1856">
            <v>584248</v>
          </cell>
          <cell r="F1856" t="str">
            <v>Thau Dau</v>
          </cell>
        </row>
        <row r="1857">
          <cell r="A1857" t="str">
            <v xml:space="preserve"> Next Activity:</v>
          </cell>
        </row>
        <row r="1858">
          <cell r="A1858" t="str">
            <v xml:space="preserve"> Description:</v>
          </cell>
          <cell r="H1858" t="str">
            <v>Proposed Start Date/Time:</v>
          </cell>
        </row>
        <row r="1859">
          <cell r="A1859" t="str">
            <v xml:space="preserve"> For Contractor</v>
          </cell>
          <cell r="G1859" t="str">
            <v>Date:</v>
          </cell>
          <cell r="H1859">
            <v>36644</v>
          </cell>
          <cell r="L1859" t="str">
            <v>Time:</v>
          </cell>
          <cell r="M1859">
            <v>0.58333333333333337</v>
          </cell>
        </row>
        <row r="1860">
          <cell r="A1860" t="str">
            <v xml:space="preserve"> QC Engineer</v>
          </cell>
        </row>
        <row r="1861">
          <cell r="A1861" t="str">
            <v>............................</v>
          </cell>
          <cell r="F1861" t="str">
            <v>.................................</v>
          </cell>
          <cell r="L1861" t="str">
            <v>..................................</v>
          </cell>
        </row>
        <row r="1862">
          <cell r="A1862" t="str">
            <v xml:space="preserve">   PART 2 : ENGINEER'S RECEIVED</v>
          </cell>
        </row>
        <row r="1863">
          <cell r="A1863" t="str">
            <v xml:space="preserve"> Received for Engineer</v>
          </cell>
          <cell r="G1863" t="str">
            <v>Date:</v>
          </cell>
          <cell r="L1863" t="str">
            <v>Time:</v>
          </cell>
        </row>
        <row r="1865">
          <cell r="A1865" t="str">
            <v>............................</v>
          </cell>
          <cell r="F1865" t="str">
            <v>.................................</v>
          </cell>
          <cell r="L1865" t="str">
            <v>..................................</v>
          </cell>
        </row>
        <row r="1866">
          <cell r="A1866" t="str">
            <v xml:space="preserve">   PART 3 : INSPECTION REPORT</v>
          </cell>
        </row>
        <row r="1867">
          <cell r="A1867" t="str">
            <v>Check Item</v>
          </cell>
          <cell r="F1867" t="str">
            <v xml:space="preserve"> Inspector Comments</v>
          </cell>
          <cell r="J1867" t="str">
            <v>Inspeted by</v>
          </cell>
          <cell r="M1867" t="str">
            <v>Date</v>
          </cell>
        </row>
        <row r="1868">
          <cell r="A1868" t="str">
            <v>- Formwork</v>
          </cell>
          <cell r="F1868" t="str">
            <v>.................................</v>
          </cell>
          <cell r="J1868" t="str">
            <v>.....................</v>
          </cell>
          <cell r="M1868" t="str">
            <v>.....................</v>
          </cell>
        </row>
        <row r="1869">
          <cell r="A1869" t="str">
            <v>- Reinforcement</v>
          </cell>
          <cell r="F1869" t="str">
            <v>.................................</v>
          </cell>
          <cell r="J1869" t="str">
            <v>.....................</v>
          </cell>
          <cell r="M1869" t="str">
            <v>.....................</v>
          </cell>
        </row>
        <row r="1870">
          <cell r="A1870" t="str">
            <v>- Concrete casting</v>
          </cell>
          <cell r="F1870" t="str">
            <v>.................................</v>
          </cell>
          <cell r="J1870" t="str">
            <v>.....................</v>
          </cell>
          <cell r="M1870" t="str">
            <v>.....................</v>
          </cell>
        </row>
        <row r="1871">
          <cell r="F1871" t="str">
            <v>.................................</v>
          </cell>
          <cell r="J1871" t="str">
            <v>.....................</v>
          </cell>
          <cell r="M1871" t="str">
            <v>.....................</v>
          </cell>
        </row>
        <row r="1872">
          <cell r="F1872" t="str">
            <v>.................................</v>
          </cell>
          <cell r="J1872" t="str">
            <v>.....................</v>
          </cell>
          <cell r="M1872" t="str">
            <v>.....................</v>
          </cell>
        </row>
        <row r="1873">
          <cell r="F1873" t="str">
            <v>.................................</v>
          </cell>
          <cell r="J1873" t="str">
            <v>.....................</v>
          </cell>
          <cell r="M1873" t="str">
            <v>.....................</v>
          </cell>
        </row>
        <row r="1874">
          <cell r="F1874" t="str">
            <v>.................................</v>
          </cell>
          <cell r="J1874" t="str">
            <v>.....................</v>
          </cell>
          <cell r="M1874" t="str">
            <v>.....................</v>
          </cell>
        </row>
        <row r="1875">
          <cell r="F1875" t="str">
            <v>.................................</v>
          </cell>
          <cell r="J1875" t="str">
            <v>.....................</v>
          </cell>
          <cell r="M1875" t="str">
            <v>.....................</v>
          </cell>
        </row>
        <row r="1876">
          <cell r="F1876" t="str">
            <v>.................................</v>
          </cell>
          <cell r="J1876" t="str">
            <v>.....................</v>
          </cell>
          <cell r="M1876" t="str">
            <v>.....................</v>
          </cell>
        </row>
        <row r="1877">
          <cell r="F1877" t="str">
            <v>.................................</v>
          </cell>
          <cell r="J1877" t="str">
            <v>.....................</v>
          </cell>
          <cell r="M1877" t="str">
            <v>.....................</v>
          </cell>
        </row>
        <row r="1878">
          <cell r="F1878" t="str">
            <v>.................................</v>
          </cell>
          <cell r="J1878" t="str">
            <v>.....................</v>
          </cell>
          <cell r="M1878" t="str">
            <v>.....................</v>
          </cell>
        </row>
        <row r="1879">
          <cell r="A1879" t="str">
            <v xml:space="preserve">   PART 4 : ENGINEER'S ACCEPTANCE</v>
          </cell>
        </row>
        <row r="1880">
          <cell r="A1880" t="str">
            <v xml:space="preserve"> The above work item is ACCEPTED / NOT ACCEPTED</v>
          </cell>
        </row>
        <row r="1881">
          <cell r="A1881" t="str">
            <v xml:space="preserve"> Approval to start next activity is GRANTED / DENIED</v>
          </cell>
        </row>
        <row r="1882">
          <cell r="A1882" t="str">
            <v xml:space="preserve"> Special Comments / Instructions</v>
          </cell>
        </row>
        <row r="1886">
          <cell r="A1886" t="str">
            <v xml:space="preserve"> Signature ...............................................</v>
          </cell>
          <cell r="L1886" t="str">
            <v>Date: ...................................</v>
          </cell>
        </row>
        <row r="1887">
          <cell r="A1887" t="str">
            <v xml:space="preserve">                      Engineer’s Representative</v>
          </cell>
        </row>
        <row r="1888">
          <cell r="A1888" t="str">
            <v xml:space="preserve">   PART 5 : CONTRACTOR'S RECEIPT</v>
          </cell>
        </row>
        <row r="1890">
          <cell r="A1890" t="str">
            <v xml:space="preserve"> Received for Contractor: ........................................................</v>
          </cell>
          <cell r="L1890" t="str">
            <v>Date/Time: ...........................</v>
          </cell>
        </row>
        <row r="1891">
          <cell r="L1891">
            <v>454</v>
          </cell>
        </row>
        <row r="1892">
          <cell r="A1892" t="str">
            <v>REQUEST FOR ACCEPTANCE INSPECTION</v>
          </cell>
        </row>
        <row r="1893">
          <cell r="A1893" t="str">
            <v>(For Bridges)</v>
          </cell>
        </row>
        <row r="1894">
          <cell r="A1894" t="str">
            <v xml:space="preserve">   PART 1 : CONTRACTOR’S SUBMISSION</v>
          </cell>
        </row>
        <row r="1895">
          <cell r="A1895" t="str">
            <v>It is hereby certified that the (material) (equipment) shown and marked in this submittal to be incorporated in the Work is in compliance with the Contract Drawings and Specifications, is approved for use and is submitted for the Engineer's approval.</v>
          </cell>
        </row>
        <row r="1896">
          <cell r="A1896" t="str">
            <v xml:space="preserve"> Item Description:</v>
          </cell>
          <cell r="E1896" t="str">
            <v>To check installation of anchor bolt for expansion joint (second time - left) - Khe Luy bridge.</v>
          </cell>
        </row>
        <row r="1900">
          <cell r="A1900" t="str">
            <v xml:space="preserve"> Inspection Time:</v>
          </cell>
          <cell r="E1900" t="str">
            <v>Date:</v>
          </cell>
          <cell r="F1900">
            <v>36648</v>
          </cell>
          <cell r="H1900" t="str">
            <v>Time:</v>
          </cell>
          <cell r="I1900">
            <v>0.60416666666666663</v>
          </cell>
        </row>
        <row r="1901">
          <cell r="A1901" t="str">
            <v xml:space="preserve"> Location:</v>
          </cell>
          <cell r="C1901">
            <v>585503</v>
          </cell>
          <cell r="F1901" t="str">
            <v>Khe luy</v>
          </cell>
        </row>
        <row r="1902">
          <cell r="A1902" t="str">
            <v xml:space="preserve"> Next Activity:</v>
          </cell>
        </row>
        <row r="1903">
          <cell r="A1903" t="str">
            <v xml:space="preserve"> Description:</v>
          </cell>
          <cell r="H1903" t="str">
            <v>Proposed Start Date/Time:</v>
          </cell>
        </row>
        <row r="1904">
          <cell r="A1904" t="str">
            <v xml:space="preserve"> For Contractor</v>
          </cell>
          <cell r="G1904" t="str">
            <v>Date:</v>
          </cell>
          <cell r="H1904">
            <v>36644</v>
          </cell>
          <cell r="L1904" t="str">
            <v>Time:</v>
          </cell>
          <cell r="M1904">
            <v>0.58333333333333337</v>
          </cell>
        </row>
        <row r="1905">
          <cell r="A1905" t="str">
            <v xml:space="preserve"> QC Engineer</v>
          </cell>
        </row>
        <row r="1906">
          <cell r="A1906" t="str">
            <v>............................</v>
          </cell>
          <cell r="F1906" t="str">
            <v>.................................</v>
          </cell>
          <cell r="L1906" t="str">
            <v>..................................</v>
          </cell>
        </row>
        <row r="1907">
          <cell r="A1907" t="str">
            <v xml:space="preserve">   PART 2 : ENGINEER'S RECEIVED</v>
          </cell>
        </row>
        <row r="1908">
          <cell r="A1908" t="str">
            <v xml:space="preserve"> Received for Engineer</v>
          </cell>
          <cell r="G1908" t="str">
            <v>Date:</v>
          </cell>
          <cell r="L1908" t="str">
            <v>Time:</v>
          </cell>
        </row>
        <row r="1910">
          <cell r="A1910" t="str">
            <v>............................</v>
          </cell>
          <cell r="F1910" t="str">
            <v>.................................</v>
          </cell>
          <cell r="L1910" t="str">
            <v>..................................</v>
          </cell>
        </row>
        <row r="1911">
          <cell r="A1911" t="str">
            <v xml:space="preserve">   PART 3 : INSPECTION REPORT</v>
          </cell>
        </row>
        <row r="1912">
          <cell r="A1912" t="str">
            <v>Check Item</v>
          </cell>
          <cell r="F1912" t="str">
            <v xml:space="preserve"> Inspector Comments</v>
          </cell>
          <cell r="J1912" t="str">
            <v>Inspeted by</v>
          </cell>
          <cell r="M1912" t="str">
            <v>Date</v>
          </cell>
        </row>
        <row r="1913">
          <cell r="A1913" t="str">
            <v>- Formwork</v>
          </cell>
          <cell r="F1913" t="str">
            <v>.................................</v>
          </cell>
          <cell r="J1913" t="str">
            <v>.....................</v>
          </cell>
          <cell r="M1913" t="str">
            <v>.....................</v>
          </cell>
        </row>
        <row r="1914">
          <cell r="A1914" t="str">
            <v>- Reinforcement</v>
          </cell>
          <cell r="F1914" t="str">
            <v>.................................</v>
          </cell>
          <cell r="J1914" t="str">
            <v>.....................</v>
          </cell>
          <cell r="M1914" t="str">
            <v>.....................</v>
          </cell>
        </row>
        <row r="1915">
          <cell r="A1915" t="str">
            <v>- Concrete casting</v>
          </cell>
          <cell r="F1915" t="str">
            <v>.................................</v>
          </cell>
          <cell r="J1915" t="str">
            <v>.....................</v>
          </cell>
          <cell r="M1915" t="str">
            <v>.....................</v>
          </cell>
        </row>
        <row r="1916">
          <cell r="F1916" t="str">
            <v>.................................</v>
          </cell>
          <cell r="J1916" t="str">
            <v>.....................</v>
          </cell>
          <cell r="M1916" t="str">
            <v>.....................</v>
          </cell>
        </row>
        <row r="1917">
          <cell r="F1917" t="str">
            <v>.................................</v>
          </cell>
          <cell r="J1917" t="str">
            <v>.....................</v>
          </cell>
          <cell r="M1917" t="str">
            <v>.....................</v>
          </cell>
        </row>
        <row r="1918">
          <cell r="F1918" t="str">
            <v>.................................</v>
          </cell>
          <cell r="J1918" t="str">
            <v>.....................</v>
          </cell>
          <cell r="M1918" t="str">
            <v>.....................</v>
          </cell>
        </row>
        <row r="1919">
          <cell r="F1919" t="str">
            <v>.................................</v>
          </cell>
          <cell r="J1919" t="str">
            <v>.....................</v>
          </cell>
          <cell r="M1919" t="str">
            <v>.....................</v>
          </cell>
        </row>
        <row r="1920">
          <cell r="F1920" t="str">
            <v>.................................</v>
          </cell>
          <cell r="J1920" t="str">
            <v>.....................</v>
          </cell>
          <cell r="M1920" t="str">
            <v>.....................</v>
          </cell>
        </row>
        <row r="1921">
          <cell r="F1921" t="str">
            <v>.................................</v>
          </cell>
          <cell r="J1921" t="str">
            <v>.....................</v>
          </cell>
          <cell r="M1921" t="str">
            <v>.....................</v>
          </cell>
        </row>
        <row r="1922">
          <cell r="F1922" t="str">
            <v>.................................</v>
          </cell>
          <cell r="J1922" t="str">
            <v>.....................</v>
          </cell>
          <cell r="M1922" t="str">
            <v>.....................</v>
          </cell>
        </row>
        <row r="1923">
          <cell r="F1923" t="str">
            <v>.................................</v>
          </cell>
          <cell r="J1923" t="str">
            <v>.....................</v>
          </cell>
          <cell r="M1923" t="str">
            <v>.....................</v>
          </cell>
        </row>
        <row r="1924">
          <cell r="A1924" t="str">
            <v xml:space="preserve">   PART 4 : ENGINEER'S ACCEPTANCE</v>
          </cell>
        </row>
        <row r="1925">
          <cell r="A1925" t="str">
            <v xml:space="preserve"> The above work item is ACCEPTED / NOT ACCEPTED</v>
          </cell>
        </row>
        <row r="1926">
          <cell r="A1926" t="str">
            <v xml:space="preserve"> Approval to start next activity is GRANTED / DENIED</v>
          </cell>
        </row>
        <row r="1927">
          <cell r="A1927" t="str">
            <v xml:space="preserve"> Special Comments / Instructions</v>
          </cell>
        </row>
        <row r="1931">
          <cell r="A1931" t="str">
            <v xml:space="preserve"> Signature ...............................................</v>
          </cell>
          <cell r="L1931" t="str">
            <v>Date: ...................................</v>
          </cell>
        </row>
        <row r="1932">
          <cell r="A1932" t="str">
            <v xml:space="preserve">                      Engineer’s Representative</v>
          </cell>
        </row>
        <row r="1933">
          <cell r="A1933" t="str">
            <v xml:space="preserve">   PART 5 : CONTRACTOR'S RECEIPT</v>
          </cell>
        </row>
        <row r="1935">
          <cell r="A1935" t="str">
            <v xml:space="preserve"> Received for Contractor: ........................................................</v>
          </cell>
          <cell r="L1935" t="str">
            <v>Date/Time: ...........................</v>
          </cell>
        </row>
        <row r="1936">
          <cell r="L1936">
            <v>455</v>
          </cell>
        </row>
        <row r="1937">
          <cell r="A1937" t="str">
            <v>REQUEST FOR ACCEPTANCE INSPECTION</v>
          </cell>
        </row>
        <row r="1938">
          <cell r="A1938" t="str">
            <v>(For Bridges)</v>
          </cell>
        </row>
        <row r="1939">
          <cell r="A1939" t="str">
            <v xml:space="preserve">   PART 1 : CONTRACTOR’S SUBMISSION</v>
          </cell>
          <cell r="N1939">
            <v>549048</v>
          </cell>
        </row>
        <row r="1940">
          <cell r="A1940" t="str">
            <v>It is hereby certified that the (material) (equipment) shown and marked in this submittal to be incorporated in the Work is in compliance with the Contract Drawings and Specifications, is approved for use and is submitted for the Engineer's approval.</v>
          </cell>
        </row>
        <row r="1941">
          <cell r="A1941" t="str">
            <v xml:space="preserve"> Item Description:</v>
          </cell>
          <cell r="E1941" t="str">
            <v>To check formwork, reinforcement and concrete casting for piles (03 tip segments L=7m, 03 segments L=7m)-Bui Tre bridge.</v>
          </cell>
        </row>
        <row r="1945">
          <cell r="A1945" t="str">
            <v xml:space="preserve"> Inspection Time:</v>
          </cell>
          <cell r="E1945" t="str">
            <v>Date:</v>
          </cell>
          <cell r="F1945">
            <v>36649</v>
          </cell>
          <cell r="H1945" t="str">
            <v>Time:</v>
          </cell>
          <cell r="I1945">
            <v>0.33333333333333331</v>
          </cell>
        </row>
        <row r="1946">
          <cell r="A1946" t="str">
            <v xml:space="preserve"> Location:</v>
          </cell>
          <cell r="C1946">
            <v>549048</v>
          </cell>
          <cell r="F1946" t="str">
            <v>Bui Tre</v>
          </cell>
        </row>
        <row r="1947">
          <cell r="A1947" t="str">
            <v xml:space="preserve"> Next Activity:</v>
          </cell>
        </row>
        <row r="1948">
          <cell r="A1948" t="str">
            <v xml:space="preserve"> Description:</v>
          </cell>
          <cell r="H1948" t="str">
            <v>Proposed Start Date/Time:</v>
          </cell>
        </row>
        <row r="1949">
          <cell r="A1949" t="str">
            <v xml:space="preserve"> For Contractor</v>
          </cell>
          <cell r="G1949" t="str">
            <v>Date:</v>
          </cell>
          <cell r="H1949">
            <v>36644</v>
          </cell>
          <cell r="L1949" t="str">
            <v>Time:</v>
          </cell>
          <cell r="M1949">
            <v>0.58333333333333337</v>
          </cell>
        </row>
        <row r="1950">
          <cell r="A1950" t="str">
            <v xml:space="preserve"> QC Engineer</v>
          </cell>
        </row>
        <row r="1951">
          <cell r="A1951" t="str">
            <v>............................</v>
          </cell>
          <cell r="F1951" t="str">
            <v>.................................</v>
          </cell>
          <cell r="L1951" t="str">
            <v>..................................</v>
          </cell>
        </row>
        <row r="1952">
          <cell r="A1952" t="str">
            <v xml:space="preserve">   PART 2 : ENGINEER'S RECEIVED</v>
          </cell>
        </row>
        <row r="1953">
          <cell r="A1953" t="str">
            <v xml:space="preserve"> Received for Engineer</v>
          </cell>
          <cell r="G1953" t="str">
            <v>Date:</v>
          </cell>
          <cell r="L1953" t="str">
            <v>Time:</v>
          </cell>
        </row>
        <row r="1955">
          <cell r="A1955" t="str">
            <v>............................</v>
          </cell>
          <cell r="F1955" t="str">
            <v>.................................</v>
          </cell>
          <cell r="L1955" t="str">
            <v>..................................</v>
          </cell>
        </row>
        <row r="1956">
          <cell r="A1956" t="str">
            <v xml:space="preserve">   PART 3 : INSPECTION REPORT</v>
          </cell>
        </row>
        <row r="1957">
          <cell r="A1957" t="str">
            <v>Check Item</v>
          </cell>
          <cell r="F1957" t="str">
            <v xml:space="preserve"> Inspector Comments</v>
          </cell>
          <cell r="J1957" t="str">
            <v>Inspeted by</v>
          </cell>
          <cell r="M1957" t="str">
            <v>Date</v>
          </cell>
        </row>
        <row r="1958">
          <cell r="A1958" t="str">
            <v>- Formwork</v>
          </cell>
          <cell r="F1958" t="str">
            <v>.................................</v>
          </cell>
          <cell r="J1958" t="str">
            <v>.....................</v>
          </cell>
          <cell r="M1958" t="str">
            <v>.....................</v>
          </cell>
        </row>
        <row r="1959">
          <cell r="A1959" t="str">
            <v>- Reinforcement</v>
          </cell>
          <cell r="F1959" t="str">
            <v>.................................</v>
          </cell>
          <cell r="J1959" t="str">
            <v>.....................</v>
          </cell>
          <cell r="M1959" t="str">
            <v>.....................</v>
          </cell>
        </row>
        <row r="1960">
          <cell r="A1960" t="str">
            <v>- Concrete casting</v>
          </cell>
          <cell r="F1960" t="str">
            <v>.................................</v>
          </cell>
          <cell r="J1960" t="str">
            <v>.....................</v>
          </cell>
          <cell r="M1960" t="str">
            <v>.....................</v>
          </cell>
        </row>
        <row r="1961">
          <cell r="F1961" t="str">
            <v>.................................</v>
          </cell>
          <cell r="J1961" t="str">
            <v>.....................</v>
          </cell>
          <cell r="M1961" t="str">
            <v>.....................</v>
          </cell>
        </row>
        <row r="1962">
          <cell r="F1962" t="str">
            <v>.................................</v>
          </cell>
          <cell r="J1962" t="str">
            <v>.....................</v>
          </cell>
          <cell r="M1962" t="str">
            <v>.....................</v>
          </cell>
        </row>
        <row r="1963">
          <cell r="F1963" t="str">
            <v>.................................</v>
          </cell>
          <cell r="J1963" t="str">
            <v>.....................</v>
          </cell>
          <cell r="M1963" t="str">
            <v>.....................</v>
          </cell>
        </row>
        <row r="1964">
          <cell r="F1964" t="str">
            <v>.................................</v>
          </cell>
          <cell r="J1964" t="str">
            <v>.....................</v>
          </cell>
          <cell r="M1964" t="str">
            <v>.....................</v>
          </cell>
        </row>
        <row r="1965">
          <cell r="F1965" t="str">
            <v>.................................</v>
          </cell>
          <cell r="J1965" t="str">
            <v>.....................</v>
          </cell>
          <cell r="M1965" t="str">
            <v>.....................</v>
          </cell>
        </row>
        <row r="1966">
          <cell r="F1966" t="str">
            <v>.................................</v>
          </cell>
          <cell r="J1966" t="str">
            <v>.....................</v>
          </cell>
          <cell r="M1966" t="str">
            <v>.....................</v>
          </cell>
        </row>
        <row r="1967">
          <cell r="F1967" t="str">
            <v>.................................</v>
          </cell>
          <cell r="J1967" t="str">
            <v>.....................</v>
          </cell>
          <cell r="M1967" t="str">
            <v>.....................</v>
          </cell>
        </row>
        <row r="1968">
          <cell r="F1968" t="str">
            <v>.................................</v>
          </cell>
          <cell r="J1968" t="str">
            <v>.....................</v>
          </cell>
          <cell r="M1968" t="str">
            <v>.....................</v>
          </cell>
        </row>
        <row r="1969">
          <cell r="A1969" t="str">
            <v xml:space="preserve">   PART 4 : ENGINEER'S ACCEPTANCE</v>
          </cell>
        </row>
        <row r="1970">
          <cell r="A1970" t="str">
            <v xml:space="preserve"> The above work item is ACCEPTED / NOT ACCEPTED</v>
          </cell>
        </row>
        <row r="1971">
          <cell r="A1971" t="str">
            <v xml:space="preserve"> Approval to start next activity is GRANTED / DENIED</v>
          </cell>
        </row>
        <row r="1972">
          <cell r="A1972" t="str">
            <v xml:space="preserve"> Special Comments / Instructions</v>
          </cell>
        </row>
        <row r="1976">
          <cell r="A1976" t="str">
            <v xml:space="preserve"> Signature ...............................................</v>
          </cell>
          <cell r="L1976" t="str">
            <v>Date: ...................................</v>
          </cell>
        </row>
        <row r="1977">
          <cell r="A1977" t="str">
            <v xml:space="preserve">                      Engineer’s Representative</v>
          </cell>
        </row>
        <row r="1978">
          <cell r="A1978" t="str">
            <v xml:space="preserve">   PART 5 : CONTRACTOR'S RECEIPT</v>
          </cell>
        </row>
        <row r="1980">
          <cell r="A1980" t="str">
            <v xml:space="preserve"> Received for Contractor: ........................................................</v>
          </cell>
          <cell r="L1980" t="str">
            <v>Date/Time: ...........................</v>
          </cell>
        </row>
        <row r="1981">
          <cell r="L1981">
            <v>456</v>
          </cell>
        </row>
        <row r="1982">
          <cell r="A1982" t="str">
            <v>REQUEST FOR ACCEPTANCE INSPECTION</v>
          </cell>
        </row>
        <row r="1983">
          <cell r="A1983" t="str">
            <v>(For Bridges)</v>
          </cell>
        </row>
        <row r="1984">
          <cell r="A1984" t="str">
            <v xml:space="preserve">   PART 1 : CONTRACTOR’S SUBMISSION</v>
          </cell>
          <cell r="N1984">
            <v>561400</v>
          </cell>
        </row>
        <row r="1985">
          <cell r="A1985" t="str">
            <v>It is hereby certified that the (material) (equipment) shown and marked in this submittal to be incorporated in the Work is in compliance with the Contract Drawings and Specifications, is approved for use and is submitted for the Engineer's approval.</v>
          </cell>
        </row>
        <row r="1986">
          <cell r="A1986" t="str">
            <v xml:space="preserve"> Item Description:</v>
          </cell>
          <cell r="E1986" t="str">
            <v>To check formwork, reinforcement and concrete casting for piles (02 segments L=10m) - Cao bridge.</v>
          </cell>
        </row>
        <row r="1990">
          <cell r="A1990" t="str">
            <v xml:space="preserve"> Inspection Time:</v>
          </cell>
          <cell r="E1990" t="str">
            <v>Date:</v>
          </cell>
          <cell r="F1990">
            <v>36649</v>
          </cell>
          <cell r="H1990" t="str">
            <v>Time:</v>
          </cell>
          <cell r="I1990">
            <v>0.375</v>
          </cell>
        </row>
        <row r="1991">
          <cell r="A1991" t="str">
            <v xml:space="preserve"> Location:</v>
          </cell>
          <cell r="C1991">
            <v>561400</v>
          </cell>
          <cell r="F1991" t="str">
            <v>Cao</v>
          </cell>
        </row>
        <row r="1992">
          <cell r="A1992" t="str">
            <v xml:space="preserve"> Next Activity:</v>
          </cell>
        </row>
        <row r="1993">
          <cell r="A1993" t="str">
            <v xml:space="preserve"> Description:</v>
          </cell>
          <cell r="H1993" t="str">
            <v>Proposed Start Date/Time:</v>
          </cell>
        </row>
        <row r="1994">
          <cell r="A1994" t="str">
            <v xml:space="preserve"> For Contractor</v>
          </cell>
          <cell r="G1994" t="str">
            <v>Date:</v>
          </cell>
          <cell r="H1994">
            <v>36644</v>
          </cell>
          <cell r="L1994" t="str">
            <v>Time:</v>
          </cell>
          <cell r="M1994">
            <v>0.58333333333333337</v>
          </cell>
        </row>
        <row r="1995">
          <cell r="A1995" t="str">
            <v xml:space="preserve"> QC Engineer</v>
          </cell>
        </row>
        <row r="1996">
          <cell r="A1996" t="str">
            <v>............................</v>
          </cell>
          <cell r="F1996" t="str">
            <v>.................................</v>
          </cell>
          <cell r="L1996" t="str">
            <v>..................................</v>
          </cell>
        </row>
        <row r="1997">
          <cell r="A1997" t="str">
            <v xml:space="preserve">   PART 2 : ENGINEER'S RECEIVED</v>
          </cell>
        </row>
        <row r="1998">
          <cell r="A1998" t="str">
            <v xml:space="preserve"> Received for Engineer</v>
          </cell>
          <cell r="G1998" t="str">
            <v>Date:</v>
          </cell>
          <cell r="L1998" t="str">
            <v>Time:</v>
          </cell>
        </row>
        <row r="2000">
          <cell r="A2000" t="str">
            <v>............................</v>
          </cell>
          <cell r="F2000" t="str">
            <v>.................................</v>
          </cell>
          <cell r="L2000" t="str">
            <v>..................................</v>
          </cell>
        </row>
        <row r="2001">
          <cell r="A2001" t="str">
            <v xml:space="preserve">   PART 3 : INSPECTION REPORT</v>
          </cell>
        </row>
        <row r="2002">
          <cell r="A2002" t="str">
            <v>Check Item</v>
          </cell>
          <cell r="F2002" t="str">
            <v xml:space="preserve"> Inspector Comments</v>
          </cell>
          <cell r="J2002" t="str">
            <v>Inspeted by</v>
          </cell>
          <cell r="M2002" t="str">
            <v>Date</v>
          </cell>
        </row>
        <row r="2003">
          <cell r="A2003" t="str">
            <v>- Formwork</v>
          </cell>
          <cell r="F2003" t="str">
            <v>.................................</v>
          </cell>
          <cell r="J2003" t="str">
            <v>.....................</v>
          </cell>
          <cell r="M2003" t="str">
            <v>.....................</v>
          </cell>
        </row>
        <row r="2004">
          <cell r="A2004" t="str">
            <v>- Reinforcement</v>
          </cell>
          <cell r="F2004" t="str">
            <v>.................................</v>
          </cell>
          <cell r="J2004" t="str">
            <v>.....................</v>
          </cell>
          <cell r="M2004" t="str">
            <v>.....................</v>
          </cell>
        </row>
        <row r="2005">
          <cell r="A2005" t="str">
            <v>- Concrete casting</v>
          </cell>
          <cell r="F2005" t="str">
            <v>.................................</v>
          </cell>
          <cell r="J2005" t="str">
            <v>.....................</v>
          </cell>
          <cell r="M2005" t="str">
            <v>.....................</v>
          </cell>
        </row>
        <row r="2006">
          <cell r="F2006" t="str">
            <v>.................................</v>
          </cell>
          <cell r="J2006" t="str">
            <v>.....................</v>
          </cell>
          <cell r="M2006" t="str">
            <v>.....................</v>
          </cell>
        </row>
        <row r="2007">
          <cell r="F2007" t="str">
            <v>.................................</v>
          </cell>
          <cell r="J2007" t="str">
            <v>.....................</v>
          </cell>
          <cell r="M2007" t="str">
            <v>.....................</v>
          </cell>
        </row>
        <row r="2008">
          <cell r="F2008" t="str">
            <v>.................................</v>
          </cell>
          <cell r="J2008" t="str">
            <v>.....................</v>
          </cell>
          <cell r="M2008" t="str">
            <v>.....................</v>
          </cell>
        </row>
        <row r="2009">
          <cell r="F2009" t="str">
            <v>.................................</v>
          </cell>
          <cell r="J2009" t="str">
            <v>.....................</v>
          </cell>
          <cell r="M2009" t="str">
            <v>.....................</v>
          </cell>
        </row>
        <row r="2010">
          <cell r="F2010" t="str">
            <v>.................................</v>
          </cell>
          <cell r="J2010" t="str">
            <v>.....................</v>
          </cell>
          <cell r="M2010" t="str">
            <v>.....................</v>
          </cell>
        </row>
        <row r="2011">
          <cell r="F2011" t="str">
            <v>.................................</v>
          </cell>
          <cell r="J2011" t="str">
            <v>.....................</v>
          </cell>
          <cell r="M2011" t="str">
            <v>.....................</v>
          </cell>
        </row>
        <row r="2012">
          <cell r="F2012" t="str">
            <v>.................................</v>
          </cell>
          <cell r="J2012" t="str">
            <v>.....................</v>
          </cell>
          <cell r="M2012" t="str">
            <v>.....................</v>
          </cell>
        </row>
        <row r="2013">
          <cell r="F2013" t="str">
            <v>.................................</v>
          </cell>
          <cell r="J2013" t="str">
            <v>.....................</v>
          </cell>
          <cell r="M2013" t="str">
            <v>.....................</v>
          </cell>
        </row>
        <row r="2014">
          <cell r="A2014" t="str">
            <v xml:space="preserve">   PART 4 : ENGINEER'S ACCEPTANCE</v>
          </cell>
        </row>
        <row r="2015">
          <cell r="A2015" t="str">
            <v xml:space="preserve"> The above work item is ACCEPTED / NOT ACCEPTED</v>
          </cell>
        </row>
        <row r="2016">
          <cell r="A2016" t="str">
            <v xml:space="preserve"> Approval to start next activity is GRANTED / DENIED</v>
          </cell>
        </row>
        <row r="2017">
          <cell r="A2017" t="str">
            <v xml:space="preserve"> Special Comments / Instructions</v>
          </cell>
        </row>
        <row r="2021">
          <cell r="A2021" t="str">
            <v xml:space="preserve"> Signature ...............................................</v>
          </cell>
          <cell r="L2021" t="str">
            <v>Date: ...................................</v>
          </cell>
        </row>
        <row r="2022">
          <cell r="A2022" t="str">
            <v xml:space="preserve">                      Engineer’s Representative</v>
          </cell>
        </row>
        <row r="2023">
          <cell r="A2023" t="str">
            <v xml:space="preserve">   PART 5 : CONTRACTOR'S RECEIPT</v>
          </cell>
        </row>
        <row r="2025">
          <cell r="A2025" t="str">
            <v xml:space="preserve"> Received for Contractor: ........................................................</v>
          </cell>
          <cell r="L2025" t="str">
            <v>Date/Time: ...........................</v>
          </cell>
        </row>
        <row r="2026">
          <cell r="L2026">
            <v>457</v>
          </cell>
        </row>
        <row r="2027">
          <cell r="A2027" t="str">
            <v>REQUEST FOR ACCEPTANCE INSPECTION</v>
          </cell>
        </row>
        <row r="2028">
          <cell r="A2028" t="str">
            <v>(For Bridges)</v>
          </cell>
        </row>
        <row r="2029">
          <cell r="A2029" t="str">
            <v xml:space="preserve">   PART 1 : CONTRACTOR’S SUBMISSION</v>
          </cell>
        </row>
        <row r="2030">
          <cell r="A2030" t="str">
            <v>It is hereby certified that the (material) (equipment) shown and marked in this submittal to be incorporated in the Work is in compliance with the Contract Drawings and Specifications, is approved for use and is submitted for the Engineer's approval.</v>
          </cell>
        </row>
        <row r="2031">
          <cell r="A2031" t="str">
            <v xml:space="preserve"> Item Description:</v>
          </cell>
          <cell r="E2031" t="str">
            <v>To check installation of expansion joint (second time - left) - Thanh Trang bridge.</v>
          </cell>
        </row>
        <row r="2035">
          <cell r="A2035" t="str">
            <v xml:space="preserve"> Inspection Time:</v>
          </cell>
          <cell r="E2035" t="str">
            <v>Date:</v>
          </cell>
          <cell r="F2035">
            <v>36649</v>
          </cell>
          <cell r="H2035" t="str">
            <v>Time:</v>
          </cell>
          <cell r="I2035">
            <v>0.5625</v>
          </cell>
        </row>
        <row r="2036">
          <cell r="A2036" t="str">
            <v xml:space="preserve"> Location:</v>
          </cell>
          <cell r="C2036">
            <v>582949</v>
          </cell>
          <cell r="F2036" t="str">
            <v>Thanh Trang</v>
          </cell>
        </row>
        <row r="2037">
          <cell r="A2037" t="str">
            <v xml:space="preserve"> Next Activity:</v>
          </cell>
        </row>
        <row r="2038">
          <cell r="A2038" t="str">
            <v xml:space="preserve"> Description:</v>
          </cell>
          <cell r="H2038" t="str">
            <v>Proposed Start Date/Time:</v>
          </cell>
        </row>
        <row r="2039">
          <cell r="A2039" t="str">
            <v xml:space="preserve"> For Contractor</v>
          </cell>
          <cell r="G2039" t="str">
            <v>Date:</v>
          </cell>
          <cell r="H2039">
            <v>36644</v>
          </cell>
          <cell r="L2039" t="str">
            <v>Time:</v>
          </cell>
          <cell r="M2039">
            <v>0.58333333333333337</v>
          </cell>
        </row>
        <row r="2040">
          <cell r="A2040" t="str">
            <v xml:space="preserve"> QC Engineer</v>
          </cell>
        </row>
        <row r="2041">
          <cell r="A2041" t="str">
            <v>............................</v>
          </cell>
          <cell r="F2041" t="str">
            <v>.................................</v>
          </cell>
          <cell r="L2041" t="str">
            <v>..................................</v>
          </cell>
        </row>
        <row r="2042">
          <cell r="A2042" t="str">
            <v xml:space="preserve">   PART 2 : ENGINEER'S RECEIVED</v>
          </cell>
        </row>
        <row r="2043">
          <cell r="A2043" t="str">
            <v xml:space="preserve"> Received for Engineer</v>
          </cell>
          <cell r="G2043" t="str">
            <v>Date:</v>
          </cell>
          <cell r="L2043" t="str">
            <v>Time:</v>
          </cell>
        </row>
        <row r="2045">
          <cell r="A2045" t="str">
            <v>............................</v>
          </cell>
          <cell r="F2045" t="str">
            <v>.................................</v>
          </cell>
          <cell r="L2045" t="str">
            <v>..................................</v>
          </cell>
        </row>
        <row r="2046">
          <cell r="A2046" t="str">
            <v xml:space="preserve">   PART 3 : INSPECTION REPORT</v>
          </cell>
        </row>
        <row r="2047">
          <cell r="A2047" t="str">
            <v>Check Item</v>
          </cell>
          <cell r="F2047" t="str">
            <v xml:space="preserve"> Inspector Comments</v>
          </cell>
          <cell r="J2047" t="str">
            <v>Inspeted by</v>
          </cell>
          <cell r="M2047" t="str">
            <v>Date</v>
          </cell>
        </row>
        <row r="2048">
          <cell r="A2048" t="str">
            <v>- Formwork</v>
          </cell>
          <cell r="F2048" t="str">
            <v>.................................</v>
          </cell>
          <cell r="J2048" t="str">
            <v>.....................</v>
          </cell>
          <cell r="M2048" t="str">
            <v>.....................</v>
          </cell>
        </row>
        <row r="2049">
          <cell r="A2049" t="str">
            <v>- Reinforcement</v>
          </cell>
          <cell r="F2049" t="str">
            <v>.................................</v>
          </cell>
          <cell r="J2049" t="str">
            <v>.....................</v>
          </cell>
          <cell r="M2049" t="str">
            <v>.....................</v>
          </cell>
        </row>
        <row r="2050">
          <cell r="A2050" t="str">
            <v>- Concrete casting</v>
          </cell>
          <cell r="F2050" t="str">
            <v>.................................</v>
          </cell>
          <cell r="J2050" t="str">
            <v>.....................</v>
          </cell>
          <cell r="M2050" t="str">
            <v>.....................</v>
          </cell>
        </row>
        <row r="2051">
          <cell r="F2051" t="str">
            <v>.................................</v>
          </cell>
          <cell r="J2051" t="str">
            <v>.....................</v>
          </cell>
          <cell r="M2051" t="str">
            <v>.....................</v>
          </cell>
        </row>
        <row r="2052">
          <cell r="F2052" t="str">
            <v>.................................</v>
          </cell>
          <cell r="J2052" t="str">
            <v>.....................</v>
          </cell>
          <cell r="M2052" t="str">
            <v>.....................</v>
          </cell>
        </row>
        <row r="2053">
          <cell r="F2053" t="str">
            <v>.................................</v>
          </cell>
          <cell r="J2053" t="str">
            <v>.....................</v>
          </cell>
          <cell r="M2053" t="str">
            <v>.....................</v>
          </cell>
        </row>
        <row r="2054">
          <cell r="F2054" t="str">
            <v>.................................</v>
          </cell>
          <cell r="J2054" t="str">
            <v>.....................</v>
          </cell>
          <cell r="M2054" t="str">
            <v>.....................</v>
          </cell>
        </row>
        <row r="2055">
          <cell r="F2055" t="str">
            <v>.................................</v>
          </cell>
          <cell r="J2055" t="str">
            <v>.....................</v>
          </cell>
          <cell r="M2055" t="str">
            <v>.....................</v>
          </cell>
        </row>
        <row r="2056">
          <cell r="F2056" t="str">
            <v>.................................</v>
          </cell>
          <cell r="J2056" t="str">
            <v>.....................</v>
          </cell>
          <cell r="M2056" t="str">
            <v>.....................</v>
          </cell>
        </row>
        <row r="2057">
          <cell r="F2057" t="str">
            <v>.................................</v>
          </cell>
          <cell r="J2057" t="str">
            <v>.....................</v>
          </cell>
          <cell r="M2057" t="str">
            <v>.....................</v>
          </cell>
        </row>
        <row r="2058">
          <cell r="F2058" t="str">
            <v>.................................</v>
          </cell>
          <cell r="J2058" t="str">
            <v>.....................</v>
          </cell>
          <cell r="M2058" t="str">
            <v>.....................</v>
          </cell>
        </row>
        <row r="2059">
          <cell r="A2059" t="str">
            <v xml:space="preserve">   PART 4 : ENGINEER'S ACCEPTANCE</v>
          </cell>
        </row>
        <row r="2060">
          <cell r="A2060" t="str">
            <v xml:space="preserve"> The above work item is ACCEPTED / NOT ACCEPTED</v>
          </cell>
        </row>
        <row r="2061">
          <cell r="A2061" t="str">
            <v xml:space="preserve"> Approval to start next activity is GRANTED / DENIED</v>
          </cell>
        </row>
        <row r="2062">
          <cell r="A2062" t="str">
            <v xml:space="preserve"> Special Comments / Instructions</v>
          </cell>
        </row>
        <row r="2066">
          <cell r="A2066" t="str">
            <v xml:space="preserve"> Signature ...............................................</v>
          </cell>
          <cell r="L2066" t="str">
            <v>Date: ...................................</v>
          </cell>
        </row>
        <row r="2067">
          <cell r="A2067" t="str">
            <v xml:space="preserve">                      Engineer’s Representative</v>
          </cell>
        </row>
        <row r="2068">
          <cell r="A2068" t="str">
            <v xml:space="preserve">   PART 5 : CONTRACTOR'S RECEIPT</v>
          </cell>
        </row>
        <row r="2070">
          <cell r="A2070" t="str">
            <v xml:space="preserve"> Received for Contractor: ........................................................</v>
          </cell>
          <cell r="L2070" t="str">
            <v>Date/Time: ...........................</v>
          </cell>
        </row>
        <row r="2071">
          <cell r="L2071">
            <v>458</v>
          </cell>
        </row>
        <row r="2072">
          <cell r="A2072" t="str">
            <v>REQUEST FOR ACCEPTANCE INSPECTION</v>
          </cell>
        </row>
        <row r="2073">
          <cell r="A2073" t="str">
            <v>(For Bridges)</v>
          </cell>
        </row>
        <row r="2074">
          <cell r="A2074" t="str">
            <v xml:space="preserve">   PART 1 : CONTRACTOR’S SUBMISSION</v>
          </cell>
        </row>
        <row r="2075">
          <cell r="A2075" t="str">
            <v>It is hereby certified that the (material) (equipment) shown and marked in this submittal to be incorporated in the Work is in compliance with the Contract Drawings and Specifications, is approved for use and is submitted for the Engineer's approval.</v>
          </cell>
        </row>
        <row r="2076">
          <cell r="A2076" t="str">
            <v xml:space="preserve"> Item Description:</v>
          </cell>
          <cell r="E2076" t="str">
            <v>To check installation of expansion joint - (second time - left) - Thau Dau bridge.</v>
          </cell>
        </row>
        <row r="2080">
          <cell r="A2080" t="str">
            <v xml:space="preserve"> Inspection Time:</v>
          </cell>
          <cell r="E2080" t="str">
            <v>Date:</v>
          </cell>
          <cell r="F2080">
            <v>36649</v>
          </cell>
          <cell r="H2080" t="str">
            <v>Time:</v>
          </cell>
          <cell r="I2080">
            <v>0.58333333333333337</v>
          </cell>
        </row>
        <row r="2081">
          <cell r="A2081" t="str">
            <v xml:space="preserve"> Location:</v>
          </cell>
          <cell r="C2081">
            <v>584248</v>
          </cell>
          <cell r="F2081" t="str">
            <v>Thau Dau</v>
          </cell>
        </row>
        <row r="2082">
          <cell r="A2082" t="str">
            <v xml:space="preserve"> Next Activity:</v>
          </cell>
        </row>
        <row r="2083">
          <cell r="A2083" t="str">
            <v xml:space="preserve"> Description:</v>
          </cell>
          <cell r="H2083" t="str">
            <v>Proposed Start Date/Time:</v>
          </cell>
        </row>
        <row r="2084">
          <cell r="A2084" t="str">
            <v xml:space="preserve"> For Contractor</v>
          </cell>
          <cell r="G2084" t="str">
            <v>Date:</v>
          </cell>
          <cell r="H2084">
            <v>36644</v>
          </cell>
          <cell r="L2084" t="str">
            <v>Time:</v>
          </cell>
          <cell r="M2084">
            <v>0.58333333333333337</v>
          </cell>
        </row>
        <row r="2085">
          <cell r="A2085" t="str">
            <v xml:space="preserve"> QC Engineer</v>
          </cell>
        </row>
        <row r="2086">
          <cell r="A2086" t="str">
            <v>............................</v>
          </cell>
          <cell r="F2086" t="str">
            <v>.................................</v>
          </cell>
          <cell r="L2086" t="str">
            <v>..................................</v>
          </cell>
        </row>
        <row r="2087">
          <cell r="A2087" t="str">
            <v xml:space="preserve">   PART 2 : ENGINEER'S RECEIVED</v>
          </cell>
        </row>
        <row r="2088">
          <cell r="A2088" t="str">
            <v xml:space="preserve"> Received for Engineer</v>
          </cell>
          <cell r="G2088" t="str">
            <v>Date:</v>
          </cell>
          <cell r="L2088" t="str">
            <v>Time:</v>
          </cell>
        </row>
        <row r="2090">
          <cell r="A2090" t="str">
            <v>............................</v>
          </cell>
          <cell r="F2090" t="str">
            <v>.................................</v>
          </cell>
          <cell r="L2090" t="str">
            <v>..................................</v>
          </cell>
        </row>
        <row r="2091">
          <cell r="A2091" t="str">
            <v xml:space="preserve">   PART 3 : INSPECTION REPORT</v>
          </cell>
        </row>
        <row r="2092">
          <cell r="A2092" t="str">
            <v>Check Item</v>
          </cell>
          <cell r="F2092" t="str">
            <v xml:space="preserve"> Inspector Comments</v>
          </cell>
          <cell r="J2092" t="str">
            <v>Inspeted by</v>
          </cell>
          <cell r="M2092" t="str">
            <v>Date</v>
          </cell>
        </row>
        <row r="2093">
          <cell r="A2093" t="str">
            <v>- Formwork</v>
          </cell>
          <cell r="F2093" t="str">
            <v>.................................</v>
          </cell>
          <cell r="J2093" t="str">
            <v>.....................</v>
          </cell>
          <cell r="M2093" t="str">
            <v>.....................</v>
          </cell>
        </row>
        <row r="2094">
          <cell r="A2094" t="str">
            <v>- Reinforcement</v>
          </cell>
          <cell r="F2094" t="str">
            <v>.................................</v>
          </cell>
          <cell r="J2094" t="str">
            <v>.....................</v>
          </cell>
          <cell r="M2094" t="str">
            <v>.....................</v>
          </cell>
        </row>
        <row r="2095">
          <cell r="A2095" t="str">
            <v>- Concrete casting</v>
          </cell>
          <cell r="F2095" t="str">
            <v>.................................</v>
          </cell>
          <cell r="J2095" t="str">
            <v>.....................</v>
          </cell>
          <cell r="M2095" t="str">
            <v>.....................</v>
          </cell>
        </row>
        <row r="2096">
          <cell r="F2096" t="str">
            <v>.................................</v>
          </cell>
          <cell r="J2096" t="str">
            <v>.....................</v>
          </cell>
          <cell r="M2096" t="str">
            <v>.....................</v>
          </cell>
        </row>
        <row r="2097">
          <cell r="F2097" t="str">
            <v>.................................</v>
          </cell>
          <cell r="J2097" t="str">
            <v>.....................</v>
          </cell>
          <cell r="M2097" t="str">
            <v>.....................</v>
          </cell>
        </row>
        <row r="2098">
          <cell r="F2098" t="str">
            <v>.................................</v>
          </cell>
          <cell r="J2098" t="str">
            <v>.....................</v>
          </cell>
          <cell r="M2098" t="str">
            <v>.....................</v>
          </cell>
        </row>
        <row r="2099">
          <cell r="F2099" t="str">
            <v>.................................</v>
          </cell>
          <cell r="J2099" t="str">
            <v>.....................</v>
          </cell>
          <cell r="M2099" t="str">
            <v>.....................</v>
          </cell>
        </row>
        <row r="2100">
          <cell r="F2100" t="str">
            <v>.................................</v>
          </cell>
          <cell r="J2100" t="str">
            <v>.....................</v>
          </cell>
          <cell r="M2100" t="str">
            <v>.....................</v>
          </cell>
        </row>
        <row r="2101">
          <cell r="F2101" t="str">
            <v>.................................</v>
          </cell>
          <cell r="J2101" t="str">
            <v>.....................</v>
          </cell>
          <cell r="M2101" t="str">
            <v>.....................</v>
          </cell>
        </row>
        <row r="2102">
          <cell r="F2102" t="str">
            <v>.................................</v>
          </cell>
          <cell r="J2102" t="str">
            <v>.....................</v>
          </cell>
          <cell r="M2102" t="str">
            <v>.....................</v>
          </cell>
        </row>
        <row r="2103">
          <cell r="F2103" t="str">
            <v>.................................</v>
          </cell>
          <cell r="J2103" t="str">
            <v>.....................</v>
          </cell>
          <cell r="M2103" t="str">
            <v>.....................</v>
          </cell>
        </row>
        <row r="2104">
          <cell r="A2104" t="str">
            <v xml:space="preserve">   PART 4 : ENGINEER'S ACCEPTANCE</v>
          </cell>
        </row>
        <row r="2105">
          <cell r="A2105" t="str">
            <v xml:space="preserve"> The above work item is ACCEPTED / NOT ACCEPTED</v>
          </cell>
        </row>
        <row r="2106">
          <cell r="A2106" t="str">
            <v xml:space="preserve"> Approval to start next activity is GRANTED / DENIED</v>
          </cell>
        </row>
        <row r="2107">
          <cell r="A2107" t="str">
            <v xml:space="preserve"> Special Comments / Instructions</v>
          </cell>
        </row>
        <row r="2111">
          <cell r="A2111" t="str">
            <v xml:space="preserve"> Signature ...............................................</v>
          </cell>
          <cell r="L2111" t="str">
            <v>Date: ...................................</v>
          </cell>
        </row>
        <row r="2112">
          <cell r="A2112" t="str">
            <v xml:space="preserve">                      Engineer’s Representative</v>
          </cell>
        </row>
        <row r="2113">
          <cell r="A2113" t="str">
            <v xml:space="preserve">   PART 5 : CONTRACTOR'S RECEIPT</v>
          </cell>
        </row>
        <row r="2115">
          <cell r="A2115" t="str">
            <v xml:space="preserve"> Received for Contractor: ........................................................</v>
          </cell>
          <cell r="L2115" t="str">
            <v>Date/Time: ...........................</v>
          </cell>
        </row>
        <row r="2116">
          <cell r="L2116">
            <v>459</v>
          </cell>
        </row>
        <row r="2117">
          <cell r="A2117" t="str">
            <v>REQUEST FOR ACCEPTANCE INSPECTION</v>
          </cell>
        </row>
        <row r="2118">
          <cell r="A2118" t="str">
            <v>(For Bridges)</v>
          </cell>
        </row>
        <row r="2119">
          <cell r="A2119" t="str">
            <v xml:space="preserve">   PART 1 : CONTRACTOR’S SUBMISSION</v>
          </cell>
        </row>
        <row r="2120">
          <cell r="A2120" t="str">
            <v>It is hereby certified that the (material) (equipment) shown and marked in this submittal to be incorporated in the Work is in compliance with the Contract Drawings and Specifications, is approved for use and is submitted for the Engineer's approval.</v>
          </cell>
        </row>
        <row r="2121">
          <cell r="A2121" t="str">
            <v xml:space="preserve"> Item Description:</v>
          </cell>
          <cell r="E2121" t="str">
            <v>To check installation of expansion joint (second time - left) - Khe Luy bridge.</v>
          </cell>
        </row>
        <row r="2125">
          <cell r="A2125" t="str">
            <v xml:space="preserve"> Inspection Time:</v>
          </cell>
          <cell r="E2125" t="str">
            <v>Date:</v>
          </cell>
          <cell r="F2125">
            <v>36649</v>
          </cell>
          <cell r="H2125" t="str">
            <v>Time:</v>
          </cell>
          <cell r="I2125">
            <v>0.60416666666666663</v>
          </cell>
        </row>
        <row r="2126">
          <cell r="A2126" t="str">
            <v xml:space="preserve"> Location:</v>
          </cell>
          <cell r="C2126">
            <v>585503</v>
          </cell>
          <cell r="F2126" t="str">
            <v>Khe luy</v>
          </cell>
        </row>
        <row r="2127">
          <cell r="A2127" t="str">
            <v xml:space="preserve"> Next Activity:</v>
          </cell>
        </row>
        <row r="2128">
          <cell r="A2128" t="str">
            <v xml:space="preserve"> Description:</v>
          </cell>
          <cell r="H2128" t="str">
            <v>Proposed Start Date/Time:</v>
          </cell>
        </row>
        <row r="2129">
          <cell r="A2129" t="str">
            <v xml:space="preserve"> For Contractor</v>
          </cell>
          <cell r="G2129" t="str">
            <v>Date:</v>
          </cell>
          <cell r="H2129">
            <v>36644</v>
          </cell>
          <cell r="L2129" t="str">
            <v>Time:</v>
          </cell>
          <cell r="M2129">
            <v>0.58333333333333337</v>
          </cell>
        </row>
        <row r="2130">
          <cell r="A2130" t="str">
            <v xml:space="preserve"> QC Engineer</v>
          </cell>
        </row>
        <row r="2131">
          <cell r="A2131" t="str">
            <v>............................</v>
          </cell>
          <cell r="F2131" t="str">
            <v>.................................</v>
          </cell>
          <cell r="L2131" t="str">
            <v>..................................</v>
          </cell>
        </row>
        <row r="2132">
          <cell r="A2132" t="str">
            <v xml:space="preserve">   PART 2 : ENGINEER'S RECEIVED</v>
          </cell>
        </row>
        <row r="2133">
          <cell r="A2133" t="str">
            <v xml:space="preserve"> Received for Engineer</v>
          </cell>
          <cell r="G2133" t="str">
            <v>Date:</v>
          </cell>
          <cell r="L2133" t="str">
            <v>Time:</v>
          </cell>
        </row>
        <row r="2135">
          <cell r="A2135" t="str">
            <v>............................</v>
          </cell>
          <cell r="F2135" t="str">
            <v>.................................</v>
          </cell>
          <cell r="L2135" t="str">
            <v>..................................</v>
          </cell>
        </row>
        <row r="2136">
          <cell r="A2136" t="str">
            <v xml:space="preserve">   PART 3 : INSPECTION REPORT</v>
          </cell>
        </row>
        <row r="2137">
          <cell r="A2137" t="str">
            <v>Check Item</v>
          </cell>
          <cell r="F2137" t="str">
            <v xml:space="preserve"> Inspector Comments</v>
          </cell>
          <cell r="J2137" t="str">
            <v>Inspeted by</v>
          </cell>
          <cell r="M2137" t="str">
            <v>Date</v>
          </cell>
        </row>
        <row r="2138">
          <cell r="A2138" t="str">
            <v>- Formwork</v>
          </cell>
          <cell r="F2138" t="str">
            <v>.................................</v>
          </cell>
          <cell r="J2138" t="str">
            <v>.....................</v>
          </cell>
          <cell r="M2138" t="str">
            <v>.....................</v>
          </cell>
        </row>
        <row r="2139">
          <cell r="A2139" t="str">
            <v>- Reinforcement</v>
          </cell>
          <cell r="F2139" t="str">
            <v>.................................</v>
          </cell>
          <cell r="J2139" t="str">
            <v>.....................</v>
          </cell>
          <cell r="M2139" t="str">
            <v>.....................</v>
          </cell>
        </row>
        <row r="2140">
          <cell r="A2140" t="str">
            <v>- Concrete casting</v>
          </cell>
          <cell r="F2140" t="str">
            <v>.................................</v>
          </cell>
          <cell r="J2140" t="str">
            <v>.....................</v>
          </cell>
          <cell r="M2140" t="str">
            <v>.....................</v>
          </cell>
        </row>
        <row r="2141">
          <cell r="F2141" t="str">
            <v>.................................</v>
          </cell>
          <cell r="J2141" t="str">
            <v>.....................</v>
          </cell>
          <cell r="M2141" t="str">
            <v>.....................</v>
          </cell>
        </row>
        <row r="2142">
          <cell r="F2142" t="str">
            <v>.................................</v>
          </cell>
          <cell r="J2142" t="str">
            <v>.....................</v>
          </cell>
          <cell r="M2142" t="str">
            <v>.....................</v>
          </cell>
        </row>
        <row r="2143">
          <cell r="F2143" t="str">
            <v>.................................</v>
          </cell>
          <cell r="J2143" t="str">
            <v>.....................</v>
          </cell>
          <cell r="M2143" t="str">
            <v>.....................</v>
          </cell>
        </row>
        <row r="2144">
          <cell r="F2144" t="str">
            <v>.................................</v>
          </cell>
          <cell r="J2144" t="str">
            <v>.....................</v>
          </cell>
          <cell r="M2144" t="str">
            <v>.....................</v>
          </cell>
        </row>
        <row r="2145">
          <cell r="F2145" t="str">
            <v>.................................</v>
          </cell>
          <cell r="J2145" t="str">
            <v>.....................</v>
          </cell>
          <cell r="M2145" t="str">
            <v>.....................</v>
          </cell>
        </row>
        <row r="2146">
          <cell r="F2146" t="str">
            <v>.................................</v>
          </cell>
          <cell r="J2146" t="str">
            <v>.....................</v>
          </cell>
          <cell r="M2146" t="str">
            <v>.....................</v>
          </cell>
        </row>
        <row r="2147">
          <cell r="F2147" t="str">
            <v>.................................</v>
          </cell>
          <cell r="J2147" t="str">
            <v>.....................</v>
          </cell>
          <cell r="M2147" t="str">
            <v>.....................</v>
          </cell>
        </row>
        <row r="2148">
          <cell r="F2148" t="str">
            <v>.................................</v>
          </cell>
          <cell r="J2148" t="str">
            <v>.....................</v>
          </cell>
          <cell r="M2148" t="str">
            <v>.....................</v>
          </cell>
        </row>
        <row r="2149">
          <cell r="A2149" t="str">
            <v xml:space="preserve">   PART 4 : ENGINEER'S ACCEPTANCE</v>
          </cell>
        </row>
        <row r="2150">
          <cell r="A2150" t="str">
            <v xml:space="preserve"> The above work item is ACCEPTED / NOT ACCEPTED</v>
          </cell>
        </row>
        <row r="2151">
          <cell r="A2151" t="str">
            <v xml:space="preserve"> Approval to start next activity is GRANTED / DENIED</v>
          </cell>
        </row>
        <row r="2152">
          <cell r="A2152" t="str">
            <v xml:space="preserve"> Special Comments / Instructions</v>
          </cell>
        </row>
        <row r="2156">
          <cell r="A2156" t="str">
            <v xml:space="preserve"> Signature ...............................................</v>
          </cell>
          <cell r="L2156" t="str">
            <v>Date: ...................................</v>
          </cell>
        </row>
        <row r="2157">
          <cell r="A2157" t="str">
            <v xml:space="preserve">                      Engineer’s Representative</v>
          </cell>
        </row>
        <row r="2158">
          <cell r="A2158" t="str">
            <v xml:space="preserve">   PART 5 : CONTRACTOR'S RECEIPT</v>
          </cell>
        </row>
        <row r="2160">
          <cell r="A2160" t="str">
            <v xml:space="preserve"> Received for Contractor: ........................................................</v>
          </cell>
          <cell r="L2160" t="str">
            <v>Date/Time: ...........................</v>
          </cell>
        </row>
        <row r="2161">
          <cell r="L2161">
            <v>460</v>
          </cell>
        </row>
        <row r="2162">
          <cell r="A2162" t="str">
            <v>REQUEST FOR ACCEPTANCE INSPECTION</v>
          </cell>
        </row>
        <row r="2163">
          <cell r="A2163" t="str">
            <v>(For Bridges)</v>
          </cell>
        </row>
        <row r="2164">
          <cell r="A2164" t="str">
            <v xml:space="preserve">   PART 1 : CONTRACTOR’S SUBMISSION</v>
          </cell>
          <cell r="N2164">
            <v>603460</v>
          </cell>
        </row>
        <row r="2165">
          <cell r="A2165" t="str">
            <v>It is hereby certified that the (material) (equipment) shown and marked in this submittal to be incorporated in the Work is in compliance with the Contract Drawings and Specifications, is approved for use and is submitted for the Engineer's approval.</v>
          </cell>
        </row>
        <row r="2166">
          <cell r="A2166" t="str">
            <v xml:space="preserve"> Item Description:</v>
          </cell>
          <cell r="E2166" t="str">
            <v>To check formwork, reinfocement for girder beam No.2 - Khe sau 2 bridge</v>
          </cell>
        </row>
        <row r="2170">
          <cell r="A2170" t="str">
            <v xml:space="preserve"> Inspection Time:</v>
          </cell>
          <cell r="E2170" t="str">
            <v>Date:</v>
          </cell>
          <cell r="F2170">
            <v>36649</v>
          </cell>
          <cell r="H2170" t="str">
            <v>Time:</v>
          </cell>
          <cell r="I2170">
            <v>0.625</v>
          </cell>
        </row>
        <row r="2171">
          <cell r="A2171" t="str">
            <v xml:space="preserve"> Location:</v>
          </cell>
          <cell r="C2171">
            <v>603460</v>
          </cell>
          <cell r="F2171" t="str">
            <v>Khe sau 2</v>
          </cell>
        </row>
        <row r="2172">
          <cell r="A2172" t="str">
            <v xml:space="preserve"> Next Activity:</v>
          </cell>
        </row>
        <row r="2173">
          <cell r="A2173" t="str">
            <v xml:space="preserve"> Description:</v>
          </cell>
          <cell r="H2173" t="str">
            <v>Proposed Start Date/Time:</v>
          </cell>
        </row>
        <row r="2174">
          <cell r="A2174" t="str">
            <v xml:space="preserve"> For Contractor</v>
          </cell>
          <cell r="G2174" t="str">
            <v>Date:</v>
          </cell>
          <cell r="H2174">
            <v>36644</v>
          </cell>
          <cell r="L2174" t="str">
            <v>Time:</v>
          </cell>
          <cell r="M2174">
            <v>0.58333333333333337</v>
          </cell>
        </row>
        <row r="2175">
          <cell r="A2175" t="str">
            <v xml:space="preserve"> QC Engineer</v>
          </cell>
        </row>
        <row r="2176">
          <cell r="A2176" t="str">
            <v>............................</v>
          </cell>
          <cell r="F2176" t="str">
            <v>.................................</v>
          </cell>
          <cell r="L2176" t="str">
            <v>..................................</v>
          </cell>
        </row>
        <row r="2177">
          <cell r="A2177" t="str">
            <v xml:space="preserve">   PART 2 : ENGINEER'S RECEIVED</v>
          </cell>
        </row>
        <row r="2178">
          <cell r="A2178" t="str">
            <v xml:space="preserve"> Received for Engineer</v>
          </cell>
          <cell r="G2178" t="str">
            <v>Date:</v>
          </cell>
          <cell r="L2178" t="str">
            <v>Time:</v>
          </cell>
        </row>
        <row r="2180">
          <cell r="A2180" t="str">
            <v>............................</v>
          </cell>
          <cell r="F2180" t="str">
            <v>.................................</v>
          </cell>
          <cell r="L2180" t="str">
            <v>..................................</v>
          </cell>
        </row>
        <row r="2181">
          <cell r="A2181" t="str">
            <v xml:space="preserve">   PART 3 : INSPECTION REPORT</v>
          </cell>
        </row>
        <row r="2182">
          <cell r="A2182" t="str">
            <v>Check Item</v>
          </cell>
          <cell r="F2182" t="str">
            <v xml:space="preserve"> Inspector Comments</v>
          </cell>
          <cell r="J2182" t="str">
            <v>Inspeted by</v>
          </cell>
          <cell r="M2182" t="str">
            <v>Date</v>
          </cell>
        </row>
        <row r="2183">
          <cell r="A2183" t="str">
            <v>- Formwork</v>
          </cell>
          <cell r="F2183" t="str">
            <v>.................................</v>
          </cell>
          <cell r="J2183" t="str">
            <v>.....................</v>
          </cell>
          <cell r="M2183" t="str">
            <v>.....................</v>
          </cell>
        </row>
        <row r="2184">
          <cell r="A2184" t="str">
            <v>- Reinforcement</v>
          </cell>
          <cell r="F2184" t="str">
            <v>.................................</v>
          </cell>
          <cell r="J2184" t="str">
            <v>.....................</v>
          </cell>
          <cell r="M2184" t="str">
            <v>.....................</v>
          </cell>
        </row>
        <row r="2185">
          <cell r="A2185" t="str">
            <v>- Concrete casting</v>
          </cell>
          <cell r="F2185" t="str">
            <v>.................................</v>
          </cell>
          <cell r="J2185" t="str">
            <v>.....................</v>
          </cell>
          <cell r="M2185" t="str">
            <v>.....................</v>
          </cell>
        </row>
        <row r="2186">
          <cell r="F2186" t="str">
            <v>.................................</v>
          </cell>
          <cell r="J2186" t="str">
            <v>.....................</v>
          </cell>
          <cell r="M2186" t="str">
            <v>.....................</v>
          </cell>
        </row>
        <row r="2187">
          <cell r="F2187" t="str">
            <v>.................................</v>
          </cell>
          <cell r="J2187" t="str">
            <v>.....................</v>
          </cell>
          <cell r="M2187" t="str">
            <v>.....................</v>
          </cell>
        </row>
        <row r="2188">
          <cell r="F2188" t="str">
            <v>.................................</v>
          </cell>
          <cell r="J2188" t="str">
            <v>.....................</v>
          </cell>
          <cell r="M2188" t="str">
            <v>.....................</v>
          </cell>
        </row>
        <row r="2189">
          <cell r="F2189" t="str">
            <v>.................................</v>
          </cell>
          <cell r="J2189" t="str">
            <v>.....................</v>
          </cell>
          <cell r="M2189" t="str">
            <v>.....................</v>
          </cell>
        </row>
        <row r="2190">
          <cell r="F2190" t="str">
            <v>.................................</v>
          </cell>
          <cell r="J2190" t="str">
            <v>.....................</v>
          </cell>
          <cell r="M2190" t="str">
            <v>.....................</v>
          </cell>
        </row>
        <row r="2191">
          <cell r="F2191" t="str">
            <v>.................................</v>
          </cell>
          <cell r="J2191" t="str">
            <v>.....................</v>
          </cell>
          <cell r="M2191" t="str">
            <v>.....................</v>
          </cell>
        </row>
        <row r="2192">
          <cell r="F2192" t="str">
            <v>.................................</v>
          </cell>
          <cell r="J2192" t="str">
            <v>.....................</v>
          </cell>
          <cell r="M2192" t="str">
            <v>.....................</v>
          </cell>
        </row>
        <row r="2193">
          <cell r="F2193" t="str">
            <v>.................................</v>
          </cell>
          <cell r="J2193" t="str">
            <v>.....................</v>
          </cell>
          <cell r="M2193" t="str">
            <v>.....................</v>
          </cell>
        </row>
        <row r="2194">
          <cell r="A2194" t="str">
            <v xml:space="preserve">   PART 4 : ENGINEER'S ACCEPTANCE</v>
          </cell>
        </row>
        <row r="2195">
          <cell r="A2195" t="str">
            <v xml:space="preserve"> The above work item is ACCEPTED / NOT ACCEPTED</v>
          </cell>
        </row>
        <row r="2196">
          <cell r="A2196" t="str">
            <v xml:space="preserve"> Approval to start next activity is GRANTED / DENIED</v>
          </cell>
        </row>
        <row r="2197">
          <cell r="A2197" t="str">
            <v xml:space="preserve"> Special Comments / Instructions</v>
          </cell>
        </row>
        <row r="2201">
          <cell r="A2201" t="str">
            <v xml:space="preserve"> Signature ...............................................</v>
          </cell>
          <cell r="L2201" t="str">
            <v>Date: ...................................</v>
          </cell>
        </row>
        <row r="2202">
          <cell r="A2202" t="str">
            <v xml:space="preserve">                      Engineer’s Representative</v>
          </cell>
        </row>
        <row r="2203">
          <cell r="A2203" t="str">
            <v xml:space="preserve">   PART 5 : CONTRACTOR'S RECEIPT</v>
          </cell>
        </row>
        <row r="2205">
          <cell r="A2205" t="str">
            <v xml:space="preserve"> Received for Contractor: ........................................................</v>
          </cell>
          <cell r="L2205" t="str">
            <v>Date/Time: ...........................</v>
          </cell>
        </row>
        <row r="2206">
          <cell r="L2206">
            <v>461</v>
          </cell>
        </row>
        <row r="2207">
          <cell r="A2207" t="str">
            <v>REQUEST FOR ACCEPTANCE INSPECTION</v>
          </cell>
        </row>
        <row r="2208">
          <cell r="A2208" t="str">
            <v>(For Bridges)</v>
          </cell>
        </row>
        <row r="2209">
          <cell r="A2209" t="str">
            <v xml:space="preserve">   PART 1 : CONTRACTOR’S SUBMISSION</v>
          </cell>
          <cell r="N2209">
            <v>529751</v>
          </cell>
        </row>
        <row r="2210">
          <cell r="A2210" t="str">
            <v>It is hereby certified that the (material) (equipment) shown and marked in this submittal to be incorporated in the Work is in compliance with the Contract Drawings and Specifications, is approved for use and is submitted for the Engineer's approval.</v>
          </cell>
        </row>
        <row r="2211">
          <cell r="A2211" t="str">
            <v xml:space="preserve"> Item Description:</v>
          </cell>
          <cell r="E2211" t="str">
            <v>To check formwork, reinfocement and concrete casting piles (12 segments L=12m) - Ngay bridge</v>
          </cell>
        </row>
        <row r="2215">
          <cell r="A2215" t="str">
            <v xml:space="preserve"> Inspection Time:</v>
          </cell>
          <cell r="E2215" t="str">
            <v>Date:</v>
          </cell>
          <cell r="F2215">
            <v>36649</v>
          </cell>
          <cell r="H2215" t="str">
            <v>Time:</v>
          </cell>
          <cell r="I2215">
            <v>0.5625</v>
          </cell>
        </row>
        <row r="2216">
          <cell r="A2216" t="str">
            <v xml:space="preserve"> Location:</v>
          </cell>
          <cell r="C2216">
            <v>567500</v>
          </cell>
          <cell r="F2216" t="str">
            <v>(Rigth-concrete mixing plant of Co.121)</v>
          </cell>
        </row>
        <row r="2217">
          <cell r="A2217" t="str">
            <v xml:space="preserve"> Next Activity:</v>
          </cell>
        </row>
        <row r="2218">
          <cell r="A2218" t="str">
            <v xml:space="preserve"> Description:</v>
          </cell>
          <cell r="H2218" t="str">
            <v>Proposed Start Date/Time:</v>
          </cell>
        </row>
        <row r="2219">
          <cell r="A2219" t="str">
            <v xml:space="preserve"> For Contractor</v>
          </cell>
          <cell r="G2219" t="str">
            <v>Date:</v>
          </cell>
          <cell r="H2219">
            <v>36648</v>
          </cell>
          <cell r="L2219" t="str">
            <v>Time:</v>
          </cell>
          <cell r="M2219">
            <v>0.58333333333333337</v>
          </cell>
        </row>
        <row r="2220">
          <cell r="A2220" t="str">
            <v xml:space="preserve"> QC Engineer</v>
          </cell>
        </row>
        <row r="2221">
          <cell r="A2221" t="str">
            <v>............................</v>
          </cell>
          <cell r="F2221" t="str">
            <v>.................................</v>
          </cell>
          <cell r="L2221" t="str">
            <v>..................................</v>
          </cell>
        </row>
        <row r="2222">
          <cell r="A2222" t="str">
            <v xml:space="preserve">   PART 2 : ENGINEER'S RECEIVED</v>
          </cell>
        </row>
        <row r="2223">
          <cell r="A2223" t="str">
            <v xml:space="preserve"> Received for Engineer</v>
          </cell>
          <cell r="G2223" t="str">
            <v>Date:</v>
          </cell>
          <cell r="L2223" t="str">
            <v>Time:</v>
          </cell>
        </row>
        <row r="2225">
          <cell r="A2225" t="str">
            <v>............................</v>
          </cell>
          <cell r="F2225" t="str">
            <v>.................................</v>
          </cell>
          <cell r="L2225" t="str">
            <v>..................................</v>
          </cell>
        </row>
        <row r="2226">
          <cell r="A2226" t="str">
            <v xml:space="preserve">   PART 3 : INSPECTION REPORT</v>
          </cell>
        </row>
        <row r="2227">
          <cell r="A2227" t="str">
            <v>Check Item</v>
          </cell>
          <cell r="F2227" t="str">
            <v xml:space="preserve"> Inspector Comments</v>
          </cell>
          <cell r="J2227" t="str">
            <v>Inspeted by</v>
          </cell>
          <cell r="M2227" t="str">
            <v>Date</v>
          </cell>
        </row>
        <row r="2228">
          <cell r="A2228" t="str">
            <v>- Formwork</v>
          </cell>
          <cell r="F2228" t="str">
            <v>.................................</v>
          </cell>
          <cell r="J2228" t="str">
            <v>.....................</v>
          </cell>
          <cell r="M2228" t="str">
            <v>.....................</v>
          </cell>
        </row>
        <row r="2229">
          <cell r="A2229" t="str">
            <v>- Reinforcement</v>
          </cell>
          <cell r="F2229" t="str">
            <v>.................................</v>
          </cell>
          <cell r="J2229" t="str">
            <v>.....................</v>
          </cell>
          <cell r="M2229" t="str">
            <v>.....................</v>
          </cell>
        </row>
        <row r="2230">
          <cell r="A2230" t="str">
            <v>- Concrete casting</v>
          </cell>
          <cell r="F2230" t="str">
            <v>.................................</v>
          </cell>
          <cell r="J2230" t="str">
            <v>.....................</v>
          </cell>
          <cell r="M2230" t="str">
            <v>.....................</v>
          </cell>
        </row>
        <row r="2231">
          <cell r="F2231" t="str">
            <v>.................................</v>
          </cell>
          <cell r="J2231" t="str">
            <v>.....................</v>
          </cell>
          <cell r="M2231" t="str">
            <v>.....................</v>
          </cell>
        </row>
        <row r="2232">
          <cell r="F2232" t="str">
            <v>.................................</v>
          </cell>
          <cell r="J2232" t="str">
            <v>.....................</v>
          </cell>
          <cell r="M2232" t="str">
            <v>.....................</v>
          </cell>
        </row>
        <row r="2233">
          <cell r="F2233" t="str">
            <v>.................................</v>
          </cell>
          <cell r="J2233" t="str">
            <v>.....................</v>
          </cell>
          <cell r="M2233" t="str">
            <v>.....................</v>
          </cell>
        </row>
        <row r="2234">
          <cell r="F2234" t="str">
            <v>.................................</v>
          </cell>
          <cell r="J2234" t="str">
            <v>.....................</v>
          </cell>
          <cell r="M2234" t="str">
            <v>.....................</v>
          </cell>
        </row>
        <row r="2235">
          <cell r="F2235" t="str">
            <v>.................................</v>
          </cell>
          <cell r="J2235" t="str">
            <v>.....................</v>
          </cell>
          <cell r="M2235" t="str">
            <v>.....................</v>
          </cell>
        </row>
        <row r="2236">
          <cell r="F2236" t="str">
            <v>.................................</v>
          </cell>
          <cell r="J2236" t="str">
            <v>.....................</v>
          </cell>
          <cell r="M2236" t="str">
            <v>.....................</v>
          </cell>
        </row>
        <row r="2237">
          <cell r="F2237" t="str">
            <v>.................................</v>
          </cell>
          <cell r="J2237" t="str">
            <v>.....................</v>
          </cell>
          <cell r="M2237" t="str">
            <v>.....................</v>
          </cell>
        </row>
        <row r="2238">
          <cell r="F2238" t="str">
            <v>.................................</v>
          </cell>
          <cell r="J2238" t="str">
            <v>.....................</v>
          </cell>
          <cell r="M2238" t="str">
            <v>.....................</v>
          </cell>
        </row>
        <row r="2239">
          <cell r="A2239" t="str">
            <v xml:space="preserve">   PART 4 : ENGINEER'S ACCEPTANCE</v>
          </cell>
        </row>
        <row r="2240">
          <cell r="A2240" t="str">
            <v xml:space="preserve"> The above work item is ACCEPTED / NOT ACCEPTED</v>
          </cell>
        </row>
        <row r="2241">
          <cell r="A2241" t="str">
            <v xml:space="preserve"> Approval to start next activity is GRANTED / DENIED</v>
          </cell>
        </row>
        <row r="2242">
          <cell r="A2242" t="str">
            <v xml:space="preserve"> Special Comments / Instructions</v>
          </cell>
        </row>
        <row r="2246">
          <cell r="A2246" t="str">
            <v xml:space="preserve"> Signature ...............................................</v>
          </cell>
          <cell r="L2246" t="str">
            <v>Date: ...................................</v>
          </cell>
        </row>
        <row r="2247">
          <cell r="A2247" t="str">
            <v xml:space="preserve">                      Engineer’s Representative</v>
          </cell>
        </row>
        <row r="2248">
          <cell r="A2248" t="str">
            <v xml:space="preserve">   PART 5 : CONTRACTOR'S RECEIPT</v>
          </cell>
        </row>
        <row r="2250">
          <cell r="A2250" t="str">
            <v xml:space="preserve"> Received for Contractor: ........................................................</v>
          </cell>
          <cell r="L2250" t="str">
            <v>Date/Time: ...........................</v>
          </cell>
        </row>
        <row r="2251">
          <cell r="L2251">
            <v>462</v>
          </cell>
        </row>
        <row r="2252">
          <cell r="A2252" t="str">
            <v>REQUEST FOR ACCEPTANCE INSPECTION</v>
          </cell>
        </row>
        <row r="2253">
          <cell r="A2253" t="str">
            <v>(For Bridges)</v>
          </cell>
        </row>
        <row r="2254">
          <cell r="A2254" t="str">
            <v xml:space="preserve">   PART 1 : CONTRACTOR’S SUBMISSION</v>
          </cell>
          <cell r="N2254">
            <v>549048</v>
          </cell>
        </row>
        <row r="2255">
          <cell r="A2255" t="str">
            <v>It is hereby certified that the (material) (equipment) shown and marked in this submittal to be incorporated in the Work is in compliance with the Contract Drawings and Specifications, is approved for use and is submitted for the Engineer's approval.</v>
          </cell>
        </row>
        <row r="2256">
          <cell r="A2256" t="str">
            <v xml:space="preserve"> Item Description:</v>
          </cell>
          <cell r="E2256" t="str">
            <v>To check formwork, reinforcement and concrete casting for piles (05 tip segments L=7m, 03 segments L=7m)-Bui Tre bridge.</v>
          </cell>
        </row>
        <row r="2260">
          <cell r="A2260" t="str">
            <v xml:space="preserve"> Inspection Time:</v>
          </cell>
          <cell r="E2260" t="str">
            <v>Date:</v>
          </cell>
          <cell r="F2260">
            <v>36650</v>
          </cell>
          <cell r="H2260" t="str">
            <v>Time:</v>
          </cell>
          <cell r="I2260">
            <v>0.33333333333333331</v>
          </cell>
        </row>
        <row r="2261">
          <cell r="A2261" t="str">
            <v xml:space="preserve"> Location:</v>
          </cell>
          <cell r="C2261">
            <v>549048</v>
          </cell>
          <cell r="F2261" t="str">
            <v>Bui Tre</v>
          </cell>
        </row>
        <row r="2262">
          <cell r="A2262" t="str">
            <v xml:space="preserve"> Next Activity:</v>
          </cell>
        </row>
        <row r="2263">
          <cell r="A2263" t="str">
            <v xml:space="preserve"> Description:</v>
          </cell>
          <cell r="H2263" t="str">
            <v>Proposed Start Date/Time:</v>
          </cell>
        </row>
        <row r="2264">
          <cell r="A2264" t="str">
            <v xml:space="preserve"> For Contractor</v>
          </cell>
          <cell r="G2264" t="str">
            <v>Date:</v>
          </cell>
          <cell r="H2264">
            <v>36649</v>
          </cell>
          <cell r="L2264" t="str">
            <v>Time:</v>
          </cell>
          <cell r="M2264">
            <v>0.58333333333333337</v>
          </cell>
        </row>
        <row r="2265">
          <cell r="A2265" t="str">
            <v xml:space="preserve"> QC Engineer</v>
          </cell>
        </row>
        <row r="2266">
          <cell r="A2266" t="str">
            <v>............................</v>
          </cell>
          <cell r="F2266" t="str">
            <v>.................................</v>
          </cell>
          <cell r="L2266" t="str">
            <v>..................................</v>
          </cell>
        </row>
        <row r="2267">
          <cell r="A2267" t="str">
            <v xml:space="preserve">   PART 2 : ENGINEER'S RECEIVED</v>
          </cell>
        </row>
        <row r="2268">
          <cell r="A2268" t="str">
            <v xml:space="preserve"> Received for Engineer</v>
          </cell>
          <cell r="G2268" t="str">
            <v>Date:</v>
          </cell>
          <cell r="L2268" t="str">
            <v>Time:</v>
          </cell>
        </row>
        <row r="2270">
          <cell r="A2270" t="str">
            <v>............................</v>
          </cell>
          <cell r="F2270" t="str">
            <v>.................................</v>
          </cell>
          <cell r="L2270" t="str">
            <v>..................................</v>
          </cell>
        </row>
        <row r="2271">
          <cell r="A2271" t="str">
            <v xml:space="preserve">   PART 3 : INSPECTION REPORT</v>
          </cell>
        </row>
        <row r="2272">
          <cell r="A2272" t="str">
            <v>Check Item</v>
          </cell>
          <cell r="F2272" t="str">
            <v xml:space="preserve"> Inspector Comments</v>
          </cell>
          <cell r="J2272" t="str">
            <v>Inspeted by</v>
          </cell>
          <cell r="M2272" t="str">
            <v>Date</v>
          </cell>
        </row>
        <row r="2273">
          <cell r="A2273" t="str">
            <v>- Formwork</v>
          </cell>
          <cell r="F2273" t="str">
            <v>.................................</v>
          </cell>
          <cell r="J2273" t="str">
            <v>.....................</v>
          </cell>
          <cell r="M2273" t="str">
            <v>.....................</v>
          </cell>
        </row>
        <row r="2274">
          <cell r="A2274" t="str">
            <v>- Reinforcement</v>
          </cell>
          <cell r="F2274" t="str">
            <v>.................................</v>
          </cell>
          <cell r="J2274" t="str">
            <v>.....................</v>
          </cell>
          <cell r="M2274" t="str">
            <v>.....................</v>
          </cell>
        </row>
        <row r="2275">
          <cell r="A2275" t="str">
            <v>- Concrete casting</v>
          </cell>
          <cell r="F2275" t="str">
            <v>.................................</v>
          </cell>
          <cell r="J2275" t="str">
            <v>.....................</v>
          </cell>
          <cell r="M2275" t="str">
            <v>.....................</v>
          </cell>
        </row>
        <row r="2276">
          <cell r="F2276" t="str">
            <v>.................................</v>
          </cell>
          <cell r="J2276" t="str">
            <v>.....................</v>
          </cell>
          <cell r="M2276" t="str">
            <v>.....................</v>
          </cell>
        </row>
        <row r="2277">
          <cell r="F2277" t="str">
            <v>.................................</v>
          </cell>
          <cell r="J2277" t="str">
            <v>.....................</v>
          </cell>
          <cell r="M2277" t="str">
            <v>.....................</v>
          </cell>
        </row>
        <row r="2278">
          <cell r="F2278" t="str">
            <v>.................................</v>
          </cell>
          <cell r="J2278" t="str">
            <v>.....................</v>
          </cell>
          <cell r="M2278" t="str">
            <v>.....................</v>
          </cell>
        </row>
        <row r="2279">
          <cell r="F2279" t="str">
            <v>.................................</v>
          </cell>
          <cell r="J2279" t="str">
            <v>.....................</v>
          </cell>
          <cell r="M2279" t="str">
            <v>.....................</v>
          </cell>
        </row>
        <row r="2280">
          <cell r="F2280" t="str">
            <v>.................................</v>
          </cell>
          <cell r="J2280" t="str">
            <v>.....................</v>
          </cell>
          <cell r="M2280" t="str">
            <v>.....................</v>
          </cell>
        </row>
        <row r="2281">
          <cell r="F2281" t="str">
            <v>.................................</v>
          </cell>
          <cell r="J2281" t="str">
            <v>.....................</v>
          </cell>
          <cell r="M2281" t="str">
            <v>.....................</v>
          </cell>
        </row>
        <row r="2282">
          <cell r="F2282" t="str">
            <v>.................................</v>
          </cell>
          <cell r="J2282" t="str">
            <v>.....................</v>
          </cell>
          <cell r="M2282" t="str">
            <v>.....................</v>
          </cell>
        </row>
        <row r="2283">
          <cell r="F2283" t="str">
            <v>.................................</v>
          </cell>
          <cell r="J2283" t="str">
            <v>.....................</v>
          </cell>
          <cell r="M2283" t="str">
            <v>.....................</v>
          </cell>
        </row>
        <row r="2284">
          <cell r="A2284" t="str">
            <v xml:space="preserve">   PART 4 : ENGINEER'S ACCEPTANCE</v>
          </cell>
        </row>
        <row r="2285">
          <cell r="A2285" t="str">
            <v xml:space="preserve"> The above work item is ACCEPTED / NOT ACCEPTED</v>
          </cell>
        </row>
        <row r="2286">
          <cell r="A2286" t="str">
            <v xml:space="preserve"> Approval to start next activity is GRANTED / DENIED</v>
          </cell>
        </row>
        <row r="2287">
          <cell r="A2287" t="str">
            <v xml:space="preserve"> Special Comments / Instructions</v>
          </cell>
        </row>
        <row r="2291">
          <cell r="A2291" t="str">
            <v xml:space="preserve"> Signature ...............................................</v>
          </cell>
          <cell r="L2291" t="str">
            <v>Date: ...................................</v>
          </cell>
        </row>
        <row r="2292">
          <cell r="A2292" t="str">
            <v xml:space="preserve">                      Engineer’s Representative</v>
          </cell>
        </row>
        <row r="2293">
          <cell r="A2293" t="str">
            <v xml:space="preserve">   PART 5 : CONTRACTOR'S RECEIPT</v>
          </cell>
        </row>
        <row r="2295">
          <cell r="A2295" t="str">
            <v xml:space="preserve"> Received for Contractor: ........................................................</v>
          </cell>
          <cell r="L2295" t="str">
            <v>Date/Time: ...........................</v>
          </cell>
        </row>
        <row r="2296">
          <cell r="L2296">
            <v>463</v>
          </cell>
        </row>
        <row r="2297">
          <cell r="A2297" t="str">
            <v>REQUEST FOR ACCEPTANCE INSPECTION</v>
          </cell>
        </row>
        <row r="2298">
          <cell r="A2298" t="str">
            <v>(For Bridges)</v>
          </cell>
        </row>
        <row r="2299">
          <cell r="A2299" t="str">
            <v xml:space="preserve">   PART 1 : CONTRACTOR’S SUBMISSION</v>
          </cell>
          <cell r="N2299">
            <v>561400</v>
          </cell>
        </row>
        <row r="2300">
          <cell r="A2300" t="str">
            <v>It is hereby certified that the (material) (equipment) shown and marked in this submittal to be incorporated in the Work is in compliance with the Contract Drawings and Specifications, is approved for use and is submitted for the Engineer's approval.</v>
          </cell>
        </row>
        <row r="2301">
          <cell r="A2301" t="str">
            <v xml:space="preserve"> Item Description:</v>
          </cell>
          <cell r="E2301" t="str">
            <v>To check formwork, reinforcement and concrete casting for piles (03 segments L=10m) - Cao bridge.</v>
          </cell>
        </row>
        <row r="2305">
          <cell r="A2305" t="str">
            <v xml:space="preserve"> Inspection Time:</v>
          </cell>
          <cell r="E2305" t="str">
            <v>Date:</v>
          </cell>
          <cell r="F2305">
            <v>36650</v>
          </cell>
          <cell r="H2305" t="str">
            <v>Time:</v>
          </cell>
          <cell r="I2305">
            <v>0.375</v>
          </cell>
        </row>
        <row r="2306">
          <cell r="A2306" t="str">
            <v xml:space="preserve"> Location:</v>
          </cell>
          <cell r="C2306">
            <v>561400</v>
          </cell>
          <cell r="F2306" t="str">
            <v>Cao</v>
          </cell>
        </row>
        <row r="2307">
          <cell r="A2307" t="str">
            <v xml:space="preserve"> Next Activity:</v>
          </cell>
        </row>
        <row r="2308">
          <cell r="A2308" t="str">
            <v xml:space="preserve"> Description:</v>
          </cell>
          <cell r="H2308" t="str">
            <v>Proposed Start Date/Time:</v>
          </cell>
        </row>
        <row r="2309">
          <cell r="A2309" t="str">
            <v xml:space="preserve"> For Contractor</v>
          </cell>
          <cell r="G2309" t="str">
            <v>Date:</v>
          </cell>
          <cell r="H2309">
            <v>36649</v>
          </cell>
          <cell r="L2309" t="str">
            <v>Time:</v>
          </cell>
          <cell r="M2309">
            <v>0.58333333333333337</v>
          </cell>
        </row>
        <row r="2310">
          <cell r="A2310" t="str">
            <v xml:space="preserve"> QC Engineer</v>
          </cell>
        </row>
        <row r="2311">
          <cell r="A2311" t="str">
            <v>............................</v>
          </cell>
          <cell r="F2311" t="str">
            <v>.................................</v>
          </cell>
          <cell r="L2311" t="str">
            <v>..................................</v>
          </cell>
        </row>
        <row r="2312">
          <cell r="A2312" t="str">
            <v xml:space="preserve">   PART 2 : ENGINEER'S RECEIVED</v>
          </cell>
        </row>
        <row r="2313">
          <cell r="A2313" t="str">
            <v xml:space="preserve"> Received for Engineer</v>
          </cell>
          <cell r="G2313" t="str">
            <v>Date:</v>
          </cell>
          <cell r="L2313" t="str">
            <v>Time:</v>
          </cell>
        </row>
        <row r="2315">
          <cell r="A2315" t="str">
            <v>............................</v>
          </cell>
          <cell r="F2315" t="str">
            <v>.................................</v>
          </cell>
          <cell r="L2315" t="str">
            <v>..................................</v>
          </cell>
        </row>
        <row r="2316">
          <cell r="A2316" t="str">
            <v xml:space="preserve">   PART 3 : INSPECTION REPORT</v>
          </cell>
        </row>
        <row r="2317">
          <cell r="A2317" t="str">
            <v>Check Item</v>
          </cell>
          <cell r="F2317" t="str">
            <v xml:space="preserve"> Inspector Comments</v>
          </cell>
          <cell r="J2317" t="str">
            <v>Inspeted by</v>
          </cell>
          <cell r="M2317" t="str">
            <v>Date</v>
          </cell>
        </row>
        <row r="2318">
          <cell r="A2318" t="str">
            <v>- Formwork</v>
          </cell>
          <cell r="F2318" t="str">
            <v>.................................</v>
          </cell>
          <cell r="J2318" t="str">
            <v>.....................</v>
          </cell>
          <cell r="M2318" t="str">
            <v>.....................</v>
          </cell>
        </row>
        <row r="2319">
          <cell r="A2319" t="str">
            <v>- Reinforcement</v>
          </cell>
          <cell r="F2319" t="str">
            <v>.................................</v>
          </cell>
          <cell r="J2319" t="str">
            <v>.....................</v>
          </cell>
          <cell r="M2319" t="str">
            <v>.....................</v>
          </cell>
        </row>
        <row r="2320">
          <cell r="A2320" t="str">
            <v>- Concrete casting</v>
          </cell>
          <cell r="F2320" t="str">
            <v>.................................</v>
          </cell>
          <cell r="J2320" t="str">
            <v>.....................</v>
          </cell>
          <cell r="M2320" t="str">
            <v>.....................</v>
          </cell>
        </row>
        <row r="2321">
          <cell r="F2321" t="str">
            <v>.................................</v>
          </cell>
          <cell r="J2321" t="str">
            <v>.....................</v>
          </cell>
          <cell r="M2321" t="str">
            <v>.....................</v>
          </cell>
        </row>
        <row r="2322">
          <cell r="F2322" t="str">
            <v>.................................</v>
          </cell>
          <cell r="J2322" t="str">
            <v>.....................</v>
          </cell>
          <cell r="M2322" t="str">
            <v>.....................</v>
          </cell>
        </row>
        <row r="2323">
          <cell r="F2323" t="str">
            <v>.................................</v>
          </cell>
          <cell r="J2323" t="str">
            <v>.....................</v>
          </cell>
          <cell r="M2323" t="str">
            <v>.....................</v>
          </cell>
        </row>
        <row r="2324">
          <cell r="F2324" t="str">
            <v>.................................</v>
          </cell>
          <cell r="J2324" t="str">
            <v>.....................</v>
          </cell>
          <cell r="M2324" t="str">
            <v>.....................</v>
          </cell>
        </row>
        <row r="2325">
          <cell r="F2325" t="str">
            <v>.................................</v>
          </cell>
          <cell r="J2325" t="str">
            <v>.....................</v>
          </cell>
          <cell r="M2325" t="str">
            <v>.....................</v>
          </cell>
        </row>
        <row r="2326">
          <cell r="F2326" t="str">
            <v>.................................</v>
          </cell>
          <cell r="J2326" t="str">
            <v>.....................</v>
          </cell>
          <cell r="M2326" t="str">
            <v>.....................</v>
          </cell>
        </row>
        <row r="2327">
          <cell r="F2327" t="str">
            <v>.................................</v>
          </cell>
          <cell r="J2327" t="str">
            <v>.....................</v>
          </cell>
          <cell r="M2327" t="str">
            <v>.....................</v>
          </cell>
        </row>
        <row r="2328">
          <cell r="F2328" t="str">
            <v>.................................</v>
          </cell>
          <cell r="J2328" t="str">
            <v>.....................</v>
          </cell>
          <cell r="M2328" t="str">
            <v>.....................</v>
          </cell>
        </row>
        <row r="2329">
          <cell r="A2329" t="str">
            <v xml:space="preserve">   PART 4 : ENGINEER'S ACCEPTANCE</v>
          </cell>
        </row>
        <row r="2330">
          <cell r="A2330" t="str">
            <v xml:space="preserve"> The above work item is ACCEPTED / NOT ACCEPTED</v>
          </cell>
        </row>
        <row r="2331">
          <cell r="A2331" t="str">
            <v xml:space="preserve"> Approval to start next activity is GRANTED / DENIED</v>
          </cell>
        </row>
        <row r="2332">
          <cell r="A2332" t="str">
            <v xml:space="preserve"> Special Comments / Instructions</v>
          </cell>
        </row>
        <row r="2336">
          <cell r="A2336" t="str">
            <v xml:space="preserve"> Signature ...............................................</v>
          </cell>
          <cell r="L2336" t="str">
            <v>Date: ...................................</v>
          </cell>
        </row>
        <row r="2337">
          <cell r="A2337" t="str">
            <v xml:space="preserve">                      Engineer’s Representative</v>
          </cell>
        </row>
        <row r="2338">
          <cell r="A2338" t="str">
            <v xml:space="preserve">   PART 5 : CONTRACTOR'S RECEIPT</v>
          </cell>
        </row>
        <row r="2340">
          <cell r="A2340" t="str">
            <v xml:space="preserve"> Received for Contractor: ........................................................</v>
          </cell>
          <cell r="L2340" t="str">
            <v>Date/Time: ...........................</v>
          </cell>
        </row>
        <row r="2341">
          <cell r="L2341">
            <v>464</v>
          </cell>
        </row>
        <row r="2342">
          <cell r="A2342" t="str">
            <v>REQUEST FOR ACCEPTANCE INSPECTION</v>
          </cell>
        </row>
        <row r="2343">
          <cell r="A2343" t="str">
            <v>(For Bridges)</v>
          </cell>
        </row>
        <row r="2344">
          <cell r="A2344" t="str">
            <v xml:space="preserve">   PART 1 : CONTRACTOR’S SUBMISSION</v>
          </cell>
          <cell r="N2344">
            <v>587400</v>
          </cell>
        </row>
        <row r="2345">
          <cell r="A2345" t="str">
            <v>It is hereby certified that the (material) (equipment) shown and marked in this submittal to be incorporated in the Work is in compliance with the Contract Drawings and Specifications, is approved for use and is submitted for the Engineer's approval.</v>
          </cell>
        </row>
        <row r="2346">
          <cell r="A2346" t="str">
            <v xml:space="preserve"> Item Description:</v>
          </cell>
          <cell r="E2346" t="str">
            <v>To check formwork, reinforcement and concrete casting for body of box culvert (second time - Dong Ha side)</v>
          </cell>
        </row>
        <row r="2350">
          <cell r="A2350" t="str">
            <v xml:space="preserve"> Inspection Time:</v>
          </cell>
          <cell r="E2350" t="str">
            <v>Date:</v>
          </cell>
          <cell r="F2350">
            <v>36650</v>
          </cell>
          <cell r="H2350" t="str">
            <v>Time:</v>
          </cell>
          <cell r="I2350">
            <v>0.58333333333333337</v>
          </cell>
        </row>
        <row r="2351">
          <cell r="A2351" t="str">
            <v xml:space="preserve"> Location:</v>
          </cell>
          <cell r="C2351">
            <v>587400</v>
          </cell>
          <cell r="F2351" t="str">
            <v>Box Culvert</v>
          </cell>
        </row>
        <row r="2352">
          <cell r="A2352" t="str">
            <v xml:space="preserve"> Next Activity:</v>
          </cell>
        </row>
        <row r="2353">
          <cell r="A2353" t="str">
            <v xml:space="preserve"> Description:</v>
          </cell>
          <cell r="H2353" t="str">
            <v>Proposed Start Date/Time:</v>
          </cell>
        </row>
        <row r="2354">
          <cell r="A2354" t="str">
            <v xml:space="preserve"> For Contractor</v>
          </cell>
          <cell r="G2354" t="str">
            <v>Date:</v>
          </cell>
          <cell r="H2354">
            <v>36649</v>
          </cell>
          <cell r="L2354" t="str">
            <v>Time:</v>
          </cell>
          <cell r="M2354">
            <v>0.58333333333333337</v>
          </cell>
        </row>
        <row r="2355">
          <cell r="A2355" t="str">
            <v xml:space="preserve"> QC Engineer</v>
          </cell>
        </row>
        <row r="2356">
          <cell r="A2356" t="str">
            <v>............................</v>
          </cell>
          <cell r="F2356" t="str">
            <v>.................................</v>
          </cell>
          <cell r="L2356" t="str">
            <v>..................................</v>
          </cell>
        </row>
        <row r="2357">
          <cell r="A2357" t="str">
            <v xml:space="preserve">   PART 2 : ENGINEER'S RECEIVED</v>
          </cell>
        </row>
        <row r="2358">
          <cell r="A2358" t="str">
            <v xml:space="preserve"> Received for Engineer</v>
          </cell>
          <cell r="G2358" t="str">
            <v>Date:</v>
          </cell>
          <cell r="L2358" t="str">
            <v>Time:</v>
          </cell>
        </row>
        <row r="2360">
          <cell r="A2360" t="str">
            <v>............................</v>
          </cell>
          <cell r="F2360" t="str">
            <v>.................................</v>
          </cell>
          <cell r="L2360" t="str">
            <v>..................................</v>
          </cell>
        </row>
        <row r="2361">
          <cell r="A2361" t="str">
            <v xml:space="preserve">   PART 3 : INSPECTION REPORT</v>
          </cell>
        </row>
        <row r="2362">
          <cell r="A2362" t="str">
            <v>Check Item</v>
          </cell>
          <cell r="F2362" t="str">
            <v xml:space="preserve"> Inspector Comments</v>
          </cell>
          <cell r="J2362" t="str">
            <v>Inspeted by</v>
          </cell>
          <cell r="M2362" t="str">
            <v>Date</v>
          </cell>
        </row>
        <row r="2363">
          <cell r="A2363" t="str">
            <v>- Formwork</v>
          </cell>
          <cell r="F2363" t="str">
            <v>.................................</v>
          </cell>
          <cell r="J2363" t="str">
            <v>.....................</v>
          </cell>
          <cell r="M2363" t="str">
            <v>.....................</v>
          </cell>
        </row>
        <row r="2364">
          <cell r="A2364" t="str">
            <v>- Reinforcement</v>
          </cell>
          <cell r="F2364" t="str">
            <v>.................................</v>
          </cell>
          <cell r="J2364" t="str">
            <v>.....................</v>
          </cell>
          <cell r="M2364" t="str">
            <v>.....................</v>
          </cell>
        </row>
        <row r="2365">
          <cell r="A2365" t="str">
            <v>- Concrete casting</v>
          </cell>
          <cell r="F2365" t="str">
            <v>.................................</v>
          </cell>
          <cell r="J2365" t="str">
            <v>.....................</v>
          </cell>
          <cell r="M2365" t="str">
            <v>.....................</v>
          </cell>
        </row>
        <row r="2366">
          <cell r="F2366" t="str">
            <v>.................................</v>
          </cell>
          <cell r="J2366" t="str">
            <v>.....................</v>
          </cell>
          <cell r="M2366" t="str">
            <v>.....................</v>
          </cell>
        </row>
        <row r="2367">
          <cell r="F2367" t="str">
            <v>.................................</v>
          </cell>
          <cell r="J2367" t="str">
            <v>.....................</v>
          </cell>
          <cell r="M2367" t="str">
            <v>.....................</v>
          </cell>
        </row>
        <row r="2368">
          <cell r="F2368" t="str">
            <v>.................................</v>
          </cell>
          <cell r="J2368" t="str">
            <v>.....................</v>
          </cell>
          <cell r="M2368" t="str">
            <v>.....................</v>
          </cell>
        </row>
        <row r="2369">
          <cell r="F2369" t="str">
            <v>.................................</v>
          </cell>
          <cell r="J2369" t="str">
            <v>.....................</v>
          </cell>
          <cell r="M2369" t="str">
            <v>.....................</v>
          </cell>
        </row>
        <row r="2370">
          <cell r="F2370" t="str">
            <v>.................................</v>
          </cell>
          <cell r="J2370" t="str">
            <v>.....................</v>
          </cell>
          <cell r="M2370" t="str">
            <v>.....................</v>
          </cell>
        </row>
        <row r="2371">
          <cell r="F2371" t="str">
            <v>.................................</v>
          </cell>
          <cell r="J2371" t="str">
            <v>.....................</v>
          </cell>
          <cell r="M2371" t="str">
            <v>.....................</v>
          </cell>
        </row>
        <row r="2372">
          <cell r="F2372" t="str">
            <v>.................................</v>
          </cell>
          <cell r="J2372" t="str">
            <v>.....................</v>
          </cell>
          <cell r="M2372" t="str">
            <v>.....................</v>
          </cell>
        </row>
        <row r="2373">
          <cell r="F2373" t="str">
            <v>.................................</v>
          </cell>
          <cell r="J2373" t="str">
            <v>.....................</v>
          </cell>
          <cell r="M2373" t="str">
            <v>.....................</v>
          </cell>
        </row>
        <row r="2374">
          <cell r="A2374" t="str">
            <v xml:space="preserve">   PART 4 : ENGINEER'S ACCEPTANCE</v>
          </cell>
        </row>
        <row r="2375">
          <cell r="A2375" t="str">
            <v xml:space="preserve"> The above work item is ACCEPTED / NOT ACCEPTED</v>
          </cell>
        </row>
        <row r="2376">
          <cell r="A2376" t="str">
            <v xml:space="preserve"> Approval to start next activity is GRANTED / DENIED</v>
          </cell>
        </row>
        <row r="2377">
          <cell r="A2377" t="str">
            <v xml:space="preserve"> Special Comments / Instructions</v>
          </cell>
        </row>
        <row r="2381">
          <cell r="A2381" t="str">
            <v xml:space="preserve"> Signature ...............................................</v>
          </cell>
          <cell r="L2381" t="str">
            <v>Date: ...................................</v>
          </cell>
        </row>
        <row r="2382">
          <cell r="A2382" t="str">
            <v xml:space="preserve">                      Engineer’s Representative</v>
          </cell>
        </row>
        <row r="2383">
          <cell r="A2383" t="str">
            <v xml:space="preserve">   PART 5 : CONTRACTOR'S RECEIPT</v>
          </cell>
        </row>
        <row r="2385">
          <cell r="A2385" t="str">
            <v xml:space="preserve"> Received for Contractor: ........................................................</v>
          </cell>
          <cell r="L2385" t="str">
            <v>Date/Time: ...........................</v>
          </cell>
        </row>
        <row r="2386">
          <cell r="L2386">
            <v>465</v>
          </cell>
        </row>
        <row r="2387">
          <cell r="A2387" t="str">
            <v>REQUEST FOR ACCEPTANCE INSPECTION</v>
          </cell>
        </row>
        <row r="2388">
          <cell r="A2388" t="str">
            <v>(For Bridges)</v>
          </cell>
        </row>
        <row r="2389">
          <cell r="A2389" t="str">
            <v xml:space="preserve">   PART 1 : CONTRACTOR’S SUBMISSION</v>
          </cell>
          <cell r="N2389">
            <v>587400</v>
          </cell>
        </row>
        <row r="2390">
          <cell r="A2390" t="str">
            <v>It is hereby certified that the (material) (equipment) shown and marked in this submittal to be incorporated in the Work is in compliance with the Contract Drawings and Specifications, is approved for use and is submitted for the Engineer's approval.</v>
          </cell>
        </row>
        <row r="2391">
          <cell r="A2391" t="str">
            <v xml:space="preserve"> Item Description:</v>
          </cell>
          <cell r="E2391" t="str">
            <v>To check pile driving for abutment A1&amp;A2 (Dowstream) - Cang Bridge (enclosed 1 list)</v>
          </cell>
        </row>
        <row r="2395">
          <cell r="A2395" t="str">
            <v xml:space="preserve"> Inspection Time:</v>
          </cell>
          <cell r="E2395" t="str">
            <v>Date:</v>
          </cell>
          <cell r="F2395" t="str">
            <v>As list</v>
          </cell>
          <cell r="H2395" t="str">
            <v>Time:</v>
          </cell>
          <cell r="I2395" t="str">
            <v>As list</v>
          </cell>
        </row>
        <row r="2396">
          <cell r="A2396" t="str">
            <v xml:space="preserve"> Location:</v>
          </cell>
          <cell r="C2396">
            <v>609621.4</v>
          </cell>
          <cell r="F2396" t="str">
            <v>Cang</v>
          </cell>
        </row>
        <row r="2397">
          <cell r="A2397" t="str">
            <v xml:space="preserve"> Next Activity:</v>
          </cell>
        </row>
        <row r="2398">
          <cell r="A2398" t="str">
            <v xml:space="preserve"> Description:</v>
          </cell>
          <cell r="H2398" t="str">
            <v>Proposed Start Date/Time:</v>
          </cell>
        </row>
        <row r="2399">
          <cell r="A2399" t="str">
            <v xml:space="preserve"> For Contractor</v>
          </cell>
          <cell r="G2399" t="str">
            <v>Date:</v>
          </cell>
          <cell r="H2399">
            <v>36649</v>
          </cell>
          <cell r="L2399" t="str">
            <v>Time:</v>
          </cell>
          <cell r="M2399">
            <v>0.58333333333333337</v>
          </cell>
        </row>
        <row r="2400">
          <cell r="A2400" t="str">
            <v xml:space="preserve"> QC Engineer</v>
          </cell>
        </row>
        <row r="2401">
          <cell r="A2401" t="str">
            <v>............................</v>
          </cell>
          <cell r="F2401" t="str">
            <v>.................................</v>
          </cell>
          <cell r="L2401" t="str">
            <v>..................................</v>
          </cell>
        </row>
        <row r="2402">
          <cell r="A2402" t="str">
            <v xml:space="preserve">   PART 2 : ENGINEER'S RECEIVED</v>
          </cell>
        </row>
        <row r="2403">
          <cell r="A2403" t="str">
            <v xml:space="preserve"> Received for Engineer</v>
          </cell>
          <cell r="G2403" t="str">
            <v>Date:</v>
          </cell>
          <cell r="L2403" t="str">
            <v>Time:</v>
          </cell>
        </row>
        <row r="2405">
          <cell r="A2405" t="str">
            <v>............................</v>
          </cell>
          <cell r="F2405" t="str">
            <v>.................................</v>
          </cell>
          <cell r="L2405" t="str">
            <v>..................................</v>
          </cell>
        </row>
        <row r="2406">
          <cell r="A2406" t="str">
            <v xml:space="preserve">   PART 3 : INSPECTION REPORT</v>
          </cell>
        </row>
        <row r="2407">
          <cell r="A2407" t="str">
            <v>Check Item</v>
          </cell>
          <cell r="F2407" t="str">
            <v xml:space="preserve"> Inspector Comments</v>
          </cell>
          <cell r="J2407" t="str">
            <v>Inspeted by</v>
          </cell>
          <cell r="M2407" t="str">
            <v>Date</v>
          </cell>
        </row>
        <row r="2408">
          <cell r="A2408" t="str">
            <v>- Formwork</v>
          </cell>
          <cell r="F2408" t="str">
            <v>.................................</v>
          </cell>
          <cell r="J2408" t="str">
            <v>.....................</v>
          </cell>
          <cell r="M2408" t="str">
            <v>.....................</v>
          </cell>
        </row>
        <row r="2409">
          <cell r="A2409" t="str">
            <v>- Reinforcement</v>
          </cell>
          <cell r="F2409" t="str">
            <v>.................................</v>
          </cell>
          <cell r="J2409" t="str">
            <v>.....................</v>
          </cell>
          <cell r="M2409" t="str">
            <v>.....................</v>
          </cell>
        </row>
        <row r="2410">
          <cell r="A2410" t="str">
            <v>- Concrete casting</v>
          </cell>
          <cell r="F2410" t="str">
            <v>.................................</v>
          </cell>
          <cell r="J2410" t="str">
            <v>.....................</v>
          </cell>
          <cell r="M2410" t="str">
            <v>.....................</v>
          </cell>
        </row>
        <row r="2411">
          <cell r="F2411" t="str">
            <v>.................................</v>
          </cell>
          <cell r="J2411" t="str">
            <v>.....................</v>
          </cell>
          <cell r="M2411" t="str">
            <v>.....................</v>
          </cell>
        </row>
        <row r="2412">
          <cell r="F2412" t="str">
            <v>.................................</v>
          </cell>
          <cell r="J2412" t="str">
            <v>.....................</v>
          </cell>
          <cell r="M2412" t="str">
            <v>.....................</v>
          </cell>
        </row>
        <row r="2413">
          <cell r="F2413" t="str">
            <v>.................................</v>
          </cell>
          <cell r="J2413" t="str">
            <v>.....................</v>
          </cell>
          <cell r="M2413" t="str">
            <v>.....................</v>
          </cell>
        </row>
        <row r="2414">
          <cell r="F2414" t="str">
            <v>.................................</v>
          </cell>
          <cell r="J2414" t="str">
            <v>.....................</v>
          </cell>
          <cell r="M2414" t="str">
            <v>.....................</v>
          </cell>
        </row>
        <row r="2415">
          <cell r="F2415" t="str">
            <v>.................................</v>
          </cell>
          <cell r="J2415" t="str">
            <v>.....................</v>
          </cell>
          <cell r="M2415" t="str">
            <v>.....................</v>
          </cell>
        </row>
        <row r="2416">
          <cell r="F2416" t="str">
            <v>.................................</v>
          </cell>
          <cell r="J2416" t="str">
            <v>.....................</v>
          </cell>
          <cell r="M2416" t="str">
            <v>.....................</v>
          </cell>
        </row>
        <row r="2417">
          <cell r="F2417" t="str">
            <v>.................................</v>
          </cell>
          <cell r="J2417" t="str">
            <v>.....................</v>
          </cell>
          <cell r="M2417" t="str">
            <v>.....................</v>
          </cell>
        </row>
        <row r="2418">
          <cell r="F2418" t="str">
            <v>.................................</v>
          </cell>
          <cell r="J2418" t="str">
            <v>.....................</v>
          </cell>
          <cell r="M2418" t="str">
            <v>.....................</v>
          </cell>
        </row>
        <row r="2419">
          <cell r="A2419" t="str">
            <v xml:space="preserve">   PART 4 : ENGINEER'S ACCEPTANCE</v>
          </cell>
        </row>
        <row r="2420">
          <cell r="A2420" t="str">
            <v xml:space="preserve"> The above work item is ACCEPTED / NOT ACCEPTED</v>
          </cell>
        </row>
        <row r="2421">
          <cell r="A2421" t="str">
            <v xml:space="preserve"> Approval to start next activity is GRANTED / DENIED</v>
          </cell>
        </row>
        <row r="2422">
          <cell r="A2422" t="str">
            <v xml:space="preserve"> Special Comments / Instructions</v>
          </cell>
        </row>
        <row r="2426">
          <cell r="A2426" t="str">
            <v xml:space="preserve"> Signature ...............................................</v>
          </cell>
          <cell r="L2426" t="str">
            <v>Date: ...................................</v>
          </cell>
        </row>
        <row r="2427">
          <cell r="A2427" t="str">
            <v xml:space="preserve">                      Engineer’s Representative</v>
          </cell>
        </row>
        <row r="2428">
          <cell r="A2428" t="str">
            <v xml:space="preserve">   PART 5 : CONTRACTOR'S RECEIPT</v>
          </cell>
        </row>
        <row r="2430">
          <cell r="A2430" t="str">
            <v xml:space="preserve"> Received for Contractor: ........................................................</v>
          </cell>
          <cell r="L2430" t="str">
            <v>Date/Time: ...........................</v>
          </cell>
        </row>
        <row r="2431">
          <cell r="L2431">
            <v>466</v>
          </cell>
        </row>
        <row r="2432">
          <cell r="A2432" t="str">
            <v>REQUEST FOR ACCEPTANCE INSPECTION</v>
          </cell>
        </row>
        <row r="2433">
          <cell r="A2433" t="str">
            <v>(For Bridges)</v>
          </cell>
        </row>
        <row r="2434">
          <cell r="A2434" t="str">
            <v xml:space="preserve">   PART 1 : CONTRACTOR’S SUBMISSION</v>
          </cell>
          <cell r="N2434">
            <v>586328</v>
          </cell>
        </row>
        <row r="2435">
          <cell r="A2435" t="str">
            <v>It is hereby certified that the (material) (equipment) shown and marked in this submittal to be incorporated in the Work is in compliance with the Contract Drawings and Specifications, is approved for use and is submitted for the Engineer's approval.</v>
          </cell>
        </row>
        <row r="2436">
          <cell r="A2436" t="str">
            <v xml:space="preserve"> Item Description:</v>
          </cell>
          <cell r="E2436" t="str">
            <v>To check formwork, reinfocement and concrete casting for body of abutment A1 (Dong Ha side - first time) - Ba Dong bridge</v>
          </cell>
        </row>
        <row r="2440">
          <cell r="A2440" t="str">
            <v xml:space="preserve"> Inspection Time:</v>
          </cell>
          <cell r="E2440" t="str">
            <v>Date:</v>
          </cell>
          <cell r="F2440">
            <v>36650</v>
          </cell>
          <cell r="H2440" t="str">
            <v>Time:</v>
          </cell>
          <cell r="I2440">
            <v>0.5625</v>
          </cell>
        </row>
        <row r="2441">
          <cell r="A2441" t="str">
            <v xml:space="preserve"> Location:</v>
          </cell>
          <cell r="C2441">
            <v>586328</v>
          </cell>
          <cell r="F2441" t="str">
            <v>Ba Dong</v>
          </cell>
        </row>
        <row r="2442">
          <cell r="A2442" t="str">
            <v xml:space="preserve"> Next Activity:</v>
          </cell>
        </row>
        <row r="2443">
          <cell r="A2443" t="str">
            <v xml:space="preserve"> Description:</v>
          </cell>
          <cell r="H2443" t="str">
            <v>Proposed Start Date/Time:</v>
          </cell>
        </row>
        <row r="2444">
          <cell r="A2444" t="str">
            <v xml:space="preserve"> For Contractor</v>
          </cell>
          <cell r="G2444" t="str">
            <v>Date:</v>
          </cell>
          <cell r="H2444">
            <v>36649</v>
          </cell>
          <cell r="L2444" t="str">
            <v>Time:</v>
          </cell>
          <cell r="M2444">
            <v>0.58333333333333337</v>
          </cell>
        </row>
        <row r="2445">
          <cell r="A2445" t="str">
            <v xml:space="preserve"> QC Engineer</v>
          </cell>
        </row>
        <row r="2446">
          <cell r="A2446" t="str">
            <v>............................</v>
          </cell>
          <cell r="F2446" t="str">
            <v>.................................</v>
          </cell>
          <cell r="L2446" t="str">
            <v>..................................</v>
          </cell>
        </row>
        <row r="2447">
          <cell r="A2447" t="str">
            <v xml:space="preserve">   PART 2 : ENGINEER'S RECEIVED</v>
          </cell>
        </row>
        <row r="2448">
          <cell r="A2448" t="str">
            <v xml:space="preserve"> Received for Engineer</v>
          </cell>
          <cell r="G2448" t="str">
            <v>Date:</v>
          </cell>
          <cell r="L2448" t="str">
            <v>Time:</v>
          </cell>
        </row>
        <row r="2450">
          <cell r="A2450" t="str">
            <v>............................</v>
          </cell>
          <cell r="F2450" t="str">
            <v>.................................</v>
          </cell>
          <cell r="L2450" t="str">
            <v>..................................</v>
          </cell>
        </row>
        <row r="2451">
          <cell r="A2451" t="str">
            <v xml:space="preserve">   PART 3 : INSPECTION REPORT</v>
          </cell>
        </row>
        <row r="2452">
          <cell r="A2452" t="str">
            <v>Check Item</v>
          </cell>
          <cell r="F2452" t="str">
            <v xml:space="preserve"> Inspector Comments</v>
          </cell>
          <cell r="J2452" t="str">
            <v>Inspeted by</v>
          </cell>
          <cell r="M2452" t="str">
            <v>Date</v>
          </cell>
        </row>
        <row r="2453">
          <cell r="A2453" t="str">
            <v>- Formwork</v>
          </cell>
          <cell r="F2453" t="str">
            <v>.................................</v>
          </cell>
          <cell r="J2453" t="str">
            <v>.....................</v>
          </cell>
          <cell r="M2453" t="str">
            <v>.....................</v>
          </cell>
        </row>
        <row r="2454">
          <cell r="A2454" t="str">
            <v>- Reinforcement</v>
          </cell>
          <cell r="F2454" t="str">
            <v>.................................</v>
          </cell>
          <cell r="J2454" t="str">
            <v>.....................</v>
          </cell>
          <cell r="M2454" t="str">
            <v>.....................</v>
          </cell>
        </row>
        <row r="2455">
          <cell r="A2455" t="str">
            <v>- Concrete casting</v>
          </cell>
          <cell r="F2455" t="str">
            <v>.................................</v>
          </cell>
          <cell r="J2455" t="str">
            <v>.....................</v>
          </cell>
          <cell r="M2455" t="str">
            <v>.....................</v>
          </cell>
        </row>
        <row r="2456">
          <cell r="F2456" t="str">
            <v>.................................</v>
          </cell>
          <cell r="J2456" t="str">
            <v>.....................</v>
          </cell>
          <cell r="M2456" t="str">
            <v>.....................</v>
          </cell>
        </row>
        <row r="2457">
          <cell r="F2457" t="str">
            <v>.................................</v>
          </cell>
          <cell r="J2457" t="str">
            <v>.....................</v>
          </cell>
          <cell r="M2457" t="str">
            <v>.....................</v>
          </cell>
        </row>
        <row r="2458">
          <cell r="F2458" t="str">
            <v>.................................</v>
          </cell>
          <cell r="J2458" t="str">
            <v>.....................</v>
          </cell>
          <cell r="M2458" t="str">
            <v>.....................</v>
          </cell>
        </row>
        <row r="2459">
          <cell r="F2459" t="str">
            <v>.................................</v>
          </cell>
          <cell r="J2459" t="str">
            <v>.....................</v>
          </cell>
          <cell r="M2459" t="str">
            <v>.....................</v>
          </cell>
        </row>
        <row r="2460">
          <cell r="F2460" t="str">
            <v>.................................</v>
          </cell>
          <cell r="J2460" t="str">
            <v>.....................</v>
          </cell>
          <cell r="M2460" t="str">
            <v>.....................</v>
          </cell>
        </row>
        <row r="2461">
          <cell r="F2461" t="str">
            <v>.................................</v>
          </cell>
          <cell r="J2461" t="str">
            <v>.....................</v>
          </cell>
          <cell r="M2461" t="str">
            <v>.....................</v>
          </cell>
        </row>
        <row r="2462">
          <cell r="F2462" t="str">
            <v>.................................</v>
          </cell>
          <cell r="J2462" t="str">
            <v>.....................</v>
          </cell>
          <cell r="M2462" t="str">
            <v>.....................</v>
          </cell>
        </row>
        <row r="2463">
          <cell r="F2463" t="str">
            <v>.................................</v>
          </cell>
          <cell r="J2463" t="str">
            <v>.....................</v>
          </cell>
          <cell r="M2463" t="str">
            <v>.....................</v>
          </cell>
        </row>
        <row r="2464">
          <cell r="A2464" t="str">
            <v xml:space="preserve">   PART 4 : ENGINEER'S ACCEPTANCE</v>
          </cell>
        </row>
        <row r="2465">
          <cell r="A2465" t="str">
            <v xml:space="preserve"> The above work item is ACCEPTED / NOT ACCEPTED</v>
          </cell>
        </row>
        <row r="2466">
          <cell r="A2466" t="str">
            <v xml:space="preserve"> Approval to start next activity is GRANTED / DENIED</v>
          </cell>
        </row>
        <row r="2467">
          <cell r="A2467" t="str">
            <v xml:space="preserve"> Special Comments / Instructions</v>
          </cell>
        </row>
        <row r="2471">
          <cell r="A2471" t="str">
            <v xml:space="preserve"> Signature ...............................................</v>
          </cell>
          <cell r="L2471" t="str">
            <v>Date: ...................................</v>
          </cell>
        </row>
        <row r="2472">
          <cell r="A2472" t="str">
            <v xml:space="preserve">                      Engineer’s Representative</v>
          </cell>
        </row>
        <row r="2473">
          <cell r="A2473" t="str">
            <v xml:space="preserve">   PART 5 : CONTRACTOR'S RECEIPT</v>
          </cell>
        </row>
        <row r="2475">
          <cell r="A2475" t="str">
            <v xml:space="preserve"> Received for Contractor: ........................................................</v>
          </cell>
          <cell r="L2475" t="str">
            <v>Date/Time: ...........................</v>
          </cell>
        </row>
        <row r="2476">
          <cell r="L2476">
            <v>467</v>
          </cell>
        </row>
        <row r="2477">
          <cell r="A2477" t="str">
            <v>REQUEST FOR ACCEPTANCE INSPECTION</v>
          </cell>
        </row>
        <row r="2478">
          <cell r="A2478" t="str">
            <v>(For Bridges)</v>
          </cell>
        </row>
        <row r="2479">
          <cell r="A2479" t="str">
            <v xml:space="preserve">   PART 1 : CONTRACTOR’S SUBMISSION</v>
          </cell>
          <cell r="N2479">
            <v>549048</v>
          </cell>
        </row>
        <row r="2480">
          <cell r="A2480" t="str">
            <v>It is hereby certified that the (material) (equipment) shown and marked in this submittal to be incorporated in the Work is in compliance with the Contract Drawings and Specifications, is approved for use and is submitted for the Engineer's approval.</v>
          </cell>
        </row>
        <row r="2481">
          <cell r="A2481" t="str">
            <v xml:space="preserve"> Item Description:</v>
          </cell>
          <cell r="E2481" t="str">
            <v>To check formwork, reinforcement and concrete casting for piles (03 tip segments L=7m, 03 segments L=7m)-Bui Tre bridge.</v>
          </cell>
        </row>
        <row r="2485">
          <cell r="A2485" t="str">
            <v xml:space="preserve"> Inspection Time:</v>
          </cell>
          <cell r="E2485" t="str">
            <v>Date:</v>
          </cell>
          <cell r="F2485">
            <v>36651</v>
          </cell>
          <cell r="H2485" t="str">
            <v>Time:</v>
          </cell>
          <cell r="I2485">
            <v>0.33333333333333331</v>
          </cell>
        </row>
        <row r="2486">
          <cell r="A2486" t="str">
            <v xml:space="preserve"> Location:</v>
          </cell>
          <cell r="C2486">
            <v>549048</v>
          </cell>
          <cell r="F2486" t="str">
            <v>Bui Tre</v>
          </cell>
        </row>
        <row r="2487">
          <cell r="A2487" t="str">
            <v xml:space="preserve"> Next Activity:</v>
          </cell>
        </row>
        <row r="2488">
          <cell r="A2488" t="str">
            <v xml:space="preserve"> Description:</v>
          </cell>
          <cell r="H2488" t="str">
            <v>Proposed Start Date/Time:</v>
          </cell>
        </row>
        <row r="2489">
          <cell r="A2489" t="str">
            <v xml:space="preserve"> For Contractor</v>
          </cell>
          <cell r="G2489" t="str">
            <v>Date:</v>
          </cell>
          <cell r="H2489">
            <v>36650</v>
          </cell>
          <cell r="L2489" t="str">
            <v>Time:</v>
          </cell>
          <cell r="M2489">
            <v>0.58333333333333337</v>
          </cell>
        </row>
        <row r="2490">
          <cell r="A2490" t="str">
            <v xml:space="preserve"> QC Engineer</v>
          </cell>
        </row>
        <row r="2491">
          <cell r="A2491" t="str">
            <v>............................</v>
          </cell>
          <cell r="F2491" t="str">
            <v>.................................</v>
          </cell>
          <cell r="L2491" t="str">
            <v>..................................</v>
          </cell>
        </row>
        <row r="2492">
          <cell r="A2492" t="str">
            <v xml:space="preserve">   PART 2 : ENGINEER'S RECEIVED</v>
          </cell>
        </row>
        <row r="2493">
          <cell r="A2493" t="str">
            <v xml:space="preserve"> Received for Engineer</v>
          </cell>
          <cell r="G2493" t="str">
            <v>Date:</v>
          </cell>
          <cell r="L2493" t="str">
            <v>Time:</v>
          </cell>
        </row>
        <row r="2495">
          <cell r="A2495" t="str">
            <v>............................</v>
          </cell>
          <cell r="F2495" t="str">
            <v>.................................</v>
          </cell>
          <cell r="L2495" t="str">
            <v>..................................</v>
          </cell>
        </row>
        <row r="2496">
          <cell r="A2496" t="str">
            <v xml:space="preserve">   PART 3 : INSPECTION REPORT</v>
          </cell>
        </row>
        <row r="2497">
          <cell r="A2497" t="str">
            <v>Check Item</v>
          </cell>
          <cell r="F2497" t="str">
            <v xml:space="preserve"> Inspector Comments</v>
          </cell>
          <cell r="J2497" t="str">
            <v>Inspeted by</v>
          </cell>
          <cell r="M2497" t="str">
            <v>Date</v>
          </cell>
        </row>
        <row r="2498">
          <cell r="A2498" t="str">
            <v>- Formwork</v>
          </cell>
          <cell r="F2498" t="str">
            <v>.................................</v>
          </cell>
          <cell r="J2498" t="str">
            <v>.....................</v>
          </cell>
          <cell r="M2498" t="str">
            <v>.....................</v>
          </cell>
        </row>
        <row r="2499">
          <cell r="A2499" t="str">
            <v>- Reinforcement</v>
          </cell>
          <cell r="F2499" t="str">
            <v>.................................</v>
          </cell>
          <cell r="J2499" t="str">
            <v>.....................</v>
          </cell>
          <cell r="M2499" t="str">
            <v>.....................</v>
          </cell>
        </row>
        <row r="2500">
          <cell r="A2500" t="str">
            <v>- Concrete casting</v>
          </cell>
          <cell r="F2500" t="str">
            <v>.................................</v>
          </cell>
          <cell r="J2500" t="str">
            <v>.....................</v>
          </cell>
          <cell r="M2500" t="str">
            <v>.....................</v>
          </cell>
        </row>
        <row r="2501">
          <cell r="F2501" t="str">
            <v>.................................</v>
          </cell>
          <cell r="J2501" t="str">
            <v>.....................</v>
          </cell>
          <cell r="M2501" t="str">
            <v>.....................</v>
          </cell>
        </row>
        <row r="2502">
          <cell r="F2502" t="str">
            <v>.................................</v>
          </cell>
          <cell r="J2502" t="str">
            <v>.....................</v>
          </cell>
          <cell r="M2502" t="str">
            <v>.....................</v>
          </cell>
        </row>
        <row r="2503">
          <cell r="F2503" t="str">
            <v>.................................</v>
          </cell>
          <cell r="J2503" t="str">
            <v>.....................</v>
          </cell>
          <cell r="M2503" t="str">
            <v>.....................</v>
          </cell>
        </row>
        <row r="2504">
          <cell r="F2504" t="str">
            <v>.................................</v>
          </cell>
          <cell r="J2504" t="str">
            <v>.....................</v>
          </cell>
          <cell r="M2504" t="str">
            <v>.....................</v>
          </cell>
        </row>
        <row r="2505">
          <cell r="F2505" t="str">
            <v>.................................</v>
          </cell>
          <cell r="J2505" t="str">
            <v>.....................</v>
          </cell>
          <cell r="M2505" t="str">
            <v>.....................</v>
          </cell>
        </row>
        <row r="2506">
          <cell r="F2506" t="str">
            <v>.................................</v>
          </cell>
          <cell r="J2506" t="str">
            <v>.....................</v>
          </cell>
          <cell r="M2506" t="str">
            <v>.....................</v>
          </cell>
        </row>
        <row r="2507">
          <cell r="F2507" t="str">
            <v>.................................</v>
          </cell>
          <cell r="J2507" t="str">
            <v>.....................</v>
          </cell>
          <cell r="M2507" t="str">
            <v>.....................</v>
          </cell>
        </row>
        <row r="2508">
          <cell r="F2508" t="str">
            <v>.................................</v>
          </cell>
          <cell r="J2508" t="str">
            <v>.....................</v>
          </cell>
          <cell r="M2508" t="str">
            <v>.....................</v>
          </cell>
        </row>
        <row r="2509">
          <cell r="A2509" t="str">
            <v xml:space="preserve">   PART 4 : ENGINEER'S ACCEPTANCE</v>
          </cell>
        </row>
        <row r="2510">
          <cell r="A2510" t="str">
            <v xml:space="preserve"> The above work item is ACCEPTED / NOT ACCEPTED</v>
          </cell>
        </row>
        <row r="2511">
          <cell r="A2511" t="str">
            <v xml:space="preserve"> Approval to start next activity is GRANTED / DENIED</v>
          </cell>
        </row>
        <row r="2512">
          <cell r="A2512" t="str">
            <v xml:space="preserve"> Special Comments / Instructions</v>
          </cell>
        </row>
        <row r="2516">
          <cell r="A2516" t="str">
            <v xml:space="preserve"> Signature ...............................................</v>
          </cell>
          <cell r="L2516" t="str">
            <v>Date: ...................................</v>
          </cell>
        </row>
        <row r="2517">
          <cell r="A2517" t="str">
            <v xml:space="preserve">                      Engineer’s Representative</v>
          </cell>
        </row>
        <row r="2518">
          <cell r="A2518" t="str">
            <v xml:space="preserve">   PART 5 : CONTRACTOR'S RECEIPT</v>
          </cell>
        </row>
        <row r="2520">
          <cell r="A2520" t="str">
            <v xml:space="preserve"> Received for Contractor: ........................................................</v>
          </cell>
          <cell r="L2520" t="str">
            <v>Date/Time: ...........................</v>
          </cell>
        </row>
        <row r="2521">
          <cell r="L2521">
            <v>468</v>
          </cell>
        </row>
        <row r="2522">
          <cell r="A2522" t="str">
            <v>REQUEST FOR ACCEPTANCE INSPECTION</v>
          </cell>
        </row>
        <row r="2523">
          <cell r="A2523" t="str">
            <v>(For Bridges)</v>
          </cell>
        </row>
        <row r="2524">
          <cell r="A2524" t="str">
            <v xml:space="preserve">   PART 1 : CONTRACTOR’S SUBMISSION</v>
          </cell>
          <cell r="N2524">
            <v>561400</v>
          </cell>
        </row>
        <row r="2525">
          <cell r="A2525" t="str">
            <v>It is hereby certified that the (material) (equipment) shown and marked in this submittal to be incorporated in the Work is in compliance with the Contract Drawings and Specifications, is approved for use and is submitted for the Engineer's approval.</v>
          </cell>
        </row>
        <row r="2526">
          <cell r="A2526" t="str">
            <v xml:space="preserve"> Item Description:</v>
          </cell>
          <cell r="E2526" t="str">
            <v>To check formwork, reinforcement and concrete casting for piles (01 segments L=10m) - Cao bridge.</v>
          </cell>
        </row>
        <row r="2530">
          <cell r="A2530" t="str">
            <v xml:space="preserve"> Inspection Time:</v>
          </cell>
          <cell r="E2530" t="str">
            <v>Date:</v>
          </cell>
          <cell r="F2530">
            <v>36651</v>
          </cell>
          <cell r="H2530" t="str">
            <v>Time:</v>
          </cell>
          <cell r="I2530">
            <v>0.375</v>
          </cell>
        </row>
        <row r="2531">
          <cell r="A2531" t="str">
            <v xml:space="preserve"> Location:</v>
          </cell>
          <cell r="C2531">
            <v>561400</v>
          </cell>
          <cell r="F2531" t="str">
            <v>Cao</v>
          </cell>
        </row>
        <row r="2532">
          <cell r="A2532" t="str">
            <v xml:space="preserve"> Next Activity:</v>
          </cell>
        </row>
        <row r="2533">
          <cell r="A2533" t="str">
            <v xml:space="preserve"> Description:</v>
          </cell>
          <cell r="H2533" t="str">
            <v>Proposed Start Date/Time:</v>
          </cell>
        </row>
        <row r="2534">
          <cell r="A2534" t="str">
            <v xml:space="preserve"> For Contractor</v>
          </cell>
          <cell r="G2534" t="str">
            <v>Date:</v>
          </cell>
          <cell r="H2534">
            <v>36650</v>
          </cell>
          <cell r="L2534" t="str">
            <v>Time:</v>
          </cell>
          <cell r="M2534">
            <v>0.58333333333333337</v>
          </cell>
        </row>
        <row r="2535">
          <cell r="A2535" t="str">
            <v xml:space="preserve"> QC Engineer</v>
          </cell>
        </row>
        <row r="2536">
          <cell r="A2536" t="str">
            <v>............................</v>
          </cell>
          <cell r="F2536" t="str">
            <v>.................................</v>
          </cell>
          <cell r="L2536" t="str">
            <v>..................................</v>
          </cell>
        </row>
        <row r="2537">
          <cell r="A2537" t="str">
            <v xml:space="preserve">   PART 2 : ENGINEER'S RECEIVED</v>
          </cell>
        </row>
        <row r="2538">
          <cell r="A2538" t="str">
            <v xml:space="preserve"> Received for Engineer</v>
          </cell>
          <cell r="G2538" t="str">
            <v>Date:</v>
          </cell>
          <cell r="L2538" t="str">
            <v>Time:</v>
          </cell>
        </row>
        <row r="2540">
          <cell r="A2540" t="str">
            <v>............................</v>
          </cell>
          <cell r="F2540" t="str">
            <v>.................................</v>
          </cell>
          <cell r="L2540" t="str">
            <v>..................................</v>
          </cell>
        </row>
        <row r="2541">
          <cell r="A2541" t="str">
            <v xml:space="preserve">   PART 3 : INSPECTION REPORT</v>
          </cell>
        </row>
        <row r="2542">
          <cell r="A2542" t="str">
            <v>Check Item</v>
          </cell>
          <cell r="F2542" t="str">
            <v xml:space="preserve"> Inspector Comments</v>
          </cell>
          <cell r="J2542" t="str">
            <v>Inspeted by</v>
          </cell>
          <cell r="M2542" t="str">
            <v>Date</v>
          </cell>
        </row>
        <row r="2543">
          <cell r="A2543" t="str">
            <v>- Formwork</v>
          </cell>
          <cell r="F2543" t="str">
            <v>.................................</v>
          </cell>
          <cell r="J2543" t="str">
            <v>.....................</v>
          </cell>
          <cell r="M2543" t="str">
            <v>.....................</v>
          </cell>
        </row>
        <row r="2544">
          <cell r="A2544" t="str">
            <v>- Reinforcement</v>
          </cell>
          <cell r="F2544" t="str">
            <v>.................................</v>
          </cell>
          <cell r="J2544" t="str">
            <v>.....................</v>
          </cell>
          <cell r="M2544" t="str">
            <v>.....................</v>
          </cell>
        </row>
        <row r="2545">
          <cell r="A2545" t="str">
            <v>- Concrete casting</v>
          </cell>
          <cell r="F2545" t="str">
            <v>.................................</v>
          </cell>
          <cell r="J2545" t="str">
            <v>.....................</v>
          </cell>
          <cell r="M2545" t="str">
            <v>.....................</v>
          </cell>
        </row>
        <row r="2546">
          <cell r="F2546" t="str">
            <v>.................................</v>
          </cell>
          <cell r="J2546" t="str">
            <v>.....................</v>
          </cell>
          <cell r="M2546" t="str">
            <v>.....................</v>
          </cell>
        </row>
        <row r="2547">
          <cell r="F2547" t="str">
            <v>.................................</v>
          </cell>
          <cell r="J2547" t="str">
            <v>.....................</v>
          </cell>
          <cell r="M2547" t="str">
            <v>.....................</v>
          </cell>
        </row>
        <row r="2548">
          <cell r="F2548" t="str">
            <v>.................................</v>
          </cell>
          <cell r="J2548" t="str">
            <v>.....................</v>
          </cell>
          <cell r="M2548" t="str">
            <v>.....................</v>
          </cell>
        </row>
        <row r="2549">
          <cell r="F2549" t="str">
            <v>.................................</v>
          </cell>
          <cell r="J2549" t="str">
            <v>.....................</v>
          </cell>
          <cell r="M2549" t="str">
            <v>.....................</v>
          </cell>
        </row>
        <row r="2550">
          <cell r="F2550" t="str">
            <v>.................................</v>
          </cell>
          <cell r="J2550" t="str">
            <v>.....................</v>
          </cell>
          <cell r="M2550" t="str">
            <v>.....................</v>
          </cell>
        </row>
        <row r="2551">
          <cell r="F2551" t="str">
            <v>.................................</v>
          </cell>
          <cell r="J2551" t="str">
            <v>.....................</v>
          </cell>
          <cell r="M2551" t="str">
            <v>.....................</v>
          </cell>
        </row>
        <row r="2552">
          <cell r="F2552" t="str">
            <v>.................................</v>
          </cell>
          <cell r="J2552" t="str">
            <v>.....................</v>
          </cell>
          <cell r="M2552" t="str">
            <v>.....................</v>
          </cell>
        </row>
        <row r="2553">
          <cell r="F2553" t="str">
            <v>.................................</v>
          </cell>
          <cell r="J2553" t="str">
            <v>.....................</v>
          </cell>
          <cell r="M2553" t="str">
            <v>.....................</v>
          </cell>
        </row>
        <row r="2554">
          <cell r="A2554" t="str">
            <v xml:space="preserve">   PART 4 : ENGINEER'S ACCEPTANCE</v>
          </cell>
        </row>
        <row r="2555">
          <cell r="A2555" t="str">
            <v xml:space="preserve"> The above work item is ACCEPTED / NOT ACCEPTED</v>
          </cell>
        </row>
        <row r="2556">
          <cell r="A2556" t="str">
            <v xml:space="preserve"> Approval to start next activity is GRANTED / DENIED</v>
          </cell>
        </row>
        <row r="2557">
          <cell r="A2557" t="str">
            <v xml:space="preserve"> Special Comments / Instructions</v>
          </cell>
        </row>
        <row r="2561">
          <cell r="A2561" t="str">
            <v xml:space="preserve"> Signature ...............................................</v>
          </cell>
          <cell r="L2561" t="str">
            <v>Date: ...................................</v>
          </cell>
        </row>
        <row r="2562">
          <cell r="A2562" t="str">
            <v xml:space="preserve">                      Engineer’s Representative</v>
          </cell>
        </row>
        <row r="2563">
          <cell r="A2563" t="str">
            <v xml:space="preserve">   PART 5 : CONTRACTOR'S RECEIPT</v>
          </cell>
        </row>
        <row r="2565">
          <cell r="A2565" t="str">
            <v xml:space="preserve"> Received for Contractor: ........................................................</v>
          </cell>
          <cell r="L2565" t="str">
            <v>Date/Time: ...........................</v>
          </cell>
        </row>
        <row r="2566">
          <cell r="L2566">
            <v>469</v>
          </cell>
        </row>
        <row r="2567">
          <cell r="A2567" t="str">
            <v>REQUEST FOR ACCEPTANCE INSPECTION</v>
          </cell>
        </row>
        <row r="2568">
          <cell r="A2568" t="str">
            <v>(For Bridges)</v>
          </cell>
        </row>
        <row r="2569">
          <cell r="A2569" t="str">
            <v xml:space="preserve">   PART 1 : CONTRACTOR’S SUBMISSION</v>
          </cell>
          <cell r="N2569">
            <v>603460</v>
          </cell>
        </row>
        <row r="2570">
          <cell r="A2570" t="str">
            <v>It is hereby certified that the (material) (equipment) shown and marked in this submittal to be incorporated in the Work is in compliance with the Contract Drawings and Specifications, is approved for use and is submitted for the Engineer's approval.</v>
          </cell>
        </row>
        <row r="2571">
          <cell r="A2571" t="str">
            <v xml:space="preserve"> Item Description:</v>
          </cell>
          <cell r="E2571" t="str">
            <v>To check Concrete casting for girder beam No.2 - Khe sau 2 bridge</v>
          </cell>
        </row>
        <row r="2575">
          <cell r="A2575" t="str">
            <v xml:space="preserve"> Inspection Time:</v>
          </cell>
          <cell r="E2575" t="str">
            <v>Date:</v>
          </cell>
          <cell r="F2575">
            <v>36651</v>
          </cell>
          <cell r="H2575" t="str">
            <v>Time:</v>
          </cell>
          <cell r="I2575">
            <v>0.58333333333333337</v>
          </cell>
        </row>
        <row r="2576">
          <cell r="A2576" t="str">
            <v xml:space="preserve"> Location:</v>
          </cell>
          <cell r="C2576">
            <v>603460</v>
          </cell>
          <cell r="F2576" t="str">
            <v>Khe sau 2</v>
          </cell>
        </row>
        <row r="2577">
          <cell r="A2577" t="str">
            <v xml:space="preserve"> Next Activity:</v>
          </cell>
        </row>
        <row r="2578">
          <cell r="A2578" t="str">
            <v xml:space="preserve"> Description:</v>
          </cell>
          <cell r="H2578" t="str">
            <v>Proposed Start Date/Time:</v>
          </cell>
        </row>
        <row r="2579">
          <cell r="A2579" t="str">
            <v xml:space="preserve"> For Contractor</v>
          </cell>
          <cell r="G2579" t="str">
            <v>Date:</v>
          </cell>
          <cell r="H2579">
            <v>36650</v>
          </cell>
          <cell r="L2579" t="str">
            <v>Time:</v>
          </cell>
          <cell r="M2579">
            <v>0.58333333333333337</v>
          </cell>
        </row>
        <row r="2580">
          <cell r="A2580" t="str">
            <v xml:space="preserve"> QC Engineer</v>
          </cell>
        </row>
        <row r="2581">
          <cell r="A2581" t="str">
            <v>............................</v>
          </cell>
          <cell r="F2581" t="str">
            <v>.................................</v>
          </cell>
          <cell r="L2581" t="str">
            <v>..................................</v>
          </cell>
        </row>
        <row r="2582">
          <cell r="A2582" t="str">
            <v xml:space="preserve">   PART 2 : ENGINEER'S RECEIVED</v>
          </cell>
        </row>
        <row r="2583">
          <cell r="A2583" t="str">
            <v xml:space="preserve"> Received for Engineer</v>
          </cell>
          <cell r="G2583" t="str">
            <v>Date:</v>
          </cell>
          <cell r="L2583" t="str">
            <v>Time:</v>
          </cell>
        </row>
        <row r="2585">
          <cell r="A2585" t="str">
            <v>............................</v>
          </cell>
          <cell r="F2585" t="str">
            <v>.................................</v>
          </cell>
          <cell r="L2585" t="str">
            <v>..................................</v>
          </cell>
        </row>
        <row r="2586">
          <cell r="A2586" t="str">
            <v xml:space="preserve">   PART 3 : INSPECTION REPORT</v>
          </cell>
        </row>
        <row r="2587">
          <cell r="A2587" t="str">
            <v>Check Item</v>
          </cell>
          <cell r="F2587" t="str">
            <v xml:space="preserve"> Inspector Comments</v>
          </cell>
          <cell r="J2587" t="str">
            <v>Inspeted by</v>
          </cell>
          <cell r="M2587" t="str">
            <v>Date</v>
          </cell>
        </row>
        <row r="2588">
          <cell r="A2588" t="str">
            <v>- Formwork</v>
          </cell>
          <cell r="F2588" t="str">
            <v>.................................</v>
          </cell>
          <cell r="J2588" t="str">
            <v>.....................</v>
          </cell>
          <cell r="M2588" t="str">
            <v>.....................</v>
          </cell>
        </row>
        <row r="2589">
          <cell r="A2589" t="str">
            <v>- Reinforcement</v>
          </cell>
          <cell r="F2589" t="str">
            <v>.................................</v>
          </cell>
          <cell r="J2589" t="str">
            <v>.....................</v>
          </cell>
          <cell r="M2589" t="str">
            <v>.....................</v>
          </cell>
        </row>
        <row r="2590">
          <cell r="A2590" t="str">
            <v>- Concrete casting</v>
          </cell>
          <cell r="F2590" t="str">
            <v>.................................</v>
          </cell>
          <cell r="J2590" t="str">
            <v>.....................</v>
          </cell>
          <cell r="M2590" t="str">
            <v>.....................</v>
          </cell>
        </row>
        <row r="2591">
          <cell r="F2591" t="str">
            <v>.................................</v>
          </cell>
          <cell r="J2591" t="str">
            <v>.....................</v>
          </cell>
          <cell r="M2591" t="str">
            <v>.....................</v>
          </cell>
        </row>
        <row r="2592">
          <cell r="F2592" t="str">
            <v>.................................</v>
          </cell>
          <cell r="J2592" t="str">
            <v>.....................</v>
          </cell>
          <cell r="M2592" t="str">
            <v>.....................</v>
          </cell>
        </row>
        <row r="2593">
          <cell r="F2593" t="str">
            <v>.................................</v>
          </cell>
          <cell r="J2593" t="str">
            <v>.....................</v>
          </cell>
          <cell r="M2593" t="str">
            <v>.....................</v>
          </cell>
        </row>
        <row r="2594">
          <cell r="F2594" t="str">
            <v>.................................</v>
          </cell>
          <cell r="J2594" t="str">
            <v>.....................</v>
          </cell>
          <cell r="M2594" t="str">
            <v>.....................</v>
          </cell>
        </row>
        <row r="2595">
          <cell r="F2595" t="str">
            <v>.................................</v>
          </cell>
          <cell r="J2595" t="str">
            <v>.....................</v>
          </cell>
          <cell r="M2595" t="str">
            <v>.....................</v>
          </cell>
        </row>
        <row r="2596">
          <cell r="F2596" t="str">
            <v>.................................</v>
          </cell>
          <cell r="J2596" t="str">
            <v>.....................</v>
          </cell>
          <cell r="M2596" t="str">
            <v>.....................</v>
          </cell>
        </row>
        <row r="2597">
          <cell r="F2597" t="str">
            <v>.................................</v>
          </cell>
          <cell r="J2597" t="str">
            <v>.....................</v>
          </cell>
          <cell r="M2597" t="str">
            <v>.....................</v>
          </cell>
        </row>
        <row r="2598">
          <cell r="F2598" t="str">
            <v>.................................</v>
          </cell>
          <cell r="J2598" t="str">
            <v>.....................</v>
          </cell>
          <cell r="M2598" t="str">
            <v>.....................</v>
          </cell>
        </row>
        <row r="2599">
          <cell r="A2599" t="str">
            <v xml:space="preserve">   PART 4 : ENGINEER'S ACCEPTANCE</v>
          </cell>
        </row>
        <row r="2600">
          <cell r="A2600" t="str">
            <v xml:space="preserve"> The above work item is ACCEPTED / NOT ACCEPTED</v>
          </cell>
        </row>
        <row r="2601">
          <cell r="A2601" t="str">
            <v xml:space="preserve"> Approval to start next activity is GRANTED / DENIED</v>
          </cell>
        </row>
        <row r="2602">
          <cell r="A2602" t="str">
            <v xml:space="preserve"> Special Comments / Instructions</v>
          </cell>
        </row>
        <row r="2606">
          <cell r="A2606" t="str">
            <v xml:space="preserve"> Signature ...............................................</v>
          </cell>
          <cell r="L2606" t="str">
            <v>Date: ...................................</v>
          </cell>
        </row>
        <row r="2607">
          <cell r="A2607" t="str">
            <v xml:space="preserve">                      Engineer’s Representative</v>
          </cell>
        </row>
        <row r="2608">
          <cell r="A2608" t="str">
            <v xml:space="preserve">   PART 5 : CONTRACTOR'S RECEIPT</v>
          </cell>
        </row>
        <row r="2610">
          <cell r="A2610" t="str">
            <v xml:space="preserve"> Received for Contractor: ........................................................</v>
          </cell>
          <cell r="L2610" t="str">
            <v>Date/Time: ...........................</v>
          </cell>
        </row>
        <row r="2611">
          <cell r="L2611">
            <v>470</v>
          </cell>
        </row>
        <row r="2612">
          <cell r="A2612" t="str">
            <v>REQUEST FOR ACCEPTANCE INSPECTION</v>
          </cell>
        </row>
        <row r="2613">
          <cell r="A2613" t="str">
            <v>(For Bridges)</v>
          </cell>
        </row>
        <row r="2614">
          <cell r="A2614" t="str">
            <v xml:space="preserve">   PART 1 : CONTRACTOR’S SUBMISSION</v>
          </cell>
          <cell r="N2614">
            <v>549048</v>
          </cell>
        </row>
        <row r="2615">
          <cell r="A2615" t="str">
            <v>It is hereby certified that the (material) (equipment) shown and marked in this submittal to be incorporated in the Work is in compliance with the Contract Drawings and Specifications, is approved for use and is submitted for the Engineer's approval.</v>
          </cell>
        </row>
        <row r="2616">
          <cell r="A2616" t="str">
            <v xml:space="preserve"> Item Description:</v>
          </cell>
          <cell r="E2616" t="str">
            <v>To check formwork, reinforcement and concrete casting for piles (02 tip segments L=7m, 02 segments L=7m)-Bui Tre bridge.</v>
          </cell>
        </row>
        <row r="2620">
          <cell r="A2620" t="str">
            <v xml:space="preserve"> Inspection Time:</v>
          </cell>
          <cell r="E2620" t="str">
            <v>Date:</v>
          </cell>
          <cell r="F2620">
            <v>36652</v>
          </cell>
          <cell r="H2620" t="str">
            <v>Time:</v>
          </cell>
          <cell r="I2620">
            <v>0.33333333333333331</v>
          </cell>
        </row>
        <row r="2621">
          <cell r="A2621" t="str">
            <v xml:space="preserve"> Location:</v>
          </cell>
          <cell r="C2621">
            <v>549048</v>
          </cell>
          <cell r="F2621" t="str">
            <v>Bui Tre</v>
          </cell>
        </row>
        <row r="2622">
          <cell r="A2622" t="str">
            <v xml:space="preserve"> Next Activity:</v>
          </cell>
        </row>
        <row r="2623">
          <cell r="A2623" t="str">
            <v xml:space="preserve"> Description:</v>
          </cell>
          <cell r="H2623" t="str">
            <v>Proposed Start Date/Time:</v>
          </cell>
        </row>
        <row r="2624">
          <cell r="A2624" t="str">
            <v xml:space="preserve"> For Contractor</v>
          </cell>
          <cell r="G2624" t="str">
            <v>Date:</v>
          </cell>
          <cell r="H2624">
            <v>36651</v>
          </cell>
          <cell r="L2624" t="str">
            <v>Time:</v>
          </cell>
          <cell r="M2624">
            <v>0.58333333333333337</v>
          </cell>
        </row>
        <row r="2625">
          <cell r="A2625" t="str">
            <v xml:space="preserve"> QC Engineer</v>
          </cell>
        </row>
        <row r="2626">
          <cell r="A2626" t="str">
            <v>............................</v>
          </cell>
          <cell r="F2626" t="str">
            <v>.................................</v>
          </cell>
          <cell r="L2626" t="str">
            <v>..................................</v>
          </cell>
        </row>
        <row r="2627">
          <cell r="A2627" t="str">
            <v xml:space="preserve">   PART 2 : ENGINEER'S RECEIVED</v>
          </cell>
        </row>
        <row r="2628">
          <cell r="A2628" t="str">
            <v xml:space="preserve"> Received for Engineer</v>
          </cell>
          <cell r="G2628" t="str">
            <v>Date:</v>
          </cell>
          <cell r="L2628" t="str">
            <v>Time:</v>
          </cell>
        </row>
        <row r="2630">
          <cell r="A2630" t="str">
            <v>............................</v>
          </cell>
          <cell r="F2630" t="str">
            <v>.................................</v>
          </cell>
          <cell r="L2630" t="str">
            <v>..................................</v>
          </cell>
        </row>
        <row r="2631">
          <cell r="A2631" t="str">
            <v xml:space="preserve">   PART 3 : INSPECTION REPORT</v>
          </cell>
        </row>
        <row r="2632">
          <cell r="A2632" t="str">
            <v>Check Item</v>
          </cell>
          <cell r="F2632" t="str">
            <v xml:space="preserve"> Inspector Comments</v>
          </cell>
          <cell r="J2632" t="str">
            <v>Inspeted by</v>
          </cell>
          <cell r="M2632" t="str">
            <v>Date</v>
          </cell>
        </row>
        <row r="2633">
          <cell r="A2633" t="str">
            <v>- Formwork</v>
          </cell>
          <cell r="F2633" t="str">
            <v>.................................</v>
          </cell>
          <cell r="J2633" t="str">
            <v>.....................</v>
          </cell>
          <cell r="M2633" t="str">
            <v>.....................</v>
          </cell>
        </row>
        <row r="2634">
          <cell r="A2634" t="str">
            <v>- Reinforcement</v>
          </cell>
          <cell r="F2634" t="str">
            <v>.................................</v>
          </cell>
          <cell r="J2634" t="str">
            <v>.....................</v>
          </cell>
          <cell r="M2634" t="str">
            <v>.....................</v>
          </cell>
        </row>
        <row r="2635">
          <cell r="A2635" t="str">
            <v>- Concrete casting</v>
          </cell>
          <cell r="F2635" t="str">
            <v>.................................</v>
          </cell>
          <cell r="J2635" t="str">
            <v>.....................</v>
          </cell>
          <cell r="M2635" t="str">
            <v>.....................</v>
          </cell>
        </row>
        <row r="2636">
          <cell r="F2636" t="str">
            <v>.................................</v>
          </cell>
          <cell r="J2636" t="str">
            <v>.....................</v>
          </cell>
          <cell r="M2636" t="str">
            <v>.....................</v>
          </cell>
        </row>
        <row r="2637">
          <cell r="F2637" t="str">
            <v>.................................</v>
          </cell>
          <cell r="J2637" t="str">
            <v>.....................</v>
          </cell>
          <cell r="M2637" t="str">
            <v>.....................</v>
          </cell>
        </row>
        <row r="2638">
          <cell r="F2638" t="str">
            <v>.................................</v>
          </cell>
          <cell r="J2638" t="str">
            <v>.....................</v>
          </cell>
          <cell r="M2638" t="str">
            <v>.....................</v>
          </cell>
        </row>
        <row r="2639">
          <cell r="F2639" t="str">
            <v>.................................</v>
          </cell>
          <cell r="J2639" t="str">
            <v>.....................</v>
          </cell>
          <cell r="M2639" t="str">
            <v>.....................</v>
          </cell>
        </row>
        <row r="2640">
          <cell r="F2640" t="str">
            <v>.................................</v>
          </cell>
          <cell r="J2640" t="str">
            <v>.....................</v>
          </cell>
          <cell r="M2640" t="str">
            <v>.....................</v>
          </cell>
        </row>
        <row r="2641">
          <cell r="F2641" t="str">
            <v>.................................</v>
          </cell>
          <cell r="J2641" t="str">
            <v>.....................</v>
          </cell>
          <cell r="M2641" t="str">
            <v>.....................</v>
          </cell>
        </row>
        <row r="2642">
          <cell r="F2642" t="str">
            <v>.................................</v>
          </cell>
          <cell r="J2642" t="str">
            <v>.....................</v>
          </cell>
          <cell r="M2642" t="str">
            <v>.....................</v>
          </cell>
        </row>
        <row r="2643">
          <cell r="F2643" t="str">
            <v>.................................</v>
          </cell>
          <cell r="J2643" t="str">
            <v>.....................</v>
          </cell>
          <cell r="M2643" t="str">
            <v>.....................</v>
          </cell>
        </row>
        <row r="2644">
          <cell r="A2644" t="str">
            <v xml:space="preserve">   PART 4 : ENGINEER'S ACCEPTANCE</v>
          </cell>
        </row>
        <row r="2645">
          <cell r="A2645" t="str">
            <v xml:space="preserve"> The above work item is ACCEPTED / NOT ACCEPTED</v>
          </cell>
        </row>
        <row r="2646">
          <cell r="A2646" t="str">
            <v xml:space="preserve"> Approval to start next activity is GRANTED / DENIED</v>
          </cell>
        </row>
        <row r="2647">
          <cell r="A2647" t="str">
            <v xml:space="preserve"> Special Comments / Instructions</v>
          </cell>
        </row>
        <row r="2651">
          <cell r="A2651" t="str">
            <v xml:space="preserve"> Signature ...............................................</v>
          </cell>
          <cell r="L2651" t="str">
            <v>Date: ...................................</v>
          </cell>
        </row>
        <row r="2652">
          <cell r="A2652" t="str">
            <v xml:space="preserve">                      Engineer’s Representative</v>
          </cell>
        </row>
        <row r="2653">
          <cell r="A2653" t="str">
            <v xml:space="preserve">   PART 5 : CONTRACTOR'S RECEIPT</v>
          </cell>
        </row>
        <row r="2655">
          <cell r="A2655" t="str">
            <v xml:space="preserve"> Received for Contractor: ........................................................</v>
          </cell>
          <cell r="L2655" t="str">
            <v>Date/Time: ...........................</v>
          </cell>
        </row>
        <row r="2656">
          <cell r="L2656">
            <v>471</v>
          </cell>
        </row>
        <row r="2657">
          <cell r="A2657" t="str">
            <v>REQUEST FOR ACCEPTANCE INSPECTION</v>
          </cell>
        </row>
        <row r="2658">
          <cell r="A2658" t="str">
            <v>(For Bridges)</v>
          </cell>
        </row>
        <row r="2659">
          <cell r="A2659" t="str">
            <v xml:space="preserve">   PART 1 : CONTRACTOR’S SUBMISSION</v>
          </cell>
          <cell r="N2659">
            <v>561400</v>
          </cell>
        </row>
        <row r="2660">
          <cell r="A2660" t="str">
            <v>It is hereby certified that the (material) (equipment) shown and marked in this submittal to be incorporated in the Work is in compliance with the Contract Drawings and Specifications, is approved for use and is submitted for the Engineer's approval.</v>
          </cell>
        </row>
        <row r="2661">
          <cell r="A2661" t="str">
            <v xml:space="preserve"> Item Description:</v>
          </cell>
          <cell r="E2661" t="str">
            <v>To check formwork, reinforcement and concrete casting for piles (03 segments L=10m) - Cao bridge.</v>
          </cell>
        </row>
        <row r="2665">
          <cell r="A2665" t="str">
            <v xml:space="preserve"> Inspection Time:</v>
          </cell>
          <cell r="E2665" t="str">
            <v>Date:</v>
          </cell>
          <cell r="F2665">
            <v>36652</v>
          </cell>
          <cell r="H2665" t="str">
            <v>Time:</v>
          </cell>
          <cell r="I2665">
            <v>0.375</v>
          </cell>
        </row>
        <row r="2666">
          <cell r="A2666" t="str">
            <v xml:space="preserve"> Location:</v>
          </cell>
          <cell r="C2666">
            <v>561400</v>
          </cell>
          <cell r="F2666" t="str">
            <v>Cao</v>
          </cell>
        </row>
        <row r="2667">
          <cell r="A2667" t="str">
            <v xml:space="preserve"> Next Activity:</v>
          </cell>
        </row>
        <row r="2668">
          <cell r="A2668" t="str">
            <v xml:space="preserve"> Description:</v>
          </cell>
          <cell r="H2668" t="str">
            <v>Proposed Start Date/Time:</v>
          </cell>
        </row>
        <row r="2669">
          <cell r="A2669" t="str">
            <v xml:space="preserve"> For Contractor</v>
          </cell>
          <cell r="G2669" t="str">
            <v>Date:</v>
          </cell>
          <cell r="H2669">
            <v>36651</v>
          </cell>
          <cell r="L2669" t="str">
            <v>Time:</v>
          </cell>
          <cell r="M2669">
            <v>0.58333333333333337</v>
          </cell>
        </row>
        <row r="2670">
          <cell r="A2670" t="str">
            <v xml:space="preserve"> QC Engineer</v>
          </cell>
        </row>
        <row r="2671">
          <cell r="A2671" t="str">
            <v>............................</v>
          </cell>
          <cell r="F2671" t="str">
            <v>.................................</v>
          </cell>
          <cell r="L2671" t="str">
            <v>..................................</v>
          </cell>
        </row>
        <row r="2672">
          <cell r="A2672" t="str">
            <v xml:space="preserve">   PART 2 : ENGINEER'S RECEIVED</v>
          </cell>
        </row>
        <row r="2673">
          <cell r="A2673" t="str">
            <v xml:space="preserve"> Received for Engineer</v>
          </cell>
          <cell r="G2673" t="str">
            <v>Date:</v>
          </cell>
          <cell r="L2673" t="str">
            <v>Time:</v>
          </cell>
        </row>
        <row r="2675">
          <cell r="A2675" t="str">
            <v>............................</v>
          </cell>
          <cell r="F2675" t="str">
            <v>.................................</v>
          </cell>
          <cell r="L2675" t="str">
            <v>..................................</v>
          </cell>
        </row>
        <row r="2676">
          <cell r="A2676" t="str">
            <v xml:space="preserve">   PART 3 : INSPECTION REPORT</v>
          </cell>
        </row>
        <row r="2677">
          <cell r="A2677" t="str">
            <v>Check Item</v>
          </cell>
          <cell r="F2677" t="str">
            <v xml:space="preserve"> Inspector Comments</v>
          </cell>
          <cell r="J2677" t="str">
            <v>Inspeted by</v>
          </cell>
          <cell r="M2677" t="str">
            <v>Date</v>
          </cell>
        </row>
        <row r="2678">
          <cell r="A2678" t="str">
            <v>- Formwork</v>
          </cell>
          <cell r="F2678" t="str">
            <v>.................................</v>
          </cell>
          <cell r="J2678" t="str">
            <v>.....................</v>
          </cell>
          <cell r="M2678" t="str">
            <v>.....................</v>
          </cell>
        </row>
        <row r="2679">
          <cell r="A2679" t="str">
            <v>- Reinforcement</v>
          </cell>
          <cell r="F2679" t="str">
            <v>.................................</v>
          </cell>
          <cell r="J2679" t="str">
            <v>.....................</v>
          </cell>
          <cell r="M2679" t="str">
            <v>.....................</v>
          </cell>
        </row>
        <row r="2680">
          <cell r="A2680" t="str">
            <v>- Concrete casting</v>
          </cell>
          <cell r="F2680" t="str">
            <v>.................................</v>
          </cell>
          <cell r="J2680" t="str">
            <v>.....................</v>
          </cell>
          <cell r="M2680" t="str">
            <v>.....................</v>
          </cell>
        </row>
        <row r="2681">
          <cell r="F2681" t="str">
            <v>.................................</v>
          </cell>
          <cell r="J2681" t="str">
            <v>.....................</v>
          </cell>
          <cell r="M2681" t="str">
            <v>.....................</v>
          </cell>
        </row>
        <row r="2682">
          <cell r="F2682" t="str">
            <v>.................................</v>
          </cell>
          <cell r="J2682" t="str">
            <v>.....................</v>
          </cell>
          <cell r="M2682" t="str">
            <v>.....................</v>
          </cell>
        </row>
        <row r="2683">
          <cell r="F2683" t="str">
            <v>.................................</v>
          </cell>
          <cell r="J2683" t="str">
            <v>.....................</v>
          </cell>
          <cell r="M2683" t="str">
            <v>.....................</v>
          </cell>
        </row>
        <row r="2684">
          <cell r="F2684" t="str">
            <v>.................................</v>
          </cell>
          <cell r="J2684" t="str">
            <v>.....................</v>
          </cell>
          <cell r="M2684" t="str">
            <v>.....................</v>
          </cell>
        </row>
        <row r="2685">
          <cell r="F2685" t="str">
            <v>.................................</v>
          </cell>
          <cell r="J2685" t="str">
            <v>.....................</v>
          </cell>
          <cell r="M2685" t="str">
            <v>.....................</v>
          </cell>
        </row>
        <row r="2686">
          <cell r="F2686" t="str">
            <v>.................................</v>
          </cell>
          <cell r="J2686" t="str">
            <v>.....................</v>
          </cell>
          <cell r="M2686" t="str">
            <v>.....................</v>
          </cell>
        </row>
        <row r="2687">
          <cell r="F2687" t="str">
            <v>.................................</v>
          </cell>
          <cell r="J2687" t="str">
            <v>.....................</v>
          </cell>
          <cell r="M2687" t="str">
            <v>.....................</v>
          </cell>
        </row>
        <row r="2688">
          <cell r="F2688" t="str">
            <v>.................................</v>
          </cell>
          <cell r="J2688" t="str">
            <v>.....................</v>
          </cell>
          <cell r="M2688" t="str">
            <v>.....................</v>
          </cell>
        </row>
        <row r="2689">
          <cell r="A2689" t="str">
            <v xml:space="preserve">   PART 4 : ENGINEER'S ACCEPTANCE</v>
          </cell>
        </row>
        <row r="2690">
          <cell r="A2690" t="str">
            <v xml:space="preserve"> The above work item is ACCEPTED / NOT ACCEPTED</v>
          </cell>
        </row>
        <row r="2691">
          <cell r="A2691" t="str">
            <v xml:space="preserve"> Approval to start next activity is GRANTED / DENIED</v>
          </cell>
        </row>
        <row r="2692">
          <cell r="A2692" t="str">
            <v xml:space="preserve"> Special Comments / Instructions</v>
          </cell>
        </row>
        <row r="2696">
          <cell r="A2696" t="str">
            <v xml:space="preserve"> Signature ...............................................</v>
          </cell>
          <cell r="L2696" t="str">
            <v>Date: ...................................</v>
          </cell>
        </row>
        <row r="2697">
          <cell r="A2697" t="str">
            <v xml:space="preserve">                      Engineer’s Representative</v>
          </cell>
        </row>
        <row r="2698">
          <cell r="A2698" t="str">
            <v xml:space="preserve">   PART 5 : CONTRACTOR'S RECEIPT</v>
          </cell>
        </row>
        <row r="2700">
          <cell r="A2700" t="str">
            <v xml:space="preserve"> Received for Contractor: ........................................................</v>
          </cell>
          <cell r="L2700" t="str">
            <v>Date/Time: ...........................</v>
          </cell>
        </row>
        <row r="2701">
          <cell r="L2701">
            <v>472</v>
          </cell>
        </row>
        <row r="2702">
          <cell r="A2702" t="str">
            <v>REQUEST FOR ACCEPTANCE INSPECTION</v>
          </cell>
        </row>
        <row r="2703">
          <cell r="A2703" t="str">
            <v>(For Bridges)</v>
          </cell>
        </row>
        <row r="2704">
          <cell r="A2704" t="str">
            <v xml:space="preserve">   PART 1 : CONTRACTOR’S SUBMISSION</v>
          </cell>
          <cell r="N2704">
            <v>575924.51</v>
          </cell>
        </row>
        <row r="2705">
          <cell r="A2705" t="str">
            <v>It is hereby certified that the (material) (equipment) shown and marked in this submittal to be incorporated in the Work is in compliance with the Contract Drawings and Specifications, is approved for use and is submitted for the Engineer's approval.</v>
          </cell>
        </row>
        <row r="2706">
          <cell r="A2706" t="str">
            <v xml:space="preserve"> Item Description:</v>
          </cell>
          <cell r="E2706" t="str">
            <v>To check formwork, reinforcement and concrete casting for body abutment A0 (Vinh side) - Trot Trai bridge.</v>
          </cell>
        </row>
        <row r="2710">
          <cell r="A2710" t="str">
            <v xml:space="preserve"> Inspection Time:</v>
          </cell>
          <cell r="E2710" t="str">
            <v>Date:</v>
          </cell>
          <cell r="F2710">
            <v>36652</v>
          </cell>
          <cell r="H2710" t="str">
            <v>Time:</v>
          </cell>
          <cell r="I2710">
            <v>0.5625</v>
          </cell>
        </row>
        <row r="2711">
          <cell r="A2711" t="str">
            <v xml:space="preserve"> Location:</v>
          </cell>
          <cell r="C2711">
            <v>575924.51</v>
          </cell>
          <cell r="F2711" t="str">
            <v>Trot trai</v>
          </cell>
        </row>
        <row r="2712">
          <cell r="A2712" t="str">
            <v xml:space="preserve"> Next Activity:</v>
          </cell>
        </row>
        <row r="2713">
          <cell r="A2713" t="str">
            <v xml:space="preserve"> Description:</v>
          </cell>
          <cell r="H2713" t="str">
            <v>Proposed Start Date/Time:</v>
          </cell>
        </row>
        <row r="2714">
          <cell r="A2714" t="str">
            <v xml:space="preserve"> For Contractor</v>
          </cell>
          <cell r="G2714" t="str">
            <v>Date:</v>
          </cell>
          <cell r="H2714">
            <v>36651</v>
          </cell>
          <cell r="L2714" t="str">
            <v>Time:</v>
          </cell>
          <cell r="M2714">
            <v>0.58333333333333337</v>
          </cell>
        </row>
        <row r="2715">
          <cell r="A2715" t="str">
            <v xml:space="preserve"> QC Engineer</v>
          </cell>
        </row>
        <row r="2716">
          <cell r="A2716" t="str">
            <v>............................</v>
          </cell>
          <cell r="F2716" t="str">
            <v>.................................</v>
          </cell>
          <cell r="L2716" t="str">
            <v>..................................</v>
          </cell>
        </row>
        <row r="2717">
          <cell r="A2717" t="str">
            <v xml:space="preserve">   PART 2 : ENGINEER'S RECEIVED</v>
          </cell>
        </row>
        <row r="2718">
          <cell r="A2718" t="str">
            <v xml:space="preserve"> Received for Engineer</v>
          </cell>
          <cell r="G2718" t="str">
            <v>Date:</v>
          </cell>
          <cell r="L2718" t="str">
            <v>Time:</v>
          </cell>
        </row>
        <row r="2720">
          <cell r="A2720" t="str">
            <v>............................</v>
          </cell>
          <cell r="F2720" t="str">
            <v>.................................</v>
          </cell>
          <cell r="L2720" t="str">
            <v>..................................</v>
          </cell>
        </row>
        <row r="2721">
          <cell r="A2721" t="str">
            <v xml:space="preserve">   PART 3 : INSPECTION REPORT</v>
          </cell>
        </row>
        <row r="2722">
          <cell r="A2722" t="str">
            <v>Check Item</v>
          </cell>
          <cell r="F2722" t="str">
            <v xml:space="preserve"> Inspector Comments</v>
          </cell>
          <cell r="J2722" t="str">
            <v>Inspeted by</v>
          </cell>
          <cell r="M2722" t="str">
            <v>Date</v>
          </cell>
        </row>
        <row r="2723">
          <cell r="A2723" t="str">
            <v>- Formwork</v>
          </cell>
          <cell r="F2723" t="str">
            <v>.................................</v>
          </cell>
          <cell r="J2723" t="str">
            <v>.....................</v>
          </cell>
          <cell r="M2723" t="str">
            <v>.....................</v>
          </cell>
        </row>
        <row r="2724">
          <cell r="A2724" t="str">
            <v>- Reinforcement</v>
          </cell>
          <cell r="F2724" t="str">
            <v>.................................</v>
          </cell>
          <cell r="J2724" t="str">
            <v>.....................</v>
          </cell>
          <cell r="M2724" t="str">
            <v>.....................</v>
          </cell>
        </row>
        <row r="2725">
          <cell r="A2725" t="str">
            <v>- Concrete casting</v>
          </cell>
          <cell r="F2725" t="str">
            <v>.................................</v>
          </cell>
          <cell r="J2725" t="str">
            <v>.....................</v>
          </cell>
          <cell r="M2725" t="str">
            <v>.....................</v>
          </cell>
        </row>
        <row r="2726">
          <cell r="F2726" t="str">
            <v>.................................</v>
          </cell>
          <cell r="J2726" t="str">
            <v>.....................</v>
          </cell>
          <cell r="M2726" t="str">
            <v>.....................</v>
          </cell>
        </row>
        <row r="2727">
          <cell r="F2727" t="str">
            <v>.................................</v>
          </cell>
          <cell r="J2727" t="str">
            <v>.....................</v>
          </cell>
          <cell r="M2727" t="str">
            <v>.....................</v>
          </cell>
        </row>
        <row r="2728">
          <cell r="F2728" t="str">
            <v>.................................</v>
          </cell>
          <cell r="J2728" t="str">
            <v>.....................</v>
          </cell>
          <cell r="M2728" t="str">
            <v>.....................</v>
          </cell>
        </row>
        <row r="2729">
          <cell r="F2729" t="str">
            <v>.................................</v>
          </cell>
          <cell r="J2729" t="str">
            <v>.....................</v>
          </cell>
          <cell r="M2729" t="str">
            <v>.....................</v>
          </cell>
        </row>
        <row r="2730">
          <cell r="F2730" t="str">
            <v>.................................</v>
          </cell>
          <cell r="J2730" t="str">
            <v>.....................</v>
          </cell>
          <cell r="M2730" t="str">
            <v>.....................</v>
          </cell>
        </row>
        <row r="2731">
          <cell r="F2731" t="str">
            <v>.................................</v>
          </cell>
          <cell r="J2731" t="str">
            <v>.....................</v>
          </cell>
          <cell r="M2731" t="str">
            <v>.....................</v>
          </cell>
        </row>
        <row r="2732">
          <cell r="F2732" t="str">
            <v>.................................</v>
          </cell>
          <cell r="J2732" t="str">
            <v>.....................</v>
          </cell>
          <cell r="M2732" t="str">
            <v>.....................</v>
          </cell>
        </row>
        <row r="2733">
          <cell r="F2733" t="str">
            <v>.................................</v>
          </cell>
          <cell r="J2733" t="str">
            <v>.....................</v>
          </cell>
          <cell r="M2733" t="str">
            <v>.....................</v>
          </cell>
        </row>
        <row r="2734">
          <cell r="A2734" t="str">
            <v xml:space="preserve">   PART 4 : ENGINEER'S ACCEPTANCE</v>
          </cell>
        </row>
        <row r="2735">
          <cell r="A2735" t="str">
            <v xml:space="preserve"> The above work item is ACCEPTED / NOT ACCEPTED</v>
          </cell>
        </row>
        <row r="2736">
          <cell r="A2736" t="str">
            <v xml:space="preserve"> Approval to start next activity is GRANTED / DENIED</v>
          </cell>
        </row>
        <row r="2737">
          <cell r="A2737" t="str">
            <v xml:space="preserve"> Special Comments / Instructions</v>
          </cell>
        </row>
        <row r="2741">
          <cell r="A2741" t="str">
            <v xml:space="preserve"> Signature ...............................................</v>
          </cell>
          <cell r="L2741" t="str">
            <v>Date: ...................................</v>
          </cell>
        </row>
        <row r="2742">
          <cell r="A2742" t="str">
            <v xml:space="preserve">                      Engineer’s Representative</v>
          </cell>
        </row>
        <row r="2743">
          <cell r="A2743" t="str">
            <v xml:space="preserve">   PART 5 : CONTRACTOR'S RECEIPT</v>
          </cell>
        </row>
        <row r="2745">
          <cell r="A2745" t="str">
            <v xml:space="preserve"> Received for Contractor: ........................................................</v>
          </cell>
          <cell r="L2745" t="str">
            <v>Date/Time: ...........................</v>
          </cell>
        </row>
        <row r="2746">
          <cell r="L2746">
            <v>473</v>
          </cell>
        </row>
        <row r="2747">
          <cell r="A2747" t="str">
            <v>REQUEST FOR ACCEPTANCE INSPECTION</v>
          </cell>
        </row>
        <row r="2748">
          <cell r="A2748" t="str">
            <v>(For Bridges)</v>
          </cell>
        </row>
        <row r="2749">
          <cell r="A2749" t="str">
            <v xml:space="preserve">   PART 1 : CONTRACTOR’S SUBMISSION</v>
          </cell>
          <cell r="N2749">
            <v>566000</v>
          </cell>
        </row>
        <row r="2750">
          <cell r="A2750" t="str">
            <v>It is hereby certified that the (material) (equipment) shown and marked in this submittal to be incorporated in the Work is in compliance with the Contract Drawings and Specifications, is approved for use and is submitted for the Engineer's approval.</v>
          </cell>
        </row>
        <row r="2751">
          <cell r="A2751" t="str">
            <v xml:space="preserve"> Item Description:</v>
          </cell>
          <cell r="E2751" t="str">
            <v>Plan for compressive strength test of concrete sample next week (from 06-May-2000 to 12-May-2000): enclosed heerwith 1 list</v>
          </cell>
        </row>
        <row r="2755">
          <cell r="A2755" t="str">
            <v xml:space="preserve"> Inspection Time:</v>
          </cell>
          <cell r="E2755" t="str">
            <v>Date:</v>
          </cell>
          <cell r="F2755" t="str">
            <v>As list</v>
          </cell>
          <cell r="H2755" t="str">
            <v>Time:</v>
          </cell>
          <cell r="I2755" t="str">
            <v>As list</v>
          </cell>
        </row>
        <row r="2756">
          <cell r="A2756" t="str">
            <v xml:space="preserve"> Location:</v>
          </cell>
          <cell r="C2756">
            <v>566000</v>
          </cell>
          <cell r="F2756" t="str">
            <v>Laboratory</v>
          </cell>
        </row>
        <row r="2757">
          <cell r="A2757" t="str">
            <v xml:space="preserve"> Next Activity:</v>
          </cell>
        </row>
        <row r="2758">
          <cell r="A2758" t="str">
            <v xml:space="preserve"> Description:</v>
          </cell>
          <cell r="H2758" t="str">
            <v>Proposed Start Date/Time:</v>
          </cell>
        </row>
        <row r="2759">
          <cell r="A2759" t="str">
            <v xml:space="preserve"> For Contractor</v>
          </cell>
          <cell r="G2759" t="str">
            <v>Date:</v>
          </cell>
          <cell r="H2759">
            <v>36651</v>
          </cell>
          <cell r="L2759" t="str">
            <v>Time:</v>
          </cell>
          <cell r="M2759">
            <v>0.58333333333333337</v>
          </cell>
        </row>
        <row r="2760">
          <cell r="A2760" t="str">
            <v xml:space="preserve"> QC Engineer</v>
          </cell>
        </row>
        <row r="2761">
          <cell r="A2761" t="str">
            <v>............................</v>
          </cell>
          <cell r="F2761" t="str">
            <v>.................................</v>
          </cell>
          <cell r="L2761" t="str">
            <v>..................................</v>
          </cell>
        </row>
        <row r="2762">
          <cell r="A2762" t="str">
            <v xml:space="preserve">   PART 2 : ENGINEER'S RECEIVED</v>
          </cell>
        </row>
        <row r="2763">
          <cell r="A2763" t="str">
            <v xml:space="preserve"> Received for Engineer</v>
          </cell>
          <cell r="G2763" t="str">
            <v>Date:</v>
          </cell>
          <cell r="L2763" t="str">
            <v>Time:</v>
          </cell>
        </row>
        <row r="2765">
          <cell r="A2765" t="str">
            <v>............................</v>
          </cell>
          <cell r="F2765" t="str">
            <v>.................................</v>
          </cell>
          <cell r="L2765" t="str">
            <v>..................................</v>
          </cell>
        </row>
        <row r="2766">
          <cell r="A2766" t="str">
            <v xml:space="preserve">   PART 3 : INSPECTION REPORT</v>
          </cell>
        </row>
        <row r="2767">
          <cell r="A2767" t="str">
            <v>Check Item</v>
          </cell>
          <cell r="F2767" t="str">
            <v xml:space="preserve"> Inspector Comments</v>
          </cell>
          <cell r="J2767" t="str">
            <v>Inspeted by</v>
          </cell>
          <cell r="M2767" t="str">
            <v>Date</v>
          </cell>
        </row>
        <row r="2768">
          <cell r="A2768" t="str">
            <v>- Formwork</v>
          </cell>
          <cell r="F2768" t="str">
            <v>.................................</v>
          </cell>
          <cell r="J2768" t="str">
            <v>.....................</v>
          </cell>
          <cell r="M2768" t="str">
            <v>.....................</v>
          </cell>
        </row>
        <row r="2769">
          <cell r="A2769" t="str">
            <v>- Reinforcement</v>
          </cell>
          <cell r="F2769" t="str">
            <v>.................................</v>
          </cell>
          <cell r="J2769" t="str">
            <v>.....................</v>
          </cell>
          <cell r="M2769" t="str">
            <v>.....................</v>
          </cell>
        </row>
        <row r="2770">
          <cell r="A2770" t="str">
            <v>- Concrete casting</v>
          </cell>
          <cell r="F2770" t="str">
            <v>.................................</v>
          </cell>
          <cell r="J2770" t="str">
            <v>.....................</v>
          </cell>
          <cell r="M2770" t="str">
            <v>.....................</v>
          </cell>
        </row>
        <row r="2771">
          <cell r="F2771" t="str">
            <v>.................................</v>
          </cell>
          <cell r="J2771" t="str">
            <v>.....................</v>
          </cell>
          <cell r="M2771" t="str">
            <v>.....................</v>
          </cell>
        </row>
        <row r="2772">
          <cell r="F2772" t="str">
            <v>.................................</v>
          </cell>
          <cell r="J2772" t="str">
            <v>.....................</v>
          </cell>
          <cell r="M2772" t="str">
            <v>.....................</v>
          </cell>
        </row>
        <row r="2773">
          <cell r="F2773" t="str">
            <v>.................................</v>
          </cell>
          <cell r="J2773" t="str">
            <v>.....................</v>
          </cell>
          <cell r="M2773" t="str">
            <v>.....................</v>
          </cell>
        </row>
        <row r="2774">
          <cell r="F2774" t="str">
            <v>.................................</v>
          </cell>
          <cell r="J2774" t="str">
            <v>.....................</v>
          </cell>
          <cell r="M2774" t="str">
            <v>.....................</v>
          </cell>
        </row>
        <row r="2775">
          <cell r="F2775" t="str">
            <v>.................................</v>
          </cell>
          <cell r="J2775" t="str">
            <v>.....................</v>
          </cell>
          <cell r="M2775" t="str">
            <v>.....................</v>
          </cell>
        </row>
        <row r="2776">
          <cell r="F2776" t="str">
            <v>.................................</v>
          </cell>
          <cell r="J2776" t="str">
            <v>.....................</v>
          </cell>
          <cell r="M2776" t="str">
            <v>.....................</v>
          </cell>
        </row>
        <row r="2777">
          <cell r="F2777" t="str">
            <v>.................................</v>
          </cell>
          <cell r="J2777" t="str">
            <v>.....................</v>
          </cell>
          <cell r="M2777" t="str">
            <v>.....................</v>
          </cell>
        </row>
        <row r="2778">
          <cell r="F2778" t="str">
            <v>.................................</v>
          </cell>
          <cell r="J2778" t="str">
            <v>.....................</v>
          </cell>
          <cell r="M2778" t="str">
            <v>.....................</v>
          </cell>
        </row>
        <row r="2779">
          <cell r="A2779" t="str">
            <v xml:space="preserve">   PART 4 : ENGINEER'S ACCEPTANCE</v>
          </cell>
        </row>
        <row r="2780">
          <cell r="A2780" t="str">
            <v xml:space="preserve"> The above work item is ACCEPTED / NOT ACCEPTED</v>
          </cell>
        </row>
        <row r="2781">
          <cell r="A2781" t="str">
            <v xml:space="preserve"> Approval to start next activity is GRANTED / DENIED</v>
          </cell>
        </row>
        <row r="2782">
          <cell r="A2782" t="str">
            <v xml:space="preserve"> Special Comments / Instructions</v>
          </cell>
        </row>
        <row r="2786">
          <cell r="A2786" t="str">
            <v xml:space="preserve"> Signature ...............................................</v>
          </cell>
          <cell r="L2786" t="str">
            <v>Date: ...................................</v>
          </cell>
        </row>
        <row r="2787">
          <cell r="A2787" t="str">
            <v xml:space="preserve">                      Engineer’s Representative</v>
          </cell>
        </row>
        <row r="2788">
          <cell r="A2788" t="str">
            <v xml:space="preserve">   PART 5 : CONTRACTOR'S RECEIPT</v>
          </cell>
        </row>
        <row r="2790">
          <cell r="A2790" t="str">
            <v xml:space="preserve"> Received for Contractor: ........................................................</v>
          </cell>
          <cell r="L2790" t="str">
            <v>Date/Time: ...........................</v>
          </cell>
        </row>
        <row r="2791">
          <cell r="L2791">
            <v>474</v>
          </cell>
        </row>
        <row r="2792">
          <cell r="A2792" t="str">
            <v>REQUEST FOR ACCEPTANCE INSPECTION</v>
          </cell>
        </row>
        <row r="2793">
          <cell r="A2793" t="str">
            <v>(For Bridges)</v>
          </cell>
        </row>
        <row r="2794">
          <cell r="A2794" t="str">
            <v xml:space="preserve">   PART 1 : CONTRACTOR’S SUBMISSION</v>
          </cell>
          <cell r="N2794">
            <v>549048</v>
          </cell>
        </row>
        <row r="2795">
          <cell r="A2795" t="str">
            <v>It is hereby certified that the (material) (equipment) shown and marked in this submittal to be incorporated in the Work is in compliance with the Contract Drawings and Specifications, is approved for use and is submitted for the Engineer's approval.</v>
          </cell>
        </row>
        <row r="2796">
          <cell r="A2796" t="str">
            <v xml:space="preserve"> Item Description:</v>
          </cell>
          <cell r="E2796" t="str">
            <v>To check formwork, reinforcement and concrete casting for piles (02 tip segments L=7m, 02 segments L=7m)-Bui Tre bridge.</v>
          </cell>
        </row>
        <row r="2800">
          <cell r="A2800" t="str">
            <v xml:space="preserve"> Inspection Time:</v>
          </cell>
          <cell r="E2800" t="str">
            <v>Date:</v>
          </cell>
          <cell r="F2800">
            <v>36653</v>
          </cell>
          <cell r="H2800" t="str">
            <v>Time:</v>
          </cell>
          <cell r="I2800">
            <v>0.33333333333333331</v>
          </cell>
        </row>
        <row r="2801">
          <cell r="A2801" t="str">
            <v xml:space="preserve"> Location:</v>
          </cell>
          <cell r="C2801">
            <v>549048</v>
          </cell>
          <cell r="F2801" t="str">
            <v>Bui Tre</v>
          </cell>
        </row>
        <row r="2802">
          <cell r="A2802" t="str">
            <v xml:space="preserve"> Next Activity:</v>
          </cell>
        </row>
        <row r="2803">
          <cell r="A2803" t="str">
            <v xml:space="preserve"> Description:</v>
          </cell>
          <cell r="H2803" t="str">
            <v>Proposed Start Date/Time:</v>
          </cell>
        </row>
        <row r="2804">
          <cell r="A2804" t="str">
            <v xml:space="preserve"> For Contractor</v>
          </cell>
          <cell r="G2804" t="str">
            <v>Date:</v>
          </cell>
          <cell r="H2804">
            <v>36651</v>
          </cell>
          <cell r="L2804" t="str">
            <v>Time:</v>
          </cell>
          <cell r="M2804">
            <v>0.58333333333333337</v>
          </cell>
        </row>
        <row r="2805">
          <cell r="A2805" t="str">
            <v xml:space="preserve"> QC Engineer</v>
          </cell>
        </row>
        <row r="2806">
          <cell r="A2806" t="str">
            <v>............................</v>
          </cell>
          <cell r="F2806" t="str">
            <v>.................................</v>
          </cell>
          <cell r="L2806" t="str">
            <v>..................................</v>
          </cell>
        </row>
        <row r="2807">
          <cell r="A2807" t="str">
            <v xml:space="preserve">   PART 2 : ENGINEER'S RECEIVED</v>
          </cell>
        </row>
        <row r="2808">
          <cell r="A2808" t="str">
            <v xml:space="preserve"> Received for Engineer</v>
          </cell>
          <cell r="G2808" t="str">
            <v>Date:</v>
          </cell>
          <cell r="L2808" t="str">
            <v>Time:</v>
          </cell>
        </row>
        <row r="2810">
          <cell r="A2810" t="str">
            <v>............................</v>
          </cell>
          <cell r="F2810" t="str">
            <v>.................................</v>
          </cell>
          <cell r="L2810" t="str">
            <v>..................................</v>
          </cell>
        </row>
        <row r="2811">
          <cell r="A2811" t="str">
            <v xml:space="preserve">   PART 3 : INSPECTION REPORT</v>
          </cell>
        </row>
        <row r="2812">
          <cell r="A2812" t="str">
            <v>Check Item</v>
          </cell>
          <cell r="F2812" t="str">
            <v xml:space="preserve"> Inspector Comments</v>
          </cell>
          <cell r="J2812" t="str">
            <v>Inspeted by</v>
          </cell>
          <cell r="M2812" t="str">
            <v>Date</v>
          </cell>
        </row>
        <row r="2813">
          <cell r="A2813" t="str">
            <v>- Formwork</v>
          </cell>
          <cell r="F2813" t="str">
            <v>.................................</v>
          </cell>
          <cell r="J2813" t="str">
            <v>.....................</v>
          </cell>
          <cell r="M2813" t="str">
            <v>.....................</v>
          </cell>
        </row>
        <row r="2814">
          <cell r="A2814" t="str">
            <v>- Reinforcement</v>
          </cell>
          <cell r="F2814" t="str">
            <v>.................................</v>
          </cell>
          <cell r="J2814" t="str">
            <v>.....................</v>
          </cell>
          <cell r="M2814" t="str">
            <v>.....................</v>
          </cell>
        </row>
        <row r="2815">
          <cell r="A2815" t="str">
            <v>- Concrete casting</v>
          </cell>
          <cell r="F2815" t="str">
            <v>.................................</v>
          </cell>
          <cell r="J2815" t="str">
            <v>.....................</v>
          </cell>
          <cell r="M2815" t="str">
            <v>.....................</v>
          </cell>
        </row>
        <row r="2816">
          <cell r="F2816" t="str">
            <v>.................................</v>
          </cell>
          <cell r="J2816" t="str">
            <v>.....................</v>
          </cell>
          <cell r="M2816" t="str">
            <v>.....................</v>
          </cell>
        </row>
        <row r="2817">
          <cell r="F2817" t="str">
            <v>.................................</v>
          </cell>
          <cell r="J2817" t="str">
            <v>.....................</v>
          </cell>
          <cell r="M2817" t="str">
            <v>.....................</v>
          </cell>
        </row>
        <row r="2818">
          <cell r="F2818" t="str">
            <v>.................................</v>
          </cell>
          <cell r="J2818" t="str">
            <v>.....................</v>
          </cell>
          <cell r="M2818" t="str">
            <v>.....................</v>
          </cell>
        </row>
        <row r="2819">
          <cell r="F2819" t="str">
            <v>.................................</v>
          </cell>
          <cell r="J2819" t="str">
            <v>.....................</v>
          </cell>
          <cell r="M2819" t="str">
            <v>.....................</v>
          </cell>
        </row>
        <row r="2820">
          <cell r="F2820" t="str">
            <v>.................................</v>
          </cell>
          <cell r="J2820" t="str">
            <v>.....................</v>
          </cell>
          <cell r="M2820" t="str">
            <v>.....................</v>
          </cell>
        </row>
        <row r="2821">
          <cell r="F2821" t="str">
            <v>.................................</v>
          </cell>
          <cell r="J2821" t="str">
            <v>.....................</v>
          </cell>
          <cell r="M2821" t="str">
            <v>.....................</v>
          </cell>
        </row>
        <row r="2822">
          <cell r="F2822" t="str">
            <v>.................................</v>
          </cell>
          <cell r="J2822" t="str">
            <v>.....................</v>
          </cell>
          <cell r="M2822" t="str">
            <v>.....................</v>
          </cell>
        </row>
        <row r="2823">
          <cell r="F2823" t="str">
            <v>.................................</v>
          </cell>
          <cell r="J2823" t="str">
            <v>.....................</v>
          </cell>
          <cell r="M2823" t="str">
            <v>.....................</v>
          </cell>
        </row>
        <row r="2824">
          <cell r="A2824" t="str">
            <v xml:space="preserve">   PART 4 : ENGINEER'S ACCEPTANCE</v>
          </cell>
        </row>
        <row r="2825">
          <cell r="A2825" t="str">
            <v xml:space="preserve"> The above work item is ACCEPTED / NOT ACCEPTED</v>
          </cell>
        </row>
        <row r="2826">
          <cell r="A2826" t="str">
            <v xml:space="preserve"> Approval to start next activity is GRANTED / DENIED</v>
          </cell>
        </row>
        <row r="2827">
          <cell r="A2827" t="str">
            <v xml:space="preserve"> Special Comments / Instructions</v>
          </cell>
        </row>
        <row r="2831">
          <cell r="A2831" t="str">
            <v xml:space="preserve"> Signature ...............................................</v>
          </cell>
          <cell r="L2831" t="str">
            <v>Date: ...................................</v>
          </cell>
        </row>
        <row r="2832">
          <cell r="A2832" t="str">
            <v xml:space="preserve">                      Engineer’s Representative</v>
          </cell>
        </row>
        <row r="2833">
          <cell r="A2833" t="str">
            <v xml:space="preserve">   PART 5 : CONTRACTOR'S RECEIPT</v>
          </cell>
        </row>
        <row r="2835">
          <cell r="A2835" t="str">
            <v xml:space="preserve"> Received for Contractor: ........................................................</v>
          </cell>
          <cell r="L2835" t="str">
            <v>Date/Time: ...........................</v>
          </cell>
        </row>
        <row r="2836">
          <cell r="L2836">
            <v>475</v>
          </cell>
        </row>
        <row r="2837">
          <cell r="A2837" t="str">
            <v>REQUEST FOR ACCEPTANCE INSPECTION</v>
          </cell>
        </row>
        <row r="2838">
          <cell r="A2838" t="str">
            <v>(For Bridges)</v>
          </cell>
        </row>
        <row r="2839">
          <cell r="A2839" t="str">
            <v xml:space="preserve">   PART 1 : CONTRACTOR’S SUBMISSION</v>
          </cell>
          <cell r="N2839">
            <v>561400</v>
          </cell>
        </row>
        <row r="2840">
          <cell r="A2840" t="str">
            <v>It is hereby certified that the (material) (equipment) shown and marked in this submittal to be incorporated in the Work is in compliance with the Contract Drawings and Specifications, is approved for use and is submitted for the Engineer's approval.</v>
          </cell>
        </row>
        <row r="2841">
          <cell r="A2841" t="str">
            <v xml:space="preserve"> Item Description:</v>
          </cell>
          <cell r="E2841" t="str">
            <v>To check formwork, reinforcement and concrete casting for piles (03 segments L=10m) - Cao bridge.</v>
          </cell>
        </row>
        <row r="2845">
          <cell r="A2845" t="str">
            <v xml:space="preserve"> Inspection Time:</v>
          </cell>
          <cell r="E2845" t="str">
            <v>Date:</v>
          </cell>
          <cell r="F2845">
            <v>36653</v>
          </cell>
          <cell r="H2845" t="str">
            <v>Time:</v>
          </cell>
          <cell r="I2845">
            <v>0.375</v>
          </cell>
        </row>
        <row r="2846">
          <cell r="A2846" t="str">
            <v xml:space="preserve"> Location:</v>
          </cell>
          <cell r="C2846">
            <v>561400</v>
          </cell>
          <cell r="F2846" t="str">
            <v>Cao</v>
          </cell>
        </row>
        <row r="2847">
          <cell r="A2847" t="str">
            <v xml:space="preserve"> Next Activity:</v>
          </cell>
        </row>
        <row r="2848">
          <cell r="A2848" t="str">
            <v xml:space="preserve"> Description:</v>
          </cell>
          <cell r="H2848" t="str">
            <v>Proposed Start Date/Time:</v>
          </cell>
        </row>
        <row r="2849">
          <cell r="A2849" t="str">
            <v xml:space="preserve"> For Contractor</v>
          </cell>
          <cell r="G2849" t="str">
            <v>Date:</v>
          </cell>
          <cell r="H2849">
            <v>36651</v>
          </cell>
          <cell r="L2849" t="str">
            <v>Time:</v>
          </cell>
          <cell r="M2849">
            <v>0.58333333333333337</v>
          </cell>
        </row>
        <row r="2850">
          <cell r="A2850" t="str">
            <v xml:space="preserve"> QC Engineer</v>
          </cell>
        </row>
        <row r="2851">
          <cell r="A2851" t="str">
            <v>............................</v>
          </cell>
          <cell r="F2851" t="str">
            <v>.................................</v>
          </cell>
          <cell r="L2851" t="str">
            <v>..................................</v>
          </cell>
        </row>
        <row r="2852">
          <cell r="A2852" t="str">
            <v xml:space="preserve">   PART 2 : ENGINEER'S RECEIVED</v>
          </cell>
        </row>
        <row r="2853">
          <cell r="A2853" t="str">
            <v xml:space="preserve"> Received for Engineer</v>
          </cell>
          <cell r="G2853" t="str">
            <v>Date:</v>
          </cell>
          <cell r="L2853" t="str">
            <v>Time:</v>
          </cell>
        </row>
        <row r="2855">
          <cell r="A2855" t="str">
            <v>............................</v>
          </cell>
          <cell r="F2855" t="str">
            <v>.................................</v>
          </cell>
          <cell r="L2855" t="str">
            <v>..................................</v>
          </cell>
        </row>
        <row r="2856">
          <cell r="A2856" t="str">
            <v xml:space="preserve">   PART 3 : INSPECTION REPORT</v>
          </cell>
        </row>
        <row r="2857">
          <cell r="A2857" t="str">
            <v>Check Item</v>
          </cell>
          <cell r="F2857" t="str">
            <v xml:space="preserve"> Inspector Comments</v>
          </cell>
          <cell r="J2857" t="str">
            <v>Inspeted by</v>
          </cell>
          <cell r="M2857" t="str">
            <v>Date</v>
          </cell>
        </row>
        <row r="2858">
          <cell r="A2858" t="str">
            <v>- Formwork</v>
          </cell>
          <cell r="F2858" t="str">
            <v>.................................</v>
          </cell>
          <cell r="J2858" t="str">
            <v>.....................</v>
          </cell>
          <cell r="M2858" t="str">
            <v>.....................</v>
          </cell>
        </row>
        <row r="2859">
          <cell r="A2859" t="str">
            <v>- Reinforcement</v>
          </cell>
          <cell r="F2859" t="str">
            <v>.................................</v>
          </cell>
          <cell r="J2859" t="str">
            <v>.....................</v>
          </cell>
          <cell r="M2859" t="str">
            <v>.....................</v>
          </cell>
        </row>
        <row r="2860">
          <cell r="A2860" t="str">
            <v>- Concrete casting</v>
          </cell>
          <cell r="F2860" t="str">
            <v>.................................</v>
          </cell>
          <cell r="J2860" t="str">
            <v>.....................</v>
          </cell>
          <cell r="M2860" t="str">
            <v>.....................</v>
          </cell>
        </row>
        <row r="2861">
          <cell r="F2861" t="str">
            <v>.................................</v>
          </cell>
          <cell r="J2861" t="str">
            <v>.....................</v>
          </cell>
          <cell r="M2861" t="str">
            <v>.....................</v>
          </cell>
        </row>
        <row r="2862">
          <cell r="F2862" t="str">
            <v>.................................</v>
          </cell>
          <cell r="J2862" t="str">
            <v>.....................</v>
          </cell>
          <cell r="M2862" t="str">
            <v>.....................</v>
          </cell>
        </row>
        <row r="2863">
          <cell r="F2863" t="str">
            <v>.................................</v>
          </cell>
          <cell r="J2863" t="str">
            <v>.....................</v>
          </cell>
          <cell r="M2863" t="str">
            <v>.....................</v>
          </cell>
        </row>
        <row r="2864">
          <cell r="F2864" t="str">
            <v>.................................</v>
          </cell>
          <cell r="J2864" t="str">
            <v>.....................</v>
          </cell>
          <cell r="M2864" t="str">
            <v>.....................</v>
          </cell>
        </row>
        <row r="2865">
          <cell r="F2865" t="str">
            <v>.................................</v>
          </cell>
          <cell r="J2865" t="str">
            <v>.....................</v>
          </cell>
          <cell r="M2865" t="str">
            <v>.....................</v>
          </cell>
        </row>
        <row r="2866">
          <cell r="F2866" t="str">
            <v>.................................</v>
          </cell>
          <cell r="J2866" t="str">
            <v>.....................</v>
          </cell>
          <cell r="M2866" t="str">
            <v>.....................</v>
          </cell>
        </row>
        <row r="2867">
          <cell r="F2867" t="str">
            <v>.................................</v>
          </cell>
          <cell r="J2867" t="str">
            <v>.....................</v>
          </cell>
          <cell r="M2867" t="str">
            <v>.....................</v>
          </cell>
        </row>
        <row r="2868">
          <cell r="F2868" t="str">
            <v>.................................</v>
          </cell>
          <cell r="J2868" t="str">
            <v>.....................</v>
          </cell>
          <cell r="M2868" t="str">
            <v>.....................</v>
          </cell>
        </row>
        <row r="2869">
          <cell r="A2869" t="str">
            <v xml:space="preserve">   PART 4 : ENGINEER'S ACCEPTANCE</v>
          </cell>
        </row>
        <row r="2870">
          <cell r="A2870" t="str">
            <v xml:space="preserve"> The above work item is ACCEPTED / NOT ACCEPTED</v>
          </cell>
        </row>
        <row r="2871">
          <cell r="A2871" t="str">
            <v xml:space="preserve"> Approval to start next activity is GRANTED / DENIED</v>
          </cell>
        </row>
        <row r="2872">
          <cell r="A2872" t="str">
            <v xml:space="preserve"> Special Comments / Instructions</v>
          </cell>
        </row>
        <row r="2876">
          <cell r="A2876" t="str">
            <v xml:space="preserve"> Signature ...............................................</v>
          </cell>
          <cell r="L2876" t="str">
            <v>Date: ...................................</v>
          </cell>
        </row>
        <row r="2877">
          <cell r="A2877" t="str">
            <v xml:space="preserve">                      Engineer’s Representative</v>
          </cell>
        </row>
        <row r="2878">
          <cell r="A2878" t="str">
            <v xml:space="preserve">   PART 5 : CONTRACTOR'S RECEIPT</v>
          </cell>
        </row>
        <row r="2880">
          <cell r="A2880" t="str">
            <v xml:space="preserve"> Received for Contractor: ........................................................</v>
          </cell>
          <cell r="L2880" t="str">
            <v>Date/Time: ...........................</v>
          </cell>
        </row>
        <row r="2881">
          <cell r="L2881">
            <v>476</v>
          </cell>
        </row>
        <row r="2882">
          <cell r="A2882" t="str">
            <v>REQUEST FOR ACCEPTANCE INSPECTION</v>
          </cell>
        </row>
        <row r="2883">
          <cell r="A2883" t="str">
            <v>(For Bridges)</v>
          </cell>
        </row>
        <row r="2884">
          <cell r="A2884" t="str">
            <v xml:space="preserve">   PART 1 : CONTRACTOR’S SUBMISSION</v>
          </cell>
          <cell r="N2884">
            <v>549048</v>
          </cell>
        </row>
        <row r="2885">
          <cell r="A2885" t="str">
            <v>It is hereby certified that the (material) (equipment) shown and marked in this submittal to be incorporated in the Work is in compliance with the Contract Drawings and Specifications, is approved for use and is submitted for the Engineer's approval.</v>
          </cell>
        </row>
        <row r="2886">
          <cell r="A2886" t="str">
            <v xml:space="preserve"> Item Description:</v>
          </cell>
          <cell r="E2886" t="str">
            <v>To check formwork, reinforcement and concrete casting for piles (02 tip segments L=7m, 02 segments L=7m)-Bui Tre bridge.</v>
          </cell>
        </row>
        <row r="2890">
          <cell r="A2890" t="str">
            <v xml:space="preserve"> Inspection Time:</v>
          </cell>
          <cell r="E2890" t="str">
            <v>Date:</v>
          </cell>
          <cell r="F2890">
            <v>36654</v>
          </cell>
          <cell r="H2890" t="str">
            <v>Time:</v>
          </cell>
          <cell r="I2890">
            <v>0.35416666666666669</v>
          </cell>
        </row>
        <row r="2891">
          <cell r="A2891" t="str">
            <v xml:space="preserve"> Location:</v>
          </cell>
          <cell r="C2891">
            <v>549048</v>
          </cell>
          <cell r="F2891" t="str">
            <v>Bui Tre</v>
          </cell>
        </row>
        <row r="2892">
          <cell r="A2892" t="str">
            <v xml:space="preserve"> Next Activity:</v>
          </cell>
        </row>
        <row r="2893">
          <cell r="A2893" t="str">
            <v xml:space="preserve"> Description:</v>
          </cell>
          <cell r="H2893" t="str">
            <v>Proposed Start Date/Time:</v>
          </cell>
        </row>
        <row r="2894">
          <cell r="A2894" t="str">
            <v xml:space="preserve"> For Contractor</v>
          </cell>
          <cell r="G2894" t="str">
            <v>Date:</v>
          </cell>
          <cell r="H2894">
            <v>36652</v>
          </cell>
          <cell r="L2894" t="str">
            <v>Time:</v>
          </cell>
          <cell r="M2894">
            <v>0.58333333333333337</v>
          </cell>
        </row>
        <row r="2895">
          <cell r="A2895" t="str">
            <v xml:space="preserve"> QC Engineer</v>
          </cell>
        </row>
        <row r="2896">
          <cell r="A2896" t="str">
            <v>............................</v>
          </cell>
          <cell r="F2896" t="str">
            <v>.................................</v>
          </cell>
          <cell r="L2896" t="str">
            <v>..................................</v>
          </cell>
        </row>
        <row r="2897">
          <cell r="A2897" t="str">
            <v xml:space="preserve">   PART 2 : ENGINEER'S RECEIVED</v>
          </cell>
        </row>
        <row r="2898">
          <cell r="A2898" t="str">
            <v xml:space="preserve"> Received for Engineer</v>
          </cell>
          <cell r="G2898" t="str">
            <v>Date:</v>
          </cell>
          <cell r="L2898" t="str">
            <v>Time:</v>
          </cell>
        </row>
        <row r="2900">
          <cell r="A2900" t="str">
            <v>............................</v>
          </cell>
          <cell r="F2900" t="str">
            <v>.................................</v>
          </cell>
          <cell r="L2900" t="str">
            <v>..................................</v>
          </cell>
        </row>
        <row r="2901">
          <cell r="A2901" t="str">
            <v xml:space="preserve">   PART 3 : INSPECTION REPORT</v>
          </cell>
        </row>
        <row r="2902">
          <cell r="A2902" t="str">
            <v>Check Item</v>
          </cell>
          <cell r="F2902" t="str">
            <v xml:space="preserve"> Inspector Comments</v>
          </cell>
          <cell r="J2902" t="str">
            <v>Inspeted by</v>
          </cell>
          <cell r="M2902" t="str">
            <v>Date</v>
          </cell>
        </row>
        <row r="2903">
          <cell r="A2903" t="str">
            <v>- Formwork</v>
          </cell>
          <cell r="F2903" t="str">
            <v>.................................</v>
          </cell>
          <cell r="J2903" t="str">
            <v>.....................</v>
          </cell>
          <cell r="M2903" t="str">
            <v>.....................</v>
          </cell>
        </row>
        <row r="2904">
          <cell r="A2904" t="str">
            <v>- Reinforcement</v>
          </cell>
          <cell r="F2904" t="str">
            <v>.................................</v>
          </cell>
          <cell r="J2904" t="str">
            <v>.....................</v>
          </cell>
          <cell r="M2904" t="str">
            <v>.....................</v>
          </cell>
        </row>
        <row r="2905">
          <cell r="A2905" t="str">
            <v>- Concrete casting</v>
          </cell>
          <cell r="F2905" t="str">
            <v>.................................</v>
          </cell>
          <cell r="J2905" t="str">
            <v>.....................</v>
          </cell>
          <cell r="M2905" t="str">
            <v>.....................</v>
          </cell>
        </row>
        <row r="2906">
          <cell r="F2906" t="str">
            <v>.................................</v>
          </cell>
          <cell r="J2906" t="str">
            <v>.....................</v>
          </cell>
          <cell r="M2906" t="str">
            <v>.....................</v>
          </cell>
        </row>
        <row r="2907">
          <cell r="F2907" t="str">
            <v>.................................</v>
          </cell>
          <cell r="J2907" t="str">
            <v>.....................</v>
          </cell>
          <cell r="M2907" t="str">
            <v>.....................</v>
          </cell>
        </row>
        <row r="2908">
          <cell r="F2908" t="str">
            <v>.................................</v>
          </cell>
          <cell r="J2908" t="str">
            <v>.....................</v>
          </cell>
          <cell r="M2908" t="str">
            <v>.....................</v>
          </cell>
        </row>
        <row r="2909">
          <cell r="F2909" t="str">
            <v>.................................</v>
          </cell>
          <cell r="J2909" t="str">
            <v>.....................</v>
          </cell>
          <cell r="M2909" t="str">
            <v>.....................</v>
          </cell>
        </row>
        <row r="2910">
          <cell r="F2910" t="str">
            <v>.................................</v>
          </cell>
          <cell r="J2910" t="str">
            <v>.....................</v>
          </cell>
          <cell r="M2910" t="str">
            <v>.....................</v>
          </cell>
        </row>
        <row r="2911">
          <cell r="F2911" t="str">
            <v>.................................</v>
          </cell>
          <cell r="J2911" t="str">
            <v>.....................</v>
          </cell>
          <cell r="M2911" t="str">
            <v>.....................</v>
          </cell>
        </row>
        <row r="2912">
          <cell r="F2912" t="str">
            <v>.................................</v>
          </cell>
          <cell r="J2912" t="str">
            <v>.....................</v>
          </cell>
          <cell r="M2912" t="str">
            <v>.....................</v>
          </cell>
        </row>
        <row r="2913">
          <cell r="F2913" t="str">
            <v>.................................</v>
          </cell>
          <cell r="J2913" t="str">
            <v>.....................</v>
          </cell>
          <cell r="M2913" t="str">
            <v>.....................</v>
          </cell>
        </row>
        <row r="2914">
          <cell r="A2914" t="str">
            <v xml:space="preserve">   PART 4 : ENGINEER'S ACCEPTANCE</v>
          </cell>
        </row>
        <row r="2915">
          <cell r="A2915" t="str">
            <v xml:space="preserve"> The above work item is ACCEPTED / NOT ACCEPTED</v>
          </cell>
        </row>
        <row r="2916">
          <cell r="A2916" t="str">
            <v xml:space="preserve"> Approval to start next activity is GRANTED / DENIED</v>
          </cell>
        </row>
        <row r="2917">
          <cell r="A2917" t="str">
            <v xml:space="preserve"> Special Comments / Instructions</v>
          </cell>
        </row>
        <row r="2921">
          <cell r="A2921" t="str">
            <v xml:space="preserve"> Signature ...............................................</v>
          </cell>
          <cell r="L2921" t="str">
            <v>Date: ...................................</v>
          </cell>
        </row>
        <row r="2922">
          <cell r="A2922" t="str">
            <v xml:space="preserve">                      Engineer’s Representative</v>
          </cell>
        </row>
        <row r="2923">
          <cell r="A2923" t="str">
            <v xml:space="preserve">   PART 5 : CONTRACTOR'S RECEIPT</v>
          </cell>
        </row>
        <row r="2925">
          <cell r="A2925" t="str">
            <v xml:space="preserve"> Received for Contractor: ........................................................</v>
          </cell>
          <cell r="L2925" t="str">
            <v>Date/Time: ...........................</v>
          </cell>
        </row>
        <row r="2926">
          <cell r="L2926">
            <v>477</v>
          </cell>
        </row>
        <row r="2927">
          <cell r="A2927" t="str">
            <v>REQUEST FOR ACCEPTANCE INSPECTION</v>
          </cell>
        </row>
        <row r="2928">
          <cell r="A2928" t="str">
            <v>(For Bridges)</v>
          </cell>
        </row>
        <row r="2929">
          <cell r="A2929" t="str">
            <v xml:space="preserve">   PART 1 : CONTRACTOR’S SUBMISSION</v>
          </cell>
          <cell r="N2929">
            <v>561400</v>
          </cell>
        </row>
        <row r="2930">
          <cell r="A2930" t="str">
            <v>It is hereby certified that the (material) (equipment) shown and marked in this submittal to be incorporated in the Work is in compliance with the Contract Drawings and Specifications, is approved for use and is submitted for the Engineer's approval.</v>
          </cell>
        </row>
        <row r="2931">
          <cell r="A2931" t="str">
            <v xml:space="preserve"> Item Description:</v>
          </cell>
          <cell r="E2931" t="str">
            <v>To check formwork, reinforcement and concrete casting for piles (03 segments L=10m) - Cao bridge.</v>
          </cell>
        </row>
        <row r="2935">
          <cell r="A2935" t="str">
            <v xml:space="preserve"> Inspection Time:</v>
          </cell>
          <cell r="E2935" t="str">
            <v>Date:</v>
          </cell>
          <cell r="F2935">
            <v>36654</v>
          </cell>
          <cell r="H2935" t="str">
            <v>Time:</v>
          </cell>
          <cell r="I2935">
            <v>0.33333333333333331</v>
          </cell>
        </row>
        <row r="2936">
          <cell r="A2936" t="str">
            <v xml:space="preserve"> Location:</v>
          </cell>
          <cell r="C2936">
            <v>561400</v>
          </cell>
          <cell r="F2936" t="str">
            <v>Cao</v>
          </cell>
        </row>
        <row r="2937">
          <cell r="A2937" t="str">
            <v xml:space="preserve"> Next Activity:</v>
          </cell>
        </row>
        <row r="2938">
          <cell r="A2938" t="str">
            <v xml:space="preserve"> Description:</v>
          </cell>
          <cell r="H2938" t="str">
            <v>Proposed Start Date/Time:</v>
          </cell>
        </row>
        <row r="2939">
          <cell r="A2939" t="str">
            <v xml:space="preserve"> For Contractor</v>
          </cell>
          <cell r="G2939" t="str">
            <v>Date:</v>
          </cell>
          <cell r="H2939">
            <v>36652</v>
          </cell>
          <cell r="L2939" t="str">
            <v>Time:</v>
          </cell>
          <cell r="M2939">
            <v>0.58333333333333337</v>
          </cell>
        </row>
        <row r="2940">
          <cell r="A2940" t="str">
            <v xml:space="preserve"> QC Engineer</v>
          </cell>
        </row>
        <row r="2941">
          <cell r="A2941" t="str">
            <v>............................</v>
          </cell>
          <cell r="F2941" t="str">
            <v>.................................</v>
          </cell>
          <cell r="L2941" t="str">
            <v>..................................</v>
          </cell>
        </row>
        <row r="2942">
          <cell r="A2942" t="str">
            <v xml:space="preserve">   PART 2 : ENGINEER'S RECEIVED</v>
          </cell>
        </row>
        <row r="2943">
          <cell r="A2943" t="str">
            <v xml:space="preserve"> Received for Engineer</v>
          </cell>
          <cell r="G2943" t="str">
            <v>Date:</v>
          </cell>
          <cell r="L2943" t="str">
            <v>Time:</v>
          </cell>
        </row>
        <row r="2945">
          <cell r="A2945" t="str">
            <v>............................</v>
          </cell>
          <cell r="F2945" t="str">
            <v>.................................</v>
          </cell>
          <cell r="L2945" t="str">
            <v>..................................</v>
          </cell>
        </row>
        <row r="2946">
          <cell r="A2946" t="str">
            <v xml:space="preserve">   PART 3 : INSPECTION REPORT</v>
          </cell>
        </row>
        <row r="2947">
          <cell r="A2947" t="str">
            <v>Check Item</v>
          </cell>
          <cell r="F2947" t="str">
            <v xml:space="preserve"> Inspector Comments</v>
          </cell>
          <cell r="J2947" t="str">
            <v>Inspeted by</v>
          </cell>
          <cell r="M2947" t="str">
            <v>Date</v>
          </cell>
        </row>
        <row r="2948">
          <cell r="A2948" t="str">
            <v>- Formwork</v>
          </cell>
          <cell r="F2948" t="str">
            <v>.................................</v>
          </cell>
          <cell r="J2948" t="str">
            <v>.....................</v>
          </cell>
          <cell r="M2948" t="str">
            <v>.....................</v>
          </cell>
        </row>
        <row r="2949">
          <cell r="A2949" t="str">
            <v>- Reinforcement</v>
          </cell>
          <cell r="F2949" t="str">
            <v>.................................</v>
          </cell>
          <cell r="J2949" t="str">
            <v>.....................</v>
          </cell>
          <cell r="M2949" t="str">
            <v>.....................</v>
          </cell>
        </row>
        <row r="2950">
          <cell r="A2950" t="str">
            <v>- Concrete casting</v>
          </cell>
          <cell r="F2950" t="str">
            <v>.................................</v>
          </cell>
          <cell r="J2950" t="str">
            <v>.....................</v>
          </cell>
          <cell r="M2950" t="str">
            <v>.....................</v>
          </cell>
        </row>
        <row r="2951">
          <cell r="F2951" t="str">
            <v>.................................</v>
          </cell>
          <cell r="J2951" t="str">
            <v>.....................</v>
          </cell>
          <cell r="M2951" t="str">
            <v>.....................</v>
          </cell>
        </row>
        <row r="2952">
          <cell r="F2952" t="str">
            <v>.................................</v>
          </cell>
          <cell r="J2952" t="str">
            <v>.....................</v>
          </cell>
          <cell r="M2952" t="str">
            <v>.....................</v>
          </cell>
        </row>
        <row r="2953">
          <cell r="F2953" t="str">
            <v>.................................</v>
          </cell>
          <cell r="J2953" t="str">
            <v>.....................</v>
          </cell>
          <cell r="M2953" t="str">
            <v>.....................</v>
          </cell>
        </row>
        <row r="2954">
          <cell r="F2954" t="str">
            <v>.................................</v>
          </cell>
          <cell r="J2954" t="str">
            <v>.....................</v>
          </cell>
          <cell r="M2954" t="str">
            <v>.....................</v>
          </cell>
        </row>
        <row r="2955">
          <cell r="F2955" t="str">
            <v>.................................</v>
          </cell>
          <cell r="J2955" t="str">
            <v>.....................</v>
          </cell>
          <cell r="M2955" t="str">
            <v>.....................</v>
          </cell>
        </row>
        <row r="2956">
          <cell r="F2956" t="str">
            <v>.................................</v>
          </cell>
          <cell r="J2956" t="str">
            <v>.....................</v>
          </cell>
          <cell r="M2956" t="str">
            <v>.....................</v>
          </cell>
        </row>
        <row r="2957">
          <cell r="F2957" t="str">
            <v>.................................</v>
          </cell>
          <cell r="J2957" t="str">
            <v>.....................</v>
          </cell>
          <cell r="M2957" t="str">
            <v>.....................</v>
          </cell>
        </row>
        <row r="2958">
          <cell r="F2958" t="str">
            <v>.................................</v>
          </cell>
          <cell r="J2958" t="str">
            <v>.....................</v>
          </cell>
          <cell r="M2958" t="str">
            <v>.....................</v>
          </cell>
        </row>
        <row r="2959">
          <cell r="A2959" t="str">
            <v xml:space="preserve">   PART 4 : ENGINEER'S ACCEPTANCE</v>
          </cell>
        </row>
        <row r="2960">
          <cell r="A2960" t="str">
            <v xml:space="preserve"> The above work item is ACCEPTED / NOT ACCEPTED</v>
          </cell>
        </row>
        <row r="2961">
          <cell r="A2961" t="str">
            <v xml:space="preserve"> Approval to start next activity is GRANTED / DENIED</v>
          </cell>
        </row>
        <row r="2962">
          <cell r="A2962" t="str">
            <v xml:space="preserve"> Special Comments / Instructions</v>
          </cell>
        </row>
        <row r="2966">
          <cell r="A2966" t="str">
            <v xml:space="preserve"> Signature ...............................................</v>
          </cell>
          <cell r="L2966" t="str">
            <v>Date: ...................................</v>
          </cell>
        </row>
        <row r="2967">
          <cell r="A2967" t="str">
            <v xml:space="preserve">                      Engineer’s Representative</v>
          </cell>
        </row>
        <row r="2968">
          <cell r="A2968" t="str">
            <v xml:space="preserve">   PART 5 : CONTRACTOR'S RECEIPT</v>
          </cell>
        </row>
        <row r="2970">
          <cell r="A2970" t="str">
            <v xml:space="preserve"> Received for Contractor: ........................................................</v>
          </cell>
          <cell r="L2970" t="str">
            <v>Date/Time: ...........................</v>
          </cell>
        </row>
        <row r="2971">
          <cell r="L2971">
            <v>478</v>
          </cell>
        </row>
        <row r="2972">
          <cell r="A2972" t="str">
            <v>REQUEST FOR ACCEPTANCE INSPECTION</v>
          </cell>
        </row>
        <row r="2973">
          <cell r="A2973" t="str">
            <v>(For Bridges)</v>
          </cell>
        </row>
        <row r="2974">
          <cell r="A2974" t="str">
            <v xml:space="preserve">   PART 1 : CONTRACTOR’S SUBMISSION</v>
          </cell>
          <cell r="N2974">
            <v>533410</v>
          </cell>
        </row>
        <row r="2975">
          <cell r="A2975" t="str">
            <v>It is hereby certified that the (material) (equipment) shown and marked in this submittal to be incorporated in the Work is in compliance with the Contract Drawings and Specifications, is approved for use and is submitted for the Engineer's approval.</v>
          </cell>
        </row>
        <row r="2976">
          <cell r="A2976" t="str">
            <v xml:space="preserve"> Item Description:</v>
          </cell>
          <cell r="E2976" t="str">
            <v>To check formwork, reinforcement and concrete casting for new curb (first time) - Quan Om bridge.</v>
          </cell>
        </row>
        <row r="2980">
          <cell r="A2980" t="str">
            <v xml:space="preserve"> Inspection Time:</v>
          </cell>
          <cell r="E2980" t="str">
            <v>Date:</v>
          </cell>
          <cell r="F2980">
            <v>36654</v>
          </cell>
          <cell r="H2980" t="str">
            <v>Time:</v>
          </cell>
          <cell r="I2980">
            <v>0.375</v>
          </cell>
        </row>
        <row r="2981">
          <cell r="A2981" t="str">
            <v xml:space="preserve"> Location:</v>
          </cell>
          <cell r="C2981">
            <v>533410</v>
          </cell>
          <cell r="F2981" t="str">
            <v>Quan Om</v>
          </cell>
        </row>
        <row r="2982">
          <cell r="A2982" t="str">
            <v xml:space="preserve"> Next Activity:</v>
          </cell>
        </row>
        <row r="2983">
          <cell r="A2983" t="str">
            <v xml:space="preserve"> Description:</v>
          </cell>
          <cell r="H2983" t="str">
            <v>Proposed Start Date/Time:</v>
          </cell>
        </row>
        <row r="2984">
          <cell r="A2984" t="str">
            <v xml:space="preserve"> For Contractor</v>
          </cell>
          <cell r="G2984" t="str">
            <v>Date:</v>
          </cell>
          <cell r="H2984">
            <v>36652</v>
          </cell>
          <cell r="L2984" t="str">
            <v>Time:</v>
          </cell>
          <cell r="M2984">
            <v>0.58333333333333337</v>
          </cell>
        </row>
        <row r="2985">
          <cell r="A2985" t="str">
            <v xml:space="preserve"> QC Engineer</v>
          </cell>
        </row>
        <row r="2986">
          <cell r="A2986" t="str">
            <v>............................</v>
          </cell>
          <cell r="F2986" t="str">
            <v>.................................</v>
          </cell>
          <cell r="L2986" t="str">
            <v>..................................</v>
          </cell>
        </row>
        <row r="2987">
          <cell r="A2987" t="str">
            <v xml:space="preserve">   PART 2 : ENGINEER'S RECEIVED</v>
          </cell>
        </row>
        <row r="2988">
          <cell r="A2988" t="str">
            <v xml:space="preserve"> Received for Engineer</v>
          </cell>
          <cell r="G2988" t="str">
            <v>Date:</v>
          </cell>
          <cell r="L2988" t="str">
            <v>Time:</v>
          </cell>
        </row>
        <row r="2990">
          <cell r="A2990" t="str">
            <v>............................</v>
          </cell>
          <cell r="F2990" t="str">
            <v>.................................</v>
          </cell>
          <cell r="L2990" t="str">
            <v>..................................</v>
          </cell>
        </row>
        <row r="2991">
          <cell r="A2991" t="str">
            <v xml:space="preserve">   PART 3 : INSPECTION REPORT</v>
          </cell>
        </row>
        <row r="2992">
          <cell r="A2992" t="str">
            <v>Check Item</v>
          </cell>
          <cell r="F2992" t="str">
            <v xml:space="preserve"> Inspector Comments</v>
          </cell>
          <cell r="J2992" t="str">
            <v>Inspeted by</v>
          </cell>
          <cell r="M2992" t="str">
            <v>Date</v>
          </cell>
        </row>
        <row r="2993">
          <cell r="A2993" t="str">
            <v>- Formwork</v>
          </cell>
          <cell r="F2993" t="str">
            <v>.................................</v>
          </cell>
          <cell r="J2993" t="str">
            <v>.....................</v>
          </cell>
          <cell r="M2993" t="str">
            <v>.....................</v>
          </cell>
        </row>
        <row r="2994">
          <cell r="A2994" t="str">
            <v>- Reinforcement</v>
          </cell>
          <cell r="F2994" t="str">
            <v>.................................</v>
          </cell>
          <cell r="J2994" t="str">
            <v>.....................</v>
          </cell>
          <cell r="M2994" t="str">
            <v>.....................</v>
          </cell>
        </row>
        <row r="2995">
          <cell r="A2995" t="str">
            <v>- Concrete casting</v>
          </cell>
          <cell r="F2995" t="str">
            <v>.................................</v>
          </cell>
          <cell r="J2995" t="str">
            <v>.....................</v>
          </cell>
          <cell r="M2995" t="str">
            <v>.....................</v>
          </cell>
        </row>
        <row r="2996">
          <cell r="F2996" t="str">
            <v>.................................</v>
          </cell>
          <cell r="J2996" t="str">
            <v>.....................</v>
          </cell>
          <cell r="M2996" t="str">
            <v>.....................</v>
          </cell>
        </row>
        <row r="2997">
          <cell r="F2997" t="str">
            <v>.................................</v>
          </cell>
          <cell r="J2997" t="str">
            <v>.....................</v>
          </cell>
          <cell r="M2997" t="str">
            <v>.....................</v>
          </cell>
        </row>
        <row r="2998">
          <cell r="F2998" t="str">
            <v>.................................</v>
          </cell>
          <cell r="J2998" t="str">
            <v>.....................</v>
          </cell>
          <cell r="M2998" t="str">
            <v>.....................</v>
          </cell>
        </row>
        <row r="2999">
          <cell r="F2999" t="str">
            <v>.................................</v>
          </cell>
          <cell r="J2999" t="str">
            <v>.....................</v>
          </cell>
          <cell r="M2999" t="str">
            <v>.....................</v>
          </cell>
        </row>
        <row r="3000">
          <cell r="F3000" t="str">
            <v>.................................</v>
          </cell>
          <cell r="J3000" t="str">
            <v>.....................</v>
          </cell>
          <cell r="M3000" t="str">
            <v>.....................</v>
          </cell>
        </row>
        <row r="3001">
          <cell r="F3001" t="str">
            <v>.................................</v>
          </cell>
          <cell r="J3001" t="str">
            <v>.....................</v>
          </cell>
          <cell r="M3001" t="str">
            <v>.....................</v>
          </cell>
        </row>
        <row r="3002">
          <cell r="F3002" t="str">
            <v>.................................</v>
          </cell>
          <cell r="J3002" t="str">
            <v>.....................</v>
          </cell>
          <cell r="M3002" t="str">
            <v>.....................</v>
          </cell>
        </row>
        <row r="3003">
          <cell r="F3003" t="str">
            <v>.................................</v>
          </cell>
          <cell r="J3003" t="str">
            <v>.....................</v>
          </cell>
          <cell r="M3003" t="str">
            <v>.....................</v>
          </cell>
        </row>
        <row r="3004">
          <cell r="A3004" t="str">
            <v xml:space="preserve">   PART 4 : ENGINEER'S ACCEPTANCE</v>
          </cell>
        </row>
        <row r="3005">
          <cell r="A3005" t="str">
            <v xml:space="preserve"> The above work item is ACCEPTED / NOT ACCEPTED</v>
          </cell>
        </row>
        <row r="3006">
          <cell r="A3006" t="str">
            <v xml:space="preserve"> Approval to start next activity is GRANTED / DENIED</v>
          </cell>
        </row>
        <row r="3007">
          <cell r="A3007" t="str">
            <v xml:space="preserve"> Special Comments / Instructions</v>
          </cell>
        </row>
        <row r="3011">
          <cell r="A3011" t="str">
            <v xml:space="preserve"> Signature ...............................................</v>
          </cell>
          <cell r="L3011" t="str">
            <v>Date: ...................................</v>
          </cell>
        </row>
        <row r="3012">
          <cell r="A3012" t="str">
            <v xml:space="preserve">                      Engineer’s Representative</v>
          </cell>
        </row>
        <row r="3013">
          <cell r="A3013" t="str">
            <v xml:space="preserve">   PART 5 : CONTRACTOR'S RECEIPT</v>
          </cell>
        </row>
        <row r="3015">
          <cell r="A3015" t="str">
            <v xml:space="preserve"> Received for Contractor: ........................................................</v>
          </cell>
          <cell r="L3015" t="str">
            <v>Date/Time: ...........................</v>
          </cell>
        </row>
        <row r="3016">
          <cell r="L3016">
            <v>479</v>
          </cell>
        </row>
        <row r="3017">
          <cell r="A3017" t="str">
            <v>REQUEST FOR ACCEPTANCE INSPECTION</v>
          </cell>
        </row>
        <row r="3018">
          <cell r="A3018" t="str">
            <v>(For Bridges)</v>
          </cell>
        </row>
        <row r="3019">
          <cell r="A3019" t="str">
            <v xml:space="preserve">   PART 1 : CONTRACTOR’S SUBMISSION</v>
          </cell>
          <cell r="N3019">
            <v>533410</v>
          </cell>
        </row>
        <row r="3020">
          <cell r="A3020" t="str">
            <v>It is hereby certified that the (material) (equipment) shown and marked in this submittal to be incorporated in the Work is in compliance with the Contract Drawings and Specifications, is approved for use and is submitted for the Engineer's approval.</v>
          </cell>
        </row>
        <row r="3021">
          <cell r="A3021" t="str">
            <v xml:space="preserve"> Item Description:</v>
          </cell>
          <cell r="E3021" t="str">
            <v>To check installation of drain pipes - Thanh Trang bridge.</v>
          </cell>
        </row>
        <row r="3025">
          <cell r="A3025" t="str">
            <v xml:space="preserve"> Inspection Time:</v>
          </cell>
          <cell r="E3025" t="str">
            <v>Date:</v>
          </cell>
          <cell r="F3025">
            <v>36654</v>
          </cell>
          <cell r="H3025" t="str">
            <v>Time:</v>
          </cell>
          <cell r="I3025">
            <v>0.5625</v>
          </cell>
        </row>
        <row r="3026">
          <cell r="A3026" t="str">
            <v xml:space="preserve"> Location:</v>
          </cell>
          <cell r="C3026">
            <v>582949</v>
          </cell>
          <cell r="F3026" t="str">
            <v>Thanh Trang</v>
          </cell>
        </row>
        <row r="3027">
          <cell r="A3027" t="str">
            <v xml:space="preserve"> Next Activity:</v>
          </cell>
        </row>
        <row r="3028">
          <cell r="A3028" t="str">
            <v xml:space="preserve"> Description:</v>
          </cell>
          <cell r="H3028" t="str">
            <v>Proposed Start Date/Time:</v>
          </cell>
        </row>
        <row r="3029">
          <cell r="A3029" t="str">
            <v xml:space="preserve"> For Contractor</v>
          </cell>
          <cell r="G3029" t="str">
            <v>Date:</v>
          </cell>
          <cell r="H3029">
            <v>36652</v>
          </cell>
          <cell r="L3029" t="str">
            <v>Time:</v>
          </cell>
          <cell r="M3029">
            <v>0.58333333333333337</v>
          </cell>
        </row>
        <row r="3030">
          <cell r="A3030" t="str">
            <v xml:space="preserve"> QC Engineer</v>
          </cell>
        </row>
        <row r="3031">
          <cell r="A3031" t="str">
            <v>............................</v>
          </cell>
          <cell r="F3031" t="str">
            <v>.................................</v>
          </cell>
          <cell r="L3031" t="str">
            <v>..................................</v>
          </cell>
        </row>
        <row r="3032">
          <cell r="A3032" t="str">
            <v xml:space="preserve">   PART 2 : ENGINEER'S RECEIVED</v>
          </cell>
        </row>
        <row r="3033">
          <cell r="A3033" t="str">
            <v xml:space="preserve"> Received for Engineer</v>
          </cell>
          <cell r="G3033" t="str">
            <v>Date:</v>
          </cell>
          <cell r="L3033" t="str">
            <v>Time:</v>
          </cell>
        </row>
        <row r="3035">
          <cell r="A3035" t="str">
            <v>............................</v>
          </cell>
          <cell r="F3035" t="str">
            <v>.................................</v>
          </cell>
          <cell r="L3035" t="str">
            <v>..................................</v>
          </cell>
        </row>
        <row r="3036">
          <cell r="A3036" t="str">
            <v xml:space="preserve">   PART 3 : INSPECTION REPORT</v>
          </cell>
        </row>
        <row r="3037">
          <cell r="A3037" t="str">
            <v>Check Item</v>
          </cell>
          <cell r="F3037" t="str">
            <v xml:space="preserve"> Inspector Comments</v>
          </cell>
          <cell r="J3037" t="str">
            <v>Inspeted by</v>
          </cell>
          <cell r="M3037" t="str">
            <v>Date</v>
          </cell>
        </row>
        <row r="3038">
          <cell r="A3038" t="str">
            <v>- Formwork</v>
          </cell>
          <cell r="F3038" t="str">
            <v>.................................</v>
          </cell>
          <cell r="J3038" t="str">
            <v>.....................</v>
          </cell>
          <cell r="M3038" t="str">
            <v>.....................</v>
          </cell>
        </row>
        <row r="3039">
          <cell r="A3039" t="str">
            <v>- Reinforcement</v>
          </cell>
          <cell r="F3039" t="str">
            <v>.................................</v>
          </cell>
          <cell r="J3039" t="str">
            <v>.....................</v>
          </cell>
          <cell r="M3039" t="str">
            <v>.....................</v>
          </cell>
        </row>
        <row r="3040">
          <cell r="A3040" t="str">
            <v>- Concrete casting</v>
          </cell>
          <cell r="F3040" t="str">
            <v>.................................</v>
          </cell>
          <cell r="J3040" t="str">
            <v>.....................</v>
          </cell>
          <cell r="M3040" t="str">
            <v>.....................</v>
          </cell>
        </row>
        <row r="3041">
          <cell r="F3041" t="str">
            <v>.................................</v>
          </cell>
          <cell r="J3041" t="str">
            <v>.....................</v>
          </cell>
          <cell r="M3041" t="str">
            <v>.....................</v>
          </cell>
        </row>
        <row r="3042">
          <cell r="F3042" t="str">
            <v>.................................</v>
          </cell>
          <cell r="J3042" t="str">
            <v>.....................</v>
          </cell>
          <cell r="M3042" t="str">
            <v>.....................</v>
          </cell>
        </row>
        <row r="3043">
          <cell r="F3043" t="str">
            <v>.................................</v>
          </cell>
          <cell r="J3043" t="str">
            <v>.....................</v>
          </cell>
          <cell r="M3043" t="str">
            <v>.....................</v>
          </cell>
        </row>
        <row r="3044">
          <cell r="F3044" t="str">
            <v>.................................</v>
          </cell>
          <cell r="J3044" t="str">
            <v>.....................</v>
          </cell>
          <cell r="M3044" t="str">
            <v>.....................</v>
          </cell>
        </row>
        <row r="3045">
          <cell r="F3045" t="str">
            <v>.................................</v>
          </cell>
          <cell r="J3045" t="str">
            <v>.....................</v>
          </cell>
          <cell r="M3045" t="str">
            <v>.....................</v>
          </cell>
        </row>
        <row r="3046">
          <cell r="F3046" t="str">
            <v>.................................</v>
          </cell>
          <cell r="J3046" t="str">
            <v>.....................</v>
          </cell>
          <cell r="M3046" t="str">
            <v>.....................</v>
          </cell>
        </row>
        <row r="3047">
          <cell r="F3047" t="str">
            <v>.................................</v>
          </cell>
          <cell r="J3047" t="str">
            <v>.....................</v>
          </cell>
          <cell r="M3047" t="str">
            <v>.....................</v>
          </cell>
        </row>
        <row r="3048">
          <cell r="F3048" t="str">
            <v>.................................</v>
          </cell>
          <cell r="J3048" t="str">
            <v>.....................</v>
          </cell>
          <cell r="M3048" t="str">
            <v>.....................</v>
          </cell>
        </row>
        <row r="3049">
          <cell r="A3049" t="str">
            <v xml:space="preserve">   PART 4 : ENGINEER'S ACCEPTANCE</v>
          </cell>
        </row>
        <row r="3050">
          <cell r="A3050" t="str">
            <v xml:space="preserve"> The above work item is ACCEPTED / NOT ACCEPTED</v>
          </cell>
        </row>
        <row r="3051">
          <cell r="A3051" t="str">
            <v xml:space="preserve"> Approval to start next activity is GRANTED / DENIED</v>
          </cell>
        </row>
        <row r="3052">
          <cell r="A3052" t="str">
            <v xml:space="preserve"> Special Comments / Instructions</v>
          </cell>
        </row>
        <row r="3056">
          <cell r="A3056" t="str">
            <v xml:space="preserve"> Signature ...............................................</v>
          </cell>
          <cell r="L3056" t="str">
            <v>Date: ...................................</v>
          </cell>
        </row>
        <row r="3057">
          <cell r="A3057" t="str">
            <v xml:space="preserve">                      Engineer’s Representative</v>
          </cell>
        </row>
        <row r="3058">
          <cell r="A3058" t="str">
            <v xml:space="preserve">   PART 5 : CONTRACTOR'S RECEIPT</v>
          </cell>
        </row>
        <row r="3060">
          <cell r="A3060" t="str">
            <v xml:space="preserve"> Received for Contractor: ........................................................</v>
          </cell>
          <cell r="L3060" t="str">
            <v>Date/Time: ...........................</v>
          </cell>
        </row>
        <row r="3061">
          <cell r="L3061">
            <v>480</v>
          </cell>
        </row>
        <row r="3062">
          <cell r="A3062" t="str">
            <v>REQUEST FOR ACCEPTANCE INSPECTION</v>
          </cell>
        </row>
        <row r="3063">
          <cell r="A3063" t="str">
            <v>(For Bridges)</v>
          </cell>
        </row>
        <row r="3064">
          <cell r="A3064" t="str">
            <v xml:space="preserve">   PART 1 : CONTRACTOR’S SUBMISSION</v>
          </cell>
          <cell r="N3064">
            <v>584248</v>
          </cell>
        </row>
        <row r="3065">
          <cell r="A3065" t="str">
            <v>It is hereby certified that the (material) (equipment) shown and marked in this submittal to be incorporated in the Work is in compliance with the Contract Drawings and Specifications, is approved for use and is submitted for the Engineer's approval.</v>
          </cell>
        </row>
        <row r="3066">
          <cell r="A3066" t="str">
            <v xml:space="preserve"> Item Description:</v>
          </cell>
          <cell r="E3066" t="str">
            <v>To check installation of drain pipes - Thau Dau bridge.</v>
          </cell>
        </row>
        <row r="3070">
          <cell r="A3070" t="str">
            <v xml:space="preserve"> Inspection Time:</v>
          </cell>
          <cell r="E3070" t="str">
            <v>Date:</v>
          </cell>
          <cell r="F3070">
            <v>36654</v>
          </cell>
          <cell r="H3070" t="str">
            <v>Time:</v>
          </cell>
          <cell r="I3070">
            <v>0.58333333333333337</v>
          </cell>
        </row>
        <row r="3071">
          <cell r="A3071" t="str">
            <v xml:space="preserve"> Location:</v>
          </cell>
          <cell r="C3071">
            <v>584248</v>
          </cell>
          <cell r="F3071" t="str">
            <v>Thau Dau</v>
          </cell>
        </row>
        <row r="3072">
          <cell r="A3072" t="str">
            <v xml:space="preserve"> Next Activity:</v>
          </cell>
        </row>
        <row r="3073">
          <cell r="A3073" t="str">
            <v xml:space="preserve"> Description:</v>
          </cell>
          <cell r="H3073" t="str">
            <v>Proposed Start Date/Time:</v>
          </cell>
        </row>
        <row r="3074">
          <cell r="A3074" t="str">
            <v xml:space="preserve"> For Contractor</v>
          </cell>
          <cell r="G3074" t="str">
            <v>Date:</v>
          </cell>
          <cell r="H3074">
            <v>36652</v>
          </cell>
          <cell r="L3074" t="str">
            <v>Time:</v>
          </cell>
          <cell r="M3074">
            <v>0.58333333333333337</v>
          </cell>
        </row>
        <row r="3075">
          <cell r="A3075" t="str">
            <v xml:space="preserve"> QC Engineer</v>
          </cell>
        </row>
        <row r="3076">
          <cell r="A3076" t="str">
            <v>............................</v>
          </cell>
          <cell r="F3076" t="str">
            <v>.................................</v>
          </cell>
          <cell r="L3076" t="str">
            <v>..................................</v>
          </cell>
        </row>
        <row r="3077">
          <cell r="A3077" t="str">
            <v xml:space="preserve">   PART 2 : ENGINEER'S RECEIVED</v>
          </cell>
        </row>
        <row r="3078">
          <cell r="A3078" t="str">
            <v xml:space="preserve"> Received for Engineer</v>
          </cell>
          <cell r="G3078" t="str">
            <v>Date:</v>
          </cell>
          <cell r="L3078" t="str">
            <v>Time:</v>
          </cell>
        </row>
        <row r="3080">
          <cell r="A3080" t="str">
            <v>............................</v>
          </cell>
          <cell r="F3080" t="str">
            <v>.................................</v>
          </cell>
          <cell r="L3080" t="str">
            <v>..................................</v>
          </cell>
        </row>
        <row r="3081">
          <cell r="A3081" t="str">
            <v xml:space="preserve">   PART 3 : INSPECTION REPORT</v>
          </cell>
        </row>
        <row r="3082">
          <cell r="A3082" t="str">
            <v>Check Item</v>
          </cell>
          <cell r="F3082" t="str">
            <v xml:space="preserve"> Inspector Comments</v>
          </cell>
          <cell r="J3082" t="str">
            <v>Inspeted by</v>
          </cell>
          <cell r="M3082" t="str">
            <v>Date</v>
          </cell>
        </row>
        <row r="3083">
          <cell r="A3083" t="str">
            <v>- Formwork</v>
          </cell>
          <cell r="F3083" t="str">
            <v>.................................</v>
          </cell>
          <cell r="J3083" t="str">
            <v>.....................</v>
          </cell>
          <cell r="M3083" t="str">
            <v>.....................</v>
          </cell>
        </row>
        <row r="3084">
          <cell r="A3084" t="str">
            <v>- Reinforcement</v>
          </cell>
          <cell r="F3084" t="str">
            <v>.................................</v>
          </cell>
          <cell r="J3084" t="str">
            <v>.....................</v>
          </cell>
          <cell r="M3084" t="str">
            <v>.....................</v>
          </cell>
        </row>
        <row r="3085">
          <cell r="A3085" t="str">
            <v>- Concrete casting</v>
          </cell>
          <cell r="F3085" t="str">
            <v>.................................</v>
          </cell>
          <cell r="J3085" t="str">
            <v>.....................</v>
          </cell>
          <cell r="M3085" t="str">
            <v>.....................</v>
          </cell>
        </row>
        <row r="3086">
          <cell r="F3086" t="str">
            <v>.................................</v>
          </cell>
          <cell r="J3086" t="str">
            <v>.....................</v>
          </cell>
          <cell r="M3086" t="str">
            <v>.....................</v>
          </cell>
        </row>
        <row r="3087">
          <cell r="F3087" t="str">
            <v>.................................</v>
          </cell>
          <cell r="J3087" t="str">
            <v>.....................</v>
          </cell>
          <cell r="M3087" t="str">
            <v>.....................</v>
          </cell>
        </row>
        <row r="3088">
          <cell r="F3088" t="str">
            <v>.................................</v>
          </cell>
          <cell r="J3088" t="str">
            <v>.....................</v>
          </cell>
          <cell r="M3088" t="str">
            <v>.....................</v>
          </cell>
        </row>
        <row r="3089">
          <cell r="F3089" t="str">
            <v>.................................</v>
          </cell>
          <cell r="J3089" t="str">
            <v>.....................</v>
          </cell>
          <cell r="M3089" t="str">
            <v>.....................</v>
          </cell>
        </row>
        <row r="3090">
          <cell r="F3090" t="str">
            <v>.................................</v>
          </cell>
          <cell r="J3090" t="str">
            <v>.....................</v>
          </cell>
          <cell r="M3090" t="str">
            <v>.....................</v>
          </cell>
        </row>
        <row r="3091">
          <cell r="F3091" t="str">
            <v>.................................</v>
          </cell>
          <cell r="J3091" t="str">
            <v>.....................</v>
          </cell>
          <cell r="M3091" t="str">
            <v>.....................</v>
          </cell>
        </row>
        <row r="3092">
          <cell r="F3092" t="str">
            <v>.................................</v>
          </cell>
          <cell r="J3092" t="str">
            <v>.....................</v>
          </cell>
          <cell r="M3092" t="str">
            <v>.....................</v>
          </cell>
        </row>
        <row r="3093">
          <cell r="F3093" t="str">
            <v>.................................</v>
          </cell>
          <cell r="J3093" t="str">
            <v>.....................</v>
          </cell>
          <cell r="M3093" t="str">
            <v>.....................</v>
          </cell>
        </row>
        <row r="3094">
          <cell r="A3094" t="str">
            <v xml:space="preserve">   PART 4 : ENGINEER'S ACCEPTANCE</v>
          </cell>
        </row>
        <row r="3095">
          <cell r="A3095" t="str">
            <v xml:space="preserve"> The above work item is ACCEPTED / NOT ACCEPTED</v>
          </cell>
        </row>
        <row r="3096">
          <cell r="A3096" t="str">
            <v xml:space="preserve"> Approval to start next activity is GRANTED / DENIED</v>
          </cell>
        </row>
        <row r="3097">
          <cell r="A3097" t="str">
            <v xml:space="preserve"> Special Comments / Instructions</v>
          </cell>
        </row>
        <row r="3101">
          <cell r="A3101" t="str">
            <v xml:space="preserve"> Signature ...............................................</v>
          </cell>
          <cell r="L3101" t="str">
            <v>Date: ...................................</v>
          </cell>
        </row>
        <row r="3102">
          <cell r="A3102" t="str">
            <v xml:space="preserve">                      Engineer’s Representative</v>
          </cell>
        </row>
        <row r="3103">
          <cell r="A3103" t="str">
            <v xml:space="preserve">   PART 5 : CONTRACTOR'S RECEIPT</v>
          </cell>
        </row>
        <row r="3105">
          <cell r="A3105" t="str">
            <v xml:space="preserve"> Received for Contractor: ........................................................</v>
          </cell>
          <cell r="L3105" t="str">
            <v>Date/Time: ...........................</v>
          </cell>
        </row>
        <row r="3106">
          <cell r="L3106">
            <v>481</v>
          </cell>
        </row>
        <row r="3107">
          <cell r="A3107" t="str">
            <v>REQUEST FOR ACCEPTANCE INSPECTION</v>
          </cell>
        </row>
        <row r="3108">
          <cell r="A3108" t="str">
            <v>(For Bridges)</v>
          </cell>
        </row>
        <row r="3109">
          <cell r="A3109" t="str">
            <v xml:space="preserve">   PART 1 : CONTRACTOR’S SUBMISSION</v>
          </cell>
          <cell r="N3109">
            <v>584248</v>
          </cell>
        </row>
        <row r="3110">
          <cell r="A3110" t="str">
            <v>It is hereby certified that the (material) (equipment) shown and marked in this submittal to be incorporated in the Work is in compliance with the Contract Drawings and Specifications, is approved for use and is submitted for the Engineer's approval.</v>
          </cell>
        </row>
        <row r="3111">
          <cell r="A3111" t="str">
            <v xml:space="preserve"> Item Description:</v>
          </cell>
          <cell r="E3111" t="str">
            <v>To check installation of drain pipes - Khe Luy bridge.</v>
          </cell>
        </row>
        <row r="3115">
          <cell r="A3115" t="str">
            <v xml:space="preserve"> Inspection Time:</v>
          </cell>
          <cell r="E3115" t="str">
            <v>Date:</v>
          </cell>
          <cell r="F3115">
            <v>36654</v>
          </cell>
          <cell r="H3115" t="str">
            <v>Time:</v>
          </cell>
          <cell r="I3115">
            <v>0.60416666666666663</v>
          </cell>
        </row>
        <row r="3116">
          <cell r="A3116" t="str">
            <v xml:space="preserve"> Location:</v>
          </cell>
          <cell r="C3116">
            <v>585503</v>
          </cell>
          <cell r="F3116" t="str">
            <v>Khe luy</v>
          </cell>
        </row>
        <row r="3117">
          <cell r="A3117" t="str">
            <v xml:space="preserve"> Next Activity:</v>
          </cell>
        </row>
        <row r="3118">
          <cell r="A3118" t="str">
            <v xml:space="preserve"> Description:</v>
          </cell>
          <cell r="H3118" t="str">
            <v>Proposed Start Date/Time:</v>
          </cell>
        </row>
        <row r="3119">
          <cell r="A3119" t="str">
            <v xml:space="preserve"> For Contractor</v>
          </cell>
          <cell r="G3119" t="str">
            <v>Date:</v>
          </cell>
          <cell r="H3119">
            <v>36652</v>
          </cell>
          <cell r="L3119" t="str">
            <v>Time:</v>
          </cell>
          <cell r="M3119">
            <v>0.58333333333333337</v>
          </cell>
        </row>
        <row r="3120">
          <cell r="A3120" t="str">
            <v xml:space="preserve"> QC Engineer</v>
          </cell>
        </row>
        <row r="3121">
          <cell r="A3121" t="str">
            <v>............................</v>
          </cell>
          <cell r="F3121" t="str">
            <v>.................................</v>
          </cell>
          <cell r="L3121" t="str">
            <v>..................................</v>
          </cell>
        </row>
        <row r="3122">
          <cell r="A3122" t="str">
            <v xml:space="preserve">   PART 2 : ENGINEER'S RECEIVED</v>
          </cell>
        </row>
        <row r="3123">
          <cell r="A3123" t="str">
            <v xml:space="preserve"> Received for Engineer</v>
          </cell>
          <cell r="G3123" t="str">
            <v>Date:</v>
          </cell>
          <cell r="L3123" t="str">
            <v>Time:</v>
          </cell>
        </row>
        <row r="3125">
          <cell r="A3125" t="str">
            <v>............................</v>
          </cell>
          <cell r="F3125" t="str">
            <v>.................................</v>
          </cell>
          <cell r="L3125" t="str">
            <v>..................................</v>
          </cell>
        </row>
        <row r="3126">
          <cell r="A3126" t="str">
            <v xml:space="preserve">   PART 3 : INSPECTION REPORT</v>
          </cell>
        </row>
        <row r="3127">
          <cell r="A3127" t="str">
            <v>Check Item</v>
          </cell>
          <cell r="F3127" t="str">
            <v xml:space="preserve"> Inspector Comments</v>
          </cell>
          <cell r="J3127" t="str">
            <v>Inspeted by</v>
          </cell>
          <cell r="M3127" t="str">
            <v>Date</v>
          </cell>
        </row>
        <row r="3128">
          <cell r="A3128" t="str">
            <v>- Formwork</v>
          </cell>
          <cell r="F3128" t="str">
            <v>.................................</v>
          </cell>
          <cell r="J3128" t="str">
            <v>.....................</v>
          </cell>
          <cell r="M3128" t="str">
            <v>.....................</v>
          </cell>
        </row>
        <row r="3129">
          <cell r="A3129" t="str">
            <v>- Reinforcement</v>
          </cell>
          <cell r="F3129" t="str">
            <v>.................................</v>
          </cell>
          <cell r="J3129" t="str">
            <v>.....................</v>
          </cell>
          <cell r="M3129" t="str">
            <v>.....................</v>
          </cell>
        </row>
        <row r="3130">
          <cell r="A3130" t="str">
            <v>- Concrete casting</v>
          </cell>
          <cell r="F3130" t="str">
            <v>.................................</v>
          </cell>
          <cell r="J3130" t="str">
            <v>.....................</v>
          </cell>
          <cell r="M3130" t="str">
            <v>.....................</v>
          </cell>
        </row>
        <row r="3131">
          <cell r="F3131" t="str">
            <v>.................................</v>
          </cell>
          <cell r="J3131" t="str">
            <v>.....................</v>
          </cell>
          <cell r="M3131" t="str">
            <v>.....................</v>
          </cell>
        </row>
        <row r="3132">
          <cell r="F3132" t="str">
            <v>.................................</v>
          </cell>
          <cell r="J3132" t="str">
            <v>.....................</v>
          </cell>
          <cell r="M3132" t="str">
            <v>.....................</v>
          </cell>
        </row>
        <row r="3133">
          <cell r="F3133" t="str">
            <v>.................................</v>
          </cell>
          <cell r="J3133" t="str">
            <v>.....................</v>
          </cell>
          <cell r="M3133" t="str">
            <v>.....................</v>
          </cell>
        </row>
        <row r="3134">
          <cell r="F3134" t="str">
            <v>.................................</v>
          </cell>
          <cell r="J3134" t="str">
            <v>.....................</v>
          </cell>
          <cell r="M3134" t="str">
            <v>.....................</v>
          </cell>
        </row>
        <row r="3135">
          <cell r="F3135" t="str">
            <v>.................................</v>
          </cell>
          <cell r="J3135" t="str">
            <v>.....................</v>
          </cell>
          <cell r="M3135" t="str">
            <v>.....................</v>
          </cell>
        </row>
        <row r="3136">
          <cell r="F3136" t="str">
            <v>.................................</v>
          </cell>
          <cell r="J3136" t="str">
            <v>.....................</v>
          </cell>
          <cell r="M3136" t="str">
            <v>.....................</v>
          </cell>
        </row>
        <row r="3137">
          <cell r="F3137" t="str">
            <v>.................................</v>
          </cell>
          <cell r="J3137" t="str">
            <v>.....................</v>
          </cell>
          <cell r="M3137" t="str">
            <v>.....................</v>
          </cell>
        </row>
        <row r="3138">
          <cell r="F3138" t="str">
            <v>.................................</v>
          </cell>
          <cell r="J3138" t="str">
            <v>.....................</v>
          </cell>
          <cell r="M3138" t="str">
            <v>.....................</v>
          </cell>
        </row>
        <row r="3139">
          <cell r="A3139" t="str">
            <v xml:space="preserve">   PART 4 : ENGINEER'S ACCEPTANCE</v>
          </cell>
        </row>
        <row r="3140">
          <cell r="A3140" t="str">
            <v xml:space="preserve"> The above work item is ACCEPTED / NOT ACCEPTED</v>
          </cell>
        </row>
        <row r="3141">
          <cell r="A3141" t="str">
            <v xml:space="preserve"> Approval to start next activity is GRANTED / DENIED</v>
          </cell>
        </row>
        <row r="3142">
          <cell r="A3142" t="str">
            <v xml:space="preserve"> Special Comments / Instructions</v>
          </cell>
        </row>
        <row r="3146">
          <cell r="A3146" t="str">
            <v xml:space="preserve"> Signature ...............................................</v>
          </cell>
          <cell r="L3146" t="str">
            <v>Date: ...................................</v>
          </cell>
        </row>
        <row r="3147">
          <cell r="A3147" t="str">
            <v xml:space="preserve">                      Engineer’s Representative</v>
          </cell>
        </row>
        <row r="3148">
          <cell r="A3148" t="str">
            <v xml:space="preserve">   PART 5 : CONTRACTOR'S RECEIPT</v>
          </cell>
        </row>
        <row r="3150">
          <cell r="A3150" t="str">
            <v xml:space="preserve"> Received for Contractor: ........................................................</v>
          </cell>
          <cell r="L3150" t="str">
            <v>Date/Time: ...........................</v>
          </cell>
        </row>
        <row r="3151">
          <cell r="L3151">
            <v>482</v>
          </cell>
        </row>
        <row r="3152">
          <cell r="A3152" t="str">
            <v>REQUEST FOR ACCEPTANCE INSPECTION</v>
          </cell>
        </row>
        <row r="3153">
          <cell r="A3153" t="str">
            <v>(For Bridges)</v>
          </cell>
        </row>
        <row r="3154">
          <cell r="A3154" t="str">
            <v xml:space="preserve">   PART 1 : CONTRACTOR’S SUBMISSION</v>
          </cell>
          <cell r="N3154">
            <v>584248</v>
          </cell>
        </row>
        <row r="3155">
          <cell r="A3155" t="str">
            <v>It is hereby certified that the (material) (equipment) shown and marked in this submittal to be incorporated in the Work is in compliance with the Contract Drawings and Specifications, is approved for use and is submitted for the Engineer's approval.</v>
          </cell>
        </row>
        <row r="3156">
          <cell r="A3156" t="str">
            <v xml:space="preserve"> Item Description:</v>
          </cell>
          <cell r="E3156" t="str">
            <v>Test result of 13th, 14th, 15th layers (at 1/4 cone and back of abutment A0&amp;A1)-Bac Quang Thuan Bridge</v>
          </cell>
        </row>
        <row r="3160">
          <cell r="A3160" t="str">
            <v xml:space="preserve"> Inspection Time:</v>
          </cell>
          <cell r="E3160" t="str">
            <v>Date:</v>
          </cell>
          <cell r="F3160">
            <v>36655</v>
          </cell>
          <cell r="H3160" t="str">
            <v>Time:</v>
          </cell>
          <cell r="I3160">
            <v>0.35416666666666669</v>
          </cell>
        </row>
        <row r="3161">
          <cell r="A3161" t="str">
            <v xml:space="preserve"> Location:</v>
          </cell>
          <cell r="C3161">
            <v>621664</v>
          </cell>
          <cell r="F3161" t="str">
            <v>Bac Quang Thuan</v>
          </cell>
        </row>
        <row r="3162">
          <cell r="A3162" t="str">
            <v xml:space="preserve"> Next Activity:</v>
          </cell>
        </row>
        <row r="3163">
          <cell r="A3163" t="str">
            <v xml:space="preserve"> Description:</v>
          </cell>
          <cell r="H3163" t="str">
            <v>Proposed Start Date/Time:</v>
          </cell>
        </row>
        <row r="3164">
          <cell r="A3164" t="str">
            <v xml:space="preserve"> For Contractor</v>
          </cell>
          <cell r="G3164" t="str">
            <v>Date:</v>
          </cell>
          <cell r="H3164">
            <v>36654</v>
          </cell>
          <cell r="L3164" t="str">
            <v>Time:</v>
          </cell>
          <cell r="M3164">
            <v>0.58333333333333337</v>
          </cell>
        </row>
        <row r="3165">
          <cell r="A3165" t="str">
            <v xml:space="preserve"> QC Engineer</v>
          </cell>
        </row>
        <row r="3166">
          <cell r="A3166" t="str">
            <v>............................</v>
          </cell>
          <cell r="F3166" t="str">
            <v>.................................</v>
          </cell>
          <cell r="L3166" t="str">
            <v>..................................</v>
          </cell>
        </row>
        <row r="3167">
          <cell r="A3167" t="str">
            <v xml:space="preserve">   PART 2 : ENGINEER'S RECEIVED</v>
          </cell>
        </row>
        <row r="3168">
          <cell r="A3168" t="str">
            <v xml:space="preserve"> Received for Engineer</v>
          </cell>
          <cell r="G3168" t="str">
            <v>Date:</v>
          </cell>
          <cell r="L3168" t="str">
            <v>Time:</v>
          </cell>
        </row>
        <row r="3170">
          <cell r="A3170" t="str">
            <v>............................</v>
          </cell>
          <cell r="F3170" t="str">
            <v>.................................</v>
          </cell>
          <cell r="L3170" t="str">
            <v>..................................</v>
          </cell>
        </row>
        <row r="3171">
          <cell r="A3171" t="str">
            <v xml:space="preserve">   PART 3 : INSPECTION REPORT</v>
          </cell>
        </row>
        <row r="3172">
          <cell r="A3172" t="str">
            <v>Check Item</v>
          </cell>
          <cell r="F3172" t="str">
            <v xml:space="preserve"> Inspector Comments</v>
          </cell>
          <cell r="J3172" t="str">
            <v>Inspeted by</v>
          </cell>
          <cell r="M3172" t="str">
            <v>Date</v>
          </cell>
        </row>
        <row r="3173">
          <cell r="A3173" t="str">
            <v>- Formwork</v>
          </cell>
          <cell r="F3173" t="str">
            <v>.................................</v>
          </cell>
          <cell r="J3173" t="str">
            <v>.....................</v>
          </cell>
          <cell r="M3173" t="str">
            <v>.....................</v>
          </cell>
        </row>
        <row r="3174">
          <cell r="A3174" t="str">
            <v>- Reinforcement</v>
          </cell>
          <cell r="F3174" t="str">
            <v>.................................</v>
          </cell>
          <cell r="J3174" t="str">
            <v>.....................</v>
          </cell>
          <cell r="M3174" t="str">
            <v>.....................</v>
          </cell>
        </row>
        <row r="3175">
          <cell r="A3175" t="str">
            <v>- Concrete casting</v>
          </cell>
          <cell r="F3175" t="str">
            <v>.................................</v>
          </cell>
          <cell r="J3175" t="str">
            <v>.....................</v>
          </cell>
          <cell r="M3175" t="str">
            <v>.....................</v>
          </cell>
        </row>
        <row r="3176">
          <cell r="F3176" t="str">
            <v>.................................</v>
          </cell>
          <cell r="J3176" t="str">
            <v>.....................</v>
          </cell>
          <cell r="M3176" t="str">
            <v>.....................</v>
          </cell>
        </row>
        <row r="3177">
          <cell r="F3177" t="str">
            <v>.................................</v>
          </cell>
          <cell r="J3177" t="str">
            <v>.....................</v>
          </cell>
          <cell r="M3177" t="str">
            <v>.....................</v>
          </cell>
        </row>
        <row r="3178">
          <cell r="F3178" t="str">
            <v>.................................</v>
          </cell>
          <cell r="J3178" t="str">
            <v>.....................</v>
          </cell>
          <cell r="M3178" t="str">
            <v>.....................</v>
          </cell>
        </row>
        <row r="3179">
          <cell r="F3179" t="str">
            <v>.................................</v>
          </cell>
          <cell r="J3179" t="str">
            <v>.....................</v>
          </cell>
          <cell r="M3179" t="str">
            <v>.....................</v>
          </cell>
        </row>
        <row r="3180">
          <cell r="F3180" t="str">
            <v>.................................</v>
          </cell>
          <cell r="J3180" t="str">
            <v>.....................</v>
          </cell>
          <cell r="M3180" t="str">
            <v>.....................</v>
          </cell>
        </row>
        <row r="3181">
          <cell r="F3181" t="str">
            <v>.................................</v>
          </cell>
          <cell r="J3181" t="str">
            <v>.....................</v>
          </cell>
          <cell r="M3181" t="str">
            <v>.....................</v>
          </cell>
        </row>
        <row r="3182">
          <cell r="F3182" t="str">
            <v>.................................</v>
          </cell>
          <cell r="J3182" t="str">
            <v>.....................</v>
          </cell>
          <cell r="M3182" t="str">
            <v>.....................</v>
          </cell>
        </row>
        <row r="3183">
          <cell r="F3183" t="str">
            <v>.................................</v>
          </cell>
          <cell r="J3183" t="str">
            <v>.....................</v>
          </cell>
          <cell r="M3183" t="str">
            <v>.....................</v>
          </cell>
        </row>
        <row r="3184">
          <cell r="A3184" t="str">
            <v xml:space="preserve">   PART 4 : ENGINEER'S ACCEPTANCE</v>
          </cell>
        </row>
        <row r="3185">
          <cell r="A3185" t="str">
            <v xml:space="preserve"> The above work item is ACCEPTED / NOT ACCEPTED</v>
          </cell>
        </row>
        <row r="3186">
          <cell r="A3186" t="str">
            <v xml:space="preserve"> Approval to start next activity is GRANTED / DENIED</v>
          </cell>
        </row>
        <row r="3187">
          <cell r="A3187" t="str">
            <v xml:space="preserve"> Special Comments / Instructions</v>
          </cell>
        </row>
        <row r="3191">
          <cell r="A3191" t="str">
            <v xml:space="preserve"> Signature ...............................................</v>
          </cell>
          <cell r="L3191" t="str">
            <v>Date: ...................................</v>
          </cell>
        </row>
        <row r="3192">
          <cell r="A3192" t="str">
            <v xml:space="preserve">                      Engineer’s Representative</v>
          </cell>
        </row>
        <row r="3193">
          <cell r="A3193" t="str">
            <v xml:space="preserve">   PART 5 : CONTRACTOR'S RECEIPT</v>
          </cell>
        </row>
        <row r="3195">
          <cell r="A3195" t="str">
            <v xml:space="preserve"> Received for Contractor: ........................................................</v>
          </cell>
          <cell r="L3195" t="str">
            <v>Date/Time: ...........................</v>
          </cell>
        </row>
        <row r="3196">
          <cell r="L3196">
            <v>483</v>
          </cell>
        </row>
        <row r="3197">
          <cell r="A3197" t="str">
            <v>REQUEST FOR ACCEPTANCE INSPECTION</v>
          </cell>
        </row>
        <row r="3198">
          <cell r="A3198" t="str">
            <v>(For Bridges)</v>
          </cell>
        </row>
        <row r="3199">
          <cell r="A3199" t="str">
            <v xml:space="preserve">   PART 1 : CONTRACTOR’S SUBMISSION</v>
          </cell>
          <cell r="N3199">
            <v>549048</v>
          </cell>
        </row>
        <row r="3200">
          <cell r="A3200" t="str">
            <v>It is hereby certified that the (material) (equipment) shown and marked in this submittal to be incorporated in the Work is in compliance with the Contract Drawings and Specifications, is approved for use and is submitted for the Engineer's approval.</v>
          </cell>
        </row>
        <row r="3201">
          <cell r="A3201" t="str">
            <v xml:space="preserve"> Item Description:</v>
          </cell>
          <cell r="E3201" t="str">
            <v>To check formwork, reinforcement and concrete casting for piles (02 tip segments L=7m, 02 segments L=7m)-Bui Tre bridge.</v>
          </cell>
        </row>
        <row r="3205">
          <cell r="A3205" t="str">
            <v xml:space="preserve"> Inspection Time:</v>
          </cell>
          <cell r="E3205" t="str">
            <v>Date:</v>
          </cell>
          <cell r="F3205">
            <v>36655</v>
          </cell>
          <cell r="H3205" t="str">
            <v>Time:</v>
          </cell>
          <cell r="I3205">
            <v>0.35416666666666669</v>
          </cell>
        </row>
        <row r="3206">
          <cell r="A3206" t="str">
            <v xml:space="preserve"> Location:</v>
          </cell>
          <cell r="C3206">
            <v>549048</v>
          </cell>
          <cell r="F3206" t="str">
            <v>Bui Tre</v>
          </cell>
        </row>
        <row r="3207">
          <cell r="A3207" t="str">
            <v xml:space="preserve"> Next Activity:</v>
          </cell>
        </row>
        <row r="3208">
          <cell r="A3208" t="str">
            <v xml:space="preserve"> Description:</v>
          </cell>
          <cell r="H3208" t="str">
            <v>Proposed Start Date/Time:</v>
          </cell>
        </row>
        <row r="3209">
          <cell r="A3209" t="str">
            <v xml:space="preserve"> For Contractor</v>
          </cell>
          <cell r="G3209" t="str">
            <v>Date:</v>
          </cell>
          <cell r="H3209">
            <v>36654</v>
          </cell>
          <cell r="L3209" t="str">
            <v>Time:</v>
          </cell>
          <cell r="M3209">
            <v>0.58333333333333337</v>
          </cell>
        </row>
        <row r="3210">
          <cell r="A3210" t="str">
            <v xml:space="preserve"> QC Engineer</v>
          </cell>
        </row>
        <row r="3211">
          <cell r="A3211" t="str">
            <v>............................</v>
          </cell>
          <cell r="F3211" t="str">
            <v>.................................</v>
          </cell>
          <cell r="L3211" t="str">
            <v>..................................</v>
          </cell>
        </row>
        <row r="3212">
          <cell r="A3212" t="str">
            <v xml:space="preserve">   PART 2 : ENGINEER'S RECEIVED</v>
          </cell>
        </row>
        <row r="3213">
          <cell r="A3213" t="str">
            <v xml:space="preserve"> Received for Engineer</v>
          </cell>
          <cell r="G3213" t="str">
            <v>Date:</v>
          </cell>
          <cell r="L3213" t="str">
            <v>Time:</v>
          </cell>
        </row>
        <row r="3215">
          <cell r="A3215" t="str">
            <v>............................</v>
          </cell>
          <cell r="F3215" t="str">
            <v>.................................</v>
          </cell>
          <cell r="L3215" t="str">
            <v>..................................</v>
          </cell>
        </row>
        <row r="3216">
          <cell r="A3216" t="str">
            <v xml:space="preserve">   PART 3 : INSPECTION REPORT</v>
          </cell>
        </row>
        <row r="3217">
          <cell r="A3217" t="str">
            <v>Check Item</v>
          </cell>
          <cell r="F3217" t="str">
            <v xml:space="preserve"> Inspector Comments</v>
          </cell>
          <cell r="J3217" t="str">
            <v>Inspeted by</v>
          </cell>
          <cell r="M3217" t="str">
            <v>Date</v>
          </cell>
        </row>
        <row r="3218">
          <cell r="A3218" t="str">
            <v>- Formwork</v>
          </cell>
          <cell r="F3218" t="str">
            <v>.................................</v>
          </cell>
          <cell r="J3218" t="str">
            <v>.....................</v>
          </cell>
          <cell r="M3218" t="str">
            <v>.....................</v>
          </cell>
        </row>
        <row r="3219">
          <cell r="A3219" t="str">
            <v>- Reinforcement</v>
          </cell>
          <cell r="F3219" t="str">
            <v>.................................</v>
          </cell>
          <cell r="J3219" t="str">
            <v>.....................</v>
          </cell>
          <cell r="M3219" t="str">
            <v>.....................</v>
          </cell>
        </row>
        <row r="3220">
          <cell r="A3220" t="str">
            <v>- Concrete casting</v>
          </cell>
          <cell r="F3220" t="str">
            <v>.................................</v>
          </cell>
          <cell r="J3220" t="str">
            <v>.....................</v>
          </cell>
          <cell r="M3220" t="str">
            <v>.....................</v>
          </cell>
        </row>
        <row r="3221">
          <cell r="F3221" t="str">
            <v>.................................</v>
          </cell>
          <cell r="J3221" t="str">
            <v>.....................</v>
          </cell>
          <cell r="M3221" t="str">
            <v>.....................</v>
          </cell>
        </row>
        <row r="3222">
          <cell r="F3222" t="str">
            <v>.................................</v>
          </cell>
          <cell r="J3222" t="str">
            <v>.....................</v>
          </cell>
          <cell r="M3222" t="str">
            <v>.....................</v>
          </cell>
        </row>
        <row r="3223">
          <cell r="F3223" t="str">
            <v>.................................</v>
          </cell>
          <cell r="J3223" t="str">
            <v>.....................</v>
          </cell>
          <cell r="M3223" t="str">
            <v>.....................</v>
          </cell>
        </row>
        <row r="3224">
          <cell r="F3224" t="str">
            <v>.................................</v>
          </cell>
          <cell r="J3224" t="str">
            <v>.....................</v>
          </cell>
          <cell r="M3224" t="str">
            <v>.....................</v>
          </cell>
        </row>
        <row r="3225">
          <cell r="F3225" t="str">
            <v>.................................</v>
          </cell>
          <cell r="J3225" t="str">
            <v>.....................</v>
          </cell>
          <cell r="M3225" t="str">
            <v>.....................</v>
          </cell>
        </row>
        <row r="3226">
          <cell r="F3226" t="str">
            <v>.................................</v>
          </cell>
          <cell r="J3226" t="str">
            <v>.....................</v>
          </cell>
          <cell r="M3226" t="str">
            <v>.....................</v>
          </cell>
        </row>
        <row r="3227">
          <cell r="F3227" t="str">
            <v>.................................</v>
          </cell>
          <cell r="J3227" t="str">
            <v>.....................</v>
          </cell>
          <cell r="M3227" t="str">
            <v>.....................</v>
          </cell>
        </row>
        <row r="3228">
          <cell r="F3228" t="str">
            <v>.................................</v>
          </cell>
          <cell r="J3228" t="str">
            <v>.....................</v>
          </cell>
          <cell r="M3228" t="str">
            <v>.....................</v>
          </cell>
        </row>
        <row r="3229">
          <cell r="A3229" t="str">
            <v xml:space="preserve">   PART 4 : ENGINEER'S ACCEPTANCE</v>
          </cell>
        </row>
        <row r="3230">
          <cell r="A3230" t="str">
            <v xml:space="preserve"> The above work item is ACCEPTED / NOT ACCEPTED</v>
          </cell>
        </row>
        <row r="3231">
          <cell r="A3231" t="str">
            <v xml:space="preserve"> Approval to start next activity is GRANTED / DENIED</v>
          </cell>
        </row>
        <row r="3232">
          <cell r="A3232" t="str">
            <v xml:space="preserve"> Special Comments / Instructions</v>
          </cell>
        </row>
        <row r="3236">
          <cell r="A3236" t="str">
            <v xml:space="preserve"> Signature ...............................................</v>
          </cell>
          <cell r="L3236" t="str">
            <v>Date: ...................................</v>
          </cell>
        </row>
        <row r="3237">
          <cell r="A3237" t="str">
            <v xml:space="preserve">                      Engineer’s Representative</v>
          </cell>
        </row>
        <row r="3238">
          <cell r="A3238" t="str">
            <v xml:space="preserve">   PART 5 : CONTRACTOR'S RECEIPT</v>
          </cell>
        </row>
        <row r="3240">
          <cell r="A3240" t="str">
            <v xml:space="preserve"> Received for Contractor: ........................................................</v>
          </cell>
          <cell r="L3240" t="str">
            <v>Date/Time: ...........................</v>
          </cell>
        </row>
        <row r="3241">
          <cell r="L3241">
            <v>484</v>
          </cell>
        </row>
        <row r="3242">
          <cell r="A3242" t="str">
            <v>REQUEST FOR ACCEPTANCE INSPECTION</v>
          </cell>
        </row>
        <row r="3243">
          <cell r="A3243" t="str">
            <v>(For Bridges)</v>
          </cell>
        </row>
        <row r="3244">
          <cell r="A3244" t="str">
            <v xml:space="preserve">   PART 1 : CONTRACTOR’S SUBMISSION</v>
          </cell>
          <cell r="N3244">
            <v>561400</v>
          </cell>
        </row>
        <row r="3245">
          <cell r="A3245" t="str">
            <v>It is hereby certified that the (material) (equipment) shown and marked in this submittal to be incorporated in the Work is in compliance with the Contract Drawings and Specifications, is approved for use and is submitted for the Engineer's approval.</v>
          </cell>
        </row>
        <row r="3246">
          <cell r="A3246" t="str">
            <v xml:space="preserve"> Item Description:</v>
          </cell>
          <cell r="E3246" t="str">
            <v>To check formwork, reinforcement and concrete casting for piles (02 segments L=10m) - Cao bridge.</v>
          </cell>
        </row>
        <row r="3250">
          <cell r="A3250" t="str">
            <v xml:space="preserve"> Inspection Time:</v>
          </cell>
          <cell r="E3250" t="str">
            <v>Date:</v>
          </cell>
          <cell r="F3250">
            <v>36655</v>
          </cell>
          <cell r="H3250" t="str">
            <v>Time:</v>
          </cell>
          <cell r="I3250">
            <v>0.33333333333333331</v>
          </cell>
        </row>
        <row r="3251">
          <cell r="A3251" t="str">
            <v xml:space="preserve"> Location:</v>
          </cell>
          <cell r="C3251">
            <v>561400</v>
          </cell>
          <cell r="F3251" t="str">
            <v>Cao</v>
          </cell>
        </row>
        <row r="3252">
          <cell r="A3252" t="str">
            <v xml:space="preserve"> Next Activity:</v>
          </cell>
        </row>
        <row r="3253">
          <cell r="A3253" t="str">
            <v xml:space="preserve"> Description:</v>
          </cell>
          <cell r="H3253" t="str">
            <v>Proposed Start Date/Time:</v>
          </cell>
        </row>
        <row r="3254">
          <cell r="A3254" t="str">
            <v xml:space="preserve"> For Contractor</v>
          </cell>
          <cell r="G3254" t="str">
            <v>Date:</v>
          </cell>
          <cell r="H3254">
            <v>36654</v>
          </cell>
          <cell r="L3254" t="str">
            <v>Time:</v>
          </cell>
          <cell r="M3254">
            <v>0.58333333333333337</v>
          </cell>
        </row>
        <row r="3255">
          <cell r="A3255" t="str">
            <v xml:space="preserve"> QC Engineer</v>
          </cell>
        </row>
        <row r="3256">
          <cell r="A3256" t="str">
            <v>............................</v>
          </cell>
          <cell r="F3256" t="str">
            <v>.................................</v>
          </cell>
          <cell r="L3256" t="str">
            <v>..................................</v>
          </cell>
        </row>
        <row r="3257">
          <cell r="A3257" t="str">
            <v xml:space="preserve">   PART 2 : ENGINEER'S RECEIVED</v>
          </cell>
        </row>
        <row r="3258">
          <cell r="A3258" t="str">
            <v xml:space="preserve"> Received for Engineer</v>
          </cell>
          <cell r="G3258" t="str">
            <v>Date:</v>
          </cell>
          <cell r="L3258" t="str">
            <v>Time:</v>
          </cell>
        </row>
        <row r="3260">
          <cell r="A3260" t="str">
            <v>............................</v>
          </cell>
          <cell r="F3260" t="str">
            <v>.................................</v>
          </cell>
          <cell r="L3260" t="str">
            <v>..................................</v>
          </cell>
        </row>
        <row r="3261">
          <cell r="A3261" t="str">
            <v xml:space="preserve">   PART 3 : INSPECTION REPORT</v>
          </cell>
        </row>
        <row r="3262">
          <cell r="A3262" t="str">
            <v>Check Item</v>
          </cell>
          <cell r="F3262" t="str">
            <v xml:space="preserve"> Inspector Comments</v>
          </cell>
          <cell r="J3262" t="str">
            <v>Inspeted by</v>
          </cell>
          <cell r="M3262" t="str">
            <v>Date</v>
          </cell>
        </row>
        <row r="3263">
          <cell r="A3263" t="str">
            <v>- Formwork</v>
          </cell>
          <cell r="F3263" t="str">
            <v>.................................</v>
          </cell>
          <cell r="J3263" t="str">
            <v>.....................</v>
          </cell>
          <cell r="M3263" t="str">
            <v>.....................</v>
          </cell>
        </row>
        <row r="3264">
          <cell r="A3264" t="str">
            <v>- Reinforcement</v>
          </cell>
          <cell r="F3264" t="str">
            <v>.................................</v>
          </cell>
          <cell r="J3264" t="str">
            <v>.....................</v>
          </cell>
          <cell r="M3264" t="str">
            <v>.....................</v>
          </cell>
        </row>
        <row r="3265">
          <cell r="A3265" t="str">
            <v>- Concrete casting</v>
          </cell>
          <cell r="F3265" t="str">
            <v>.................................</v>
          </cell>
          <cell r="J3265" t="str">
            <v>.....................</v>
          </cell>
          <cell r="M3265" t="str">
            <v>.....................</v>
          </cell>
        </row>
        <row r="3266">
          <cell r="F3266" t="str">
            <v>.................................</v>
          </cell>
          <cell r="J3266" t="str">
            <v>.....................</v>
          </cell>
          <cell r="M3266" t="str">
            <v>.....................</v>
          </cell>
        </row>
        <row r="3267">
          <cell r="F3267" t="str">
            <v>.................................</v>
          </cell>
          <cell r="J3267" t="str">
            <v>.....................</v>
          </cell>
          <cell r="M3267" t="str">
            <v>.....................</v>
          </cell>
        </row>
        <row r="3268">
          <cell r="F3268" t="str">
            <v>.................................</v>
          </cell>
          <cell r="J3268" t="str">
            <v>.....................</v>
          </cell>
          <cell r="M3268" t="str">
            <v>.....................</v>
          </cell>
        </row>
        <row r="3269">
          <cell r="F3269" t="str">
            <v>.................................</v>
          </cell>
          <cell r="J3269" t="str">
            <v>.....................</v>
          </cell>
          <cell r="M3269" t="str">
            <v>.....................</v>
          </cell>
        </row>
        <row r="3270">
          <cell r="F3270" t="str">
            <v>.................................</v>
          </cell>
          <cell r="J3270" t="str">
            <v>.....................</v>
          </cell>
          <cell r="M3270" t="str">
            <v>.....................</v>
          </cell>
        </row>
        <row r="3271">
          <cell r="F3271" t="str">
            <v>.................................</v>
          </cell>
          <cell r="J3271" t="str">
            <v>.....................</v>
          </cell>
          <cell r="M3271" t="str">
            <v>.....................</v>
          </cell>
        </row>
        <row r="3272">
          <cell r="F3272" t="str">
            <v>.................................</v>
          </cell>
          <cell r="J3272" t="str">
            <v>.....................</v>
          </cell>
          <cell r="M3272" t="str">
            <v>.....................</v>
          </cell>
        </row>
        <row r="3273">
          <cell r="F3273" t="str">
            <v>.................................</v>
          </cell>
          <cell r="J3273" t="str">
            <v>.....................</v>
          </cell>
          <cell r="M3273" t="str">
            <v>.....................</v>
          </cell>
        </row>
        <row r="3274">
          <cell r="A3274" t="str">
            <v xml:space="preserve">   PART 4 : ENGINEER'S ACCEPTANCE</v>
          </cell>
        </row>
        <row r="3275">
          <cell r="A3275" t="str">
            <v xml:space="preserve"> The above work item is ACCEPTED / NOT ACCEPTED</v>
          </cell>
        </row>
        <row r="3276">
          <cell r="A3276" t="str">
            <v xml:space="preserve"> Approval to start next activity is GRANTED / DENIED</v>
          </cell>
        </row>
        <row r="3277">
          <cell r="A3277" t="str">
            <v xml:space="preserve"> Special Comments / Instructions</v>
          </cell>
        </row>
        <row r="3281">
          <cell r="A3281" t="str">
            <v xml:space="preserve"> Signature ...............................................</v>
          </cell>
          <cell r="L3281" t="str">
            <v>Date: ...................................</v>
          </cell>
        </row>
        <row r="3282">
          <cell r="A3282" t="str">
            <v xml:space="preserve">                      Engineer’s Representative</v>
          </cell>
        </row>
        <row r="3283">
          <cell r="A3283" t="str">
            <v xml:space="preserve">   PART 5 : CONTRACTOR'S RECEIPT</v>
          </cell>
        </row>
        <row r="3285">
          <cell r="A3285" t="str">
            <v xml:space="preserve"> Received for Contractor: ........................................................</v>
          </cell>
          <cell r="L3285" t="str">
            <v>Date/Time: ...........................</v>
          </cell>
        </row>
        <row r="3286">
          <cell r="L3286">
            <v>485</v>
          </cell>
        </row>
        <row r="3287">
          <cell r="A3287" t="str">
            <v>REQUEST FOR ACCEPTANCE INSPECTION</v>
          </cell>
        </row>
        <row r="3288">
          <cell r="A3288" t="str">
            <v>(For Bridges)</v>
          </cell>
        </row>
        <row r="3289">
          <cell r="A3289" t="str">
            <v xml:space="preserve">   PART 1 : CONTRACTOR’S SUBMISSION</v>
          </cell>
          <cell r="N3289">
            <v>533410</v>
          </cell>
        </row>
        <row r="3290">
          <cell r="A3290" t="str">
            <v>It is hereby certified that the (material) (equipment) shown and marked in this submittal to be incorporated in the Work is in compliance with the Contract Drawings and Specifications, is approved for use and is submitted for the Engineer's approval.</v>
          </cell>
        </row>
        <row r="3291">
          <cell r="A3291" t="str">
            <v xml:space="preserve"> Item Description:</v>
          </cell>
          <cell r="E3291" t="str">
            <v>To check for removal of existing guard-rails - Quan Om bridge.</v>
          </cell>
        </row>
        <row r="3295">
          <cell r="A3295" t="str">
            <v xml:space="preserve"> Inspection Time:</v>
          </cell>
          <cell r="E3295" t="str">
            <v>Date:</v>
          </cell>
          <cell r="F3295">
            <v>36655</v>
          </cell>
          <cell r="H3295" t="str">
            <v>Time:</v>
          </cell>
          <cell r="I3295">
            <v>0.375</v>
          </cell>
        </row>
        <row r="3296">
          <cell r="A3296" t="str">
            <v xml:space="preserve"> Location:</v>
          </cell>
          <cell r="C3296">
            <v>533410</v>
          </cell>
          <cell r="F3296" t="str">
            <v>Quan Om</v>
          </cell>
        </row>
        <row r="3297">
          <cell r="A3297" t="str">
            <v xml:space="preserve"> Next Activity:</v>
          </cell>
        </row>
        <row r="3298">
          <cell r="A3298" t="str">
            <v xml:space="preserve"> Description:</v>
          </cell>
          <cell r="H3298" t="str">
            <v>Proposed Start Date/Time:</v>
          </cell>
        </row>
        <row r="3299">
          <cell r="A3299" t="str">
            <v xml:space="preserve"> For Contractor</v>
          </cell>
          <cell r="G3299" t="str">
            <v>Date:</v>
          </cell>
          <cell r="H3299">
            <v>36654</v>
          </cell>
          <cell r="L3299" t="str">
            <v>Time:</v>
          </cell>
          <cell r="M3299">
            <v>0.58333333333333337</v>
          </cell>
        </row>
        <row r="3300">
          <cell r="A3300" t="str">
            <v xml:space="preserve"> QC Engineer</v>
          </cell>
        </row>
        <row r="3301">
          <cell r="A3301" t="str">
            <v>............................</v>
          </cell>
          <cell r="F3301" t="str">
            <v>.................................</v>
          </cell>
          <cell r="L3301" t="str">
            <v>..................................</v>
          </cell>
        </row>
        <row r="3302">
          <cell r="A3302" t="str">
            <v xml:space="preserve">   PART 2 : ENGINEER'S RECEIVED</v>
          </cell>
        </row>
        <row r="3303">
          <cell r="A3303" t="str">
            <v xml:space="preserve"> Received for Engineer</v>
          </cell>
          <cell r="G3303" t="str">
            <v>Date:</v>
          </cell>
          <cell r="L3303" t="str">
            <v>Time:</v>
          </cell>
        </row>
        <row r="3305">
          <cell r="A3305" t="str">
            <v>............................</v>
          </cell>
          <cell r="F3305" t="str">
            <v>.................................</v>
          </cell>
          <cell r="L3305" t="str">
            <v>..................................</v>
          </cell>
        </row>
        <row r="3306">
          <cell r="A3306" t="str">
            <v xml:space="preserve">   PART 3 : INSPECTION REPORT</v>
          </cell>
        </row>
        <row r="3307">
          <cell r="A3307" t="str">
            <v>Check Item</v>
          </cell>
          <cell r="F3307" t="str">
            <v xml:space="preserve"> Inspector Comments</v>
          </cell>
          <cell r="J3307" t="str">
            <v>Inspeted by</v>
          </cell>
          <cell r="M3307" t="str">
            <v>Date</v>
          </cell>
        </row>
        <row r="3308">
          <cell r="A3308" t="str">
            <v>- Formwork</v>
          </cell>
          <cell r="F3308" t="str">
            <v>.................................</v>
          </cell>
          <cell r="J3308" t="str">
            <v>.....................</v>
          </cell>
          <cell r="M3308" t="str">
            <v>.....................</v>
          </cell>
        </row>
        <row r="3309">
          <cell r="A3309" t="str">
            <v>- Reinforcement</v>
          </cell>
          <cell r="F3309" t="str">
            <v>.................................</v>
          </cell>
          <cell r="J3309" t="str">
            <v>.....................</v>
          </cell>
          <cell r="M3309" t="str">
            <v>.....................</v>
          </cell>
        </row>
        <row r="3310">
          <cell r="A3310" t="str">
            <v>- Concrete casting</v>
          </cell>
          <cell r="F3310" t="str">
            <v>.................................</v>
          </cell>
          <cell r="J3310" t="str">
            <v>.....................</v>
          </cell>
          <cell r="M3310" t="str">
            <v>.....................</v>
          </cell>
        </row>
        <row r="3311">
          <cell r="F3311" t="str">
            <v>.................................</v>
          </cell>
          <cell r="J3311" t="str">
            <v>.....................</v>
          </cell>
          <cell r="M3311" t="str">
            <v>.....................</v>
          </cell>
        </row>
        <row r="3312">
          <cell r="F3312" t="str">
            <v>.................................</v>
          </cell>
          <cell r="J3312" t="str">
            <v>.....................</v>
          </cell>
          <cell r="M3312" t="str">
            <v>.....................</v>
          </cell>
        </row>
        <row r="3313">
          <cell r="F3313" t="str">
            <v>.................................</v>
          </cell>
          <cell r="J3313" t="str">
            <v>.....................</v>
          </cell>
          <cell r="M3313" t="str">
            <v>.....................</v>
          </cell>
        </row>
        <row r="3314">
          <cell r="F3314" t="str">
            <v>.................................</v>
          </cell>
          <cell r="J3314" t="str">
            <v>.....................</v>
          </cell>
          <cell r="M3314" t="str">
            <v>.....................</v>
          </cell>
        </row>
        <row r="3315">
          <cell r="F3315" t="str">
            <v>.................................</v>
          </cell>
          <cell r="J3315" t="str">
            <v>.....................</v>
          </cell>
          <cell r="M3315" t="str">
            <v>.....................</v>
          </cell>
        </row>
        <row r="3316">
          <cell r="F3316" t="str">
            <v>.................................</v>
          </cell>
          <cell r="J3316" t="str">
            <v>.....................</v>
          </cell>
          <cell r="M3316" t="str">
            <v>.....................</v>
          </cell>
        </row>
        <row r="3317">
          <cell r="F3317" t="str">
            <v>.................................</v>
          </cell>
          <cell r="J3317" t="str">
            <v>.....................</v>
          </cell>
          <cell r="M3317" t="str">
            <v>.....................</v>
          </cell>
        </row>
        <row r="3318">
          <cell r="F3318" t="str">
            <v>.................................</v>
          </cell>
          <cell r="J3318" t="str">
            <v>.....................</v>
          </cell>
          <cell r="M3318" t="str">
            <v>.....................</v>
          </cell>
        </row>
        <row r="3319">
          <cell r="A3319" t="str">
            <v xml:space="preserve">   PART 4 : ENGINEER'S ACCEPTANCE</v>
          </cell>
        </row>
        <row r="3320">
          <cell r="A3320" t="str">
            <v xml:space="preserve"> The above work item is ACCEPTED / NOT ACCEPTED</v>
          </cell>
        </row>
        <row r="3321">
          <cell r="A3321" t="str">
            <v xml:space="preserve"> Approval to start next activity is GRANTED / DENIED</v>
          </cell>
        </row>
        <row r="3322">
          <cell r="A3322" t="str">
            <v xml:space="preserve"> Special Comments / Instructions</v>
          </cell>
        </row>
        <row r="3326">
          <cell r="A3326" t="str">
            <v xml:space="preserve"> Signature ...............................................</v>
          </cell>
          <cell r="L3326" t="str">
            <v>Date: ...................................</v>
          </cell>
        </row>
        <row r="3327">
          <cell r="A3327" t="str">
            <v xml:space="preserve">                      Engineer’s Representative</v>
          </cell>
        </row>
        <row r="3328">
          <cell r="A3328" t="str">
            <v xml:space="preserve">   PART 5 : CONTRACTOR'S RECEIPT</v>
          </cell>
        </row>
        <row r="3330">
          <cell r="A3330" t="str">
            <v xml:space="preserve"> Received for Contractor: ........................................................</v>
          </cell>
          <cell r="L3330" t="str">
            <v>Date/Time: ...........................</v>
          </cell>
        </row>
        <row r="3331">
          <cell r="L3331">
            <v>486</v>
          </cell>
        </row>
        <row r="3332">
          <cell r="A3332" t="str">
            <v>REQUEST FOR ACCEPTANCE INSPECTION</v>
          </cell>
        </row>
        <row r="3333">
          <cell r="A3333" t="str">
            <v>(For Bridges)</v>
          </cell>
        </row>
        <row r="3334">
          <cell r="A3334" t="str">
            <v xml:space="preserve">   PART 1 : CONTRACTOR’S SUBMISSION</v>
          </cell>
          <cell r="N3334">
            <v>533410</v>
          </cell>
        </row>
        <row r="3335">
          <cell r="A3335" t="str">
            <v>It is hereby certified that the (material) (equipment) shown and marked in this submittal to be incorporated in the Work is in compliance with the Contract Drawings and Specifications, is approved for use and is submitted for the Engineer's approval.</v>
          </cell>
        </row>
        <row r="3336">
          <cell r="A3336" t="str">
            <v xml:space="preserve"> Item Description:</v>
          </cell>
          <cell r="E3336" t="str">
            <v>To check for demolition of existing roadway curb - Quan Om bridge.</v>
          </cell>
        </row>
        <row r="3340">
          <cell r="A3340" t="str">
            <v xml:space="preserve"> Inspection Time:</v>
          </cell>
          <cell r="E3340" t="str">
            <v>Date:</v>
          </cell>
          <cell r="F3340">
            <v>36655</v>
          </cell>
          <cell r="H3340" t="str">
            <v>Time:</v>
          </cell>
          <cell r="I3340">
            <v>0.38541666666666669</v>
          </cell>
        </row>
        <row r="3341">
          <cell r="A3341" t="str">
            <v xml:space="preserve"> Location:</v>
          </cell>
          <cell r="C3341">
            <v>533410</v>
          </cell>
          <cell r="F3341" t="str">
            <v>Quan Om</v>
          </cell>
        </row>
        <row r="3342">
          <cell r="A3342" t="str">
            <v xml:space="preserve"> Next Activity:</v>
          </cell>
        </row>
        <row r="3343">
          <cell r="A3343" t="str">
            <v xml:space="preserve"> Description:</v>
          </cell>
          <cell r="H3343" t="str">
            <v>Proposed Start Date/Time:</v>
          </cell>
        </row>
        <row r="3344">
          <cell r="A3344" t="str">
            <v xml:space="preserve"> For Contractor</v>
          </cell>
          <cell r="G3344" t="str">
            <v>Date:</v>
          </cell>
          <cell r="H3344">
            <v>36654</v>
          </cell>
          <cell r="L3344" t="str">
            <v>Time:</v>
          </cell>
          <cell r="M3344">
            <v>0.58333333333333337</v>
          </cell>
        </row>
        <row r="3345">
          <cell r="A3345" t="str">
            <v xml:space="preserve"> QC Engineer</v>
          </cell>
        </row>
        <row r="3346">
          <cell r="A3346" t="str">
            <v>............................</v>
          </cell>
          <cell r="F3346" t="str">
            <v>.................................</v>
          </cell>
          <cell r="L3346" t="str">
            <v>..................................</v>
          </cell>
        </row>
        <row r="3347">
          <cell r="A3347" t="str">
            <v xml:space="preserve">   PART 2 : ENGINEER'S RECEIVED</v>
          </cell>
        </row>
        <row r="3348">
          <cell r="A3348" t="str">
            <v xml:space="preserve"> Received for Engineer</v>
          </cell>
          <cell r="G3348" t="str">
            <v>Date:</v>
          </cell>
          <cell r="L3348" t="str">
            <v>Time:</v>
          </cell>
        </row>
        <row r="3350">
          <cell r="A3350" t="str">
            <v>............................</v>
          </cell>
          <cell r="F3350" t="str">
            <v>.................................</v>
          </cell>
          <cell r="L3350" t="str">
            <v>..................................</v>
          </cell>
        </row>
        <row r="3351">
          <cell r="A3351" t="str">
            <v xml:space="preserve">   PART 3 : INSPECTION REPORT</v>
          </cell>
        </row>
        <row r="3352">
          <cell r="A3352" t="str">
            <v>Check Item</v>
          </cell>
          <cell r="F3352" t="str">
            <v xml:space="preserve"> Inspector Comments</v>
          </cell>
          <cell r="J3352" t="str">
            <v>Inspeted by</v>
          </cell>
          <cell r="M3352" t="str">
            <v>Date</v>
          </cell>
        </row>
        <row r="3353">
          <cell r="A3353" t="str">
            <v>- Formwork</v>
          </cell>
          <cell r="F3353" t="str">
            <v>.................................</v>
          </cell>
          <cell r="J3353" t="str">
            <v>.....................</v>
          </cell>
          <cell r="M3353" t="str">
            <v>.....................</v>
          </cell>
        </row>
        <row r="3354">
          <cell r="A3354" t="str">
            <v>- Reinforcement</v>
          </cell>
          <cell r="F3354" t="str">
            <v>.................................</v>
          </cell>
          <cell r="J3354" t="str">
            <v>.....................</v>
          </cell>
          <cell r="M3354" t="str">
            <v>.....................</v>
          </cell>
        </row>
        <row r="3355">
          <cell r="A3355" t="str">
            <v>- Concrete casting</v>
          </cell>
          <cell r="F3355" t="str">
            <v>.................................</v>
          </cell>
          <cell r="J3355" t="str">
            <v>.....................</v>
          </cell>
          <cell r="M3355" t="str">
            <v>.....................</v>
          </cell>
        </row>
        <row r="3356">
          <cell r="F3356" t="str">
            <v>.................................</v>
          </cell>
          <cell r="J3356" t="str">
            <v>.....................</v>
          </cell>
          <cell r="M3356" t="str">
            <v>.....................</v>
          </cell>
        </row>
        <row r="3357">
          <cell r="F3357" t="str">
            <v>.................................</v>
          </cell>
          <cell r="J3357" t="str">
            <v>.....................</v>
          </cell>
          <cell r="M3357" t="str">
            <v>.....................</v>
          </cell>
        </row>
        <row r="3358">
          <cell r="F3358" t="str">
            <v>.................................</v>
          </cell>
          <cell r="J3358" t="str">
            <v>.....................</v>
          </cell>
          <cell r="M3358" t="str">
            <v>.....................</v>
          </cell>
        </row>
        <row r="3359">
          <cell r="F3359" t="str">
            <v>.................................</v>
          </cell>
          <cell r="J3359" t="str">
            <v>.....................</v>
          </cell>
          <cell r="M3359" t="str">
            <v>.....................</v>
          </cell>
        </row>
        <row r="3360">
          <cell r="F3360" t="str">
            <v>.................................</v>
          </cell>
          <cell r="J3360" t="str">
            <v>.....................</v>
          </cell>
          <cell r="M3360" t="str">
            <v>.....................</v>
          </cell>
        </row>
        <row r="3361">
          <cell r="F3361" t="str">
            <v>.................................</v>
          </cell>
          <cell r="J3361" t="str">
            <v>.....................</v>
          </cell>
          <cell r="M3361" t="str">
            <v>.....................</v>
          </cell>
        </row>
        <row r="3362">
          <cell r="F3362" t="str">
            <v>.................................</v>
          </cell>
          <cell r="J3362" t="str">
            <v>.....................</v>
          </cell>
          <cell r="M3362" t="str">
            <v>.....................</v>
          </cell>
        </row>
        <row r="3363">
          <cell r="F3363" t="str">
            <v>.................................</v>
          </cell>
          <cell r="J3363" t="str">
            <v>.....................</v>
          </cell>
          <cell r="M3363" t="str">
            <v>.....................</v>
          </cell>
        </row>
        <row r="3364">
          <cell r="A3364" t="str">
            <v xml:space="preserve">   PART 4 : ENGINEER'S ACCEPTANCE</v>
          </cell>
        </row>
        <row r="3365">
          <cell r="A3365" t="str">
            <v xml:space="preserve"> The above work item is ACCEPTED / NOT ACCEPTED</v>
          </cell>
        </row>
        <row r="3366">
          <cell r="A3366" t="str">
            <v xml:space="preserve"> Approval to start next activity is GRANTED / DENIED</v>
          </cell>
        </row>
        <row r="3367">
          <cell r="A3367" t="str">
            <v xml:space="preserve"> Special Comments / Instructions</v>
          </cell>
        </row>
        <row r="3371">
          <cell r="A3371" t="str">
            <v xml:space="preserve"> Signature ...............................................</v>
          </cell>
          <cell r="L3371" t="str">
            <v>Date: ...................................</v>
          </cell>
        </row>
        <row r="3372">
          <cell r="A3372" t="str">
            <v xml:space="preserve">                      Engineer’s Representative</v>
          </cell>
        </row>
        <row r="3373">
          <cell r="A3373" t="str">
            <v xml:space="preserve">   PART 5 : CONTRACTOR'S RECEIPT</v>
          </cell>
        </row>
        <row r="3375">
          <cell r="A3375" t="str">
            <v xml:space="preserve"> Received for Contractor: ........................................................</v>
          </cell>
          <cell r="L3375" t="str">
            <v>Date/Time: ...........................</v>
          </cell>
        </row>
        <row r="3376">
          <cell r="L3376">
            <v>487</v>
          </cell>
        </row>
        <row r="3377">
          <cell r="A3377" t="str">
            <v>REQUEST FOR ACCEPTANCE INSPECTION</v>
          </cell>
        </row>
        <row r="3378">
          <cell r="A3378" t="str">
            <v>(For Bridges)</v>
          </cell>
        </row>
        <row r="3379">
          <cell r="A3379" t="str">
            <v xml:space="preserve">   PART 1 : CONTRACTOR’S SUBMISSION</v>
          </cell>
          <cell r="N3379">
            <v>533410</v>
          </cell>
        </row>
        <row r="3380">
          <cell r="A3380" t="str">
            <v>It is hereby certified that the (material) (equipment) shown and marked in this submittal to be incorporated in the Work is in compliance with the Contract Drawings and Specifications, is approved for use and is submitted for the Engineer's approval.</v>
          </cell>
        </row>
        <row r="3381">
          <cell r="A3381" t="str">
            <v xml:space="preserve"> Item Description:</v>
          </cell>
          <cell r="E3381" t="str">
            <v>To check Installation anchors of roadway curb (Right) - Quan Om bridge.</v>
          </cell>
        </row>
        <row r="3385">
          <cell r="A3385" t="str">
            <v xml:space="preserve"> Inspection Time:</v>
          </cell>
          <cell r="E3385" t="str">
            <v>Date:</v>
          </cell>
          <cell r="F3385">
            <v>36655</v>
          </cell>
          <cell r="H3385" t="str">
            <v>Time:</v>
          </cell>
          <cell r="I3385">
            <v>0.39583333333333331</v>
          </cell>
        </row>
        <row r="3386">
          <cell r="A3386" t="str">
            <v xml:space="preserve"> Location:</v>
          </cell>
          <cell r="C3386">
            <v>533410</v>
          </cell>
          <cell r="F3386" t="str">
            <v>Quan Om</v>
          </cell>
        </row>
        <row r="3387">
          <cell r="A3387" t="str">
            <v xml:space="preserve"> Next Activity:</v>
          </cell>
        </row>
        <row r="3388">
          <cell r="A3388" t="str">
            <v xml:space="preserve"> Description:</v>
          </cell>
          <cell r="H3388" t="str">
            <v>Proposed Start Date/Time:</v>
          </cell>
        </row>
        <row r="3389">
          <cell r="A3389" t="str">
            <v xml:space="preserve"> For Contractor</v>
          </cell>
          <cell r="G3389" t="str">
            <v>Date:</v>
          </cell>
          <cell r="H3389">
            <v>36654</v>
          </cell>
          <cell r="L3389" t="str">
            <v>Time:</v>
          </cell>
          <cell r="M3389">
            <v>0.58333333333333337</v>
          </cell>
        </row>
        <row r="3390">
          <cell r="A3390" t="str">
            <v xml:space="preserve"> QC Engineer</v>
          </cell>
        </row>
        <row r="3391">
          <cell r="A3391" t="str">
            <v>............................</v>
          </cell>
          <cell r="F3391" t="str">
            <v>.................................</v>
          </cell>
          <cell r="L3391" t="str">
            <v>..................................</v>
          </cell>
        </row>
        <row r="3392">
          <cell r="A3392" t="str">
            <v xml:space="preserve">   PART 2 : ENGINEER'S RECEIVED</v>
          </cell>
        </row>
        <row r="3393">
          <cell r="A3393" t="str">
            <v xml:space="preserve"> Received for Engineer</v>
          </cell>
          <cell r="G3393" t="str">
            <v>Date:</v>
          </cell>
          <cell r="L3393" t="str">
            <v>Time:</v>
          </cell>
        </row>
        <row r="3395">
          <cell r="A3395" t="str">
            <v>............................</v>
          </cell>
          <cell r="F3395" t="str">
            <v>.................................</v>
          </cell>
          <cell r="L3395" t="str">
            <v>..................................</v>
          </cell>
        </row>
        <row r="3396">
          <cell r="A3396" t="str">
            <v xml:space="preserve">   PART 3 : INSPECTION REPORT</v>
          </cell>
        </row>
        <row r="3397">
          <cell r="A3397" t="str">
            <v>Check Item</v>
          </cell>
          <cell r="F3397" t="str">
            <v xml:space="preserve"> Inspector Comments</v>
          </cell>
          <cell r="J3397" t="str">
            <v>Inspeted by</v>
          </cell>
          <cell r="M3397" t="str">
            <v>Date</v>
          </cell>
        </row>
        <row r="3398">
          <cell r="A3398" t="str">
            <v>- Formwork</v>
          </cell>
          <cell r="F3398" t="str">
            <v>.................................</v>
          </cell>
          <cell r="J3398" t="str">
            <v>.....................</v>
          </cell>
          <cell r="M3398" t="str">
            <v>.....................</v>
          </cell>
        </row>
        <row r="3399">
          <cell r="A3399" t="str">
            <v>- Reinforcement</v>
          </cell>
          <cell r="F3399" t="str">
            <v>.................................</v>
          </cell>
          <cell r="J3399" t="str">
            <v>.....................</v>
          </cell>
          <cell r="M3399" t="str">
            <v>.....................</v>
          </cell>
        </row>
        <row r="3400">
          <cell r="A3400" t="str">
            <v>- Concrete casting</v>
          </cell>
          <cell r="F3400" t="str">
            <v>.................................</v>
          </cell>
          <cell r="J3400" t="str">
            <v>.....................</v>
          </cell>
          <cell r="M3400" t="str">
            <v>.....................</v>
          </cell>
        </row>
        <row r="3401">
          <cell r="F3401" t="str">
            <v>.................................</v>
          </cell>
          <cell r="J3401" t="str">
            <v>.....................</v>
          </cell>
          <cell r="M3401" t="str">
            <v>.....................</v>
          </cell>
        </row>
        <row r="3402">
          <cell r="F3402" t="str">
            <v>.................................</v>
          </cell>
          <cell r="J3402" t="str">
            <v>.....................</v>
          </cell>
          <cell r="M3402" t="str">
            <v>.....................</v>
          </cell>
        </row>
        <row r="3403">
          <cell r="F3403" t="str">
            <v>.................................</v>
          </cell>
          <cell r="J3403" t="str">
            <v>.....................</v>
          </cell>
          <cell r="M3403" t="str">
            <v>.....................</v>
          </cell>
        </row>
        <row r="3404">
          <cell r="F3404" t="str">
            <v>.................................</v>
          </cell>
          <cell r="J3404" t="str">
            <v>.....................</v>
          </cell>
          <cell r="M3404" t="str">
            <v>.....................</v>
          </cell>
        </row>
        <row r="3405">
          <cell r="F3405" t="str">
            <v>.................................</v>
          </cell>
          <cell r="J3405" t="str">
            <v>.....................</v>
          </cell>
          <cell r="M3405" t="str">
            <v>.....................</v>
          </cell>
        </row>
        <row r="3406">
          <cell r="F3406" t="str">
            <v>.................................</v>
          </cell>
          <cell r="J3406" t="str">
            <v>.....................</v>
          </cell>
          <cell r="M3406" t="str">
            <v>.....................</v>
          </cell>
        </row>
        <row r="3407">
          <cell r="F3407" t="str">
            <v>.................................</v>
          </cell>
          <cell r="J3407" t="str">
            <v>.....................</v>
          </cell>
          <cell r="M3407" t="str">
            <v>.....................</v>
          </cell>
        </row>
        <row r="3408">
          <cell r="F3408" t="str">
            <v>.................................</v>
          </cell>
          <cell r="J3408" t="str">
            <v>.....................</v>
          </cell>
          <cell r="M3408" t="str">
            <v>.....................</v>
          </cell>
        </row>
        <row r="3409">
          <cell r="A3409" t="str">
            <v xml:space="preserve">   PART 4 : ENGINEER'S ACCEPTANCE</v>
          </cell>
        </row>
        <row r="3410">
          <cell r="A3410" t="str">
            <v xml:space="preserve"> The above work item is ACCEPTED / NOT ACCEPTED</v>
          </cell>
        </row>
        <row r="3411">
          <cell r="A3411" t="str">
            <v xml:space="preserve"> Approval to start next activity is GRANTED / DENIED</v>
          </cell>
        </row>
        <row r="3412">
          <cell r="A3412" t="str">
            <v xml:space="preserve"> Special Comments / Instructions</v>
          </cell>
        </row>
        <row r="3416">
          <cell r="A3416" t="str">
            <v xml:space="preserve"> Signature ...............................................</v>
          </cell>
          <cell r="L3416" t="str">
            <v>Date: ...................................</v>
          </cell>
        </row>
        <row r="3417">
          <cell r="A3417" t="str">
            <v xml:space="preserve">                      Engineer’s Representative</v>
          </cell>
        </row>
        <row r="3418">
          <cell r="A3418" t="str">
            <v xml:space="preserve">   PART 5 : CONTRACTOR'S RECEIPT</v>
          </cell>
        </row>
        <row r="3420">
          <cell r="A3420" t="str">
            <v xml:space="preserve"> Received for Contractor: ........................................................</v>
          </cell>
          <cell r="L3420" t="str">
            <v>Date/Time: ...........................</v>
          </cell>
        </row>
        <row r="3421">
          <cell r="L3421">
            <v>488</v>
          </cell>
        </row>
        <row r="3422">
          <cell r="A3422" t="str">
            <v>REQUEST FOR ACCEPTANCE INSPECTION</v>
          </cell>
        </row>
        <row r="3423">
          <cell r="A3423" t="str">
            <v>(For Bridges)</v>
          </cell>
        </row>
        <row r="3424">
          <cell r="A3424" t="str">
            <v xml:space="preserve">   PART 1 : CONTRACTOR’S SUBMISSION</v>
          </cell>
          <cell r="N3424">
            <v>533410</v>
          </cell>
        </row>
        <row r="3425">
          <cell r="A3425" t="str">
            <v>It is hereby certified that the (material) (equipment) shown and marked in this submittal to be incorporated in the Work is in compliance with the Contract Drawings and Specifications, is approved for use and is submitted for the Engineer's approval.</v>
          </cell>
        </row>
        <row r="3426">
          <cell r="A3426" t="str">
            <v xml:space="preserve"> Item Description:</v>
          </cell>
          <cell r="E3426" t="str">
            <v>To check formwork, reinforcement and concrete casting for new curb (Right side) - Quan Om bridge.</v>
          </cell>
        </row>
        <row r="3430">
          <cell r="A3430" t="str">
            <v xml:space="preserve"> Inspection Time:</v>
          </cell>
          <cell r="E3430" t="str">
            <v>Date:</v>
          </cell>
          <cell r="F3430">
            <v>36655</v>
          </cell>
          <cell r="H3430" t="str">
            <v>Time:</v>
          </cell>
          <cell r="I3430">
            <v>0.40625</v>
          </cell>
        </row>
        <row r="3431">
          <cell r="A3431" t="str">
            <v xml:space="preserve"> Location:</v>
          </cell>
          <cell r="C3431">
            <v>533410</v>
          </cell>
          <cell r="F3431" t="str">
            <v>Quan Om</v>
          </cell>
        </row>
        <row r="3432">
          <cell r="A3432" t="str">
            <v xml:space="preserve"> Next Activity:</v>
          </cell>
        </row>
        <row r="3433">
          <cell r="A3433" t="str">
            <v xml:space="preserve"> Description:</v>
          </cell>
          <cell r="H3433" t="str">
            <v>Proposed Start Date/Time:</v>
          </cell>
        </row>
        <row r="3434">
          <cell r="A3434" t="str">
            <v xml:space="preserve"> For Contractor</v>
          </cell>
          <cell r="G3434" t="str">
            <v>Date:</v>
          </cell>
          <cell r="H3434">
            <v>36654</v>
          </cell>
          <cell r="L3434" t="str">
            <v>Time:</v>
          </cell>
          <cell r="M3434">
            <v>0.58333333333333337</v>
          </cell>
        </row>
        <row r="3435">
          <cell r="A3435" t="str">
            <v xml:space="preserve"> QC Engineer</v>
          </cell>
        </row>
        <row r="3436">
          <cell r="A3436" t="str">
            <v>............................</v>
          </cell>
          <cell r="F3436" t="str">
            <v>.................................</v>
          </cell>
          <cell r="L3436" t="str">
            <v>..................................</v>
          </cell>
        </row>
        <row r="3437">
          <cell r="A3437" t="str">
            <v xml:space="preserve">   PART 2 : ENGINEER'S RECEIVED</v>
          </cell>
        </row>
        <row r="3438">
          <cell r="A3438" t="str">
            <v xml:space="preserve"> Received for Engineer</v>
          </cell>
          <cell r="G3438" t="str">
            <v>Date:</v>
          </cell>
          <cell r="L3438" t="str">
            <v>Time:</v>
          </cell>
        </row>
        <row r="3440">
          <cell r="A3440" t="str">
            <v>............................</v>
          </cell>
          <cell r="F3440" t="str">
            <v>.................................</v>
          </cell>
          <cell r="L3440" t="str">
            <v>..................................</v>
          </cell>
        </row>
        <row r="3441">
          <cell r="A3441" t="str">
            <v xml:space="preserve">   PART 3 : INSPECTION REPORT</v>
          </cell>
        </row>
        <row r="3442">
          <cell r="A3442" t="str">
            <v>Check Item</v>
          </cell>
          <cell r="F3442" t="str">
            <v xml:space="preserve"> Inspector Comments</v>
          </cell>
          <cell r="J3442" t="str">
            <v>Inspeted by</v>
          </cell>
          <cell r="M3442" t="str">
            <v>Date</v>
          </cell>
        </row>
        <row r="3443">
          <cell r="A3443" t="str">
            <v>- Formwork</v>
          </cell>
          <cell r="F3443" t="str">
            <v>.................................</v>
          </cell>
          <cell r="J3443" t="str">
            <v>.....................</v>
          </cell>
          <cell r="M3443" t="str">
            <v>.....................</v>
          </cell>
        </row>
        <row r="3444">
          <cell r="A3444" t="str">
            <v>- Reinforcement</v>
          </cell>
          <cell r="F3444" t="str">
            <v>.................................</v>
          </cell>
          <cell r="J3444" t="str">
            <v>.....................</v>
          </cell>
          <cell r="M3444" t="str">
            <v>.....................</v>
          </cell>
        </row>
        <row r="3445">
          <cell r="A3445" t="str">
            <v>- Concrete casting</v>
          </cell>
          <cell r="F3445" t="str">
            <v>.................................</v>
          </cell>
          <cell r="J3445" t="str">
            <v>.....................</v>
          </cell>
          <cell r="M3445" t="str">
            <v>.....................</v>
          </cell>
        </row>
        <row r="3446">
          <cell r="F3446" t="str">
            <v>.................................</v>
          </cell>
          <cell r="J3446" t="str">
            <v>.....................</v>
          </cell>
          <cell r="M3446" t="str">
            <v>.....................</v>
          </cell>
        </row>
        <row r="3447">
          <cell r="F3447" t="str">
            <v>.................................</v>
          </cell>
          <cell r="J3447" t="str">
            <v>.....................</v>
          </cell>
          <cell r="M3447" t="str">
            <v>.....................</v>
          </cell>
        </row>
        <row r="3448">
          <cell r="F3448" t="str">
            <v>.................................</v>
          </cell>
          <cell r="J3448" t="str">
            <v>.....................</v>
          </cell>
          <cell r="M3448" t="str">
            <v>.....................</v>
          </cell>
        </row>
        <row r="3449">
          <cell r="F3449" t="str">
            <v>.................................</v>
          </cell>
          <cell r="J3449" t="str">
            <v>.....................</v>
          </cell>
          <cell r="M3449" t="str">
            <v>.....................</v>
          </cell>
        </row>
        <row r="3450">
          <cell r="F3450" t="str">
            <v>.................................</v>
          </cell>
          <cell r="J3450" t="str">
            <v>.....................</v>
          </cell>
          <cell r="M3450" t="str">
            <v>.....................</v>
          </cell>
        </row>
        <row r="3451">
          <cell r="F3451" t="str">
            <v>.................................</v>
          </cell>
          <cell r="J3451" t="str">
            <v>.....................</v>
          </cell>
          <cell r="M3451" t="str">
            <v>.....................</v>
          </cell>
        </row>
        <row r="3452">
          <cell r="F3452" t="str">
            <v>.................................</v>
          </cell>
          <cell r="J3452" t="str">
            <v>.....................</v>
          </cell>
          <cell r="M3452" t="str">
            <v>.....................</v>
          </cell>
        </row>
        <row r="3453">
          <cell r="F3453" t="str">
            <v>.................................</v>
          </cell>
          <cell r="J3453" t="str">
            <v>.....................</v>
          </cell>
          <cell r="M3453" t="str">
            <v>.....................</v>
          </cell>
        </row>
        <row r="3454">
          <cell r="A3454" t="str">
            <v xml:space="preserve">   PART 4 : ENGINEER'S ACCEPTANCE</v>
          </cell>
        </row>
        <row r="3455">
          <cell r="A3455" t="str">
            <v xml:space="preserve"> The above work item is ACCEPTED / NOT ACCEPTED</v>
          </cell>
        </row>
        <row r="3456">
          <cell r="A3456" t="str">
            <v xml:space="preserve"> Approval to start next activity is GRANTED / DENIED</v>
          </cell>
        </row>
        <row r="3457">
          <cell r="A3457" t="str">
            <v xml:space="preserve"> Special Comments / Instructions</v>
          </cell>
        </row>
        <row r="3461">
          <cell r="A3461" t="str">
            <v xml:space="preserve"> Signature ...............................................</v>
          </cell>
          <cell r="L3461" t="str">
            <v>Date: ...................................</v>
          </cell>
        </row>
        <row r="3462">
          <cell r="A3462" t="str">
            <v xml:space="preserve">                      Engineer’s Representative</v>
          </cell>
        </row>
        <row r="3463">
          <cell r="A3463" t="str">
            <v xml:space="preserve">   PART 5 : CONTRACTOR'S RECEIPT</v>
          </cell>
        </row>
        <row r="3465">
          <cell r="A3465" t="str">
            <v xml:space="preserve"> Received for Contractor: ........................................................</v>
          </cell>
          <cell r="L3465" t="str">
            <v>Date/Time: ...........................</v>
          </cell>
        </row>
        <row r="3466">
          <cell r="L3466">
            <v>489</v>
          </cell>
        </row>
        <row r="3467">
          <cell r="A3467" t="str">
            <v>REQUEST FOR ACCEPTANCE INSPECTION</v>
          </cell>
        </row>
        <row r="3468">
          <cell r="A3468" t="str">
            <v>(For Bridges)</v>
          </cell>
        </row>
        <row r="3469">
          <cell r="A3469" t="str">
            <v xml:space="preserve">   PART 1 : CONTRACTOR’S SUBMISSION</v>
          </cell>
          <cell r="N3469">
            <v>561400</v>
          </cell>
        </row>
        <row r="3470">
          <cell r="A3470" t="str">
            <v>It is hereby certified that the (material) (equipment) shown and marked in this submittal to be incorporated in the Work is in compliance with the Contract Drawings and Specifications, is approved for use and is submitted for the Engineer's approval.</v>
          </cell>
        </row>
        <row r="3471">
          <cell r="A3471" t="str">
            <v xml:space="preserve"> Item Description:</v>
          </cell>
          <cell r="E3471" t="str">
            <v>To check formwork, reinforcement and concrete casting for piles (04 segments L=10m) - Cao bridge.</v>
          </cell>
        </row>
        <row r="3475">
          <cell r="A3475" t="str">
            <v xml:space="preserve"> Inspection Time:</v>
          </cell>
          <cell r="E3475" t="str">
            <v>Date:</v>
          </cell>
          <cell r="F3475">
            <v>36656</v>
          </cell>
          <cell r="H3475" t="str">
            <v>Time:</v>
          </cell>
          <cell r="I3475">
            <v>0.33333333333333331</v>
          </cell>
        </row>
        <row r="3476">
          <cell r="A3476" t="str">
            <v xml:space="preserve"> Location:</v>
          </cell>
          <cell r="C3476">
            <v>561400</v>
          </cell>
          <cell r="F3476" t="str">
            <v>Cao</v>
          </cell>
        </row>
        <row r="3477">
          <cell r="A3477" t="str">
            <v xml:space="preserve"> Next Activity:</v>
          </cell>
        </row>
        <row r="3478">
          <cell r="A3478" t="str">
            <v xml:space="preserve"> Description:</v>
          </cell>
          <cell r="H3478" t="str">
            <v>Proposed Start Date/Time:</v>
          </cell>
        </row>
        <row r="3479">
          <cell r="A3479" t="str">
            <v xml:space="preserve"> For Contractor</v>
          </cell>
          <cell r="G3479" t="str">
            <v>Date:</v>
          </cell>
          <cell r="H3479">
            <v>36655</v>
          </cell>
          <cell r="L3479" t="str">
            <v>Time:</v>
          </cell>
          <cell r="M3479">
            <v>0.58333333333333337</v>
          </cell>
        </row>
        <row r="3480">
          <cell r="A3480" t="str">
            <v xml:space="preserve"> QC Engineer</v>
          </cell>
        </row>
        <row r="3481">
          <cell r="A3481" t="str">
            <v>............................</v>
          </cell>
          <cell r="F3481" t="str">
            <v>.................................</v>
          </cell>
          <cell r="L3481" t="str">
            <v>..................................</v>
          </cell>
        </row>
        <row r="3482">
          <cell r="A3482" t="str">
            <v xml:space="preserve">   PART 2 : ENGINEER'S RECEIVED</v>
          </cell>
        </row>
        <row r="3483">
          <cell r="A3483" t="str">
            <v xml:space="preserve"> Received for Engineer</v>
          </cell>
          <cell r="G3483" t="str">
            <v>Date:</v>
          </cell>
          <cell r="L3483" t="str">
            <v>Time:</v>
          </cell>
        </row>
        <row r="3485">
          <cell r="A3485" t="str">
            <v>............................</v>
          </cell>
          <cell r="F3485" t="str">
            <v>.................................</v>
          </cell>
          <cell r="L3485" t="str">
            <v>..................................</v>
          </cell>
        </row>
        <row r="3486">
          <cell r="A3486" t="str">
            <v xml:space="preserve">   PART 3 : INSPECTION REPORT</v>
          </cell>
        </row>
        <row r="3487">
          <cell r="A3487" t="str">
            <v>Check Item</v>
          </cell>
          <cell r="F3487" t="str">
            <v xml:space="preserve"> Inspector Comments</v>
          </cell>
          <cell r="J3487" t="str">
            <v>Inspeted by</v>
          </cell>
          <cell r="M3487" t="str">
            <v>Date</v>
          </cell>
        </row>
        <row r="3488">
          <cell r="A3488" t="str">
            <v>- Formwork</v>
          </cell>
          <cell r="F3488" t="str">
            <v>.................................</v>
          </cell>
          <cell r="J3488" t="str">
            <v>.....................</v>
          </cell>
          <cell r="M3488" t="str">
            <v>.....................</v>
          </cell>
        </row>
        <row r="3489">
          <cell r="A3489" t="str">
            <v>- Reinforcement</v>
          </cell>
          <cell r="F3489" t="str">
            <v>.................................</v>
          </cell>
          <cell r="J3489" t="str">
            <v>.....................</v>
          </cell>
          <cell r="M3489" t="str">
            <v>.....................</v>
          </cell>
        </row>
        <row r="3490">
          <cell r="A3490" t="str">
            <v>- Concrete casting</v>
          </cell>
          <cell r="F3490" t="str">
            <v>.................................</v>
          </cell>
          <cell r="J3490" t="str">
            <v>.....................</v>
          </cell>
          <cell r="M3490" t="str">
            <v>.....................</v>
          </cell>
        </row>
        <row r="3491">
          <cell r="F3491" t="str">
            <v>.................................</v>
          </cell>
          <cell r="J3491" t="str">
            <v>.....................</v>
          </cell>
          <cell r="M3491" t="str">
            <v>.....................</v>
          </cell>
        </row>
        <row r="3492">
          <cell r="F3492" t="str">
            <v>.................................</v>
          </cell>
          <cell r="J3492" t="str">
            <v>.....................</v>
          </cell>
          <cell r="M3492" t="str">
            <v>.....................</v>
          </cell>
        </row>
        <row r="3493">
          <cell r="F3493" t="str">
            <v>.................................</v>
          </cell>
          <cell r="J3493" t="str">
            <v>.....................</v>
          </cell>
          <cell r="M3493" t="str">
            <v>.....................</v>
          </cell>
        </row>
        <row r="3494">
          <cell r="F3494" t="str">
            <v>.................................</v>
          </cell>
          <cell r="J3494" t="str">
            <v>.....................</v>
          </cell>
          <cell r="M3494" t="str">
            <v>.....................</v>
          </cell>
        </row>
        <row r="3495">
          <cell r="F3495" t="str">
            <v>.................................</v>
          </cell>
          <cell r="J3495" t="str">
            <v>.....................</v>
          </cell>
          <cell r="M3495" t="str">
            <v>.....................</v>
          </cell>
        </row>
        <row r="3496">
          <cell r="F3496" t="str">
            <v>.................................</v>
          </cell>
          <cell r="J3496" t="str">
            <v>.....................</v>
          </cell>
          <cell r="M3496" t="str">
            <v>.....................</v>
          </cell>
        </row>
        <row r="3497">
          <cell r="F3497" t="str">
            <v>.................................</v>
          </cell>
          <cell r="J3497" t="str">
            <v>.....................</v>
          </cell>
          <cell r="M3497" t="str">
            <v>.....................</v>
          </cell>
        </row>
        <row r="3498">
          <cell r="F3498" t="str">
            <v>.................................</v>
          </cell>
          <cell r="J3498" t="str">
            <v>.....................</v>
          </cell>
          <cell r="M3498" t="str">
            <v>.....................</v>
          </cell>
        </row>
        <row r="3499">
          <cell r="A3499" t="str">
            <v xml:space="preserve">   PART 4 : ENGINEER'S ACCEPTANCE</v>
          </cell>
        </row>
        <row r="3500">
          <cell r="A3500" t="str">
            <v xml:space="preserve"> The above work item is ACCEPTED / NOT ACCEPTED</v>
          </cell>
        </row>
        <row r="3501">
          <cell r="A3501" t="str">
            <v xml:space="preserve"> Approval to start next activity is GRANTED / DENIED</v>
          </cell>
        </row>
        <row r="3502">
          <cell r="A3502" t="str">
            <v xml:space="preserve"> Special Comments / Instructions</v>
          </cell>
        </row>
        <row r="3506">
          <cell r="A3506" t="str">
            <v xml:space="preserve"> Signature ...............................................</v>
          </cell>
          <cell r="L3506" t="str">
            <v>Date: ...................................</v>
          </cell>
        </row>
        <row r="3507">
          <cell r="A3507" t="str">
            <v xml:space="preserve">                      Engineer’s Representative</v>
          </cell>
        </row>
        <row r="3508">
          <cell r="A3508" t="str">
            <v xml:space="preserve">   PART 5 : CONTRACTOR'S RECEIPT</v>
          </cell>
        </row>
        <row r="3510">
          <cell r="A3510" t="str">
            <v xml:space="preserve"> Received for Contractor: ........................................................</v>
          </cell>
          <cell r="L3510" t="str">
            <v>Date/Time: ...........................</v>
          </cell>
        </row>
        <row r="3511">
          <cell r="L3511">
            <v>490</v>
          </cell>
        </row>
        <row r="3512">
          <cell r="A3512" t="str">
            <v>REQUEST FOR ACCEPTANCE INSPECTION</v>
          </cell>
        </row>
        <row r="3513">
          <cell r="A3513" t="str">
            <v>(For Bridges)</v>
          </cell>
        </row>
        <row r="3514">
          <cell r="A3514" t="str">
            <v xml:space="preserve">   PART 1 : CONTRACTOR’S SUBMISSION</v>
          </cell>
          <cell r="N3514">
            <v>549048</v>
          </cell>
        </row>
        <row r="3515">
          <cell r="A3515" t="str">
            <v>It is hereby certified that the (material) (equipment) shown and marked in this submittal to be incorporated in the Work is in compliance with the Contract Drawings and Specifications, is approved for use and is submitted for the Engineer's approval.</v>
          </cell>
        </row>
        <row r="3516">
          <cell r="A3516" t="str">
            <v xml:space="preserve"> Item Description:</v>
          </cell>
          <cell r="E3516" t="str">
            <v>To check formwork, reinforcement and concrete casting for piles (02 tip segments L=7m, 02 segments L=7m)-Bui Tre bridge.</v>
          </cell>
        </row>
        <row r="3520">
          <cell r="A3520" t="str">
            <v xml:space="preserve"> Inspection Time:</v>
          </cell>
          <cell r="E3520" t="str">
            <v>Date:</v>
          </cell>
          <cell r="F3520">
            <v>36655</v>
          </cell>
          <cell r="H3520" t="str">
            <v>Time:</v>
          </cell>
          <cell r="I3520">
            <v>0.35416666666666669</v>
          </cell>
        </row>
        <row r="3521">
          <cell r="A3521" t="str">
            <v xml:space="preserve"> Location:</v>
          </cell>
          <cell r="C3521">
            <v>549048</v>
          </cell>
          <cell r="F3521" t="str">
            <v>Bui Tre</v>
          </cell>
        </row>
        <row r="3522">
          <cell r="A3522" t="str">
            <v xml:space="preserve"> Next Activity:</v>
          </cell>
        </row>
        <row r="3523">
          <cell r="A3523" t="str">
            <v xml:space="preserve"> Description:</v>
          </cell>
          <cell r="H3523" t="str">
            <v>Proposed Start Date/Time:</v>
          </cell>
        </row>
        <row r="3524">
          <cell r="A3524" t="str">
            <v xml:space="preserve"> For Contractor</v>
          </cell>
          <cell r="G3524" t="str">
            <v>Date:</v>
          </cell>
          <cell r="H3524">
            <v>36654</v>
          </cell>
          <cell r="L3524" t="str">
            <v>Time:</v>
          </cell>
          <cell r="M3524">
            <v>0.58333333333333337</v>
          </cell>
        </row>
        <row r="3525">
          <cell r="A3525" t="str">
            <v xml:space="preserve"> QC Engineer</v>
          </cell>
        </row>
        <row r="3526">
          <cell r="A3526" t="str">
            <v>............................</v>
          </cell>
          <cell r="F3526" t="str">
            <v>.................................</v>
          </cell>
          <cell r="L3526" t="str">
            <v>..................................</v>
          </cell>
        </row>
        <row r="3527">
          <cell r="A3527" t="str">
            <v xml:space="preserve">   PART 2 : ENGINEER'S RECEIVED</v>
          </cell>
        </row>
        <row r="3528">
          <cell r="A3528" t="str">
            <v xml:space="preserve"> Received for Engineer</v>
          </cell>
          <cell r="G3528" t="str">
            <v>Date:</v>
          </cell>
          <cell r="L3528" t="str">
            <v>Time:</v>
          </cell>
        </row>
        <row r="3530">
          <cell r="A3530" t="str">
            <v>............................</v>
          </cell>
          <cell r="F3530" t="str">
            <v>.................................</v>
          </cell>
          <cell r="L3530" t="str">
            <v>..................................</v>
          </cell>
        </row>
        <row r="3531">
          <cell r="A3531" t="str">
            <v xml:space="preserve">   PART 3 : INSPECTION REPORT</v>
          </cell>
        </row>
        <row r="3532">
          <cell r="A3532" t="str">
            <v>Check Item</v>
          </cell>
          <cell r="F3532" t="str">
            <v xml:space="preserve"> Inspector Comments</v>
          </cell>
          <cell r="J3532" t="str">
            <v>Inspeted by</v>
          </cell>
          <cell r="M3532" t="str">
            <v>Date</v>
          </cell>
        </row>
        <row r="3533">
          <cell r="A3533" t="str">
            <v>- Formwork</v>
          </cell>
          <cell r="F3533" t="str">
            <v>.................................</v>
          </cell>
          <cell r="J3533" t="str">
            <v>.....................</v>
          </cell>
          <cell r="M3533" t="str">
            <v>.....................</v>
          </cell>
        </row>
        <row r="3534">
          <cell r="A3534" t="str">
            <v>- Reinforcement</v>
          </cell>
          <cell r="F3534" t="str">
            <v>.................................</v>
          </cell>
          <cell r="J3534" t="str">
            <v>.....................</v>
          </cell>
          <cell r="M3534" t="str">
            <v>.....................</v>
          </cell>
        </row>
        <row r="3535">
          <cell r="A3535" t="str">
            <v>- Concrete casting</v>
          </cell>
          <cell r="F3535" t="str">
            <v>.................................</v>
          </cell>
          <cell r="J3535" t="str">
            <v>.....................</v>
          </cell>
          <cell r="M3535" t="str">
            <v>.....................</v>
          </cell>
        </row>
        <row r="3536">
          <cell r="F3536" t="str">
            <v>.................................</v>
          </cell>
          <cell r="J3536" t="str">
            <v>.....................</v>
          </cell>
          <cell r="M3536" t="str">
            <v>.....................</v>
          </cell>
        </row>
        <row r="3537">
          <cell r="F3537" t="str">
            <v>.................................</v>
          </cell>
          <cell r="J3537" t="str">
            <v>.....................</v>
          </cell>
          <cell r="M3537" t="str">
            <v>.....................</v>
          </cell>
        </row>
        <row r="3538">
          <cell r="F3538" t="str">
            <v>.................................</v>
          </cell>
          <cell r="J3538" t="str">
            <v>.....................</v>
          </cell>
          <cell r="M3538" t="str">
            <v>.....................</v>
          </cell>
        </row>
        <row r="3539">
          <cell r="F3539" t="str">
            <v>.................................</v>
          </cell>
          <cell r="J3539" t="str">
            <v>.....................</v>
          </cell>
          <cell r="M3539" t="str">
            <v>.....................</v>
          </cell>
        </row>
        <row r="3540">
          <cell r="F3540" t="str">
            <v>.................................</v>
          </cell>
          <cell r="J3540" t="str">
            <v>.....................</v>
          </cell>
          <cell r="M3540" t="str">
            <v>.....................</v>
          </cell>
        </row>
        <row r="3541">
          <cell r="F3541" t="str">
            <v>.................................</v>
          </cell>
          <cell r="J3541" t="str">
            <v>.....................</v>
          </cell>
          <cell r="M3541" t="str">
            <v>.....................</v>
          </cell>
        </row>
        <row r="3542">
          <cell r="F3542" t="str">
            <v>.................................</v>
          </cell>
          <cell r="J3542" t="str">
            <v>.....................</v>
          </cell>
          <cell r="M3542" t="str">
            <v>.....................</v>
          </cell>
        </row>
        <row r="3543">
          <cell r="F3543" t="str">
            <v>.................................</v>
          </cell>
          <cell r="J3543" t="str">
            <v>.....................</v>
          </cell>
          <cell r="M3543" t="str">
            <v>.....................</v>
          </cell>
        </row>
        <row r="3544">
          <cell r="A3544" t="str">
            <v xml:space="preserve">   PART 4 : ENGINEER'S ACCEPTANCE</v>
          </cell>
        </row>
        <row r="3545">
          <cell r="A3545" t="str">
            <v xml:space="preserve"> The above work item is ACCEPTED / NOT ACCEPTED</v>
          </cell>
        </row>
        <row r="3546">
          <cell r="A3546" t="str">
            <v xml:space="preserve"> Approval to start next activity is GRANTED / DENIED</v>
          </cell>
        </row>
        <row r="3547">
          <cell r="A3547" t="str">
            <v xml:space="preserve"> Special Comments / Instructions</v>
          </cell>
        </row>
        <row r="3551">
          <cell r="A3551" t="str">
            <v xml:space="preserve"> Signature ...............................................</v>
          </cell>
          <cell r="L3551" t="str">
            <v>Date: ...................................</v>
          </cell>
        </row>
        <row r="3552">
          <cell r="A3552" t="str">
            <v xml:space="preserve">                      Engineer’s Representative</v>
          </cell>
        </row>
        <row r="3553">
          <cell r="A3553" t="str">
            <v xml:space="preserve">   PART 5 : CONTRACTOR'S RECEIPT</v>
          </cell>
        </row>
        <row r="3555">
          <cell r="A3555" t="str">
            <v xml:space="preserve"> Received for Contractor: ........................................................</v>
          </cell>
          <cell r="L3555" t="str">
            <v>Date/Time: ...........................</v>
          </cell>
        </row>
        <row r="3556">
          <cell r="L3556">
            <v>491</v>
          </cell>
        </row>
        <row r="3557">
          <cell r="A3557" t="str">
            <v>REQUEST FOR ACCEPTANCE INSPECTION</v>
          </cell>
        </row>
        <row r="3558">
          <cell r="A3558" t="str">
            <v>(For Bridges)</v>
          </cell>
        </row>
        <row r="3559">
          <cell r="A3559" t="str">
            <v xml:space="preserve">   PART 1 : CONTRACTOR’S SUBMISSION</v>
          </cell>
          <cell r="N3559">
            <v>529751</v>
          </cell>
        </row>
        <row r="3560">
          <cell r="A3560" t="str">
            <v>It is hereby certified that the (material) (equipment) shown and marked in this submittal to be incorporated in the Work is in compliance with the Contract Drawings and Specifications, is approved for use and is submitted for the Engineer's approval.</v>
          </cell>
        </row>
        <row r="3561">
          <cell r="A3561" t="str">
            <v xml:space="preserve"> Item Description:</v>
          </cell>
          <cell r="E3561" t="str">
            <v>To check formwork, reinfocement and concrete casting piles (13 segments L=12m) - Ngay bridge</v>
          </cell>
        </row>
        <row r="3565">
          <cell r="A3565" t="str">
            <v xml:space="preserve"> Inspection Time:</v>
          </cell>
          <cell r="E3565" t="str">
            <v>Date:</v>
          </cell>
          <cell r="F3565">
            <v>36656</v>
          </cell>
          <cell r="H3565" t="str">
            <v>Time:</v>
          </cell>
          <cell r="I3565">
            <v>0.5625</v>
          </cell>
        </row>
        <row r="3566">
          <cell r="A3566" t="str">
            <v xml:space="preserve"> Location:</v>
          </cell>
          <cell r="C3566">
            <v>567500</v>
          </cell>
          <cell r="F3566" t="str">
            <v>(Rigth-concrete mixing plant of Co.121)</v>
          </cell>
        </row>
        <row r="3567">
          <cell r="A3567" t="str">
            <v xml:space="preserve"> Next Activity:</v>
          </cell>
        </row>
        <row r="3568">
          <cell r="A3568" t="str">
            <v xml:space="preserve"> Description:</v>
          </cell>
          <cell r="H3568" t="str">
            <v>Proposed Start Date/Time:</v>
          </cell>
        </row>
        <row r="3569">
          <cell r="A3569" t="str">
            <v xml:space="preserve"> For Contractor</v>
          </cell>
          <cell r="G3569" t="str">
            <v>Date:</v>
          </cell>
          <cell r="H3569">
            <v>36655</v>
          </cell>
          <cell r="L3569" t="str">
            <v>Time:</v>
          </cell>
          <cell r="M3569">
            <v>0.58333333333333337</v>
          </cell>
        </row>
        <row r="3570">
          <cell r="A3570" t="str">
            <v xml:space="preserve"> QC Engineer</v>
          </cell>
        </row>
        <row r="3571">
          <cell r="A3571" t="str">
            <v>............................</v>
          </cell>
          <cell r="F3571" t="str">
            <v>.................................</v>
          </cell>
          <cell r="L3571" t="str">
            <v>..................................</v>
          </cell>
        </row>
        <row r="3572">
          <cell r="A3572" t="str">
            <v xml:space="preserve">   PART 2 : ENGINEER'S RECEIVED</v>
          </cell>
        </row>
        <row r="3573">
          <cell r="A3573" t="str">
            <v xml:space="preserve"> Received for Engineer</v>
          </cell>
          <cell r="G3573" t="str">
            <v>Date:</v>
          </cell>
          <cell r="L3573" t="str">
            <v>Time:</v>
          </cell>
        </row>
        <row r="3575">
          <cell r="A3575" t="str">
            <v>............................</v>
          </cell>
          <cell r="F3575" t="str">
            <v>.................................</v>
          </cell>
          <cell r="L3575" t="str">
            <v>..................................</v>
          </cell>
        </row>
        <row r="3576">
          <cell r="A3576" t="str">
            <v xml:space="preserve">   PART 3 : INSPECTION REPORT</v>
          </cell>
        </row>
        <row r="3577">
          <cell r="A3577" t="str">
            <v>Check Item</v>
          </cell>
          <cell r="F3577" t="str">
            <v xml:space="preserve"> Inspector Comments</v>
          </cell>
          <cell r="J3577" t="str">
            <v>Inspeted by</v>
          </cell>
          <cell r="M3577" t="str">
            <v>Date</v>
          </cell>
        </row>
        <row r="3578">
          <cell r="A3578" t="str">
            <v>- Formwork</v>
          </cell>
          <cell r="F3578" t="str">
            <v>.................................</v>
          </cell>
          <cell r="J3578" t="str">
            <v>.....................</v>
          </cell>
          <cell r="M3578" t="str">
            <v>.....................</v>
          </cell>
        </row>
        <row r="3579">
          <cell r="A3579" t="str">
            <v>- Reinforcement</v>
          </cell>
          <cell r="F3579" t="str">
            <v>.................................</v>
          </cell>
          <cell r="J3579" t="str">
            <v>.....................</v>
          </cell>
          <cell r="M3579" t="str">
            <v>.....................</v>
          </cell>
        </row>
        <row r="3580">
          <cell r="A3580" t="str">
            <v>- Concrete casting</v>
          </cell>
          <cell r="F3580" t="str">
            <v>.................................</v>
          </cell>
          <cell r="J3580" t="str">
            <v>.....................</v>
          </cell>
          <cell r="M3580" t="str">
            <v>.....................</v>
          </cell>
        </row>
        <row r="3581">
          <cell r="F3581" t="str">
            <v>.................................</v>
          </cell>
          <cell r="J3581" t="str">
            <v>.....................</v>
          </cell>
          <cell r="M3581" t="str">
            <v>.....................</v>
          </cell>
        </row>
        <row r="3582">
          <cell r="F3582" t="str">
            <v>.................................</v>
          </cell>
          <cell r="J3582" t="str">
            <v>.....................</v>
          </cell>
          <cell r="M3582" t="str">
            <v>.....................</v>
          </cell>
        </row>
        <row r="3583">
          <cell r="F3583" t="str">
            <v>.................................</v>
          </cell>
          <cell r="J3583" t="str">
            <v>.....................</v>
          </cell>
          <cell r="M3583" t="str">
            <v>.....................</v>
          </cell>
        </row>
        <row r="3584">
          <cell r="F3584" t="str">
            <v>.................................</v>
          </cell>
          <cell r="J3584" t="str">
            <v>.....................</v>
          </cell>
          <cell r="M3584" t="str">
            <v>.....................</v>
          </cell>
        </row>
        <row r="3585">
          <cell r="F3585" t="str">
            <v>.................................</v>
          </cell>
          <cell r="J3585" t="str">
            <v>.....................</v>
          </cell>
          <cell r="M3585" t="str">
            <v>.....................</v>
          </cell>
        </row>
        <row r="3586">
          <cell r="F3586" t="str">
            <v>.................................</v>
          </cell>
          <cell r="J3586" t="str">
            <v>.....................</v>
          </cell>
          <cell r="M3586" t="str">
            <v>.....................</v>
          </cell>
        </row>
        <row r="3587">
          <cell r="F3587" t="str">
            <v>.................................</v>
          </cell>
          <cell r="J3587" t="str">
            <v>.....................</v>
          </cell>
          <cell r="M3587" t="str">
            <v>.....................</v>
          </cell>
        </row>
        <row r="3588">
          <cell r="F3588" t="str">
            <v>.................................</v>
          </cell>
          <cell r="J3588" t="str">
            <v>.....................</v>
          </cell>
          <cell r="M3588" t="str">
            <v>.....................</v>
          </cell>
        </row>
        <row r="3589">
          <cell r="A3589" t="str">
            <v xml:space="preserve">   PART 4 : ENGINEER'S ACCEPTANCE</v>
          </cell>
        </row>
        <row r="3590">
          <cell r="A3590" t="str">
            <v xml:space="preserve"> The above work item is ACCEPTED / NOT ACCEPTED</v>
          </cell>
        </row>
        <row r="3591">
          <cell r="A3591" t="str">
            <v xml:space="preserve"> Approval to start next activity is GRANTED / DENIED</v>
          </cell>
        </row>
        <row r="3592">
          <cell r="A3592" t="str">
            <v xml:space="preserve"> Special Comments / Instructions</v>
          </cell>
        </row>
        <row r="3596">
          <cell r="A3596" t="str">
            <v xml:space="preserve"> Signature ...............................................</v>
          </cell>
          <cell r="L3596" t="str">
            <v>Date: ...................................</v>
          </cell>
        </row>
        <row r="3597">
          <cell r="A3597" t="str">
            <v xml:space="preserve">                      Engineer’s Representative</v>
          </cell>
        </row>
        <row r="3598">
          <cell r="A3598" t="str">
            <v xml:space="preserve">   PART 5 : CONTRACTOR'S RECEIPT</v>
          </cell>
        </row>
        <row r="3600">
          <cell r="A3600" t="str">
            <v xml:space="preserve"> Received for Contractor: ........................................................</v>
          </cell>
          <cell r="L3600" t="str">
            <v>Date/Time: ...........................</v>
          </cell>
        </row>
        <row r="3601">
          <cell r="L3601">
            <v>492</v>
          </cell>
        </row>
        <row r="3602">
          <cell r="A3602" t="str">
            <v>REQUEST FOR ACCEPTANCE INSPECTION</v>
          </cell>
        </row>
        <row r="3603">
          <cell r="A3603" t="str">
            <v>(For Bridges)</v>
          </cell>
        </row>
        <row r="3604">
          <cell r="A3604" t="str">
            <v xml:space="preserve">   PART 1 : CONTRACTOR’S SUBMISSION</v>
          </cell>
          <cell r="N3604">
            <v>561400</v>
          </cell>
        </row>
        <row r="3605">
          <cell r="A3605" t="str">
            <v>It is hereby certified that the (material) (equipment) shown and marked in this submittal to be incorporated in the Work is in compliance with the Contract Drawings and Specifications, is approved for use and is submitted for the Engineer's approval.</v>
          </cell>
        </row>
        <row r="3606">
          <cell r="A3606" t="str">
            <v xml:space="preserve"> Item Description:</v>
          </cell>
          <cell r="E3606" t="str">
            <v>To check formwork, reinforcement and concrete casting for piles (04 segments L=10m) - Cao bridge.</v>
          </cell>
        </row>
        <row r="3610">
          <cell r="A3610" t="str">
            <v xml:space="preserve"> Inspection Time:</v>
          </cell>
          <cell r="E3610" t="str">
            <v>Date:</v>
          </cell>
          <cell r="F3610">
            <v>36657</v>
          </cell>
          <cell r="H3610" t="str">
            <v>Time:</v>
          </cell>
          <cell r="I3610">
            <v>0.33333333333333331</v>
          </cell>
        </row>
        <row r="3611">
          <cell r="A3611" t="str">
            <v xml:space="preserve"> Location:</v>
          </cell>
          <cell r="C3611">
            <v>561400</v>
          </cell>
          <cell r="F3611" t="str">
            <v>Cao</v>
          </cell>
        </row>
        <row r="3612">
          <cell r="A3612" t="str">
            <v xml:space="preserve"> Next Activity:</v>
          </cell>
        </row>
        <row r="3613">
          <cell r="A3613" t="str">
            <v xml:space="preserve"> Description:</v>
          </cell>
          <cell r="H3613" t="str">
            <v>Proposed Start Date/Time:</v>
          </cell>
        </row>
        <row r="3614">
          <cell r="A3614" t="str">
            <v xml:space="preserve"> For Contractor</v>
          </cell>
          <cell r="G3614" t="str">
            <v>Date:</v>
          </cell>
          <cell r="H3614">
            <v>36656</v>
          </cell>
          <cell r="L3614" t="str">
            <v>Time:</v>
          </cell>
          <cell r="M3614">
            <v>0.58333333333333337</v>
          </cell>
        </row>
        <row r="3615">
          <cell r="A3615" t="str">
            <v xml:space="preserve"> QC Engineer</v>
          </cell>
        </row>
        <row r="3616">
          <cell r="A3616" t="str">
            <v>............................</v>
          </cell>
          <cell r="F3616" t="str">
            <v>.................................</v>
          </cell>
          <cell r="L3616" t="str">
            <v>..................................</v>
          </cell>
        </row>
        <row r="3617">
          <cell r="A3617" t="str">
            <v xml:space="preserve">   PART 2 : ENGINEER'S RECEIVED</v>
          </cell>
        </row>
        <row r="3618">
          <cell r="A3618" t="str">
            <v xml:space="preserve"> Received for Engineer</v>
          </cell>
          <cell r="G3618" t="str">
            <v>Date:</v>
          </cell>
          <cell r="L3618" t="str">
            <v>Time:</v>
          </cell>
        </row>
        <row r="3620">
          <cell r="A3620" t="str">
            <v>............................</v>
          </cell>
          <cell r="F3620" t="str">
            <v>.................................</v>
          </cell>
          <cell r="L3620" t="str">
            <v>..................................</v>
          </cell>
        </row>
        <row r="3621">
          <cell r="A3621" t="str">
            <v xml:space="preserve">   PART 3 : INSPECTION REPORT</v>
          </cell>
        </row>
        <row r="3622">
          <cell r="A3622" t="str">
            <v>Check Item</v>
          </cell>
          <cell r="F3622" t="str">
            <v xml:space="preserve"> Inspector Comments</v>
          </cell>
          <cell r="J3622" t="str">
            <v>Inspeted by</v>
          </cell>
          <cell r="M3622" t="str">
            <v>Date</v>
          </cell>
        </row>
        <row r="3623">
          <cell r="A3623" t="str">
            <v>- Formwork</v>
          </cell>
          <cell r="F3623" t="str">
            <v>.................................</v>
          </cell>
          <cell r="J3623" t="str">
            <v>.....................</v>
          </cell>
          <cell r="M3623" t="str">
            <v>.....................</v>
          </cell>
        </row>
        <row r="3624">
          <cell r="A3624" t="str">
            <v>- Reinforcement</v>
          </cell>
          <cell r="F3624" t="str">
            <v>.................................</v>
          </cell>
          <cell r="J3624" t="str">
            <v>.....................</v>
          </cell>
          <cell r="M3624" t="str">
            <v>.....................</v>
          </cell>
        </row>
        <row r="3625">
          <cell r="A3625" t="str">
            <v>- Concrete casting</v>
          </cell>
          <cell r="F3625" t="str">
            <v>.................................</v>
          </cell>
          <cell r="J3625" t="str">
            <v>.....................</v>
          </cell>
          <cell r="M3625" t="str">
            <v>.....................</v>
          </cell>
        </row>
        <row r="3626">
          <cell r="F3626" t="str">
            <v>.................................</v>
          </cell>
          <cell r="J3626" t="str">
            <v>.....................</v>
          </cell>
          <cell r="M3626" t="str">
            <v>.....................</v>
          </cell>
        </row>
        <row r="3627">
          <cell r="F3627" t="str">
            <v>.................................</v>
          </cell>
          <cell r="J3627" t="str">
            <v>.....................</v>
          </cell>
          <cell r="M3627" t="str">
            <v>.....................</v>
          </cell>
        </row>
        <row r="3628">
          <cell r="F3628" t="str">
            <v>.................................</v>
          </cell>
          <cell r="J3628" t="str">
            <v>.....................</v>
          </cell>
          <cell r="M3628" t="str">
            <v>.....................</v>
          </cell>
        </row>
        <row r="3629">
          <cell r="F3629" t="str">
            <v>.................................</v>
          </cell>
          <cell r="J3629" t="str">
            <v>.....................</v>
          </cell>
          <cell r="M3629" t="str">
            <v>.....................</v>
          </cell>
        </row>
        <row r="3630">
          <cell r="F3630" t="str">
            <v>.................................</v>
          </cell>
          <cell r="J3630" t="str">
            <v>.....................</v>
          </cell>
          <cell r="M3630" t="str">
            <v>.....................</v>
          </cell>
        </row>
        <row r="3631">
          <cell r="F3631" t="str">
            <v>.................................</v>
          </cell>
          <cell r="J3631" t="str">
            <v>.....................</v>
          </cell>
          <cell r="M3631" t="str">
            <v>.....................</v>
          </cell>
        </row>
        <row r="3632">
          <cell r="F3632" t="str">
            <v>.................................</v>
          </cell>
          <cell r="J3632" t="str">
            <v>.....................</v>
          </cell>
          <cell r="M3632" t="str">
            <v>.....................</v>
          </cell>
        </row>
        <row r="3633">
          <cell r="F3633" t="str">
            <v>.................................</v>
          </cell>
          <cell r="J3633" t="str">
            <v>.....................</v>
          </cell>
          <cell r="M3633" t="str">
            <v>.....................</v>
          </cell>
        </row>
        <row r="3634">
          <cell r="A3634" t="str">
            <v xml:space="preserve">   PART 4 : ENGINEER'S ACCEPTANCE</v>
          </cell>
        </row>
        <row r="3635">
          <cell r="A3635" t="str">
            <v xml:space="preserve"> The above work item is ACCEPTED / NOT ACCEPTED</v>
          </cell>
        </row>
        <row r="3636">
          <cell r="A3636" t="str">
            <v xml:space="preserve"> Approval to start next activity is GRANTED / DENIED</v>
          </cell>
        </row>
        <row r="3637">
          <cell r="A3637" t="str">
            <v xml:space="preserve"> Special Comments / Instructions</v>
          </cell>
        </row>
        <row r="3641">
          <cell r="A3641" t="str">
            <v xml:space="preserve"> Signature ...............................................</v>
          </cell>
          <cell r="L3641" t="str">
            <v>Date: ...................................</v>
          </cell>
        </row>
        <row r="3642">
          <cell r="A3642" t="str">
            <v xml:space="preserve">                      Engineer’s Representative</v>
          </cell>
        </row>
        <row r="3643">
          <cell r="A3643" t="str">
            <v xml:space="preserve">   PART 5 : CONTRACTOR'S RECEIPT</v>
          </cell>
        </row>
        <row r="3645">
          <cell r="A3645" t="str">
            <v xml:space="preserve"> Received for Contractor: ........................................................</v>
          </cell>
          <cell r="L3645" t="str">
            <v>Date/Time: ...........................</v>
          </cell>
        </row>
        <row r="3646">
          <cell r="L3646">
            <v>493</v>
          </cell>
        </row>
        <row r="3647">
          <cell r="A3647" t="str">
            <v>REQUEST FOR ACCEPTANCE INSPECTION</v>
          </cell>
        </row>
        <row r="3648">
          <cell r="A3648" t="str">
            <v>(For Bridges)</v>
          </cell>
        </row>
        <row r="3649">
          <cell r="A3649" t="str">
            <v xml:space="preserve">   PART 1 : CONTRACTOR’S SUBMISSION</v>
          </cell>
          <cell r="N3649">
            <v>549048</v>
          </cell>
        </row>
        <row r="3650">
          <cell r="A3650" t="str">
            <v>It is hereby certified that the (material) (equipment) shown and marked in this submittal to be incorporated in the Work is in compliance with the Contract Drawings and Specifications, is approved for use and is submitted for the Engineer's approval.</v>
          </cell>
        </row>
        <row r="3651">
          <cell r="A3651" t="str">
            <v xml:space="preserve"> Item Description:</v>
          </cell>
          <cell r="E3651" t="str">
            <v>To check formwork, reinforcement and concrete casting for piles (02 tip segments L=7m, 02 segments L=7m)-Bui Tre bridge.</v>
          </cell>
        </row>
        <row r="3655">
          <cell r="A3655" t="str">
            <v xml:space="preserve"> Inspection Time:</v>
          </cell>
          <cell r="E3655" t="str">
            <v>Date:</v>
          </cell>
          <cell r="F3655">
            <v>36657</v>
          </cell>
          <cell r="H3655" t="str">
            <v>Time:</v>
          </cell>
          <cell r="I3655">
            <v>0.35416666666666669</v>
          </cell>
        </row>
        <row r="3656">
          <cell r="A3656" t="str">
            <v xml:space="preserve"> Location:</v>
          </cell>
          <cell r="C3656">
            <v>549048</v>
          </cell>
          <cell r="F3656" t="str">
            <v>Bui Tre</v>
          </cell>
        </row>
        <row r="3657">
          <cell r="A3657" t="str">
            <v xml:space="preserve"> Next Activity:</v>
          </cell>
        </row>
        <row r="3658">
          <cell r="A3658" t="str">
            <v xml:space="preserve"> Description:</v>
          </cell>
          <cell r="H3658" t="str">
            <v>Proposed Start Date/Time:</v>
          </cell>
        </row>
        <row r="3659">
          <cell r="A3659" t="str">
            <v xml:space="preserve"> For Contractor</v>
          </cell>
          <cell r="G3659" t="str">
            <v>Date:</v>
          </cell>
          <cell r="H3659">
            <v>36656</v>
          </cell>
          <cell r="L3659" t="str">
            <v>Time:</v>
          </cell>
          <cell r="M3659">
            <v>0.58333333333333337</v>
          </cell>
        </row>
        <row r="3660">
          <cell r="A3660" t="str">
            <v xml:space="preserve"> QC Engineer</v>
          </cell>
        </row>
        <row r="3661">
          <cell r="A3661" t="str">
            <v>............................</v>
          </cell>
          <cell r="F3661" t="str">
            <v>.................................</v>
          </cell>
          <cell r="L3661" t="str">
            <v>..................................</v>
          </cell>
        </row>
        <row r="3662">
          <cell r="A3662" t="str">
            <v xml:space="preserve">   PART 2 : ENGINEER'S RECEIVED</v>
          </cell>
        </row>
        <row r="3663">
          <cell r="A3663" t="str">
            <v xml:space="preserve"> Received for Engineer</v>
          </cell>
          <cell r="G3663" t="str">
            <v>Date:</v>
          </cell>
          <cell r="L3663" t="str">
            <v>Time:</v>
          </cell>
        </row>
        <row r="3665">
          <cell r="A3665" t="str">
            <v>............................</v>
          </cell>
          <cell r="F3665" t="str">
            <v>.................................</v>
          </cell>
          <cell r="L3665" t="str">
            <v>..................................</v>
          </cell>
        </row>
        <row r="3666">
          <cell r="A3666" t="str">
            <v xml:space="preserve">   PART 3 : INSPECTION REPORT</v>
          </cell>
        </row>
        <row r="3667">
          <cell r="A3667" t="str">
            <v>Check Item</v>
          </cell>
          <cell r="F3667" t="str">
            <v xml:space="preserve"> Inspector Comments</v>
          </cell>
          <cell r="J3667" t="str">
            <v>Inspeted by</v>
          </cell>
          <cell r="M3667" t="str">
            <v>Date</v>
          </cell>
        </row>
        <row r="3668">
          <cell r="A3668" t="str">
            <v>- Formwork</v>
          </cell>
          <cell r="F3668" t="str">
            <v>.................................</v>
          </cell>
          <cell r="J3668" t="str">
            <v>.....................</v>
          </cell>
          <cell r="M3668" t="str">
            <v>.....................</v>
          </cell>
        </row>
        <row r="3669">
          <cell r="A3669" t="str">
            <v>- Reinforcement</v>
          </cell>
          <cell r="F3669" t="str">
            <v>.................................</v>
          </cell>
          <cell r="J3669" t="str">
            <v>.....................</v>
          </cell>
          <cell r="M3669" t="str">
            <v>.....................</v>
          </cell>
        </row>
        <row r="3670">
          <cell r="A3670" t="str">
            <v>- Concrete casting</v>
          </cell>
          <cell r="F3670" t="str">
            <v>.................................</v>
          </cell>
          <cell r="J3670" t="str">
            <v>.....................</v>
          </cell>
          <cell r="M3670" t="str">
            <v>.....................</v>
          </cell>
        </row>
        <row r="3671">
          <cell r="F3671" t="str">
            <v>.................................</v>
          </cell>
          <cell r="J3671" t="str">
            <v>.....................</v>
          </cell>
          <cell r="M3671" t="str">
            <v>.....................</v>
          </cell>
        </row>
        <row r="3672">
          <cell r="F3672" t="str">
            <v>.................................</v>
          </cell>
          <cell r="J3672" t="str">
            <v>.....................</v>
          </cell>
          <cell r="M3672" t="str">
            <v>.....................</v>
          </cell>
        </row>
        <row r="3673">
          <cell r="F3673" t="str">
            <v>.................................</v>
          </cell>
          <cell r="J3673" t="str">
            <v>.....................</v>
          </cell>
          <cell r="M3673" t="str">
            <v>.....................</v>
          </cell>
        </row>
        <row r="3674">
          <cell r="F3674" t="str">
            <v>.................................</v>
          </cell>
          <cell r="J3674" t="str">
            <v>.....................</v>
          </cell>
          <cell r="M3674" t="str">
            <v>.....................</v>
          </cell>
        </row>
        <row r="3675">
          <cell r="F3675" t="str">
            <v>.................................</v>
          </cell>
          <cell r="J3675" t="str">
            <v>.....................</v>
          </cell>
          <cell r="M3675" t="str">
            <v>.....................</v>
          </cell>
        </row>
        <row r="3676">
          <cell r="F3676" t="str">
            <v>.................................</v>
          </cell>
          <cell r="J3676" t="str">
            <v>.....................</v>
          </cell>
          <cell r="M3676" t="str">
            <v>.....................</v>
          </cell>
        </row>
        <row r="3677">
          <cell r="F3677" t="str">
            <v>.................................</v>
          </cell>
          <cell r="J3677" t="str">
            <v>.....................</v>
          </cell>
          <cell r="M3677" t="str">
            <v>.....................</v>
          </cell>
        </row>
        <row r="3678">
          <cell r="F3678" t="str">
            <v>.................................</v>
          </cell>
          <cell r="J3678" t="str">
            <v>.....................</v>
          </cell>
          <cell r="M3678" t="str">
            <v>.....................</v>
          </cell>
        </row>
        <row r="3679">
          <cell r="A3679" t="str">
            <v xml:space="preserve">   PART 4 : ENGINEER'S ACCEPTANCE</v>
          </cell>
        </row>
        <row r="3680">
          <cell r="A3680" t="str">
            <v xml:space="preserve"> The above work item is ACCEPTED / NOT ACCEPTED</v>
          </cell>
        </row>
        <row r="3681">
          <cell r="A3681" t="str">
            <v xml:space="preserve"> Approval to start next activity is GRANTED / DENIED</v>
          </cell>
        </row>
        <row r="3682">
          <cell r="A3682" t="str">
            <v xml:space="preserve"> Special Comments / Instructions</v>
          </cell>
        </row>
        <row r="3686">
          <cell r="A3686" t="str">
            <v xml:space="preserve"> Signature ...............................................</v>
          </cell>
          <cell r="L3686" t="str">
            <v>Date: ...................................</v>
          </cell>
        </row>
        <row r="3687">
          <cell r="A3687" t="str">
            <v xml:space="preserve">                      Engineer’s Representative</v>
          </cell>
        </row>
        <row r="3688">
          <cell r="A3688" t="str">
            <v xml:space="preserve">   PART 5 : CONTRACTOR'S RECEIPT</v>
          </cell>
        </row>
        <row r="3690">
          <cell r="A3690" t="str">
            <v xml:space="preserve"> Received for Contractor: ........................................................</v>
          </cell>
          <cell r="L3690" t="str">
            <v>Date/Time: ...........................</v>
          </cell>
        </row>
        <row r="3691">
          <cell r="L3691">
            <v>494</v>
          </cell>
        </row>
        <row r="3692">
          <cell r="A3692" t="str">
            <v>REQUEST FOR ACCEPTANCE INSPECTION</v>
          </cell>
        </row>
        <row r="3693">
          <cell r="A3693" t="str">
            <v>(For Bridges)</v>
          </cell>
        </row>
        <row r="3694">
          <cell r="A3694" t="str">
            <v xml:space="preserve">   PART 1 : CONTRACTOR’S SUBMISSION</v>
          </cell>
          <cell r="N3694">
            <v>586328</v>
          </cell>
        </row>
        <row r="3695">
          <cell r="A3695" t="str">
            <v>It is hereby certified that the (material) (equipment) shown and marked in this submittal to be incorporated in the Work is in compliance with the Contract Drawings and Specifications, is approved for use and is submitted for the Engineer's approval.</v>
          </cell>
        </row>
        <row r="3696">
          <cell r="A3696" t="str">
            <v xml:space="preserve"> Item Description:</v>
          </cell>
          <cell r="E3696" t="str">
            <v>To check formwork, reinfocement and concrete casting for body of abutment A1 (Dong Ha side - second time) - Ba Dong bridge</v>
          </cell>
        </row>
        <row r="3700">
          <cell r="A3700" t="str">
            <v xml:space="preserve"> Inspection Time:</v>
          </cell>
          <cell r="E3700" t="str">
            <v>Date:</v>
          </cell>
          <cell r="F3700">
            <v>36657</v>
          </cell>
          <cell r="H3700" t="str">
            <v>Time:</v>
          </cell>
          <cell r="I3700">
            <v>0.5625</v>
          </cell>
        </row>
        <row r="3701">
          <cell r="A3701" t="str">
            <v xml:space="preserve"> Location:</v>
          </cell>
          <cell r="C3701">
            <v>586328</v>
          </cell>
          <cell r="F3701" t="str">
            <v>Ba Dong</v>
          </cell>
        </row>
        <row r="3702">
          <cell r="A3702" t="str">
            <v xml:space="preserve"> Next Activity:</v>
          </cell>
        </row>
        <row r="3703">
          <cell r="A3703" t="str">
            <v xml:space="preserve"> Description:</v>
          </cell>
          <cell r="H3703" t="str">
            <v>Proposed Start Date/Time:</v>
          </cell>
        </row>
        <row r="3704">
          <cell r="A3704" t="str">
            <v xml:space="preserve"> For Contractor</v>
          </cell>
          <cell r="G3704" t="str">
            <v>Date:</v>
          </cell>
          <cell r="H3704">
            <v>36656</v>
          </cell>
          <cell r="L3704" t="str">
            <v>Time:</v>
          </cell>
          <cell r="M3704">
            <v>0.58333333333333337</v>
          </cell>
        </row>
        <row r="3705">
          <cell r="A3705" t="str">
            <v xml:space="preserve"> QC Engineer</v>
          </cell>
        </row>
        <row r="3706">
          <cell r="A3706" t="str">
            <v>............................</v>
          </cell>
          <cell r="F3706" t="str">
            <v>.................................</v>
          </cell>
          <cell r="L3706" t="str">
            <v>..................................</v>
          </cell>
        </row>
        <row r="3707">
          <cell r="A3707" t="str">
            <v xml:space="preserve">   PART 2 : ENGINEER'S RECEIVED</v>
          </cell>
        </row>
        <row r="3708">
          <cell r="A3708" t="str">
            <v xml:space="preserve"> Received for Engineer</v>
          </cell>
          <cell r="G3708" t="str">
            <v>Date:</v>
          </cell>
          <cell r="L3708" t="str">
            <v>Time:</v>
          </cell>
        </row>
        <row r="3710">
          <cell r="A3710" t="str">
            <v>............................</v>
          </cell>
          <cell r="F3710" t="str">
            <v>.................................</v>
          </cell>
          <cell r="L3710" t="str">
            <v>..................................</v>
          </cell>
        </row>
        <row r="3711">
          <cell r="A3711" t="str">
            <v xml:space="preserve">   PART 3 : INSPECTION REPORT</v>
          </cell>
        </row>
        <row r="3712">
          <cell r="A3712" t="str">
            <v>Check Item</v>
          </cell>
          <cell r="F3712" t="str">
            <v xml:space="preserve"> Inspector Comments</v>
          </cell>
          <cell r="J3712" t="str">
            <v>Inspeted by</v>
          </cell>
          <cell r="M3712" t="str">
            <v>Date</v>
          </cell>
        </row>
        <row r="3713">
          <cell r="A3713" t="str">
            <v>- Formwork</v>
          </cell>
          <cell r="F3713" t="str">
            <v>.................................</v>
          </cell>
          <cell r="J3713" t="str">
            <v>.....................</v>
          </cell>
          <cell r="M3713" t="str">
            <v>.....................</v>
          </cell>
        </row>
        <row r="3714">
          <cell r="A3714" t="str">
            <v>- Reinforcement</v>
          </cell>
          <cell r="F3714" t="str">
            <v>.................................</v>
          </cell>
          <cell r="J3714" t="str">
            <v>.....................</v>
          </cell>
          <cell r="M3714" t="str">
            <v>.....................</v>
          </cell>
        </row>
        <row r="3715">
          <cell r="A3715" t="str">
            <v>- Concrete casting</v>
          </cell>
          <cell r="F3715" t="str">
            <v>.................................</v>
          </cell>
          <cell r="J3715" t="str">
            <v>.....................</v>
          </cell>
          <cell r="M3715" t="str">
            <v>.....................</v>
          </cell>
        </row>
        <row r="3716">
          <cell r="F3716" t="str">
            <v>.................................</v>
          </cell>
          <cell r="J3716" t="str">
            <v>.....................</v>
          </cell>
          <cell r="M3716" t="str">
            <v>.....................</v>
          </cell>
        </row>
        <row r="3717">
          <cell r="F3717" t="str">
            <v>.................................</v>
          </cell>
          <cell r="J3717" t="str">
            <v>.....................</v>
          </cell>
          <cell r="M3717" t="str">
            <v>.....................</v>
          </cell>
        </row>
        <row r="3718">
          <cell r="F3718" t="str">
            <v>.................................</v>
          </cell>
          <cell r="J3718" t="str">
            <v>.....................</v>
          </cell>
          <cell r="M3718" t="str">
            <v>.....................</v>
          </cell>
        </row>
        <row r="3719">
          <cell r="F3719" t="str">
            <v>.................................</v>
          </cell>
          <cell r="J3719" t="str">
            <v>.....................</v>
          </cell>
          <cell r="M3719" t="str">
            <v>.....................</v>
          </cell>
        </row>
        <row r="3720">
          <cell r="F3720" t="str">
            <v>.................................</v>
          </cell>
          <cell r="J3720" t="str">
            <v>.....................</v>
          </cell>
          <cell r="M3720" t="str">
            <v>.....................</v>
          </cell>
        </row>
        <row r="3721">
          <cell r="F3721" t="str">
            <v>.................................</v>
          </cell>
          <cell r="J3721" t="str">
            <v>.....................</v>
          </cell>
          <cell r="M3721" t="str">
            <v>.....................</v>
          </cell>
        </row>
        <row r="3722">
          <cell r="F3722" t="str">
            <v>.................................</v>
          </cell>
          <cell r="J3722" t="str">
            <v>.....................</v>
          </cell>
          <cell r="M3722" t="str">
            <v>.....................</v>
          </cell>
        </row>
        <row r="3723">
          <cell r="F3723" t="str">
            <v>.................................</v>
          </cell>
          <cell r="J3723" t="str">
            <v>.....................</v>
          </cell>
          <cell r="M3723" t="str">
            <v>.....................</v>
          </cell>
        </row>
        <row r="3724">
          <cell r="A3724" t="str">
            <v xml:space="preserve">   PART 4 : ENGINEER'S ACCEPTANCE</v>
          </cell>
        </row>
        <row r="3725">
          <cell r="A3725" t="str">
            <v xml:space="preserve"> The above work item is ACCEPTED / NOT ACCEPTED</v>
          </cell>
        </row>
        <row r="3726">
          <cell r="A3726" t="str">
            <v xml:space="preserve"> Approval to start next activity is GRANTED / DENIED</v>
          </cell>
        </row>
        <row r="3727">
          <cell r="A3727" t="str">
            <v xml:space="preserve"> Special Comments / Instructions</v>
          </cell>
        </row>
        <row r="3731">
          <cell r="A3731" t="str">
            <v xml:space="preserve"> Signature ...............................................</v>
          </cell>
          <cell r="L3731" t="str">
            <v>Date: ...................................</v>
          </cell>
        </row>
        <row r="3732">
          <cell r="A3732" t="str">
            <v xml:space="preserve">                      Engineer’s Representative</v>
          </cell>
        </row>
        <row r="3733">
          <cell r="A3733" t="str">
            <v xml:space="preserve">   PART 5 : CONTRACTOR'S RECEIPT</v>
          </cell>
        </row>
        <row r="3735">
          <cell r="A3735" t="str">
            <v xml:space="preserve"> Received for Contractor: ........................................................</v>
          </cell>
          <cell r="L3735" t="str">
            <v>Date/Time: ...........................</v>
          </cell>
        </row>
        <row r="3736">
          <cell r="L3736">
            <v>495</v>
          </cell>
        </row>
        <row r="3737">
          <cell r="A3737" t="str">
            <v>REQUEST FOR ACCEPTANCE INSPECTION</v>
          </cell>
        </row>
        <row r="3738">
          <cell r="A3738" t="str">
            <v>(For Bridges)</v>
          </cell>
        </row>
        <row r="3739">
          <cell r="A3739" t="str">
            <v xml:space="preserve">   PART 1 : CONTRACTOR’S SUBMISSION</v>
          </cell>
          <cell r="N3739">
            <v>561400</v>
          </cell>
        </row>
        <row r="3740">
          <cell r="A3740" t="str">
            <v>It is hereby certified that the (material) (equipment) shown and marked in this submittal to be incorporated in the Work is in compliance with the Contract Drawings and Specifications, is approved for use and is submitted for the Engineer's approval.</v>
          </cell>
        </row>
        <row r="3741">
          <cell r="A3741" t="str">
            <v xml:space="preserve"> Item Description:</v>
          </cell>
          <cell r="E3741" t="str">
            <v>To check formwork, reinforcement and concrete casting for piles (04 segments L=10m) - Cao bridge.</v>
          </cell>
        </row>
        <row r="3745">
          <cell r="A3745" t="str">
            <v xml:space="preserve"> Inspection Time:</v>
          </cell>
          <cell r="E3745" t="str">
            <v>Date:</v>
          </cell>
          <cell r="F3745">
            <v>36658</v>
          </cell>
          <cell r="H3745" t="str">
            <v>Time:</v>
          </cell>
          <cell r="I3745">
            <v>0.33333333333333331</v>
          </cell>
        </row>
        <row r="3746">
          <cell r="A3746" t="str">
            <v xml:space="preserve"> Location:</v>
          </cell>
          <cell r="C3746">
            <v>561400</v>
          </cell>
          <cell r="F3746" t="str">
            <v>Cao</v>
          </cell>
        </row>
        <row r="3747">
          <cell r="A3747" t="str">
            <v xml:space="preserve"> Next Activity:</v>
          </cell>
        </row>
        <row r="3748">
          <cell r="A3748" t="str">
            <v xml:space="preserve"> Description:</v>
          </cell>
          <cell r="H3748" t="str">
            <v>Proposed Start Date/Time:</v>
          </cell>
        </row>
        <row r="3749">
          <cell r="A3749" t="str">
            <v xml:space="preserve"> For Contractor</v>
          </cell>
          <cell r="G3749" t="str">
            <v>Date:</v>
          </cell>
          <cell r="H3749">
            <v>36657</v>
          </cell>
          <cell r="L3749" t="str">
            <v>Time:</v>
          </cell>
          <cell r="M3749">
            <v>0.58333333333333337</v>
          </cell>
        </row>
        <row r="3750">
          <cell r="A3750" t="str">
            <v xml:space="preserve"> QC Engineer</v>
          </cell>
        </row>
        <row r="3751">
          <cell r="A3751" t="str">
            <v>............................</v>
          </cell>
          <cell r="F3751" t="str">
            <v>.................................</v>
          </cell>
          <cell r="L3751" t="str">
            <v>..................................</v>
          </cell>
        </row>
        <row r="3752">
          <cell r="A3752" t="str">
            <v xml:space="preserve">   PART 2 : ENGINEER'S RECEIVED</v>
          </cell>
        </row>
        <row r="3753">
          <cell r="A3753" t="str">
            <v xml:space="preserve"> Received for Engineer</v>
          </cell>
          <cell r="G3753" t="str">
            <v>Date:</v>
          </cell>
          <cell r="L3753" t="str">
            <v>Time:</v>
          </cell>
        </row>
        <row r="3755">
          <cell r="A3755" t="str">
            <v>............................</v>
          </cell>
          <cell r="F3755" t="str">
            <v>.................................</v>
          </cell>
          <cell r="L3755" t="str">
            <v>..................................</v>
          </cell>
        </row>
        <row r="3756">
          <cell r="A3756" t="str">
            <v xml:space="preserve">   PART 3 : INSPECTION REPORT</v>
          </cell>
        </row>
        <row r="3757">
          <cell r="A3757" t="str">
            <v>Check Item</v>
          </cell>
          <cell r="F3757" t="str">
            <v xml:space="preserve"> Inspector Comments</v>
          </cell>
          <cell r="J3757" t="str">
            <v>Inspeted by</v>
          </cell>
          <cell r="M3757" t="str">
            <v>Date</v>
          </cell>
        </row>
        <row r="3758">
          <cell r="A3758" t="str">
            <v>- Formwork</v>
          </cell>
          <cell r="F3758" t="str">
            <v>.................................</v>
          </cell>
          <cell r="J3758" t="str">
            <v>.....................</v>
          </cell>
          <cell r="M3758" t="str">
            <v>.....................</v>
          </cell>
        </row>
        <row r="3759">
          <cell r="A3759" t="str">
            <v>- Reinforcement</v>
          </cell>
          <cell r="F3759" t="str">
            <v>.................................</v>
          </cell>
          <cell r="J3759" t="str">
            <v>.....................</v>
          </cell>
          <cell r="M3759" t="str">
            <v>.....................</v>
          </cell>
        </row>
        <row r="3760">
          <cell r="A3760" t="str">
            <v>- Concrete casting</v>
          </cell>
          <cell r="F3760" t="str">
            <v>.................................</v>
          </cell>
          <cell r="J3760" t="str">
            <v>.....................</v>
          </cell>
          <cell r="M3760" t="str">
            <v>.....................</v>
          </cell>
        </row>
        <row r="3761">
          <cell r="F3761" t="str">
            <v>.................................</v>
          </cell>
          <cell r="J3761" t="str">
            <v>.....................</v>
          </cell>
          <cell r="M3761" t="str">
            <v>.....................</v>
          </cell>
        </row>
        <row r="3762">
          <cell r="F3762" t="str">
            <v>.................................</v>
          </cell>
          <cell r="J3762" t="str">
            <v>.....................</v>
          </cell>
          <cell r="M3762" t="str">
            <v>.....................</v>
          </cell>
        </row>
        <row r="3763">
          <cell r="F3763" t="str">
            <v>.................................</v>
          </cell>
          <cell r="J3763" t="str">
            <v>.....................</v>
          </cell>
          <cell r="M3763" t="str">
            <v>.....................</v>
          </cell>
        </row>
        <row r="3764">
          <cell r="F3764" t="str">
            <v>.................................</v>
          </cell>
          <cell r="J3764" t="str">
            <v>.....................</v>
          </cell>
          <cell r="M3764" t="str">
            <v>.....................</v>
          </cell>
        </row>
        <row r="3765">
          <cell r="F3765" t="str">
            <v>.................................</v>
          </cell>
          <cell r="J3765" t="str">
            <v>.....................</v>
          </cell>
          <cell r="M3765" t="str">
            <v>.....................</v>
          </cell>
        </row>
        <row r="3766">
          <cell r="F3766" t="str">
            <v>.................................</v>
          </cell>
          <cell r="J3766" t="str">
            <v>.....................</v>
          </cell>
          <cell r="M3766" t="str">
            <v>.....................</v>
          </cell>
        </row>
        <row r="3767">
          <cell r="F3767" t="str">
            <v>.................................</v>
          </cell>
          <cell r="J3767" t="str">
            <v>.....................</v>
          </cell>
          <cell r="M3767" t="str">
            <v>.....................</v>
          </cell>
        </row>
        <row r="3768">
          <cell r="F3768" t="str">
            <v>.................................</v>
          </cell>
          <cell r="J3768" t="str">
            <v>.....................</v>
          </cell>
          <cell r="M3768" t="str">
            <v>.....................</v>
          </cell>
        </row>
        <row r="3769">
          <cell r="A3769" t="str">
            <v xml:space="preserve">   PART 4 : ENGINEER'S ACCEPTANCE</v>
          </cell>
        </row>
        <row r="3770">
          <cell r="A3770" t="str">
            <v xml:space="preserve"> The above work item is ACCEPTED / NOT ACCEPTED</v>
          </cell>
        </row>
        <row r="3771">
          <cell r="A3771" t="str">
            <v xml:space="preserve"> Approval to start next activity is GRANTED / DENIED</v>
          </cell>
        </row>
        <row r="3772">
          <cell r="A3772" t="str">
            <v xml:space="preserve"> Special Comments / Instructions</v>
          </cell>
        </row>
        <row r="3776">
          <cell r="A3776" t="str">
            <v xml:space="preserve"> Signature ...............................................</v>
          </cell>
          <cell r="L3776" t="str">
            <v>Date: ...................................</v>
          </cell>
        </row>
        <row r="3777">
          <cell r="A3777" t="str">
            <v xml:space="preserve">                      Engineer’s Representative</v>
          </cell>
        </row>
        <row r="3778">
          <cell r="A3778" t="str">
            <v xml:space="preserve">   PART 5 : CONTRACTOR'S RECEIPT</v>
          </cell>
        </row>
        <row r="3780">
          <cell r="A3780" t="str">
            <v xml:space="preserve"> Received for Contractor: ........................................................</v>
          </cell>
          <cell r="L3780" t="str">
            <v>Date/Time: ...........................</v>
          </cell>
        </row>
        <row r="3781">
          <cell r="L3781">
            <v>496</v>
          </cell>
        </row>
        <row r="3782">
          <cell r="A3782" t="str">
            <v>REQUEST FOR ACCEPTANCE INSPECTION</v>
          </cell>
        </row>
        <row r="3783">
          <cell r="A3783" t="str">
            <v>(For Bridges)</v>
          </cell>
        </row>
        <row r="3784">
          <cell r="A3784" t="str">
            <v xml:space="preserve">   PART 1 : CONTRACTOR’S SUBMISSION</v>
          </cell>
          <cell r="N3784">
            <v>549048</v>
          </cell>
        </row>
        <row r="3785">
          <cell r="A3785" t="str">
            <v>It is hereby certified that the (material) (equipment) shown and marked in this submittal to be incorporated in the Work is in compliance with the Contract Drawings and Specifications, is approved for use and is submitted for the Engineer's approval.</v>
          </cell>
        </row>
        <row r="3786">
          <cell r="A3786" t="str">
            <v xml:space="preserve"> Item Description:</v>
          </cell>
          <cell r="E3786" t="str">
            <v>To check formwork, reinforcement and concrete casting for piles (02 tip segments L=7m, 02 segments L=7m)-Bui Tre bridge.</v>
          </cell>
        </row>
        <row r="3790">
          <cell r="A3790" t="str">
            <v xml:space="preserve"> Inspection Time:</v>
          </cell>
          <cell r="E3790" t="str">
            <v>Date:</v>
          </cell>
          <cell r="F3790">
            <v>36658</v>
          </cell>
          <cell r="H3790" t="str">
            <v>Time:</v>
          </cell>
          <cell r="I3790">
            <v>0.35416666666666669</v>
          </cell>
        </row>
        <row r="3791">
          <cell r="A3791" t="str">
            <v xml:space="preserve"> Location:</v>
          </cell>
          <cell r="C3791">
            <v>549048</v>
          </cell>
          <cell r="F3791" t="str">
            <v>Bui Tre</v>
          </cell>
        </row>
        <row r="3792">
          <cell r="A3792" t="str">
            <v xml:space="preserve"> Next Activity:</v>
          </cell>
        </row>
        <row r="3793">
          <cell r="A3793" t="str">
            <v xml:space="preserve"> Description:</v>
          </cell>
          <cell r="H3793" t="str">
            <v>Proposed Start Date/Time:</v>
          </cell>
        </row>
        <row r="3794">
          <cell r="A3794" t="str">
            <v xml:space="preserve"> For Contractor</v>
          </cell>
          <cell r="G3794" t="str">
            <v>Date:</v>
          </cell>
          <cell r="H3794">
            <v>36657</v>
          </cell>
          <cell r="L3794" t="str">
            <v>Time:</v>
          </cell>
          <cell r="M3794">
            <v>0.58333333333333337</v>
          </cell>
        </row>
        <row r="3795">
          <cell r="A3795" t="str">
            <v xml:space="preserve"> QC Engineer</v>
          </cell>
        </row>
        <row r="3796">
          <cell r="A3796" t="str">
            <v>............................</v>
          </cell>
          <cell r="F3796" t="str">
            <v>.................................</v>
          </cell>
          <cell r="L3796" t="str">
            <v>..................................</v>
          </cell>
        </row>
        <row r="3797">
          <cell r="A3797" t="str">
            <v xml:space="preserve">   PART 2 : ENGINEER'S RECEIVED</v>
          </cell>
        </row>
        <row r="3798">
          <cell r="A3798" t="str">
            <v xml:space="preserve"> Received for Engineer</v>
          </cell>
          <cell r="G3798" t="str">
            <v>Date:</v>
          </cell>
          <cell r="L3798" t="str">
            <v>Time:</v>
          </cell>
        </row>
        <row r="3800">
          <cell r="A3800" t="str">
            <v>............................</v>
          </cell>
          <cell r="F3800" t="str">
            <v>.................................</v>
          </cell>
          <cell r="L3800" t="str">
            <v>..................................</v>
          </cell>
        </row>
        <row r="3801">
          <cell r="A3801" t="str">
            <v xml:space="preserve">   PART 3 : INSPECTION REPORT</v>
          </cell>
        </row>
        <row r="3802">
          <cell r="A3802" t="str">
            <v>Check Item</v>
          </cell>
          <cell r="F3802" t="str">
            <v xml:space="preserve"> Inspector Comments</v>
          </cell>
          <cell r="J3802" t="str">
            <v>Inspeted by</v>
          </cell>
          <cell r="M3802" t="str">
            <v>Date</v>
          </cell>
        </row>
        <row r="3803">
          <cell r="A3803" t="str">
            <v>- Formwork</v>
          </cell>
          <cell r="F3803" t="str">
            <v>.................................</v>
          </cell>
          <cell r="J3803" t="str">
            <v>.....................</v>
          </cell>
          <cell r="M3803" t="str">
            <v>.....................</v>
          </cell>
        </row>
        <row r="3804">
          <cell r="A3804" t="str">
            <v>- Reinforcement</v>
          </cell>
          <cell r="F3804" t="str">
            <v>.................................</v>
          </cell>
          <cell r="J3804" t="str">
            <v>.....................</v>
          </cell>
          <cell r="M3804" t="str">
            <v>.....................</v>
          </cell>
        </row>
        <row r="3805">
          <cell r="A3805" t="str">
            <v>- Concrete casting</v>
          </cell>
          <cell r="F3805" t="str">
            <v>.................................</v>
          </cell>
          <cell r="J3805" t="str">
            <v>.....................</v>
          </cell>
          <cell r="M3805" t="str">
            <v>.....................</v>
          </cell>
        </row>
        <row r="3806">
          <cell r="F3806" t="str">
            <v>.................................</v>
          </cell>
          <cell r="J3806" t="str">
            <v>.....................</v>
          </cell>
          <cell r="M3806" t="str">
            <v>.....................</v>
          </cell>
        </row>
        <row r="3807">
          <cell r="F3807" t="str">
            <v>.................................</v>
          </cell>
          <cell r="J3807" t="str">
            <v>.....................</v>
          </cell>
          <cell r="M3807" t="str">
            <v>.....................</v>
          </cell>
        </row>
        <row r="3808">
          <cell r="F3808" t="str">
            <v>.................................</v>
          </cell>
          <cell r="J3808" t="str">
            <v>.....................</v>
          </cell>
          <cell r="M3808" t="str">
            <v>.....................</v>
          </cell>
        </row>
        <row r="3809">
          <cell r="F3809" t="str">
            <v>.................................</v>
          </cell>
          <cell r="J3809" t="str">
            <v>.....................</v>
          </cell>
          <cell r="M3809" t="str">
            <v>.....................</v>
          </cell>
        </row>
        <row r="3810">
          <cell r="F3810" t="str">
            <v>.................................</v>
          </cell>
          <cell r="J3810" t="str">
            <v>.....................</v>
          </cell>
          <cell r="M3810" t="str">
            <v>.....................</v>
          </cell>
        </row>
        <row r="3811">
          <cell r="F3811" t="str">
            <v>.................................</v>
          </cell>
          <cell r="J3811" t="str">
            <v>.....................</v>
          </cell>
          <cell r="M3811" t="str">
            <v>.....................</v>
          </cell>
        </row>
        <row r="3812">
          <cell r="F3812" t="str">
            <v>.................................</v>
          </cell>
          <cell r="J3812" t="str">
            <v>.....................</v>
          </cell>
          <cell r="M3812" t="str">
            <v>.....................</v>
          </cell>
        </row>
        <row r="3813">
          <cell r="F3813" t="str">
            <v>.................................</v>
          </cell>
          <cell r="J3813" t="str">
            <v>.....................</v>
          </cell>
          <cell r="M3813" t="str">
            <v>.....................</v>
          </cell>
        </row>
        <row r="3814">
          <cell r="A3814" t="str">
            <v xml:space="preserve">   PART 4 : ENGINEER'S ACCEPTANCE</v>
          </cell>
        </row>
        <row r="3815">
          <cell r="A3815" t="str">
            <v xml:space="preserve"> The above work item is ACCEPTED / NOT ACCEPTED</v>
          </cell>
        </row>
        <row r="3816">
          <cell r="A3816" t="str">
            <v xml:space="preserve"> Approval to start next activity is GRANTED / DENIED</v>
          </cell>
        </row>
        <row r="3817">
          <cell r="A3817" t="str">
            <v xml:space="preserve"> Special Comments / Instructions</v>
          </cell>
        </row>
        <row r="3821">
          <cell r="A3821" t="str">
            <v xml:space="preserve"> Signature ...............................................</v>
          </cell>
          <cell r="L3821" t="str">
            <v>Date: ...................................</v>
          </cell>
        </row>
        <row r="3822">
          <cell r="A3822" t="str">
            <v xml:space="preserve">                      Engineer’s Representative</v>
          </cell>
        </row>
        <row r="3823">
          <cell r="A3823" t="str">
            <v xml:space="preserve">   PART 5 : CONTRACTOR'S RECEIPT</v>
          </cell>
        </row>
        <row r="3825">
          <cell r="A3825" t="str">
            <v xml:space="preserve"> Received for Contractor: ........................................................</v>
          </cell>
          <cell r="L3825" t="str">
            <v>Date/Time: ...........................</v>
          </cell>
        </row>
        <row r="3826">
          <cell r="L3826">
            <v>497</v>
          </cell>
        </row>
        <row r="3827">
          <cell r="A3827" t="str">
            <v>REQUEST FOR ACCEPTANCE INSPECTION</v>
          </cell>
        </row>
        <row r="3828">
          <cell r="A3828" t="str">
            <v>(For Bridges)</v>
          </cell>
        </row>
        <row r="3829">
          <cell r="A3829" t="str">
            <v xml:space="preserve">   PART 1 : CONTRACTOR’S SUBMISSION</v>
          </cell>
          <cell r="N3829">
            <v>531291</v>
          </cell>
        </row>
        <row r="3830">
          <cell r="A3830" t="str">
            <v>It is hereby certified that the (material) (equipment) shown and marked in this submittal to be incorporated in the Work is in compliance with the Contract Drawings and Specifications, is approved for use and is submitted for the Engineer's approval.</v>
          </cell>
        </row>
        <row r="3831">
          <cell r="A3831" t="str">
            <v xml:space="preserve"> Item Description:</v>
          </cell>
          <cell r="E3831" t="str">
            <v>To check removal of existing asphalt at expansion joint (first time - left) - Trung bridge.</v>
          </cell>
        </row>
        <row r="3835">
          <cell r="A3835" t="str">
            <v xml:space="preserve"> Inspection Time:</v>
          </cell>
          <cell r="E3835" t="str">
            <v>Date:</v>
          </cell>
          <cell r="F3835">
            <v>36658</v>
          </cell>
          <cell r="H3835" t="str">
            <v>Time:</v>
          </cell>
          <cell r="I3835">
            <v>0.39583333333333331</v>
          </cell>
        </row>
        <row r="3836">
          <cell r="A3836" t="str">
            <v xml:space="preserve"> Location:</v>
          </cell>
          <cell r="C3836">
            <v>531291</v>
          </cell>
          <cell r="F3836" t="str">
            <v>Trung</v>
          </cell>
        </row>
        <row r="3837">
          <cell r="A3837" t="str">
            <v xml:space="preserve"> Next Activity:</v>
          </cell>
        </row>
        <row r="3838">
          <cell r="A3838" t="str">
            <v xml:space="preserve"> Description:</v>
          </cell>
          <cell r="H3838" t="str">
            <v>Proposed Start Date/Time:</v>
          </cell>
        </row>
        <row r="3839">
          <cell r="A3839" t="str">
            <v xml:space="preserve"> For Contractor</v>
          </cell>
          <cell r="G3839" t="str">
            <v>Date:</v>
          </cell>
          <cell r="H3839">
            <v>36657</v>
          </cell>
          <cell r="L3839" t="str">
            <v>Time:</v>
          </cell>
          <cell r="M3839">
            <v>0.58333333333333337</v>
          </cell>
        </row>
        <row r="3840">
          <cell r="A3840" t="str">
            <v xml:space="preserve"> QC Engineer</v>
          </cell>
        </row>
        <row r="3841">
          <cell r="A3841" t="str">
            <v>............................</v>
          </cell>
          <cell r="F3841" t="str">
            <v>.................................</v>
          </cell>
          <cell r="L3841" t="str">
            <v>..................................</v>
          </cell>
        </row>
        <row r="3842">
          <cell r="A3842" t="str">
            <v xml:space="preserve">   PART 2 : ENGINEER'S RECEIVED</v>
          </cell>
        </row>
        <row r="3843">
          <cell r="A3843" t="str">
            <v xml:space="preserve"> Received for Engineer</v>
          </cell>
          <cell r="G3843" t="str">
            <v>Date:</v>
          </cell>
          <cell r="L3843" t="str">
            <v>Time:</v>
          </cell>
        </row>
        <row r="3845">
          <cell r="A3845" t="str">
            <v>............................</v>
          </cell>
          <cell r="F3845" t="str">
            <v>.................................</v>
          </cell>
          <cell r="L3845" t="str">
            <v>..................................</v>
          </cell>
        </row>
        <row r="3846">
          <cell r="A3846" t="str">
            <v xml:space="preserve">   PART 3 : INSPECTION REPORT</v>
          </cell>
        </row>
        <row r="3847">
          <cell r="A3847" t="str">
            <v>Check Item</v>
          </cell>
          <cell r="F3847" t="str">
            <v xml:space="preserve"> Inspector Comments</v>
          </cell>
          <cell r="J3847" t="str">
            <v>Inspeted by</v>
          </cell>
          <cell r="M3847" t="str">
            <v>Date</v>
          </cell>
        </row>
        <row r="3848">
          <cell r="A3848" t="str">
            <v>- Formwork</v>
          </cell>
          <cell r="F3848" t="str">
            <v>.................................</v>
          </cell>
          <cell r="J3848" t="str">
            <v>.....................</v>
          </cell>
          <cell r="M3848" t="str">
            <v>.....................</v>
          </cell>
        </row>
        <row r="3849">
          <cell r="A3849" t="str">
            <v>- Reinforcement</v>
          </cell>
          <cell r="F3849" t="str">
            <v>.................................</v>
          </cell>
          <cell r="J3849" t="str">
            <v>.....................</v>
          </cell>
          <cell r="M3849" t="str">
            <v>.....................</v>
          </cell>
        </row>
        <row r="3850">
          <cell r="A3850" t="str">
            <v>- Concrete casting</v>
          </cell>
          <cell r="F3850" t="str">
            <v>.................................</v>
          </cell>
          <cell r="J3850" t="str">
            <v>.....................</v>
          </cell>
          <cell r="M3850" t="str">
            <v>.....................</v>
          </cell>
        </row>
        <row r="3851">
          <cell r="F3851" t="str">
            <v>.................................</v>
          </cell>
          <cell r="J3851" t="str">
            <v>.....................</v>
          </cell>
          <cell r="M3851" t="str">
            <v>.....................</v>
          </cell>
        </row>
        <row r="3852">
          <cell r="F3852" t="str">
            <v>.................................</v>
          </cell>
          <cell r="J3852" t="str">
            <v>.....................</v>
          </cell>
          <cell r="M3852" t="str">
            <v>.....................</v>
          </cell>
        </row>
        <row r="3853">
          <cell r="F3853" t="str">
            <v>.................................</v>
          </cell>
          <cell r="J3853" t="str">
            <v>.....................</v>
          </cell>
          <cell r="M3853" t="str">
            <v>.....................</v>
          </cell>
        </row>
        <row r="3854">
          <cell r="F3854" t="str">
            <v>.................................</v>
          </cell>
          <cell r="J3854" t="str">
            <v>.....................</v>
          </cell>
          <cell r="M3854" t="str">
            <v>.....................</v>
          </cell>
        </row>
        <row r="3855">
          <cell r="F3855" t="str">
            <v>.................................</v>
          </cell>
          <cell r="J3855" t="str">
            <v>.....................</v>
          </cell>
          <cell r="M3855" t="str">
            <v>.....................</v>
          </cell>
        </row>
        <row r="3856">
          <cell r="F3856" t="str">
            <v>.................................</v>
          </cell>
          <cell r="J3856" t="str">
            <v>.....................</v>
          </cell>
          <cell r="M3856" t="str">
            <v>.....................</v>
          </cell>
        </row>
        <row r="3857">
          <cell r="F3857" t="str">
            <v>.................................</v>
          </cell>
          <cell r="J3857" t="str">
            <v>.....................</v>
          </cell>
          <cell r="M3857" t="str">
            <v>.....................</v>
          </cell>
        </row>
        <row r="3858">
          <cell r="F3858" t="str">
            <v>.................................</v>
          </cell>
          <cell r="J3858" t="str">
            <v>.....................</v>
          </cell>
          <cell r="M3858" t="str">
            <v>.....................</v>
          </cell>
        </row>
        <row r="3859">
          <cell r="A3859" t="str">
            <v xml:space="preserve">   PART 4 : ENGINEER'S ACCEPTANCE</v>
          </cell>
        </row>
        <row r="3860">
          <cell r="A3860" t="str">
            <v xml:space="preserve"> The above work item is ACCEPTED / NOT ACCEPTED</v>
          </cell>
        </row>
        <row r="3861">
          <cell r="A3861" t="str">
            <v xml:space="preserve"> Approval to start next activity is GRANTED / DENIED</v>
          </cell>
        </row>
        <row r="3862">
          <cell r="A3862" t="str">
            <v xml:space="preserve"> Special Comments / Instructions</v>
          </cell>
        </row>
        <row r="3866">
          <cell r="A3866" t="str">
            <v xml:space="preserve"> Signature ...............................................</v>
          </cell>
          <cell r="L3866" t="str">
            <v>Date: ...................................</v>
          </cell>
        </row>
        <row r="3867">
          <cell r="A3867" t="str">
            <v xml:space="preserve">                      Engineer’s Representative</v>
          </cell>
        </row>
        <row r="3868">
          <cell r="A3868" t="str">
            <v xml:space="preserve">   PART 5 : CONTRACTOR'S RECEIPT</v>
          </cell>
        </row>
        <row r="3870">
          <cell r="A3870" t="str">
            <v xml:space="preserve"> Received for Contractor: ........................................................</v>
          </cell>
          <cell r="L3870" t="str">
            <v>Date/Time: ...........................</v>
          </cell>
        </row>
        <row r="3871">
          <cell r="L3871">
            <v>498</v>
          </cell>
        </row>
        <row r="3872">
          <cell r="A3872" t="str">
            <v>REQUEST FOR ACCEPTANCE INSPECTION</v>
          </cell>
        </row>
        <row r="3873">
          <cell r="A3873" t="str">
            <v>(For Bridges)</v>
          </cell>
        </row>
        <row r="3874">
          <cell r="A3874" t="str">
            <v xml:space="preserve">   PART 1 : CONTRACTOR’S SUBMISSION</v>
          </cell>
          <cell r="N3874">
            <v>603460</v>
          </cell>
        </row>
        <row r="3875">
          <cell r="A3875" t="str">
            <v>It is hereby certified that the (material) (equipment) shown and marked in this submittal to be incorporated in the Work is in compliance with the Contract Drawings and Specifications, is approved for use and is submitted for the Engineer's approval.</v>
          </cell>
        </row>
        <row r="3876">
          <cell r="A3876" t="str">
            <v xml:space="preserve"> Item Description:</v>
          </cell>
          <cell r="E3876" t="str">
            <v>To check formwork, Reinforcement of girder beam No.3 - Khe sau 2 bridge</v>
          </cell>
        </row>
        <row r="3880">
          <cell r="A3880" t="str">
            <v xml:space="preserve"> Inspection Time:</v>
          </cell>
          <cell r="E3880" t="str">
            <v>Date:</v>
          </cell>
          <cell r="F3880">
            <v>36658</v>
          </cell>
          <cell r="H3880" t="str">
            <v>Time:</v>
          </cell>
          <cell r="I3880">
            <v>0.58333333333333337</v>
          </cell>
        </row>
        <row r="3881">
          <cell r="A3881" t="str">
            <v xml:space="preserve"> Location:</v>
          </cell>
          <cell r="C3881">
            <v>603460</v>
          </cell>
          <cell r="F3881" t="str">
            <v>Khe sau 2</v>
          </cell>
        </row>
        <row r="3882">
          <cell r="A3882" t="str">
            <v xml:space="preserve"> Next Activity:</v>
          </cell>
        </row>
        <row r="3883">
          <cell r="A3883" t="str">
            <v xml:space="preserve"> Description:</v>
          </cell>
          <cell r="H3883" t="str">
            <v>Proposed Start Date/Time:</v>
          </cell>
        </row>
        <row r="3884">
          <cell r="A3884" t="str">
            <v xml:space="preserve"> For Contractor</v>
          </cell>
          <cell r="G3884" t="str">
            <v>Date:</v>
          </cell>
          <cell r="H3884">
            <v>36657</v>
          </cell>
          <cell r="L3884" t="str">
            <v>Time:</v>
          </cell>
          <cell r="M3884">
            <v>0.58333333333333337</v>
          </cell>
        </row>
        <row r="3885">
          <cell r="A3885" t="str">
            <v xml:space="preserve"> QC Engineer</v>
          </cell>
        </row>
        <row r="3886">
          <cell r="A3886" t="str">
            <v>............................</v>
          </cell>
          <cell r="F3886" t="str">
            <v>.................................</v>
          </cell>
          <cell r="L3886" t="str">
            <v>..................................</v>
          </cell>
        </row>
        <row r="3887">
          <cell r="A3887" t="str">
            <v xml:space="preserve">   PART 2 : ENGINEER'S RECEIVED</v>
          </cell>
        </row>
        <row r="3888">
          <cell r="A3888" t="str">
            <v xml:space="preserve"> Received for Engineer</v>
          </cell>
          <cell r="G3888" t="str">
            <v>Date:</v>
          </cell>
          <cell r="L3888" t="str">
            <v>Time:</v>
          </cell>
        </row>
        <row r="3890">
          <cell r="A3890" t="str">
            <v>............................</v>
          </cell>
          <cell r="F3890" t="str">
            <v>.................................</v>
          </cell>
          <cell r="L3890" t="str">
            <v>..................................</v>
          </cell>
        </row>
        <row r="3891">
          <cell r="A3891" t="str">
            <v xml:space="preserve">   PART 3 : INSPECTION REPORT</v>
          </cell>
        </row>
        <row r="3892">
          <cell r="A3892" t="str">
            <v>Check Item</v>
          </cell>
          <cell r="F3892" t="str">
            <v xml:space="preserve"> Inspector Comments</v>
          </cell>
          <cell r="J3892" t="str">
            <v>Inspeted by</v>
          </cell>
          <cell r="M3892" t="str">
            <v>Date</v>
          </cell>
        </row>
        <row r="3893">
          <cell r="A3893" t="str">
            <v>- Formwork</v>
          </cell>
          <cell r="F3893" t="str">
            <v>.................................</v>
          </cell>
          <cell r="J3893" t="str">
            <v>.....................</v>
          </cell>
          <cell r="M3893" t="str">
            <v>.....................</v>
          </cell>
        </row>
        <row r="3894">
          <cell r="A3894" t="str">
            <v>- Reinforcement</v>
          </cell>
          <cell r="F3894" t="str">
            <v>.................................</v>
          </cell>
          <cell r="J3894" t="str">
            <v>.....................</v>
          </cell>
          <cell r="M3894" t="str">
            <v>.....................</v>
          </cell>
        </row>
        <row r="3895">
          <cell r="A3895" t="str">
            <v>- Concrete casting</v>
          </cell>
          <cell r="F3895" t="str">
            <v>.................................</v>
          </cell>
          <cell r="J3895" t="str">
            <v>.....................</v>
          </cell>
          <cell r="M3895" t="str">
            <v>.....................</v>
          </cell>
        </row>
        <row r="3896">
          <cell r="F3896" t="str">
            <v>.................................</v>
          </cell>
          <cell r="J3896" t="str">
            <v>.....................</v>
          </cell>
          <cell r="M3896" t="str">
            <v>.....................</v>
          </cell>
        </row>
        <row r="3897">
          <cell r="F3897" t="str">
            <v>.................................</v>
          </cell>
          <cell r="J3897" t="str">
            <v>.....................</v>
          </cell>
          <cell r="M3897" t="str">
            <v>.....................</v>
          </cell>
        </row>
        <row r="3898">
          <cell r="F3898" t="str">
            <v>.................................</v>
          </cell>
          <cell r="J3898" t="str">
            <v>.....................</v>
          </cell>
          <cell r="M3898" t="str">
            <v>.....................</v>
          </cell>
        </row>
        <row r="3899">
          <cell r="F3899" t="str">
            <v>.................................</v>
          </cell>
          <cell r="J3899" t="str">
            <v>.....................</v>
          </cell>
          <cell r="M3899" t="str">
            <v>.....................</v>
          </cell>
        </row>
        <row r="3900">
          <cell r="F3900" t="str">
            <v>.................................</v>
          </cell>
          <cell r="J3900" t="str">
            <v>.....................</v>
          </cell>
          <cell r="M3900" t="str">
            <v>.....................</v>
          </cell>
        </row>
        <row r="3901">
          <cell r="F3901" t="str">
            <v>.................................</v>
          </cell>
          <cell r="J3901" t="str">
            <v>.....................</v>
          </cell>
          <cell r="M3901" t="str">
            <v>.....................</v>
          </cell>
        </row>
        <row r="3902">
          <cell r="F3902" t="str">
            <v>.................................</v>
          </cell>
          <cell r="J3902" t="str">
            <v>.....................</v>
          </cell>
          <cell r="M3902" t="str">
            <v>.....................</v>
          </cell>
        </row>
        <row r="3903">
          <cell r="F3903" t="str">
            <v>.................................</v>
          </cell>
          <cell r="J3903" t="str">
            <v>.....................</v>
          </cell>
          <cell r="M3903" t="str">
            <v>.....................</v>
          </cell>
        </row>
        <row r="3904">
          <cell r="A3904" t="str">
            <v xml:space="preserve">   PART 4 : ENGINEER'S ACCEPTANCE</v>
          </cell>
        </row>
        <row r="3905">
          <cell r="A3905" t="str">
            <v xml:space="preserve"> The above work item is ACCEPTED / NOT ACCEPTED</v>
          </cell>
        </row>
        <row r="3906">
          <cell r="A3906" t="str">
            <v xml:space="preserve"> Approval to start next activity is GRANTED / DENIED</v>
          </cell>
        </row>
        <row r="3907">
          <cell r="A3907" t="str">
            <v xml:space="preserve"> Special Comments / Instructions</v>
          </cell>
        </row>
        <row r="3911">
          <cell r="A3911" t="str">
            <v xml:space="preserve"> Signature ...............................................</v>
          </cell>
          <cell r="L3911" t="str">
            <v>Date: ...................................</v>
          </cell>
        </row>
        <row r="3912">
          <cell r="A3912" t="str">
            <v xml:space="preserve">                      Engineer’s Representative</v>
          </cell>
        </row>
        <row r="3913">
          <cell r="A3913" t="str">
            <v xml:space="preserve">   PART 5 : CONTRACTOR'S RECEIPT</v>
          </cell>
        </row>
        <row r="3915">
          <cell r="A3915" t="str">
            <v xml:space="preserve"> Received for Contractor: ........................................................</v>
          </cell>
          <cell r="L3915" t="str">
            <v>Date/Time: ...........................</v>
          </cell>
        </row>
        <row r="3916">
          <cell r="L3916">
            <v>499</v>
          </cell>
        </row>
        <row r="3917">
          <cell r="A3917" t="str">
            <v>REQUEST FOR ACCEPTANCE INSPECTION</v>
          </cell>
        </row>
        <row r="3918">
          <cell r="A3918" t="str">
            <v>(For Bridges)</v>
          </cell>
        </row>
        <row r="3919">
          <cell r="A3919" t="str">
            <v xml:space="preserve">   PART 1 : CONTRACTOR’S SUBMISSION</v>
          </cell>
          <cell r="N3919">
            <v>561400</v>
          </cell>
        </row>
        <row r="3920">
          <cell r="A3920" t="str">
            <v>It is hereby certified that the (material) (equipment) shown and marked in this submittal to be incorporated in the Work is in compliance with the Contract Drawings and Specifications, is approved for use and is submitted for the Engineer's approval.</v>
          </cell>
        </row>
        <row r="3921">
          <cell r="A3921" t="str">
            <v xml:space="preserve"> Item Description:</v>
          </cell>
          <cell r="E3921" t="str">
            <v>To check formwork, reinforcement and concrete casting for piles (04 segments L=10m) - Cao bridge.</v>
          </cell>
        </row>
        <row r="3925">
          <cell r="A3925" t="str">
            <v xml:space="preserve"> Inspection Time:</v>
          </cell>
          <cell r="E3925" t="str">
            <v>Date:</v>
          </cell>
          <cell r="F3925">
            <v>36659</v>
          </cell>
          <cell r="H3925" t="str">
            <v>Time:</v>
          </cell>
          <cell r="I3925">
            <v>0.33333333333333331</v>
          </cell>
        </row>
        <row r="3926">
          <cell r="A3926" t="str">
            <v xml:space="preserve"> Location:</v>
          </cell>
          <cell r="C3926">
            <v>561400</v>
          </cell>
          <cell r="F3926" t="str">
            <v>Cao</v>
          </cell>
        </row>
        <row r="3927">
          <cell r="A3927" t="str">
            <v xml:space="preserve"> Next Activity:</v>
          </cell>
        </row>
        <row r="3928">
          <cell r="A3928" t="str">
            <v xml:space="preserve"> Description:</v>
          </cell>
          <cell r="H3928" t="str">
            <v>Proposed Start Date/Time:</v>
          </cell>
        </row>
        <row r="3929">
          <cell r="A3929" t="str">
            <v xml:space="preserve"> For Contractor</v>
          </cell>
          <cell r="G3929" t="str">
            <v>Date:</v>
          </cell>
          <cell r="H3929">
            <v>36658</v>
          </cell>
          <cell r="L3929" t="str">
            <v>Time:</v>
          </cell>
          <cell r="M3929">
            <v>0.58333333333333337</v>
          </cell>
        </row>
        <row r="3930">
          <cell r="A3930" t="str">
            <v xml:space="preserve"> QC Engineer</v>
          </cell>
        </row>
        <row r="3931">
          <cell r="A3931" t="str">
            <v>............................</v>
          </cell>
          <cell r="F3931" t="str">
            <v>.................................</v>
          </cell>
          <cell r="L3931" t="str">
            <v>..................................</v>
          </cell>
        </row>
        <row r="3932">
          <cell r="A3932" t="str">
            <v xml:space="preserve">   PART 2 : ENGINEER'S RECEIVED</v>
          </cell>
        </row>
        <row r="3933">
          <cell r="A3933" t="str">
            <v xml:space="preserve"> Received for Engineer</v>
          </cell>
          <cell r="G3933" t="str">
            <v>Date:</v>
          </cell>
          <cell r="L3933" t="str">
            <v>Time:</v>
          </cell>
        </row>
        <row r="3935">
          <cell r="A3935" t="str">
            <v>............................</v>
          </cell>
          <cell r="F3935" t="str">
            <v>.................................</v>
          </cell>
          <cell r="L3935" t="str">
            <v>..................................</v>
          </cell>
        </row>
        <row r="3936">
          <cell r="A3936" t="str">
            <v xml:space="preserve">   PART 3 : INSPECTION REPORT</v>
          </cell>
        </row>
        <row r="3937">
          <cell r="A3937" t="str">
            <v>Check Item</v>
          </cell>
          <cell r="F3937" t="str">
            <v xml:space="preserve"> Inspector Comments</v>
          </cell>
          <cell r="J3937" t="str">
            <v>Inspeted by</v>
          </cell>
          <cell r="M3937" t="str">
            <v>Date</v>
          </cell>
        </row>
        <row r="3938">
          <cell r="A3938" t="str">
            <v>- Formwork</v>
          </cell>
          <cell r="F3938" t="str">
            <v>.................................</v>
          </cell>
          <cell r="J3938" t="str">
            <v>.....................</v>
          </cell>
          <cell r="M3938" t="str">
            <v>.....................</v>
          </cell>
        </row>
        <row r="3939">
          <cell r="A3939" t="str">
            <v>- Reinforcement</v>
          </cell>
          <cell r="F3939" t="str">
            <v>.................................</v>
          </cell>
          <cell r="J3939" t="str">
            <v>.....................</v>
          </cell>
          <cell r="M3939" t="str">
            <v>.....................</v>
          </cell>
        </row>
        <row r="3940">
          <cell r="A3940" t="str">
            <v>- Concrete casting</v>
          </cell>
          <cell r="F3940" t="str">
            <v>.................................</v>
          </cell>
          <cell r="J3940" t="str">
            <v>.....................</v>
          </cell>
          <cell r="M3940" t="str">
            <v>.....................</v>
          </cell>
        </row>
        <row r="3941">
          <cell r="F3941" t="str">
            <v>.................................</v>
          </cell>
          <cell r="J3941" t="str">
            <v>.....................</v>
          </cell>
          <cell r="M3941" t="str">
            <v>.....................</v>
          </cell>
        </row>
        <row r="3942">
          <cell r="F3942" t="str">
            <v>.................................</v>
          </cell>
          <cell r="J3942" t="str">
            <v>.....................</v>
          </cell>
          <cell r="M3942" t="str">
            <v>.....................</v>
          </cell>
        </row>
        <row r="3943">
          <cell r="F3943" t="str">
            <v>.................................</v>
          </cell>
          <cell r="J3943" t="str">
            <v>.....................</v>
          </cell>
          <cell r="M3943" t="str">
            <v>.....................</v>
          </cell>
        </row>
        <row r="3944">
          <cell r="F3944" t="str">
            <v>.................................</v>
          </cell>
          <cell r="J3944" t="str">
            <v>.....................</v>
          </cell>
          <cell r="M3944" t="str">
            <v>.....................</v>
          </cell>
        </row>
        <row r="3945">
          <cell r="F3945" t="str">
            <v>.................................</v>
          </cell>
          <cell r="J3945" t="str">
            <v>.....................</v>
          </cell>
          <cell r="M3945" t="str">
            <v>.....................</v>
          </cell>
        </row>
        <row r="3946">
          <cell r="F3946" t="str">
            <v>.................................</v>
          </cell>
          <cell r="J3946" t="str">
            <v>.....................</v>
          </cell>
          <cell r="M3946" t="str">
            <v>.....................</v>
          </cell>
        </row>
        <row r="3947">
          <cell r="F3947" t="str">
            <v>.................................</v>
          </cell>
          <cell r="J3947" t="str">
            <v>.....................</v>
          </cell>
          <cell r="M3947" t="str">
            <v>.....................</v>
          </cell>
        </row>
        <row r="3948">
          <cell r="F3948" t="str">
            <v>.................................</v>
          </cell>
          <cell r="J3948" t="str">
            <v>.....................</v>
          </cell>
          <cell r="M3948" t="str">
            <v>.....................</v>
          </cell>
        </row>
        <row r="3949">
          <cell r="A3949" t="str">
            <v xml:space="preserve">   PART 4 : ENGINEER'S ACCEPTANCE</v>
          </cell>
        </row>
        <row r="3950">
          <cell r="A3950" t="str">
            <v xml:space="preserve"> The above work item is ACCEPTED / NOT ACCEPTED</v>
          </cell>
        </row>
        <row r="3951">
          <cell r="A3951" t="str">
            <v xml:space="preserve"> Approval to start next activity is GRANTED / DENIED</v>
          </cell>
        </row>
        <row r="3952">
          <cell r="A3952" t="str">
            <v xml:space="preserve"> Special Comments / Instructions</v>
          </cell>
        </row>
        <row r="3956">
          <cell r="A3956" t="str">
            <v xml:space="preserve"> Signature ...............................................</v>
          </cell>
          <cell r="L3956" t="str">
            <v>Date: ...................................</v>
          </cell>
        </row>
        <row r="3957">
          <cell r="A3957" t="str">
            <v xml:space="preserve">                      Engineer’s Representative</v>
          </cell>
        </row>
        <row r="3958">
          <cell r="A3958" t="str">
            <v xml:space="preserve">   PART 5 : CONTRACTOR'S RECEIPT</v>
          </cell>
        </row>
        <row r="3960">
          <cell r="A3960" t="str">
            <v xml:space="preserve"> Received for Contractor: ........................................................</v>
          </cell>
          <cell r="L3960" t="str">
            <v>Date/Time: ...........................</v>
          </cell>
        </row>
        <row r="3961">
          <cell r="L3961">
            <v>500</v>
          </cell>
        </row>
        <row r="3962">
          <cell r="A3962" t="str">
            <v>REQUEST FOR ACCEPTANCE INSPECTION</v>
          </cell>
        </row>
        <row r="3963">
          <cell r="A3963" t="str">
            <v>(For Bridges)</v>
          </cell>
        </row>
        <row r="3964">
          <cell r="A3964" t="str">
            <v xml:space="preserve">   PART 1 : CONTRACTOR’S SUBMISSION</v>
          </cell>
          <cell r="N3964">
            <v>549048</v>
          </cell>
        </row>
        <row r="3965">
          <cell r="A3965" t="str">
            <v>It is hereby certified that the (material) (equipment) shown and marked in this submittal to be incorporated in the Work is in compliance with the Contract Drawings and Specifications, is approved for use and is submitted for the Engineer's approval.</v>
          </cell>
        </row>
        <row r="3966">
          <cell r="A3966" t="str">
            <v xml:space="preserve"> Item Description:</v>
          </cell>
          <cell r="E3966" t="str">
            <v>To check formwork, reinforcement and concrete casting for piles (02 tip segments L=7m, 02 segments L=7m)-Bui Tre bridge.</v>
          </cell>
        </row>
        <row r="3970">
          <cell r="A3970" t="str">
            <v xml:space="preserve"> Inspection Time:</v>
          </cell>
          <cell r="E3970" t="str">
            <v>Date:</v>
          </cell>
          <cell r="F3970">
            <v>36659</v>
          </cell>
          <cell r="H3970" t="str">
            <v>Time:</v>
          </cell>
          <cell r="I3970">
            <v>0.35416666666666669</v>
          </cell>
        </row>
        <row r="3971">
          <cell r="A3971" t="str">
            <v xml:space="preserve"> Location:</v>
          </cell>
          <cell r="C3971">
            <v>549048</v>
          </cell>
          <cell r="F3971" t="str">
            <v>Bui Tre</v>
          </cell>
        </row>
        <row r="3972">
          <cell r="A3972" t="str">
            <v xml:space="preserve"> Next Activity:</v>
          </cell>
        </row>
        <row r="3973">
          <cell r="A3973" t="str">
            <v xml:space="preserve"> Description:</v>
          </cell>
          <cell r="H3973" t="str">
            <v>Proposed Start Date/Time:</v>
          </cell>
        </row>
        <row r="3974">
          <cell r="A3974" t="str">
            <v xml:space="preserve"> For Contractor</v>
          </cell>
          <cell r="G3974" t="str">
            <v>Date:</v>
          </cell>
          <cell r="H3974">
            <v>36658</v>
          </cell>
          <cell r="L3974" t="str">
            <v>Time:</v>
          </cell>
          <cell r="M3974">
            <v>0.58333333333333337</v>
          </cell>
        </row>
        <row r="3975">
          <cell r="A3975" t="str">
            <v xml:space="preserve"> QC Engineer</v>
          </cell>
        </row>
        <row r="3976">
          <cell r="A3976" t="str">
            <v>............................</v>
          </cell>
          <cell r="F3976" t="str">
            <v>.................................</v>
          </cell>
          <cell r="L3976" t="str">
            <v>..................................</v>
          </cell>
        </row>
        <row r="3977">
          <cell r="A3977" t="str">
            <v xml:space="preserve">   PART 2 : ENGINEER'S RECEIVED</v>
          </cell>
        </row>
        <row r="3978">
          <cell r="A3978" t="str">
            <v xml:space="preserve"> Received for Engineer</v>
          </cell>
          <cell r="G3978" t="str">
            <v>Date:</v>
          </cell>
          <cell r="L3978" t="str">
            <v>Time:</v>
          </cell>
        </row>
        <row r="3980">
          <cell r="A3980" t="str">
            <v>............................</v>
          </cell>
          <cell r="F3980" t="str">
            <v>.................................</v>
          </cell>
          <cell r="L3980" t="str">
            <v>..................................</v>
          </cell>
        </row>
        <row r="3981">
          <cell r="A3981" t="str">
            <v xml:space="preserve">   PART 3 : INSPECTION REPORT</v>
          </cell>
        </row>
        <row r="3982">
          <cell r="A3982" t="str">
            <v>Check Item</v>
          </cell>
          <cell r="F3982" t="str">
            <v xml:space="preserve"> Inspector Comments</v>
          </cell>
          <cell r="J3982" t="str">
            <v>Inspeted by</v>
          </cell>
          <cell r="M3982" t="str">
            <v>Date</v>
          </cell>
        </row>
        <row r="3983">
          <cell r="A3983" t="str">
            <v>- Formwork</v>
          </cell>
          <cell r="F3983" t="str">
            <v>.................................</v>
          </cell>
          <cell r="J3983" t="str">
            <v>.....................</v>
          </cell>
          <cell r="M3983" t="str">
            <v>.....................</v>
          </cell>
        </row>
        <row r="3984">
          <cell r="A3984" t="str">
            <v>- Reinforcement</v>
          </cell>
          <cell r="F3984" t="str">
            <v>.................................</v>
          </cell>
          <cell r="J3984" t="str">
            <v>.....................</v>
          </cell>
          <cell r="M3984" t="str">
            <v>.....................</v>
          </cell>
        </row>
        <row r="3985">
          <cell r="A3985" t="str">
            <v>- Concrete casting</v>
          </cell>
          <cell r="F3985" t="str">
            <v>.................................</v>
          </cell>
          <cell r="J3985" t="str">
            <v>.....................</v>
          </cell>
          <cell r="M3985" t="str">
            <v>.....................</v>
          </cell>
        </row>
        <row r="3986">
          <cell r="F3986" t="str">
            <v>.................................</v>
          </cell>
          <cell r="J3986" t="str">
            <v>.....................</v>
          </cell>
          <cell r="M3986" t="str">
            <v>.....................</v>
          </cell>
        </row>
        <row r="3987">
          <cell r="F3987" t="str">
            <v>.................................</v>
          </cell>
          <cell r="J3987" t="str">
            <v>.....................</v>
          </cell>
          <cell r="M3987" t="str">
            <v>.....................</v>
          </cell>
        </row>
        <row r="3988">
          <cell r="F3988" t="str">
            <v>.................................</v>
          </cell>
          <cell r="J3988" t="str">
            <v>.....................</v>
          </cell>
          <cell r="M3988" t="str">
            <v>.....................</v>
          </cell>
        </row>
        <row r="3989">
          <cell r="F3989" t="str">
            <v>.................................</v>
          </cell>
          <cell r="J3989" t="str">
            <v>.....................</v>
          </cell>
          <cell r="M3989" t="str">
            <v>.....................</v>
          </cell>
        </row>
        <row r="3990">
          <cell r="F3990" t="str">
            <v>.................................</v>
          </cell>
          <cell r="J3990" t="str">
            <v>.....................</v>
          </cell>
          <cell r="M3990" t="str">
            <v>.....................</v>
          </cell>
        </row>
        <row r="3991">
          <cell r="F3991" t="str">
            <v>.................................</v>
          </cell>
          <cell r="J3991" t="str">
            <v>.....................</v>
          </cell>
          <cell r="M3991" t="str">
            <v>.....................</v>
          </cell>
        </row>
        <row r="3992">
          <cell r="F3992" t="str">
            <v>.................................</v>
          </cell>
          <cell r="J3992" t="str">
            <v>.....................</v>
          </cell>
          <cell r="M3992" t="str">
            <v>.....................</v>
          </cell>
        </row>
        <row r="3993">
          <cell r="F3993" t="str">
            <v>.................................</v>
          </cell>
          <cell r="J3993" t="str">
            <v>.....................</v>
          </cell>
          <cell r="M3993" t="str">
            <v>.....................</v>
          </cell>
        </row>
        <row r="3994">
          <cell r="A3994" t="str">
            <v xml:space="preserve">   PART 4 : ENGINEER'S ACCEPTANCE</v>
          </cell>
        </row>
        <row r="3995">
          <cell r="A3995" t="str">
            <v xml:space="preserve"> The above work item is ACCEPTED / NOT ACCEPTED</v>
          </cell>
        </row>
        <row r="3996">
          <cell r="A3996" t="str">
            <v xml:space="preserve"> Approval to start next activity is GRANTED / DENIED</v>
          </cell>
        </row>
        <row r="3997">
          <cell r="A3997" t="str">
            <v xml:space="preserve"> Special Comments / Instructions</v>
          </cell>
        </row>
        <row r="4001">
          <cell r="A4001" t="str">
            <v xml:space="preserve"> Signature ...............................................</v>
          </cell>
          <cell r="L4001" t="str">
            <v>Date: ...................................</v>
          </cell>
        </row>
        <row r="4002">
          <cell r="A4002" t="str">
            <v xml:space="preserve">                      Engineer’s Representative</v>
          </cell>
        </row>
        <row r="4003">
          <cell r="A4003" t="str">
            <v xml:space="preserve">   PART 5 : CONTRACTOR'S RECEIPT</v>
          </cell>
        </row>
        <row r="4005">
          <cell r="A4005" t="str">
            <v xml:space="preserve"> Received for Contractor: ........................................................</v>
          </cell>
          <cell r="L4005" t="str">
            <v>Date/Time: ...........................</v>
          </cell>
        </row>
        <row r="4006">
          <cell r="L4006">
            <v>501</v>
          </cell>
        </row>
        <row r="4007">
          <cell r="A4007" t="str">
            <v>REQUEST FOR ACCEPTANCE INSPECTION</v>
          </cell>
        </row>
        <row r="4008">
          <cell r="A4008" t="str">
            <v>(For Bridges)</v>
          </cell>
        </row>
        <row r="4009">
          <cell r="A4009" t="str">
            <v xml:space="preserve">   PART 1 : CONTRACTOR’S SUBMISSION</v>
          </cell>
          <cell r="N4009">
            <v>533410</v>
          </cell>
        </row>
        <row r="4010">
          <cell r="A4010" t="str">
            <v>It is hereby certified that the (material) (equipment) shown and marked in this submittal to be incorporated in the Work is in compliance with the Contract Drawings and Specifications, is approved for use and is submitted for the Engineer's approval.</v>
          </cell>
        </row>
        <row r="4011">
          <cell r="A4011" t="str">
            <v xml:space="preserve"> Item Description:</v>
          </cell>
          <cell r="E4011" t="str">
            <v>To check Installation anchors of roadway curb (left side) - Quan Om bridge.</v>
          </cell>
        </row>
        <row r="4015">
          <cell r="A4015" t="str">
            <v xml:space="preserve"> Inspection Time:</v>
          </cell>
          <cell r="E4015" t="str">
            <v>Date:</v>
          </cell>
          <cell r="F4015">
            <v>36659</v>
          </cell>
          <cell r="H4015" t="str">
            <v>Time:</v>
          </cell>
          <cell r="I4015">
            <v>0.39583333333333331</v>
          </cell>
        </row>
        <row r="4016">
          <cell r="A4016" t="str">
            <v xml:space="preserve"> Location:</v>
          </cell>
          <cell r="C4016">
            <v>533410</v>
          </cell>
          <cell r="F4016" t="str">
            <v>Quan Om</v>
          </cell>
        </row>
        <row r="4017">
          <cell r="A4017" t="str">
            <v xml:space="preserve"> Next Activity:</v>
          </cell>
        </row>
        <row r="4018">
          <cell r="A4018" t="str">
            <v xml:space="preserve"> Description:</v>
          </cell>
          <cell r="H4018" t="str">
            <v>Proposed Start Date/Time:</v>
          </cell>
        </row>
        <row r="4019">
          <cell r="A4019" t="str">
            <v xml:space="preserve"> For Contractor</v>
          </cell>
          <cell r="G4019" t="str">
            <v>Date:</v>
          </cell>
          <cell r="H4019">
            <v>36658</v>
          </cell>
          <cell r="L4019" t="str">
            <v>Time:</v>
          </cell>
          <cell r="M4019">
            <v>0.58333333333333337</v>
          </cell>
        </row>
        <row r="4020">
          <cell r="A4020" t="str">
            <v xml:space="preserve"> QC Engineer</v>
          </cell>
        </row>
        <row r="4021">
          <cell r="A4021" t="str">
            <v>............................</v>
          </cell>
          <cell r="F4021" t="str">
            <v>.................................</v>
          </cell>
          <cell r="L4021" t="str">
            <v>..................................</v>
          </cell>
        </row>
        <row r="4022">
          <cell r="A4022" t="str">
            <v xml:space="preserve">   PART 2 : ENGINEER'S RECEIVED</v>
          </cell>
        </row>
        <row r="4023">
          <cell r="A4023" t="str">
            <v xml:space="preserve"> Received for Engineer</v>
          </cell>
          <cell r="G4023" t="str">
            <v>Date:</v>
          </cell>
          <cell r="L4023" t="str">
            <v>Time:</v>
          </cell>
        </row>
        <row r="4025">
          <cell r="A4025" t="str">
            <v>............................</v>
          </cell>
          <cell r="F4025" t="str">
            <v>.................................</v>
          </cell>
          <cell r="L4025" t="str">
            <v>..................................</v>
          </cell>
        </row>
        <row r="4026">
          <cell r="A4026" t="str">
            <v xml:space="preserve">   PART 3 : INSPECTION REPORT</v>
          </cell>
        </row>
        <row r="4027">
          <cell r="A4027" t="str">
            <v>Check Item</v>
          </cell>
          <cell r="F4027" t="str">
            <v xml:space="preserve"> Inspector Comments</v>
          </cell>
          <cell r="J4027" t="str">
            <v>Inspeted by</v>
          </cell>
          <cell r="M4027" t="str">
            <v>Date</v>
          </cell>
        </row>
        <row r="4028">
          <cell r="A4028" t="str">
            <v>- Formwork</v>
          </cell>
          <cell r="F4028" t="str">
            <v>.................................</v>
          </cell>
          <cell r="J4028" t="str">
            <v>.....................</v>
          </cell>
          <cell r="M4028" t="str">
            <v>.....................</v>
          </cell>
        </row>
        <row r="4029">
          <cell r="A4029" t="str">
            <v>- Reinforcement</v>
          </cell>
          <cell r="F4029" t="str">
            <v>.................................</v>
          </cell>
          <cell r="J4029" t="str">
            <v>.....................</v>
          </cell>
          <cell r="M4029" t="str">
            <v>.....................</v>
          </cell>
        </row>
        <row r="4030">
          <cell r="A4030" t="str">
            <v>- Concrete casting</v>
          </cell>
          <cell r="F4030" t="str">
            <v>.................................</v>
          </cell>
          <cell r="J4030" t="str">
            <v>.....................</v>
          </cell>
          <cell r="M4030" t="str">
            <v>.....................</v>
          </cell>
        </row>
        <row r="4031">
          <cell r="F4031" t="str">
            <v>.................................</v>
          </cell>
          <cell r="J4031" t="str">
            <v>.....................</v>
          </cell>
          <cell r="M4031" t="str">
            <v>.....................</v>
          </cell>
        </row>
        <row r="4032">
          <cell r="F4032" t="str">
            <v>.................................</v>
          </cell>
          <cell r="J4032" t="str">
            <v>.....................</v>
          </cell>
          <cell r="M4032" t="str">
            <v>.....................</v>
          </cell>
        </row>
        <row r="4033">
          <cell r="F4033" t="str">
            <v>.................................</v>
          </cell>
          <cell r="J4033" t="str">
            <v>.....................</v>
          </cell>
          <cell r="M4033" t="str">
            <v>.....................</v>
          </cell>
        </row>
        <row r="4034">
          <cell r="F4034" t="str">
            <v>.................................</v>
          </cell>
          <cell r="J4034" t="str">
            <v>.....................</v>
          </cell>
          <cell r="M4034" t="str">
            <v>.....................</v>
          </cell>
        </row>
        <row r="4035">
          <cell r="F4035" t="str">
            <v>.................................</v>
          </cell>
          <cell r="J4035" t="str">
            <v>.....................</v>
          </cell>
          <cell r="M4035" t="str">
            <v>.....................</v>
          </cell>
        </row>
        <row r="4036">
          <cell r="F4036" t="str">
            <v>.................................</v>
          </cell>
          <cell r="J4036" t="str">
            <v>.....................</v>
          </cell>
          <cell r="M4036" t="str">
            <v>.....................</v>
          </cell>
        </row>
        <row r="4037">
          <cell r="F4037" t="str">
            <v>.................................</v>
          </cell>
          <cell r="J4037" t="str">
            <v>.....................</v>
          </cell>
          <cell r="M4037" t="str">
            <v>.....................</v>
          </cell>
        </row>
        <row r="4038">
          <cell r="F4038" t="str">
            <v>.................................</v>
          </cell>
          <cell r="J4038" t="str">
            <v>.....................</v>
          </cell>
          <cell r="M4038" t="str">
            <v>.....................</v>
          </cell>
        </row>
        <row r="4039">
          <cell r="A4039" t="str">
            <v xml:space="preserve">   PART 4 : ENGINEER'S ACCEPTANCE</v>
          </cell>
        </row>
        <row r="4040">
          <cell r="A4040" t="str">
            <v xml:space="preserve"> The above work item is ACCEPTED / NOT ACCEPTED</v>
          </cell>
        </row>
        <row r="4041">
          <cell r="A4041" t="str">
            <v xml:space="preserve"> Approval to start next activity is GRANTED / DENIED</v>
          </cell>
        </row>
        <row r="4042">
          <cell r="A4042" t="str">
            <v xml:space="preserve"> Special Comments / Instructions</v>
          </cell>
        </row>
        <row r="4046">
          <cell r="A4046" t="str">
            <v xml:space="preserve"> Signature ...............................................</v>
          </cell>
          <cell r="L4046" t="str">
            <v>Date: ...................................</v>
          </cell>
        </row>
        <row r="4047">
          <cell r="A4047" t="str">
            <v xml:space="preserve">                      Engineer’s Representative</v>
          </cell>
        </row>
        <row r="4048">
          <cell r="A4048" t="str">
            <v xml:space="preserve">   PART 5 : CONTRACTOR'S RECEIPT</v>
          </cell>
        </row>
        <row r="4050">
          <cell r="A4050" t="str">
            <v xml:space="preserve"> Received for Contractor: ........................................................</v>
          </cell>
          <cell r="L4050" t="str">
            <v>Date/Time: ...........................</v>
          </cell>
        </row>
        <row r="4051">
          <cell r="L4051">
            <v>502</v>
          </cell>
        </row>
        <row r="4052">
          <cell r="A4052" t="str">
            <v>REQUEST FOR ACCEPTANCE INSPECTION</v>
          </cell>
        </row>
        <row r="4053">
          <cell r="A4053" t="str">
            <v>(For Bridges)</v>
          </cell>
        </row>
        <row r="4054">
          <cell r="A4054" t="str">
            <v xml:space="preserve">   PART 1 : CONTRACTOR’S SUBMISSION</v>
          </cell>
          <cell r="N4054">
            <v>587400</v>
          </cell>
        </row>
        <row r="4055">
          <cell r="A4055" t="str">
            <v>It is hereby certified that the (material) (equipment) shown and marked in this submittal to be incorporated in the Work is in compliance with the Contract Drawings and Specifications, is approved for use and is submitted for the Engineer's approval.</v>
          </cell>
        </row>
        <row r="4056">
          <cell r="A4056" t="str">
            <v xml:space="preserve"> Item Description:</v>
          </cell>
          <cell r="E4056" t="str">
            <v>To check formwork, reinforcement and concrete casting for body of box culvert (second time - Vinh side)</v>
          </cell>
        </row>
        <row r="4060">
          <cell r="A4060" t="str">
            <v xml:space="preserve"> Inspection Time:</v>
          </cell>
          <cell r="E4060" t="str">
            <v>Date:</v>
          </cell>
          <cell r="F4060">
            <v>36659</v>
          </cell>
          <cell r="H4060" t="str">
            <v>Time:</v>
          </cell>
          <cell r="I4060">
            <v>0.58333333333333337</v>
          </cell>
        </row>
        <row r="4061">
          <cell r="A4061" t="str">
            <v xml:space="preserve"> Location:</v>
          </cell>
          <cell r="C4061">
            <v>587400</v>
          </cell>
          <cell r="F4061" t="str">
            <v>Box Culvert</v>
          </cell>
        </row>
        <row r="4062">
          <cell r="A4062" t="str">
            <v xml:space="preserve"> Next Activity:</v>
          </cell>
        </row>
        <row r="4063">
          <cell r="A4063" t="str">
            <v xml:space="preserve"> Description:</v>
          </cell>
          <cell r="H4063" t="str">
            <v>Proposed Start Date/Time:</v>
          </cell>
        </row>
        <row r="4064">
          <cell r="A4064" t="str">
            <v xml:space="preserve"> For Contractor</v>
          </cell>
          <cell r="G4064" t="str">
            <v>Date:</v>
          </cell>
          <cell r="H4064">
            <v>36658</v>
          </cell>
          <cell r="L4064" t="str">
            <v>Time:</v>
          </cell>
          <cell r="M4064">
            <v>0.58333333333333337</v>
          </cell>
        </row>
        <row r="4065">
          <cell r="A4065" t="str">
            <v xml:space="preserve"> QC Engineer</v>
          </cell>
        </row>
        <row r="4066">
          <cell r="A4066" t="str">
            <v>............................</v>
          </cell>
          <cell r="F4066" t="str">
            <v>.................................</v>
          </cell>
          <cell r="L4066" t="str">
            <v>..................................</v>
          </cell>
        </row>
        <row r="4067">
          <cell r="A4067" t="str">
            <v xml:space="preserve">   PART 2 : ENGINEER'S RECEIVED</v>
          </cell>
        </row>
        <row r="4068">
          <cell r="A4068" t="str">
            <v xml:space="preserve"> Received for Engineer</v>
          </cell>
          <cell r="G4068" t="str">
            <v>Date:</v>
          </cell>
          <cell r="L4068" t="str">
            <v>Time:</v>
          </cell>
        </row>
        <row r="4070">
          <cell r="A4070" t="str">
            <v>............................</v>
          </cell>
          <cell r="F4070" t="str">
            <v>.................................</v>
          </cell>
          <cell r="L4070" t="str">
            <v>..................................</v>
          </cell>
        </row>
        <row r="4071">
          <cell r="A4071" t="str">
            <v xml:space="preserve">   PART 3 : INSPECTION REPORT</v>
          </cell>
        </row>
        <row r="4072">
          <cell r="A4072" t="str">
            <v>Check Item</v>
          </cell>
          <cell r="F4072" t="str">
            <v xml:space="preserve"> Inspector Comments</v>
          </cell>
          <cell r="J4072" t="str">
            <v>Inspeted by</v>
          </cell>
          <cell r="M4072" t="str">
            <v>Date</v>
          </cell>
        </row>
        <row r="4073">
          <cell r="A4073" t="str">
            <v>- Formwork</v>
          </cell>
          <cell r="F4073" t="str">
            <v>.................................</v>
          </cell>
          <cell r="J4073" t="str">
            <v>.....................</v>
          </cell>
          <cell r="M4073" t="str">
            <v>.....................</v>
          </cell>
        </row>
        <row r="4074">
          <cell r="A4074" t="str">
            <v>- Reinforcement</v>
          </cell>
          <cell r="F4074" t="str">
            <v>.................................</v>
          </cell>
          <cell r="J4074" t="str">
            <v>.....................</v>
          </cell>
          <cell r="M4074" t="str">
            <v>.....................</v>
          </cell>
        </row>
        <row r="4075">
          <cell r="A4075" t="str">
            <v>- Concrete casting</v>
          </cell>
          <cell r="F4075" t="str">
            <v>.................................</v>
          </cell>
          <cell r="J4075" t="str">
            <v>.....................</v>
          </cell>
          <cell r="M4075" t="str">
            <v>.....................</v>
          </cell>
        </row>
        <row r="4076">
          <cell r="F4076" t="str">
            <v>.................................</v>
          </cell>
          <cell r="J4076" t="str">
            <v>.....................</v>
          </cell>
          <cell r="M4076" t="str">
            <v>.....................</v>
          </cell>
        </row>
        <row r="4077">
          <cell r="F4077" t="str">
            <v>.................................</v>
          </cell>
          <cell r="J4077" t="str">
            <v>.....................</v>
          </cell>
          <cell r="M4077" t="str">
            <v>.....................</v>
          </cell>
        </row>
        <row r="4078">
          <cell r="F4078" t="str">
            <v>.................................</v>
          </cell>
          <cell r="J4078" t="str">
            <v>.....................</v>
          </cell>
          <cell r="M4078" t="str">
            <v>.....................</v>
          </cell>
        </row>
        <row r="4079">
          <cell r="F4079" t="str">
            <v>.................................</v>
          </cell>
          <cell r="J4079" t="str">
            <v>.....................</v>
          </cell>
          <cell r="M4079" t="str">
            <v>.....................</v>
          </cell>
        </row>
        <row r="4080">
          <cell r="F4080" t="str">
            <v>.................................</v>
          </cell>
          <cell r="J4080" t="str">
            <v>.....................</v>
          </cell>
          <cell r="M4080" t="str">
            <v>.....................</v>
          </cell>
        </row>
        <row r="4081">
          <cell r="F4081" t="str">
            <v>.................................</v>
          </cell>
          <cell r="J4081" t="str">
            <v>.....................</v>
          </cell>
          <cell r="M4081" t="str">
            <v>.....................</v>
          </cell>
        </row>
        <row r="4082">
          <cell r="F4082" t="str">
            <v>.................................</v>
          </cell>
          <cell r="J4082" t="str">
            <v>.....................</v>
          </cell>
          <cell r="M4082" t="str">
            <v>.....................</v>
          </cell>
        </row>
        <row r="4083">
          <cell r="F4083" t="str">
            <v>.................................</v>
          </cell>
          <cell r="J4083" t="str">
            <v>.....................</v>
          </cell>
          <cell r="M4083" t="str">
            <v>.....................</v>
          </cell>
        </row>
        <row r="4084">
          <cell r="A4084" t="str">
            <v xml:space="preserve">   PART 4 : ENGINEER'S ACCEPTANCE</v>
          </cell>
        </row>
        <row r="4085">
          <cell r="A4085" t="str">
            <v xml:space="preserve"> The above work item is ACCEPTED / NOT ACCEPTED</v>
          </cell>
        </row>
        <row r="4086">
          <cell r="A4086" t="str">
            <v xml:space="preserve"> Approval to start next activity is GRANTED / DENIED</v>
          </cell>
        </row>
        <row r="4087">
          <cell r="A4087" t="str">
            <v xml:space="preserve"> Special Comments / Instructions</v>
          </cell>
        </row>
        <row r="4091">
          <cell r="A4091" t="str">
            <v xml:space="preserve"> Signature ...............................................</v>
          </cell>
          <cell r="L4091" t="str">
            <v>Date: ...................................</v>
          </cell>
        </row>
        <row r="4092">
          <cell r="A4092" t="str">
            <v xml:space="preserve">                      Engineer’s Representative</v>
          </cell>
        </row>
        <row r="4093">
          <cell r="A4093" t="str">
            <v xml:space="preserve">   PART 5 : CONTRACTOR'S RECEIPT</v>
          </cell>
        </row>
        <row r="4095">
          <cell r="A4095" t="str">
            <v xml:space="preserve"> Received for Contractor: ........................................................</v>
          </cell>
          <cell r="L4095" t="str">
            <v>Date/Time: ...........................</v>
          </cell>
        </row>
        <row r="4096">
          <cell r="L4096">
            <v>503</v>
          </cell>
        </row>
        <row r="4097">
          <cell r="A4097" t="str">
            <v>REQUEST FOR ACCEPTANCE INSPECTION</v>
          </cell>
        </row>
        <row r="4098">
          <cell r="A4098" t="str">
            <v>(For Bridges)</v>
          </cell>
        </row>
        <row r="4099">
          <cell r="A4099" t="str">
            <v xml:space="preserve">   PART 1 : CONTRACTOR’S SUBMISSION</v>
          </cell>
          <cell r="N4099">
            <v>603460</v>
          </cell>
        </row>
        <row r="4100">
          <cell r="A4100" t="str">
            <v>It is hereby certified that the (material) (equipment) shown and marked in this submittal to be incorporated in the Work is in compliance with the Contract Drawings and Specifications, is approved for use and is submitted for the Engineer's approval.</v>
          </cell>
        </row>
        <row r="4101">
          <cell r="A4101" t="str">
            <v xml:space="preserve"> Item Description:</v>
          </cell>
          <cell r="E4101" t="str">
            <v>To check Concrete casting for girder beam No.3 - Khe sau 2 bridge</v>
          </cell>
        </row>
        <row r="4105">
          <cell r="A4105" t="str">
            <v xml:space="preserve"> Inspection Time:</v>
          </cell>
          <cell r="E4105" t="str">
            <v>Date:</v>
          </cell>
          <cell r="F4105">
            <v>36659</v>
          </cell>
          <cell r="H4105" t="str">
            <v>Time:</v>
          </cell>
          <cell r="I4105">
            <v>0.58333333333333337</v>
          </cell>
        </row>
        <row r="4106">
          <cell r="A4106" t="str">
            <v xml:space="preserve"> Location:</v>
          </cell>
          <cell r="C4106">
            <v>603460</v>
          </cell>
          <cell r="F4106" t="str">
            <v>Khe sau 2</v>
          </cell>
        </row>
        <row r="4107">
          <cell r="A4107" t="str">
            <v xml:space="preserve"> Next Activity:</v>
          </cell>
        </row>
        <row r="4108">
          <cell r="A4108" t="str">
            <v xml:space="preserve"> Description:</v>
          </cell>
          <cell r="H4108" t="str">
            <v>Proposed Start Date/Time:</v>
          </cell>
        </row>
        <row r="4109">
          <cell r="A4109" t="str">
            <v xml:space="preserve"> For Contractor</v>
          </cell>
          <cell r="G4109" t="str">
            <v>Date:</v>
          </cell>
          <cell r="H4109">
            <v>36658</v>
          </cell>
          <cell r="L4109" t="str">
            <v>Time:</v>
          </cell>
          <cell r="M4109">
            <v>0.58333333333333337</v>
          </cell>
        </row>
        <row r="4110">
          <cell r="A4110" t="str">
            <v xml:space="preserve"> QC Engineer</v>
          </cell>
        </row>
        <row r="4111">
          <cell r="A4111" t="str">
            <v>............................</v>
          </cell>
          <cell r="F4111" t="str">
            <v>.................................</v>
          </cell>
          <cell r="L4111" t="str">
            <v>..................................</v>
          </cell>
        </row>
        <row r="4112">
          <cell r="A4112" t="str">
            <v xml:space="preserve">   PART 2 : ENGINEER'S RECEIVED</v>
          </cell>
        </row>
        <row r="4113">
          <cell r="A4113" t="str">
            <v xml:space="preserve"> Received for Engineer</v>
          </cell>
          <cell r="G4113" t="str">
            <v>Date:</v>
          </cell>
          <cell r="L4113" t="str">
            <v>Time:</v>
          </cell>
        </row>
        <row r="4115">
          <cell r="A4115" t="str">
            <v>............................</v>
          </cell>
          <cell r="F4115" t="str">
            <v>.................................</v>
          </cell>
          <cell r="L4115" t="str">
            <v>..................................</v>
          </cell>
        </row>
        <row r="4116">
          <cell r="A4116" t="str">
            <v xml:space="preserve">   PART 3 : INSPECTION REPORT</v>
          </cell>
        </row>
        <row r="4117">
          <cell r="A4117" t="str">
            <v>Check Item</v>
          </cell>
          <cell r="F4117" t="str">
            <v xml:space="preserve"> Inspector Comments</v>
          </cell>
          <cell r="J4117" t="str">
            <v>Inspeted by</v>
          </cell>
          <cell r="M4117" t="str">
            <v>Date</v>
          </cell>
        </row>
        <row r="4118">
          <cell r="A4118" t="str">
            <v>- Formwork</v>
          </cell>
          <cell r="F4118" t="str">
            <v>.................................</v>
          </cell>
          <cell r="J4118" t="str">
            <v>.....................</v>
          </cell>
          <cell r="M4118" t="str">
            <v>.....................</v>
          </cell>
        </row>
        <row r="4119">
          <cell r="A4119" t="str">
            <v>- Reinforcement</v>
          </cell>
          <cell r="F4119" t="str">
            <v>.................................</v>
          </cell>
          <cell r="J4119" t="str">
            <v>.....................</v>
          </cell>
          <cell r="M4119" t="str">
            <v>.....................</v>
          </cell>
        </row>
        <row r="4120">
          <cell r="A4120" t="str">
            <v>- Concrete casting</v>
          </cell>
          <cell r="F4120" t="str">
            <v>.................................</v>
          </cell>
          <cell r="J4120" t="str">
            <v>.....................</v>
          </cell>
          <cell r="M4120" t="str">
            <v>.....................</v>
          </cell>
        </row>
        <row r="4121">
          <cell r="F4121" t="str">
            <v>.................................</v>
          </cell>
          <cell r="J4121" t="str">
            <v>.....................</v>
          </cell>
          <cell r="M4121" t="str">
            <v>.....................</v>
          </cell>
        </row>
        <row r="4122">
          <cell r="F4122" t="str">
            <v>.................................</v>
          </cell>
          <cell r="J4122" t="str">
            <v>.....................</v>
          </cell>
          <cell r="M4122" t="str">
            <v>.....................</v>
          </cell>
        </row>
        <row r="4123">
          <cell r="F4123" t="str">
            <v>.................................</v>
          </cell>
          <cell r="J4123" t="str">
            <v>.....................</v>
          </cell>
          <cell r="M4123" t="str">
            <v>.....................</v>
          </cell>
        </row>
        <row r="4124">
          <cell r="F4124" t="str">
            <v>.................................</v>
          </cell>
          <cell r="J4124" t="str">
            <v>.....................</v>
          </cell>
          <cell r="M4124" t="str">
            <v>.....................</v>
          </cell>
        </row>
        <row r="4125">
          <cell r="F4125" t="str">
            <v>.................................</v>
          </cell>
          <cell r="J4125" t="str">
            <v>.....................</v>
          </cell>
          <cell r="M4125" t="str">
            <v>.....................</v>
          </cell>
        </row>
        <row r="4126">
          <cell r="F4126" t="str">
            <v>.................................</v>
          </cell>
          <cell r="J4126" t="str">
            <v>.....................</v>
          </cell>
          <cell r="M4126" t="str">
            <v>.....................</v>
          </cell>
        </row>
        <row r="4127">
          <cell r="F4127" t="str">
            <v>.................................</v>
          </cell>
          <cell r="J4127" t="str">
            <v>.....................</v>
          </cell>
          <cell r="M4127" t="str">
            <v>.....................</v>
          </cell>
        </row>
        <row r="4128">
          <cell r="F4128" t="str">
            <v>.................................</v>
          </cell>
          <cell r="J4128" t="str">
            <v>.....................</v>
          </cell>
          <cell r="M4128" t="str">
            <v>.....................</v>
          </cell>
        </row>
        <row r="4129">
          <cell r="A4129" t="str">
            <v xml:space="preserve">   PART 4 : ENGINEER'S ACCEPTANCE</v>
          </cell>
        </row>
        <row r="4130">
          <cell r="A4130" t="str">
            <v xml:space="preserve"> The above work item is ACCEPTED / NOT ACCEPTED</v>
          </cell>
        </row>
        <row r="4131">
          <cell r="A4131" t="str">
            <v xml:space="preserve"> Approval to start next activity is GRANTED / DENIED</v>
          </cell>
        </row>
        <row r="4132">
          <cell r="A4132" t="str">
            <v xml:space="preserve"> Special Comments / Instructions</v>
          </cell>
        </row>
        <row r="4136">
          <cell r="A4136" t="str">
            <v xml:space="preserve"> Signature ...............................................</v>
          </cell>
          <cell r="L4136" t="str">
            <v>Date: ...................................</v>
          </cell>
        </row>
        <row r="4137">
          <cell r="A4137" t="str">
            <v xml:space="preserve">                      Engineer’s Representative</v>
          </cell>
        </row>
        <row r="4138">
          <cell r="A4138" t="str">
            <v xml:space="preserve">   PART 5 : CONTRACTOR'S RECEIPT</v>
          </cell>
        </row>
        <row r="4140">
          <cell r="A4140" t="str">
            <v xml:space="preserve"> Received for Contractor: ........................................................</v>
          </cell>
          <cell r="L4140" t="str">
            <v>Date/Time: ...........................</v>
          </cell>
        </row>
        <row r="4141">
          <cell r="L4141">
            <v>504</v>
          </cell>
        </row>
        <row r="4142">
          <cell r="A4142" t="str">
            <v>REQUEST FOR ACCEPTANCE INSPECTION</v>
          </cell>
        </row>
        <row r="4143">
          <cell r="A4143" t="str">
            <v>(For Bridges)</v>
          </cell>
        </row>
        <row r="4144">
          <cell r="A4144" t="str">
            <v xml:space="preserve">   PART 1 : CONTRACTOR’S SUBMISSION</v>
          </cell>
          <cell r="N4144">
            <v>611155</v>
          </cell>
        </row>
        <row r="4145">
          <cell r="A4145" t="str">
            <v>It is hereby certified that the (material) (equipment) shown and marked in this submittal to be incorporated in the Work is in compliance with the Contract Drawings and Specifications, is approved for use and is submitted for the Engineer's approval.</v>
          </cell>
        </row>
        <row r="4146">
          <cell r="A4146" t="str">
            <v xml:space="preserve"> Item Description:</v>
          </cell>
          <cell r="E4146" t="str">
            <v>To check level, dimension, formwork and lean concrete casting for foundation of abutment A1 (Vinh side) - Ho bridge.</v>
          </cell>
        </row>
        <row r="4150">
          <cell r="A4150" t="str">
            <v xml:space="preserve"> Inspection Time:</v>
          </cell>
          <cell r="E4150" t="str">
            <v>Date:</v>
          </cell>
          <cell r="F4150">
            <v>36659</v>
          </cell>
          <cell r="H4150" t="str">
            <v>Time:</v>
          </cell>
          <cell r="I4150">
            <v>0.60416666666666663</v>
          </cell>
        </row>
        <row r="4151">
          <cell r="A4151" t="str">
            <v xml:space="preserve"> Location:</v>
          </cell>
          <cell r="C4151" t="str">
            <v>Km610+1155</v>
          </cell>
          <cell r="F4151" t="str">
            <v>Ho</v>
          </cell>
        </row>
        <row r="4152">
          <cell r="A4152" t="str">
            <v xml:space="preserve"> Next Activity:</v>
          </cell>
        </row>
        <row r="4153">
          <cell r="A4153" t="str">
            <v xml:space="preserve"> Description:</v>
          </cell>
          <cell r="H4153" t="str">
            <v>Proposed Start Date/Time:</v>
          </cell>
        </row>
        <row r="4154">
          <cell r="A4154" t="str">
            <v xml:space="preserve"> For Contractor</v>
          </cell>
          <cell r="G4154" t="str">
            <v>Date:</v>
          </cell>
          <cell r="H4154">
            <v>36658</v>
          </cell>
          <cell r="L4154" t="str">
            <v>Time:</v>
          </cell>
          <cell r="M4154">
            <v>0.58333333333333337</v>
          </cell>
        </row>
        <row r="4155">
          <cell r="A4155" t="str">
            <v xml:space="preserve"> QC Engineer</v>
          </cell>
        </row>
        <row r="4156">
          <cell r="A4156" t="str">
            <v>............................</v>
          </cell>
          <cell r="F4156" t="str">
            <v>.................................</v>
          </cell>
          <cell r="L4156" t="str">
            <v>..................................</v>
          </cell>
        </row>
        <row r="4157">
          <cell r="A4157" t="str">
            <v xml:space="preserve">   PART 2 : ENGINEER'S RECEIVED</v>
          </cell>
        </row>
        <row r="4158">
          <cell r="A4158" t="str">
            <v xml:space="preserve"> Received for Engineer</v>
          </cell>
          <cell r="G4158" t="str">
            <v>Date:</v>
          </cell>
          <cell r="L4158" t="str">
            <v>Time:</v>
          </cell>
        </row>
        <row r="4160">
          <cell r="A4160" t="str">
            <v>............................</v>
          </cell>
          <cell r="F4160" t="str">
            <v>.................................</v>
          </cell>
          <cell r="L4160" t="str">
            <v>..................................</v>
          </cell>
        </row>
        <row r="4161">
          <cell r="A4161" t="str">
            <v xml:space="preserve">   PART 3 : INSPECTION REPORT</v>
          </cell>
        </row>
        <row r="4162">
          <cell r="A4162" t="str">
            <v>Check Item</v>
          </cell>
          <cell r="F4162" t="str">
            <v xml:space="preserve"> Inspector Comments</v>
          </cell>
          <cell r="J4162" t="str">
            <v>Inspeted by</v>
          </cell>
          <cell r="M4162" t="str">
            <v>Date</v>
          </cell>
        </row>
        <row r="4163">
          <cell r="A4163" t="str">
            <v>- Formwork</v>
          </cell>
          <cell r="F4163" t="str">
            <v>.................................</v>
          </cell>
          <cell r="J4163" t="str">
            <v>.....................</v>
          </cell>
          <cell r="M4163" t="str">
            <v>.....................</v>
          </cell>
        </row>
        <row r="4164">
          <cell r="A4164" t="str">
            <v>- Reinforcement</v>
          </cell>
          <cell r="F4164" t="str">
            <v>.................................</v>
          </cell>
          <cell r="J4164" t="str">
            <v>.....................</v>
          </cell>
          <cell r="M4164" t="str">
            <v>.....................</v>
          </cell>
        </row>
        <row r="4165">
          <cell r="A4165" t="str">
            <v>- Concrete casting</v>
          </cell>
          <cell r="F4165" t="str">
            <v>.................................</v>
          </cell>
          <cell r="J4165" t="str">
            <v>.....................</v>
          </cell>
          <cell r="M4165" t="str">
            <v>.....................</v>
          </cell>
        </row>
        <row r="4166">
          <cell r="F4166" t="str">
            <v>.................................</v>
          </cell>
          <cell r="J4166" t="str">
            <v>.....................</v>
          </cell>
          <cell r="M4166" t="str">
            <v>.....................</v>
          </cell>
        </row>
        <row r="4167">
          <cell r="F4167" t="str">
            <v>.................................</v>
          </cell>
          <cell r="J4167" t="str">
            <v>.....................</v>
          </cell>
          <cell r="M4167" t="str">
            <v>.....................</v>
          </cell>
        </row>
        <row r="4168">
          <cell r="F4168" t="str">
            <v>.................................</v>
          </cell>
          <cell r="J4168" t="str">
            <v>.....................</v>
          </cell>
          <cell r="M4168" t="str">
            <v>.....................</v>
          </cell>
        </row>
        <row r="4169">
          <cell r="F4169" t="str">
            <v>.................................</v>
          </cell>
          <cell r="J4169" t="str">
            <v>.....................</v>
          </cell>
          <cell r="M4169" t="str">
            <v>.....................</v>
          </cell>
        </row>
        <row r="4170">
          <cell r="F4170" t="str">
            <v>.................................</v>
          </cell>
          <cell r="J4170" t="str">
            <v>.....................</v>
          </cell>
          <cell r="M4170" t="str">
            <v>.....................</v>
          </cell>
        </row>
        <row r="4171">
          <cell r="F4171" t="str">
            <v>.................................</v>
          </cell>
          <cell r="J4171" t="str">
            <v>.....................</v>
          </cell>
          <cell r="M4171" t="str">
            <v>.....................</v>
          </cell>
        </row>
        <row r="4172">
          <cell r="F4172" t="str">
            <v>.................................</v>
          </cell>
          <cell r="J4172" t="str">
            <v>.....................</v>
          </cell>
          <cell r="M4172" t="str">
            <v>.....................</v>
          </cell>
        </row>
        <row r="4173">
          <cell r="F4173" t="str">
            <v>.................................</v>
          </cell>
          <cell r="J4173" t="str">
            <v>.....................</v>
          </cell>
          <cell r="M4173" t="str">
            <v>.....................</v>
          </cell>
        </row>
        <row r="4174">
          <cell r="A4174" t="str">
            <v xml:space="preserve">   PART 4 : ENGINEER'S ACCEPTANCE</v>
          </cell>
        </row>
        <row r="4175">
          <cell r="A4175" t="str">
            <v xml:space="preserve"> The above work item is ACCEPTED / NOT ACCEPTED</v>
          </cell>
        </row>
        <row r="4176">
          <cell r="A4176" t="str">
            <v xml:space="preserve"> Approval to start next activity is GRANTED / DENIED</v>
          </cell>
        </row>
        <row r="4177">
          <cell r="A4177" t="str">
            <v xml:space="preserve"> Special Comments / Instructions</v>
          </cell>
        </row>
        <row r="4181">
          <cell r="A4181" t="str">
            <v xml:space="preserve"> Signature ...............................................</v>
          </cell>
          <cell r="L4181" t="str">
            <v>Date: ...................................</v>
          </cell>
        </row>
        <row r="4182">
          <cell r="A4182" t="str">
            <v xml:space="preserve">                      Engineer’s Representative</v>
          </cell>
        </row>
        <row r="4183">
          <cell r="A4183" t="str">
            <v xml:space="preserve">   PART 5 : CONTRACTOR'S RECEIPT</v>
          </cell>
        </row>
        <row r="4185">
          <cell r="A4185" t="str">
            <v xml:space="preserve"> Received for Contractor: ........................................................</v>
          </cell>
          <cell r="L4185" t="str">
            <v>Date/Time: ...........................</v>
          </cell>
        </row>
        <row r="4186">
          <cell r="L4186">
            <v>505</v>
          </cell>
        </row>
        <row r="4187">
          <cell r="A4187" t="str">
            <v>REQUEST FOR ACCEPTANCE INSPECTION</v>
          </cell>
        </row>
        <row r="4188">
          <cell r="A4188" t="str">
            <v>(For Bridges)</v>
          </cell>
        </row>
        <row r="4189">
          <cell r="A4189" t="str">
            <v xml:space="preserve">   PART 1 : CONTRACTOR’S SUBMISSION</v>
          </cell>
          <cell r="N4189">
            <v>561400</v>
          </cell>
        </row>
        <row r="4190">
          <cell r="A4190" t="str">
            <v>It is hereby certified that the (material) (equipment) shown and marked in this submittal to be incorporated in the Work is in compliance with the Contract Drawings and Specifications, is approved for use and is submitted for the Engineer's approval.</v>
          </cell>
        </row>
        <row r="4191">
          <cell r="A4191" t="str">
            <v xml:space="preserve"> Item Description:</v>
          </cell>
          <cell r="E4191" t="str">
            <v>To check formwork, reinforcement and concrete casting for piles (04 segments L=10m) - Cao bridge.</v>
          </cell>
        </row>
        <row r="4195">
          <cell r="A4195" t="str">
            <v xml:space="preserve"> Inspection Time:</v>
          </cell>
          <cell r="E4195" t="str">
            <v>Date:</v>
          </cell>
          <cell r="F4195">
            <v>36660</v>
          </cell>
          <cell r="H4195" t="str">
            <v>Time:</v>
          </cell>
          <cell r="I4195">
            <v>0.33333333333333331</v>
          </cell>
        </row>
        <row r="4196">
          <cell r="A4196" t="str">
            <v xml:space="preserve"> Location:</v>
          </cell>
          <cell r="C4196">
            <v>561400</v>
          </cell>
          <cell r="F4196" t="str">
            <v>Cao</v>
          </cell>
        </row>
        <row r="4197">
          <cell r="A4197" t="str">
            <v xml:space="preserve"> Next Activity:</v>
          </cell>
        </row>
        <row r="4198">
          <cell r="A4198" t="str">
            <v xml:space="preserve"> Description:</v>
          </cell>
          <cell r="H4198" t="str">
            <v>Proposed Start Date/Time:</v>
          </cell>
        </row>
        <row r="4199">
          <cell r="A4199" t="str">
            <v xml:space="preserve"> For Contractor</v>
          </cell>
          <cell r="G4199" t="str">
            <v>Date:</v>
          </cell>
          <cell r="H4199">
            <v>36659</v>
          </cell>
          <cell r="L4199" t="str">
            <v>Time:</v>
          </cell>
          <cell r="M4199">
            <v>0.58333333333333337</v>
          </cell>
        </row>
        <row r="4200">
          <cell r="A4200" t="str">
            <v xml:space="preserve"> QC Engineer</v>
          </cell>
        </row>
        <row r="4201">
          <cell r="A4201" t="str">
            <v>............................</v>
          </cell>
          <cell r="F4201" t="str">
            <v>.................................</v>
          </cell>
          <cell r="L4201" t="str">
            <v>..................................</v>
          </cell>
        </row>
        <row r="4202">
          <cell r="A4202" t="str">
            <v xml:space="preserve">   PART 2 : ENGINEER'S RECEIVED</v>
          </cell>
        </row>
        <row r="4203">
          <cell r="A4203" t="str">
            <v xml:space="preserve"> Received for Engineer</v>
          </cell>
          <cell r="G4203" t="str">
            <v>Date:</v>
          </cell>
          <cell r="L4203" t="str">
            <v>Time:</v>
          </cell>
        </row>
        <row r="4205">
          <cell r="A4205" t="str">
            <v>............................</v>
          </cell>
          <cell r="F4205" t="str">
            <v>.................................</v>
          </cell>
          <cell r="L4205" t="str">
            <v>..................................</v>
          </cell>
        </row>
        <row r="4206">
          <cell r="A4206" t="str">
            <v xml:space="preserve">   PART 3 : INSPECTION REPORT</v>
          </cell>
        </row>
        <row r="4207">
          <cell r="A4207" t="str">
            <v>Check Item</v>
          </cell>
          <cell r="F4207" t="str">
            <v xml:space="preserve"> Inspector Comments</v>
          </cell>
          <cell r="J4207" t="str">
            <v>Inspeted by</v>
          </cell>
          <cell r="M4207" t="str">
            <v>Date</v>
          </cell>
        </row>
        <row r="4208">
          <cell r="A4208" t="str">
            <v>- Formwork</v>
          </cell>
          <cell r="F4208" t="str">
            <v>.................................</v>
          </cell>
          <cell r="J4208" t="str">
            <v>.....................</v>
          </cell>
          <cell r="M4208" t="str">
            <v>.....................</v>
          </cell>
        </row>
        <row r="4209">
          <cell r="A4209" t="str">
            <v>- Reinforcement</v>
          </cell>
          <cell r="F4209" t="str">
            <v>.................................</v>
          </cell>
          <cell r="J4209" t="str">
            <v>.....................</v>
          </cell>
          <cell r="M4209" t="str">
            <v>.....................</v>
          </cell>
        </row>
        <row r="4210">
          <cell r="A4210" t="str">
            <v>- Concrete casting</v>
          </cell>
          <cell r="F4210" t="str">
            <v>.................................</v>
          </cell>
          <cell r="J4210" t="str">
            <v>.....................</v>
          </cell>
          <cell r="M4210" t="str">
            <v>.....................</v>
          </cell>
        </row>
        <row r="4211">
          <cell r="F4211" t="str">
            <v>.................................</v>
          </cell>
          <cell r="J4211" t="str">
            <v>.....................</v>
          </cell>
          <cell r="M4211" t="str">
            <v>.....................</v>
          </cell>
        </row>
        <row r="4212">
          <cell r="F4212" t="str">
            <v>.................................</v>
          </cell>
          <cell r="J4212" t="str">
            <v>.....................</v>
          </cell>
          <cell r="M4212" t="str">
            <v>.....................</v>
          </cell>
        </row>
        <row r="4213">
          <cell r="F4213" t="str">
            <v>.................................</v>
          </cell>
          <cell r="J4213" t="str">
            <v>.....................</v>
          </cell>
          <cell r="M4213" t="str">
            <v>.....................</v>
          </cell>
        </row>
        <row r="4214">
          <cell r="F4214" t="str">
            <v>.................................</v>
          </cell>
          <cell r="J4214" t="str">
            <v>.....................</v>
          </cell>
          <cell r="M4214" t="str">
            <v>.....................</v>
          </cell>
        </row>
        <row r="4215">
          <cell r="F4215" t="str">
            <v>.................................</v>
          </cell>
          <cell r="J4215" t="str">
            <v>.....................</v>
          </cell>
          <cell r="M4215" t="str">
            <v>.....................</v>
          </cell>
        </row>
        <row r="4216">
          <cell r="F4216" t="str">
            <v>.................................</v>
          </cell>
          <cell r="J4216" t="str">
            <v>.....................</v>
          </cell>
          <cell r="M4216" t="str">
            <v>.....................</v>
          </cell>
        </row>
        <row r="4217">
          <cell r="F4217" t="str">
            <v>.................................</v>
          </cell>
          <cell r="J4217" t="str">
            <v>.....................</v>
          </cell>
          <cell r="M4217" t="str">
            <v>.....................</v>
          </cell>
        </row>
        <row r="4218">
          <cell r="F4218" t="str">
            <v>.................................</v>
          </cell>
          <cell r="J4218" t="str">
            <v>.....................</v>
          </cell>
          <cell r="M4218" t="str">
            <v>.....................</v>
          </cell>
        </row>
        <row r="4219">
          <cell r="A4219" t="str">
            <v xml:space="preserve">   PART 4 : ENGINEER'S ACCEPTANCE</v>
          </cell>
        </row>
        <row r="4220">
          <cell r="A4220" t="str">
            <v xml:space="preserve"> The above work item is ACCEPTED / NOT ACCEPTED</v>
          </cell>
        </row>
        <row r="4221">
          <cell r="A4221" t="str">
            <v xml:space="preserve"> Approval to start next activity is GRANTED / DENIED</v>
          </cell>
        </row>
        <row r="4222">
          <cell r="A4222" t="str">
            <v xml:space="preserve"> Special Comments / Instructions</v>
          </cell>
        </row>
        <row r="4226">
          <cell r="A4226" t="str">
            <v xml:space="preserve"> Signature ...............................................</v>
          </cell>
          <cell r="L4226" t="str">
            <v>Date: ...................................</v>
          </cell>
        </row>
        <row r="4227">
          <cell r="A4227" t="str">
            <v xml:space="preserve">                      Engineer’s Representative</v>
          </cell>
        </row>
        <row r="4228">
          <cell r="A4228" t="str">
            <v xml:space="preserve">   PART 5 : CONTRACTOR'S RECEIPT</v>
          </cell>
        </row>
        <row r="4230">
          <cell r="A4230" t="str">
            <v xml:space="preserve"> Received for Contractor: ........................................................</v>
          </cell>
          <cell r="L4230" t="str">
            <v>Date/Time: ...........................</v>
          </cell>
        </row>
        <row r="4231">
          <cell r="L4231">
            <v>506</v>
          </cell>
        </row>
        <row r="4232">
          <cell r="A4232" t="str">
            <v>REQUEST FOR ACCEPTANCE INSPECTION</v>
          </cell>
        </row>
        <row r="4233">
          <cell r="A4233" t="str">
            <v>(For Bridges)</v>
          </cell>
        </row>
        <row r="4234">
          <cell r="A4234" t="str">
            <v xml:space="preserve">   PART 1 : CONTRACTOR’S SUBMISSION</v>
          </cell>
          <cell r="N4234">
            <v>549048</v>
          </cell>
        </row>
        <row r="4235">
          <cell r="A4235" t="str">
            <v>It is hereby certified that the (material) (equipment) shown and marked in this submittal to be incorporated in the Work is in compliance with the Contract Drawings and Specifications, is approved for use and is submitted for the Engineer's approval.</v>
          </cell>
        </row>
        <row r="4236">
          <cell r="A4236" t="str">
            <v xml:space="preserve"> Item Description:</v>
          </cell>
          <cell r="E4236" t="str">
            <v>To check formwork, reinforcement and concrete casting for piles (02 tip segments L=7m, 02 segments L=7m)-Bui Tre bridge.</v>
          </cell>
        </row>
        <row r="4240">
          <cell r="A4240" t="str">
            <v xml:space="preserve"> Inspection Time:</v>
          </cell>
          <cell r="E4240" t="str">
            <v>Date:</v>
          </cell>
          <cell r="F4240">
            <v>36660</v>
          </cell>
          <cell r="H4240" t="str">
            <v>Time:</v>
          </cell>
          <cell r="I4240">
            <v>0.35416666666666669</v>
          </cell>
        </row>
        <row r="4241">
          <cell r="A4241" t="str">
            <v xml:space="preserve"> Location:</v>
          </cell>
          <cell r="C4241">
            <v>549048</v>
          </cell>
          <cell r="F4241" t="str">
            <v>Bui Tre</v>
          </cell>
        </row>
        <row r="4242">
          <cell r="A4242" t="str">
            <v xml:space="preserve"> Next Activity:</v>
          </cell>
        </row>
        <row r="4243">
          <cell r="A4243" t="str">
            <v xml:space="preserve"> Description:</v>
          </cell>
          <cell r="H4243" t="str">
            <v>Proposed Start Date/Time:</v>
          </cell>
        </row>
        <row r="4244">
          <cell r="A4244" t="str">
            <v xml:space="preserve"> For Contractor</v>
          </cell>
          <cell r="G4244" t="str">
            <v>Date:</v>
          </cell>
          <cell r="H4244">
            <v>36659</v>
          </cell>
          <cell r="L4244" t="str">
            <v>Time:</v>
          </cell>
          <cell r="M4244">
            <v>0.58333333333333337</v>
          </cell>
        </row>
        <row r="4245">
          <cell r="A4245" t="str">
            <v xml:space="preserve"> QC Engineer</v>
          </cell>
        </row>
        <row r="4246">
          <cell r="A4246" t="str">
            <v>............................</v>
          </cell>
          <cell r="F4246" t="str">
            <v>.................................</v>
          </cell>
          <cell r="L4246" t="str">
            <v>..................................</v>
          </cell>
        </row>
        <row r="4247">
          <cell r="A4247" t="str">
            <v xml:space="preserve">   PART 2 : ENGINEER'S RECEIVED</v>
          </cell>
        </row>
        <row r="4248">
          <cell r="A4248" t="str">
            <v xml:space="preserve"> Received for Engineer</v>
          </cell>
          <cell r="G4248" t="str">
            <v>Date:</v>
          </cell>
          <cell r="L4248" t="str">
            <v>Time:</v>
          </cell>
        </row>
        <row r="4250">
          <cell r="A4250" t="str">
            <v>............................</v>
          </cell>
          <cell r="F4250" t="str">
            <v>.................................</v>
          </cell>
          <cell r="L4250" t="str">
            <v>..................................</v>
          </cell>
        </row>
        <row r="4251">
          <cell r="A4251" t="str">
            <v xml:space="preserve">   PART 3 : INSPECTION REPORT</v>
          </cell>
        </row>
        <row r="4252">
          <cell r="A4252" t="str">
            <v>Check Item</v>
          </cell>
          <cell r="F4252" t="str">
            <v xml:space="preserve"> Inspector Comments</v>
          </cell>
          <cell r="J4252" t="str">
            <v>Inspeted by</v>
          </cell>
          <cell r="M4252" t="str">
            <v>Date</v>
          </cell>
        </row>
        <row r="4253">
          <cell r="A4253" t="str">
            <v>- Formwork</v>
          </cell>
          <cell r="F4253" t="str">
            <v>.................................</v>
          </cell>
          <cell r="J4253" t="str">
            <v>.....................</v>
          </cell>
          <cell r="M4253" t="str">
            <v>.....................</v>
          </cell>
        </row>
        <row r="4254">
          <cell r="A4254" t="str">
            <v>- Reinforcement</v>
          </cell>
          <cell r="F4254" t="str">
            <v>.................................</v>
          </cell>
          <cell r="J4254" t="str">
            <v>.....................</v>
          </cell>
          <cell r="M4254" t="str">
            <v>.....................</v>
          </cell>
        </row>
        <row r="4255">
          <cell r="A4255" t="str">
            <v>- Concrete casting</v>
          </cell>
          <cell r="F4255" t="str">
            <v>.................................</v>
          </cell>
          <cell r="J4255" t="str">
            <v>.....................</v>
          </cell>
          <cell r="M4255" t="str">
            <v>.....................</v>
          </cell>
        </row>
        <row r="4256">
          <cell r="F4256" t="str">
            <v>.................................</v>
          </cell>
          <cell r="J4256" t="str">
            <v>.....................</v>
          </cell>
          <cell r="M4256" t="str">
            <v>.....................</v>
          </cell>
        </row>
        <row r="4257">
          <cell r="F4257" t="str">
            <v>.................................</v>
          </cell>
          <cell r="J4257" t="str">
            <v>.....................</v>
          </cell>
          <cell r="M4257" t="str">
            <v>.....................</v>
          </cell>
        </row>
        <row r="4258">
          <cell r="F4258" t="str">
            <v>.................................</v>
          </cell>
          <cell r="J4258" t="str">
            <v>.....................</v>
          </cell>
          <cell r="M4258" t="str">
            <v>.....................</v>
          </cell>
        </row>
        <row r="4259">
          <cell r="F4259" t="str">
            <v>.................................</v>
          </cell>
          <cell r="J4259" t="str">
            <v>.....................</v>
          </cell>
          <cell r="M4259" t="str">
            <v>.....................</v>
          </cell>
        </row>
        <row r="4260">
          <cell r="F4260" t="str">
            <v>.................................</v>
          </cell>
          <cell r="J4260" t="str">
            <v>.....................</v>
          </cell>
          <cell r="M4260" t="str">
            <v>.....................</v>
          </cell>
        </row>
        <row r="4261">
          <cell r="F4261" t="str">
            <v>.................................</v>
          </cell>
          <cell r="J4261" t="str">
            <v>.....................</v>
          </cell>
          <cell r="M4261" t="str">
            <v>.....................</v>
          </cell>
        </row>
        <row r="4262">
          <cell r="F4262" t="str">
            <v>.................................</v>
          </cell>
          <cell r="J4262" t="str">
            <v>.....................</v>
          </cell>
          <cell r="M4262" t="str">
            <v>.....................</v>
          </cell>
        </row>
        <row r="4263">
          <cell r="F4263" t="str">
            <v>.................................</v>
          </cell>
          <cell r="J4263" t="str">
            <v>.....................</v>
          </cell>
          <cell r="M4263" t="str">
            <v>.....................</v>
          </cell>
        </row>
        <row r="4264">
          <cell r="A4264" t="str">
            <v xml:space="preserve">   PART 4 : ENGINEER'S ACCEPTANCE</v>
          </cell>
        </row>
        <row r="4265">
          <cell r="A4265" t="str">
            <v xml:space="preserve"> The above work item is ACCEPTED / NOT ACCEPTED</v>
          </cell>
        </row>
        <row r="4266">
          <cell r="A4266" t="str">
            <v xml:space="preserve"> Approval to start next activity is GRANTED / DENIED</v>
          </cell>
        </row>
        <row r="4267">
          <cell r="A4267" t="str">
            <v xml:space="preserve"> Special Comments / Instructions</v>
          </cell>
        </row>
        <row r="4271">
          <cell r="A4271" t="str">
            <v xml:space="preserve"> Signature ...............................................</v>
          </cell>
          <cell r="L4271" t="str">
            <v>Date: ...................................</v>
          </cell>
        </row>
        <row r="4272">
          <cell r="A4272" t="str">
            <v xml:space="preserve">                      Engineer’s Representative</v>
          </cell>
        </row>
        <row r="4273">
          <cell r="A4273" t="str">
            <v xml:space="preserve">   PART 5 : CONTRACTOR'S RECEIPT</v>
          </cell>
        </row>
        <row r="4275">
          <cell r="A4275" t="str">
            <v xml:space="preserve"> Received for Contractor: ........................................................</v>
          </cell>
          <cell r="L4275" t="str">
            <v>Date/Time: ...........................</v>
          </cell>
        </row>
        <row r="4276">
          <cell r="L4276">
            <v>507</v>
          </cell>
        </row>
        <row r="4277">
          <cell r="A4277" t="str">
            <v>REQUEST FOR ACCEPTANCE INSPECTION</v>
          </cell>
        </row>
        <row r="4278">
          <cell r="A4278" t="str">
            <v>(For Bridges)</v>
          </cell>
        </row>
        <row r="4279">
          <cell r="A4279" t="str">
            <v xml:space="preserve">   PART 1 : CONTRACTOR’S SUBMISSION</v>
          </cell>
          <cell r="N4279">
            <v>566000</v>
          </cell>
        </row>
        <row r="4280">
          <cell r="A4280" t="str">
            <v>It is hereby certified that the (material) (equipment) shown and marked in this submittal to be incorporated in the Work is in compliance with the Contract Drawings and Specifications, is approved for use and is submitted for the Engineer's approval.</v>
          </cell>
        </row>
        <row r="4281">
          <cell r="A4281" t="str">
            <v xml:space="preserve"> Item Description:</v>
          </cell>
          <cell r="E4281" t="str">
            <v>Plan for compressive strength test of concrete sample next week (from 13-May-2000 to 19-May-2000): enclosed heerwith 1 list</v>
          </cell>
        </row>
        <row r="4285">
          <cell r="A4285" t="str">
            <v xml:space="preserve"> Inspection Time:</v>
          </cell>
          <cell r="E4285" t="str">
            <v>Date:</v>
          </cell>
          <cell r="F4285" t="str">
            <v>As list</v>
          </cell>
          <cell r="H4285" t="str">
            <v>Time:</v>
          </cell>
          <cell r="I4285" t="str">
            <v>As list</v>
          </cell>
        </row>
        <row r="4286">
          <cell r="A4286" t="str">
            <v xml:space="preserve"> Location:</v>
          </cell>
          <cell r="C4286">
            <v>566000</v>
          </cell>
          <cell r="F4286" t="str">
            <v>Laboratory</v>
          </cell>
        </row>
        <row r="4287">
          <cell r="A4287" t="str">
            <v xml:space="preserve"> Next Activity:</v>
          </cell>
        </row>
        <row r="4288">
          <cell r="A4288" t="str">
            <v xml:space="preserve"> Description:</v>
          </cell>
          <cell r="H4288" t="str">
            <v>Proposed Start Date/Time:</v>
          </cell>
        </row>
        <row r="4289">
          <cell r="A4289" t="str">
            <v xml:space="preserve"> For Contractor</v>
          </cell>
          <cell r="G4289" t="str">
            <v>Date:</v>
          </cell>
          <cell r="H4289">
            <v>36658</v>
          </cell>
          <cell r="L4289" t="str">
            <v>Time:</v>
          </cell>
          <cell r="M4289">
            <v>0.58333333333333337</v>
          </cell>
        </row>
        <row r="4290">
          <cell r="A4290" t="str">
            <v xml:space="preserve"> QC Engineer</v>
          </cell>
        </row>
        <row r="4291">
          <cell r="A4291" t="str">
            <v>............................</v>
          </cell>
          <cell r="F4291" t="str">
            <v>.................................</v>
          </cell>
          <cell r="L4291" t="str">
            <v>..................................</v>
          </cell>
        </row>
        <row r="4292">
          <cell r="A4292" t="str">
            <v xml:space="preserve">   PART 2 : ENGINEER'S RECEIVED</v>
          </cell>
        </row>
        <row r="4293">
          <cell r="A4293" t="str">
            <v xml:space="preserve"> Received for Engineer</v>
          </cell>
          <cell r="G4293" t="str">
            <v>Date:</v>
          </cell>
          <cell r="L4293" t="str">
            <v>Time:</v>
          </cell>
        </row>
        <row r="4295">
          <cell r="A4295" t="str">
            <v>............................</v>
          </cell>
          <cell r="F4295" t="str">
            <v>.................................</v>
          </cell>
          <cell r="L4295" t="str">
            <v>..................................</v>
          </cell>
        </row>
        <row r="4296">
          <cell r="A4296" t="str">
            <v xml:space="preserve">   PART 3 : INSPECTION REPORT</v>
          </cell>
        </row>
        <row r="4297">
          <cell r="A4297" t="str">
            <v>Check Item</v>
          </cell>
          <cell r="F4297" t="str">
            <v xml:space="preserve"> Inspector Comments</v>
          </cell>
          <cell r="J4297" t="str">
            <v>Inspeted by</v>
          </cell>
          <cell r="M4297" t="str">
            <v>Date</v>
          </cell>
        </row>
        <row r="4298">
          <cell r="A4298" t="str">
            <v>- Formwork</v>
          </cell>
          <cell r="F4298" t="str">
            <v>.................................</v>
          </cell>
          <cell r="J4298" t="str">
            <v>.....................</v>
          </cell>
          <cell r="M4298" t="str">
            <v>.....................</v>
          </cell>
        </row>
        <row r="4299">
          <cell r="A4299" t="str">
            <v>- Reinforcement</v>
          </cell>
          <cell r="F4299" t="str">
            <v>.................................</v>
          </cell>
          <cell r="J4299" t="str">
            <v>.....................</v>
          </cell>
          <cell r="M4299" t="str">
            <v>.....................</v>
          </cell>
        </row>
        <row r="4300">
          <cell r="A4300" t="str">
            <v>- Concrete casting</v>
          </cell>
          <cell r="F4300" t="str">
            <v>.................................</v>
          </cell>
          <cell r="J4300" t="str">
            <v>.....................</v>
          </cell>
          <cell r="M4300" t="str">
            <v>.....................</v>
          </cell>
        </row>
        <row r="4301">
          <cell r="F4301" t="str">
            <v>.................................</v>
          </cell>
          <cell r="J4301" t="str">
            <v>.....................</v>
          </cell>
          <cell r="M4301" t="str">
            <v>.....................</v>
          </cell>
        </row>
        <row r="4302">
          <cell r="F4302" t="str">
            <v>.................................</v>
          </cell>
          <cell r="J4302" t="str">
            <v>.....................</v>
          </cell>
          <cell r="M4302" t="str">
            <v>.....................</v>
          </cell>
        </row>
        <row r="4303">
          <cell r="F4303" t="str">
            <v>.................................</v>
          </cell>
          <cell r="J4303" t="str">
            <v>.....................</v>
          </cell>
          <cell r="M4303" t="str">
            <v>.....................</v>
          </cell>
        </row>
        <row r="4304">
          <cell r="F4304" t="str">
            <v>.................................</v>
          </cell>
          <cell r="J4304" t="str">
            <v>.....................</v>
          </cell>
          <cell r="M4304" t="str">
            <v>.....................</v>
          </cell>
        </row>
        <row r="4305">
          <cell r="F4305" t="str">
            <v>.................................</v>
          </cell>
          <cell r="J4305" t="str">
            <v>.....................</v>
          </cell>
          <cell r="M4305" t="str">
            <v>.....................</v>
          </cell>
        </row>
        <row r="4306">
          <cell r="F4306" t="str">
            <v>.................................</v>
          </cell>
          <cell r="J4306" t="str">
            <v>.....................</v>
          </cell>
          <cell r="M4306" t="str">
            <v>.....................</v>
          </cell>
        </row>
        <row r="4307">
          <cell r="F4307" t="str">
            <v>.................................</v>
          </cell>
          <cell r="J4307" t="str">
            <v>.....................</v>
          </cell>
          <cell r="M4307" t="str">
            <v>.....................</v>
          </cell>
        </row>
        <row r="4308">
          <cell r="F4308" t="str">
            <v>.................................</v>
          </cell>
          <cell r="J4308" t="str">
            <v>.....................</v>
          </cell>
          <cell r="M4308" t="str">
            <v>.....................</v>
          </cell>
        </row>
        <row r="4309">
          <cell r="A4309" t="str">
            <v xml:space="preserve">   PART 4 : ENGINEER'S ACCEPTANCE</v>
          </cell>
        </row>
        <row r="4310">
          <cell r="A4310" t="str">
            <v xml:space="preserve"> The above work item is ACCEPTED / NOT ACCEPTED</v>
          </cell>
        </row>
        <row r="4311">
          <cell r="A4311" t="str">
            <v xml:space="preserve"> Approval to start next activity is GRANTED / DENIED</v>
          </cell>
        </row>
        <row r="4312">
          <cell r="A4312" t="str">
            <v xml:space="preserve"> Special Comments / Instructions</v>
          </cell>
        </row>
        <row r="4316">
          <cell r="A4316" t="str">
            <v xml:space="preserve"> Signature ...............................................</v>
          </cell>
          <cell r="L4316" t="str">
            <v>Date: ...................................</v>
          </cell>
        </row>
        <row r="4317">
          <cell r="A4317" t="str">
            <v xml:space="preserve">                      Engineer’s Representative</v>
          </cell>
        </row>
        <row r="4318">
          <cell r="A4318" t="str">
            <v xml:space="preserve">   PART 5 : CONTRACTOR'S RECEIPT</v>
          </cell>
        </row>
        <row r="4320">
          <cell r="A4320" t="str">
            <v xml:space="preserve"> Received for Contractor: ........................................................</v>
          </cell>
          <cell r="L4320" t="str">
            <v>Date/Time: ...........................</v>
          </cell>
        </row>
        <row r="4321">
          <cell r="L4321">
            <v>508</v>
          </cell>
        </row>
        <row r="4322">
          <cell r="A4322" t="str">
            <v>REQUEST FOR ACCEPTANCE INSPECTION</v>
          </cell>
        </row>
        <row r="4323">
          <cell r="A4323" t="str">
            <v>(For Bridges)</v>
          </cell>
        </row>
        <row r="4324">
          <cell r="A4324" t="str">
            <v xml:space="preserve">   PART 1 : CONTRACTOR’S SUBMISSION</v>
          </cell>
          <cell r="N4324">
            <v>609621</v>
          </cell>
        </row>
        <row r="4325">
          <cell r="A4325" t="str">
            <v>It is hereby certified that the (material) (equipment) shown and marked in this submittal to be incorporated in the Work is in compliance with the Contract Drawings and Specifications, is approved for use and is submitted for the Engineer's approval.</v>
          </cell>
        </row>
        <row r="4326">
          <cell r="A4326" t="str">
            <v xml:space="preserve"> Item Description:</v>
          </cell>
          <cell r="E4326" t="str">
            <v>To check formwork, reinforcement and concrete casting for piles (02 tip segments L=4.7m, 02 segments L=11.3m)-Cang bridge.</v>
          </cell>
        </row>
        <row r="4330">
          <cell r="A4330" t="str">
            <v xml:space="preserve"> Inspection Time:</v>
          </cell>
          <cell r="E4330" t="str">
            <v>Date:</v>
          </cell>
          <cell r="F4330">
            <v>36660</v>
          </cell>
          <cell r="H4330" t="str">
            <v>Time:</v>
          </cell>
          <cell r="I4330">
            <v>0.58333333333333337</v>
          </cell>
        </row>
        <row r="4331">
          <cell r="A4331" t="str">
            <v xml:space="preserve"> Location:</v>
          </cell>
          <cell r="C4331" t="str">
            <v>Km610+1155</v>
          </cell>
          <cell r="F4331" t="str">
            <v>Ho</v>
          </cell>
        </row>
        <row r="4332">
          <cell r="A4332" t="str">
            <v xml:space="preserve"> Next Activity:</v>
          </cell>
        </row>
        <row r="4333">
          <cell r="A4333" t="str">
            <v xml:space="preserve"> Description:</v>
          </cell>
          <cell r="H4333" t="str">
            <v>Proposed Start Date/Time:</v>
          </cell>
        </row>
        <row r="4334">
          <cell r="A4334" t="str">
            <v xml:space="preserve"> For Contractor</v>
          </cell>
          <cell r="G4334" t="str">
            <v>Date:</v>
          </cell>
          <cell r="H4334">
            <v>36659</v>
          </cell>
          <cell r="L4334" t="str">
            <v>Time:</v>
          </cell>
          <cell r="M4334">
            <v>0.58333333333333337</v>
          </cell>
        </row>
        <row r="4335">
          <cell r="A4335" t="str">
            <v xml:space="preserve"> QC Engineer</v>
          </cell>
        </row>
        <row r="4336">
          <cell r="A4336" t="str">
            <v>............................</v>
          </cell>
          <cell r="F4336" t="str">
            <v>.................................</v>
          </cell>
          <cell r="L4336" t="str">
            <v>..................................</v>
          </cell>
        </row>
        <row r="4337">
          <cell r="A4337" t="str">
            <v xml:space="preserve">   PART 2 : ENGINEER'S RECEIVED</v>
          </cell>
        </row>
        <row r="4338">
          <cell r="A4338" t="str">
            <v xml:space="preserve"> Received for Engineer</v>
          </cell>
          <cell r="G4338" t="str">
            <v>Date:</v>
          </cell>
          <cell r="L4338" t="str">
            <v>Time:</v>
          </cell>
        </row>
        <row r="4340">
          <cell r="A4340" t="str">
            <v>............................</v>
          </cell>
          <cell r="F4340" t="str">
            <v>.................................</v>
          </cell>
          <cell r="L4340" t="str">
            <v>..................................</v>
          </cell>
        </row>
        <row r="4341">
          <cell r="A4341" t="str">
            <v xml:space="preserve">   PART 3 : INSPECTION REPORT</v>
          </cell>
        </row>
        <row r="4342">
          <cell r="A4342" t="str">
            <v>Check Item</v>
          </cell>
          <cell r="F4342" t="str">
            <v xml:space="preserve"> Inspector Comments</v>
          </cell>
          <cell r="J4342" t="str">
            <v>Inspeted by</v>
          </cell>
          <cell r="M4342" t="str">
            <v>Date</v>
          </cell>
        </row>
        <row r="4343">
          <cell r="A4343" t="str">
            <v>- Formwork</v>
          </cell>
          <cell r="F4343" t="str">
            <v>.................................</v>
          </cell>
          <cell r="J4343" t="str">
            <v>.....................</v>
          </cell>
          <cell r="M4343" t="str">
            <v>.....................</v>
          </cell>
        </row>
        <row r="4344">
          <cell r="A4344" t="str">
            <v>- Reinforcement</v>
          </cell>
          <cell r="F4344" t="str">
            <v>.................................</v>
          </cell>
          <cell r="J4344" t="str">
            <v>.....................</v>
          </cell>
          <cell r="M4344" t="str">
            <v>.....................</v>
          </cell>
        </row>
        <row r="4345">
          <cell r="A4345" t="str">
            <v>- Concrete casting</v>
          </cell>
          <cell r="F4345" t="str">
            <v>.................................</v>
          </cell>
          <cell r="J4345" t="str">
            <v>.....................</v>
          </cell>
          <cell r="M4345" t="str">
            <v>.....................</v>
          </cell>
        </row>
        <row r="4346">
          <cell r="F4346" t="str">
            <v>.................................</v>
          </cell>
          <cell r="J4346" t="str">
            <v>.....................</v>
          </cell>
          <cell r="M4346" t="str">
            <v>.....................</v>
          </cell>
        </row>
        <row r="4347">
          <cell r="F4347" t="str">
            <v>.................................</v>
          </cell>
          <cell r="J4347" t="str">
            <v>.....................</v>
          </cell>
          <cell r="M4347" t="str">
            <v>.....................</v>
          </cell>
        </row>
        <row r="4348">
          <cell r="F4348" t="str">
            <v>.................................</v>
          </cell>
          <cell r="J4348" t="str">
            <v>.....................</v>
          </cell>
          <cell r="M4348" t="str">
            <v>.....................</v>
          </cell>
        </row>
        <row r="4349">
          <cell r="F4349" t="str">
            <v>.................................</v>
          </cell>
          <cell r="J4349" t="str">
            <v>.....................</v>
          </cell>
          <cell r="M4349" t="str">
            <v>.....................</v>
          </cell>
        </row>
        <row r="4350">
          <cell r="F4350" t="str">
            <v>.................................</v>
          </cell>
          <cell r="J4350" t="str">
            <v>.....................</v>
          </cell>
          <cell r="M4350" t="str">
            <v>.....................</v>
          </cell>
        </row>
        <row r="4351">
          <cell r="F4351" t="str">
            <v>.................................</v>
          </cell>
          <cell r="J4351" t="str">
            <v>.....................</v>
          </cell>
          <cell r="M4351" t="str">
            <v>.....................</v>
          </cell>
        </row>
        <row r="4352">
          <cell r="F4352" t="str">
            <v>.................................</v>
          </cell>
          <cell r="J4352" t="str">
            <v>.....................</v>
          </cell>
          <cell r="M4352" t="str">
            <v>.....................</v>
          </cell>
        </row>
        <row r="4353">
          <cell r="F4353" t="str">
            <v>.................................</v>
          </cell>
          <cell r="J4353" t="str">
            <v>.....................</v>
          </cell>
          <cell r="M4353" t="str">
            <v>.....................</v>
          </cell>
        </row>
        <row r="4354">
          <cell r="A4354" t="str">
            <v xml:space="preserve">   PART 4 : ENGINEER'S ACCEPTANCE</v>
          </cell>
        </row>
        <row r="4355">
          <cell r="A4355" t="str">
            <v xml:space="preserve"> The above work item is ACCEPTED / NOT ACCEPTED</v>
          </cell>
        </row>
        <row r="4356">
          <cell r="A4356" t="str">
            <v xml:space="preserve"> Approval to start next activity is GRANTED / DENIED</v>
          </cell>
        </row>
        <row r="4357">
          <cell r="A4357" t="str">
            <v xml:space="preserve"> Special Comments / Instructions</v>
          </cell>
        </row>
        <row r="4361">
          <cell r="A4361" t="str">
            <v xml:space="preserve"> Signature ...............................................</v>
          </cell>
          <cell r="L4361" t="str">
            <v>Date: ...................................</v>
          </cell>
        </row>
        <row r="4362">
          <cell r="A4362" t="str">
            <v xml:space="preserve">                      Engineer’s Representative</v>
          </cell>
        </row>
        <row r="4363">
          <cell r="A4363" t="str">
            <v xml:space="preserve">   PART 5 : CONTRACTOR'S RECEIPT</v>
          </cell>
        </row>
        <row r="4365">
          <cell r="A4365" t="str">
            <v xml:space="preserve"> Received for Contractor: ........................................................</v>
          </cell>
          <cell r="L4365" t="str">
            <v>Date/Time: ...........................</v>
          </cell>
        </row>
        <row r="4366">
          <cell r="L4366">
            <v>509</v>
          </cell>
        </row>
        <row r="4367">
          <cell r="A4367" t="str">
            <v>REQUEST FOR ACCEPTANCE INSPECTION</v>
          </cell>
        </row>
        <row r="4368">
          <cell r="A4368" t="str">
            <v>(For Bridges)</v>
          </cell>
        </row>
        <row r="4369">
          <cell r="A4369" t="str">
            <v xml:space="preserve">   PART 1 : CONTRACTOR’S SUBMISSION</v>
          </cell>
          <cell r="N4369">
            <v>561400</v>
          </cell>
        </row>
        <row r="4370">
          <cell r="A4370" t="str">
            <v>It is hereby certified that the (material) (equipment) shown and marked in this submittal to be incorporated in the Work is in compliance with the Contract Drawings and Specifications, is approved for use and is submitted for the Engineer's approval.</v>
          </cell>
        </row>
        <row r="4371">
          <cell r="A4371" t="str">
            <v xml:space="preserve"> Item Description:</v>
          </cell>
          <cell r="E4371" t="str">
            <v>To check formwork, reinforcement and concrete casting for piles (04 segments L=10m) - Cao bridge.</v>
          </cell>
        </row>
        <row r="4375">
          <cell r="A4375" t="str">
            <v xml:space="preserve"> Inspection Time:</v>
          </cell>
          <cell r="E4375" t="str">
            <v>Date:</v>
          </cell>
          <cell r="F4375">
            <v>36661</v>
          </cell>
          <cell r="H4375" t="str">
            <v>Time:</v>
          </cell>
          <cell r="I4375">
            <v>0.33333333333333331</v>
          </cell>
        </row>
        <row r="4376">
          <cell r="A4376" t="str">
            <v xml:space="preserve"> Location:</v>
          </cell>
          <cell r="C4376">
            <v>561400</v>
          </cell>
          <cell r="F4376" t="str">
            <v>Cao</v>
          </cell>
        </row>
        <row r="4377">
          <cell r="A4377" t="str">
            <v xml:space="preserve"> Next Activity:</v>
          </cell>
        </row>
        <row r="4378">
          <cell r="A4378" t="str">
            <v xml:space="preserve"> Description:</v>
          </cell>
          <cell r="H4378" t="str">
            <v>Proposed Start Date/Time:</v>
          </cell>
        </row>
        <row r="4379">
          <cell r="A4379" t="str">
            <v xml:space="preserve"> For Contractor</v>
          </cell>
          <cell r="G4379" t="str">
            <v>Date:</v>
          </cell>
          <cell r="H4379">
            <v>36659</v>
          </cell>
          <cell r="L4379" t="str">
            <v>Time:</v>
          </cell>
          <cell r="M4379">
            <v>0.58333333333333337</v>
          </cell>
        </row>
        <row r="4380">
          <cell r="A4380" t="str">
            <v xml:space="preserve"> QC Engineer</v>
          </cell>
        </row>
        <row r="4381">
          <cell r="A4381" t="str">
            <v>............................</v>
          </cell>
          <cell r="F4381" t="str">
            <v>.................................</v>
          </cell>
          <cell r="L4381" t="str">
            <v>..................................</v>
          </cell>
        </row>
        <row r="4382">
          <cell r="A4382" t="str">
            <v xml:space="preserve">   PART 2 : ENGINEER'S RECEIVED</v>
          </cell>
        </row>
        <row r="4383">
          <cell r="A4383" t="str">
            <v xml:space="preserve"> Received for Engineer</v>
          </cell>
          <cell r="G4383" t="str">
            <v>Date:</v>
          </cell>
          <cell r="L4383" t="str">
            <v>Time:</v>
          </cell>
        </row>
        <row r="4385">
          <cell r="A4385" t="str">
            <v>............................</v>
          </cell>
          <cell r="F4385" t="str">
            <v>.................................</v>
          </cell>
          <cell r="L4385" t="str">
            <v>..................................</v>
          </cell>
        </row>
        <row r="4386">
          <cell r="A4386" t="str">
            <v xml:space="preserve">   PART 3 : INSPECTION REPORT</v>
          </cell>
        </row>
        <row r="4387">
          <cell r="A4387" t="str">
            <v>Check Item</v>
          </cell>
          <cell r="F4387" t="str">
            <v xml:space="preserve"> Inspector Comments</v>
          </cell>
          <cell r="J4387" t="str">
            <v>Inspeted by</v>
          </cell>
          <cell r="M4387" t="str">
            <v>Date</v>
          </cell>
        </row>
        <row r="4388">
          <cell r="A4388" t="str">
            <v>- Formwork</v>
          </cell>
          <cell r="F4388" t="str">
            <v>.................................</v>
          </cell>
          <cell r="J4388" t="str">
            <v>.....................</v>
          </cell>
          <cell r="M4388" t="str">
            <v>.....................</v>
          </cell>
        </row>
        <row r="4389">
          <cell r="A4389" t="str">
            <v>- Reinforcement</v>
          </cell>
          <cell r="F4389" t="str">
            <v>.................................</v>
          </cell>
          <cell r="J4389" t="str">
            <v>.....................</v>
          </cell>
          <cell r="M4389" t="str">
            <v>.....................</v>
          </cell>
        </row>
        <row r="4390">
          <cell r="A4390" t="str">
            <v>- Concrete casting</v>
          </cell>
          <cell r="F4390" t="str">
            <v>.................................</v>
          </cell>
          <cell r="J4390" t="str">
            <v>.....................</v>
          </cell>
          <cell r="M4390" t="str">
            <v>.....................</v>
          </cell>
        </row>
        <row r="4391">
          <cell r="F4391" t="str">
            <v>.................................</v>
          </cell>
          <cell r="J4391" t="str">
            <v>.....................</v>
          </cell>
          <cell r="M4391" t="str">
            <v>.....................</v>
          </cell>
        </row>
        <row r="4392">
          <cell r="F4392" t="str">
            <v>.................................</v>
          </cell>
          <cell r="J4392" t="str">
            <v>.....................</v>
          </cell>
          <cell r="M4392" t="str">
            <v>.....................</v>
          </cell>
        </row>
        <row r="4393">
          <cell r="F4393" t="str">
            <v>.................................</v>
          </cell>
          <cell r="J4393" t="str">
            <v>.....................</v>
          </cell>
          <cell r="M4393" t="str">
            <v>.....................</v>
          </cell>
        </row>
        <row r="4394">
          <cell r="F4394" t="str">
            <v>.................................</v>
          </cell>
          <cell r="J4394" t="str">
            <v>.....................</v>
          </cell>
          <cell r="M4394" t="str">
            <v>.....................</v>
          </cell>
        </row>
        <row r="4395">
          <cell r="F4395" t="str">
            <v>.................................</v>
          </cell>
          <cell r="J4395" t="str">
            <v>.....................</v>
          </cell>
          <cell r="M4395" t="str">
            <v>.....................</v>
          </cell>
        </row>
        <row r="4396">
          <cell r="F4396" t="str">
            <v>.................................</v>
          </cell>
          <cell r="J4396" t="str">
            <v>.....................</v>
          </cell>
          <cell r="M4396" t="str">
            <v>.....................</v>
          </cell>
        </row>
        <row r="4397">
          <cell r="F4397" t="str">
            <v>.................................</v>
          </cell>
          <cell r="J4397" t="str">
            <v>.....................</v>
          </cell>
          <cell r="M4397" t="str">
            <v>.....................</v>
          </cell>
        </row>
        <row r="4398">
          <cell r="F4398" t="str">
            <v>.................................</v>
          </cell>
          <cell r="J4398" t="str">
            <v>.....................</v>
          </cell>
          <cell r="M4398" t="str">
            <v>.....................</v>
          </cell>
        </row>
        <row r="4399">
          <cell r="A4399" t="str">
            <v xml:space="preserve">   PART 4 : ENGINEER'S ACCEPTANCE</v>
          </cell>
        </row>
        <row r="4400">
          <cell r="A4400" t="str">
            <v xml:space="preserve"> The above work item is ACCEPTED / NOT ACCEPTED</v>
          </cell>
        </row>
        <row r="4401">
          <cell r="A4401" t="str">
            <v xml:space="preserve"> Approval to start next activity is GRANTED / DENIED</v>
          </cell>
        </row>
        <row r="4402">
          <cell r="A4402" t="str">
            <v xml:space="preserve"> Special Comments / Instructions</v>
          </cell>
        </row>
        <row r="4406">
          <cell r="A4406" t="str">
            <v xml:space="preserve"> Signature ...............................................</v>
          </cell>
          <cell r="L4406" t="str">
            <v>Date: ...................................</v>
          </cell>
        </row>
        <row r="4407">
          <cell r="A4407" t="str">
            <v xml:space="preserve">                      Engineer’s Representative</v>
          </cell>
        </row>
        <row r="4408">
          <cell r="A4408" t="str">
            <v xml:space="preserve">   PART 5 : CONTRACTOR'S RECEIPT</v>
          </cell>
        </row>
        <row r="4410">
          <cell r="A4410" t="str">
            <v xml:space="preserve"> Received for Contractor: ........................................................</v>
          </cell>
          <cell r="L4410" t="str">
            <v>Date/Time: ...........................</v>
          </cell>
        </row>
        <row r="4411">
          <cell r="L4411">
            <v>510</v>
          </cell>
        </row>
        <row r="4412">
          <cell r="A4412" t="str">
            <v>REQUEST FOR ACCEPTANCE INSPECTION</v>
          </cell>
        </row>
        <row r="4413">
          <cell r="A4413" t="str">
            <v>(For Bridges)</v>
          </cell>
        </row>
        <row r="4414">
          <cell r="A4414" t="str">
            <v xml:space="preserve">   PART 1 : CONTRACTOR’S SUBMISSION</v>
          </cell>
          <cell r="N4414">
            <v>533410</v>
          </cell>
        </row>
        <row r="4415">
          <cell r="A4415" t="str">
            <v>It is hereby certified that the (material) (equipment) shown and marked in this submittal to be incorporated in the Work is in compliance with the Contract Drawings and Specifications, is approved for use and is submitted for the Engineer's approval.</v>
          </cell>
        </row>
        <row r="4416">
          <cell r="A4416" t="str">
            <v xml:space="preserve"> Item Description:</v>
          </cell>
          <cell r="E4416" t="str">
            <v>To check formwork, reinforcement and concrete casting for new curb (left side) - Quan Om bridge.</v>
          </cell>
        </row>
        <row r="4420">
          <cell r="A4420" t="str">
            <v xml:space="preserve"> Inspection Time:</v>
          </cell>
          <cell r="E4420" t="str">
            <v>Date:</v>
          </cell>
          <cell r="F4420">
            <v>36661</v>
          </cell>
          <cell r="H4420" t="str">
            <v>Time:</v>
          </cell>
          <cell r="I4420">
            <v>0.39583333333333331</v>
          </cell>
        </row>
        <row r="4421">
          <cell r="A4421" t="str">
            <v xml:space="preserve"> Location:</v>
          </cell>
          <cell r="C4421">
            <v>533410</v>
          </cell>
          <cell r="F4421" t="str">
            <v>Quan Om</v>
          </cell>
        </row>
        <row r="4422">
          <cell r="A4422" t="str">
            <v xml:space="preserve"> Next Activity:</v>
          </cell>
        </row>
        <row r="4423">
          <cell r="A4423" t="str">
            <v xml:space="preserve"> Description:</v>
          </cell>
          <cell r="H4423" t="str">
            <v>Proposed Start Date/Time:</v>
          </cell>
        </row>
        <row r="4424">
          <cell r="A4424" t="str">
            <v xml:space="preserve"> For Contractor</v>
          </cell>
          <cell r="G4424" t="str">
            <v>Date:</v>
          </cell>
          <cell r="H4424">
            <v>36659</v>
          </cell>
          <cell r="L4424" t="str">
            <v>Time:</v>
          </cell>
          <cell r="M4424">
            <v>0.58333333333333337</v>
          </cell>
        </row>
        <row r="4425">
          <cell r="A4425" t="str">
            <v xml:space="preserve"> QC Engineer</v>
          </cell>
        </row>
        <row r="4426">
          <cell r="A4426" t="str">
            <v>............................</v>
          </cell>
          <cell r="F4426" t="str">
            <v>.................................</v>
          </cell>
          <cell r="L4426" t="str">
            <v>..................................</v>
          </cell>
        </row>
        <row r="4427">
          <cell r="A4427" t="str">
            <v xml:space="preserve">   PART 2 : ENGINEER'S RECEIVED</v>
          </cell>
        </row>
        <row r="4428">
          <cell r="A4428" t="str">
            <v xml:space="preserve"> Received for Engineer</v>
          </cell>
          <cell r="G4428" t="str">
            <v>Date:</v>
          </cell>
          <cell r="L4428" t="str">
            <v>Time:</v>
          </cell>
        </row>
        <row r="4430">
          <cell r="A4430" t="str">
            <v>............................</v>
          </cell>
          <cell r="F4430" t="str">
            <v>.................................</v>
          </cell>
          <cell r="L4430" t="str">
            <v>..................................</v>
          </cell>
        </row>
        <row r="4431">
          <cell r="A4431" t="str">
            <v xml:space="preserve">   PART 3 : INSPECTION REPORT</v>
          </cell>
        </row>
        <row r="4432">
          <cell r="A4432" t="str">
            <v>Check Item</v>
          </cell>
          <cell r="F4432" t="str">
            <v xml:space="preserve"> Inspector Comments</v>
          </cell>
          <cell r="J4432" t="str">
            <v>Inspeted by</v>
          </cell>
          <cell r="M4432" t="str">
            <v>Date</v>
          </cell>
        </row>
        <row r="4433">
          <cell r="A4433" t="str">
            <v>- Formwork</v>
          </cell>
          <cell r="F4433" t="str">
            <v>.................................</v>
          </cell>
          <cell r="J4433" t="str">
            <v>.....................</v>
          </cell>
          <cell r="M4433" t="str">
            <v>.....................</v>
          </cell>
        </row>
        <row r="4434">
          <cell r="A4434" t="str">
            <v>- Reinforcement</v>
          </cell>
          <cell r="F4434" t="str">
            <v>.................................</v>
          </cell>
          <cell r="J4434" t="str">
            <v>.....................</v>
          </cell>
          <cell r="M4434" t="str">
            <v>.....................</v>
          </cell>
        </row>
        <row r="4435">
          <cell r="A4435" t="str">
            <v>- Concrete casting</v>
          </cell>
          <cell r="F4435" t="str">
            <v>.................................</v>
          </cell>
          <cell r="J4435" t="str">
            <v>.....................</v>
          </cell>
          <cell r="M4435" t="str">
            <v>.....................</v>
          </cell>
        </row>
        <row r="4436">
          <cell r="F4436" t="str">
            <v>.................................</v>
          </cell>
          <cell r="J4436" t="str">
            <v>.....................</v>
          </cell>
          <cell r="M4436" t="str">
            <v>.....................</v>
          </cell>
        </row>
        <row r="4437">
          <cell r="F4437" t="str">
            <v>.................................</v>
          </cell>
          <cell r="J4437" t="str">
            <v>.....................</v>
          </cell>
          <cell r="M4437" t="str">
            <v>.....................</v>
          </cell>
        </row>
        <row r="4438">
          <cell r="F4438" t="str">
            <v>.................................</v>
          </cell>
          <cell r="J4438" t="str">
            <v>.....................</v>
          </cell>
          <cell r="M4438" t="str">
            <v>.....................</v>
          </cell>
        </row>
        <row r="4439">
          <cell r="F4439" t="str">
            <v>.................................</v>
          </cell>
          <cell r="J4439" t="str">
            <v>.....................</v>
          </cell>
          <cell r="M4439" t="str">
            <v>.....................</v>
          </cell>
        </row>
        <row r="4440">
          <cell r="F4440" t="str">
            <v>.................................</v>
          </cell>
          <cell r="J4440" t="str">
            <v>.....................</v>
          </cell>
          <cell r="M4440" t="str">
            <v>.....................</v>
          </cell>
        </row>
        <row r="4441">
          <cell r="F4441" t="str">
            <v>.................................</v>
          </cell>
          <cell r="J4441" t="str">
            <v>.....................</v>
          </cell>
          <cell r="M4441" t="str">
            <v>.....................</v>
          </cell>
        </row>
        <row r="4442">
          <cell r="F4442" t="str">
            <v>.................................</v>
          </cell>
          <cell r="J4442" t="str">
            <v>.....................</v>
          </cell>
          <cell r="M4442" t="str">
            <v>.....................</v>
          </cell>
        </row>
        <row r="4443">
          <cell r="F4443" t="str">
            <v>.................................</v>
          </cell>
          <cell r="J4443" t="str">
            <v>.....................</v>
          </cell>
          <cell r="M4443" t="str">
            <v>.....................</v>
          </cell>
        </row>
        <row r="4444">
          <cell r="A4444" t="str">
            <v xml:space="preserve">   PART 4 : ENGINEER'S ACCEPTANCE</v>
          </cell>
        </row>
        <row r="4445">
          <cell r="A4445" t="str">
            <v xml:space="preserve"> The above work item is ACCEPTED / NOT ACCEPTED</v>
          </cell>
        </row>
        <row r="4446">
          <cell r="A4446" t="str">
            <v xml:space="preserve"> Approval to start next activity is GRANTED / DENIED</v>
          </cell>
        </row>
        <row r="4447">
          <cell r="A4447" t="str">
            <v xml:space="preserve"> Special Comments / Instructions</v>
          </cell>
        </row>
        <row r="4451">
          <cell r="A4451" t="str">
            <v xml:space="preserve"> Signature ...............................................</v>
          </cell>
          <cell r="L4451" t="str">
            <v>Date: ...................................</v>
          </cell>
        </row>
        <row r="4452">
          <cell r="A4452" t="str">
            <v xml:space="preserve">                      Engineer’s Representative</v>
          </cell>
        </row>
        <row r="4453">
          <cell r="A4453" t="str">
            <v xml:space="preserve">   PART 5 : CONTRACTOR'S RECEIPT</v>
          </cell>
        </row>
        <row r="4455">
          <cell r="A4455" t="str">
            <v xml:space="preserve"> Received for Contractor: ........................................................</v>
          </cell>
          <cell r="L4455" t="str">
            <v>Date/Time: ...........................</v>
          </cell>
        </row>
        <row r="4456">
          <cell r="L4456">
            <v>511</v>
          </cell>
        </row>
        <row r="4457">
          <cell r="A4457" t="str">
            <v>REQUEST FOR ACCEPTANCE INSPECTION</v>
          </cell>
        </row>
        <row r="4458">
          <cell r="A4458" t="str">
            <v>(For Bridges)</v>
          </cell>
        </row>
        <row r="4459">
          <cell r="A4459" t="str">
            <v xml:space="preserve">   PART 1 : CONTRACTOR’S SUBMISSION</v>
          </cell>
          <cell r="N4459">
            <v>533410</v>
          </cell>
        </row>
        <row r="4460">
          <cell r="A4460" t="str">
            <v>It is hereby certified that the (material) (equipment) shown and marked in this submittal to be incorporated in the Work is in compliance with the Contract Drawings and Specifications, is approved for use and is submitted for the Engineer's approval.</v>
          </cell>
        </row>
        <row r="4461">
          <cell r="A4461" t="str">
            <v xml:space="preserve"> Item Description:</v>
          </cell>
          <cell r="E4461" t="str">
            <v xml:space="preserve">To check formwork, reinforcement and concrete casting for new curb (left side) - </v>
          </cell>
        </row>
        <row r="4465">
          <cell r="A4465" t="str">
            <v xml:space="preserve"> Inspection Time:</v>
          </cell>
          <cell r="E4465" t="str">
            <v>Date:</v>
          </cell>
          <cell r="H4465" t="str">
            <v>Time:</v>
          </cell>
          <cell r="I4465">
            <v>0.39583333333333331</v>
          </cell>
        </row>
        <row r="4466">
          <cell r="A4466" t="str">
            <v xml:space="preserve"> Location:</v>
          </cell>
        </row>
        <row r="4467">
          <cell r="A4467" t="str">
            <v xml:space="preserve"> Next Activity:</v>
          </cell>
        </row>
        <row r="4468">
          <cell r="A4468" t="str">
            <v xml:space="preserve"> Description:</v>
          </cell>
          <cell r="H4468" t="str">
            <v>Proposed Start Date/Time:</v>
          </cell>
        </row>
        <row r="4469">
          <cell r="A4469" t="str">
            <v xml:space="preserve"> For Contractor</v>
          </cell>
          <cell r="G4469" t="str">
            <v>Date:</v>
          </cell>
          <cell r="H4469">
            <v>36659</v>
          </cell>
          <cell r="L4469" t="str">
            <v>Time:</v>
          </cell>
          <cell r="M4469">
            <v>0.58333333333333337</v>
          </cell>
        </row>
        <row r="4470">
          <cell r="A4470" t="str">
            <v xml:space="preserve"> QC Engineer</v>
          </cell>
        </row>
        <row r="4471">
          <cell r="A4471" t="str">
            <v>............................</v>
          </cell>
          <cell r="F4471" t="str">
            <v>.................................</v>
          </cell>
          <cell r="L4471" t="str">
            <v>..................................</v>
          </cell>
        </row>
        <row r="4472">
          <cell r="A4472" t="str">
            <v xml:space="preserve">   PART 2 : ENGINEER'S RECEIVED</v>
          </cell>
        </row>
        <row r="4473">
          <cell r="A4473" t="str">
            <v xml:space="preserve"> Received for Engineer</v>
          </cell>
          <cell r="G4473" t="str">
            <v>Date:</v>
          </cell>
          <cell r="L4473" t="str">
            <v>Time:</v>
          </cell>
        </row>
        <row r="4475">
          <cell r="A4475" t="str">
            <v>............................</v>
          </cell>
          <cell r="F4475" t="str">
            <v>.................................</v>
          </cell>
          <cell r="L4475" t="str">
            <v>..................................</v>
          </cell>
        </row>
        <row r="4476">
          <cell r="A4476" t="str">
            <v xml:space="preserve">   PART 3 : INSPECTION REPORT</v>
          </cell>
        </row>
        <row r="4477">
          <cell r="A4477" t="str">
            <v>Check Item</v>
          </cell>
          <cell r="F4477" t="str">
            <v xml:space="preserve"> Inspector Comments</v>
          </cell>
          <cell r="J4477" t="str">
            <v>Inspeted by</v>
          </cell>
          <cell r="M4477" t="str">
            <v>Date</v>
          </cell>
        </row>
        <row r="4478">
          <cell r="A4478" t="str">
            <v>- Formwork</v>
          </cell>
          <cell r="F4478" t="str">
            <v>.................................</v>
          </cell>
          <cell r="J4478" t="str">
            <v>.....................</v>
          </cell>
          <cell r="M4478" t="str">
            <v>.....................</v>
          </cell>
        </row>
        <row r="4479">
          <cell r="A4479" t="str">
            <v>- Reinforcement</v>
          </cell>
          <cell r="F4479" t="str">
            <v>.................................</v>
          </cell>
          <cell r="J4479" t="str">
            <v>.....................</v>
          </cell>
          <cell r="M4479" t="str">
            <v>.....................</v>
          </cell>
        </row>
        <row r="4480">
          <cell r="A4480" t="str">
            <v>- Concrete casting</v>
          </cell>
          <cell r="F4480" t="str">
            <v>.................................</v>
          </cell>
          <cell r="J4480" t="str">
            <v>.....................</v>
          </cell>
          <cell r="M4480" t="str">
            <v>.....................</v>
          </cell>
        </row>
        <row r="4481">
          <cell r="F4481" t="str">
            <v>.................................</v>
          </cell>
          <cell r="J4481" t="str">
            <v>.....................</v>
          </cell>
          <cell r="M4481" t="str">
            <v>.....................</v>
          </cell>
        </row>
        <row r="4482">
          <cell r="F4482" t="str">
            <v>.................................</v>
          </cell>
          <cell r="J4482" t="str">
            <v>.....................</v>
          </cell>
          <cell r="M4482" t="str">
            <v>.....................</v>
          </cell>
        </row>
        <row r="4483">
          <cell r="F4483" t="str">
            <v>.................................</v>
          </cell>
          <cell r="J4483" t="str">
            <v>.....................</v>
          </cell>
          <cell r="M4483" t="str">
            <v>.....................</v>
          </cell>
        </row>
        <row r="4484">
          <cell r="F4484" t="str">
            <v>.................................</v>
          </cell>
          <cell r="J4484" t="str">
            <v>.....................</v>
          </cell>
          <cell r="M4484" t="str">
            <v>.....................</v>
          </cell>
        </row>
        <row r="4485">
          <cell r="F4485" t="str">
            <v>.................................</v>
          </cell>
          <cell r="J4485" t="str">
            <v>.....................</v>
          </cell>
          <cell r="M4485" t="str">
            <v>.....................</v>
          </cell>
        </row>
        <row r="4486">
          <cell r="F4486" t="str">
            <v>.................................</v>
          </cell>
          <cell r="J4486" t="str">
            <v>.....................</v>
          </cell>
          <cell r="M4486" t="str">
            <v>.....................</v>
          </cell>
        </row>
        <row r="4487">
          <cell r="F4487" t="str">
            <v>.................................</v>
          </cell>
          <cell r="J4487" t="str">
            <v>.....................</v>
          </cell>
          <cell r="M4487" t="str">
            <v>.....................</v>
          </cell>
        </row>
        <row r="4488">
          <cell r="F4488" t="str">
            <v>.................................</v>
          </cell>
          <cell r="J4488" t="str">
            <v>.....................</v>
          </cell>
          <cell r="M4488" t="str">
            <v>.....................</v>
          </cell>
        </row>
        <row r="4489">
          <cell r="A4489" t="str">
            <v xml:space="preserve">   PART 4 : ENGINEER'S ACCEPTANCE</v>
          </cell>
        </row>
        <row r="4490">
          <cell r="A4490" t="str">
            <v xml:space="preserve"> The above work item is ACCEPTED / NOT ACCEPTED</v>
          </cell>
        </row>
        <row r="4491">
          <cell r="A4491" t="str">
            <v xml:space="preserve"> Approval to start next activity is GRANTED / DENIED</v>
          </cell>
        </row>
        <row r="4492">
          <cell r="A4492" t="str">
            <v xml:space="preserve"> Special Comments / Instructions</v>
          </cell>
        </row>
        <row r="4496">
          <cell r="A4496" t="str">
            <v xml:space="preserve"> Signature ...............................................</v>
          </cell>
          <cell r="L4496" t="str">
            <v>Date: ...................................</v>
          </cell>
        </row>
        <row r="4497">
          <cell r="A4497" t="str">
            <v xml:space="preserve">                      Engineer’s Representative</v>
          </cell>
        </row>
        <row r="4498">
          <cell r="A4498" t="str">
            <v xml:space="preserve">   PART 5 : CONTRACTOR'S RECEIPT</v>
          </cell>
        </row>
        <row r="4500">
          <cell r="A4500" t="str">
            <v xml:space="preserve"> Received for Contractor: ........................................................</v>
          </cell>
          <cell r="L4500" t="str">
            <v>Date/Time: ...........................</v>
          </cell>
        </row>
      </sheetData>
      <sheetData sheetId="1"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Tdongia"/>
      <sheetName val="Sheet3"/>
      <sheetName val="Bid Price Summary"/>
      <sheetName val="Declaration of Bid"/>
      <sheetName val="BOQ"/>
      <sheetName val="DUPA A"/>
      <sheetName val="DUPA (A) (2)"/>
      <sheetName val="DUPA B"/>
      <sheetName val="DUPA C"/>
      <sheetName val="Schedule of Rate &amp; Price"/>
      <sheetName val="Cost of Materials"/>
      <sheetName val="BASIC UNIT"/>
      <sheetName val="phu tam (3)"/>
      <sheetName val="Payment Schedule"/>
      <sheetName val="Chart1"/>
      <sheetName val="phu tam (2)"/>
      <sheetName val="00000000"/>
      <sheetName val="000000000000"/>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sheetData sheetId="17"/>
      <sheetData sheetId="18"/>
      <sheetData sheetId="19"/>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v"/>
      <sheetName val="Check"/>
      <sheetName val="Britec"/>
      <sheetName val="Geo"/>
      <sheetName val="Data"/>
      <sheetName val="19"/>
    </sheetNames>
    <sheetDataSet>
      <sheetData sheetId="0" refreshError="1"/>
      <sheetData sheetId="1" refreshError="1"/>
      <sheetData sheetId="2" refreshError="1"/>
      <sheetData sheetId="3"/>
      <sheetData sheetId="4" refreshError="1"/>
      <sheetData sheetId="5"/>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ernal"/>
      <sheetName val="Service"/>
      <sheetName val="Ultimate"/>
    </sheetNames>
    <sheetDataSet>
      <sheetData sheetId="0" refreshError="1"/>
      <sheetData sheetId="1" refreshError="1"/>
      <sheetData sheetId="2" refreshError="1">
        <row r="64">
          <cell r="B64">
            <v>10</v>
          </cell>
          <cell r="C64">
            <v>13</v>
          </cell>
          <cell r="D64">
            <v>16</v>
          </cell>
          <cell r="E64">
            <v>19</v>
          </cell>
          <cell r="F64">
            <v>22</v>
          </cell>
          <cell r="G64">
            <v>25</v>
          </cell>
          <cell r="H64">
            <v>29</v>
          </cell>
          <cell r="I64">
            <v>32</v>
          </cell>
          <cell r="J64">
            <v>35</v>
          </cell>
        </row>
        <row r="65">
          <cell r="B65">
            <v>71</v>
          </cell>
          <cell r="C65">
            <v>127</v>
          </cell>
          <cell r="D65">
            <v>198</v>
          </cell>
          <cell r="E65">
            <v>285</v>
          </cell>
          <cell r="F65">
            <v>388</v>
          </cell>
          <cell r="G65">
            <v>507</v>
          </cell>
          <cell r="H65">
            <v>641</v>
          </cell>
          <cell r="I65">
            <v>792</v>
          </cell>
          <cell r="J65">
            <v>985</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utline"/>
      <sheetName val="Dim"/>
      <sheetName val="Assump"/>
      <sheetName val="B-B"/>
      <sheetName val="A-A"/>
      <sheetName val="Comb"/>
      <sheetName val="Pill"/>
      <sheetName val="XL4Poppy"/>
    </sheetNames>
    <sheetDataSet>
      <sheetData sheetId="0"/>
      <sheetData sheetId="1"/>
      <sheetData sheetId="2"/>
      <sheetData sheetId="3"/>
      <sheetData sheetId="4"/>
      <sheetData sheetId="5"/>
      <sheetData sheetId="6"/>
      <sheetData sheetId="7"/>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ill G (General Items)"/>
      <sheetName val="Bill D (Drainage)"/>
      <sheetName val="Bill R (RoadWorks)"/>
      <sheetName val="Daywork"/>
      <sheetName val="Names"/>
      <sheetName val="Sheet1"/>
      <sheetName val="Bill E (Earth &amp; SiteWorks)"/>
      <sheetName val="R&amp;P"/>
      <sheetName val="DUPA (Road)"/>
      <sheetName val="DUPA (Bridge)"/>
      <sheetName val="Bill B (BridgeWorks)"/>
      <sheetName val="Temporary Facilities"/>
      <sheetName val="Detailed for Breakdown"/>
    </sheetNames>
    <sheetDataSet>
      <sheetData sheetId="0" refreshError="1"/>
      <sheetData sheetId="1" refreshError="1"/>
      <sheetData sheetId="2" refreshError="1"/>
      <sheetData sheetId="3" refreshError="1"/>
      <sheetData sheetId="4" refreshError="1"/>
      <sheetData sheetId="5" refreshError="1">
        <row r="5">
          <cell r="D5">
            <v>1.07</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 O Long "/>
      <sheetName val="To O Xuan"/>
      <sheetName val="Can doi "/>
      <sheetName val="00000000"/>
      <sheetName val="10000000"/>
      <sheetName val="XL4Poppy"/>
    </sheetNames>
    <sheetDataSet>
      <sheetData sheetId="0"/>
      <sheetData sheetId="1"/>
      <sheetData sheetId="2"/>
      <sheetData sheetId="3"/>
      <sheetData sheetId="4"/>
      <sheetData sheetId="5"/>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n- (77)"/>
      <sheetName val="LTn- (78)"/>
      <sheetName val="LTn- (79-cu)"/>
      <sheetName val="LTn- (79)"/>
      <sheetName val="LTn- (80)"/>
      <sheetName val="LTn- (81)"/>
      <sheetName val="LTn- (82)"/>
      <sheetName val="LTn- (83)"/>
      <sheetName val="LTn- (84)"/>
      <sheetName val="LTn- (85)"/>
      <sheetName val="LTn- (86)"/>
      <sheetName val="LTn- (87)"/>
      <sheetName val="LTn- (88)"/>
      <sheetName val="LTn- (88)BS"/>
      <sheetName val="LTn- (89)"/>
      <sheetName val="LTn- (90)"/>
      <sheetName val="LTn- (90)BS"/>
      <sheetName val="LTn- (91)"/>
      <sheetName val="LTn- (92)"/>
      <sheetName val="LTn- (93)"/>
      <sheetName val="LTn- (94)"/>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uot_nen"/>
      <sheetName val="1.lop_btn"/>
      <sheetName val="2.lop_2.BTN"/>
      <sheetName val="2.lop_1.BTN"/>
      <sheetName val="3.lop_2.BTN"/>
      <sheetName val="4.lop_2.BTN"/>
      <sheetName val="USKU"/>
      <sheetName val="E"/>
      <sheetName val="T_3.13"/>
      <sheetName val="00000000"/>
      <sheetName val="XXXXXXXX"/>
      <sheetName val="XL4Test5"/>
      <sheetName val="NC"/>
      <sheetName val="Sheet3"/>
      <sheetName val="Sheet4"/>
      <sheetName val="CN Khu"/>
      <sheetName val="Kinh nghiem"/>
      <sheetName val="Tai Chinh"/>
      <sheetName val="Lien danh"/>
      <sheetName val="Sheet1"/>
      <sheetName val="Muc luc"/>
      <sheetName val="DKien"/>
      <sheetName val="HD dang tien hanh"/>
      <sheetName val="Doanh thu"/>
      <sheetName val="Sheet8"/>
      <sheetName val="Sheet9"/>
      <sheetName val="Sheet10"/>
      <sheetName val="Sheet11"/>
      <sheetName val="Sheet12"/>
      <sheetName val="Sheet13"/>
      <sheetName val="Sheet14"/>
      <sheetName val="Sheet15"/>
      <sheetName val="Sheet16"/>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Tong San luong"/>
      <sheetName val="TQT"/>
      <sheetName val="Tong Quyettoan"/>
      <sheetName val="Quyettoan 2001"/>
      <sheetName val="TT tam ung"/>
      <sheetName val="QT thue 2001"/>
      <sheetName val="P bo CPC 2001"/>
      <sheetName val="PB KHTS 2001"/>
      <sheetName val="Dieuchinh thueVAT"/>
      <sheetName val="XL4Poppy"/>
      <sheetName val="Do K"/>
      <sheetName val="G hop"/>
      <sheetName val="DCTC"/>
      <sheetName val="T hop"/>
      <sheetName val="Sheet1"/>
      <sheetName val="TPHcat"/>
      <sheetName val="TPH da"/>
      <sheetName val="Gia VL"/>
      <sheetName val="Bang gia ca may"/>
      <sheetName val="Bang luong CB"/>
      <sheetName val="Bang P.tich CT"/>
      <sheetName val="D.toan chi tiet"/>
      <sheetName val="Bang TH Dtoan"/>
      <sheetName val="XXXXXXXX"/>
      <sheetName val="THUTHAU99"/>
      <sheetName val="THUTHAU6T_2000"/>
      <sheetName val="THUTHAU_QuyIII_2000"/>
      <sheetName val="Yaly"/>
      <sheetName val="THUTHAU_Nam_2000"/>
      <sheetName val="Soconnop_nam2000"/>
      <sheetName val="THUTHAU_Nam 2000"/>
      <sheetName val="B chinh 6 thang nam 2001"/>
      <sheetName val="B chinh Q3  nam 2001 "/>
      <sheetName val="SD1"/>
      <sheetName val="SD2"/>
      <sheetName val="SD4"/>
      <sheetName val="SD6"/>
      <sheetName val="SD7"/>
      <sheetName val="SD8"/>
      <sheetName val="SD9"/>
      <sheetName val="SD10"/>
      <sheetName val="SD12"/>
      <sheetName val="SD12 (2)"/>
      <sheetName val="Tv"/>
      <sheetName val="Bang ke cac CT"/>
      <sheetName val="000"/>
      <sheetName val="XX0"/>
      <sheetName val="XXX"/>
      <sheetName val="Dong Dau"/>
      <sheetName val="Sau dong"/>
      <sheetName val="Ma xa"/>
      <sheetName val="Me tri"/>
      <sheetName val="My dinh"/>
      <sheetName val="Tong cong"/>
      <sheetName val="Sheet4"/>
      <sheetName val="Sheet5"/>
      <sheetName val="moma o 7+9"/>
      <sheetName val="Sheet2"/>
      <sheetName val="Sheet3"/>
      <sheetName val="Congty"/>
      <sheetName val="VPPN"/>
      <sheetName val="XN74"/>
      <sheetName val="XN54"/>
      <sheetName val="XN33"/>
      <sheetName val="NK96"/>
      <sheetName val="XL4Test5"/>
      <sheetName val="Hoan thanh"/>
      <sheetName val="Khoach"/>
      <sheetName val="hoan th 15"/>
      <sheetName val="Khoach 15"/>
      <sheetName val="HT 22"/>
      <sheetName val="KH 22"/>
      <sheetName val="KH29"/>
      <sheetName val="KH T8"/>
      <sheetName val="T11"/>
      <sheetName val="T10"/>
      <sheetName val="T8"/>
      <sheetName val="T7"/>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CBR"/>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00000000"/>
      <sheetName val="km345+400-km345+500 (2)"/>
      <sheetName val="km337+00-km337+34 (3)"/>
      <sheetName val="cong ty so 9 VINACONEX"/>
      <sheetName val="cong ty so 9 VINACONEX (2)"/>
      <sheetName val="CTY CAU THANH THUY"/>
      <sheetName val="VINACONEX 15 A"/>
      <sheetName val="NNGT-XMHM2"/>
      <sheetName val="NNGT-XMNS CTXDSO 6(6)"/>
      <sheetName val="892"/>
      <sheetName val="NNGT-XMNS (2)"/>
      <sheetName val="NNGT-XMNS (3)"/>
      <sheetName val="NNGT-XMNS (4)"/>
      <sheetName val="NNGT-XMNS (5)"/>
      <sheetName val="NNGT-XMBS (2)"/>
      <sheetName val="NNGT-XMHM"/>
      <sheetName val="da-1x2 ru muout Tong thuy"/>
      <sheetName val="cat nam dan (4)"/>
      <sheetName val="cat nam dan (5)"/>
      <sheetName val="cat nghia dan(3)"/>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10000000"/>
      <sheetName val="LUY KE LO Hang"/>
      <sheetName val="Ng - 01"/>
      <sheetName val="Ng- 02"/>
      <sheetName val="Ng-03"/>
      <sheetName val="Ng - 04"/>
      <sheetName val="Ng - 05"/>
      <sheetName val="Ng - 06"/>
      <sheetName val="Ng - 07"/>
      <sheetName val="Ng - 08"/>
      <sheetName val="Ng - 9"/>
      <sheetName val="Ng - 10"/>
      <sheetName val="NG - 11"/>
      <sheetName val="NG - 12"/>
      <sheetName val="NG - 13"/>
      <sheetName val="NG - 14"/>
      <sheetName val="NG -15"/>
      <sheetName val="NG - 16"/>
      <sheetName val="Sheet16"/>
      <sheetName val="Sheet15"/>
      <sheetName val="Sheet14"/>
      <sheetName val="Sheet13"/>
      <sheetName val="Sheet12"/>
      <sheetName val="Sheet11"/>
      <sheetName val="Sheet10"/>
      <sheetName val="Sheet9"/>
      <sheetName val="Sheet8"/>
      <sheetName val="Sheet7"/>
      <sheetName val="Sheet6"/>
      <sheetName val="tong hop"/>
      <sheetName val="phan tich DG"/>
      <sheetName val="gia vat lieu"/>
      <sheetName val="gia xe may"/>
      <sheetName val="gia nhan co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hietKe"/>
      <sheetName val="HoSoMT"/>
      <sheetName val="GiamSat"/>
      <sheetName val="ThamDinhTKKT"/>
      <sheetName val="ThamDinhDT"/>
      <sheetName val="QLDA"/>
      <sheetName val="TM"/>
      <sheetName val="TM (2)"/>
      <sheetName val="KPTH"/>
      <sheetName val="KPTH (2)"/>
      <sheetName val="Noi Suy"/>
      <sheetName val="Bia (2)"/>
      <sheetName val="Gia NC"/>
      <sheetName val="00000001"/>
      <sheetName val="00000002"/>
      <sheetName val="20000000"/>
      <sheetName val="30000000"/>
      <sheetName val="TK331A"/>
      <sheetName val="TK131B"/>
      <sheetName val="TK131A"/>
      <sheetName val="TK 331c1"/>
      <sheetName val="TK331C"/>
      <sheetName val="CT331-2003"/>
      <sheetName val="CT 331"/>
      <sheetName val="CT131-2003"/>
      <sheetName val="CT 131"/>
      <sheetName val="TK331B"/>
      <sheetName val="KHNN"/>
      <sheetName val="DPRRtm"/>
      <sheetName val="Quang Tri"/>
      <sheetName val="TTHue"/>
      <sheetName val="Da Nang"/>
      <sheetName val="Quang Nam"/>
      <sheetName val="Quang Ngai"/>
      <sheetName val="TH DH-QN"/>
      <sheetName val="KP HD"/>
      <sheetName val="DB HD"/>
      <sheetName val="TH"/>
      <sheetName val="du tru di BT,TV,BPhuoc1"/>
      <sheetName val="[99Q3299(REV.0).xlsÝK253 AC"/>
      <sheetName val="CT"/>
      <sheetName val="CLVL"/>
      <sheetName val="TK 1331"/>
      <sheetName val="BKe Von vay"/>
      <sheetName val="CP "/>
      <sheetName val="NK Chung"/>
      <sheetName val="So cai"/>
      <sheetName val="NK Thu -Chi"/>
      <sheetName val="SQTM"/>
      <sheetName val="DKCtu"/>
      <sheetName val="CtuGso"/>
      <sheetName val="BCTC"/>
      <sheetName val="Tdoi HD"/>
      <sheetName val="40000000"/>
      <sheetName val="50000000"/>
      <sheetName val="60000000"/>
      <sheetName val="TL kenh Hon Cut"/>
      <sheetName val="Hon Soi"/>
      <sheetName val="MTO REV_0"/>
      <sheetName val="Suachua"/>
      <sheetName val="PhanTienXuan"/>
      <sheetName val="Quy"/>
      <sheetName val="NguyenHuyen"/>
      <sheetName val="LeVanDung"/>
      <sheetName val="Co gioi- Nam Mu"/>
      <sheetName val="Co gioi -Na Hang"/>
      <sheetName val="PVNA"/>
      <sheetName val="ToDien"/>
      <sheetName val="Le Thanh Buong"/>
      <sheetName val="B ay"/>
      <sheetName val="S y"/>
      <sheetName val="Gian tiep"/>
      <sheetName val="Ky Thuat"/>
      <sheetName val="Tonghop"/>
      <sheetName val="Ha Thanh"/>
      <sheetName val="LUONG1"/>
      <sheetName val="Khoan khau tru"/>
      <sheetName val="cac khoan nop"/>
      <sheetName val="Doan phi CD"/>
      <sheetName val="Tro giup CN"/>
      <sheetName val="QTOAN C.T"/>
      <sheetName val="B.PPL"/>
      <sheetName val="Hop don vi"/>
      <sheetName val="XIN T.TOAN CPC"/>
      <sheetName val="Luong ranh PL"/>
      <sheetName val="Luong noi TPL"/>
      <sheetName val="CAP PHAT LUONG"/>
      <sheetName val="DTCT"/>
      <sheetName val="PTVT"/>
      <sheetName val="THDT"/>
      <sheetName val="THVT"/>
      <sheetName val="THGT"/>
      <sheetName val="Quang T2i"/>
      <sheetName val="Quang Ngaa"/>
      <sheetName val="Duong cong_x0000_vu hcm (7;) (2)"/>
      <sheetName val="BD52"/>
      <sheetName val="Coc 52"/>
      <sheetName val="BD225"/>
      <sheetName val="Coc 225"/>
      <sheetName val="K243 K98"/>
      <sheetName val="_x000b_255"/>
      <sheetName val="km341+1077 -km341+!177.61"/>
      <sheetName val="DG"/>
      <sheetName val="BTH"/>
      <sheetName val="VLQI-2005"/>
      <sheetName val="00000003"/>
      <sheetName val="DSKH HN"/>
      <sheetName val="NKY "/>
      <sheetName val="DS-TT"/>
      <sheetName val=" HN NHAP"/>
      <sheetName val="KHO HN"/>
      <sheetName val="CNO "/>
      <sheetName val="Cham cong (5)"/>
      <sheetName val="DT"/>
      <sheetName val="CP"/>
      <sheetName val="BCT6"/>
      <sheetName val="VAY"/>
      <sheetName val="Bom"/>
      <sheetName val="Chart1"/>
      <sheetName val="thang1"/>
      <sheetName val="Tien luong"/>
      <sheetName val="Phan tich"/>
      <sheetName val="Kinh phi"/>
      <sheetName val="Chenh lech"/>
      <sheetName val="TH phan dien"/>
      <sheetName val="Tong hop PXL"/>
      <sheetName val="Van chuyen"/>
      <sheetName val="TH toan bo"/>
      <sheetName val="KP phan dien"/>
      <sheetName val="Phan nuoc"/>
      <sheetName val="TH phan nuoc"/>
      <sheetName val="Kinh phi TDCD"/>
      <sheetName val="Phan tich TDCD"/>
      <sheetName val="Chen lech TDCD"/>
      <sheetName val="Tong hop TDCD"/>
      <sheetName val="Sheet17"/>
      <sheetName val="Sheet18"/>
      <sheetName val="Sheet19"/>
      <sheetName val="Sheet20"/>
      <sheetName val="Sheet21"/>
      <sheetName val="Sheet22"/>
      <sheetName val="Sheet23"/>
      <sheetName val="Sheet24"/>
      <sheetName val="Sheet25"/>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ThanhcoSONTAY"/>
      <sheetName val="Thanhco tong hop"/>
      <sheetName val="Truong Ba Trai(xong)"/>
      <sheetName val="QL32Tranh ST"/>
      <sheetName val="NGUYEN VAN TROI Goi3"/>
      <sheetName val="Nut GT D.Anh Troi (xong)"/>
      <sheetName val="B.xung D.DanHoa-ThanhVan(xong)"/>
      <sheetName val="Cai tao ben Tro(xong)"/>
      <sheetName val="Dien Tien phong (Bx)"/>
      <sheetName val="Cong Tan My"/>
      <sheetName val="Tong hop(Chinh)"/>
      <sheetName val="De Ta Lo(Xong)"/>
      <sheetName val="Duong 79 - Goi 3 nt"/>
      <sheetName val="Duong 79-Goi 3 sap xep"/>
      <sheetName val="Duong79-Goi3BS2004"/>
      <sheetName val="Duong 79 - Goi 3"/>
      <sheetName val="Duong 79 - Goi 2 (2)"/>
      <sheetName val="Duong 79 - Goi 2"/>
      <sheetName val="Duong79-Goi 2-BS2004"/>
      <sheetName val="Duong NM Z 143"/>
      <sheetName val="Duong 88-VT (3)"/>
      <sheetName val="Duong 88-VT (2)"/>
      <sheetName val="The kho"/>
      <sheetName val="Duong 88-VT"/>
      <sheetName val="Duong Tanphu Daithanh"/>
      <sheetName val="Rang Duoi"/>
      <sheetName val="Duong 21A-DongMo"/>
      <sheetName val="Cau Ngoi Tom"/>
      <sheetName val="Tinhlo316 LAPHU-THANHSON"/>
      <sheetName val="Tinh lo 316 gd 2"/>
      <sheetName val="Tinh lo 316 QT (2)"/>
      <sheetName val="Tinh lo 316 QT"/>
      <sheetName val="Didan Hovan-Camdinh "/>
      <sheetName val="Tinh lo80 TTCT"/>
      <sheetName val="De bao Son Tay 03"/>
      <sheetName val="Tinh lo80 "/>
      <sheetName val="Suoi oi - Ao vua (2)"/>
      <sheetName val="Suoi oi - Ao vua"/>
      <sheetName val="TT HLTH - DHBP"/>
      <sheetName val="Duong Che - Hop Thinh"/>
      <sheetName val="Duong Pheo Che - HB"/>
      <sheetName val="Duong VQG Ba Vi-Goi1"/>
      <sheetName val="Ke TANDUC NX"/>
      <sheetName val="The kho ke tan duc"/>
      <sheetName val="Ke TANDUC "/>
      <sheetName val="Cau Bon (2)"/>
      <sheetName val="Cau Bon"/>
      <sheetName val="Duong Dainghia Sap xep"/>
      <sheetName val="Duong Dainghia-Antien Goi2"/>
      <sheetName val="The kho Dai nghia an tien (2)"/>
      <sheetName val="Duong Nguyen Van Troi - SX"/>
      <sheetName val="The kho Nguyen Van Troi"/>
      <sheetName val="Duong Nguyen Van Troi - GD2"/>
      <sheetName val="The kho Tuyen5"/>
      <sheetName val="Tuyen5 - Dung"/>
      <sheetName val="Tuyen5 - NX"/>
    </sheetNames>
    <sheetDataSet>
      <sheetData sheetId="0" refreshError="1"/>
      <sheetData sheetId="1" refreshError="1">
        <row r="1">
          <cell r="A1" t="str">
            <v>PRICE BREAKDOWN FOR ELECTRICAL INSTALLATION WORK</v>
          </cell>
          <cell r="B1" t="str">
            <v xml:space="preserve">  600V CONTROL CA_x0000_LE 12/C 2.0 sq.mm  PVC/PVC</v>
          </cell>
          <cell r="C1">
            <v>-195</v>
          </cell>
          <cell r="D1" t="str">
            <v>M</v>
          </cell>
          <cell r="E1">
            <v>38</v>
          </cell>
          <cell r="F1">
            <v>-7410</v>
          </cell>
          <cell r="G1" t="str">
            <v xml:space="preserve"> </v>
          </cell>
          <cell r="H1"/>
          <cell r="I1"/>
          <cell r="J1"/>
          <cell r="K1" t="str">
            <v xml:space="preserve"> </v>
          </cell>
          <cell r="L1" t="str">
            <v>M+L</v>
          </cell>
          <cell r="M1">
            <v>0</v>
          </cell>
          <cell r="N1">
            <v>0</v>
          </cell>
          <cell r="O1">
            <v>60</v>
          </cell>
          <cell r="P1">
            <v>114600</v>
          </cell>
          <cell r="Q1"/>
        </row>
        <row r="2">
          <cell r="B2" t="str">
            <v>東鼎  LNG TERMINAL</v>
          </cell>
          <cell r="G2" t="str">
            <v xml:space="preserve"> </v>
          </cell>
          <cell r="I2" t="str">
            <v>CTCI Q. NO. : 99Q3299</v>
          </cell>
          <cell r="P2" t="str">
            <v>CTCI Q. NO. : 99Q3299</v>
          </cell>
        </row>
        <row r="3">
          <cell r="B3" t="str">
            <v>LOCATION: 桃園 觀塘工業區</v>
          </cell>
        </row>
        <row r="4">
          <cell r="A4"/>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H6"/>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B18" t="str">
            <v>480/240V, 20KVA</v>
          </cell>
          <cell r="C18">
            <v>6</v>
          </cell>
          <cell r="D18" t="str">
            <v>SET</v>
          </cell>
          <cell r="E18">
            <v>30000</v>
          </cell>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6">
          <cell r="B26"/>
          <cell r="I26">
            <v>0.15</v>
          </cell>
          <cell r="J26">
            <v>0</v>
          </cell>
          <cell r="K26">
            <v>0.15</v>
          </cell>
          <cell r="P26">
            <v>2</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8">
          <cell r="B28" t="str">
            <v>5S</v>
          </cell>
          <cell r="C28">
            <v>3.5</v>
          </cell>
          <cell r="D28">
            <v>2.11</v>
          </cell>
          <cell r="E28">
            <v>1</v>
          </cell>
          <cell r="I28">
            <v>0.3</v>
          </cell>
          <cell r="K28">
            <v>0.3</v>
          </cell>
          <cell r="P28">
            <v>3</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0">
          <cell r="B30" t="str">
            <v>5S</v>
          </cell>
          <cell r="C30">
            <v>5</v>
          </cell>
          <cell r="D30">
            <v>2.77</v>
          </cell>
          <cell r="E30">
            <v>1</v>
          </cell>
          <cell r="I30">
            <v>0.3</v>
          </cell>
          <cell r="K30">
            <v>0.3</v>
          </cell>
          <cell r="P30">
            <v>4</v>
          </cell>
        </row>
        <row r="31">
          <cell r="B31" t="str">
            <v>5S</v>
          </cell>
          <cell r="C31">
            <v>6</v>
          </cell>
          <cell r="D31">
            <v>2.77</v>
          </cell>
          <cell r="E31">
            <v>1.7652958621831609E-284</v>
          </cell>
        </row>
        <row r="32">
          <cell r="B32" t="str">
            <v>TOTAL (ALT-1)</v>
          </cell>
          <cell r="F32">
            <v>197890079</v>
          </cell>
          <cell r="H32">
            <v>0</v>
          </cell>
          <cell r="J32">
            <v>109667</v>
          </cell>
          <cell r="L32">
            <v>197890079</v>
          </cell>
          <cell r="N32">
            <v>0</v>
          </cell>
          <cell r="P32">
            <v>48005061</v>
          </cell>
          <cell r="Q32">
            <v>109667</v>
          </cell>
        </row>
        <row r="33">
          <cell r="H33">
            <v>0</v>
          </cell>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cell r="C36">
            <v>508</v>
          </cell>
          <cell r="D36" t="str">
            <v>SET</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t="str">
            <v xml:space="preserve"> </v>
          </cell>
          <cell r="D46" t="str">
            <v xml:space="preserve"> </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5">
          <cell r="H55">
            <v>0</v>
          </cell>
          <cell r="I55">
            <v>0.31715698242186791</v>
          </cell>
          <cell r="J55">
            <v>98</v>
          </cell>
          <cell r="K55">
            <v>232</v>
          </cell>
          <cell r="L55">
            <v>69600</v>
          </cell>
          <cell r="M55">
            <v>0</v>
          </cell>
          <cell r="N55">
            <v>0</v>
          </cell>
          <cell r="O55">
            <v>91</v>
          </cell>
          <cell r="P55">
            <v>27300</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A58">
            <v>3</v>
          </cell>
          <cell r="B58" t="str">
            <v xml:space="preserve"> TAP 80% , STARTING TIME 60 Sec. (MOTOR PF=0.7 , EFF=0.9)</v>
          </cell>
          <cell r="C58">
            <v>2</v>
          </cell>
          <cell r="D58" t="str">
            <v>P_x000E_L</v>
          </cell>
          <cell r="E58">
            <v>1500000</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t="str">
            <v xml:space="preserve"> </v>
          </cell>
          <cell r="D82" t="str">
            <v xml:space="preserve"> </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I84">
            <v>1.85</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A92" t="str">
            <v>A.2.1</v>
          </cell>
          <cell r="B92" t="str">
            <v>SUB-TOTAL (A.1)</v>
          </cell>
          <cell r="C92">
            <v>3</v>
          </cell>
          <cell r="D92" t="str">
            <v>PNL</v>
          </cell>
          <cell r="E92">
            <v>1300000</v>
          </cell>
          <cell r="F92">
            <v>79627100</v>
          </cell>
          <cell r="G92"/>
          <cell r="H92"/>
          <cell r="I92"/>
          <cell r="J92">
            <v>7864</v>
          </cell>
          <cell r="K92"/>
          <cell r="L92">
            <v>79627100</v>
          </cell>
          <cell r="M92"/>
          <cell r="N92"/>
          <cell r="O92"/>
          <cell r="P92">
            <v>3085790</v>
          </cell>
          <cell r="Q92"/>
        </row>
        <row r="93">
          <cell r="A93" t="str">
            <v xml:space="preserve">  J.</v>
          </cell>
          <cell r="B93" t="str">
            <v>U/G CONDUIT BANK</v>
          </cell>
          <cell r="C93">
            <v>2850</v>
          </cell>
          <cell r="D93" t="str">
            <v>M3</v>
          </cell>
          <cell r="E93">
            <v>2070.4561403508774</v>
          </cell>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4">
          <cell r="A104" t="str">
            <v>A.4.1</v>
          </cell>
          <cell r="B104" t="str">
            <v xml:space="preserve">  6.9KV VCB 1250A 40KA , SWITCHGEAR INCOMING &amp; TIe PANEL &amp; FEEDER PANEL</v>
          </cell>
          <cell r="C104">
            <v>5</v>
          </cell>
          <cell r="D104" t="str">
            <v>PNL</v>
          </cell>
          <cell r="E104">
            <v>800000</v>
          </cell>
          <cell r="F104">
            <v>4000000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cell r="Q129"/>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A132"/>
          <cell r="B132"/>
          <cell r="C132"/>
          <cell r="D132"/>
          <cell r="E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7">
          <cell r="H137">
            <v>0</v>
          </cell>
        </row>
        <row r="138">
          <cell r="A138" t="str">
            <v>A.7</v>
          </cell>
          <cell r="B138" t="str">
            <v xml:space="preserve">  DC POWER SUPPLY       </v>
          </cell>
          <cell r="J138">
            <v>0</v>
          </cell>
          <cell r="K138">
            <v>0</v>
          </cell>
          <cell r="L138">
            <v>0</v>
          </cell>
          <cell r="M138">
            <v>0</v>
          </cell>
          <cell r="N138">
            <v>0</v>
          </cell>
          <cell r="O138">
            <v>0</v>
          </cell>
          <cell r="P138">
            <v>0</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A164">
            <v>10</v>
          </cell>
          <cell r="B164" t="str">
            <v>SUB-TOTAL : (A)</v>
          </cell>
          <cell r="C164">
            <v>15000</v>
          </cell>
          <cell r="D164" t="str">
            <v>M</v>
          </cell>
          <cell r="E164">
            <v>223</v>
          </cell>
          <cell r="F164">
            <v>138612100</v>
          </cell>
          <cell r="H164">
            <v>0</v>
          </cell>
          <cell r="J164">
            <v>13764</v>
          </cell>
          <cell r="K164">
            <v>0</v>
          </cell>
          <cell r="L164">
            <v>138612100</v>
          </cell>
          <cell r="M164">
            <v>0</v>
          </cell>
          <cell r="N164">
            <v>0</v>
          </cell>
          <cell r="O164">
            <v>0</v>
          </cell>
          <cell r="P164">
            <v>6155030</v>
          </cell>
        </row>
        <row r="166">
          <cell r="A166" t="str">
            <v>B</v>
          </cell>
          <cell r="B166" t="str">
            <v>CABLE &amp; WIRE FOR POWER SYSTEM</v>
          </cell>
          <cell r="C166">
            <v>130730</v>
          </cell>
          <cell r="D166" t="str">
            <v>M</v>
          </cell>
        </row>
        <row r="167">
          <cell r="F167">
            <v>0</v>
          </cell>
          <cell r="G167"/>
          <cell r="H167">
            <v>0</v>
          </cell>
          <cell r="I167"/>
          <cell r="J167">
            <v>0</v>
          </cell>
          <cell r="K167">
            <v>0</v>
          </cell>
          <cell r="L167">
            <v>0</v>
          </cell>
          <cell r="M167">
            <v>0</v>
          </cell>
          <cell r="N167">
            <v>0</v>
          </cell>
          <cell r="O167">
            <v>0</v>
          </cell>
          <cell r="P167">
            <v>0</v>
          </cell>
          <cell r="Q167"/>
        </row>
        <row r="168">
          <cell r="A168" t="str">
            <v>B</v>
          </cell>
          <cell r="B168" t="str">
            <v xml:space="preserve"> POWER DISTRIBUTION SYSTEM</v>
          </cell>
          <cell r="F168">
            <v>0</v>
          </cell>
          <cell r="G168"/>
          <cell r="H168">
            <v>0</v>
          </cell>
          <cell r="I168"/>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B200" t="str">
            <v xml:space="preserve"> WEATHER PROOF, NEMA-4X</v>
          </cell>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t="str">
            <v xml:space="preserve"> </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I229">
            <v>5</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I236"/>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I239"/>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C267">
            <v>350</v>
          </cell>
          <cell r="D267" t="str">
            <v>M</v>
          </cell>
          <cell r="E267">
            <v>26</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I269">
            <v>0.5</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I289">
            <v>9</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I297">
            <v>7</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A323">
            <v>29</v>
          </cell>
          <cell r="B323" t="str">
            <v>FOR CLASS 1, DIV.2 GROUP D</v>
          </cell>
          <cell r="C323">
            <v>4440</v>
          </cell>
          <cell r="D323" t="str">
            <v>M</v>
          </cell>
          <cell r="E323">
            <v>33</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I339">
            <v>0.2</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I340">
            <v>0.2</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C342">
            <v>3</v>
          </cell>
          <cell r="D342">
            <v>11.13</v>
          </cell>
          <cell r="E342">
            <v>1.25</v>
          </cell>
          <cell r="F342">
            <v>9586794</v>
          </cell>
          <cell r="H342">
            <v>0</v>
          </cell>
          <cell r="I342">
            <v>0.3</v>
          </cell>
          <cell r="J342">
            <v>14267</v>
          </cell>
          <cell r="K342">
            <v>0</v>
          </cell>
          <cell r="L342">
            <v>9586794</v>
          </cell>
          <cell r="M342">
            <v>0</v>
          </cell>
          <cell r="N342">
            <v>0</v>
          </cell>
          <cell r="O342">
            <v>0</v>
          </cell>
          <cell r="P342">
            <v>4303107</v>
          </cell>
        </row>
        <row r="343">
          <cell r="B343">
            <v>160</v>
          </cell>
          <cell r="C343">
            <v>4</v>
          </cell>
          <cell r="D343">
            <v>13.49</v>
          </cell>
          <cell r="E343">
            <v>1.25</v>
          </cell>
          <cell r="H343">
            <v>0</v>
          </cell>
          <cell r="I343">
            <v>0.41</v>
          </cell>
          <cell r="J343">
            <v>0</v>
          </cell>
          <cell r="K343">
            <v>0</v>
          </cell>
          <cell r="L343">
            <v>0</v>
          </cell>
          <cell r="M343">
            <v>0</v>
          </cell>
          <cell r="N343">
            <v>0</v>
          </cell>
          <cell r="O343">
            <v>0</v>
          </cell>
          <cell r="P343">
            <v>4</v>
          </cell>
        </row>
        <row r="344">
          <cell r="B344">
            <v>160</v>
          </cell>
          <cell r="C344">
            <v>5</v>
          </cell>
          <cell r="D344">
            <v>15.88</v>
          </cell>
          <cell r="E344">
            <v>1.5</v>
          </cell>
          <cell r="F344">
            <v>0</v>
          </cell>
          <cell r="H344">
            <v>0</v>
          </cell>
          <cell r="I344">
            <v>0.51</v>
          </cell>
          <cell r="J344">
            <v>0</v>
          </cell>
          <cell r="K344">
            <v>0</v>
          </cell>
          <cell r="L344">
            <v>0</v>
          </cell>
          <cell r="M344">
            <v>0</v>
          </cell>
          <cell r="N344">
            <v>0</v>
          </cell>
          <cell r="O344">
            <v>0</v>
          </cell>
          <cell r="P344">
            <v>0</v>
          </cell>
        </row>
        <row r="345">
          <cell r="A345" t="str">
            <v xml:space="preserve">  D.</v>
          </cell>
          <cell r="B345" t="str">
            <v>GROUNDING  SYSTEM</v>
          </cell>
          <cell r="C345">
            <v>6</v>
          </cell>
          <cell r="D345">
            <v>18.260000000000002</v>
          </cell>
          <cell r="E345">
            <v>1.5</v>
          </cell>
          <cell r="F345">
            <v>0</v>
          </cell>
          <cell r="H345">
            <v>0</v>
          </cell>
          <cell r="I345">
            <v>0.61</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I352">
            <v>2.0299999999999998</v>
          </cell>
          <cell r="J352">
            <v>0</v>
          </cell>
          <cell r="K352">
            <v>1250</v>
          </cell>
          <cell r="L352">
            <v>12500</v>
          </cell>
          <cell r="M352">
            <v>0</v>
          </cell>
          <cell r="N352">
            <v>0</v>
          </cell>
          <cell r="O352">
            <v>0</v>
          </cell>
          <cell r="P352">
            <v>0</v>
          </cell>
        </row>
        <row r="353">
          <cell r="B353" t="str">
            <v xml:space="preserve"> CADWELD GTC-182G</v>
          </cell>
          <cell r="C353">
            <v>22</v>
          </cell>
          <cell r="D353">
            <v>53.98</v>
          </cell>
          <cell r="E353" t="str">
            <v>N</v>
          </cell>
          <cell r="F353">
            <v>0</v>
          </cell>
          <cell r="H353">
            <v>0</v>
          </cell>
          <cell r="I353">
            <v>2.23</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I354">
            <v>2.4300000000000002</v>
          </cell>
          <cell r="J354">
            <v>0</v>
          </cell>
          <cell r="K354">
            <v>1250</v>
          </cell>
          <cell r="L354">
            <v>6250</v>
          </cell>
          <cell r="M354">
            <v>0</v>
          </cell>
          <cell r="N354">
            <v>0</v>
          </cell>
          <cell r="O354">
            <v>0</v>
          </cell>
          <cell r="P354">
            <v>0</v>
          </cell>
        </row>
        <row r="355">
          <cell r="A355">
            <v>11</v>
          </cell>
          <cell r="B355" t="str">
            <v xml:space="preserve"> CADWELD TAC-2G2G</v>
          </cell>
          <cell r="C355">
            <v>25</v>
          </cell>
          <cell r="D355" t="str">
            <v>SET</v>
          </cell>
          <cell r="E355">
            <v>3500</v>
          </cell>
          <cell r="F355">
            <v>0</v>
          </cell>
          <cell r="H355">
            <v>0</v>
          </cell>
          <cell r="I355">
            <v>7.0000000000000007E-2</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I356">
            <v>7.0000000000000007E-2</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C358">
            <v>0.25</v>
          </cell>
          <cell r="D358">
            <v>2.2400000000000002</v>
          </cell>
          <cell r="E358">
            <v>1</v>
          </cell>
          <cell r="F358">
            <v>0</v>
          </cell>
          <cell r="H358">
            <v>0</v>
          </cell>
          <cell r="I358">
            <v>7.0000000000000007E-2</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C360">
            <v>0.25</v>
          </cell>
          <cell r="D360">
            <v>2.2400000000000002</v>
          </cell>
          <cell r="E360">
            <v>1</v>
          </cell>
          <cell r="F360">
            <v>0</v>
          </cell>
          <cell r="H360">
            <v>0</v>
          </cell>
          <cell r="I360">
            <v>7.0000000000000007E-2</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I367">
            <v>7.0000000000000007E-2</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I368">
            <v>7.0000000000000007E-2</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C370">
            <v>1</v>
          </cell>
          <cell r="D370">
            <v>3.38</v>
          </cell>
          <cell r="E370">
            <v>1</v>
          </cell>
          <cell r="F370">
            <v>902415</v>
          </cell>
          <cell r="H370">
            <v>0</v>
          </cell>
          <cell r="I370">
            <v>0.12</v>
          </cell>
          <cell r="J370">
            <v>3477</v>
          </cell>
          <cell r="K370">
            <v>0</v>
          </cell>
          <cell r="L370">
            <v>902415</v>
          </cell>
          <cell r="M370">
            <v>0</v>
          </cell>
          <cell r="N370">
            <v>0</v>
          </cell>
          <cell r="O370">
            <v>0</v>
          </cell>
          <cell r="P370">
            <v>1266758</v>
          </cell>
        </row>
        <row r="371">
          <cell r="B371" t="str">
            <v>STD</v>
          </cell>
          <cell r="C371">
            <v>1</v>
          </cell>
          <cell r="D371">
            <v>3.38</v>
          </cell>
          <cell r="E371">
            <v>1</v>
          </cell>
          <cell r="F371">
            <v>0</v>
          </cell>
          <cell r="H371">
            <v>0</v>
          </cell>
          <cell r="I371">
            <v>0.12</v>
          </cell>
          <cell r="J371">
            <v>0</v>
          </cell>
          <cell r="K371">
            <v>0</v>
          </cell>
          <cell r="L371">
            <v>0</v>
          </cell>
          <cell r="M371">
            <v>0</v>
          </cell>
          <cell r="N371">
            <v>0</v>
          </cell>
          <cell r="O371">
            <v>0</v>
          </cell>
          <cell r="P371">
            <v>0</v>
          </cell>
        </row>
        <row r="372">
          <cell r="B372" t="str">
            <v>STD</v>
          </cell>
          <cell r="C372">
            <v>1</v>
          </cell>
          <cell r="D372">
            <v>3.38</v>
          </cell>
          <cell r="E372">
            <v>1</v>
          </cell>
          <cell r="F372">
            <v>0</v>
          </cell>
          <cell r="H372">
            <v>0</v>
          </cell>
          <cell r="I372">
            <v>0.12</v>
          </cell>
          <cell r="J372">
            <v>0</v>
          </cell>
          <cell r="K372">
            <v>0</v>
          </cell>
          <cell r="L372">
            <v>0</v>
          </cell>
          <cell r="M372">
            <v>0</v>
          </cell>
          <cell r="N372">
            <v>0</v>
          </cell>
          <cell r="O372">
            <v>0</v>
          </cell>
          <cell r="P372">
            <v>0</v>
          </cell>
        </row>
        <row r="373">
          <cell r="B373" t="str">
            <v>STD</v>
          </cell>
          <cell r="C373">
            <v>1.25</v>
          </cell>
          <cell r="D373" t="str">
            <v xml:space="preserve"> </v>
          </cell>
          <cell r="E373">
            <v>1</v>
          </cell>
          <cell r="F373">
            <v>0</v>
          </cell>
          <cell r="H373">
            <v>0</v>
          </cell>
          <cell r="I373">
            <v>0.15</v>
          </cell>
          <cell r="J373">
            <v>0</v>
          </cell>
          <cell r="K373">
            <v>0</v>
          </cell>
          <cell r="L373">
            <v>0</v>
          </cell>
          <cell r="M373">
            <v>0</v>
          </cell>
          <cell r="N373">
            <v>0</v>
          </cell>
          <cell r="O373">
            <v>0</v>
          </cell>
          <cell r="P373">
            <v>0</v>
          </cell>
        </row>
        <row r="374">
          <cell r="A374" t="str">
            <v>E.</v>
          </cell>
          <cell r="B374" t="str">
            <v>TELEPHONE SYSTEM(全廠區建築物間之管線)</v>
          </cell>
          <cell r="C374">
            <v>1.25</v>
          </cell>
          <cell r="D374">
            <v>3.56</v>
          </cell>
          <cell r="E374">
            <v>1</v>
          </cell>
          <cell r="F374">
            <v>0</v>
          </cell>
          <cell r="H374">
            <v>0</v>
          </cell>
          <cell r="I374">
            <v>0.15</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C381">
            <v>2</v>
          </cell>
          <cell r="D381">
            <v>3.91</v>
          </cell>
          <cell r="E381">
            <v>1</v>
          </cell>
          <cell r="F381">
            <v>493190</v>
          </cell>
          <cell r="H381">
            <v>0</v>
          </cell>
          <cell r="I381">
            <v>0.3</v>
          </cell>
          <cell r="J381">
            <v>452</v>
          </cell>
          <cell r="K381">
            <v>0</v>
          </cell>
          <cell r="L381">
            <v>493190</v>
          </cell>
          <cell r="M381">
            <v>0</v>
          </cell>
          <cell r="N381">
            <v>0</v>
          </cell>
          <cell r="O381">
            <v>0</v>
          </cell>
          <cell r="P381">
            <v>126500</v>
          </cell>
        </row>
        <row r="382">
          <cell r="B382" t="str">
            <v>STD</v>
          </cell>
          <cell r="C382">
            <v>2.5</v>
          </cell>
          <cell r="D382">
            <v>5.16</v>
          </cell>
          <cell r="E382">
            <v>1</v>
          </cell>
          <cell r="F382">
            <v>0</v>
          </cell>
          <cell r="H382">
            <v>0</v>
          </cell>
          <cell r="I382">
            <v>0.25</v>
          </cell>
          <cell r="J382">
            <v>0</v>
          </cell>
          <cell r="K382">
            <v>0</v>
          </cell>
          <cell r="L382">
            <v>0</v>
          </cell>
          <cell r="M382">
            <v>0</v>
          </cell>
          <cell r="N382">
            <v>0</v>
          </cell>
          <cell r="O382">
            <v>0</v>
          </cell>
          <cell r="P382">
            <v>0</v>
          </cell>
        </row>
        <row r="383">
          <cell r="B383" t="str">
            <v>STD</v>
          </cell>
          <cell r="C383">
            <v>3</v>
          </cell>
          <cell r="D383">
            <v>5.49</v>
          </cell>
          <cell r="E383">
            <v>1</v>
          </cell>
          <cell r="F383">
            <v>0</v>
          </cell>
          <cell r="H383">
            <v>0</v>
          </cell>
          <cell r="I383">
            <v>0.3</v>
          </cell>
          <cell r="J383">
            <v>0</v>
          </cell>
          <cell r="K383">
            <v>0</v>
          </cell>
          <cell r="L383">
            <v>0</v>
          </cell>
          <cell r="M383">
            <v>0</v>
          </cell>
          <cell r="N383">
            <v>0</v>
          </cell>
          <cell r="O383">
            <v>0</v>
          </cell>
          <cell r="P383">
            <v>0</v>
          </cell>
        </row>
        <row r="384">
          <cell r="A384" t="str">
            <v>F.</v>
          </cell>
          <cell r="B384" t="str">
            <v>PAGE/INTERCOMMUNICATION SYSTEM</v>
          </cell>
          <cell r="C384">
            <v>3.5</v>
          </cell>
          <cell r="D384" t="str">
            <v xml:space="preserve"> </v>
          </cell>
          <cell r="E384">
            <v>1</v>
          </cell>
          <cell r="F384">
            <v>0</v>
          </cell>
          <cell r="H384">
            <v>0</v>
          </cell>
          <cell r="I384">
            <v>0.35</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C386">
            <v>5</v>
          </cell>
          <cell r="D386">
            <v>6.55</v>
          </cell>
          <cell r="E386">
            <v>1</v>
          </cell>
          <cell r="F386">
            <v>0</v>
          </cell>
          <cell r="H386">
            <v>0</v>
          </cell>
          <cell r="I386">
            <v>0.51</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A390">
            <v>17</v>
          </cell>
          <cell r="B390" t="str">
            <v>3M LG., W/ SMALL FOUNDATION</v>
          </cell>
          <cell r="C390">
            <v>5.9091063153828709E-126</v>
          </cell>
          <cell r="D390" t="str">
            <v>LOT</v>
          </cell>
          <cell r="E390">
            <v>7.022705362587842E+52</v>
          </cell>
          <cell r="F390">
            <v>0</v>
          </cell>
          <cell r="H390">
            <v>0</v>
          </cell>
          <cell r="I390">
            <v>1.22</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C392">
            <v>16</v>
          </cell>
          <cell r="D392">
            <v>9.5299999999999994</v>
          </cell>
          <cell r="E392">
            <v>1</v>
          </cell>
          <cell r="F392">
            <v>0</v>
          </cell>
          <cell r="H392">
            <v>0</v>
          </cell>
          <cell r="I392">
            <v>1.62</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C394">
            <v>20</v>
          </cell>
          <cell r="D394">
            <v>9.5299999999999994</v>
          </cell>
          <cell r="E394">
            <v>1</v>
          </cell>
          <cell r="F394">
            <v>0</v>
          </cell>
          <cell r="H394">
            <v>0</v>
          </cell>
          <cell r="I394">
            <v>2.0299999999999998</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G395">
            <v>4</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C403">
            <v>38</v>
          </cell>
          <cell r="D403">
            <v>9.5299999999999994</v>
          </cell>
          <cell r="E403">
            <v>1</v>
          </cell>
          <cell r="F403">
            <v>0</v>
          </cell>
          <cell r="H403">
            <v>0</v>
          </cell>
          <cell r="I403">
            <v>3.85</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I405">
            <v>4.26</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C407">
            <v>46</v>
          </cell>
          <cell r="D407">
            <v>9.5299999999999994</v>
          </cell>
          <cell r="E407">
            <v>1</v>
          </cell>
          <cell r="F407">
            <v>1009077</v>
          </cell>
          <cell r="H407">
            <v>0</v>
          </cell>
          <cell r="I407">
            <v>4.67</v>
          </cell>
          <cell r="J407">
            <v>1309</v>
          </cell>
          <cell r="K407">
            <v>0</v>
          </cell>
          <cell r="L407">
            <v>1009077</v>
          </cell>
          <cell r="M407">
            <v>0</v>
          </cell>
          <cell r="N407">
            <v>0</v>
          </cell>
          <cell r="O407">
            <v>0</v>
          </cell>
          <cell r="P407">
            <v>366530</v>
          </cell>
        </row>
        <row r="408">
          <cell r="B408" t="str">
            <v>STD</v>
          </cell>
          <cell r="C408">
            <v>48</v>
          </cell>
          <cell r="D408">
            <v>9.5299999999999994</v>
          </cell>
          <cell r="E408">
            <v>1</v>
          </cell>
          <cell r="F408">
            <v>0</v>
          </cell>
          <cell r="H408">
            <v>0</v>
          </cell>
          <cell r="I408">
            <v>4.87</v>
          </cell>
          <cell r="J408">
            <v>0</v>
          </cell>
          <cell r="K408">
            <v>0</v>
          </cell>
          <cell r="L408">
            <v>0</v>
          </cell>
          <cell r="M408">
            <v>0</v>
          </cell>
          <cell r="N408">
            <v>0</v>
          </cell>
          <cell r="O408">
            <v>0</v>
          </cell>
          <cell r="P408">
            <v>0</v>
          </cell>
        </row>
        <row r="409">
          <cell r="B409" t="str">
            <v xml:space="preserve">XS </v>
          </cell>
          <cell r="C409">
            <v>0.125</v>
          </cell>
          <cell r="D409">
            <v>2.41</v>
          </cell>
          <cell r="E409">
            <v>1</v>
          </cell>
          <cell r="F409">
            <v>0</v>
          </cell>
          <cell r="H409">
            <v>0</v>
          </cell>
          <cell r="I409">
            <v>7.0000000000000007E-2</v>
          </cell>
          <cell r="J409">
            <v>0</v>
          </cell>
          <cell r="K409">
            <v>0</v>
          </cell>
          <cell r="L409">
            <v>0</v>
          </cell>
          <cell r="M409">
            <v>0</v>
          </cell>
          <cell r="N409">
            <v>0</v>
          </cell>
          <cell r="O409">
            <v>0</v>
          </cell>
          <cell r="P409">
            <v>0</v>
          </cell>
        </row>
        <row r="410">
          <cell r="A410" t="str">
            <v>G.</v>
          </cell>
          <cell r="B410" t="str">
            <v>CCTV SYSTEM</v>
          </cell>
          <cell r="C410">
            <v>0.125</v>
          </cell>
          <cell r="D410" t="str">
            <v xml:space="preserve"> </v>
          </cell>
          <cell r="E410">
            <v>1</v>
          </cell>
          <cell r="F410">
            <v>0</v>
          </cell>
          <cell r="H410">
            <v>0</v>
          </cell>
          <cell r="I410">
            <v>7.0000000000000007E-2</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C429">
            <v>1.25</v>
          </cell>
          <cell r="D429">
            <v>4.8499999999999996</v>
          </cell>
          <cell r="E429">
            <v>1</v>
          </cell>
          <cell r="F429">
            <v>0</v>
          </cell>
          <cell r="H429">
            <v>0</v>
          </cell>
          <cell r="I429">
            <v>0.13</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C431">
            <v>1.5</v>
          </cell>
          <cell r="D431">
            <v>5.08</v>
          </cell>
          <cell r="E431">
            <v>1</v>
          </cell>
          <cell r="F431">
            <v>0</v>
          </cell>
          <cell r="H431">
            <v>0</v>
          </cell>
          <cell r="I431">
            <v>0.15</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C433">
            <v>2</v>
          </cell>
          <cell r="D433">
            <v>5.54</v>
          </cell>
          <cell r="E433">
            <v>1</v>
          </cell>
          <cell r="F433">
            <v>0</v>
          </cell>
          <cell r="H433">
            <v>0</v>
          </cell>
          <cell r="I433">
            <v>0.2</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C438">
            <v>3.5</v>
          </cell>
          <cell r="D438">
            <v>8.08</v>
          </cell>
          <cell r="E438">
            <v>1</v>
          </cell>
          <cell r="F438">
            <v>1746859</v>
          </cell>
          <cell r="H438">
            <v>0</v>
          </cell>
          <cell r="I438">
            <v>0.10000023841857911</v>
          </cell>
          <cell r="J438">
            <v>1326</v>
          </cell>
          <cell r="K438">
            <v>0</v>
          </cell>
          <cell r="L438">
            <v>1746859</v>
          </cell>
          <cell r="M438">
            <v>0</v>
          </cell>
          <cell r="N438">
            <v>0</v>
          </cell>
          <cell r="O438">
            <v>0</v>
          </cell>
          <cell r="P438">
            <v>371601</v>
          </cell>
        </row>
        <row r="439">
          <cell r="B439" t="str">
            <v xml:space="preserve">XS </v>
          </cell>
          <cell r="C439">
            <v>4</v>
          </cell>
          <cell r="D439">
            <v>8.56</v>
          </cell>
          <cell r="E439">
            <v>1</v>
          </cell>
          <cell r="F439">
            <v>0</v>
          </cell>
          <cell r="H439">
            <v>0</v>
          </cell>
          <cell r="I439">
            <v>0.41</v>
          </cell>
          <cell r="J439">
            <v>0</v>
          </cell>
          <cell r="K439">
            <v>0</v>
          </cell>
          <cell r="L439">
            <v>0</v>
          </cell>
          <cell r="M439">
            <v>0</v>
          </cell>
          <cell r="N439">
            <v>0</v>
          </cell>
          <cell r="O439">
            <v>0</v>
          </cell>
          <cell r="P439">
            <v>0</v>
          </cell>
        </row>
        <row r="440">
          <cell r="B440" t="str">
            <v xml:space="preserve">XS </v>
          </cell>
          <cell r="C440">
            <v>5</v>
          </cell>
          <cell r="D440">
            <v>9.5299999999999994</v>
          </cell>
          <cell r="E440">
            <v>1</v>
          </cell>
          <cell r="F440">
            <v>0</v>
          </cell>
          <cell r="H440">
            <v>0</v>
          </cell>
          <cell r="I440">
            <v>0.51</v>
          </cell>
          <cell r="J440">
            <v>0</v>
          </cell>
          <cell r="K440">
            <v>0</v>
          </cell>
          <cell r="L440">
            <v>0</v>
          </cell>
          <cell r="M440">
            <v>0</v>
          </cell>
          <cell r="N440">
            <v>0</v>
          </cell>
          <cell r="O440">
            <v>0</v>
          </cell>
          <cell r="P440">
            <v>0</v>
          </cell>
        </row>
        <row r="441">
          <cell r="A441" t="str">
            <v>H.</v>
          </cell>
          <cell r="B441" t="str">
            <v xml:space="preserve"> CATHODIC PROTECTION SYSTEM </v>
          </cell>
          <cell r="C441">
            <v>6</v>
          </cell>
          <cell r="D441">
            <v>10.97</v>
          </cell>
          <cell r="E441">
            <v>1.25</v>
          </cell>
          <cell r="F441">
            <v>0</v>
          </cell>
          <cell r="H441">
            <v>0</v>
          </cell>
          <cell r="I441">
            <v>0.61</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C444">
            <v>12</v>
          </cell>
          <cell r="D444">
            <v>12.7</v>
          </cell>
          <cell r="E444">
            <v>1.25</v>
          </cell>
          <cell r="F444">
            <v>0</v>
          </cell>
          <cell r="H444">
            <v>0</v>
          </cell>
          <cell r="I444">
            <v>1.22</v>
          </cell>
          <cell r="J444">
            <v>0</v>
          </cell>
          <cell r="K444">
            <v>0</v>
          </cell>
          <cell r="L444">
            <v>0</v>
          </cell>
          <cell r="M444">
            <v>0</v>
          </cell>
          <cell r="N444">
            <v>0</v>
          </cell>
          <cell r="O444">
            <v>0</v>
          </cell>
          <cell r="P444">
            <v>0</v>
          </cell>
        </row>
        <row r="445">
          <cell r="B445" t="str">
            <v xml:space="preserve">PROTECTION COPPER CABLE, 1.4"X1.4"X60" </v>
          </cell>
          <cell r="C445">
            <v>14</v>
          </cell>
          <cell r="D445">
            <v>12.7</v>
          </cell>
          <cell r="E445">
            <v>1.25</v>
          </cell>
          <cell r="F445">
            <v>0</v>
          </cell>
          <cell r="H445">
            <v>0</v>
          </cell>
          <cell r="I445">
            <v>1.42</v>
          </cell>
          <cell r="J445">
            <v>0</v>
          </cell>
          <cell r="K445">
            <v>0</v>
          </cell>
          <cell r="L445">
            <v>0</v>
          </cell>
          <cell r="M445">
            <v>0</v>
          </cell>
          <cell r="N445">
            <v>0</v>
          </cell>
          <cell r="O445">
            <v>0</v>
          </cell>
          <cell r="P445">
            <v>0</v>
          </cell>
        </row>
        <row r="446">
          <cell r="B446" t="str">
            <v>ANODE</v>
          </cell>
          <cell r="C446">
            <v>16</v>
          </cell>
          <cell r="D446">
            <v>12.7</v>
          </cell>
          <cell r="E446">
            <v>1.25</v>
          </cell>
          <cell r="F446">
            <v>0</v>
          </cell>
          <cell r="H446">
            <v>0</v>
          </cell>
          <cell r="I446">
            <v>1.62</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cell r="C449">
            <v>22</v>
          </cell>
          <cell r="D449">
            <v>12.7</v>
          </cell>
          <cell r="E449">
            <v>1.25</v>
          </cell>
          <cell r="I449">
            <v>2.23</v>
          </cell>
          <cell r="J449">
            <v>11.72</v>
          </cell>
          <cell r="K449">
            <v>13.950000000000001</v>
          </cell>
          <cell r="P449">
            <v>8</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G462"/>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B471" t="str">
            <v>PVC???? 7C-2SQ.MM</v>
          </cell>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I473"/>
          <cell r="J473">
            <v>0</v>
          </cell>
          <cell r="K473">
            <v>0</v>
          </cell>
          <cell r="L473">
            <v>0</v>
          </cell>
          <cell r="M473">
            <v>0</v>
          </cell>
          <cell r="N473">
            <v>0</v>
          </cell>
          <cell r="O473">
            <v>0</v>
          </cell>
          <cell r="P473">
            <v>0</v>
          </cell>
          <cell r="Q473"/>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A478">
            <v>19</v>
          </cell>
          <cell r="B478" t="str">
            <v>SOFTWARE DESIGN PACKAGE</v>
          </cell>
          <cell r="C478">
            <v>3000</v>
          </cell>
          <cell r="D478" t="str">
            <v>M</v>
          </cell>
          <cell r="E478">
            <v>76</v>
          </cell>
          <cell r="F478">
            <v>0</v>
          </cell>
          <cell r="H478">
            <v>0</v>
          </cell>
          <cell r="J478">
            <v>0</v>
          </cell>
          <cell r="K478">
            <v>0</v>
          </cell>
          <cell r="L478">
            <v>0</v>
          </cell>
          <cell r="M478">
            <v>0</v>
          </cell>
          <cell r="N478">
            <v>0</v>
          </cell>
          <cell r="O478">
            <v>0</v>
          </cell>
          <cell r="P478">
            <v>0</v>
          </cell>
          <cell r="Q478"/>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I480">
            <v>0.23599999999999999</v>
          </cell>
          <cell r="J480">
            <v>0</v>
          </cell>
          <cell r="K480">
            <v>0</v>
          </cell>
          <cell r="L480">
            <v>0</v>
          </cell>
          <cell r="M480">
            <v>0</v>
          </cell>
          <cell r="N480">
            <v>0</v>
          </cell>
          <cell r="O480">
            <v>0</v>
          </cell>
          <cell r="P480">
            <v>0</v>
          </cell>
        </row>
        <row r="481">
          <cell r="B481" t="str">
            <v xml:space="preserve">COMMAND BOARD, W/ 15 PB SWITCH(SW. W/LIGHT) </v>
          </cell>
          <cell r="C481"/>
          <cell r="D481"/>
          <cell r="E481"/>
          <cell r="F481">
            <v>0</v>
          </cell>
          <cell r="G481"/>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A484">
            <v>0</v>
          </cell>
          <cell r="B484" t="str">
            <v>MOSAIC PANEL  SIZE 1200Hx1200W, W/</v>
          </cell>
          <cell r="C484">
            <v>0</v>
          </cell>
          <cell r="D484"/>
          <cell r="E484">
            <v>0</v>
          </cell>
          <cell r="F484">
            <v>0</v>
          </cell>
          <cell r="G484">
            <v>0</v>
          </cell>
          <cell r="H484">
            <v>0</v>
          </cell>
          <cell r="I484"/>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cell r="Q546">
            <v>6089</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I555">
            <v>0.22</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refreshError="1"/>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mTat"/>
      <sheetName val="TH"/>
      <sheetName val="Chitiet"/>
      <sheetName val="T.G"/>
      <sheetName val="Phan chung"/>
      <sheetName val="MTC"/>
      <sheetName val="Gia VL"/>
      <sheetName val="Luong A6"/>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XL"/>
      <sheetName val="PCD"/>
      <sheetName val="THKL"/>
      <sheetName val="DTCT"/>
      <sheetName val="DGCT"/>
      <sheetName val="BGVL"/>
      <sheetName val="NC"/>
      <sheetName val="XM"/>
      <sheetName val="XL4Poppy"/>
    </sheetNames>
    <sheetDataSet>
      <sheetData sheetId="0"/>
      <sheetData sheetId="1"/>
      <sheetData sheetId="2"/>
      <sheetData sheetId="3"/>
      <sheetData sheetId="4"/>
      <sheetData sheetId="5"/>
      <sheetData sheetId="6">
        <row r="5">
          <cell r="B5" t="str">
            <v>Baäc thôï</v>
          </cell>
          <cell r="C5" t="str">
            <v>Tieàn löông caàu</v>
          </cell>
          <cell r="D5" t="str">
            <v>Tieàn löông ñöôøng</v>
          </cell>
        </row>
        <row r="6">
          <cell r="B6">
            <v>2</v>
          </cell>
          <cell r="C6">
            <v>12552</v>
          </cell>
          <cell r="D6">
            <v>11924</v>
          </cell>
        </row>
        <row r="7">
          <cell r="B7">
            <v>2.1</v>
          </cell>
          <cell r="C7">
            <v>12685</v>
          </cell>
          <cell r="D7">
            <v>12043</v>
          </cell>
        </row>
        <row r="8">
          <cell r="B8">
            <v>2.2000000000000002</v>
          </cell>
          <cell r="C8">
            <v>12818</v>
          </cell>
          <cell r="D8">
            <v>12162</v>
          </cell>
        </row>
        <row r="9">
          <cell r="B9">
            <v>2.2999999999999998</v>
          </cell>
          <cell r="C9">
            <v>12950</v>
          </cell>
          <cell r="D9">
            <v>12280</v>
          </cell>
        </row>
        <row r="10">
          <cell r="B10">
            <v>2.4</v>
          </cell>
          <cell r="C10">
            <v>13083</v>
          </cell>
          <cell r="D10">
            <v>12399</v>
          </cell>
        </row>
        <row r="11">
          <cell r="B11">
            <v>2.5</v>
          </cell>
          <cell r="C11">
            <v>13215</v>
          </cell>
          <cell r="D11">
            <v>12517</v>
          </cell>
        </row>
        <row r="12">
          <cell r="B12">
            <v>2.6</v>
          </cell>
          <cell r="C12">
            <v>13348</v>
          </cell>
          <cell r="D12">
            <v>12636</v>
          </cell>
        </row>
        <row r="13">
          <cell r="B13">
            <v>2.7</v>
          </cell>
          <cell r="C13">
            <v>13481</v>
          </cell>
          <cell r="D13">
            <v>12755</v>
          </cell>
        </row>
        <row r="14">
          <cell r="B14">
            <v>2.8</v>
          </cell>
          <cell r="C14">
            <v>13613</v>
          </cell>
          <cell r="D14">
            <v>12873</v>
          </cell>
        </row>
        <row r="15">
          <cell r="B15">
            <v>2.9</v>
          </cell>
          <cell r="C15">
            <v>13746</v>
          </cell>
          <cell r="D15">
            <v>12992</v>
          </cell>
        </row>
        <row r="16">
          <cell r="B16">
            <v>3</v>
          </cell>
          <cell r="C16">
            <v>13878</v>
          </cell>
        </row>
        <row r="17">
          <cell r="B17">
            <v>3.1</v>
          </cell>
          <cell r="C17">
            <v>14025</v>
          </cell>
          <cell r="D17">
            <v>13250</v>
          </cell>
        </row>
        <row r="18">
          <cell r="B18">
            <v>3.2</v>
          </cell>
          <cell r="C18">
            <v>14171</v>
          </cell>
          <cell r="D18">
            <v>13390</v>
          </cell>
        </row>
        <row r="19">
          <cell r="B19">
            <v>3.3</v>
          </cell>
          <cell r="C19">
            <v>14318</v>
          </cell>
          <cell r="D19">
            <v>13529</v>
          </cell>
        </row>
        <row r="20">
          <cell r="B20">
            <v>3.4</v>
          </cell>
          <cell r="C20">
            <v>14464</v>
          </cell>
          <cell r="D20">
            <v>13669</v>
          </cell>
        </row>
        <row r="21">
          <cell r="B21">
            <v>3.5</v>
          </cell>
          <cell r="C21">
            <v>14611</v>
          </cell>
          <cell r="D21">
            <v>13808</v>
          </cell>
        </row>
        <row r="22">
          <cell r="B22">
            <v>3.6</v>
          </cell>
          <cell r="C22">
            <v>14758</v>
          </cell>
          <cell r="D22">
            <v>13948</v>
          </cell>
        </row>
        <row r="23">
          <cell r="B23">
            <v>3.7</v>
          </cell>
          <cell r="C23">
            <v>14904</v>
          </cell>
          <cell r="D23">
            <v>14088</v>
          </cell>
        </row>
        <row r="24">
          <cell r="B24">
            <v>3.8</v>
          </cell>
          <cell r="C24">
            <v>15051</v>
          </cell>
          <cell r="D24">
            <v>14227</v>
          </cell>
        </row>
        <row r="25">
          <cell r="B25">
            <v>3.9</v>
          </cell>
          <cell r="C25">
            <v>15197</v>
          </cell>
          <cell r="D25">
            <v>14367</v>
          </cell>
        </row>
        <row r="26">
          <cell r="B26">
            <v>4</v>
          </cell>
          <cell r="C26">
            <v>15344</v>
          </cell>
          <cell r="D26">
            <v>14506</v>
          </cell>
        </row>
        <row r="27">
          <cell r="B27">
            <v>4.0999999999999996</v>
          </cell>
          <cell r="C27">
            <v>15658</v>
          </cell>
          <cell r="D27">
            <v>14792</v>
          </cell>
        </row>
        <row r="28">
          <cell r="B28">
            <v>4.2</v>
          </cell>
          <cell r="C28">
            <v>15972</v>
          </cell>
          <cell r="D28">
            <v>15079</v>
          </cell>
        </row>
        <row r="29">
          <cell r="B29">
            <v>4.3</v>
          </cell>
          <cell r="C29">
            <v>16286</v>
          </cell>
          <cell r="D29">
            <v>15365</v>
          </cell>
        </row>
        <row r="30">
          <cell r="B30">
            <v>4.4000000000000004</v>
          </cell>
          <cell r="C30">
            <v>16600</v>
          </cell>
          <cell r="D30">
            <v>15651</v>
          </cell>
        </row>
        <row r="31">
          <cell r="B31">
            <v>4.5</v>
          </cell>
          <cell r="C31">
            <v>16914</v>
          </cell>
          <cell r="D31">
            <v>15937</v>
          </cell>
        </row>
        <row r="32">
          <cell r="B32">
            <v>4.5999999999999996</v>
          </cell>
          <cell r="C32">
            <v>17228</v>
          </cell>
          <cell r="D32">
            <v>16223</v>
          </cell>
        </row>
        <row r="33">
          <cell r="B33">
            <v>4.7</v>
          </cell>
          <cell r="C33">
            <v>17542</v>
          </cell>
          <cell r="D33">
            <v>16509</v>
          </cell>
        </row>
        <row r="34">
          <cell r="B34">
            <v>4.8</v>
          </cell>
          <cell r="C34">
            <v>17856</v>
          </cell>
          <cell r="D34">
            <v>16795</v>
          </cell>
        </row>
        <row r="35">
          <cell r="B35">
            <v>4.9000000000000004</v>
          </cell>
          <cell r="C35">
            <v>18240</v>
          </cell>
          <cell r="D35">
            <v>17081</v>
          </cell>
        </row>
        <row r="36">
          <cell r="B36">
            <v>5</v>
          </cell>
          <cell r="C36">
            <v>18484</v>
          </cell>
          <cell r="D36">
            <v>17368</v>
          </cell>
        </row>
        <row r="37">
          <cell r="B37">
            <v>5.0999999999999996</v>
          </cell>
          <cell r="C37">
            <v>18875</v>
          </cell>
          <cell r="D37">
            <v>17723</v>
          </cell>
        </row>
        <row r="38">
          <cell r="B38">
            <v>5.2</v>
          </cell>
          <cell r="C38">
            <v>19266</v>
          </cell>
          <cell r="D38">
            <v>18079</v>
          </cell>
        </row>
        <row r="39">
          <cell r="B39">
            <v>5.3</v>
          </cell>
          <cell r="C39">
            <v>19656</v>
          </cell>
          <cell r="D39">
            <v>18435</v>
          </cell>
        </row>
        <row r="40">
          <cell r="B40">
            <v>5.4</v>
          </cell>
          <cell r="C40">
            <v>20047</v>
          </cell>
          <cell r="D40">
            <v>18791</v>
          </cell>
        </row>
        <row r="41">
          <cell r="B41">
            <v>5.5</v>
          </cell>
          <cell r="C41">
            <v>20438</v>
          </cell>
          <cell r="D41">
            <v>19147</v>
          </cell>
        </row>
        <row r="42">
          <cell r="B42">
            <v>5.6</v>
          </cell>
          <cell r="C42">
            <v>20829</v>
          </cell>
          <cell r="D42">
            <v>19503</v>
          </cell>
        </row>
        <row r="43">
          <cell r="B43">
            <v>5.7</v>
          </cell>
          <cell r="C43">
            <v>21220</v>
          </cell>
          <cell r="D43">
            <v>19859</v>
          </cell>
        </row>
        <row r="44">
          <cell r="B44">
            <v>5.8</v>
          </cell>
          <cell r="C44">
            <v>21610</v>
          </cell>
          <cell r="D44">
            <v>20215</v>
          </cell>
        </row>
        <row r="45">
          <cell r="B45">
            <v>5.9</v>
          </cell>
          <cell r="C45">
            <v>22001</v>
          </cell>
          <cell r="D45">
            <v>20571</v>
          </cell>
        </row>
        <row r="46">
          <cell r="B46">
            <v>6</v>
          </cell>
          <cell r="C46">
            <v>22392</v>
          </cell>
          <cell r="D46">
            <v>20927</v>
          </cell>
        </row>
        <row r="47">
          <cell r="B47">
            <v>6.1</v>
          </cell>
          <cell r="C47">
            <v>22867</v>
          </cell>
          <cell r="D47">
            <v>21352</v>
          </cell>
        </row>
        <row r="48">
          <cell r="B48">
            <v>6.2</v>
          </cell>
          <cell r="C48">
            <v>23341</v>
          </cell>
          <cell r="D48">
            <v>21778</v>
          </cell>
        </row>
        <row r="49">
          <cell r="B49">
            <v>6.3</v>
          </cell>
          <cell r="C49">
            <v>23816</v>
          </cell>
          <cell r="D49">
            <v>22204</v>
          </cell>
        </row>
        <row r="50">
          <cell r="B50">
            <v>6.4</v>
          </cell>
          <cell r="C50">
            <v>24290</v>
          </cell>
          <cell r="D50">
            <v>22629</v>
          </cell>
        </row>
        <row r="51">
          <cell r="B51">
            <v>6.5</v>
          </cell>
          <cell r="C51">
            <v>24765</v>
          </cell>
          <cell r="D51">
            <v>23055</v>
          </cell>
        </row>
        <row r="52">
          <cell r="B52">
            <v>6.6</v>
          </cell>
          <cell r="C52">
            <v>25239</v>
          </cell>
          <cell r="D52">
            <v>23481</v>
          </cell>
        </row>
        <row r="53">
          <cell r="B53">
            <v>6.7</v>
          </cell>
          <cell r="C53">
            <v>25714</v>
          </cell>
          <cell r="D53">
            <v>23906</v>
          </cell>
        </row>
        <row r="54">
          <cell r="B54">
            <v>6.8</v>
          </cell>
          <cell r="C54">
            <v>26188</v>
          </cell>
          <cell r="D54">
            <v>24332</v>
          </cell>
        </row>
        <row r="55">
          <cell r="B55">
            <v>6.9</v>
          </cell>
          <cell r="C55">
            <v>26663</v>
          </cell>
          <cell r="D55">
            <v>24758</v>
          </cell>
        </row>
        <row r="56">
          <cell r="B56">
            <v>7</v>
          </cell>
          <cell r="C56">
            <v>27137</v>
          </cell>
          <cell r="D56">
            <v>25183</v>
          </cell>
        </row>
      </sheetData>
      <sheetData sheetId="7"/>
      <sheetData sheetId="8"/>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AN 1"/>
      <sheetName val="PHAN 2,3"/>
      <sheetName val="Bieu A"/>
      <sheetName val="Detail chung"/>
      <sheetName val="Bill B,C,D,E,F,G"/>
      <sheetName val="C.Phu Luong"/>
      <sheetName val="Detail.PL(2)"/>
      <sheetName val="C.Luong Quan"/>
      <sheetName val="C.An tri"/>
      <sheetName val="C.Cho Hang"/>
      <sheetName val="C.DHDL HP"/>
      <sheetName val="C.Dong Hai"/>
      <sheetName val="Duong Gom lan Be"/>
      <sheetName val="Detail.Phu.L"/>
      <sheetName val="Detail.LuongQ.DongH"/>
      <sheetName val="Detail.Antri"/>
      <sheetName val="Detail (2)"/>
      <sheetName val="Dien (TA2)"/>
      <sheetName val="Dien"/>
      <sheetName val="tencau"/>
      <sheetName val="TG.PL"/>
      <sheetName val="TG.LuongQ.DH"/>
      <sheetName val="VLpluong"/>
      <sheetName val="VL2(LQ-antri"/>
      <sheetName val="TG.Atri"/>
      <sheetName val="Dgia.Bill"/>
      <sheetName val="MT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ow r="190">
          <cell r="D190">
            <v>217197</v>
          </cell>
        </row>
      </sheetData>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TBA"/>
      <sheetName val="TBA"/>
      <sheetName val="XL4Poppy"/>
    </sheetNames>
    <sheetDataSet>
      <sheetData sheetId="0"/>
      <sheetData sheetId="1"/>
      <sheetData sheetId="2"/>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VL"/>
      <sheetName val="nen"/>
      <sheetName val="mat"/>
      <sheetName val="atgt"/>
      <sheetName val="cong"/>
      <sheetName val="vua"/>
      <sheetName val="dtoan"/>
      <sheetName val="dtct"/>
      <sheetName val="t-dtoan"/>
      <sheetName val="cpkhac"/>
      <sheetName val="gpmb"/>
      <sheetName val="Sheet1"/>
      <sheetName val="XL4Poppy"/>
    </sheetNames>
    <sheetDataSet>
      <sheetData sheetId="0" refreshError="1">
        <row r="64">
          <cell r="Q64">
            <v>5000</v>
          </cell>
        </row>
      </sheetData>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u_lieu"/>
      <sheetName val="Tong_gia"/>
      <sheetName val="Chi_tiet_gia"/>
      <sheetName val="KL_dao_Lap_dat"/>
      <sheetName val="THKP_don_gia_chao"/>
      <sheetName val="Tong_GT_khac_Pbo_vao_GT"/>
      <sheetName val="THKP_XL_Khac"/>
      <sheetName val="Lan_trai_tam"/>
      <sheetName val="Chuyen_quan"/>
      <sheetName val="Den_bu"/>
      <sheetName val="VL_NC_M_XL_khac"/>
      <sheetName val="BT_cot_thep"/>
      <sheetName val="KL_cot_thep"/>
      <sheetName val="Dap_Dat"/>
      <sheetName val="Tinh_CT_dao_dat_Luu"/>
      <sheetName val="Tinh_CT_dao_dat"/>
      <sheetName val="Chi_tiet_cot_pha"/>
      <sheetName val="Chiet_tinh_don_gia"/>
      <sheetName val="Don_gia_VCTC"/>
      <sheetName val="Gia_HTXL+VC"/>
      <sheetName val="XL4Poppy"/>
    </sheetNames>
    <sheetDataSet>
      <sheetData sheetId="0"/>
      <sheetData sheetId="1" refreshError="1">
        <row r="6">
          <cell r="C6">
            <v>1.5644349070100143</v>
          </cell>
        </row>
        <row r="19">
          <cell r="C19">
            <v>8761.9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cong"/>
      <sheetName val="vua"/>
      <sheetName val="gVL"/>
      <sheetName val="dtoan"/>
      <sheetName val="dap"/>
      <sheetName val="GTXL-duong"/>
      <sheetName val="tkphi"/>
      <sheetName val="bth"/>
      <sheetName val="vattu"/>
    </sheetNames>
    <sheetDataSet>
      <sheetData sheetId="0" refreshError="1"/>
      <sheetData sheetId="1" refreshError="1"/>
      <sheetData sheetId="2" refreshError="1"/>
      <sheetData sheetId="3" refreshError="1"/>
      <sheetData sheetId="4" refreshError="1">
        <row r="19">
          <cell r="P19">
            <v>82440.853809523804</v>
          </cell>
        </row>
      </sheetData>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00000000"/>
      <sheetName val="XL4Poppy"/>
      <sheetName val="Q1-02"/>
      <sheetName val="Q2-02"/>
      <sheetName val="Q3-02"/>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Sheet3"/>
      <sheetName val="Sheet2"/>
      <sheetName val="Sheet1"/>
      <sheetName val="SP-KH"/>
      <sheetName val="Nhapkho"/>
      <sheetName val="Xuatkho"/>
      <sheetName val="PT"/>
      <sheetName val="TH"/>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10000000"/>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Outlets"/>
      <sheetName val="PGs"/>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T6"/>
      <sheetName val="Mau"/>
      <sheetName val="KH LDTL"/>
      <sheetName val="C45"/>
      <sheetName val="C47A"/>
      <sheetName val="C47B"/>
      <sheetName val="C46"/>
      <sheetName val="DsachYT"/>
      <sheetName val="00"/>
      <sheetName val="Bhxhoi"/>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SILICAT_x0003_"/>
      <sheetName val="TAI"/>
      <sheetName val="BANLE"/>
      <sheetName val="t.kho"/>
      <sheetName val="CLB"/>
      <sheetName val="phong"/>
      <sheetName val="hoat"/>
      <sheetName val="tong BH"/>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1-12"/>
      <sheetName val="LUONG CHO HUU"/>
      <sheetName val="thu BHXH,YT"/>
      <sheetName val="Phan bo"/>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Summary"/>
      <sheetName val="Design &amp; Applications"/>
      <sheetName val="Building Summary"/>
      <sheetName val="Building"/>
      <sheetName val="External Works"/>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vi_du_n"/>
      <sheetName val="vi_du"/>
      <sheetName val="Bieu 2"/>
      <sheetName val="biªu 3"/>
      <sheetName val="bieu1 CTy"/>
      <sheetName val="b2 cty"/>
      <sheetName val="b 3 cty"/>
      <sheetName val="bieu 7"/>
      <sheetName val="bieu 9"/>
      <sheetName val="b14"/>
      <sheetName val="Sheet12"/>
      <sheetName val="Pivot(Silica|e)"/>
      <sheetName val="MTL$-INTER"/>
      <sheetName val="TH QT"/>
      <sheetName val="KE QT"/>
      <sheetName val="Chiet tinh dz22"/>
      <sheetName val="_x0000__x0000__x0000__x0000__x0000__x0000_"/>
      <sheetName val="??-BLDG"/>
      <sheetName val="TH VL, NC, DDHT Thanhphuoc"/>
      <sheetName val="Piwot(Silicate)"/>
      <sheetName val="gvl"/>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Pi6ot(Urethan)"/>
      <sheetName val="hoat_x0000_࣭_x0000__x0000__x0000__x0000__x0000__x0000__x0000__x0000__x0009__x0000_᭬࣫_x0000__x0004__x0000__x0000__x0000__x0000__x0000__x0000_ᑜ࣭_x0000__x0000__x0000_"/>
      <sheetName val="INSUL"/>
      <sheetName val="Sheed4"/>
      <sheetName val="TH T19"/>
      <sheetName val="Macro1"/>
      <sheetName val="Macro2"/>
      <sheetName val="Macro3"/>
      <sheetName val="ROCK WO_x0003__x0000_"/>
      <sheetName val="TH_x0001_NG2"/>
      <sheetName val="???????-BLDG"/>
      <sheetName val="S¶_x001d_et2"/>
      <sheetName val="Dieu chinh"/>
      <sheetName val="So -03"/>
      <sheetName val="SoLD"/>
      <sheetName val="So-02"/>
      <sheetName val="báo cáo thang11 m?i"/>
      <sheetName val="NEW-PANEL"/>
      <sheetName val="Pivot(RckWool)"/>
      <sheetName val="DU TRU LUONG 06 TH@NG"/>
      <sheetName val="AN CA DH 10"/>
      <sheetName val="TAM UNG LNC TH 08"/>
      <sheetName val="Leong thoi gian th 10"/>
      <sheetName val="Luong thoa gian th 11"/>
      <sheetName val="at lns th 10"/>
      <sheetName val="tam ung DNS th 11"/>
      <sheetName val="XL4Test4"/>
      <sheetName val="Pivot(_x0007_lass Wool)"/>
      <sheetName val="PNT-QUOT-#3"/>
      <sheetName val="COAT&amp;WRAP-QIOT-#3"/>
      <sheetName val="Q2-00"/>
      <sheetName val="PTDGDT"/>
      <sheetName val="ctTBA"/>
      <sheetName val="Du_lieu"/>
      <sheetName val=""/>
      <sheetName val="CT Thang Mo"/>
      <sheetName val="CT  PL"/>
      <sheetName val="Chi tiet"/>
      <sheetName val="bcôhang"/>
      <sheetName val="thong tin cty"/>
      <sheetName val="TK-in"/>
      <sheetName val="TKTH"/>
      <sheetName val="BR"/>
      <sheetName val="MV"/>
      <sheetName val="mvtt"/>
      <sheetName val="HDKT"/>
      <sheetName val="Linh tinh"/>
      <sheetName val="nk"/>
      <sheetName val="N"/>
      <sheetName val="X"/>
      <sheetName val="RDP013"/>
      <sheetName val="tong l²_x0000__x0000_ ban"/>
      <sheetName val="Giai trinh"/>
      <sheetName val="뜃맟뭁돽띿맟?-BLDG"/>
      <sheetName val="CAT_5"/>
      <sheetName val="현장관리비"/>
      <sheetName val="실행내역"/>
      <sheetName val="#REF"/>
      <sheetName val="적용환율"/>
      <sheetName val="合成単価作成表-BLDG"/>
      <sheetName val="PACK"/>
      <sheetName val="INV"/>
      <sheetName val="TK-XUAT"/>
      <sheetName val="TK-NHAP"/>
      <sheetName val="DT 1"/>
      <sheetName val="DT 2"/>
      <sheetName val="DT 3"/>
      <sheetName val="DM"/>
      <sheetName val="SP"/>
      <sheetName val="NPL"/>
      <sheetName val="Pivnt(RockWool)"/>
      <sheetName val="@ivot(Form Glass)"/>
      <sheetName val="Pivot(Gl!ss Wool)"/>
      <sheetName val="ROCK WOKL"/>
      <sheetName val="He co"/>
      <sheetName val="Bhitieu-dam cac loai"/>
      <sheetName val="Luong moÿÿngay cong khao sat"/>
      <sheetName val="공통가설"/>
      <sheetName val="Sheev6"/>
      <sheetName val="Nhap fon gia VL dia phuong"/>
      <sheetName val="TA²_x0000__x0000_NH"/>
      <sheetName val="SN C£GNV"/>
      <sheetName val="??????"/>
      <sheetName val="ROCK WO_x0003_?"/>
      <sheetName val="hoat?࣭????????_x0009_?᭬࣫?_x0004_??????ᑜ࣭???"/>
      <sheetName val="hoat_x0000_࣭_x0000__x0009_᭬࣫_x0000__x0004__x0000_ᑜ࣭_x0000_ڬ࣫_x0000_"/>
      <sheetName val="SILICCTE"/>
      <sheetName val="_x0000__x0000_CAI TK 112"/>
      <sheetName val="_x0000_TCTiet"/>
      <sheetName val="TT_10KV"/>
      <sheetName val="EQUIPMENT -2"/>
      <sheetName val="전차선로 물량표"/>
      <sheetName val="PBS"/>
      <sheetName val="간접비내역-1"/>
      <sheetName val="Basic"/>
      <sheetName val="DESIGN CRITERIA"/>
      <sheetName val="용기"/>
      <sheetName val="_x0010_ivot(Glass Wool)"/>
      <sheetName val="She%t1"/>
      <sheetName val="XL4Pop`y"/>
      <sheetName val="Chitieu-dam c!c loai"/>
      <sheetName val="@Gdg"/>
      <sheetName val="CocKJ1m"/>
      <sheetName val="Tong hop QL4( - 3"/>
      <sheetName val="_x0010_iwot(Silicate)"/>
      <sheetName val="MTO REV.0"/>
      <sheetName val="100000P0"/>
      <sheetName val="RFP0_x0010_6"/>
      <sheetName val="RFP_x0010_07"/>
      <sheetName val="RFP_x0011_1(2)"/>
      <sheetName val="Q_x0012_-02"/>
      <sheetName val="Q_x0013_-02"/>
      <sheetName val="Du toan chi Tiet coc_x0000_nuoc"/>
      <sheetName val="Nhap_x0000_don gia VL dia phuong"/>
      <sheetName val="Luong mot ngay Cong xay_x0000_lap"/>
      <sheetName val="DU TRU LUONG_x0000_06 THANG"/>
      <sheetName val="PP tinh Thue thu_x0000_nhap"/>
      <sheetName val="Luong TG thang _x0010_9"/>
      <sheetName val="QT LUONG NS_x0000_T 07"/>
      <sheetName val="TAM_x0000_UNG LUONG NS TH 10"/>
      <sheetName val="G䁄MN.2"/>
      <sheetName val="ፌ_x0000_佄⁎䥇⁁䡃"/>
      <sheetName val="⁁䡃⁉䥔呅"/>
      <sheetName val="呅吠ь_x0000_䑄㔳_x0005_吀䅂㔳_x000c_吀⁈畱敹"/>
      <sheetName val="㔳_x000c_吀⁈畱敹瑴慯ծ_x0000_楢兡͔_x0000_䭔"/>
      <sheetName val="_x0000_楢兡͔_x0000_䭔ͥ_x0000_䅎э_x0000_啈䝎_x0003_䠀䥁_x0003_"/>
      <sheetName val="_x0000_啈䝎_x0003_䠀䥁_x0003_䰀䵁_x0008_䈀湡⁧楧"/>
      <sheetName val="ࡍ_x0000_慂杮朠慩_x000d_䠀乁⁇䥔久䈠佁_x000b_吀⁈"/>
      <sheetName val="䥔久䈠佁_x000b_吀⁈䡎偁"/>
      <sheetName val="⁈䡎偁吠乏_x0006_吀⁈"/>
      <sheetName val="_x0000_䡔䈠乁_x0005_䐀"/>
      <sheetName val="_x0000_敄㍣б_x0000_慊"/>
      <sheetName val="䨀湡в_x0000_慊㍮"/>
      <sheetName val="湡г_x0000_慊㑮_x0004_"/>
      <sheetName val="д_x0000_慊㙮_x0004_䨀"/>
      <sheetName val="_x0000_慊㝮_x0004_䨀湡"/>
      <sheetName val="慊㡮_x0004_䨀湡Թ"/>
      <sheetName val="㥮_x0005_䨀湡〱_x0005_䨀"/>
      <sheetName val="_x0005_䨀湡ㄱ_x0005_䨀"/>
      <sheetName val="_x0000_慊ㅮԳ_x0000_慊"/>
      <sheetName val="䨀湡㐱_x0005_䨀湡"/>
      <sheetName val="慊ㅮԵ_x0000_慊ㅮ"/>
      <sheetName val="ㅮԷ_x0000_慊ㅮԸ"/>
      <sheetName val="㠱_x0005_䨀湡〲_x0005_"/>
      <sheetName val="԰_x0000_慊㉮Ա_x0000_"/>
      <sheetName val="_x0005_䨀湡㈲_x0005_䨀"/>
      <sheetName val="_x0000_慊㉮Գ_x0000_慊㉮Դ"/>
      <sheetName val="湡㐲_x0005_䨀湡㔲_x0005_"/>
      <sheetName val="㔲_x0005_䨀"/>
      <sheetName val="Phan tich don ႀ￸a chi tiet"/>
      <sheetName val="MTO REV.2(ARMOR)"/>
      <sheetName val="BCDTK"/>
      <sheetName val="soktmay"/>
      <sheetName val="적용률"/>
      <sheetName val="LABTOTAL"/>
      <sheetName val="Luong thoi gian ph 11"/>
      <sheetName val="dongia (2)"/>
      <sheetName val="LKVL-CK-HT-GD1"/>
      <sheetName val="giathanh1"/>
      <sheetName val="lam-moi"/>
      <sheetName val="TONG HOP VL-NC"/>
      <sheetName val="thao-go"/>
      <sheetName val="THPDMoi  (2)"/>
      <sheetName val="gtrinh"/>
      <sheetName val="phuluc1"/>
      <sheetName val="chitiet"/>
      <sheetName val="TONGKE3p "/>
      <sheetName val="DONGIA"/>
      <sheetName val="DON GIA"/>
      <sheetName val="TONGKE-HT"/>
      <sheetName val="DG"/>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TH4_x0000__x0000__x0000__x0000__x0000__x0000__x0000__x0000__x0000__x0000__x0000_ℨʢ_x0000__x0004__x0000__x0000__x0000__x0000__x0000__x0000_崬ʢ_x0000__x0000__x0000__x0000__x0000_"/>
      <sheetName val="\uong mot ngay cong xay lap"/>
      <sheetName val="Luong mot ngay conw0khao sat"/>
      <sheetName val="thu BHXH&lt;YT"/>
      <sheetName val="TH VL_ NC_ DDHT Thanhphuoc"/>
      <sheetName val="TH4???????????ℨʢ?_x0004_??????崬ʢ?????"/>
      <sheetName val="truy_x0000_thu"/>
      <sheetName val="hoat?࣭?_x0009_᭬࣫?_x0004_?ᑜ࣭?ڬ࣫?"/>
      <sheetName val="_x0000__x0000__x0000__x0000__x0000__x0009__x0000_??_x0000__x0004__x0000__x0000__x0000__x0000__x0000__x0000_??_x0000__x0000__x0000__x0000__x0000__x0000__x0000__x0000_??_x0000__x0000_"/>
      <sheetName val="?????_x0009_????_x0004_????????????????????"/>
      <sheetName val="hoat_x0000_?_x0000__x0009_??_x0000__x0004__x0000_??_x0000_??_x0000_"/>
      <sheetName val="hoat??????????_x0009_????_x0004_???????????"/>
      <sheetName val="Coc$0x40cm"/>
      <sheetName val="&quot;0ngay"/>
      <sheetName val="báo cák thang11 mới"/>
      <sheetName val="THANG'"/>
      <sheetName val="CN"/>
      <sheetName val="BCN"/>
      <sheetName val="Q TOAN"/>
      <sheetName val="NO MUA"/>
      <sheetName val="VO CHAI"/>
      <sheetName val="VC THU HOI"/>
      <sheetName val="hoat???_x0009_???_x0004_???????"/>
      <sheetName val="ፌ?佄⁎䥇⁁䡃"/>
      <sheetName val="呅吠ь?䑄㔳_x0005_吀䅂㔳_x000c_吀⁈畱敹"/>
      <sheetName val="㔳_x000c_吀⁈畱敹瑴慯ծ?楢兡͔?䭔"/>
      <sheetName val="?楢兡͔?䭔ͥ?䅎э?啈䝎_x0003_䠀䥁_x0003_"/>
      <sheetName val="?啈䝎_x0003_䠀䥁_x0003_䰀䵁_x0008_䈀湡⁧楧"/>
      <sheetName val="ࡍ?慂杮朠慩_x000d_䠀乁⁇䥔久䈠佁_x000b_吀⁈"/>
      <sheetName val="?䡔䈠乁_x0005_䐀"/>
      <sheetName val="?敄㍣б?慊"/>
      <sheetName val="䨀湡в?慊㍮"/>
      <sheetName val="湡г?慊㑮_x0004_"/>
      <sheetName val="д?慊㙮_x0004_䨀"/>
      <sheetName val="?慊㝮_x0004_䨀湡"/>
      <sheetName val="?慊ㅮԳ?慊"/>
      <sheetName val="慊ㅮԵ?慊ㅮ"/>
      <sheetName val="ㅮԷ?慊ㅮԸ"/>
      <sheetName val="԰?慊㉮Ա?"/>
      <sheetName val="?慊㉮Գ?慊㉮Դ"/>
      <sheetName val="tong l²?? ban"/>
      <sheetName val="ROCK WO_x0003_"/>
      <sheetName val="_x0009_??_x0000__x0004__x0000_??_x0000_??_x0000_"/>
      <sheetName val=" thoat nuog nc"/>
      <sheetName val="POWER"/>
      <sheetName val="견적조건"/>
      <sheetName val="BQ_Equip_Pipe"/>
      <sheetName val="BLR-S"/>
      <sheetName val="Est-Hotpp"/>
      <sheetName val="PipWT"/>
      <sheetName val="piping"/>
      <sheetName val="BREAKDOWN(철거설치)"/>
      <sheetName val="COA-17"/>
      <sheetName val="C-18"/>
      <sheetName val="POTAL"/>
      <sheetName val=" thoau nuoc nc"/>
      <sheetName val="Gia vat tu"/>
      <sheetName val="TA²??NH"/>
      <sheetName val="?TCTiet"/>
      <sheetName val="T.Tinh"/>
      <sheetName val="Luo_x0009__x0008__x0010__x0000__x0000__x0006__x0005__x0000__x001c_ Í_x0007_ÉÀ_x0000__x0000__x0006__x0003__x0000__x0000_á_x0000__x0002__x0000_°"/>
      <sheetName val="?????"/>
      <sheetName val="????"/>
      <sheetName val="_______-BLDG"/>
      <sheetName val="__-BLDG"/>
      <sheetName val="뜃맟뭁돽띿맟_-BLDG"/>
      <sheetName val="báo cáo thang11 m_i"/>
      <sheetName val="THVT"/>
      <sheetName val="PTDM"/>
      <sheetName val="_x0000__x0000_D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refreshError="1"/>
      <sheetData sheetId="160"/>
      <sheetData sheetId="161"/>
      <sheetData sheetId="162"/>
      <sheetData sheetId="163"/>
      <sheetData sheetId="164"/>
      <sheetData sheetId="165"/>
      <sheetData sheetId="166"/>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refreshError="1"/>
      <sheetData sheetId="285"/>
      <sheetData sheetId="286"/>
      <sheetData sheetId="287" refreshError="1"/>
      <sheetData sheetId="288" refreshError="1"/>
      <sheetData sheetId="289" refreshError="1"/>
      <sheetData sheetId="290" refreshError="1"/>
      <sheetData sheetId="291"/>
      <sheetData sheetId="292" refreshError="1"/>
      <sheetData sheetId="293" refreshError="1"/>
      <sheetData sheetId="294" refreshError="1"/>
      <sheetData sheetId="295"/>
      <sheetData sheetId="296"/>
      <sheetData sheetId="297"/>
      <sheetData sheetId="298"/>
      <sheetData sheetId="299"/>
      <sheetData sheetId="300"/>
      <sheetData sheetId="301"/>
      <sheetData sheetId="302"/>
      <sheetData sheetId="303"/>
      <sheetData sheetId="304" refreshError="1"/>
      <sheetData sheetId="305"/>
      <sheetData sheetId="306"/>
      <sheetData sheetId="307"/>
      <sheetData sheetId="308"/>
      <sheetData sheetId="309"/>
      <sheetData sheetId="310"/>
      <sheetData sheetId="311"/>
      <sheetData sheetId="312"/>
      <sheetData sheetId="313" refreshError="1"/>
      <sheetData sheetId="314"/>
      <sheetData sheetId="315"/>
      <sheetData sheetId="316"/>
      <sheetData sheetId="317"/>
      <sheetData sheetId="318"/>
      <sheetData sheetId="319" refreshError="1"/>
      <sheetData sheetId="320" refreshError="1"/>
      <sheetData sheetId="321"/>
      <sheetData sheetId="322"/>
      <sheetData sheetId="323"/>
      <sheetData sheetId="324"/>
      <sheetData sheetId="325"/>
      <sheetData sheetId="326"/>
      <sheetData sheetId="327"/>
      <sheetData sheetId="328"/>
      <sheetData sheetId="329"/>
      <sheetData sheetId="330"/>
      <sheetData sheetId="331" refreshError="1"/>
      <sheetData sheetId="332" refreshError="1"/>
      <sheetData sheetId="333"/>
      <sheetData sheetId="334" refreshError="1"/>
      <sheetData sheetId="335" refreshError="1"/>
      <sheetData sheetId="336" refreshError="1"/>
      <sheetData sheetId="337" refreshError="1"/>
      <sheetData sheetId="338" refreshError="1"/>
      <sheetData sheetId="339" refreshError="1"/>
      <sheetData sheetId="340" refreshError="1"/>
      <sheetData sheetId="34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sheetData sheetId="354"/>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refreshError="1"/>
      <sheetData sheetId="378" refreshError="1"/>
      <sheetData sheetId="379"/>
      <sheetData sheetId="380" refreshError="1"/>
      <sheetData sheetId="381"/>
      <sheetData sheetId="382"/>
      <sheetData sheetId="383"/>
      <sheetData sheetId="384"/>
      <sheetData sheetId="385"/>
      <sheetData sheetId="386"/>
      <sheetData sheetId="387" refreshError="1"/>
      <sheetData sheetId="388" refreshError="1"/>
      <sheetData sheetId="389"/>
      <sheetData sheetId="390" refreshError="1"/>
      <sheetData sheetId="39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sheetData sheetId="401" refreshError="1"/>
      <sheetData sheetId="402" refreshError="1"/>
      <sheetData sheetId="403"/>
      <sheetData sheetId="404"/>
      <sheetData sheetId="405"/>
      <sheetData sheetId="406"/>
      <sheetData sheetId="407"/>
      <sheetData sheetId="408" refreshError="1"/>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refreshError="1"/>
      <sheetData sheetId="444"/>
      <sheetData sheetId="445"/>
      <sheetData sheetId="446"/>
      <sheetData sheetId="447"/>
      <sheetData sheetId="448"/>
      <sheetData sheetId="449"/>
      <sheetData sheetId="450" refreshError="1"/>
      <sheetData sheetId="451" refreshError="1"/>
      <sheetData sheetId="452"/>
      <sheetData sheetId="453" refreshError="1"/>
      <sheetData sheetId="454" refreshError="1"/>
      <sheetData sheetId="455" refreshError="1"/>
      <sheetData sheetId="456" refreshError="1"/>
      <sheetData sheetId="457" refreshError="1"/>
      <sheetData sheetId="458"/>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sheetData sheetId="488" refreshError="1"/>
      <sheetData sheetId="489" refreshError="1"/>
      <sheetData sheetId="490" refreshError="1"/>
      <sheetData sheetId="491" refreshError="1"/>
      <sheetData sheetId="492"/>
      <sheetData sheetId="493"/>
      <sheetData sheetId="494"/>
      <sheetData sheetId="495" refreshError="1"/>
      <sheetData sheetId="496" refreshError="1"/>
      <sheetData sheetId="497" refreshError="1"/>
      <sheetData sheetId="498" refreshError="1"/>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refreshError="1"/>
      <sheetData sheetId="530"/>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sheetData sheetId="542"/>
      <sheetData sheetId="543" refreshError="1"/>
      <sheetData sheetId="544" refreshError="1"/>
      <sheetData sheetId="545" refreshError="1"/>
      <sheetData sheetId="546" refreshError="1"/>
      <sheetData sheetId="547" refreshError="1"/>
      <sheetData sheetId="548" refreshError="1"/>
      <sheetData sheetId="549" refreshError="1"/>
      <sheetData sheetId="550"/>
      <sheetData sheetId="551"/>
      <sheetData sheetId="552"/>
      <sheetData sheetId="553"/>
      <sheetData sheetId="554"/>
      <sheetData sheetId="555"/>
      <sheetData sheetId="556"/>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ra-vat-lieu"/>
      <sheetName val="Da tan dung"/>
      <sheetName val="PTDG"/>
      <sheetName val="duong+cong"/>
      <sheetName val="THGTXL05"/>
      <sheetName val="Tonghop"/>
      <sheetName val="Tra_bang"/>
      <sheetName val="kstk(DC)"/>
      <sheetName val="dbgt(tuyen)"/>
      <sheetName val="tong hop"/>
      <sheetName val="phan tich DG"/>
      <sheetName val="gia vat lieu"/>
      <sheetName val="gia xe may"/>
      <sheetName val="gia nhan cong"/>
      <sheetName val="XL4Test5"/>
      <sheetName val="THDT"/>
      <sheetName val="DM-Goc"/>
      <sheetName val="Gia-CT"/>
      <sheetName val="PTCP"/>
      <sheetName val="cphoi"/>
      <sheetName val="XL4Poppy"/>
      <sheetName val=""/>
      <sheetName val="tra_vat_lieu"/>
      <sheetName val="Sheet4"/>
      <sheetName val="Sheet1"/>
      <sheetName val="tonghoptt"/>
      <sheetName val="Sheet2"/>
      <sheetName val="Sheet3"/>
      <sheetName val="ximang"/>
      <sheetName val="da 1x2"/>
      <sheetName val="cat vang"/>
      <sheetName val="phugia555"/>
      <sheetName val="phugia561"/>
      <sheetName val="CQD"/>
      <sheetName val="HGAD"/>
      <sheetName val="HGAM1"/>
      <sheetName val="HGAL2"/>
      <sheetName val="HGAL3"/>
      <sheetName val="tcm"/>
      <sheetName val="tieunang"/>
      <sheetName val="TTTA"/>
      <sheetName val="TNTA"/>
      <sheetName val="TMTTH"/>
      <sheetName val="TNBH"/>
      <sheetName val="tt"/>
      <sheetName val="TLsannen"/>
      <sheetName val="tlsanduong"/>
      <sheetName val="DTKPSADUONG"/>
      <sheetName val="THKPSDUONG"/>
      <sheetName val="TLSNEN"/>
      <sheetName val="DTCTSN"/>
      <sheetName val="DTKPSN"/>
      <sheetName val="KENHLU"/>
      <sheetName val="DTCTKLU"/>
      <sheetName val="thkpklu"/>
      <sheetName val="MBTA"/>
      <sheetName val="DTCTMBTA"/>
      <sheetName val="TKPmtbta"/>
      <sheetName val="MTBHUU"/>
      <sheetName val="DTCTMBHUU"/>
      <sheetName val="THKPBHUU"/>
      <sheetName val="MNTA"/>
      <sheetName val="DTCTMNHANH"/>
      <sheetName val="THKPNTA"/>
      <sheetName val="TLCMANG"/>
      <sheetName val="DTCTCM"/>
      <sheetName val="THKPCM"/>
      <sheetName val="tlcqd"/>
      <sheetName val="DTCTQD"/>
      <sheetName val="thkpcqd"/>
      <sheetName val="30+8QUAD"/>
      <sheetName val="DTCT30+8"/>
      <sheetName val="THKP30+8"/>
      <sheetName val="TLCQD22-46"/>
      <sheetName val="DTCT22-46"/>
      <sheetName val="THKP22-46"/>
      <sheetName val="TLTNANG"/>
      <sheetName val="DTCTNÀNG"/>
      <sheetName val="THKPTNANG"/>
      <sheetName val="PLKS"/>
      <sheetName val="GXL"/>
      <sheetName val="CPK"/>
      <sheetName val="THKP"/>
      <sheetName val="ghtxl"/>
      <sheetName val="buvl"/>
      <sheetName val="VCB"/>
      <sheetName val="CTVT"/>
      <sheetName val="dongia"/>
      <sheetName val="PLTK"/>
      <sheetName val="00000000"/>
      <sheetName val="10000000"/>
      <sheetName val="DTCT"/>
      <sheetName val="Tai khoan"/>
      <sheetName val="TIEN L"/>
      <sheetName val="THKL"/>
      <sheetName val="BVL"/>
      <sheetName val="PTVL"/>
      <sheetName val="DT"/>
      <sheetName val="KLdat"/>
      <sheetName val="KLthep"/>
      <sheetName val="DG"/>
      <sheetName val="DTKS"/>
      <sheetName val="TH"/>
      <sheetName val="Sheet13"/>
      <sheetName val="Sheet14"/>
      <sheetName val="Sheet15"/>
      <sheetName val="Sheet16"/>
      <sheetName val="TM Gach"/>
      <sheetName val="HM bao gia"/>
      <sheetName val="BiaTong Khoan"/>
      <sheetName val="BiaT.K1"/>
      <sheetName val="TH khoan GC+H+L+S"/>
      <sheetName val="TM Khoan HAN"/>
      <sheetName val="TM Khoan GC"/>
      <sheetName val="TM Khoan SON"/>
      <sheetName val="tc phan tich don gia"/>
      <sheetName val="tc chi tiet TC"/>
      <sheetName val="tc chiet tinh TC"/>
      <sheetName val="tc Don gia"/>
      <sheetName val="tc TH - TC"/>
      <sheetName val="tcBiaTC1"/>
      <sheetName val="tcBiaTC2"/>
      <sheetName val="tc Bia TC (3)"/>
      <sheetName val="chi tiet khoan son"/>
      <sheetName val="chiet tinh khoan son "/>
      <sheetName val="Don gia khoan son "/>
      <sheetName val="TH khoan son"/>
      <sheetName val="BiaSon1"/>
      <sheetName val="BiaSon2"/>
      <sheetName val="SS Sgianh"/>
      <sheetName val="chi tiet Khoan GC+HTP"/>
      <sheetName val="chiet tinh Khoan GC+HTP"/>
      <sheetName val="Dongiakhoan GC+HTP"/>
      <sheetName val="TH khoan GC+HTP"/>
      <sheetName val="BiaGC+H1"/>
      <sheetName val="BiaGC+H2"/>
      <sheetName val="chi tiet Khoan gia cong"/>
      <sheetName val="chiet tinh Khoan gia cong"/>
      <sheetName val="Don gia khoan gia cong"/>
      <sheetName val="TH khoan gia cong"/>
      <sheetName val="BiaGC1"/>
      <sheetName val="BiaGC2"/>
      <sheetName val="chi tiet Khoan Han"/>
      <sheetName val="chiet tinh Khoan Han"/>
      <sheetName val="Dongiakhoanhan"/>
      <sheetName val="TH khoan han"/>
      <sheetName val="BiaHan1"/>
      <sheetName val="BiaHan2"/>
      <sheetName val="chi tiet K lap TB"/>
      <sheetName val="chiet tinh K lap TB"/>
      <sheetName val="Dongia K lap TB"/>
      <sheetName val="TH K lap TB"/>
      <sheetName val="BiaLap1"/>
      <sheetName val="BiaLap2"/>
      <sheetName val="20000000"/>
      <sheetName val="30000000"/>
      <sheetName val="40000000"/>
      <sheetName val="50000000"/>
      <sheetName val="60000000"/>
      <sheetName val="70000000"/>
      <sheetName val="PNT-QUOT-#3"/>
      <sheetName val="COAT&amp;WRAP-QIOT-#3"/>
      <sheetName val="THCT"/>
      <sheetName val="THDZ0,4"/>
      <sheetName val="TH DZ35"/>
      <sheetName val="son-c"/>
      <sheetName val="duc"/>
      <sheetName val="n4"/>
      <sheetName val="bang "/>
      <sheetName val="373.e6"/>
      <sheetName val="678e5"/>
      <sheetName val="372 e6"/>
      <sheetName val="373 e4"/>
      <sheetName val="677e5"/>
      <sheetName val="Mau NT cho doi"/>
      <sheetName val="THDG- Nha VS"/>
      <sheetName val="THDG- Mong thiet bi"/>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7"/>
      <sheetName val="Sheet18"/>
      <sheetName val="tong hgp"/>
      <sheetName val="YL4Test5"/>
      <sheetName val="ESTI."/>
      <sheetName val="DI-ESTI"/>
      <sheetName val="gvl"/>
      <sheetName val="402"/>
      <sheetName val="duc da"/>
      <sheetName val="son"/>
      <sheetName val="A Tam"/>
      <sheetName val="A To"/>
      <sheetName val="a.thanh da"/>
      <sheetName val="co nguyen"/>
      <sheetName val="lap thinh"/>
      <sheetName val="xe ui ly"/>
      <sheetName val="xe cuoc Dat"/>
      <sheetName val="vc xe ben"/>
      <sheetName val="van chuyen"/>
      <sheetName val="vtu "/>
      <sheetName val="chi phi khac"/>
      <sheetName val="vtu le "/>
      <sheetName val="vtu l0n"/>
      <sheetName val="TONG HOPVAT TU MOI"/>
      <sheetName val="QUYET TOAN "/>
      <sheetName val="Tong hop phan bo nhien lieu"/>
      <sheetName val="XD Ninh Quang"/>
      <sheetName val="K10"/>
      <sheetName val="PB chi tiet"/>
      <sheetName val="tong hop phan bo nhien lieu "/>
      <sheetName val="SILICATE"/>
      <sheetName val="MTL$-INTER"/>
      <sheetName val="Gia KS"/>
      <sheetName val="DTCT-TB"/>
      <sheetName val="[TKKT_15Alan1-dg.xlsYPTDG"/>
      <sheetName val="cat vaɮѧ"/>
      <sheetName val="[TKKT_15Alan1-dg.xls࡝DTCTNÀNG"/>
      <sheetName val="\HKP22-46"/>
      <sheetName val="ႀ￸B"/>
      <sheetName val="THTram"/>
    </sheetNames>
    <sheetDataSet>
      <sheetData sheetId="0" refreshError="1"/>
      <sheetData sheetId="1" refreshError="1">
        <row r="201">
          <cell r="A201" t="str">
            <v>t</v>
          </cell>
          <cell r="B201" t="str">
            <v>S¾t thÐp c¸c lo¹i</v>
          </cell>
          <cell r="C201" t="str">
            <v>TÊn</v>
          </cell>
          <cell r="D201">
            <v>1</v>
          </cell>
          <cell r="E201">
            <v>2</v>
          </cell>
          <cell r="F201">
            <v>1.1000000000000001</v>
          </cell>
          <cell r="G201">
            <v>1</v>
          </cell>
          <cell r="H201">
            <v>7000</v>
          </cell>
        </row>
        <row r="202">
          <cell r="A202">
            <v>1</v>
          </cell>
          <cell r="B202" t="str">
            <v>§¸ d¨m 1x2</v>
          </cell>
          <cell r="C202" t="str">
            <v>m3</v>
          </cell>
          <cell r="D202">
            <v>1.6</v>
          </cell>
          <cell r="E202">
            <v>1</v>
          </cell>
          <cell r="F202">
            <v>1</v>
          </cell>
          <cell r="G202">
            <v>1.1499999999999999</v>
          </cell>
          <cell r="H202">
            <v>4000</v>
          </cell>
        </row>
        <row r="203">
          <cell r="A203">
            <v>4</v>
          </cell>
          <cell r="B203" t="str">
            <v>§¸ d¨m 4x6</v>
          </cell>
          <cell r="C203" t="str">
            <v>m3</v>
          </cell>
          <cell r="D203">
            <v>1.55</v>
          </cell>
          <cell r="E203">
            <v>1</v>
          </cell>
          <cell r="F203">
            <v>1</v>
          </cell>
          <cell r="G203">
            <v>1.1499999999999999</v>
          </cell>
          <cell r="H203">
            <v>3875</v>
          </cell>
        </row>
        <row r="204">
          <cell r="A204" t="str">
            <v>c</v>
          </cell>
          <cell r="B204" t="str">
            <v>C¸t vµng</v>
          </cell>
          <cell r="C204" t="str">
            <v>m3</v>
          </cell>
          <cell r="D204">
            <v>1.4</v>
          </cell>
          <cell r="E204">
            <v>1</v>
          </cell>
          <cell r="F204">
            <v>1</v>
          </cell>
          <cell r="G204">
            <v>1.1499999999999999</v>
          </cell>
          <cell r="H204">
            <v>3500</v>
          </cell>
        </row>
        <row r="205">
          <cell r="A205" t="str">
            <v>dh</v>
          </cell>
          <cell r="B205" t="str">
            <v xml:space="preserve">§¸ héc </v>
          </cell>
          <cell r="C205" t="str">
            <v>m3</v>
          </cell>
          <cell r="D205">
            <v>1.5</v>
          </cell>
          <cell r="E205">
            <v>2</v>
          </cell>
          <cell r="F205">
            <v>1.1000000000000001</v>
          </cell>
          <cell r="G205">
            <v>1.1499999999999999</v>
          </cell>
          <cell r="H205">
            <v>3750</v>
          </cell>
        </row>
        <row r="206">
          <cell r="A206" t="str">
            <v>dm</v>
          </cell>
          <cell r="B206" t="str">
            <v>§¸ m¹t</v>
          </cell>
          <cell r="C206" t="str">
            <v>m3</v>
          </cell>
          <cell r="D206">
            <v>1.6</v>
          </cell>
          <cell r="E206">
            <v>1</v>
          </cell>
          <cell r="F206">
            <v>1</v>
          </cell>
          <cell r="G206">
            <v>1.1499999999999999</v>
          </cell>
          <cell r="H206">
            <v>4000</v>
          </cell>
        </row>
        <row r="207">
          <cell r="A207" t="str">
            <v>gv</v>
          </cell>
          <cell r="B207" t="str">
            <v>Gç v¸n</v>
          </cell>
          <cell r="C207" t="str">
            <v>m3</v>
          </cell>
          <cell r="D207">
            <v>0.77</v>
          </cell>
          <cell r="E207">
            <v>2</v>
          </cell>
          <cell r="F207">
            <v>1.1000000000000001</v>
          </cell>
          <cell r="G207">
            <v>1</v>
          </cell>
          <cell r="H207">
            <v>7000</v>
          </cell>
        </row>
        <row r="208">
          <cell r="A208" t="str">
            <v>x</v>
          </cell>
          <cell r="B208" t="str">
            <v>Xim¨ng P30</v>
          </cell>
          <cell r="C208" t="str">
            <v>TÊn</v>
          </cell>
          <cell r="D208">
            <v>1</v>
          </cell>
          <cell r="E208">
            <v>3</v>
          </cell>
          <cell r="F208">
            <v>1.3</v>
          </cell>
          <cell r="G208">
            <v>1</v>
          </cell>
          <cell r="H208">
            <v>7000</v>
          </cell>
        </row>
        <row r="209">
          <cell r="A209" t="str">
            <v>x</v>
          </cell>
          <cell r="B209" t="str">
            <v>Xim¨ng PC-400</v>
          </cell>
          <cell r="C209" t="str">
            <v>TÊn</v>
          </cell>
          <cell r="D209">
            <v>1</v>
          </cell>
          <cell r="E209">
            <v>3</v>
          </cell>
          <cell r="F209">
            <v>1.3</v>
          </cell>
          <cell r="G209">
            <v>1</v>
          </cell>
          <cell r="H209">
            <v>7000</v>
          </cell>
        </row>
        <row r="210">
          <cell r="A210" t="str">
            <v>n</v>
          </cell>
          <cell r="B210" t="str">
            <v>Nhùa ®­êng</v>
          </cell>
          <cell r="C210" t="str">
            <v>TÊn</v>
          </cell>
          <cell r="D210">
            <v>1</v>
          </cell>
          <cell r="E210">
            <v>3</v>
          </cell>
          <cell r="F210">
            <v>1.3</v>
          </cell>
          <cell r="G210">
            <v>1</v>
          </cell>
          <cell r="H210">
            <v>7000</v>
          </cell>
        </row>
        <row r="211">
          <cell r="A211" t="str">
            <v>n</v>
          </cell>
          <cell r="B211" t="str">
            <v>Nhùa ®­êng</v>
          </cell>
          <cell r="C211" t="str">
            <v>TÊn</v>
          </cell>
          <cell r="D211">
            <v>1</v>
          </cell>
          <cell r="E211">
            <v>3</v>
          </cell>
          <cell r="F211">
            <v>1.3</v>
          </cell>
          <cell r="G211">
            <v>1</v>
          </cell>
          <cell r="H211">
            <v>7000</v>
          </cell>
        </row>
        <row r="212">
          <cell r="A212" t="str">
            <v>cpdd</v>
          </cell>
          <cell r="B212" t="str">
            <v>CÊp phèi ®¸ d¨m</v>
          </cell>
          <cell r="C212" t="str">
            <v>m3</v>
          </cell>
          <cell r="D212">
            <v>1.6</v>
          </cell>
          <cell r="E212">
            <v>1</v>
          </cell>
          <cell r="F212">
            <v>1</v>
          </cell>
          <cell r="G212">
            <v>1.1499999999999999</v>
          </cell>
          <cell r="H212">
            <v>4000</v>
          </cell>
        </row>
        <row r="213">
          <cell r="A213" t="str">
            <v>bd</v>
          </cell>
          <cell r="B213" t="str">
            <v xml:space="preserve">Bét ®¸ </v>
          </cell>
          <cell r="C213" t="str">
            <v>TÊn</v>
          </cell>
          <cell r="D213">
            <v>1</v>
          </cell>
          <cell r="E213">
            <v>1</v>
          </cell>
          <cell r="F213">
            <v>1</v>
          </cell>
          <cell r="G213">
            <v>1</v>
          </cell>
          <cell r="H213">
            <v>7000</v>
          </cell>
        </row>
        <row r="214">
          <cell r="A214">
            <v>0.5</v>
          </cell>
          <cell r="B214" t="str">
            <v>§¸ d¨m 0,5x1</v>
          </cell>
          <cell r="C214" t="str">
            <v>m3</v>
          </cell>
          <cell r="D214">
            <v>1.6</v>
          </cell>
          <cell r="E214">
            <v>1</v>
          </cell>
          <cell r="F214">
            <v>1</v>
          </cell>
          <cell r="G214">
            <v>1.1499999999999999</v>
          </cell>
          <cell r="H214">
            <v>4000</v>
          </cell>
        </row>
        <row r="215">
          <cell r="A215">
            <v>2</v>
          </cell>
          <cell r="B215" t="str">
            <v>§¸ d¨m 2x4</v>
          </cell>
          <cell r="C215" t="str">
            <v>m3</v>
          </cell>
          <cell r="D215">
            <v>1.6</v>
          </cell>
          <cell r="E215">
            <v>1</v>
          </cell>
          <cell r="F215">
            <v>1</v>
          </cell>
          <cell r="G215">
            <v>1.1499999999999999</v>
          </cell>
          <cell r="H215">
            <v>4000</v>
          </cell>
        </row>
        <row r="219">
          <cell r="A219">
            <v>1</v>
          </cell>
        </row>
        <row r="220">
          <cell r="A220">
            <v>2</v>
          </cell>
        </row>
        <row r="221">
          <cell r="A221">
            <v>3</v>
          </cell>
        </row>
        <row r="222">
          <cell r="A222">
            <v>4</v>
          </cell>
        </row>
        <row r="223">
          <cell r="A223">
            <v>5</v>
          </cell>
        </row>
        <row r="224">
          <cell r="A224">
            <v>6</v>
          </cell>
        </row>
        <row r="225">
          <cell r="A225">
            <v>7</v>
          </cell>
        </row>
        <row r="226">
          <cell r="A226">
            <v>8</v>
          </cell>
        </row>
        <row r="227">
          <cell r="A227">
            <v>9</v>
          </cell>
        </row>
        <row r="228">
          <cell r="A228">
            <v>10</v>
          </cell>
        </row>
        <row r="229">
          <cell r="A229">
            <v>11</v>
          </cell>
        </row>
        <row r="230">
          <cell r="A230">
            <v>12</v>
          </cell>
        </row>
        <row r="231">
          <cell r="A231">
            <v>13</v>
          </cell>
        </row>
        <row r="232">
          <cell r="A232">
            <v>14</v>
          </cell>
        </row>
        <row r="233">
          <cell r="A233">
            <v>15</v>
          </cell>
        </row>
        <row r="234">
          <cell r="A234">
            <v>16</v>
          </cell>
        </row>
        <row r="235">
          <cell r="A235">
            <v>17</v>
          </cell>
        </row>
        <row r="236">
          <cell r="A236">
            <v>18</v>
          </cell>
        </row>
        <row r="237">
          <cell r="A237">
            <v>19</v>
          </cell>
        </row>
        <row r="238">
          <cell r="A238">
            <v>20</v>
          </cell>
        </row>
        <row r="239">
          <cell r="A239">
            <v>21</v>
          </cell>
        </row>
        <row r="240">
          <cell r="A240">
            <v>22</v>
          </cell>
        </row>
        <row r="241">
          <cell r="A241">
            <v>23</v>
          </cell>
        </row>
        <row r="242">
          <cell r="A242">
            <v>24</v>
          </cell>
        </row>
        <row r="243">
          <cell r="A243">
            <v>25</v>
          </cell>
        </row>
        <row r="244">
          <cell r="A244">
            <v>26</v>
          </cell>
        </row>
        <row r="245">
          <cell r="A245">
            <v>27</v>
          </cell>
        </row>
        <row r="246">
          <cell r="A246">
            <v>28</v>
          </cell>
        </row>
        <row r="247">
          <cell r="A247">
            <v>29</v>
          </cell>
        </row>
        <row r="248">
          <cell r="A248">
            <v>30</v>
          </cell>
        </row>
        <row r="249">
          <cell r="A249">
            <v>31</v>
          </cell>
        </row>
        <row r="250">
          <cell r="A250">
            <v>32</v>
          </cell>
        </row>
        <row r="251">
          <cell r="A251">
            <v>33</v>
          </cell>
        </row>
        <row r="252">
          <cell r="A252">
            <v>34</v>
          </cell>
        </row>
        <row r="253">
          <cell r="A253">
            <v>35</v>
          </cell>
        </row>
        <row r="254">
          <cell r="A254">
            <v>36</v>
          </cell>
        </row>
        <row r="255">
          <cell r="A255">
            <v>37</v>
          </cell>
        </row>
        <row r="256">
          <cell r="A256">
            <v>38</v>
          </cell>
        </row>
        <row r="257">
          <cell r="A257">
            <v>39</v>
          </cell>
        </row>
        <row r="258">
          <cell r="A258">
            <v>40</v>
          </cell>
        </row>
        <row r="259">
          <cell r="A259">
            <v>41</v>
          </cell>
        </row>
        <row r="260">
          <cell r="A260">
            <v>42</v>
          </cell>
        </row>
        <row r="261">
          <cell r="A261">
            <v>43</v>
          </cell>
        </row>
        <row r="262">
          <cell r="A262">
            <v>44</v>
          </cell>
        </row>
        <row r="263">
          <cell r="A263">
            <v>45</v>
          </cell>
        </row>
        <row r="264">
          <cell r="A264">
            <v>46</v>
          </cell>
        </row>
        <row r="265">
          <cell r="A265">
            <v>47</v>
          </cell>
        </row>
        <row r="266">
          <cell r="A266">
            <v>48</v>
          </cell>
        </row>
        <row r="267">
          <cell r="A267">
            <v>49</v>
          </cell>
        </row>
        <row r="268">
          <cell r="A268">
            <v>50</v>
          </cell>
        </row>
        <row r="269">
          <cell r="A269">
            <v>51</v>
          </cell>
        </row>
        <row r="270">
          <cell r="A270">
            <v>52</v>
          </cell>
        </row>
        <row r="271">
          <cell r="A271">
            <v>53</v>
          </cell>
        </row>
        <row r="272">
          <cell r="A272">
            <v>54</v>
          </cell>
        </row>
        <row r="273">
          <cell r="A273">
            <v>55</v>
          </cell>
        </row>
        <row r="274">
          <cell r="A274">
            <v>56</v>
          </cell>
        </row>
        <row r="275">
          <cell r="A275">
            <v>57</v>
          </cell>
        </row>
        <row r="276">
          <cell r="A276">
            <v>58</v>
          </cell>
        </row>
        <row r="277">
          <cell r="A277">
            <v>59</v>
          </cell>
        </row>
        <row r="278">
          <cell r="A278">
            <v>60</v>
          </cell>
        </row>
        <row r="279">
          <cell r="A279">
            <v>61</v>
          </cell>
        </row>
        <row r="280">
          <cell r="A280">
            <v>62</v>
          </cell>
        </row>
        <row r="281">
          <cell r="A281">
            <v>63</v>
          </cell>
        </row>
        <row r="282">
          <cell r="A282">
            <v>64</v>
          </cell>
        </row>
        <row r="283">
          <cell r="A283">
            <v>65</v>
          </cell>
        </row>
        <row r="284">
          <cell r="A284">
            <v>66</v>
          </cell>
        </row>
        <row r="285">
          <cell r="A285">
            <v>67</v>
          </cell>
        </row>
        <row r="286">
          <cell r="A286">
            <v>68</v>
          </cell>
        </row>
        <row r="287">
          <cell r="A287">
            <v>69</v>
          </cell>
        </row>
        <row r="288">
          <cell r="A288">
            <v>70</v>
          </cell>
        </row>
        <row r="289">
          <cell r="A289">
            <v>71</v>
          </cell>
        </row>
        <row r="290">
          <cell r="A290">
            <v>72</v>
          </cell>
        </row>
        <row r="291">
          <cell r="A291">
            <v>73</v>
          </cell>
        </row>
        <row r="292">
          <cell r="A292">
            <v>74</v>
          </cell>
        </row>
        <row r="293">
          <cell r="A293">
            <v>75</v>
          </cell>
        </row>
        <row r="294">
          <cell r="A294">
            <v>76</v>
          </cell>
        </row>
        <row r="295">
          <cell r="A295">
            <v>77</v>
          </cell>
        </row>
        <row r="296">
          <cell r="A296">
            <v>78</v>
          </cell>
        </row>
        <row r="297">
          <cell r="A297">
            <v>79</v>
          </cell>
        </row>
        <row r="298">
          <cell r="A298">
            <v>80</v>
          </cell>
        </row>
        <row r="299">
          <cell r="A299">
            <v>81</v>
          </cell>
        </row>
        <row r="300">
          <cell r="A300">
            <v>82</v>
          </cell>
        </row>
        <row r="301">
          <cell r="A301">
            <v>83</v>
          </cell>
        </row>
        <row r="302">
          <cell r="A302">
            <v>84</v>
          </cell>
        </row>
        <row r="303">
          <cell r="A303">
            <v>85</v>
          </cell>
        </row>
        <row r="304">
          <cell r="A304">
            <v>86</v>
          </cell>
        </row>
        <row r="305">
          <cell r="A305">
            <v>87</v>
          </cell>
        </row>
        <row r="306">
          <cell r="A306">
            <v>88</v>
          </cell>
        </row>
        <row r="307">
          <cell r="A307">
            <v>89</v>
          </cell>
        </row>
        <row r="308">
          <cell r="A308">
            <v>90</v>
          </cell>
        </row>
        <row r="309">
          <cell r="A309">
            <v>91</v>
          </cell>
        </row>
        <row r="310">
          <cell r="A310">
            <v>92</v>
          </cell>
        </row>
        <row r="311">
          <cell r="A311">
            <v>93</v>
          </cell>
        </row>
        <row r="312">
          <cell r="A312">
            <v>94</v>
          </cell>
        </row>
        <row r="313">
          <cell r="A313">
            <v>95</v>
          </cell>
        </row>
        <row r="314">
          <cell r="A314">
            <v>96</v>
          </cell>
        </row>
        <row r="315">
          <cell r="A315">
            <v>97</v>
          </cell>
        </row>
        <row r="316">
          <cell r="A316">
            <v>98</v>
          </cell>
        </row>
        <row r="317">
          <cell r="A317">
            <v>99</v>
          </cell>
        </row>
        <row r="318">
          <cell r="A318">
            <v>100</v>
          </cell>
        </row>
        <row r="319">
          <cell r="A319">
            <v>101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refreshError="1"/>
      <sheetData sheetId="162" refreshError="1"/>
      <sheetData sheetId="163" refreshError="1"/>
      <sheetData sheetId="164" refreshError="1"/>
      <sheetData sheetId="165" refreshError="1"/>
      <sheetData sheetId="166"/>
      <sheetData sheetId="167"/>
      <sheetData sheetId="168"/>
      <sheetData sheetId="169"/>
      <sheetData sheetId="170"/>
      <sheetData sheetId="171"/>
      <sheetData sheetId="172"/>
      <sheetData sheetId="173"/>
      <sheetData sheetId="174"/>
      <sheetData sheetId="175" refreshError="1"/>
      <sheetData sheetId="176" refreshError="1"/>
      <sheetData sheetId="177" refreshError="1"/>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refreshError="1"/>
      <sheetData sheetId="197" refreshError="1"/>
      <sheetData sheetId="198" refreshError="1"/>
      <sheetData sheetId="199" refreshError="1"/>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refreshError="1"/>
      <sheetData sheetId="223" refreshError="1"/>
      <sheetData sheetId="224"/>
      <sheetData sheetId="225" refreshError="1"/>
      <sheetData sheetId="226" refreshError="1"/>
      <sheetData sheetId="227"/>
      <sheetData sheetId="228" refreshError="1"/>
      <sheetData sheetId="229"/>
      <sheetData sheetId="230"/>
      <sheetData sheetId="231"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ra-vat-lieu"/>
      <sheetName val="Da tan dung"/>
      <sheetName val="PTDG"/>
      <sheetName val="duong+cong"/>
      <sheetName val="THGTXL05"/>
      <sheetName val="Tonghop"/>
      <sheetName val="Tra_bang"/>
      <sheetName val="kstk(DC)"/>
      <sheetName val="dbgt(tuyen)"/>
    </sheetNames>
    <sheetDataSet>
      <sheetData sheetId="0" refreshError="1"/>
      <sheetData sheetId="1" refreshError="1">
        <row r="219">
          <cell r="B219">
            <v>5600</v>
          </cell>
          <cell r="C219">
            <v>6664</v>
          </cell>
          <cell r="D219">
            <v>9796</v>
          </cell>
          <cell r="E219">
            <v>14204</v>
          </cell>
          <cell r="F219">
            <v>20596</v>
          </cell>
          <cell r="G219">
            <v>24715.200000000001</v>
          </cell>
        </row>
        <row r="220">
          <cell r="B220">
            <v>3100</v>
          </cell>
          <cell r="C220">
            <v>3689</v>
          </cell>
          <cell r="D220">
            <v>5423</v>
          </cell>
          <cell r="E220">
            <v>7863</v>
          </cell>
          <cell r="F220">
            <v>11402</v>
          </cell>
          <cell r="G220">
            <v>13682.4</v>
          </cell>
        </row>
        <row r="221">
          <cell r="B221">
            <v>2230</v>
          </cell>
          <cell r="C221">
            <v>2654</v>
          </cell>
          <cell r="D221">
            <v>3901</v>
          </cell>
          <cell r="E221">
            <v>5656</v>
          </cell>
          <cell r="F221">
            <v>8202</v>
          </cell>
          <cell r="G221">
            <v>9842.4</v>
          </cell>
        </row>
        <row r="222">
          <cell r="B222">
            <v>1825</v>
          </cell>
          <cell r="C222">
            <v>2172</v>
          </cell>
          <cell r="D222">
            <v>3192</v>
          </cell>
          <cell r="E222">
            <v>4629</v>
          </cell>
          <cell r="F222">
            <v>6712</v>
          </cell>
          <cell r="G222">
            <v>8054.4</v>
          </cell>
        </row>
        <row r="223">
          <cell r="B223">
            <v>1600</v>
          </cell>
          <cell r="C223">
            <v>1904</v>
          </cell>
          <cell r="D223">
            <v>2799</v>
          </cell>
          <cell r="E223">
            <v>4058</v>
          </cell>
          <cell r="F223">
            <v>5885</v>
          </cell>
          <cell r="G223">
            <v>7062</v>
          </cell>
        </row>
        <row r="224">
          <cell r="B224">
            <v>1446</v>
          </cell>
          <cell r="C224">
            <v>1721</v>
          </cell>
          <cell r="D224">
            <v>2529</v>
          </cell>
          <cell r="E224">
            <v>3668</v>
          </cell>
          <cell r="F224">
            <v>5318</v>
          </cell>
          <cell r="G224">
            <v>6381.5999999999995</v>
          </cell>
        </row>
        <row r="225">
          <cell r="B225">
            <v>1333</v>
          </cell>
          <cell r="C225">
            <v>1586</v>
          </cell>
          <cell r="D225">
            <v>2332</v>
          </cell>
          <cell r="E225">
            <v>3381</v>
          </cell>
          <cell r="F225">
            <v>4903</v>
          </cell>
          <cell r="G225">
            <v>5883.5999999999995</v>
          </cell>
        </row>
        <row r="226">
          <cell r="B226">
            <v>1245</v>
          </cell>
          <cell r="C226">
            <v>1482</v>
          </cell>
          <cell r="D226">
            <v>2178</v>
          </cell>
          <cell r="E226">
            <v>3158</v>
          </cell>
          <cell r="F226">
            <v>4579</v>
          </cell>
          <cell r="G226">
            <v>5494.8</v>
          </cell>
        </row>
        <row r="227">
          <cell r="B227">
            <v>1173</v>
          </cell>
          <cell r="C227">
            <v>1396</v>
          </cell>
          <cell r="D227">
            <v>2052</v>
          </cell>
          <cell r="E227">
            <v>2975</v>
          </cell>
          <cell r="F227">
            <v>4314</v>
          </cell>
          <cell r="G227">
            <v>5176.8</v>
          </cell>
        </row>
        <row r="228">
          <cell r="B228">
            <v>1114</v>
          </cell>
          <cell r="C228">
            <v>1326</v>
          </cell>
          <cell r="D228">
            <v>1949</v>
          </cell>
          <cell r="E228">
            <v>2826</v>
          </cell>
          <cell r="F228">
            <v>4097</v>
          </cell>
          <cell r="G228">
            <v>4916.3999999999996</v>
          </cell>
        </row>
        <row r="229">
          <cell r="B229">
            <v>1063</v>
          </cell>
          <cell r="C229">
            <v>1265</v>
          </cell>
          <cell r="D229">
            <v>1860</v>
          </cell>
          <cell r="E229">
            <v>2696</v>
          </cell>
          <cell r="F229">
            <v>3910</v>
          </cell>
          <cell r="G229">
            <v>4692</v>
          </cell>
        </row>
        <row r="230">
          <cell r="B230">
            <v>1016</v>
          </cell>
          <cell r="C230">
            <v>1209</v>
          </cell>
          <cell r="D230">
            <v>1777</v>
          </cell>
          <cell r="E230">
            <v>2577</v>
          </cell>
          <cell r="F230">
            <v>3737</v>
          </cell>
          <cell r="G230">
            <v>4484.3999999999996</v>
          </cell>
        </row>
        <row r="231">
          <cell r="B231">
            <v>968</v>
          </cell>
          <cell r="C231">
            <v>1152</v>
          </cell>
          <cell r="D231">
            <v>1693</v>
          </cell>
          <cell r="E231">
            <v>2455</v>
          </cell>
          <cell r="F231">
            <v>3560</v>
          </cell>
          <cell r="G231">
            <v>4272</v>
          </cell>
        </row>
        <row r="232">
          <cell r="B232">
            <v>924</v>
          </cell>
          <cell r="C232">
            <v>1100</v>
          </cell>
          <cell r="D232">
            <v>1616</v>
          </cell>
          <cell r="E232">
            <v>2344</v>
          </cell>
          <cell r="F232">
            <v>3398</v>
          </cell>
          <cell r="G232">
            <v>4077.6</v>
          </cell>
        </row>
        <row r="233">
          <cell r="B233">
            <v>883</v>
          </cell>
          <cell r="C233">
            <v>1051</v>
          </cell>
          <cell r="D233">
            <v>1545</v>
          </cell>
          <cell r="E233">
            <v>2240</v>
          </cell>
          <cell r="F233">
            <v>3248</v>
          </cell>
          <cell r="G233">
            <v>3897.6</v>
          </cell>
        </row>
        <row r="234">
          <cell r="B234">
            <v>846</v>
          </cell>
          <cell r="C234">
            <v>1007</v>
          </cell>
          <cell r="D234">
            <v>1480</v>
          </cell>
          <cell r="E234">
            <v>2146</v>
          </cell>
          <cell r="F234">
            <v>3112</v>
          </cell>
          <cell r="G234">
            <v>3734.3999999999996</v>
          </cell>
        </row>
        <row r="235">
          <cell r="B235">
            <v>820</v>
          </cell>
          <cell r="C235">
            <v>976</v>
          </cell>
          <cell r="D235">
            <v>1434</v>
          </cell>
          <cell r="E235">
            <v>2080</v>
          </cell>
          <cell r="F235">
            <v>3016</v>
          </cell>
          <cell r="G235">
            <v>3619.2</v>
          </cell>
        </row>
        <row r="236">
          <cell r="B236">
            <v>799</v>
          </cell>
          <cell r="C236">
            <v>951</v>
          </cell>
          <cell r="D236">
            <v>1398</v>
          </cell>
          <cell r="E236">
            <v>2027</v>
          </cell>
          <cell r="F236">
            <v>2939</v>
          </cell>
          <cell r="G236">
            <v>3526.7999999999997</v>
          </cell>
        </row>
        <row r="237">
          <cell r="B237">
            <v>776</v>
          </cell>
          <cell r="C237">
            <v>923</v>
          </cell>
          <cell r="D237">
            <v>1357</v>
          </cell>
          <cell r="E237">
            <v>1968</v>
          </cell>
          <cell r="F237">
            <v>2854</v>
          </cell>
          <cell r="G237">
            <v>3424.7999999999997</v>
          </cell>
        </row>
        <row r="238">
          <cell r="B238">
            <v>750</v>
          </cell>
          <cell r="C238">
            <v>893</v>
          </cell>
          <cell r="D238">
            <v>1312</v>
          </cell>
          <cell r="E238">
            <v>1902</v>
          </cell>
          <cell r="F238">
            <v>2758</v>
          </cell>
          <cell r="G238">
            <v>3309.6</v>
          </cell>
        </row>
        <row r="239">
          <cell r="B239">
            <v>720</v>
          </cell>
          <cell r="C239">
            <v>857</v>
          </cell>
          <cell r="D239">
            <v>1259</v>
          </cell>
          <cell r="E239">
            <v>1826</v>
          </cell>
          <cell r="F239">
            <v>2648</v>
          </cell>
          <cell r="G239">
            <v>3177.6</v>
          </cell>
        </row>
        <row r="240">
          <cell r="B240">
            <v>692</v>
          </cell>
          <cell r="C240">
            <v>823</v>
          </cell>
          <cell r="D240">
            <v>1211</v>
          </cell>
          <cell r="E240">
            <v>1755</v>
          </cell>
          <cell r="F240">
            <v>2545</v>
          </cell>
          <cell r="G240">
            <v>3054</v>
          </cell>
        </row>
        <row r="241">
          <cell r="B241">
            <v>667</v>
          </cell>
          <cell r="C241">
            <v>794</v>
          </cell>
          <cell r="D241">
            <v>1167</v>
          </cell>
          <cell r="E241">
            <v>1692</v>
          </cell>
          <cell r="F241">
            <v>2453</v>
          </cell>
          <cell r="G241">
            <v>2943.6</v>
          </cell>
        </row>
        <row r="242">
          <cell r="B242">
            <v>645</v>
          </cell>
          <cell r="C242">
            <v>768</v>
          </cell>
          <cell r="D242">
            <v>1128</v>
          </cell>
          <cell r="E242">
            <v>1636</v>
          </cell>
          <cell r="F242">
            <v>2372</v>
          </cell>
          <cell r="G242">
            <v>2846.4</v>
          </cell>
        </row>
        <row r="243">
          <cell r="B243">
            <v>624</v>
          </cell>
          <cell r="C243">
            <v>743</v>
          </cell>
          <cell r="D243">
            <v>1092</v>
          </cell>
          <cell r="E243">
            <v>1583</v>
          </cell>
          <cell r="F243">
            <v>2295</v>
          </cell>
          <cell r="G243">
            <v>2754</v>
          </cell>
        </row>
        <row r="244">
          <cell r="B244">
            <v>604</v>
          </cell>
          <cell r="C244">
            <v>719</v>
          </cell>
          <cell r="D244">
            <v>1057</v>
          </cell>
          <cell r="E244">
            <v>1532</v>
          </cell>
          <cell r="F244">
            <v>2221</v>
          </cell>
          <cell r="G244">
            <v>2665.2</v>
          </cell>
        </row>
        <row r="245">
          <cell r="B245">
            <v>584</v>
          </cell>
          <cell r="C245">
            <v>695</v>
          </cell>
          <cell r="D245">
            <v>1022</v>
          </cell>
          <cell r="E245">
            <v>1481</v>
          </cell>
          <cell r="F245">
            <v>2148</v>
          </cell>
          <cell r="G245">
            <v>2577.6</v>
          </cell>
        </row>
        <row r="246">
          <cell r="B246">
            <v>564</v>
          </cell>
          <cell r="C246">
            <v>671</v>
          </cell>
          <cell r="D246">
            <v>987</v>
          </cell>
          <cell r="E246">
            <v>1431</v>
          </cell>
          <cell r="F246">
            <v>2074</v>
          </cell>
          <cell r="G246">
            <v>2488.7999999999997</v>
          </cell>
        </row>
        <row r="247">
          <cell r="B247">
            <v>545</v>
          </cell>
          <cell r="C247">
            <v>649</v>
          </cell>
          <cell r="D247">
            <v>953</v>
          </cell>
          <cell r="E247">
            <v>1382</v>
          </cell>
          <cell r="F247">
            <v>2004</v>
          </cell>
          <cell r="G247">
            <v>2404.7999999999997</v>
          </cell>
        </row>
        <row r="248">
          <cell r="B248">
            <v>528</v>
          </cell>
          <cell r="C248">
            <v>628</v>
          </cell>
          <cell r="D248">
            <v>924</v>
          </cell>
          <cell r="E248">
            <v>1339</v>
          </cell>
          <cell r="F248">
            <v>1942</v>
          </cell>
          <cell r="G248">
            <v>2330.4</v>
          </cell>
        </row>
        <row r="249">
          <cell r="B249">
            <v>512</v>
          </cell>
          <cell r="C249">
            <v>609</v>
          </cell>
          <cell r="D249">
            <v>896</v>
          </cell>
          <cell r="E249">
            <v>1299</v>
          </cell>
          <cell r="F249">
            <v>1883</v>
          </cell>
          <cell r="G249">
            <v>2259.6</v>
          </cell>
        </row>
        <row r="250">
          <cell r="B250">
            <v>512</v>
          </cell>
          <cell r="C250">
            <v>609</v>
          </cell>
          <cell r="D250">
            <v>896</v>
          </cell>
          <cell r="E250">
            <v>1299</v>
          </cell>
          <cell r="F250">
            <v>1883</v>
          </cell>
          <cell r="G250">
            <v>2259.6</v>
          </cell>
        </row>
        <row r="251">
          <cell r="B251">
            <v>512</v>
          </cell>
          <cell r="C251">
            <v>609</v>
          </cell>
          <cell r="D251">
            <v>896</v>
          </cell>
          <cell r="E251">
            <v>1299</v>
          </cell>
          <cell r="F251">
            <v>1883</v>
          </cell>
          <cell r="G251">
            <v>2259.6</v>
          </cell>
        </row>
        <row r="252">
          <cell r="B252">
            <v>512</v>
          </cell>
          <cell r="C252">
            <v>609</v>
          </cell>
          <cell r="D252">
            <v>896</v>
          </cell>
          <cell r="E252">
            <v>1299</v>
          </cell>
          <cell r="F252">
            <v>1883</v>
          </cell>
          <cell r="G252">
            <v>2259.6</v>
          </cell>
        </row>
        <row r="253">
          <cell r="B253">
            <v>512</v>
          </cell>
          <cell r="C253">
            <v>609</v>
          </cell>
          <cell r="D253">
            <v>896</v>
          </cell>
          <cell r="E253">
            <v>1299</v>
          </cell>
          <cell r="F253">
            <v>1883</v>
          </cell>
          <cell r="G253">
            <v>2259.6</v>
          </cell>
        </row>
        <row r="254">
          <cell r="B254">
            <v>498</v>
          </cell>
          <cell r="C254">
            <v>593</v>
          </cell>
          <cell r="D254">
            <v>871</v>
          </cell>
          <cell r="E254">
            <v>1263</v>
          </cell>
          <cell r="F254">
            <v>1832</v>
          </cell>
          <cell r="G254">
            <v>2198.4</v>
          </cell>
        </row>
        <row r="255">
          <cell r="B255">
            <v>498</v>
          </cell>
          <cell r="C255">
            <v>593</v>
          </cell>
          <cell r="D255">
            <v>871</v>
          </cell>
          <cell r="E255">
            <v>1263</v>
          </cell>
          <cell r="F255">
            <v>1832</v>
          </cell>
          <cell r="G255">
            <v>2198.4</v>
          </cell>
        </row>
        <row r="256">
          <cell r="B256">
            <v>498</v>
          </cell>
          <cell r="C256">
            <v>593</v>
          </cell>
          <cell r="D256">
            <v>871</v>
          </cell>
          <cell r="E256">
            <v>1263</v>
          </cell>
          <cell r="F256">
            <v>1832</v>
          </cell>
          <cell r="G256">
            <v>2198.4</v>
          </cell>
        </row>
        <row r="257">
          <cell r="B257">
            <v>498</v>
          </cell>
          <cell r="C257">
            <v>593</v>
          </cell>
          <cell r="D257">
            <v>871</v>
          </cell>
          <cell r="E257">
            <v>1263</v>
          </cell>
          <cell r="F257">
            <v>1832</v>
          </cell>
          <cell r="G257">
            <v>2198.4</v>
          </cell>
        </row>
        <row r="258">
          <cell r="B258">
            <v>498</v>
          </cell>
          <cell r="C258">
            <v>593</v>
          </cell>
          <cell r="D258">
            <v>871</v>
          </cell>
          <cell r="E258">
            <v>1263</v>
          </cell>
          <cell r="F258">
            <v>1832</v>
          </cell>
          <cell r="G258">
            <v>2198.4</v>
          </cell>
        </row>
        <row r="259">
          <cell r="B259">
            <v>487</v>
          </cell>
          <cell r="C259">
            <v>580</v>
          </cell>
          <cell r="D259">
            <v>852</v>
          </cell>
          <cell r="E259">
            <v>1235</v>
          </cell>
          <cell r="F259">
            <v>1791</v>
          </cell>
          <cell r="G259">
            <v>2149.1999999999998</v>
          </cell>
        </row>
        <row r="260">
          <cell r="B260">
            <v>487</v>
          </cell>
          <cell r="C260">
            <v>580</v>
          </cell>
          <cell r="D260">
            <v>852</v>
          </cell>
          <cell r="E260">
            <v>1235</v>
          </cell>
          <cell r="F260">
            <v>1791</v>
          </cell>
          <cell r="G260">
            <v>2149.1999999999998</v>
          </cell>
        </row>
        <row r="261">
          <cell r="B261">
            <v>487</v>
          </cell>
          <cell r="C261">
            <v>580</v>
          </cell>
          <cell r="D261">
            <v>852</v>
          </cell>
          <cell r="E261">
            <v>1235</v>
          </cell>
          <cell r="F261">
            <v>1791</v>
          </cell>
          <cell r="G261">
            <v>2149.1999999999998</v>
          </cell>
        </row>
        <row r="262">
          <cell r="B262">
            <v>487</v>
          </cell>
          <cell r="C262">
            <v>580</v>
          </cell>
          <cell r="D262">
            <v>852</v>
          </cell>
          <cell r="E262">
            <v>1235</v>
          </cell>
          <cell r="F262">
            <v>1791</v>
          </cell>
          <cell r="G262">
            <v>2149.1999999999998</v>
          </cell>
        </row>
        <row r="263">
          <cell r="B263">
            <v>487</v>
          </cell>
          <cell r="C263">
            <v>580</v>
          </cell>
          <cell r="D263">
            <v>852</v>
          </cell>
          <cell r="E263">
            <v>1235</v>
          </cell>
          <cell r="F263">
            <v>1791</v>
          </cell>
          <cell r="G263">
            <v>2149.1999999999998</v>
          </cell>
        </row>
        <row r="264">
          <cell r="B264">
            <v>477</v>
          </cell>
          <cell r="C264">
            <v>568</v>
          </cell>
          <cell r="D264">
            <v>834</v>
          </cell>
          <cell r="E264">
            <v>1210</v>
          </cell>
          <cell r="F264">
            <v>1754</v>
          </cell>
          <cell r="G264">
            <v>2104.7999999999997</v>
          </cell>
        </row>
        <row r="265">
          <cell r="B265">
            <v>477</v>
          </cell>
          <cell r="C265">
            <v>568</v>
          </cell>
          <cell r="D265">
            <v>834</v>
          </cell>
          <cell r="E265">
            <v>1210</v>
          </cell>
          <cell r="F265">
            <v>1754</v>
          </cell>
          <cell r="G265">
            <v>2104.7999999999997</v>
          </cell>
        </row>
        <row r="266">
          <cell r="B266">
            <v>477</v>
          </cell>
          <cell r="C266">
            <v>568</v>
          </cell>
          <cell r="D266">
            <v>834</v>
          </cell>
          <cell r="E266">
            <v>1210</v>
          </cell>
          <cell r="F266">
            <v>1754</v>
          </cell>
          <cell r="G266">
            <v>2104.7999999999997</v>
          </cell>
        </row>
        <row r="267">
          <cell r="B267">
            <v>477</v>
          </cell>
          <cell r="C267">
            <v>568</v>
          </cell>
          <cell r="D267">
            <v>834</v>
          </cell>
          <cell r="E267">
            <v>1210</v>
          </cell>
          <cell r="F267">
            <v>1754</v>
          </cell>
          <cell r="G267">
            <v>2104.7999999999997</v>
          </cell>
        </row>
        <row r="268">
          <cell r="B268">
            <v>477</v>
          </cell>
          <cell r="C268">
            <v>568</v>
          </cell>
          <cell r="D268">
            <v>834</v>
          </cell>
          <cell r="E268">
            <v>1210</v>
          </cell>
          <cell r="F268">
            <v>1754</v>
          </cell>
          <cell r="G268">
            <v>2104.7999999999997</v>
          </cell>
        </row>
        <row r="269">
          <cell r="B269">
            <v>468</v>
          </cell>
          <cell r="C269">
            <v>557</v>
          </cell>
          <cell r="D269">
            <v>819</v>
          </cell>
          <cell r="E269">
            <v>1187</v>
          </cell>
          <cell r="F269">
            <v>1721</v>
          </cell>
          <cell r="G269">
            <v>2065.1999999999998</v>
          </cell>
        </row>
        <row r="270">
          <cell r="B270">
            <v>468</v>
          </cell>
          <cell r="C270">
            <v>557</v>
          </cell>
          <cell r="D270">
            <v>819</v>
          </cell>
          <cell r="E270">
            <v>1187</v>
          </cell>
          <cell r="F270">
            <v>1721</v>
          </cell>
          <cell r="G270">
            <v>2065.1999999999998</v>
          </cell>
        </row>
        <row r="271">
          <cell r="B271">
            <v>468</v>
          </cell>
          <cell r="C271">
            <v>557</v>
          </cell>
          <cell r="D271">
            <v>819</v>
          </cell>
          <cell r="E271">
            <v>1187</v>
          </cell>
          <cell r="F271">
            <v>1721</v>
          </cell>
          <cell r="G271">
            <v>2065.1999999999998</v>
          </cell>
        </row>
        <row r="272">
          <cell r="B272">
            <v>468</v>
          </cell>
          <cell r="C272">
            <v>557</v>
          </cell>
          <cell r="D272">
            <v>819</v>
          </cell>
          <cell r="E272">
            <v>1187</v>
          </cell>
          <cell r="F272">
            <v>1721</v>
          </cell>
          <cell r="G272">
            <v>2065.1999999999998</v>
          </cell>
        </row>
        <row r="273">
          <cell r="B273">
            <v>468</v>
          </cell>
          <cell r="C273">
            <v>557</v>
          </cell>
          <cell r="D273">
            <v>819</v>
          </cell>
          <cell r="E273">
            <v>1187</v>
          </cell>
          <cell r="F273">
            <v>1721</v>
          </cell>
          <cell r="G273">
            <v>2065.1999999999998</v>
          </cell>
        </row>
        <row r="274">
          <cell r="B274">
            <v>460</v>
          </cell>
          <cell r="C274">
            <v>547</v>
          </cell>
          <cell r="D274">
            <v>805</v>
          </cell>
          <cell r="E274">
            <v>1167</v>
          </cell>
          <cell r="F274">
            <v>1692</v>
          </cell>
          <cell r="G274">
            <v>2030.3999999999999</v>
          </cell>
        </row>
        <row r="275">
          <cell r="B275">
            <v>460</v>
          </cell>
          <cell r="C275">
            <v>547</v>
          </cell>
          <cell r="D275">
            <v>805</v>
          </cell>
          <cell r="E275">
            <v>1167</v>
          </cell>
          <cell r="F275">
            <v>1692</v>
          </cell>
          <cell r="G275">
            <v>2030.3999999999999</v>
          </cell>
        </row>
        <row r="276">
          <cell r="B276">
            <v>460</v>
          </cell>
          <cell r="C276">
            <v>547</v>
          </cell>
          <cell r="D276">
            <v>805</v>
          </cell>
          <cell r="E276">
            <v>1167</v>
          </cell>
          <cell r="F276">
            <v>1692</v>
          </cell>
          <cell r="G276">
            <v>2030.3999999999999</v>
          </cell>
        </row>
        <row r="277">
          <cell r="B277">
            <v>460</v>
          </cell>
          <cell r="C277">
            <v>547</v>
          </cell>
          <cell r="D277">
            <v>805</v>
          </cell>
          <cell r="E277">
            <v>1167</v>
          </cell>
          <cell r="F277">
            <v>1692</v>
          </cell>
          <cell r="G277">
            <v>2030.3999999999999</v>
          </cell>
        </row>
        <row r="278">
          <cell r="B278">
            <v>460</v>
          </cell>
          <cell r="C278">
            <v>547</v>
          </cell>
          <cell r="D278">
            <v>805</v>
          </cell>
          <cell r="E278">
            <v>1167</v>
          </cell>
          <cell r="F278">
            <v>1692</v>
          </cell>
          <cell r="G278">
            <v>2030.3999999999999</v>
          </cell>
        </row>
        <row r="279">
          <cell r="B279">
            <v>453</v>
          </cell>
          <cell r="C279">
            <v>539</v>
          </cell>
          <cell r="D279">
            <v>792</v>
          </cell>
          <cell r="E279">
            <v>1149</v>
          </cell>
          <cell r="F279">
            <v>1666</v>
          </cell>
          <cell r="G279">
            <v>1999.1999999999998</v>
          </cell>
        </row>
        <row r="280">
          <cell r="B280">
            <v>453</v>
          </cell>
          <cell r="C280">
            <v>539</v>
          </cell>
          <cell r="D280">
            <v>792</v>
          </cell>
          <cell r="E280">
            <v>1149</v>
          </cell>
          <cell r="F280">
            <v>1666</v>
          </cell>
          <cell r="G280">
            <v>1999.1999999999998</v>
          </cell>
        </row>
        <row r="281">
          <cell r="B281">
            <v>453</v>
          </cell>
          <cell r="C281">
            <v>539</v>
          </cell>
          <cell r="D281">
            <v>792</v>
          </cell>
          <cell r="E281">
            <v>1149</v>
          </cell>
          <cell r="F281">
            <v>1666</v>
          </cell>
          <cell r="G281">
            <v>1999.1999999999998</v>
          </cell>
        </row>
        <row r="282">
          <cell r="B282">
            <v>453</v>
          </cell>
          <cell r="C282">
            <v>539</v>
          </cell>
          <cell r="D282">
            <v>792</v>
          </cell>
          <cell r="E282">
            <v>1149</v>
          </cell>
          <cell r="F282">
            <v>1666</v>
          </cell>
          <cell r="G282">
            <v>1999.1999999999998</v>
          </cell>
        </row>
        <row r="283">
          <cell r="B283">
            <v>453</v>
          </cell>
          <cell r="C283">
            <v>539</v>
          </cell>
          <cell r="D283">
            <v>792</v>
          </cell>
          <cell r="E283">
            <v>1149</v>
          </cell>
          <cell r="F283">
            <v>1666</v>
          </cell>
          <cell r="G283">
            <v>1999.1999999999998</v>
          </cell>
        </row>
        <row r="284">
          <cell r="B284">
            <v>453</v>
          </cell>
          <cell r="C284">
            <v>539</v>
          </cell>
          <cell r="D284">
            <v>792</v>
          </cell>
          <cell r="E284">
            <v>1149</v>
          </cell>
          <cell r="F284">
            <v>1666</v>
          </cell>
          <cell r="G284">
            <v>1999.1999999999998</v>
          </cell>
        </row>
        <row r="285">
          <cell r="B285">
            <v>453</v>
          </cell>
          <cell r="C285">
            <v>539</v>
          </cell>
          <cell r="D285">
            <v>792</v>
          </cell>
          <cell r="E285">
            <v>1149</v>
          </cell>
          <cell r="F285">
            <v>1666</v>
          </cell>
          <cell r="G285">
            <v>1999.1999999999998</v>
          </cell>
        </row>
        <row r="286">
          <cell r="B286">
            <v>453</v>
          </cell>
          <cell r="C286">
            <v>539</v>
          </cell>
          <cell r="D286">
            <v>792</v>
          </cell>
          <cell r="E286">
            <v>1149</v>
          </cell>
          <cell r="F286">
            <v>1666</v>
          </cell>
          <cell r="G286">
            <v>1999.1999999999998</v>
          </cell>
        </row>
        <row r="287">
          <cell r="B287">
            <v>453</v>
          </cell>
          <cell r="C287">
            <v>539</v>
          </cell>
          <cell r="D287">
            <v>792</v>
          </cell>
          <cell r="E287">
            <v>1149</v>
          </cell>
          <cell r="F287">
            <v>1666</v>
          </cell>
          <cell r="G287">
            <v>1999.1999999999998</v>
          </cell>
        </row>
        <row r="288">
          <cell r="B288">
            <v>453</v>
          </cell>
          <cell r="C288">
            <v>539</v>
          </cell>
          <cell r="D288">
            <v>792</v>
          </cell>
          <cell r="E288">
            <v>1149</v>
          </cell>
          <cell r="F288">
            <v>1666</v>
          </cell>
          <cell r="G288">
            <v>1999.1999999999998</v>
          </cell>
        </row>
        <row r="289">
          <cell r="B289">
            <v>447</v>
          </cell>
          <cell r="C289">
            <v>532</v>
          </cell>
          <cell r="D289">
            <v>782</v>
          </cell>
          <cell r="E289">
            <v>1134</v>
          </cell>
          <cell r="F289">
            <v>1644</v>
          </cell>
          <cell r="G289">
            <v>1972.8</v>
          </cell>
        </row>
        <row r="290">
          <cell r="B290">
            <v>447</v>
          </cell>
          <cell r="C290">
            <v>532</v>
          </cell>
          <cell r="D290">
            <v>782</v>
          </cell>
          <cell r="E290">
            <v>1134</v>
          </cell>
          <cell r="F290">
            <v>1644</v>
          </cell>
          <cell r="G290">
            <v>1972.8</v>
          </cell>
        </row>
        <row r="291">
          <cell r="B291">
            <v>447</v>
          </cell>
          <cell r="C291">
            <v>532</v>
          </cell>
          <cell r="D291">
            <v>782</v>
          </cell>
          <cell r="E291">
            <v>1134</v>
          </cell>
          <cell r="F291">
            <v>1644</v>
          </cell>
          <cell r="G291">
            <v>1972.8</v>
          </cell>
        </row>
        <row r="292">
          <cell r="B292">
            <v>447</v>
          </cell>
          <cell r="C292">
            <v>532</v>
          </cell>
          <cell r="D292">
            <v>782</v>
          </cell>
          <cell r="E292">
            <v>1134</v>
          </cell>
          <cell r="F292">
            <v>1644</v>
          </cell>
          <cell r="G292">
            <v>1972.8</v>
          </cell>
        </row>
        <row r="293">
          <cell r="B293">
            <v>447</v>
          </cell>
          <cell r="C293">
            <v>532</v>
          </cell>
          <cell r="D293">
            <v>782</v>
          </cell>
          <cell r="E293">
            <v>1134</v>
          </cell>
          <cell r="F293">
            <v>1644</v>
          </cell>
          <cell r="G293">
            <v>1972.8</v>
          </cell>
        </row>
        <row r="294">
          <cell r="B294">
            <v>447</v>
          </cell>
          <cell r="C294">
            <v>532</v>
          </cell>
          <cell r="D294">
            <v>782</v>
          </cell>
          <cell r="E294">
            <v>1134</v>
          </cell>
          <cell r="F294">
            <v>1644</v>
          </cell>
          <cell r="G294">
            <v>1972.8</v>
          </cell>
        </row>
        <row r="295">
          <cell r="B295">
            <v>447</v>
          </cell>
          <cell r="C295">
            <v>532</v>
          </cell>
          <cell r="D295">
            <v>782</v>
          </cell>
          <cell r="E295">
            <v>1134</v>
          </cell>
          <cell r="F295">
            <v>1644</v>
          </cell>
          <cell r="G295">
            <v>1972.8</v>
          </cell>
        </row>
        <row r="296">
          <cell r="B296">
            <v>447</v>
          </cell>
          <cell r="C296">
            <v>532</v>
          </cell>
          <cell r="D296">
            <v>782</v>
          </cell>
          <cell r="E296">
            <v>1134</v>
          </cell>
          <cell r="F296">
            <v>1644</v>
          </cell>
          <cell r="G296">
            <v>1972.8</v>
          </cell>
        </row>
        <row r="297">
          <cell r="B297">
            <v>447</v>
          </cell>
          <cell r="C297">
            <v>532</v>
          </cell>
          <cell r="D297">
            <v>782</v>
          </cell>
          <cell r="E297">
            <v>1134</v>
          </cell>
          <cell r="F297">
            <v>1644</v>
          </cell>
          <cell r="G297">
            <v>1972.8</v>
          </cell>
        </row>
        <row r="298">
          <cell r="B298">
            <v>447</v>
          </cell>
          <cell r="C298">
            <v>532</v>
          </cell>
          <cell r="D298">
            <v>782</v>
          </cell>
          <cell r="E298">
            <v>1134</v>
          </cell>
          <cell r="F298">
            <v>1644</v>
          </cell>
          <cell r="G298">
            <v>1972.8</v>
          </cell>
        </row>
        <row r="299">
          <cell r="B299">
            <v>442</v>
          </cell>
          <cell r="C299">
            <v>526</v>
          </cell>
          <cell r="D299">
            <v>773</v>
          </cell>
          <cell r="E299">
            <v>1121</v>
          </cell>
          <cell r="F299">
            <v>1626</v>
          </cell>
          <cell r="G299">
            <v>1951.1999999999998</v>
          </cell>
        </row>
        <row r="300">
          <cell r="B300">
            <v>442</v>
          </cell>
          <cell r="C300">
            <v>526</v>
          </cell>
          <cell r="D300">
            <v>773</v>
          </cell>
          <cell r="E300">
            <v>1121</v>
          </cell>
          <cell r="F300">
            <v>1626</v>
          </cell>
          <cell r="G300">
            <v>1951.1999999999998</v>
          </cell>
        </row>
        <row r="301">
          <cell r="B301">
            <v>442</v>
          </cell>
          <cell r="C301">
            <v>526</v>
          </cell>
          <cell r="D301">
            <v>773</v>
          </cell>
          <cell r="E301">
            <v>1121</v>
          </cell>
          <cell r="F301">
            <v>1626</v>
          </cell>
          <cell r="G301">
            <v>1951.1999999999998</v>
          </cell>
        </row>
        <row r="302">
          <cell r="B302">
            <v>442</v>
          </cell>
          <cell r="C302">
            <v>526</v>
          </cell>
          <cell r="D302">
            <v>773</v>
          </cell>
          <cell r="E302">
            <v>1121</v>
          </cell>
          <cell r="F302">
            <v>1626</v>
          </cell>
          <cell r="G302">
            <v>1951.1999999999998</v>
          </cell>
        </row>
        <row r="303">
          <cell r="B303">
            <v>442</v>
          </cell>
          <cell r="C303">
            <v>526</v>
          </cell>
          <cell r="D303">
            <v>773</v>
          </cell>
          <cell r="E303">
            <v>1121</v>
          </cell>
          <cell r="F303">
            <v>1626</v>
          </cell>
          <cell r="G303">
            <v>1951.1999999999998</v>
          </cell>
        </row>
        <row r="304">
          <cell r="B304">
            <v>442</v>
          </cell>
          <cell r="C304">
            <v>526</v>
          </cell>
          <cell r="D304">
            <v>773</v>
          </cell>
          <cell r="E304">
            <v>1121</v>
          </cell>
          <cell r="F304">
            <v>1626</v>
          </cell>
          <cell r="G304">
            <v>1951.1999999999998</v>
          </cell>
        </row>
        <row r="305">
          <cell r="B305">
            <v>442</v>
          </cell>
          <cell r="C305">
            <v>526</v>
          </cell>
          <cell r="D305">
            <v>773</v>
          </cell>
          <cell r="E305">
            <v>1121</v>
          </cell>
          <cell r="F305">
            <v>1626</v>
          </cell>
          <cell r="G305">
            <v>1951.1999999999998</v>
          </cell>
        </row>
        <row r="306">
          <cell r="B306">
            <v>442</v>
          </cell>
          <cell r="C306">
            <v>526</v>
          </cell>
          <cell r="D306">
            <v>773</v>
          </cell>
          <cell r="E306">
            <v>1121</v>
          </cell>
          <cell r="F306">
            <v>1626</v>
          </cell>
          <cell r="G306">
            <v>1951.1999999999998</v>
          </cell>
        </row>
        <row r="307">
          <cell r="B307">
            <v>442</v>
          </cell>
          <cell r="C307">
            <v>526</v>
          </cell>
          <cell r="D307">
            <v>773</v>
          </cell>
          <cell r="E307">
            <v>1121</v>
          </cell>
          <cell r="F307">
            <v>1626</v>
          </cell>
          <cell r="G307">
            <v>1951.1999999999998</v>
          </cell>
        </row>
        <row r="308">
          <cell r="B308">
            <v>442</v>
          </cell>
          <cell r="C308">
            <v>526</v>
          </cell>
          <cell r="D308">
            <v>773</v>
          </cell>
          <cell r="E308">
            <v>1121</v>
          </cell>
          <cell r="F308">
            <v>1626</v>
          </cell>
          <cell r="G308">
            <v>1951.1999999999998</v>
          </cell>
        </row>
        <row r="309">
          <cell r="B309">
            <v>438</v>
          </cell>
          <cell r="C309">
            <v>521</v>
          </cell>
          <cell r="D309">
            <v>766</v>
          </cell>
          <cell r="E309">
            <v>1111</v>
          </cell>
          <cell r="F309">
            <v>1611</v>
          </cell>
          <cell r="G309">
            <v>1933.1999999999998</v>
          </cell>
        </row>
        <row r="310">
          <cell r="B310">
            <v>438</v>
          </cell>
          <cell r="C310">
            <v>521</v>
          </cell>
          <cell r="D310">
            <v>766</v>
          </cell>
          <cell r="E310">
            <v>1111</v>
          </cell>
          <cell r="F310">
            <v>1611</v>
          </cell>
          <cell r="G310">
            <v>1933.1999999999998</v>
          </cell>
        </row>
        <row r="311">
          <cell r="B311">
            <v>438</v>
          </cell>
          <cell r="C311">
            <v>521</v>
          </cell>
          <cell r="D311">
            <v>766</v>
          </cell>
          <cell r="E311">
            <v>1111</v>
          </cell>
          <cell r="F311">
            <v>1611</v>
          </cell>
          <cell r="G311">
            <v>1933.1999999999998</v>
          </cell>
        </row>
        <row r="312">
          <cell r="B312">
            <v>438</v>
          </cell>
          <cell r="C312">
            <v>521</v>
          </cell>
          <cell r="D312">
            <v>766</v>
          </cell>
          <cell r="E312">
            <v>1111</v>
          </cell>
          <cell r="F312">
            <v>1611</v>
          </cell>
          <cell r="G312">
            <v>1933.1999999999998</v>
          </cell>
        </row>
        <row r="313">
          <cell r="B313">
            <v>438</v>
          </cell>
          <cell r="C313">
            <v>521</v>
          </cell>
          <cell r="D313">
            <v>766</v>
          </cell>
          <cell r="E313">
            <v>1111</v>
          </cell>
          <cell r="F313">
            <v>1611</v>
          </cell>
          <cell r="G313">
            <v>1933.1999999999998</v>
          </cell>
        </row>
        <row r="314">
          <cell r="B314">
            <v>438</v>
          </cell>
          <cell r="C314">
            <v>521</v>
          </cell>
          <cell r="D314">
            <v>766</v>
          </cell>
          <cell r="E314">
            <v>1111</v>
          </cell>
          <cell r="F314">
            <v>1611</v>
          </cell>
          <cell r="G314">
            <v>1933.1999999999998</v>
          </cell>
        </row>
        <row r="315">
          <cell r="B315">
            <v>438</v>
          </cell>
          <cell r="C315">
            <v>521</v>
          </cell>
          <cell r="D315">
            <v>766</v>
          </cell>
          <cell r="E315">
            <v>1111</v>
          </cell>
          <cell r="F315">
            <v>1611</v>
          </cell>
          <cell r="G315">
            <v>1933.1999999999998</v>
          </cell>
        </row>
        <row r="316">
          <cell r="B316">
            <v>438</v>
          </cell>
          <cell r="C316">
            <v>521</v>
          </cell>
          <cell r="D316">
            <v>766</v>
          </cell>
          <cell r="E316">
            <v>1111</v>
          </cell>
          <cell r="F316">
            <v>1611</v>
          </cell>
          <cell r="G316">
            <v>1933.1999999999998</v>
          </cell>
        </row>
        <row r="317">
          <cell r="B317">
            <v>438</v>
          </cell>
          <cell r="C317">
            <v>521</v>
          </cell>
          <cell r="D317">
            <v>766</v>
          </cell>
          <cell r="E317">
            <v>1111</v>
          </cell>
          <cell r="F317">
            <v>1611</v>
          </cell>
          <cell r="G317">
            <v>1933.1999999999998</v>
          </cell>
        </row>
        <row r="318">
          <cell r="B318">
            <v>438</v>
          </cell>
          <cell r="C318">
            <v>521</v>
          </cell>
          <cell r="D318">
            <v>766</v>
          </cell>
          <cell r="E318">
            <v>1111</v>
          </cell>
          <cell r="F318">
            <v>1611</v>
          </cell>
          <cell r="G318">
            <v>1933.1999999999998</v>
          </cell>
        </row>
        <row r="319">
          <cell r="B319">
            <v>435</v>
          </cell>
          <cell r="C319">
            <v>518</v>
          </cell>
          <cell r="D319">
            <v>761</v>
          </cell>
          <cell r="E319">
            <v>1103</v>
          </cell>
          <cell r="F319">
            <v>1600</v>
          </cell>
          <cell r="G319">
            <v>1920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ct"/>
      <sheetName val="dtct"/>
      <sheetName val="gvl"/>
      <sheetName val="Sheet10"/>
      <sheetName val="Sheet11"/>
      <sheetName val="Sheet12"/>
      <sheetName val="Sheet13"/>
      <sheetName val="Sheet14"/>
      <sheetName val="Sheet15"/>
      <sheetName val="Sheet16"/>
      <sheetName val="Sheet1"/>
      <sheetName val="Sheet2"/>
      <sheetName val="Sheet3"/>
      <sheetName val="Sheet4"/>
      <sheetName val="Sheet5"/>
    </sheetNames>
    <sheetDataSet>
      <sheetData sheetId="0"/>
      <sheetData sheetId="1"/>
      <sheetData sheetId="2" refreshError="1">
        <row r="9">
          <cell r="N9">
            <v>118182</v>
          </cell>
        </row>
        <row r="16">
          <cell r="N16">
            <v>759</v>
          </cell>
        </row>
        <row r="17">
          <cell r="N17">
            <v>55000</v>
          </cell>
        </row>
        <row r="38">
          <cell r="N38">
            <v>4.5</v>
          </cell>
        </row>
      </sheetData>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 TDo (R)"/>
      <sheetName val="QG"/>
      <sheetName val="Q TDo-95 "/>
      <sheetName val="XL4Poppy"/>
    </sheetNames>
    <sheetDataSet>
      <sheetData sheetId="0" refreshError="1"/>
      <sheetData sheetId="1" refreshError="1">
        <row r="1">
          <cell r="A1" t="str">
            <v>MATRAM</v>
          </cell>
          <cell r="B1" t="str">
            <v>n¨m</v>
          </cell>
          <cell r="C1" t="str">
            <v>STTQ</v>
          </cell>
          <cell r="D1" t="str">
            <v>TGIO1</v>
          </cell>
          <cell r="E1" t="str">
            <v>TPHUT1</v>
          </cell>
          <cell r="F1" t="str">
            <v>TGIO2</v>
          </cell>
          <cell r="G1" t="str">
            <v>TPHUT2</v>
          </cell>
          <cell r="H1" t="str">
            <v>NGDOQ</v>
          </cell>
          <cell r="I1" t="str">
            <v>th¸ng ®o Q</v>
          </cell>
          <cell r="J1" t="str">
            <v>PPDOQ</v>
          </cell>
          <cell r="K1" t="str">
            <v>PPDOP</v>
          </cell>
          <cell r="L1" t="str">
            <v>TDOSAU</v>
          </cell>
          <cell r="M1" t="str">
            <v>HDOQ</v>
          </cell>
          <cell r="N1" t="str">
            <v>HCB</v>
          </cell>
          <cell r="O1" t="str">
            <v>Q</v>
          </cell>
          <cell r="P1" t="str">
            <v>F</v>
          </cell>
          <cell r="Q1" t="str">
            <v>VTB</v>
          </cell>
          <cell r="R1" t="str">
            <v>VMAX</v>
          </cell>
          <cell r="S1" t="str">
            <v>B</v>
          </cell>
          <cell r="T1" t="str">
            <v>DOSAUTB</v>
          </cell>
          <cell r="U1" t="str">
            <v>DOSAUMAX</v>
          </cell>
          <cell r="V1" t="str">
            <v>IDODOC</v>
          </cell>
          <cell r="W1" t="str">
            <v>HESONHAM</v>
          </cell>
          <cell r="X1" t="str">
            <v>R</v>
          </cell>
          <cell r="Y1" t="str">
            <v>PMNGANG</v>
          </cell>
          <cell r="Z1" t="str">
            <v>PDONVI</v>
          </cell>
          <cell r="AA1" t="str">
            <v>GHICHU</v>
          </cell>
        </row>
      </sheetData>
      <sheetData sheetId="2" refreshError="1"/>
      <sheetData sheetId="3"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 TDo (R)"/>
      <sheetName val="QG"/>
      <sheetName val="Q TDo-95 "/>
    </sheetNames>
    <sheetDataSet>
      <sheetData sheetId="0" refreshError="1"/>
      <sheetData sheetId="1" refreshError="1">
        <row r="1">
          <cell r="A1" t="str">
            <v>MATRAM</v>
          </cell>
          <cell r="B1" t="str">
            <v>n¨m</v>
          </cell>
          <cell r="C1" t="str">
            <v>STTQ</v>
          </cell>
          <cell r="D1" t="str">
            <v>TGIO1</v>
          </cell>
          <cell r="E1" t="str">
            <v>TPHUT1</v>
          </cell>
          <cell r="F1" t="str">
            <v>TGIO2</v>
          </cell>
          <cell r="G1" t="str">
            <v>TPHUT2</v>
          </cell>
          <cell r="H1" t="str">
            <v>NGDOQ</v>
          </cell>
          <cell r="I1" t="str">
            <v>th¸ng ®o Q</v>
          </cell>
          <cell r="J1" t="str">
            <v>PPDOQ</v>
          </cell>
          <cell r="K1" t="str">
            <v>PPDOP</v>
          </cell>
          <cell r="L1" t="str">
            <v>TDOSAU</v>
          </cell>
          <cell r="M1" t="str">
            <v>HDOQ</v>
          </cell>
          <cell r="N1" t="str">
            <v>HCB</v>
          </cell>
          <cell r="O1" t="str">
            <v>Q</v>
          </cell>
          <cell r="P1" t="str">
            <v>F</v>
          </cell>
          <cell r="Q1" t="str">
            <v>VTB</v>
          </cell>
          <cell r="R1" t="str">
            <v>VMAX</v>
          </cell>
          <cell r="S1" t="str">
            <v>B</v>
          </cell>
          <cell r="T1" t="str">
            <v>DOSAUTB</v>
          </cell>
          <cell r="U1" t="str">
            <v>DOSAUMAX</v>
          </cell>
          <cell r="V1" t="str">
            <v>IDODOC</v>
          </cell>
          <cell r="W1" t="str">
            <v>HESONHAM</v>
          </cell>
          <cell r="X1" t="str">
            <v>R</v>
          </cell>
          <cell r="Y1" t="str">
            <v>PMNGANG</v>
          </cell>
          <cell r="Z1" t="str">
            <v>PDONVI</v>
          </cell>
          <cell r="AA1" t="str">
            <v>GHICHU</v>
          </cell>
        </row>
      </sheetData>
      <sheetData sheetId="2"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E-03E"/>
      <sheetName val="Sheet1"/>
      <sheetName val="Sheet2"/>
      <sheetName val="Sheet3"/>
      <sheetName val="Sheet4"/>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KLHT"/>
      <sheetName val="THKP"/>
      <sheetName val="KL XL2000"/>
      <sheetName val="KLXL2001"/>
      <sheetName val="THKP2001"/>
      <sheetName val="KLphanbo"/>
      <sheetName val="Chiet tinh"/>
      <sheetName val="XL4Poppy"/>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Chi tiet - Dv lap"/>
      <sheetName val="TH KHTC"/>
      <sheetName val="000"/>
      <sheetName val="00000000"/>
      <sheetName val="MD"/>
      <sheetName val="ND"/>
      <sheetName val="CONG"/>
      <sheetName val="DGCT"/>
      <sheetName val="Chart1"/>
      <sheetName val="Interim payment"/>
      <sheetName val="Letter"/>
      <sheetName val="Bid Sum"/>
      <sheetName val="Item B"/>
      <sheetName val="Dg A"/>
      <sheetName val="Dg B&amp;C"/>
      <sheetName val="Rates&amp;Prices"/>
      <sheetName val="Material at site"/>
      <sheetName val="1"/>
      <sheetName val="Dong Dau"/>
      <sheetName val="Dong Dau (2)"/>
      <sheetName val="Sau dong"/>
      <sheetName val="Ma xa"/>
      <sheetName val="My dinh"/>
      <sheetName val="Tong cong"/>
      <sheetName val="KH 2003 (moi max)"/>
      <sheetName val="Chart2"/>
      <sheetName val="Phu luc"/>
      <sheetName val="Gia trÞ"/>
      <sheetName val="TH"/>
      <sheetName val="XXXXXXXX"/>
      <sheetName val="VL"/>
      <sheetName val="CTXD"/>
      <sheetName val=".."/>
      <sheetName val="CTDN"/>
      <sheetName val="san vuon"/>
      <sheetName val="khu phu tro"/>
      <sheetName val="Thuyet minh"/>
      <sheetName val="CQ-HQ"/>
      <sheetName val="be tong"/>
      <sheetName val="Thep"/>
      <sheetName val="Tong hop thep"/>
      <sheetName val="DTHH"/>
      <sheetName val="Bang1"/>
      <sheetName val="TAI TRONG"/>
      <sheetName val="NOI LUC"/>
      <sheetName val="TINH DUYET THTT CHINH"/>
      <sheetName val="TDUYET THTT PHU"/>
      <sheetName val="TINH DAO DONG VA DO VONG"/>
      <sheetName val="TINH NEO"/>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Gia VL"/>
      <sheetName val="Bang gia ca may"/>
      <sheetName val="Bang luong CB"/>
      <sheetName val="Bang P.tich CT"/>
      <sheetName val="D.toan chi tiet"/>
      <sheetName val="Bang TH Dtoan"/>
      <sheetName val="116(300)"/>
      <sheetName val="116(200)"/>
      <sheetName val="116(150)"/>
      <sheetName val="dutoan1"/>
      <sheetName val="Anhtoan"/>
      <sheetName val="dutoan2"/>
      <sheetName val="vat tu"/>
      <sheetName val="Tong hop"/>
      <sheetName val="Congty"/>
      <sheetName val="VPPN"/>
      <sheetName val="XN74"/>
      <sheetName val="XN54"/>
      <sheetName val="XN33"/>
      <sheetName val="NK96"/>
      <sheetName val="XL4Test5"/>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KH12"/>
      <sheetName val="CN12"/>
      <sheetName val="HD12"/>
      <sheetName val="KH1"/>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CT cong"/>
      <sheetName val="dg cong"/>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10000000"/>
      <sheetName val="THCT"/>
      <sheetName val="cap cho cac DT"/>
      <sheetName val="Ung - hoan"/>
      <sheetName val="CP may"/>
      <sheetName val="SS"/>
      <sheetName val="NVL"/>
      <sheetName val="Thep "/>
      <sheetName val="Chi tiet Khoi luong"/>
      <sheetName val="TH khoi luong"/>
      <sheetName val="Chiet tinh vat lieu "/>
      <sheetName val="TH KL VL"/>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cd viaK0-T6"/>
      <sheetName val="cdvia T6-Tc24"/>
      <sheetName val="cdvia Tc24-T46"/>
      <sheetName val="cdbtnL2ko-k0+361"/>
      <sheetName val="cd btnL2k0+361-T19"/>
      <sheetName val="01"/>
      <sheetName val="02"/>
      <sheetName val="03"/>
      <sheetName val="04"/>
      <sheetName val="05"/>
      <sheetName val="Sheet13"/>
      <sheetName val="Sheet14"/>
      <sheetName val="Sheet15"/>
      <sheetName val="Sheet16"/>
      <sheetName val="Sheet17"/>
      <sheetName val="Sheet18"/>
      <sheetName val="Sheet19"/>
      <sheetName val="Sheet20"/>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Caodo"/>
      <sheetName val="Dat"/>
      <sheetName val="KL-CTTK"/>
      <sheetName val="BTH"/>
      <sheetName val="TSCD"/>
      <sheetName val="C.TIEU"/>
      <sheetName val="CPNLTT"/>
      <sheetName val="T.Luong"/>
      <sheetName val="CPSX"/>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PTCT"/>
      <sheetName val="CDghino"/>
      <sheetName val="Tonghop"/>
      <sheetName val="TH (T1-6)"/>
      <sheetName val="ThueTB"/>
      <sheetName val="SCD5"/>
      <sheetName val=" NL"/>
      <sheetName val="CPVL-CPM"/>
      <sheetName val="PTVL"/>
      <sheetName val="CD1"/>
      <sheetName val=" NL (2)"/>
      <sheetName val="CDTHCT"/>
      <sheetName val="CDTHCT (3)"/>
      <sheetName val="phan tich DG"/>
      <sheetName val="gia vat lieu"/>
      <sheetName val="gia xe may"/>
      <sheetName val="gia nhan cong"/>
      <sheetName val="DT"/>
      <sheetName val="THND"/>
      <sheetName val="THMD"/>
      <sheetName val="Phtro1"/>
      <sheetName val="DTKS1"/>
      <sheetName val="CT1m"/>
      <sheetName val="cong Q2"/>
      <sheetName val="T.U luong Q1"/>
      <sheetName val="T.U luong Q2"/>
      <sheetName val="T.U luong Q3"/>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DS them luong qui 4-2002"/>
      <sheetName val="Phuc loi 2-9-02"/>
      <sheetName val="PCLB-2002"/>
      <sheetName val="Thuong nhan dip 21-12-02"/>
      <sheetName val="Thuong dip nhan danh hieu AHL§"/>
      <sheetName val="Thang luong thu 13 nam 2002"/>
      <sheetName val="Luong SX# dip Tet Qui Mui(dong)"/>
      <sheetName val="Quyet toan"/>
      <sheetName val="Thu hoi"/>
      <sheetName val="Lai vay"/>
      <sheetName val="Tien vay"/>
      <sheetName val="Cong no"/>
      <sheetName val="Cop pha"/>
      <sheetName val="20000000"/>
      <sheetName val="Quang Tri"/>
      <sheetName val="TTHue"/>
      <sheetName val="Da Nang"/>
      <sheetName val="Quang Nam"/>
      <sheetName val="Quang Ngai"/>
      <sheetName val="TH DH-QN"/>
      <sheetName val="KP HD"/>
      <sheetName val="DB HD"/>
      <sheetName val="binh do"/>
      <sheetName val="cot lieu"/>
      <sheetName val="van khuon"/>
      <sheetName val="CT BT"/>
      <sheetName val="lay mau"/>
      <sheetName val="mat ngoai goi"/>
      <sheetName val="coc tram-bt"/>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CHIT"/>
      <sheetName val="THXH"/>
      <sheetName val="BHXH"/>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 o to Dung 12)"/>
      <sheetName val=" o to Dung 1"/>
      <sheetName val=" o to Dung2"/>
      <sheetName val=" o to Dung3"/>
      <sheetName val=" o to Dung4"/>
      <sheetName val=" o totrongT10-12"/>
      <sheetName val=" o totrongT2"/>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KL VL"/>
      <sheetName val="KHCTiet"/>
      <sheetName val="QT 9-6"/>
      <sheetName val="Thuong luu HB"/>
      <sheetName val="QT03"/>
      <sheetName val="QT"/>
      <sheetName val="PTmay"/>
      <sheetName val="KK"/>
      <sheetName val="QT Ky T"/>
      <sheetName val="BCKT"/>
      <sheetName val="bc vt TON BAI"/>
      <sheetName val="XXXXXXX0"/>
      <sheetName val="9"/>
      <sheetName val="10"/>
      <sheetName val="KM"/>
      <sheetName val="KHOANMUC"/>
      <sheetName val="CPQL"/>
      <sheetName val="SANLUONG"/>
      <sheetName val="SSCP-SL"/>
      <sheetName val="KQKD"/>
      <sheetName val="CDSL (2)"/>
      <sheetName val="00000001"/>
      <sheetName val="00000002"/>
      <sheetName val="00000003"/>
      <sheetName val="00000004"/>
      <sheetName val="Tien ung"/>
      <sheetName val="phi luong3"/>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T1(T1)04"/>
      <sheetName val="sent to"/>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KH-2001"/>
      <sheetName val="KH-2002"/>
      <sheetName val="KH-2003"/>
      <sheetName val="DGTL"/>
      <sheetName val="®¬ngi¸"/>
      <sheetName val="dongle"/>
      <sheetName val="Phu luc HD"/>
      <sheetName val="Gia du thau"/>
      <sheetName val="PTDG"/>
      <sheetName val="Ca xe"/>
      <sheetName val="TM"/>
      <sheetName val="BU-gian"/>
      <sheetName val="Bu-Ha"/>
      <sheetName val="PTVT"/>
      <sheetName val="Gia DAN"/>
      <sheetName val="Dan"/>
      <sheetName val="Cuoc"/>
      <sheetName val="Bugia"/>
      <sheetName val="KL57"/>
      <sheetName val="XE DAU"/>
      <sheetName val="XE XANG"/>
      <sheetName val="CT xa"/>
      <sheetName val="TLGC"/>
      <sheetName val="BL"/>
      <sheetName val="Q1-02"/>
      <sheetName val="Q2-02"/>
      <sheetName val="Q3-02"/>
      <sheetName val="tc"/>
      <sheetName val="TDT"/>
      <sheetName val="xl"/>
      <sheetName val="NN"/>
      <sheetName val="Tralaivay"/>
      <sheetName val="TBTN"/>
      <sheetName val="CPTV"/>
      <sheetName val="PCCHAY"/>
      <sheetName val="dtks"/>
      <sheetName val="Hat 1"/>
      <sheetName val="H9Bson"/>
      <sheetName val=" H8 duong"/>
      <sheetName val="VP"/>
      <sheetName val="Hat 7dg"/>
      <sheetName val="TH duong 1B"/>
      <sheetName val="THDT"/>
    </sheetNames>
    <definedNames>
      <definedName name="DataFilter"/>
      <definedName name="DataSort"/>
      <definedName name="GoBack" sheetId="1"/>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sheetData sheetId="69"/>
      <sheetData sheetId="70"/>
      <sheetData sheetId="71"/>
      <sheetData sheetId="72"/>
      <sheetData sheetId="73"/>
      <sheetData sheetId="74"/>
      <sheetData sheetId="75"/>
      <sheetData sheetId="76" refreshError="1"/>
      <sheetData sheetId="77"/>
      <sheetData sheetId="78"/>
      <sheetData sheetId="79"/>
      <sheetData sheetId="80"/>
      <sheetData sheetId="81"/>
      <sheetData sheetId="82"/>
      <sheetData sheetId="83"/>
      <sheetData sheetId="84" refreshError="1"/>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NC-M"/>
      <sheetName val="DGCT"/>
      <sheetName val="DTCT"/>
      <sheetName val="THKLBtang"/>
      <sheetName val="HS"/>
      <sheetName val="New general bill quantity"/>
      <sheetName val="THDT"/>
      <sheetName val="Sheet7"/>
      <sheetName val="Sheet8"/>
      <sheetName val="Sheet6"/>
      <sheetName val="New general bill quantity (2)"/>
      <sheetName val="Sheet9"/>
      <sheetName val="Sheet10"/>
      <sheetName val="Sheet11"/>
      <sheetName val="Sheet12"/>
      <sheetName val="Sheet13"/>
      <sheetName val="Sheet14"/>
      <sheetName val="Sheet15"/>
      <sheetName val="Sheet16"/>
    </sheetNames>
    <sheetDataSet>
      <sheetData sheetId="0"/>
      <sheetData sheetId="1">
        <row r="8">
          <cell r="A8">
            <v>1</v>
          </cell>
          <cell r="B8" t="str">
            <v>C.2223</v>
          </cell>
          <cell r="D8" t="str">
            <v>V­a BT M200 ®¸ 1x2 (®é sôt 6-8)</v>
          </cell>
          <cell r="E8" t="str">
            <v>m3</v>
          </cell>
          <cell r="H8">
            <v>375468</v>
          </cell>
        </row>
        <row r="9">
          <cell r="A9" t="str">
            <v/>
          </cell>
          <cell r="C9" t="str">
            <v>xm3</v>
          </cell>
          <cell r="D9" t="str">
            <v>Xi m¨ng PC300</v>
          </cell>
          <cell r="E9" t="str">
            <v>kg</v>
          </cell>
          <cell r="F9">
            <v>361</v>
          </cell>
          <cell r="G9">
            <v>702</v>
          </cell>
          <cell r="H9">
            <v>253422</v>
          </cell>
        </row>
        <row r="10">
          <cell r="A10" t="str">
            <v/>
          </cell>
          <cell r="C10" t="str">
            <v>cv</v>
          </cell>
          <cell r="D10" t="str">
            <v xml:space="preserve">C¸t vµng          </v>
          </cell>
          <cell r="E10" t="str">
            <v>m3</v>
          </cell>
          <cell r="F10">
            <v>0.45</v>
          </cell>
          <cell r="G10">
            <v>90476</v>
          </cell>
          <cell r="H10">
            <v>40714</v>
          </cell>
        </row>
        <row r="11">
          <cell r="A11" t="str">
            <v/>
          </cell>
          <cell r="C11" t="str">
            <v>®1x2</v>
          </cell>
          <cell r="D11" t="str">
            <v xml:space="preserve">§¸ d¨m 1 x 2     </v>
          </cell>
          <cell r="E11" t="str">
            <v>m3</v>
          </cell>
          <cell r="F11">
            <v>0.86599999999999999</v>
          </cell>
          <cell r="G11">
            <v>93917</v>
          </cell>
          <cell r="H11">
            <v>81332</v>
          </cell>
        </row>
        <row r="12">
          <cell r="A12">
            <v>2</v>
          </cell>
          <cell r="B12" t="str">
            <v>C.2225</v>
          </cell>
          <cell r="D12" t="str">
            <v>V­a BT M300 ®¸ 1x2 (®é sôt 6x8)</v>
          </cell>
          <cell r="E12" t="str">
            <v>m3</v>
          </cell>
          <cell r="H12">
            <v>495701</v>
          </cell>
        </row>
        <row r="13">
          <cell r="A13" t="str">
            <v/>
          </cell>
          <cell r="C13" t="str">
            <v>xm3</v>
          </cell>
          <cell r="D13" t="str">
            <v>Xi m¨ng PC300</v>
          </cell>
          <cell r="E13" t="str">
            <v>kg</v>
          </cell>
          <cell r="F13">
            <v>458</v>
          </cell>
          <cell r="G13">
            <v>702</v>
          </cell>
          <cell r="H13">
            <v>321516</v>
          </cell>
        </row>
        <row r="14">
          <cell r="A14" t="str">
            <v/>
          </cell>
          <cell r="C14" t="str">
            <v>cv</v>
          </cell>
          <cell r="D14" t="str">
            <v xml:space="preserve">C¸t vµng          </v>
          </cell>
          <cell r="E14" t="str">
            <v>m3</v>
          </cell>
          <cell r="F14">
            <v>0.42399999999999999</v>
          </cell>
          <cell r="G14">
            <v>90476</v>
          </cell>
          <cell r="H14">
            <v>38362</v>
          </cell>
        </row>
        <row r="15">
          <cell r="A15" t="str">
            <v/>
          </cell>
          <cell r="C15" t="str">
            <v>®1x2</v>
          </cell>
          <cell r="D15" t="str">
            <v xml:space="preserve">§¸ d¨m 1 x 2     </v>
          </cell>
          <cell r="E15" t="str">
            <v>m3</v>
          </cell>
          <cell r="F15">
            <v>0.86099999999999999</v>
          </cell>
          <cell r="G15">
            <v>93917</v>
          </cell>
          <cell r="H15">
            <v>80863</v>
          </cell>
        </row>
        <row r="16">
          <cell r="A16" t="str">
            <v/>
          </cell>
          <cell r="C16" t="str">
            <v>pghd</v>
          </cell>
          <cell r="D16" t="str">
            <v>Phô giac ho¸ dÎo        1,5%XM</v>
          </cell>
          <cell r="E16" t="str">
            <v>kg</v>
          </cell>
          <cell r="F16">
            <v>6.87</v>
          </cell>
          <cell r="G16">
            <v>8000</v>
          </cell>
          <cell r="H16">
            <v>54960</v>
          </cell>
        </row>
        <row r="17">
          <cell r="A17">
            <v>3</v>
          </cell>
          <cell r="B17" t="str">
            <v>C.2224</v>
          </cell>
          <cell r="D17" t="str">
            <v>V­a BT M250 ®¸ 1x2 (®é sôt 6x8)</v>
          </cell>
          <cell r="E17" t="str">
            <v>m3</v>
          </cell>
          <cell r="H17">
            <v>422797</v>
          </cell>
        </row>
        <row r="18">
          <cell r="A18" t="str">
            <v/>
          </cell>
          <cell r="C18" t="str">
            <v>xm3</v>
          </cell>
          <cell r="D18" t="str">
            <v>Xi m¨ng PC300</v>
          </cell>
          <cell r="E18" t="str">
            <v>kg</v>
          </cell>
          <cell r="F18">
            <v>434</v>
          </cell>
          <cell r="G18">
            <v>702</v>
          </cell>
          <cell r="H18">
            <v>304668</v>
          </cell>
        </row>
        <row r="19">
          <cell r="A19" t="str">
            <v/>
          </cell>
          <cell r="C19" t="str">
            <v>cv</v>
          </cell>
          <cell r="D19" t="str">
            <v xml:space="preserve">C¸t vµng          </v>
          </cell>
          <cell r="E19" t="str">
            <v>m3</v>
          </cell>
          <cell r="F19">
            <v>0.41499999999999998</v>
          </cell>
          <cell r="G19">
            <v>90476</v>
          </cell>
          <cell r="H19">
            <v>37548</v>
          </cell>
        </row>
        <row r="20">
          <cell r="A20" t="str">
            <v/>
          </cell>
          <cell r="C20" t="str">
            <v>®1x2</v>
          </cell>
          <cell r="D20" t="str">
            <v xml:space="preserve">§¸ d¨m 1 x 2     </v>
          </cell>
          <cell r="E20" t="str">
            <v>m3</v>
          </cell>
          <cell r="F20">
            <v>0.85799999999999998</v>
          </cell>
          <cell r="G20">
            <v>93917</v>
          </cell>
          <cell r="H20">
            <v>80581</v>
          </cell>
        </row>
        <row r="21">
          <cell r="A21">
            <v>4</v>
          </cell>
          <cell r="B21" t="str">
            <v>C.2325</v>
          </cell>
          <cell r="D21" t="str">
            <v>V­a BT M300 ®¸ 1x2 (®é sôt 14-17)</v>
          </cell>
          <cell r="E21" t="str">
            <v>m3</v>
          </cell>
          <cell r="H21">
            <v>510696</v>
          </cell>
        </row>
        <row r="22">
          <cell r="A22" t="str">
            <v/>
          </cell>
          <cell r="C22" t="str">
            <v>xm3</v>
          </cell>
          <cell r="D22" t="str">
            <v>Xi m¨ng PC300</v>
          </cell>
          <cell r="E22" t="str">
            <v>kg</v>
          </cell>
          <cell r="F22">
            <v>480</v>
          </cell>
          <cell r="G22">
            <v>702</v>
          </cell>
          <cell r="H22">
            <v>336960</v>
          </cell>
        </row>
        <row r="23">
          <cell r="A23" t="str">
            <v/>
          </cell>
          <cell r="C23" t="str">
            <v>cv</v>
          </cell>
          <cell r="D23" t="str">
            <v xml:space="preserve">C¸t vµng          </v>
          </cell>
          <cell r="E23" t="str">
            <v>m3</v>
          </cell>
          <cell r="F23">
            <v>0.44800000000000001</v>
          </cell>
          <cell r="G23">
            <v>90476</v>
          </cell>
          <cell r="H23">
            <v>40533</v>
          </cell>
        </row>
        <row r="24">
          <cell r="A24" t="str">
            <v/>
          </cell>
          <cell r="C24" t="str">
            <v>®1x2</v>
          </cell>
          <cell r="D24" t="str">
            <v xml:space="preserve">§¸ d¨m 1 x 2     </v>
          </cell>
          <cell r="E24" t="str">
            <v>m3</v>
          </cell>
          <cell r="F24">
            <v>0.80500000000000005</v>
          </cell>
          <cell r="G24">
            <v>93917</v>
          </cell>
          <cell r="H24">
            <v>75603</v>
          </cell>
        </row>
        <row r="25">
          <cell r="A25" t="str">
            <v/>
          </cell>
          <cell r="C25" t="str">
            <v>pghd</v>
          </cell>
          <cell r="D25" t="str">
            <v>Phô giac ho¸ dÎo      1,5% XM</v>
          </cell>
          <cell r="E25" t="str">
            <v>kg</v>
          </cell>
          <cell r="F25">
            <v>7.2</v>
          </cell>
          <cell r="G25">
            <v>8000</v>
          </cell>
          <cell r="H25">
            <v>57600</v>
          </cell>
        </row>
        <row r="26">
          <cell r="A26">
            <v>5</v>
          </cell>
          <cell r="B26" t="str">
            <v>C.2143</v>
          </cell>
          <cell r="D26" t="str">
            <v>V­a BT M200 ®¸ 4x6 (®é sôt 2-4)</v>
          </cell>
          <cell r="E26" t="str">
            <v>m3</v>
          </cell>
          <cell r="H26">
            <v>339287</v>
          </cell>
        </row>
        <row r="27">
          <cell r="A27" t="str">
            <v/>
          </cell>
          <cell r="C27" t="str">
            <v>xm3</v>
          </cell>
          <cell r="D27" t="str">
            <v>Xi m¨ng PC300</v>
          </cell>
          <cell r="E27" t="str">
            <v>kg</v>
          </cell>
          <cell r="F27">
            <v>305</v>
          </cell>
          <cell r="G27">
            <v>702</v>
          </cell>
          <cell r="H27">
            <v>214110</v>
          </cell>
        </row>
        <row r="28">
          <cell r="A28" t="str">
            <v/>
          </cell>
          <cell r="C28" t="str">
            <v>cv</v>
          </cell>
          <cell r="D28" t="str">
            <v xml:space="preserve">C¸t vµng          </v>
          </cell>
          <cell r="E28" t="str">
            <v>m3</v>
          </cell>
          <cell r="F28">
            <v>0.47699999999999998</v>
          </cell>
          <cell r="G28">
            <v>90476</v>
          </cell>
          <cell r="H28">
            <v>43157</v>
          </cell>
        </row>
        <row r="29">
          <cell r="A29" t="str">
            <v/>
          </cell>
          <cell r="C29" t="str">
            <v>®2x4</v>
          </cell>
          <cell r="D29" t="str">
            <v xml:space="preserve">§¸ d¨m 2 x 4      </v>
          </cell>
          <cell r="E29" t="str">
            <v>m3</v>
          </cell>
          <cell r="F29">
            <v>0.88400000000000001</v>
          </cell>
          <cell r="G29">
            <v>92783</v>
          </cell>
          <cell r="H29">
            <v>82020</v>
          </cell>
        </row>
        <row r="30">
          <cell r="A30">
            <v>6</v>
          </cell>
          <cell r="B30" t="str">
            <v>C.2142</v>
          </cell>
          <cell r="D30" t="str">
            <v>V­a BT M150 ®¸ 4x6 &amp; 2x4 (®é sôt 2-4)</v>
          </cell>
          <cell r="E30" t="str">
            <v>m3</v>
          </cell>
          <cell r="H30">
            <v>303689</v>
          </cell>
        </row>
        <row r="31">
          <cell r="A31" t="str">
            <v/>
          </cell>
          <cell r="C31" t="str">
            <v>xm3</v>
          </cell>
          <cell r="D31" t="str">
            <v>Xi m¨ng PC300</v>
          </cell>
          <cell r="E31" t="str">
            <v>kg</v>
          </cell>
          <cell r="F31">
            <v>250</v>
          </cell>
          <cell r="G31">
            <v>702</v>
          </cell>
          <cell r="H31">
            <v>175500</v>
          </cell>
        </row>
        <row r="32">
          <cell r="A32" t="str">
            <v/>
          </cell>
          <cell r="C32" t="str">
            <v>cv</v>
          </cell>
          <cell r="D32" t="str">
            <v xml:space="preserve">C¸t vµng          </v>
          </cell>
          <cell r="E32" t="str">
            <v>m3</v>
          </cell>
          <cell r="F32">
            <v>0.499</v>
          </cell>
          <cell r="G32">
            <v>90476</v>
          </cell>
          <cell r="H32">
            <v>45148</v>
          </cell>
        </row>
        <row r="33">
          <cell r="A33" t="str">
            <v/>
          </cell>
          <cell r="C33" t="str">
            <v>®2x4</v>
          </cell>
          <cell r="D33" t="str">
            <v xml:space="preserve">§¸ d¨m 2 x 4      </v>
          </cell>
          <cell r="E33" t="str">
            <v>m3</v>
          </cell>
          <cell r="F33">
            <v>0.89500000000000002</v>
          </cell>
          <cell r="G33">
            <v>92783</v>
          </cell>
          <cell r="H33">
            <v>83041</v>
          </cell>
        </row>
        <row r="34">
          <cell r="A34">
            <v>7</v>
          </cell>
          <cell r="B34" t="str">
            <v>C.2144</v>
          </cell>
          <cell r="D34" t="str">
            <v>V­a BT M250 ®¸ 4x6 (®é sôt 2-4)</v>
          </cell>
          <cell r="E34" t="str">
            <v>m3</v>
          </cell>
          <cell r="H34">
            <v>376193</v>
          </cell>
        </row>
        <row r="35">
          <cell r="A35" t="str">
            <v/>
          </cell>
          <cell r="C35" t="str">
            <v>xm3</v>
          </cell>
          <cell r="D35" t="str">
            <v>Xi m¨ng PC300</v>
          </cell>
          <cell r="E35" t="str">
            <v>kg</v>
          </cell>
          <cell r="F35">
            <v>362</v>
          </cell>
          <cell r="G35">
            <v>702</v>
          </cell>
          <cell r="H35">
            <v>254124</v>
          </cell>
        </row>
        <row r="36">
          <cell r="A36" t="str">
            <v/>
          </cell>
          <cell r="C36" t="str">
            <v>cv</v>
          </cell>
          <cell r="D36" t="str">
            <v xml:space="preserve">C¸t vµng          </v>
          </cell>
          <cell r="E36" t="str">
            <v>m3</v>
          </cell>
          <cell r="F36">
            <v>0.45700000000000002</v>
          </cell>
          <cell r="G36">
            <v>90476</v>
          </cell>
          <cell r="H36">
            <v>41348</v>
          </cell>
        </row>
        <row r="37">
          <cell r="A37" t="str">
            <v/>
          </cell>
          <cell r="C37" t="str">
            <v>®2x4</v>
          </cell>
          <cell r="D37" t="str">
            <v xml:space="preserve">§¸ d¨m 2 x 4      </v>
          </cell>
          <cell r="E37" t="str">
            <v>m3</v>
          </cell>
          <cell r="F37">
            <v>0.87</v>
          </cell>
          <cell r="G37">
            <v>92783</v>
          </cell>
          <cell r="H37">
            <v>80721</v>
          </cell>
        </row>
        <row r="38">
          <cell r="A38">
            <v>8</v>
          </cell>
          <cell r="B38" t="str">
            <v>B1215</v>
          </cell>
          <cell r="D38" t="str">
            <v xml:space="preserve">V­a XM M100 </v>
          </cell>
          <cell r="E38" t="str">
            <v>m3</v>
          </cell>
          <cell r="H38">
            <v>368917</v>
          </cell>
        </row>
        <row r="39">
          <cell r="A39" t="str">
            <v/>
          </cell>
          <cell r="C39" t="str">
            <v>xm3</v>
          </cell>
          <cell r="D39" t="str">
            <v>Xi m¨ng PC300</v>
          </cell>
          <cell r="E39" t="str">
            <v>kg</v>
          </cell>
          <cell r="F39">
            <v>385.04</v>
          </cell>
          <cell r="G39">
            <v>702</v>
          </cell>
          <cell r="H39">
            <v>270298</v>
          </cell>
        </row>
        <row r="40">
          <cell r="A40" t="str">
            <v/>
          </cell>
          <cell r="C40" t="str">
            <v>cv</v>
          </cell>
          <cell r="D40" t="str">
            <v xml:space="preserve">C¸t vµng          </v>
          </cell>
          <cell r="E40" t="str">
            <v>m3</v>
          </cell>
          <cell r="F40">
            <v>1.0900000000000001</v>
          </cell>
          <cell r="G40">
            <v>90476</v>
          </cell>
          <cell r="H40">
            <v>98619</v>
          </cell>
        </row>
        <row r="41">
          <cell r="A41">
            <v>9</v>
          </cell>
          <cell r="B41" t="str">
            <v>B1216</v>
          </cell>
          <cell r="D41" t="str">
            <v>V­a XM M125</v>
          </cell>
          <cell r="E41" t="str">
            <v>m3</v>
          </cell>
          <cell r="H41">
            <v>419359</v>
          </cell>
        </row>
        <row r="42">
          <cell r="A42" t="str">
            <v/>
          </cell>
          <cell r="C42" t="str">
            <v>xm3</v>
          </cell>
          <cell r="D42" t="str">
            <v>Xi m¨ng PC300</v>
          </cell>
          <cell r="E42" t="str">
            <v>kg</v>
          </cell>
          <cell r="F42">
            <v>462.05</v>
          </cell>
          <cell r="G42">
            <v>702</v>
          </cell>
          <cell r="H42">
            <v>324359</v>
          </cell>
        </row>
        <row r="43">
          <cell r="A43" t="str">
            <v/>
          </cell>
          <cell r="C43" t="str">
            <v>cv</v>
          </cell>
          <cell r="D43" t="str">
            <v xml:space="preserve">C¸t vµng          </v>
          </cell>
          <cell r="E43" t="str">
            <v>m3</v>
          </cell>
          <cell r="F43">
            <v>1.05</v>
          </cell>
          <cell r="G43">
            <v>90476</v>
          </cell>
          <cell r="H43">
            <v>95000</v>
          </cell>
        </row>
        <row r="44">
          <cell r="A44">
            <v>10</v>
          </cell>
          <cell r="B44" t="str">
            <v>B.1214</v>
          </cell>
          <cell r="D44" t="str">
            <v>V÷a XM M75</v>
          </cell>
          <cell r="E44" t="str">
            <v>m3</v>
          </cell>
          <cell r="H44">
            <v>309146</v>
          </cell>
        </row>
        <row r="45">
          <cell r="A45" t="str">
            <v/>
          </cell>
          <cell r="C45" t="str">
            <v>xm3</v>
          </cell>
          <cell r="D45" t="str">
            <v>Xi m¨ng PC300</v>
          </cell>
          <cell r="E45" t="str">
            <v>kg</v>
          </cell>
          <cell r="F45">
            <v>296.02999999999997</v>
          </cell>
          <cell r="G45">
            <v>702</v>
          </cell>
          <cell r="H45">
            <v>207813</v>
          </cell>
        </row>
        <row r="46">
          <cell r="A46" t="str">
            <v/>
          </cell>
          <cell r="C46" t="str">
            <v>cv</v>
          </cell>
          <cell r="D46" t="str">
            <v xml:space="preserve">C¸t vµng          </v>
          </cell>
          <cell r="E46" t="str">
            <v>m3</v>
          </cell>
          <cell r="F46">
            <v>1.1200000000000001</v>
          </cell>
          <cell r="G46">
            <v>90476</v>
          </cell>
          <cell r="H46">
            <v>101333</v>
          </cell>
        </row>
        <row r="47">
          <cell r="A47">
            <v>11</v>
          </cell>
          <cell r="B47" t="str">
            <v>C.2325</v>
          </cell>
          <cell r="D47" t="str">
            <v>V­a BT M400 ®¸ 1x2 (®é sôt 14-17)</v>
          </cell>
          <cell r="E47" t="str">
            <v>m3</v>
          </cell>
          <cell r="H47">
            <v>699053</v>
          </cell>
        </row>
        <row r="48">
          <cell r="A48" t="str">
            <v/>
          </cell>
          <cell r="C48" t="str">
            <v>xm4</v>
          </cell>
          <cell r="D48" t="str">
            <v xml:space="preserve">Xi m¨ng PC 400            </v>
          </cell>
          <cell r="E48" t="str">
            <v>kg</v>
          </cell>
          <cell r="F48">
            <v>458</v>
          </cell>
          <cell r="G48">
            <v>1146</v>
          </cell>
          <cell r="H48">
            <v>524868</v>
          </cell>
        </row>
        <row r="49">
          <cell r="A49" t="str">
            <v/>
          </cell>
          <cell r="C49" t="str">
            <v>cv</v>
          </cell>
          <cell r="D49" t="str">
            <v xml:space="preserve">C¸t vµng          </v>
          </cell>
          <cell r="E49" t="str">
            <v>m3</v>
          </cell>
          <cell r="F49">
            <v>0.42399999999999999</v>
          </cell>
          <cell r="G49">
            <v>90476</v>
          </cell>
          <cell r="H49">
            <v>38362</v>
          </cell>
        </row>
        <row r="50">
          <cell r="A50" t="str">
            <v/>
          </cell>
          <cell r="C50" t="str">
            <v>®1x2</v>
          </cell>
          <cell r="D50" t="str">
            <v xml:space="preserve">§¸ d¨m 1 x 2     </v>
          </cell>
          <cell r="E50" t="str">
            <v>m3</v>
          </cell>
          <cell r="F50">
            <v>0.86099999999999999</v>
          </cell>
          <cell r="G50">
            <v>93917</v>
          </cell>
          <cell r="H50">
            <v>80863</v>
          </cell>
        </row>
        <row r="51">
          <cell r="A51" t="str">
            <v/>
          </cell>
          <cell r="C51" t="str">
            <v>pghd</v>
          </cell>
          <cell r="D51" t="str">
            <v>Phô giac ho¸ dÎo      1,5% XM</v>
          </cell>
          <cell r="E51" t="str">
            <v>kg</v>
          </cell>
          <cell r="F51">
            <v>6.87</v>
          </cell>
          <cell r="G51">
            <v>8000</v>
          </cell>
          <cell r="H51">
            <v>54960</v>
          </cell>
        </row>
        <row r="52">
          <cell r="A52">
            <v>12</v>
          </cell>
          <cell r="B52" t="str">
            <v>TT</v>
          </cell>
          <cell r="D52" t="str">
            <v>V÷a XM bÞt lç M500</v>
          </cell>
          <cell r="E52" t="str">
            <v>m3</v>
          </cell>
          <cell r="H52">
            <v>2487228</v>
          </cell>
        </row>
        <row r="53">
          <cell r="A53" t="str">
            <v/>
          </cell>
          <cell r="C53" t="str">
            <v>xm4</v>
          </cell>
          <cell r="D53" t="str">
            <v xml:space="preserve">Xi m¨ng PC 400            </v>
          </cell>
          <cell r="E53" t="str">
            <v>kg</v>
          </cell>
          <cell r="F53">
            <v>1824</v>
          </cell>
          <cell r="G53">
            <v>1146</v>
          </cell>
          <cell r="H53">
            <v>2090304</v>
          </cell>
        </row>
        <row r="54">
          <cell r="A54" t="str">
            <v/>
          </cell>
          <cell r="C54" t="str">
            <v>pgbt</v>
          </cell>
          <cell r="D54" t="str">
            <v>Phô gia BT</v>
          </cell>
          <cell r="E54" t="str">
            <v>kg</v>
          </cell>
          <cell r="F54">
            <v>40.56</v>
          </cell>
          <cell r="G54">
            <v>8000</v>
          </cell>
          <cell r="H54">
            <v>324480</v>
          </cell>
        </row>
        <row r="55">
          <cell r="A55" t="str">
            <v/>
          </cell>
          <cell r="D55" t="str">
            <v>VËt liÖu kh¸c</v>
          </cell>
          <cell r="E55" t="str">
            <v>%</v>
          </cell>
          <cell r="F55">
            <v>3</v>
          </cell>
          <cell r="G55">
            <v>2414784</v>
          </cell>
          <cell r="H55">
            <v>72444</v>
          </cell>
        </row>
        <row r="56">
          <cell r="A56" t="str">
            <v/>
          </cell>
          <cell r="D56" t="str">
            <v>®¬n gi¸ chi tiÕt</v>
          </cell>
        </row>
        <row r="57">
          <cell r="A57">
            <v>13</v>
          </cell>
          <cell r="B57" t="str">
            <v>HG.7410</v>
          </cell>
          <cell r="D57" t="str">
            <v>BT DÇm chñ M400</v>
          </cell>
          <cell r="E57" t="str">
            <v>m3</v>
          </cell>
          <cell r="H57">
            <v>713087</v>
          </cell>
          <cell r="I57">
            <v>64445</v>
          </cell>
          <cell r="J57">
            <v>30637</v>
          </cell>
        </row>
        <row r="58">
          <cell r="A58" t="str">
            <v/>
          </cell>
          <cell r="D58" t="str">
            <v>a/ VËt liÖu</v>
          </cell>
        </row>
        <row r="59">
          <cell r="A59" t="str">
            <v/>
          </cell>
          <cell r="D59" t="str">
            <v>V­a BT M400 ®¸ 1x2 (®é sôt 14-17)</v>
          </cell>
          <cell r="E59" t="str">
            <v>m3</v>
          </cell>
          <cell r="F59">
            <v>1.0149999999999999</v>
          </cell>
          <cell r="G59">
            <v>699053</v>
          </cell>
          <cell r="H59">
            <v>709539</v>
          </cell>
        </row>
        <row r="60">
          <cell r="A60" t="str">
            <v/>
          </cell>
          <cell r="D60" t="str">
            <v>VËt liÖu kh¸c</v>
          </cell>
          <cell r="E60" t="str">
            <v>%</v>
          </cell>
          <cell r="F60">
            <v>0.5</v>
          </cell>
          <cell r="G60">
            <v>709539</v>
          </cell>
          <cell r="H60">
            <v>3548</v>
          </cell>
        </row>
        <row r="61">
          <cell r="A61" t="str">
            <v/>
          </cell>
          <cell r="D61" t="str">
            <v>b/ Nh©n c«ng</v>
          </cell>
        </row>
        <row r="62">
          <cell r="A62" t="str">
            <v/>
          </cell>
          <cell r="C62" t="str">
            <v>4,0/7</v>
          </cell>
          <cell r="D62" t="str">
            <v>Nh©n c«ng 4,0/7</v>
          </cell>
          <cell r="E62" t="str">
            <v xml:space="preserve">C«ng </v>
          </cell>
          <cell r="F62">
            <v>4.2</v>
          </cell>
          <cell r="G62">
            <v>15344</v>
          </cell>
          <cell r="I62">
            <v>64445</v>
          </cell>
        </row>
        <row r="63">
          <cell r="A63" t="str">
            <v/>
          </cell>
          <cell r="D63" t="str">
            <v>c/ M¸y thi c«ng</v>
          </cell>
        </row>
        <row r="64">
          <cell r="A64" t="str">
            <v/>
          </cell>
          <cell r="C64" t="str">
            <v>t250</v>
          </cell>
          <cell r="D64" t="str">
            <v>M¸y trén 250l</v>
          </cell>
          <cell r="E64" t="str">
            <v>Ca</v>
          </cell>
          <cell r="F64">
            <v>9.5000000000000001E-2</v>
          </cell>
          <cell r="G64">
            <v>96272</v>
          </cell>
          <cell r="J64">
            <v>9146</v>
          </cell>
        </row>
        <row r="65">
          <cell r="A65" t="str">
            <v/>
          </cell>
          <cell r="C65" t="str">
            <v>® d1,5</v>
          </cell>
          <cell r="D65" t="str">
            <v>M¸y ®Çm dïi 1,5KW</v>
          </cell>
          <cell r="E65" t="str">
            <v>Ca</v>
          </cell>
          <cell r="F65">
            <v>0.25</v>
          </cell>
          <cell r="G65">
            <v>37456</v>
          </cell>
          <cell r="J65">
            <v>9364</v>
          </cell>
        </row>
        <row r="66">
          <cell r="A66" t="str">
            <v/>
          </cell>
          <cell r="C66" t="str">
            <v>®b1</v>
          </cell>
          <cell r="D66" t="str">
            <v>M¸y ®Çm bµn 1KW</v>
          </cell>
          <cell r="E66" t="str">
            <v>Ca</v>
          </cell>
          <cell r="F66">
            <v>0.25</v>
          </cell>
          <cell r="G66">
            <v>32525</v>
          </cell>
          <cell r="J66">
            <v>8131</v>
          </cell>
        </row>
        <row r="67">
          <cell r="A67" t="str">
            <v/>
          </cell>
          <cell r="D67" t="str">
            <v>M¸y kh¸c</v>
          </cell>
          <cell r="E67" t="str">
            <v>%</v>
          </cell>
          <cell r="F67">
            <v>15</v>
          </cell>
          <cell r="G67">
            <v>26641</v>
          </cell>
          <cell r="J67">
            <v>3996</v>
          </cell>
        </row>
        <row r="68">
          <cell r="A68">
            <v>14</v>
          </cell>
          <cell r="B68" t="str">
            <v>HC.6410</v>
          </cell>
          <cell r="C68" t="str">
            <v xml:space="preserve"> </v>
          </cell>
          <cell r="D68" t="str">
            <v>Phun v÷a bÞt lç bè thÐp C§C</v>
          </cell>
          <cell r="E68" t="str">
            <v>m3</v>
          </cell>
          <cell r="H68">
            <v>2487228</v>
          </cell>
          <cell r="I68">
            <v>547781</v>
          </cell>
          <cell r="J68">
            <v>1083245</v>
          </cell>
        </row>
        <row r="69">
          <cell r="A69" t="str">
            <v/>
          </cell>
          <cell r="D69" t="str">
            <v>a/ VËt liÖu</v>
          </cell>
        </row>
        <row r="70">
          <cell r="A70" t="str">
            <v/>
          </cell>
          <cell r="D70" t="str">
            <v>V÷a XM bÞt lç M500</v>
          </cell>
          <cell r="E70" t="str">
            <v>m3</v>
          </cell>
          <cell r="F70">
            <v>1</v>
          </cell>
          <cell r="G70">
            <v>2487228</v>
          </cell>
          <cell r="H70">
            <v>2487228</v>
          </cell>
        </row>
        <row r="71">
          <cell r="A71" t="str">
            <v/>
          </cell>
          <cell r="D71" t="str">
            <v>b/ Nh©n c«ng</v>
          </cell>
        </row>
        <row r="72">
          <cell r="A72" t="str">
            <v/>
          </cell>
          <cell r="C72" t="str">
            <v>4,0/7</v>
          </cell>
          <cell r="D72" t="str">
            <v>Nh©n c«ng 4,0/7</v>
          </cell>
          <cell r="E72" t="str">
            <v xml:space="preserve">C«ng </v>
          </cell>
          <cell r="F72">
            <v>35.700000000000003</v>
          </cell>
          <cell r="G72">
            <v>15344</v>
          </cell>
          <cell r="I72">
            <v>547781</v>
          </cell>
        </row>
        <row r="73">
          <cell r="A73" t="str">
            <v/>
          </cell>
          <cell r="D73" t="str">
            <v>c/ M¸y thi c«ng</v>
          </cell>
        </row>
        <row r="74">
          <cell r="A74" t="str">
            <v/>
          </cell>
          <cell r="C74" t="str">
            <v>t80</v>
          </cell>
          <cell r="D74" t="str">
            <v>M¸y trén v÷a 80l</v>
          </cell>
          <cell r="E74" t="str">
            <v>ca</v>
          </cell>
          <cell r="F74">
            <v>1.83</v>
          </cell>
          <cell r="G74">
            <v>45294</v>
          </cell>
          <cell r="J74">
            <v>82888</v>
          </cell>
        </row>
        <row r="75">
          <cell r="A75" t="str">
            <v/>
          </cell>
          <cell r="C75" t="str">
            <v>nk10</v>
          </cell>
          <cell r="D75" t="str">
            <v>M¸y nÐn khÝ 10m3/ph</v>
          </cell>
          <cell r="E75" t="str">
            <v>ca</v>
          </cell>
          <cell r="F75">
            <v>1.83</v>
          </cell>
          <cell r="G75">
            <v>387267</v>
          </cell>
          <cell r="J75">
            <v>708699</v>
          </cell>
        </row>
        <row r="76">
          <cell r="A76" t="str">
            <v/>
          </cell>
          <cell r="C76" t="str">
            <v>bv</v>
          </cell>
          <cell r="D76" t="str">
            <v>B¬m v÷a XM</v>
          </cell>
          <cell r="E76" t="str">
            <v>ca</v>
          </cell>
          <cell r="F76">
            <v>1.83</v>
          </cell>
          <cell r="G76">
            <v>112728</v>
          </cell>
          <cell r="J76">
            <v>206292</v>
          </cell>
        </row>
        <row r="77">
          <cell r="A77" t="str">
            <v/>
          </cell>
          <cell r="C77" t="str">
            <v>bn20</v>
          </cell>
          <cell r="D77" t="str">
            <v>M¸y b¬m n­íc 20KW</v>
          </cell>
          <cell r="E77" t="str">
            <v>ca</v>
          </cell>
          <cell r="F77">
            <v>0.5</v>
          </cell>
          <cell r="G77">
            <v>107630</v>
          </cell>
          <cell r="J77">
            <v>53815</v>
          </cell>
        </row>
        <row r="78">
          <cell r="A78" t="str">
            <v/>
          </cell>
          <cell r="D78" t="str">
            <v>M¸y kh¸c</v>
          </cell>
          <cell r="E78" t="str">
            <v>%</v>
          </cell>
          <cell r="F78">
            <v>3</v>
          </cell>
          <cell r="G78">
            <v>1051694</v>
          </cell>
          <cell r="J78">
            <v>31551</v>
          </cell>
        </row>
        <row r="79">
          <cell r="A79">
            <v>15</v>
          </cell>
          <cell r="B79" t="str">
            <v>IB.5410</v>
          </cell>
          <cell r="D79" t="str">
            <v xml:space="preserve">SX, LD c¨ng kÐo bã thÐp C§C </v>
          </cell>
          <cell r="E79" t="str">
            <v>TÊn</v>
          </cell>
          <cell r="H79">
            <v>10496004</v>
          </cell>
          <cell r="I79">
            <v>473592</v>
          </cell>
          <cell r="J79">
            <v>3140500</v>
          </cell>
        </row>
        <row r="80">
          <cell r="A80" t="str">
            <v/>
          </cell>
          <cell r="D80" t="str">
            <v>a/ VËt liÖu</v>
          </cell>
        </row>
        <row r="81">
          <cell r="A81" t="str">
            <v/>
          </cell>
          <cell r="C81" t="str">
            <v>tc®c</v>
          </cell>
          <cell r="D81" t="str">
            <v>ThÐp c­êng ®é cao</v>
          </cell>
          <cell r="E81" t="str">
            <v>kg</v>
          </cell>
          <cell r="F81">
            <v>1025</v>
          </cell>
          <cell r="G81">
            <v>10000</v>
          </cell>
          <cell r="H81">
            <v>10250000</v>
          </cell>
        </row>
        <row r="82">
          <cell r="A82" t="str">
            <v/>
          </cell>
          <cell r="C82" t="str">
            <v>® c</v>
          </cell>
          <cell r="D82" t="str">
            <v>§¸ c¾t</v>
          </cell>
          <cell r="E82" t="str">
            <v>viªn</v>
          </cell>
          <cell r="F82">
            <v>6.7</v>
          </cell>
          <cell r="G82">
            <v>6000</v>
          </cell>
          <cell r="H82">
            <v>40200</v>
          </cell>
        </row>
        <row r="83">
          <cell r="A83" t="str">
            <v/>
          </cell>
          <cell r="D83" t="str">
            <v>VËt liÖu kh¸c</v>
          </cell>
          <cell r="E83" t="str">
            <v>%</v>
          </cell>
          <cell r="F83">
            <v>2</v>
          </cell>
          <cell r="G83">
            <v>10290200</v>
          </cell>
          <cell r="H83">
            <v>205804</v>
          </cell>
        </row>
        <row r="84">
          <cell r="A84" t="str">
            <v/>
          </cell>
          <cell r="D84" t="str">
            <v>b/ Nh©n c«ng</v>
          </cell>
        </row>
        <row r="85">
          <cell r="A85" t="str">
            <v/>
          </cell>
          <cell r="C85" t="str">
            <v>4,5/7</v>
          </cell>
          <cell r="D85" t="str">
            <v>Nh©n c«ng 4,5/7</v>
          </cell>
          <cell r="E85" t="str">
            <v>c«ng</v>
          </cell>
          <cell r="F85">
            <v>28</v>
          </cell>
          <cell r="G85">
            <v>16914</v>
          </cell>
          <cell r="I85">
            <v>473592</v>
          </cell>
        </row>
        <row r="86">
          <cell r="A86" t="str">
            <v/>
          </cell>
          <cell r="D86" t="str">
            <v>c/ M¸y thi c«ng</v>
          </cell>
        </row>
        <row r="87">
          <cell r="A87" t="str">
            <v/>
          </cell>
          <cell r="C87" t="str">
            <v>c25</v>
          </cell>
          <cell r="D87" t="str">
            <v>CÈu 25T</v>
          </cell>
          <cell r="E87" t="str">
            <v>ca</v>
          </cell>
          <cell r="F87">
            <v>0.14000000000000001</v>
          </cell>
          <cell r="G87">
            <v>1148366</v>
          </cell>
          <cell r="J87">
            <v>160771</v>
          </cell>
        </row>
        <row r="88">
          <cell r="A88" t="str">
            <v/>
          </cell>
          <cell r="C88" t="str">
            <v>t®5</v>
          </cell>
          <cell r="D88" t="str">
            <v>Têi ®iÖn 5T</v>
          </cell>
          <cell r="E88" t="str">
            <v>ca</v>
          </cell>
          <cell r="F88">
            <v>0.35</v>
          </cell>
          <cell r="G88">
            <v>70440</v>
          </cell>
          <cell r="J88">
            <v>24654</v>
          </cell>
        </row>
        <row r="89">
          <cell r="A89" t="str">
            <v/>
          </cell>
          <cell r="C89" t="str">
            <v>cc</v>
          </cell>
          <cell r="D89" t="str">
            <v>M¸y c¾t</v>
          </cell>
          <cell r="E89" t="str">
            <v>ca</v>
          </cell>
          <cell r="F89">
            <v>2.8</v>
          </cell>
          <cell r="G89">
            <v>39789</v>
          </cell>
          <cell r="J89">
            <v>111409</v>
          </cell>
        </row>
        <row r="90">
          <cell r="A90" t="str">
            <v/>
          </cell>
          <cell r="C90" t="str">
            <v>lc15</v>
          </cell>
          <cell r="D90" t="str">
            <v>M¸y luån c¸p 15KW</v>
          </cell>
          <cell r="E90" t="str">
            <v>ca</v>
          </cell>
          <cell r="F90">
            <v>6.5</v>
          </cell>
          <cell r="G90">
            <v>211837</v>
          </cell>
          <cell r="J90">
            <v>1376941</v>
          </cell>
        </row>
        <row r="91">
          <cell r="A91" t="str">
            <v/>
          </cell>
          <cell r="C91" t="str">
            <v>bn20</v>
          </cell>
          <cell r="D91" t="str">
            <v>M¸y b¬m n­íc 20KW</v>
          </cell>
          <cell r="E91" t="str">
            <v>ca</v>
          </cell>
          <cell r="F91">
            <v>1.1499999999999999</v>
          </cell>
          <cell r="G91">
            <v>107630</v>
          </cell>
          <cell r="J91">
            <v>123775</v>
          </cell>
        </row>
        <row r="92">
          <cell r="A92" t="str">
            <v/>
          </cell>
          <cell r="C92" t="str">
            <v>nk10</v>
          </cell>
          <cell r="D92" t="str">
            <v>M¸y nÐn khÝ 10m3/ph</v>
          </cell>
          <cell r="E92" t="str">
            <v>ca</v>
          </cell>
          <cell r="F92">
            <v>0.75</v>
          </cell>
          <cell r="G92">
            <v>387267</v>
          </cell>
          <cell r="J92">
            <v>290450</v>
          </cell>
        </row>
        <row r="93">
          <cell r="A93" t="str">
            <v/>
          </cell>
          <cell r="C93" t="str">
            <v>k250</v>
          </cell>
          <cell r="D93" t="str">
            <v>KÝch 250T</v>
          </cell>
          <cell r="E93" t="str">
            <v>ca</v>
          </cell>
          <cell r="F93">
            <v>3.1</v>
          </cell>
          <cell r="G93">
            <v>86813</v>
          </cell>
          <cell r="J93">
            <v>269120</v>
          </cell>
        </row>
        <row r="94">
          <cell r="A94" t="str">
            <v/>
          </cell>
          <cell r="C94" t="str">
            <v>k500</v>
          </cell>
          <cell r="D94" t="str">
            <v>KÝch 500T</v>
          </cell>
          <cell r="E94" t="str">
            <v>ca</v>
          </cell>
          <cell r="F94">
            <v>3.1</v>
          </cell>
          <cell r="G94">
            <v>102248</v>
          </cell>
          <cell r="J94">
            <v>316969</v>
          </cell>
        </row>
        <row r="95">
          <cell r="A95" t="str">
            <v/>
          </cell>
          <cell r="C95" t="str">
            <v>plx3</v>
          </cell>
          <cell r="D95" t="str">
            <v>Pal¨ng xÝch 3T                                      TT</v>
          </cell>
          <cell r="E95" t="str">
            <v>ca</v>
          </cell>
          <cell r="F95">
            <v>4.2</v>
          </cell>
          <cell r="G95">
            <v>100000</v>
          </cell>
          <cell r="J95">
            <v>420000</v>
          </cell>
        </row>
        <row r="96">
          <cell r="A96" t="str">
            <v/>
          </cell>
          <cell r="D96" t="str">
            <v>M¸y kh¸c</v>
          </cell>
          <cell r="E96" t="str">
            <v>%</v>
          </cell>
          <cell r="F96">
            <v>1.5</v>
          </cell>
          <cell r="G96">
            <v>3094089</v>
          </cell>
          <cell r="J96">
            <v>46411</v>
          </cell>
        </row>
        <row r="97">
          <cell r="A97">
            <v>16</v>
          </cell>
          <cell r="B97" t="str">
            <v>IB.5321</v>
          </cell>
          <cell r="D97" t="str">
            <v>Cèt thÐp dÇm cÇu  (CT5)</v>
          </cell>
          <cell r="E97" t="str">
            <v>TÊn</v>
          </cell>
          <cell r="H97">
            <v>4387398</v>
          </cell>
          <cell r="I97">
            <v>121524</v>
          </cell>
          <cell r="J97">
            <v>103095</v>
          </cell>
        </row>
        <row r="98">
          <cell r="A98" t="str">
            <v/>
          </cell>
          <cell r="D98" t="str">
            <v>a/ VËt liÖu</v>
          </cell>
        </row>
        <row r="99">
          <cell r="A99" t="str">
            <v/>
          </cell>
          <cell r="C99" t="str">
            <v>ct5</v>
          </cell>
          <cell r="D99" t="str">
            <v>ThÐp CT5</v>
          </cell>
          <cell r="E99" t="str">
            <v>kg</v>
          </cell>
          <cell r="F99">
            <v>1005</v>
          </cell>
          <cell r="G99">
            <v>4232</v>
          </cell>
          <cell r="H99">
            <v>4253160</v>
          </cell>
        </row>
        <row r="100">
          <cell r="A100" t="str">
            <v/>
          </cell>
          <cell r="C100" t="str">
            <v>dtb</v>
          </cell>
          <cell r="D100" t="str">
            <v>D©y thÐp buéc</v>
          </cell>
          <cell r="E100" t="str">
            <v>kg</v>
          </cell>
          <cell r="F100">
            <v>14.28</v>
          </cell>
          <cell r="G100">
            <v>6682</v>
          </cell>
          <cell r="H100">
            <v>95419</v>
          </cell>
        </row>
        <row r="101">
          <cell r="A101" t="str">
            <v/>
          </cell>
          <cell r="C101" t="str">
            <v>qh</v>
          </cell>
          <cell r="D101" t="str">
            <v>Que hµn</v>
          </cell>
          <cell r="E101" t="str">
            <v>kg</v>
          </cell>
          <cell r="F101">
            <v>5.0830000000000002</v>
          </cell>
          <cell r="G101">
            <v>7637</v>
          </cell>
          <cell r="H101">
            <v>38819</v>
          </cell>
        </row>
        <row r="102">
          <cell r="A102" t="str">
            <v/>
          </cell>
          <cell r="D102" t="str">
            <v>b/ Nh©n c«ng</v>
          </cell>
        </row>
        <row r="103">
          <cell r="A103" t="str">
            <v/>
          </cell>
          <cell r="C103" t="str">
            <v>4,0/7</v>
          </cell>
          <cell r="D103" t="str">
            <v>Nh©n c«ng 4,0/7</v>
          </cell>
          <cell r="E103" t="str">
            <v xml:space="preserve">C«ng </v>
          </cell>
          <cell r="F103">
            <v>7.92</v>
          </cell>
          <cell r="G103">
            <v>15344</v>
          </cell>
          <cell r="I103">
            <v>121524</v>
          </cell>
        </row>
        <row r="104">
          <cell r="A104" t="str">
            <v/>
          </cell>
          <cell r="D104" t="str">
            <v>c/ M¸y thi c«ng</v>
          </cell>
        </row>
        <row r="105">
          <cell r="A105" t="str">
            <v/>
          </cell>
          <cell r="C105" t="str">
            <v>h23</v>
          </cell>
          <cell r="D105" t="str">
            <v>M¸y hµn 23KW</v>
          </cell>
          <cell r="E105" t="str">
            <v>ca</v>
          </cell>
          <cell r="F105">
            <v>1.2250000000000001</v>
          </cell>
          <cell r="G105">
            <v>77338</v>
          </cell>
          <cell r="J105">
            <v>94739</v>
          </cell>
        </row>
        <row r="106">
          <cell r="A106" t="str">
            <v/>
          </cell>
          <cell r="C106" t="str">
            <v>cuct</v>
          </cell>
          <cell r="D106" t="str">
            <v>M¸y c¾t uèn cèt thÐp</v>
          </cell>
          <cell r="E106" t="str">
            <v>ca</v>
          </cell>
          <cell r="F106">
            <v>0.21</v>
          </cell>
          <cell r="G106">
            <v>39789</v>
          </cell>
          <cell r="J106">
            <v>8356</v>
          </cell>
        </row>
        <row r="107">
          <cell r="A107">
            <v>17</v>
          </cell>
          <cell r="B107" t="str">
            <v>IB.5321</v>
          </cell>
          <cell r="D107" t="str">
            <v>Cèt thÐp dÇm cÇu (CT3)</v>
          </cell>
          <cell r="E107" t="str">
            <v>TÊn</v>
          </cell>
          <cell r="H107">
            <v>4456743</v>
          </cell>
          <cell r="I107">
            <v>121524</v>
          </cell>
          <cell r="J107">
            <v>103095</v>
          </cell>
        </row>
        <row r="108">
          <cell r="A108" t="str">
            <v/>
          </cell>
          <cell r="D108" t="str">
            <v>a/ VËt liÖu</v>
          </cell>
        </row>
        <row r="109">
          <cell r="A109" t="str">
            <v/>
          </cell>
          <cell r="C109" t="str">
            <v>ct3</v>
          </cell>
          <cell r="D109" t="str">
            <v>ThÐp CT3</v>
          </cell>
          <cell r="E109" t="str">
            <v>kg</v>
          </cell>
          <cell r="F109">
            <v>1005</v>
          </cell>
          <cell r="G109">
            <v>4301</v>
          </cell>
          <cell r="H109">
            <v>4322505</v>
          </cell>
        </row>
        <row r="110">
          <cell r="A110" t="str">
            <v/>
          </cell>
          <cell r="C110" t="str">
            <v>dtb</v>
          </cell>
          <cell r="D110" t="str">
            <v>D©y thÐp buéc</v>
          </cell>
          <cell r="E110" t="str">
            <v>kg</v>
          </cell>
          <cell r="F110">
            <v>14.28</v>
          </cell>
          <cell r="G110">
            <v>6682</v>
          </cell>
          <cell r="H110">
            <v>95419</v>
          </cell>
        </row>
        <row r="111">
          <cell r="A111" t="str">
            <v/>
          </cell>
          <cell r="C111" t="str">
            <v>qh</v>
          </cell>
          <cell r="D111" t="str">
            <v>Que hµn</v>
          </cell>
          <cell r="E111" t="str">
            <v>kg</v>
          </cell>
          <cell r="F111">
            <v>5.0830000000000002</v>
          </cell>
          <cell r="G111">
            <v>7637</v>
          </cell>
          <cell r="H111">
            <v>38819</v>
          </cell>
        </row>
        <row r="112">
          <cell r="A112" t="str">
            <v/>
          </cell>
          <cell r="D112" t="str">
            <v>b/ Nh©n c«ng</v>
          </cell>
        </row>
        <row r="113">
          <cell r="A113" t="str">
            <v/>
          </cell>
          <cell r="C113" t="str">
            <v>4,0/7</v>
          </cell>
          <cell r="D113" t="str">
            <v>Nh©n c«ng 4,0/7</v>
          </cell>
          <cell r="E113" t="str">
            <v xml:space="preserve">C«ng </v>
          </cell>
          <cell r="F113">
            <v>7.92</v>
          </cell>
          <cell r="G113">
            <v>15344</v>
          </cell>
          <cell r="I113">
            <v>121524</v>
          </cell>
        </row>
        <row r="114">
          <cell r="A114" t="str">
            <v/>
          </cell>
          <cell r="D114" t="str">
            <v>c/ M¸y thi c«ng</v>
          </cell>
        </row>
        <row r="115">
          <cell r="A115" t="str">
            <v/>
          </cell>
          <cell r="C115" t="str">
            <v>h23</v>
          </cell>
          <cell r="D115" t="str">
            <v>M¸y hµn 23KW</v>
          </cell>
          <cell r="E115" t="str">
            <v>ca</v>
          </cell>
          <cell r="F115">
            <v>1.2250000000000001</v>
          </cell>
          <cell r="G115">
            <v>77338</v>
          </cell>
          <cell r="J115">
            <v>94739</v>
          </cell>
        </row>
        <row r="116">
          <cell r="A116" t="str">
            <v/>
          </cell>
          <cell r="C116" t="str">
            <v>cuct</v>
          </cell>
          <cell r="D116" t="str">
            <v>M¸y c¾t uèn cèt thÐp</v>
          </cell>
          <cell r="E116" t="str">
            <v>ca</v>
          </cell>
          <cell r="F116">
            <v>0.21</v>
          </cell>
          <cell r="G116">
            <v>39789</v>
          </cell>
          <cell r="J116">
            <v>8356</v>
          </cell>
        </row>
        <row r="117">
          <cell r="A117">
            <v>18</v>
          </cell>
          <cell r="B117" t="str">
            <v>NB.2410</v>
          </cell>
          <cell r="D117" t="str">
            <v>L¾p §Æt èng thÐp luån c¸p D¦L</v>
          </cell>
          <cell r="E117" t="str">
            <v>m</v>
          </cell>
          <cell r="H117">
            <v>55887</v>
          </cell>
          <cell r="I117">
            <v>3214</v>
          </cell>
          <cell r="J117">
            <v>1220</v>
          </cell>
        </row>
        <row r="118">
          <cell r="A118" t="str">
            <v/>
          </cell>
          <cell r="D118" t="str">
            <v>a/ VËt liÖu</v>
          </cell>
        </row>
        <row r="119">
          <cell r="A119" t="str">
            <v/>
          </cell>
          <cell r="C119" t="str">
            <v>« g</v>
          </cell>
          <cell r="D119" t="str">
            <v>èng gen</v>
          </cell>
          <cell r="E119" t="str">
            <v>m</v>
          </cell>
          <cell r="F119">
            <v>1.02</v>
          </cell>
          <cell r="G119">
            <v>50340</v>
          </cell>
          <cell r="H119">
            <v>51347</v>
          </cell>
        </row>
        <row r="120">
          <cell r="A120" t="str">
            <v/>
          </cell>
          <cell r="C120" t="str">
            <v>« n</v>
          </cell>
          <cell r="D120" t="str">
            <v>èng nèi</v>
          </cell>
          <cell r="E120" t="str">
            <v>m</v>
          </cell>
          <cell r="F120">
            <v>0.06</v>
          </cell>
          <cell r="G120">
            <v>50340</v>
          </cell>
          <cell r="H120">
            <v>3020</v>
          </cell>
        </row>
        <row r="121">
          <cell r="A121" t="str">
            <v/>
          </cell>
          <cell r="C121" t="str">
            <v>tl®v</v>
          </cell>
          <cell r="D121" t="str">
            <v>ThÐp l­íi ®Þnh vÞ d=6</v>
          </cell>
          <cell r="E121" t="str">
            <v>kg</v>
          </cell>
          <cell r="F121">
            <v>0.19</v>
          </cell>
          <cell r="G121">
            <v>4353</v>
          </cell>
          <cell r="H121">
            <v>827</v>
          </cell>
        </row>
        <row r="122">
          <cell r="A122" t="str">
            <v/>
          </cell>
          <cell r="C122" t="str">
            <v>dtb</v>
          </cell>
          <cell r="D122" t="str">
            <v>D©y thÐp buéc</v>
          </cell>
          <cell r="E122" t="str">
            <v>kg</v>
          </cell>
          <cell r="F122">
            <v>1.2E-2</v>
          </cell>
          <cell r="G122">
            <v>6682</v>
          </cell>
          <cell r="H122">
            <v>80</v>
          </cell>
        </row>
        <row r="123">
          <cell r="A123" t="str">
            <v/>
          </cell>
          <cell r="C123" t="str">
            <v>l cs</v>
          </cell>
          <cell r="D123" t="str">
            <v>L­ìi c­a s¾t</v>
          </cell>
          <cell r="E123" t="str">
            <v>c¸i</v>
          </cell>
          <cell r="F123">
            <v>0.02</v>
          </cell>
          <cell r="G123">
            <v>3000</v>
          </cell>
          <cell r="H123">
            <v>60</v>
          </cell>
        </row>
        <row r="124">
          <cell r="A124" t="str">
            <v/>
          </cell>
          <cell r="D124" t="str">
            <v>VËt liÖu kh¸c</v>
          </cell>
          <cell r="E124" t="str">
            <v>%</v>
          </cell>
          <cell r="F124">
            <v>1</v>
          </cell>
          <cell r="G124">
            <v>55334</v>
          </cell>
          <cell r="H124">
            <v>553</v>
          </cell>
        </row>
        <row r="125">
          <cell r="A125" t="str">
            <v/>
          </cell>
          <cell r="D125" t="str">
            <v>b/ Nh©n c«ng</v>
          </cell>
        </row>
        <row r="126">
          <cell r="A126" t="str">
            <v/>
          </cell>
          <cell r="C126" t="str">
            <v>4,5/7</v>
          </cell>
          <cell r="D126" t="str">
            <v>Nh©n c«ng 4,5/7</v>
          </cell>
          <cell r="E126" t="str">
            <v xml:space="preserve">C«ng </v>
          </cell>
          <cell r="F126">
            <v>0.19</v>
          </cell>
          <cell r="G126">
            <v>16914</v>
          </cell>
          <cell r="I126">
            <v>3214</v>
          </cell>
        </row>
        <row r="127">
          <cell r="A127" t="str">
            <v/>
          </cell>
          <cell r="D127" t="str">
            <v>c/ M¸y thi c«ng</v>
          </cell>
        </row>
        <row r="128">
          <cell r="A128" t="str">
            <v/>
          </cell>
          <cell r="C128" t="str">
            <v>c«5</v>
          </cell>
          <cell r="D128" t="str">
            <v>M¸y c¾t èng 5KW</v>
          </cell>
          <cell r="E128" t="str">
            <v>ca</v>
          </cell>
          <cell r="F128">
            <v>2.5000000000000001E-2</v>
          </cell>
          <cell r="G128">
            <v>46496</v>
          </cell>
          <cell r="J128">
            <v>1162</v>
          </cell>
        </row>
        <row r="129">
          <cell r="A129" t="str">
            <v/>
          </cell>
          <cell r="D129" t="str">
            <v>M¸y kh¸c</v>
          </cell>
          <cell r="E129" t="str">
            <v>%</v>
          </cell>
          <cell r="F129">
            <v>5</v>
          </cell>
          <cell r="G129">
            <v>1162</v>
          </cell>
          <cell r="J129">
            <v>58</v>
          </cell>
        </row>
        <row r="130">
          <cell r="A130">
            <v>19</v>
          </cell>
          <cell r="B130" t="str">
            <v>TT</v>
          </cell>
          <cell r="D130" t="str">
            <v>L¾p ®Æt neo c¸p C§C</v>
          </cell>
          <cell r="E130" t="str">
            <v>bé</v>
          </cell>
          <cell r="H130">
            <v>650000</v>
          </cell>
          <cell r="I130">
            <v>32217</v>
          </cell>
          <cell r="J130">
            <v>0</v>
          </cell>
        </row>
        <row r="131">
          <cell r="A131" t="str">
            <v/>
          </cell>
          <cell r="D131" t="str">
            <v>a/ VËt liÖu</v>
          </cell>
        </row>
        <row r="132">
          <cell r="A132" t="str">
            <v/>
          </cell>
          <cell r="D132" t="str">
            <v>Neo</v>
          </cell>
          <cell r="E132" t="str">
            <v>bé</v>
          </cell>
          <cell r="F132">
            <v>1</v>
          </cell>
          <cell r="G132">
            <v>650000</v>
          </cell>
          <cell r="H132">
            <v>650000</v>
          </cell>
        </row>
        <row r="133">
          <cell r="A133" t="str">
            <v/>
          </cell>
          <cell r="D133" t="str">
            <v>b/ Nh©n c«ng</v>
          </cell>
        </row>
        <row r="134">
          <cell r="A134" t="str">
            <v/>
          </cell>
          <cell r="C134" t="str">
            <v>3,5/7</v>
          </cell>
          <cell r="D134" t="str">
            <v>Nh©n c«ng 3,5/7</v>
          </cell>
          <cell r="E134" t="str">
            <v xml:space="preserve">C«ng </v>
          </cell>
          <cell r="F134">
            <v>2.2050000000000001</v>
          </cell>
          <cell r="G134">
            <v>14611</v>
          </cell>
          <cell r="I134">
            <v>32217</v>
          </cell>
        </row>
        <row r="135">
          <cell r="A135">
            <v>20</v>
          </cell>
          <cell r="B135" t="str">
            <v>IB.2200/NA.1520</v>
          </cell>
          <cell r="D135" t="str">
            <v>ThÐp b¶n ch«n s½n</v>
          </cell>
          <cell r="E135" t="str">
            <v>TÊn</v>
          </cell>
          <cell r="H135">
            <v>54177</v>
          </cell>
          <cell r="I135">
            <v>537451</v>
          </cell>
          <cell r="J135">
            <v>281510</v>
          </cell>
        </row>
        <row r="136">
          <cell r="A136" t="str">
            <v/>
          </cell>
          <cell r="D136" t="str">
            <v>a/ VËt liÖu</v>
          </cell>
        </row>
        <row r="137">
          <cell r="A137" t="str">
            <v/>
          </cell>
          <cell r="C137" t="str">
            <v>tb</v>
          </cell>
          <cell r="D137" t="str">
            <v xml:space="preserve">ThÐp b¶n                            </v>
          </cell>
          <cell r="E137" t="str">
            <v>kg</v>
          </cell>
          <cell r="F137">
            <v>1050</v>
          </cell>
          <cell r="G137">
            <v>3</v>
          </cell>
          <cell r="H137">
            <v>3150</v>
          </cell>
        </row>
        <row r="138">
          <cell r="A138" t="str">
            <v/>
          </cell>
          <cell r="C138" t="str">
            <v>qh</v>
          </cell>
          <cell r="D138" t="str">
            <v>Que hµn</v>
          </cell>
          <cell r="E138" t="str">
            <v>kg</v>
          </cell>
          <cell r="F138">
            <v>22.66</v>
          </cell>
          <cell r="G138">
            <v>8</v>
          </cell>
          <cell r="H138">
            <v>181</v>
          </cell>
        </row>
        <row r="139">
          <cell r="A139" t="str">
            <v/>
          </cell>
          <cell r="C139" t="str">
            <v>¤ xy</v>
          </cell>
          <cell r="D139" t="str">
            <v>¤ xy</v>
          </cell>
          <cell r="E139" t="str">
            <v>kg</v>
          </cell>
          <cell r="F139">
            <v>0.78</v>
          </cell>
          <cell r="G139">
            <v>27300</v>
          </cell>
          <cell r="H139">
            <v>21294</v>
          </cell>
        </row>
        <row r="140">
          <cell r="A140" t="str">
            <v/>
          </cell>
          <cell r="C140" t="str">
            <v>® ®</v>
          </cell>
          <cell r="D140" t="str">
            <v>§Êt ®Ìn</v>
          </cell>
          <cell r="E140" t="str">
            <v>kg</v>
          </cell>
          <cell r="F140">
            <v>3.78</v>
          </cell>
          <cell r="G140">
            <v>7818</v>
          </cell>
          <cell r="H140">
            <v>29552</v>
          </cell>
        </row>
        <row r="141">
          <cell r="A141" t="str">
            <v/>
          </cell>
          <cell r="D141" t="str">
            <v>b/ Nh©n c«ng</v>
          </cell>
        </row>
        <row r="142">
          <cell r="A142" t="str">
            <v/>
          </cell>
          <cell r="C142" t="str">
            <v>3,5/7</v>
          </cell>
          <cell r="D142" t="str">
            <v>Nh©n c«ng 3,5/7</v>
          </cell>
          <cell r="E142" t="str">
            <v xml:space="preserve">C«ng </v>
          </cell>
          <cell r="F142">
            <v>36.783999999999999</v>
          </cell>
          <cell r="G142">
            <v>14611</v>
          </cell>
          <cell r="I142">
            <v>537451</v>
          </cell>
        </row>
        <row r="143">
          <cell r="A143" t="str">
            <v/>
          </cell>
          <cell r="D143" t="str">
            <v>c/ M¸y thi c«ng</v>
          </cell>
        </row>
        <row r="144">
          <cell r="A144" t="str">
            <v/>
          </cell>
          <cell r="C144" t="str">
            <v>h23</v>
          </cell>
          <cell r="D144" t="str">
            <v>M¸y hµn 23KW</v>
          </cell>
          <cell r="E144" t="str">
            <v>ca</v>
          </cell>
          <cell r="F144">
            <v>3.64</v>
          </cell>
          <cell r="G144">
            <v>77338</v>
          </cell>
          <cell r="J144">
            <v>281510</v>
          </cell>
        </row>
        <row r="145">
          <cell r="A145">
            <v>21</v>
          </cell>
          <cell r="B145" t="str">
            <v>KQ.5320</v>
          </cell>
          <cell r="D145" t="str">
            <v>SX, LD, TD v¸n khu«n thÐp dÇm cÇu</v>
          </cell>
          <cell r="E145" t="str">
            <v>m2</v>
          </cell>
          <cell r="H145">
            <v>26129</v>
          </cell>
          <cell r="I145">
            <v>28754</v>
          </cell>
          <cell r="J145">
            <v>11350</v>
          </cell>
        </row>
        <row r="146">
          <cell r="A146" t="str">
            <v/>
          </cell>
          <cell r="D146" t="str">
            <v>a/ VËt liÖu</v>
          </cell>
        </row>
        <row r="147">
          <cell r="A147" t="str">
            <v/>
          </cell>
          <cell r="C147" t="str">
            <v>tb</v>
          </cell>
          <cell r="D147" t="str">
            <v xml:space="preserve">ThÐp b¶n                            </v>
          </cell>
          <cell r="E147" t="str">
            <v>kg</v>
          </cell>
          <cell r="F147">
            <v>3.6</v>
          </cell>
          <cell r="G147">
            <v>3454</v>
          </cell>
          <cell r="H147">
            <v>12434</v>
          </cell>
        </row>
        <row r="148">
          <cell r="A148" t="str">
            <v/>
          </cell>
          <cell r="C148" t="str">
            <v>th</v>
          </cell>
          <cell r="D148" t="str">
            <v xml:space="preserve">ThÐp h×nh                            </v>
          </cell>
          <cell r="E148" t="str">
            <v>kg</v>
          </cell>
          <cell r="F148">
            <v>1.56</v>
          </cell>
          <cell r="G148">
            <v>4496</v>
          </cell>
          <cell r="H148">
            <v>7014</v>
          </cell>
        </row>
        <row r="149">
          <cell r="A149" t="str">
            <v/>
          </cell>
          <cell r="C149" t="str">
            <v>qh</v>
          </cell>
          <cell r="D149" t="str">
            <v>Que hµn</v>
          </cell>
          <cell r="E149" t="str">
            <v>kg</v>
          </cell>
          <cell r="F149">
            <v>0.16500000000000001</v>
          </cell>
          <cell r="G149">
            <v>7637</v>
          </cell>
          <cell r="H149">
            <v>1260</v>
          </cell>
        </row>
        <row r="150">
          <cell r="A150" t="str">
            <v/>
          </cell>
          <cell r="C150" t="str">
            <v>¤ xy</v>
          </cell>
          <cell r="D150" t="str">
            <v>¤ xy</v>
          </cell>
          <cell r="E150" t="str">
            <v>chai</v>
          </cell>
          <cell r="F150">
            <v>1.7999999999999999E-2</v>
          </cell>
          <cell r="G150">
            <v>27300</v>
          </cell>
          <cell r="H150">
            <v>491</v>
          </cell>
        </row>
        <row r="151">
          <cell r="A151" t="str">
            <v/>
          </cell>
          <cell r="C151" t="str">
            <v>® ®</v>
          </cell>
          <cell r="D151" t="str">
            <v>§Êt ®Ìn</v>
          </cell>
          <cell r="E151" t="str">
            <v>kg</v>
          </cell>
          <cell r="F151">
            <v>7.6999999999999999E-2</v>
          </cell>
          <cell r="G151">
            <v>7818</v>
          </cell>
          <cell r="H151">
            <v>602</v>
          </cell>
        </row>
        <row r="152">
          <cell r="A152" t="str">
            <v/>
          </cell>
          <cell r="C152" t="str">
            <v>t ®</v>
          </cell>
          <cell r="D152" t="str">
            <v>T¨ng ®¬</v>
          </cell>
          <cell r="E152" t="str">
            <v>c¸i</v>
          </cell>
          <cell r="F152">
            <v>3.2000000000000001E-2</v>
          </cell>
          <cell r="G152">
            <v>18000</v>
          </cell>
          <cell r="H152">
            <v>576</v>
          </cell>
        </row>
        <row r="153">
          <cell r="A153" t="str">
            <v/>
          </cell>
          <cell r="C153" t="str">
            <v>d bc</v>
          </cell>
          <cell r="D153" t="str">
            <v>DÇu b«i tr¬n</v>
          </cell>
          <cell r="E153" t="str">
            <v>kg</v>
          </cell>
          <cell r="F153">
            <v>0.52</v>
          </cell>
          <cell r="G153">
            <v>2500</v>
          </cell>
          <cell r="H153">
            <v>1300</v>
          </cell>
        </row>
        <row r="154">
          <cell r="A154" t="str">
            <v/>
          </cell>
          <cell r="C154" t="str">
            <v>b l</v>
          </cell>
          <cell r="D154" t="str">
            <v>Bul«ng</v>
          </cell>
          <cell r="E154" t="str">
            <v>c¸i</v>
          </cell>
          <cell r="F154">
            <v>0.62</v>
          </cell>
          <cell r="G154">
            <v>2727</v>
          </cell>
          <cell r="H154">
            <v>1691</v>
          </cell>
        </row>
        <row r="155">
          <cell r="A155" t="str">
            <v/>
          </cell>
          <cell r="D155" t="str">
            <v>VËt liÖu kh¸c</v>
          </cell>
          <cell r="E155" t="str">
            <v>%</v>
          </cell>
          <cell r="F155">
            <v>3</v>
          </cell>
          <cell r="G155">
            <v>25368</v>
          </cell>
          <cell r="H155">
            <v>761</v>
          </cell>
        </row>
        <row r="156">
          <cell r="A156" t="str">
            <v/>
          </cell>
          <cell r="D156" t="str">
            <v>b/ Nh©n c«ng</v>
          </cell>
        </row>
        <row r="157">
          <cell r="A157" t="str">
            <v/>
          </cell>
          <cell r="C157" t="str">
            <v>4,5/7</v>
          </cell>
          <cell r="D157" t="str">
            <v>Nh©n c«ng 4,5/7</v>
          </cell>
          <cell r="E157" t="str">
            <v>c«ng</v>
          </cell>
          <cell r="F157">
            <v>1.7</v>
          </cell>
          <cell r="G157">
            <v>16914</v>
          </cell>
          <cell r="I157">
            <v>28754</v>
          </cell>
        </row>
        <row r="158">
          <cell r="A158" t="str">
            <v/>
          </cell>
          <cell r="D158" t="str">
            <v>c/ M¸y thi c«ng</v>
          </cell>
        </row>
        <row r="159">
          <cell r="A159" t="str">
            <v/>
          </cell>
          <cell r="C159" t="str">
            <v>h23</v>
          </cell>
          <cell r="D159" t="str">
            <v>M¸y hµn 23KW</v>
          </cell>
          <cell r="E159" t="str">
            <v>ca</v>
          </cell>
          <cell r="F159">
            <v>4.4999999999999998E-2</v>
          </cell>
          <cell r="G159">
            <v>77338</v>
          </cell>
          <cell r="J159">
            <v>3480</v>
          </cell>
        </row>
        <row r="160">
          <cell r="A160" t="str">
            <v/>
          </cell>
          <cell r="C160" t="str">
            <v>ct</v>
          </cell>
          <cell r="D160" t="str">
            <v>M¸y c¾t thÐp</v>
          </cell>
          <cell r="E160" t="str">
            <v>ca</v>
          </cell>
          <cell r="F160">
            <v>2.5000000000000001E-3</v>
          </cell>
          <cell r="G160">
            <v>164322</v>
          </cell>
          <cell r="J160">
            <v>411</v>
          </cell>
        </row>
        <row r="161">
          <cell r="A161" t="str">
            <v/>
          </cell>
          <cell r="C161" t="str">
            <v>t®5</v>
          </cell>
          <cell r="D161" t="str">
            <v>Têi ®iÖn 5 tÊn</v>
          </cell>
          <cell r="E161" t="str">
            <v>ca</v>
          </cell>
          <cell r="F161">
            <v>0.01</v>
          </cell>
          <cell r="G161">
            <v>70440</v>
          </cell>
          <cell r="J161">
            <v>704</v>
          </cell>
        </row>
        <row r="162">
          <cell r="A162" t="str">
            <v/>
          </cell>
          <cell r="C162" t="str">
            <v>c16</v>
          </cell>
          <cell r="D162" t="str">
            <v>CÈu 16 T</v>
          </cell>
          <cell r="E162" t="str">
            <v>ca</v>
          </cell>
          <cell r="F162">
            <v>8.0000000000000002E-3</v>
          </cell>
          <cell r="G162">
            <v>823425</v>
          </cell>
          <cell r="J162">
            <v>6587</v>
          </cell>
        </row>
        <row r="163">
          <cell r="A163" t="str">
            <v/>
          </cell>
          <cell r="D163" t="str">
            <v xml:space="preserve">M¸y kh¸c </v>
          </cell>
          <cell r="E163" t="str">
            <v>%</v>
          </cell>
          <cell r="F163">
            <v>1.5</v>
          </cell>
          <cell r="G163">
            <v>11182</v>
          </cell>
          <cell r="J163">
            <v>168</v>
          </cell>
        </row>
        <row r="164">
          <cell r="A164">
            <v>22</v>
          </cell>
          <cell r="B164" t="str">
            <v>LC.1220</v>
          </cell>
          <cell r="D164" t="str">
            <v>L©ng h¹ dÇm cÇu</v>
          </cell>
          <cell r="H164">
            <v>101879</v>
          </cell>
          <cell r="I164">
            <v>312909</v>
          </cell>
        </row>
        <row r="165">
          <cell r="A165" t="str">
            <v/>
          </cell>
          <cell r="D165" t="str">
            <v>a/ VËt liÖu</v>
          </cell>
        </row>
        <row r="166">
          <cell r="A166" t="str">
            <v/>
          </cell>
          <cell r="C166" t="str">
            <v>gc</v>
          </cell>
          <cell r="D166" t="str">
            <v>Gç chèng/kª</v>
          </cell>
          <cell r="E166" t="str">
            <v>m3</v>
          </cell>
          <cell r="F166">
            <v>0.112</v>
          </cell>
          <cell r="G166">
            <v>830880</v>
          </cell>
          <cell r="H166">
            <v>93059</v>
          </cell>
        </row>
        <row r="167">
          <cell r="A167" t="str">
            <v/>
          </cell>
          <cell r="C167" t="str">
            <v>® ®Øa</v>
          </cell>
          <cell r="D167" t="str">
            <v>§inh ®Øa</v>
          </cell>
          <cell r="E167" t="str">
            <v>C¸i</v>
          </cell>
          <cell r="F167">
            <v>6.3</v>
          </cell>
          <cell r="G167">
            <v>1400</v>
          </cell>
          <cell r="H167">
            <v>8820</v>
          </cell>
        </row>
        <row r="168">
          <cell r="A168" t="str">
            <v/>
          </cell>
          <cell r="D168" t="str">
            <v>b/ Nh©n c«ng</v>
          </cell>
        </row>
        <row r="169">
          <cell r="A169" t="str">
            <v/>
          </cell>
          <cell r="C169" t="str">
            <v>4,5/7</v>
          </cell>
          <cell r="D169" t="str">
            <v>Nh©n c«ng 4,5/7</v>
          </cell>
          <cell r="E169" t="str">
            <v xml:space="preserve">C«ng </v>
          </cell>
          <cell r="F169">
            <v>18.5</v>
          </cell>
          <cell r="G169">
            <v>16914</v>
          </cell>
          <cell r="I169">
            <v>312909</v>
          </cell>
        </row>
        <row r="170">
          <cell r="A170">
            <v>23</v>
          </cell>
          <cell r="B170" t="str">
            <v>LC.1120</v>
          </cell>
          <cell r="D170" t="str">
            <v xml:space="preserve">Di chuyÓn dÇm tõ bÖ ®óc ra b·i chøa </v>
          </cell>
          <cell r="E170" t="str">
            <v>PhiÕn</v>
          </cell>
          <cell r="H170">
            <v>86960</v>
          </cell>
          <cell r="I170">
            <v>240010</v>
          </cell>
        </row>
        <row r="171">
          <cell r="A171" t="str">
            <v/>
          </cell>
          <cell r="D171" t="str">
            <v>a/ VËt liÖu</v>
          </cell>
        </row>
        <row r="172">
          <cell r="A172" t="str">
            <v/>
          </cell>
          <cell r="C172" t="str">
            <v>Ray</v>
          </cell>
          <cell r="D172" t="str">
            <v>Ray P43</v>
          </cell>
          <cell r="E172" t="str">
            <v>kg</v>
          </cell>
          <cell r="F172">
            <v>4.5999999999999996</v>
          </cell>
          <cell r="G172">
            <v>5500</v>
          </cell>
          <cell r="H172">
            <v>25300</v>
          </cell>
        </row>
        <row r="173">
          <cell r="A173" t="str">
            <v/>
          </cell>
          <cell r="C173" t="str">
            <v>l l</v>
          </cell>
          <cell r="D173" t="str">
            <v>LËp l¸ch</v>
          </cell>
          <cell r="E173" t="str">
            <v>bé</v>
          </cell>
          <cell r="F173">
            <v>9.1999999999999998E-2</v>
          </cell>
          <cell r="G173">
            <v>100000</v>
          </cell>
          <cell r="H173">
            <v>9200</v>
          </cell>
        </row>
        <row r="174">
          <cell r="A174" t="str">
            <v/>
          </cell>
          <cell r="C174" t="str">
            <v>gc</v>
          </cell>
          <cell r="D174" t="str">
            <v>Gç chèng/kª</v>
          </cell>
          <cell r="E174" t="str">
            <v>m3</v>
          </cell>
          <cell r="F174">
            <v>2.3E-2</v>
          </cell>
          <cell r="G174">
            <v>830880</v>
          </cell>
          <cell r="H174">
            <v>19110</v>
          </cell>
        </row>
        <row r="175">
          <cell r="A175" t="str">
            <v/>
          </cell>
          <cell r="C175" t="str">
            <v>® ®­êng</v>
          </cell>
          <cell r="D175" t="str">
            <v>§inh ®­êng</v>
          </cell>
          <cell r="E175" t="str">
            <v>c¸i</v>
          </cell>
          <cell r="F175">
            <v>6.67</v>
          </cell>
          <cell r="G175">
            <v>5000</v>
          </cell>
          <cell r="H175">
            <v>33350</v>
          </cell>
        </row>
        <row r="176">
          <cell r="A176" t="str">
            <v/>
          </cell>
          <cell r="D176" t="str">
            <v>b/ Nh©n c«ng</v>
          </cell>
        </row>
        <row r="177">
          <cell r="A177" t="str">
            <v/>
          </cell>
          <cell r="C177" t="str">
            <v>4,5/7</v>
          </cell>
          <cell r="D177" t="str">
            <v>Nh©n c«ng 4,5/7</v>
          </cell>
          <cell r="E177" t="str">
            <v xml:space="preserve">C«ng </v>
          </cell>
          <cell r="F177">
            <v>14.19</v>
          </cell>
          <cell r="G177">
            <v>16914</v>
          </cell>
          <cell r="I177">
            <v>240010</v>
          </cell>
        </row>
        <row r="178">
          <cell r="A178">
            <v>24</v>
          </cell>
          <cell r="B178" t="str">
            <v>LC.1120</v>
          </cell>
          <cell r="D178" t="str">
            <v xml:space="preserve">Di chuyÓn dÇm tõ b·i chøa ra vÞ trÝ xe lao </v>
          </cell>
          <cell r="E178" t="str">
            <v>PhiÕn</v>
          </cell>
          <cell r="H178">
            <v>260881</v>
          </cell>
          <cell r="I178">
            <v>720029</v>
          </cell>
        </row>
        <row r="179">
          <cell r="A179" t="str">
            <v/>
          </cell>
          <cell r="D179" t="str">
            <v>a/ VËt liÖu</v>
          </cell>
        </row>
        <row r="180">
          <cell r="A180" t="str">
            <v/>
          </cell>
          <cell r="C180" t="str">
            <v>Ray</v>
          </cell>
          <cell r="D180" t="str">
            <v>Ray P43</v>
          </cell>
          <cell r="E180" t="str">
            <v>kg</v>
          </cell>
          <cell r="F180">
            <v>13.8</v>
          </cell>
          <cell r="G180">
            <v>5500</v>
          </cell>
          <cell r="H180">
            <v>75900</v>
          </cell>
        </row>
        <row r="181">
          <cell r="A181" t="str">
            <v/>
          </cell>
          <cell r="C181" t="str">
            <v>l l</v>
          </cell>
          <cell r="D181" t="str">
            <v>LËp l¸ch</v>
          </cell>
          <cell r="E181" t="str">
            <v>bé</v>
          </cell>
          <cell r="F181">
            <v>0.27600000000000002</v>
          </cell>
          <cell r="G181">
            <v>100000</v>
          </cell>
          <cell r="H181">
            <v>27600</v>
          </cell>
        </row>
        <row r="182">
          <cell r="A182" t="str">
            <v/>
          </cell>
          <cell r="C182" t="str">
            <v>gc</v>
          </cell>
          <cell r="D182" t="str">
            <v>Gç chèng/kª</v>
          </cell>
          <cell r="E182" t="str">
            <v>m3</v>
          </cell>
          <cell r="F182">
            <v>6.9000000000000006E-2</v>
          </cell>
          <cell r="G182">
            <v>830880</v>
          </cell>
          <cell r="H182">
            <v>57331</v>
          </cell>
        </row>
        <row r="183">
          <cell r="A183" t="str">
            <v/>
          </cell>
          <cell r="C183" t="str">
            <v>® ®­êng</v>
          </cell>
          <cell r="D183" t="str">
            <v>§inh ®­êng</v>
          </cell>
          <cell r="E183" t="str">
            <v>c¸i</v>
          </cell>
          <cell r="F183">
            <v>20.010000000000002</v>
          </cell>
          <cell r="G183">
            <v>5000</v>
          </cell>
          <cell r="H183">
            <v>100050</v>
          </cell>
        </row>
        <row r="184">
          <cell r="A184" t="str">
            <v/>
          </cell>
          <cell r="D184" t="str">
            <v>b/ Nh©n c«ng</v>
          </cell>
        </row>
        <row r="185">
          <cell r="A185" t="str">
            <v/>
          </cell>
          <cell r="C185" t="str">
            <v>4,5/7</v>
          </cell>
          <cell r="D185" t="str">
            <v>Nh©n c«ng 4,5/7</v>
          </cell>
          <cell r="E185" t="str">
            <v xml:space="preserve">C«ng </v>
          </cell>
          <cell r="F185">
            <v>42.57</v>
          </cell>
          <cell r="G185">
            <v>16914</v>
          </cell>
          <cell r="I185">
            <v>720029</v>
          </cell>
        </row>
        <row r="186">
          <cell r="A186">
            <v>25</v>
          </cell>
          <cell r="B186" t="str">
            <v>LB.2120</v>
          </cell>
          <cell r="D186" t="str">
            <v xml:space="preserve">Lao l¾p dÇm vµo nhÞp </v>
          </cell>
          <cell r="E186" t="str">
            <v>PhiÕn</v>
          </cell>
          <cell r="H186">
            <v>611384</v>
          </cell>
          <cell r="I186">
            <v>2623361</v>
          </cell>
          <cell r="J186">
            <v>640983</v>
          </cell>
        </row>
        <row r="187">
          <cell r="A187" t="str">
            <v/>
          </cell>
          <cell r="D187" t="str">
            <v>a/ VËt liÖu</v>
          </cell>
        </row>
        <row r="188">
          <cell r="A188" t="str">
            <v/>
          </cell>
          <cell r="C188" t="str">
            <v>th</v>
          </cell>
          <cell r="D188" t="str">
            <v xml:space="preserve">ThÐp h×nh                            </v>
          </cell>
          <cell r="E188" t="str">
            <v>kg</v>
          </cell>
          <cell r="F188">
            <v>3.63</v>
          </cell>
          <cell r="G188">
            <v>4496</v>
          </cell>
          <cell r="H188">
            <v>16320</v>
          </cell>
        </row>
        <row r="189">
          <cell r="A189" t="str">
            <v/>
          </cell>
          <cell r="C189" t="str">
            <v>t vg</v>
          </cell>
          <cell r="D189" t="str">
            <v>Tµ vÑt gç</v>
          </cell>
          <cell r="E189" t="str">
            <v>thanh</v>
          </cell>
          <cell r="F189">
            <v>2.64</v>
          </cell>
          <cell r="G189">
            <v>180000</v>
          </cell>
          <cell r="H189">
            <v>475200</v>
          </cell>
        </row>
        <row r="190">
          <cell r="A190" t="str">
            <v/>
          </cell>
          <cell r="C190" t="str">
            <v>® ®­êng</v>
          </cell>
          <cell r="D190" t="str">
            <v>§inh ®­êng</v>
          </cell>
          <cell r="E190" t="str">
            <v>c¸i</v>
          </cell>
          <cell r="F190">
            <v>18.149999999999999</v>
          </cell>
          <cell r="G190">
            <v>5000</v>
          </cell>
          <cell r="H190">
            <v>90750</v>
          </cell>
        </row>
        <row r="191">
          <cell r="A191" t="str">
            <v/>
          </cell>
          <cell r="D191" t="str">
            <v>VËt liÖu kh¸c</v>
          </cell>
          <cell r="E191" t="str">
            <v>%</v>
          </cell>
          <cell r="F191">
            <v>5</v>
          </cell>
          <cell r="G191">
            <v>582270</v>
          </cell>
          <cell r="H191">
            <v>29114</v>
          </cell>
        </row>
        <row r="192">
          <cell r="A192" t="str">
            <v/>
          </cell>
          <cell r="D192" t="str">
            <v>b/ Nh©n c«ng</v>
          </cell>
        </row>
        <row r="193">
          <cell r="A193" t="str">
            <v/>
          </cell>
          <cell r="C193" t="str">
            <v>4,5/7</v>
          </cell>
          <cell r="D193" t="str">
            <v>Nh©n c«ng 4,5/7</v>
          </cell>
          <cell r="E193" t="str">
            <v>c«ng</v>
          </cell>
          <cell r="F193">
            <v>155.1</v>
          </cell>
          <cell r="G193">
            <v>16914</v>
          </cell>
          <cell r="I193">
            <v>2623361</v>
          </cell>
        </row>
        <row r="194">
          <cell r="A194" t="str">
            <v/>
          </cell>
          <cell r="D194" t="str">
            <v>c/ M¸y thi c«ng</v>
          </cell>
        </row>
        <row r="195">
          <cell r="A195" t="str">
            <v/>
          </cell>
          <cell r="C195" t="str">
            <v>xld</v>
          </cell>
          <cell r="D195" t="str">
            <v>Xe lao dÇm</v>
          </cell>
          <cell r="E195" t="str">
            <v>ca</v>
          </cell>
          <cell r="F195">
            <v>0.23760000000000001</v>
          </cell>
          <cell r="G195">
            <v>2382049</v>
          </cell>
          <cell r="J195">
            <v>565975</v>
          </cell>
        </row>
        <row r="196">
          <cell r="A196" t="str">
            <v/>
          </cell>
          <cell r="C196" t="str">
            <v>t®5</v>
          </cell>
          <cell r="D196" t="str">
            <v>Têi ®iÖn 5T</v>
          </cell>
          <cell r="E196" t="str">
            <v>ca</v>
          </cell>
          <cell r="F196">
            <v>0.23760000000000001</v>
          </cell>
          <cell r="G196">
            <v>70440</v>
          </cell>
          <cell r="J196">
            <v>16737</v>
          </cell>
        </row>
        <row r="197">
          <cell r="A197" t="str">
            <v/>
          </cell>
          <cell r="D197" t="str">
            <v>M¸y kh¸c</v>
          </cell>
          <cell r="E197" t="str">
            <v>%</v>
          </cell>
          <cell r="F197">
            <v>10</v>
          </cell>
          <cell r="G197">
            <v>582712</v>
          </cell>
          <cell r="J197">
            <v>58271</v>
          </cell>
        </row>
        <row r="198">
          <cell r="A198">
            <v>26</v>
          </cell>
          <cell r="B198" t="str">
            <v>IA.1220</v>
          </cell>
          <cell r="D198" t="str">
            <v>SX, LD cèt thÐp dÇm kª, bÖ ®óc</v>
          </cell>
          <cell r="E198" t="str">
            <v>TÊn</v>
          </cell>
          <cell r="H198">
            <v>4448869</v>
          </cell>
          <cell r="I198">
            <v>147279</v>
          </cell>
          <cell r="J198">
            <v>102444</v>
          </cell>
        </row>
        <row r="199">
          <cell r="A199" t="str">
            <v/>
          </cell>
          <cell r="D199" t="str">
            <v>a/ VËt liÖu</v>
          </cell>
        </row>
        <row r="200">
          <cell r="A200" t="str">
            <v/>
          </cell>
          <cell r="C200" t="str">
            <v>tt&lt;18</v>
          </cell>
          <cell r="D200" t="str">
            <v>ThÐp trßn d&lt;=18</v>
          </cell>
          <cell r="E200" t="str">
            <v>kg</v>
          </cell>
          <cell r="F200">
            <v>1020</v>
          </cell>
          <cell r="G200">
            <v>4232</v>
          </cell>
          <cell r="H200">
            <v>4316640</v>
          </cell>
        </row>
        <row r="201">
          <cell r="A201" t="str">
            <v/>
          </cell>
          <cell r="C201" t="str">
            <v>dtb</v>
          </cell>
          <cell r="D201" t="str">
            <v>D©y thÐp buéc</v>
          </cell>
          <cell r="E201" t="str">
            <v>kg</v>
          </cell>
          <cell r="F201">
            <v>14.28</v>
          </cell>
          <cell r="G201">
            <v>6682</v>
          </cell>
          <cell r="H201">
            <v>95419</v>
          </cell>
        </row>
        <row r="202">
          <cell r="A202" t="str">
            <v/>
          </cell>
          <cell r="C202" t="str">
            <v>qh</v>
          </cell>
          <cell r="D202" t="str">
            <v>Que hµn</v>
          </cell>
          <cell r="E202" t="str">
            <v>kg</v>
          </cell>
          <cell r="F202">
            <v>4.82</v>
          </cell>
          <cell r="G202">
            <v>7637</v>
          </cell>
          <cell r="H202">
            <v>36810</v>
          </cell>
        </row>
        <row r="203">
          <cell r="A203" t="str">
            <v/>
          </cell>
          <cell r="D203" t="str">
            <v>b/ Nh©n c«ng</v>
          </cell>
        </row>
        <row r="204">
          <cell r="A204" t="str">
            <v/>
          </cell>
          <cell r="C204" t="str">
            <v>3,5/7</v>
          </cell>
          <cell r="D204" t="str">
            <v>Nh©n c«ng 3,5/7</v>
          </cell>
          <cell r="E204" t="str">
            <v>c«ng</v>
          </cell>
          <cell r="F204">
            <v>10.08</v>
          </cell>
          <cell r="G204">
            <v>14611</v>
          </cell>
          <cell r="I204">
            <v>147279</v>
          </cell>
        </row>
        <row r="205">
          <cell r="A205" t="str">
            <v/>
          </cell>
          <cell r="D205" t="str">
            <v>b/ M¸y thi c«ng</v>
          </cell>
        </row>
        <row r="206">
          <cell r="A206" t="str">
            <v/>
          </cell>
          <cell r="C206" t="str">
            <v>h23</v>
          </cell>
          <cell r="D206" t="str">
            <v>M¸y hµn 23KW</v>
          </cell>
          <cell r="E206" t="str">
            <v>ca</v>
          </cell>
          <cell r="F206">
            <v>1.1599999999999999</v>
          </cell>
          <cell r="G206">
            <v>77338</v>
          </cell>
          <cell r="J206">
            <v>89712</v>
          </cell>
        </row>
        <row r="207">
          <cell r="A207" t="str">
            <v/>
          </cell>
          <cell r="C207" t="str">
            <v>cuct</v>
          </cell>
          <cell r="D207" t="str">
            <v>M¸y c¾t uèn cèt thÐp</v>
          </cell>
          <cell r="E207" t="str">
            <v>ca</v>
          </cell>
          <cell r="F207">
            <v>0.32</v>
          </cell>
          <cell r="G207">
            <v>39789</v>
          </cell>
          <cell r="J207">
            <v>12732</v>
          </cell>
        </row>
        <row r="208">
          <cell r="A208">
            <v>27</v>
          </cell>
          <cell r="B208" t="str">
            <v>HA.1410</v>
          </cell>
          <cell r="D208" t="str">
            <v>Bª t«ng dÇm kª, bÖ ®óc M200</v>
          </cell>
          <cell r="E208" t="str">
            <v>m3</v>
          </cell>
          <cell r="H208">
            <v>351247</v>
          </cell>
          <cell r="I208">
            <v>24287</v>
          </cell>
          <cell r="J208">
            <v>12480</v>
          </cell>
        </row>
        <row r="209">
          <cell r="A209" t="str">
            <v/>
          </cell>
          <cell r="D209" t="str">
            <v>a/ VËt liÖu</v>
          </cell>
        </row>
        <row r="210">
          <cell r="A210" t="str">
            <v/>
          </cell>
          <cell r="D210" t="str">
            <v>V­a BT M200 ®¸ 4x6 (®é sôt 2-4)</v>
          </cell>
          <cell r="E210" t="str">
            <v>m3</v>
          </cell>
          <cell r="F210">
            <v>1.0249999999999999</v>
          </cell>
          <cell r="G210">
            <v>339287</v>
          </cell>
          <cell r="H210">
            <v>347769</v>
          </cell>
        </row>
        <row r="211">
          <cell r="A211" t="str">
            <v/>
          </cell>
          <cell r="D211" t="str">
            <v>VËt liÖu kh¸c</v>
          </cell>
          <cell r="E211" t="str">
            <v>%</v>
          </cell>
          <cell r="F211">
            <v>1</v>
          </cell>
          <cell r="G211">
            <v>347769</v>
          </cell>
          <cell r="H211">
            <v>3478</v>
          </cell>
        </row>
        <row r="212">
          <cell r="A212" t="str">
            <v/>
          </cell>
          <cell r="D212" t="str">
            <v>b/ Nh©n c«ng</v>
          </cell>
        </row>
        <row r="213">
          <cell r="A213" t="str">
            <v/>
          </cell>
          <cell r="C213" t="str">
            <v>3,0/7</v>
          </cell>
          <cell r="D213" t="str">
            <v>Nh©n c«ng 3,0/7</v>
          </cell>
          <cell r="E213" t="str">
            <v>c«ng</v>
          </cell>
          <cell r="F213">
            <v>1.75</v>
          </cell>
          <cell r="G213">
            <v>13878</v>
          </cell>
          <cell r="I213">
            <v>24287</v>
          </cell>
        </row>
        <row r="214">
          <cell r="A214" t="str">
            <v/>
          </cell>
          <cell r="D214" t="str">
            <v>c/ M¸y thi c«ng</v>
          </cell>
        </row>
        <row r="215">
          <cell r="A215" t="str">
            <v/>
          </cell>
          <cell r="C215" t="str">
            <v>t250</v>
          </cell>
          <cell r="D215" t="str">
            <v>M¸y trén 250l</v>
          </cell>
          <cell r="E215" t="str">
            <v>ca</v>
          </cell>
          <cell r="F215">
            <v>9.5000000000000001E-2</v>
          </cell>
          <cell r="G215">
            <v>96272</v>
          </cell>
          <cell r="J215">
            <v>9146</v>
          </cell>
        </row>
        <row r="216">
          <cell r="A216" t="str">
            <v/>
          </cell>
          <cell r="C216" t="str">
            <v>® d1,5</v>
          </cell>
          <cell r="D216" t="str">
            <v>M¸y ®Çm dïi 1,5KW</v>
          </cell>
          <cell r="E216" t="str">
            <v>ca</v>
          </cell>
          <cell r="F216">
            <v>8.8999999999999996E-2</v>
          </cell>
          <cell r="G216">
            <v>37456</v>
          </cell>
          <cell r="J216">
            <v>3334</v>
          </cell>
        </row>
        <row r="217">
          <cell r="A217">
            <v>28</v>
          </cell>
          <cell r="B217" t="str">
            <v>KA.2410</v>
          </cell>
          <cell r="D217" t="str">
            <v>V¸n khu«n bÖ ®óc dÇm</v>
          </cell>
          <cell r="E217" t="str">
            <v>100m2</v>
          </cell>
          <cell r="H217">
            <v>1594967</v>
          </cell>
          <cell r="I217">
            <v>702141</v>
          </cell>
        </row>
        <row r="218">
          <cell r="A218" t="str">
            <v/>
          </cell>
          <cell r="D218" t="str">
            <v>a/ VËt liÖu</v>
          </cell>
        </row>
        <row r="219">
          <cell r="A219" t="str">
            <v/>
          </cell>
          <cell r="C219" t="str">
            <v>gvk</v>
          </cell>
          <cell r="D219" t="str">
            <v>Gç v¸n khu«n</v>
          </cell>
          <cell r="E219" t="str">
            <v>m3</v>
          </cell>
          <cell r="F219">
            <v>0.79200000000000004</v>
          </cell>
          <cell r="G219">
            <v>830880</v>
          </cell>
          <cell r="H219">
            <v>658057</v>
          </cell>
        </row>
        <row r="220">
          <cell r="A220" t="str">
            <v/>
          </cell>
          <cell r="C220" t="str">
            <v>gc</v>
          </cell>
          <cell r="D220" t="str">
            <v>Gç chèng/kª</v>
          </cell>
          <cell r="E220" t="str">
            <v>m3</v>
          </cell>
          <cell r="F220">
            <v>0.98099999999999998</v>
          </cell>
          <cell r="G220">
            <v>830880</v>
          </cell>
          <cell r="H220">
            <v>815093</v>
          </cell>
        </row>
        <row r="221">
          <cell r="A221" t="str">
            <v/>
          </cell>
          <cell r="C221" t="str">
            <v>® ®Øa</v>
          </cell>
          <cell r="D221" t="str">
            <v>§inh ®Øa</v>
          </cell>
          <cell r="E221" t="str">
            <v>C¸i</v>
          </cell>
          <cell r="F221">
            <v>29</v>
          </cell>
          <cell r="G221">
            <v>1400</v>
          </cell>
          <cell r="H221">
            <v>40600</v>
          </cell>
        </row>
        <row r="222">
          <cell r="A222" t="str">
            <v/>
          </cell>
          <cell r="C222" t="str">
            <v>®i</v>
          </cell>
          <cell r="D222" t="str">
            <v>§inh</v>
          </cell>
          <cell r="E222" t="str">
            <v>kg</v>
          </cell>
          <cell r="F222">
            <v>11.45</v>
          </cell>
          <cell r="G222">
            <v>5714</v>
          </cell>
          <cell r="H222">
            <v>65425</v>
          </cell>
        </row>
        <row r="223">
          <cell r="A223" t="str">
            <v/>
          </cell>
          <cell r="D223" t="str">
            <v>VËt liÖu kh¸c</v>
          </cell>
          <cell r="E223" t="str">
            <v>%</v>
          </cell>
          <cell r="F223">
            <v>1</v>
          </cell>
          <cell r="G223">
            <v>1579175</v>
          </cell>
          <cell r="H223">
            <v>15792</v>
          </cell>
        </row>
        <row r="224">
          <cell r="A224" t="str">
            <v/>
          </cell>
          <cell r="D224" t="str">
            <v>b/ Nh©n c«ng</v>
          </cell>
        </row>
        <row r="225">
          <cell r="A225" t="str">
            <v/>
          </cell>
          <cell r="C225" t="str">
            <v>4,0/7</v>
          </cell>
          <cell r="D225" t="str">
            <v>Nh©n c«ng 4,0/7</v>
          </cell>
          <cell r="E225" t="str">
            <v>c«ng</v>
          </cell>
          <cell r="F225">
            <v>45.76</v>
          </cell>
          <cell r="G225">
            <v>15344</v>
          </cell>
          <cell r="I225">
            <v>702141</v>
          </cell>
        </row>
        <row r="226">
          <cell r="A226">
            <v>29</v>
          </cell>
          <cell r="B226" t="str">
            <v>BC.2122</v>
          </cell>
          <cell r="D226" t="str">
            <v>San ñi mÆt b»ng thi c«ng</v>
          </cell>
          <cell r="E226" t="str">
            <v>m3</v>
          </cell>
          <cell r="H226">
            <v>2577</v>
          </cell>
        </row>
        <row r="227">
          <cell r="A227" t="str">
            <v/>
          </cell>
          <cell r="D227" t="str">
            <v>c/ M¸y thi c«ng</v>
          </cell>
        </row>
        <row r="228">
          <cell r="A228" t="str">
            <v/>
          </cell>
          <cell r="C228" t="str">
            <v>u110</v>
          </cell>
          <cell r="D228" t="str">
            <v>M¸y ñi 110cv</v>
          </cell>
          <cell r="E228" t="str">
            <v>Ca</v>
          </cell>
          <cell r="F228">
            <v>3.8500000000000001E-3</v>
          </cell>
          <cell r="G228">
            <v>669348</v>
          </cell>
          <cell r="H228">
            <v>2577</v>
          </cell>
        </row>
        <row r="229">
          <cell r="A229">
            <v>30</v>
          </cell>
          <cell r="B229" t="str">
            <v>HA.6210</v>
          </cell>
          <cell r="C229" t="str">
            <v>M.CÇu</v>
          </cell>
          <cell r="D229" t="str">
            <v>BT dÇm ngang, mèi nèi M400</v>
          </cell>
          <cell r="E229" t="str">
            <v>m3</v>
          </cell>
          <cell r="H229">
            <v>745190</v>
          </cell>
          <cell r="I229">
            <v>40911</v>
          </cell>
          <cell r="J229">
            <v>37263</v>
          </cell>
        </row>
        <row r="230">
          <cell r="A230" t="str">
            <v/>
          </cell>
          <cell r="D230" t="str">
            <v>a/ VËt liÖu</v>
          </cell>
        </row>
        <row r="231">
          <cell r="A231" t="str">
            <v/>
          </cell>
          <cell r="D231" t="str">
            <v>V­a BT M400 ®¸ 1x2 (®é sôt 14-17)</v>
          </cell>
          <cell r="E231" t="str">
            <v>m3</v>
          </cell>
          <cell r="F231">
            <v>1.0249999999999999</v>
          </cell>
          <cell r="G231">
            <v>699053</v>
          </cell>
          <cell r="H231">
            <v>716529</v>
          </cell>
        </row>
        <row r="232">
          <cell r="A232" t="str">
            <v/>
          </cell>
          <cell r="D232" t="str">
            <v>VËt liÖu kh¸c</v>
          </cell>
          <cell r="E232" t="str">
            <v>%</v>
          </cell>
          <cell r="F232">
            <v>4</v>
          </cell>
          <cell r="G232">
            <v>716529</v>
          </cell>
          <cell r="H232">
            <v>28661</v>
          </cell>
        </row>
        <row r="233">
          <cell r="A233" t="str">
            <v/>
          </cell>
          <cell r="D233" t="str">
            <v>b/ Nh©n c«ng</v>
          </cell>
        </row>
        <row r="234">
          <cell r="A234" t="str">
            <v/>
          </cell>
          <cell r="C234" t="str">
            <v>3,5/7</v>
          </cell>
          <cell r="D234" t="str">
            <v>Nh©n c«ng 3,5/7</v>
          </cell>
          <cell r="E234" t="str">
            <v xml:space="preserve">C«ng </v>
          </cell>
          <cell r="F234">
            <v>2.8</v>
          </cell>
          <cell r="G234">
            <v>14611</v>
          </cell>
          <cell r="I234">
            <v>40911</v>
          </cell>
        </row>
        <row r="235">
          <cell r="A235" t="str">
            <v/>
          </cell>
          <cell r="D235" t="str">
            <v xml:space="preserve">c/ M¸y thi c«ng </v>
          </cell>
        </row>
        <row r="236">
          <cell r="C236" t="str">
            <v>c10</v>
          </cell>
          <cell r="D236" t="str">
            <v>CÈu 10T</v>
          </cell>
          <cell r="E236" t="str">
            <v>Ca</v>
          </cell>
          <cell r="F236">
            <v>0.04</v>
          </cell>
          <cell r="G236">
            <v>615511</v>
          </cell>
          <cell r="J236">
            <v>24620</v>
          </cell>
        </row>
        <row r="237">
          <cell r="A237" t="str">
            <v/>
          </cell>
          <cell r="C237" t="str">
            <v>t250</v>
          </cell>
          <cell r="D237" t="str">
            <v>M¸y trén 250l</v>
          </cell>
          <cell r="E237" t="str">
            <v>Ca</v>
          </cell>
          <cell r="F237">
            <v>9.5000000000000001E-2</v>
          </cell>
          <cell r="G237">
            <v>96272</v>
          </cell>
          <cell r="J237">
            <v>9146</v>
          </cell>
        </row>
        <row r="238">
          <cell r="A238" t="str">
            <v/>
          </cell>
          <cell r="C238" t="str">
            <v>®b1</v>
          </cell>
          <cell r="D238" t="str">
            <v>M¸y ®Çm bµn 1KW</v>
          </cell>
          <cell r="E238" t="str">
            <v>Ca</v>
          </cell>
          <cell r="F238">
            <v>8.8999999999999996E-2</v>
          </cell>
          <cell r="G238">
            <v>32525</v>
          </cell>
          <cell r="J238">
            <v>2895</v>
          </cell>
        </row>
        <row r="239">
          <cell r="A239" t="str">
            <v/>
          </cell>
          <cell r="D239" t="str">
            <v>M¸y kh¸c</v>
          </cell>
          <cell r="E239" t="str">
            <v>%</v>
          </cell>
          <cell r="F239">
            <v>5</v>
          </cell>
          <cell r="G239">
            <v>12041</v>
          </cell>
          <cell r="J239">
            <v>602</v>
          </cell>
        </row>
        <row r="240">
          <cell r="A240">
            <v>31</v>
          </cell>
          <cell r="B240" t="str">
            <v>IA.2521</v>
          </cell>
          <cell r="C240" t="str">
            <v>M.CÇu</v>
          </cell>
          <cell r="D240" t="str">
            <v>SX, LD cèt thÐp dÇm ngang, mèi nèi CT3</v>
          </cell>
          <cell r="E240" t="str">
            <v>TÊn</v>
          </cell>
          <cell r="H240">
            <v>4517699</v>
          </cell>
          <cell r="I240">
            <v>159406</v>
          </cell>
          <cell r="J240">
            <v>101763</v>
          </cell>
        </row>
        <row r="241">
          <cell r="A241" t="str">
            <v/>
          </cell>
          <cell r="D241" t="str">
            <v>a/ VËt liÖu</v>
          </cell>
        </row>
        <row r="242">
          <cell r="A242" t="str">
            <v/>
          </cell>
          <cell r="C242" t="str">
            <v>ct3</v>
          </cell>
          <cell r="D242" t="str">
            <v>ThÐp CT3</v>
          </cell>
          <cell r="E242" t="str">
            <v>kg</v>
          </cell>
          <cell r="F242">
            <v>1020</v>
          </cell>
          <cell r="G242">
            <v>4301</v>
          </cell>
          <cell r="H242">
            <v>4387020</v>
          </cell>
        </row>
        <row r="243">
          <cell r="A243" t="str">
            <v/>
          </cell>
          <cell r="C243" t="str">
            <v>dtb</v>
          </cell>
          <cell r="D243" t="str">
            <v>D©y thÐp buéc</v>
          </cell>
          <cell r="E243" t="str">
            <v>kg</v>
          </cell>
          <cell r="F243">
            <v>14.28</v>
          </cell>
          <cell r="G243">
            <v>6682</v>
          </cell>
          <cell r="H243">
            <v>95419</v>
          </cell>
        </row>
        <row r="244">
          <cell r="A244" t="str">
            <v/>
          </cell>
          <cell r="C244" t="str">
            <v>qh</v>
          </cell>
          <cell r="D244" t="str">
            <v>Que hµn</v>
          </cell>
          <cell r="E244" t="str">
            <v>kg</v>
          </cell>
          <cell r="F244">
            <v>4.617</v>
          </cell>
          <cell r="G244">
            <v>7637</v>
          </cell>
          <cell r="H244">
            <v>35260</v>
          </cell>
        </row>
        <row r="245">
          <cell r="A245" t="str">
            <v/>
          </cell>
          <cell r="D245" t="str">
            <v>b/ Nh©n c«ng</v>
          </cell>
        </row>
        <row r="246">
          <cell r="A246" t="str">
            <v/>
          </cell>
          <cell r="C246" t="str">
            <v>3,5/7</v>
          </cell>
          <cell r="D246" t="str">
            <v>Nh©n c«ng 3,5/7</v>
          </cell>
          <cell r="E246" t="str">
            <v xml:space="preserve">C«ng </v>
          </cell>
          <cell r="F246">
            <v>10.91</v>
          </cell>
          <cell r="G246">
            <v>14611</v>
          </cell>
          <cell r="I246">
            <v>159406</v>
          </cell>
        </row>
        <row r="247">
          <cell r="A247" t="str">
            <v/>
          </cell>
          <cell r="D247" t="str">
            <v xml:space="preserve">c/ M¸y thi c«ng </v>
          </cell>
        </row>
        <row r="248">
          <cell r="A248" t="str">
            <v/>
          </cell>
          <cell r="C248" t="str">
            <v>h23</v>
          </cell>
          <cell r="D248" t="str">
            <v>M¸y hµn 23KW</v>
          </cell>
          <cell r="E248" t="str">
            <v>Ca</v>
          </cell>
          <cell r="F248">
            <v>1.123</v>
          </cell>
          <cell r="G248">
            <v>77338</v>
          </cell>
          <cell r="J248">
            <v>86851</v>
          </cell>
        </row>
        <row r="249">
          <cell r="C249" t="str">
            <v>cuct</v>
          </cell>
          <cell r="D249" t="str">
            <v>M¸y c¾t uèn cèt thÐp</v>
          </cell>
          <cell r="E249" t="str">
            <v>Ca</v>
          </cell>
          <cell r="F249">
            <v>0.32</v>
          </cell>
          <cell r="G249">
            <v>39789</v>
          </cell>
          <cell r="J249">
            <v>12732</v>
          </cell>
        </row>
        <row r="250">
          <cell r="C250" t="str">
            <v>vt0,8</v>
          </cell>
          <cell r="D250" t="str">
            <v>M¸y vËn th¨ng 0,8T</v>
          </cell>
          <cell r="E250" t="str">
            <v>Ca</v>
          </cell>
          <cell r="F250">
            <v>0.04</v>
          </cell>
          <cell r="G250">
            <v>54495</v>
          </cell>
          <cell r="J250">
            <v>2180</v>
          </cell>
        </row>
        <row r="251">
          <cell r="A251">
            <v>32</v>
          </cell>
          <cell r="B251" t="str">
            <v>IA.2521</v>
          </cell>
          <cell r="C251" t="str">
            <v>M.CÇu</v>
          </cell>
          <cell r="D251" t="str">
            <v>SX, LD cèt thÐp dÇm ngang, mèi nèi CT5</v>
          </cell>
          <cell r="E251" t="str">
            <v>TÊn</v>
          </cell>
          <cell r="H251">
            <v>4447319</v>
          </cell>
          <cell r="I251">
            <v>159406</v>
          </cell>
          <cell r="J251">
            <v>101763</v>
          </cell>
        </row>
        <row r="252">
          <cell r="A252" t="str">
            <v/>
          </cell>
          <cell r="D252" t="str">
            <v>a/ VËt liÖu</v>
          </cell>
        </row>
        <row r="253">
          <cell r="A253" t="str">
            <v/>
          </cell>
          <cell r="C253" t="str">
            <v>ct5</v>
          </cell>
          <cell r="D253" t="str">
            <v>ThÐp CT5</v>
          </cell>
          <cell r="E253" t="str">
            <v>kg</v>
          </cell>
          <cell r="F253">
            <v>1020</v>
          </cell>
          <cell r="G253">
            <v>4232</v>
          </cell>
          <cell r="H253">
            <v>4316640</v>
          </cell>
        </row>
        <row r="254">
          <cell r="A254" t="str">
            <v/>
          </cell>
          <cell r="C254" t="str">
            <v>dtb</v>
          </cell>
          <cell r="D254" t="str">
            <v>D©y thÐp buéc</v>
          </cell>
          <cell r="E254" t="str">
            <v>kg</v>
          </cell>
          <cell r="F254">
            <v>14.28</v>
          </cell>
          <cell r="G254">
            <v>6682</v>
          </cell>
          <cell r="H254">
            <v>95419</v>
          </cell>
        </row>
        <row r="255">
          <cell r="A255" t="str">
            <v/>
          </cell>
          <cell r="C255" t="str">
            <v>qh</v>
          </cell>
          <cell r="D255" t="str">
            <v>Que hµn</v>
          </cell>
          <cell r="E255" t="str">
            <v>kg</v>
          </cell>
          <cell r="F255">
            <v>4.617</v>
          </cell>
          <cell r="G255">
            <v>7637</v>
          </cell>
          <cell r="H255">
            <v>35260</v>
          </cell>
        </row>
        <row r="256">
          <cell r="A256" t="str">
            <v/>
          </cell>
          <cell r="D256" t="str">
            <v>b/ Nh©n c«ng</v>
          </cell>
        </row>
        <row r="257">
          <cell r="A257" t="str">
            <v/>
          </cell>
          <cell r="C257" t="str">
            <v>3,5/7</v>
          </cell>
          <cell r="D257" t="str">
            <v>Nh©n c«ng 3,5/7</v>
          </cell>
          <cell r="E257" t="str">
            <v xml:space="preserve">C«ng </v>
          </cell>
          <cell r="F257">
            <v>10.91</v>
          </cell>
          <cell r="G257">
            <v>14611</v>
          </cell>
          <cell r="I257">
            <v>159406</v>
          </cell>
        </row>
        <row r="258">
          <cell r="A258" t="str">
            <v/>
          </cell>
          <cell r="D258" t="str">
            <v xml:space="preserve">c/ M¸y thi c«ng </v>
          </cell>
        </row>
        <row r="259">
          <cell r="A259" t="str">
            <v/>
          </cell>
          <cell r="C259" t="str">
            <v>h23</v>
          </cell>
          <cell r="D259" t="str">
            <v>M¸y hµn 23KW</v>
          </cell>
          <cell r="E259" t="str">
            <v>Ca</v>
          </cell>
          <cell r="F259">
            <v>1.123</v>
          </cell>
          <cell r="G259">
            <v>77338</v>
          </cell>
          <cell r="J259">
            <v>86851</v>
          </cell>
        </row>
        <row r="260">
          <cell r="C260" t="str">
            <v>cuct</v>
          </cell>
          <cell r="D260" t="str">
            <v>M¸y c¾t uèn cèt thÐp</v>
          </cell>
          <cell r="E260" t="str">
            <v>Ca</v>
          </cell>
          <cell r="F260">
            <v>0.32</v>
          </cell>
          <cell r="G260">
            <v>39789</v>
          </cell>
          <cell r="J260">
            <v>12732</v>
          </cell>
        </row>
        <row r="261">
          <cell r="C261" t="str">
            <v>vt0,8</v>
          </cell>
          <cell r="D261" t="str">
            <v>M¸y vËn th¨ng 0,8T</v>
          </cell>
          <cell r="E261" t="str">
            <v>Ca</v>
          </cell>
          <cell r="F261">
            <v>0.04</v>
          </cell>
          <cell r="G261">
            <v>54495</v>
          </cell>
          <cell r="J261">
            <v>2180</v>
          </cell>
        </row>
        <row r="262">
          <cell r="A262">
            <v>33</v>
          </cell>
          <cell r="B262" t="str">
            <v>KB.2110</v>
          </cell>
          <cell r="D262" t="str">
            <v>V¸n khu«n thÐp dÇm ngang, mèi nèi</v>
          </cell>
          <cell r="E262" t="str">
            <v>m2</v>
          </cell>
          <cell r="H262">
            <v>437357</v>
          </cell>
          <cell r="I262">
            <v>5874</v>
          </cell>
          <cell r="J262">
            <v>1334</v>
          </cell>
        </row>
        <row r="263">
          <cell r="A263" t="str">
            <v/>
          </cell>
          <cell r="D263" t="str">
            <v>a/ VËt liÖu</v>
          </cell>
        </row>
        <row r="264">
          <cell r="A264" t="str">
            <v/>
          </cell>
          <cell r="C264" t="str">
            <v>tb</v>
          </cell>
          <cell r="D264" t="str">
            <v xml:space="preserve">ThÐp b¶n                            </v>
          </cell>
          <cell r="E264" t="str">
            <v>kg</v>
          </cell>
          <cell r="F264">
            <v>0.5181</v>
          </cell>
          <cell r="G264">
            <v>3454</v>
          </cell>
          <cell r="H264">
            <v>1790</v>
          </cell>
        </row>
        <row r="265">
          <cell r="C265" t="str">
            <v>th</v>
          </cell>
          <cell r="D265" t="str">
            <v xml:space="preserve">ThÐp h×nh                            </v>
          </cell>
          <cell r="E265" t="str">
            <v>kg</v>
          </cell>
          <cell r="F265">
            <v>0.4884</v>
          </cell>
          <cell r="G265">
            <v>4496</v>
          </cell>
          <cell r="H265">
            <v>2196</v>
          </cell>
        </row>
        <row r="266">
          <cell r="C266" t="str">
            <v>gc</v>
          </cell>
          <cell r="D266" t="str">
            <v>Gç chèng/kª</v>
          </cell>
          <cell r="E266" t="str">
            <v>m3</v>
          </cell>
          <cell r="F266">
            <v>0.496</v>
          </cell>
          <cell r="G266">
            <v>830880</v>
          </cell>
          <cell r="H266">
            <v>412116</v>
          </cell>
        </row>
        <row r="267">
          <cell r="C267" t="str">
            <v>qh</v>
          </cell>
          <cell r="D267" t="str">
            <v>Que hµn</v>
          </cell>
          <cell r="E267" t="str">
            <v>kg</v>
          </cell>
          <cell r="F267">
            <v>5.6000000000000001E-2</v>
          </cell>
          <cell r="G267">
            <v>7637</v>
          </cell>
          <cell r="H267">
            <v>428</v>
          </cell>
        </row>
        <row r="268">
          <cell r="A268" t="str">
            <v/>
          </cell>
          <cell r="D268" t="str">
            <v>VËt liÖu kh¸c</v>
          </cell>
          <cell r="E268" t="str">
            <v>%</v>
          </cell>
          <cell r="F268">
            <v>5</v>
          </cell>
          <cell r="G268">
            <v>416530</v>
          </cell>
          <cell r="H268">
            <v>20827</v>
          </cell>
        </row>
        <row r="269">
          <cell r="A269" t="str">
            <v/>
          </cell>
          <cell r="D269" t="str">
            <v>b/ Nh©n c«ng</v>
          </cell>
        </row>
        <row r="270">
          <cell r="A270" t="str">
            <v/>
          </cell>
          <cell r="C270" t="str">
            <v>4,0/7</v>
          </cell>
          <cell r="D270" t="str">
            <v>Nh©n c«ng 4,0/7</v>
          </cell>
          <cell r="E270" t="str">
            <v xml:space="preserve">C«ng </v>
          </cell>
          <cell r="F270">
            <v>0.38279999999999997</v>
          </cell>
          <cell r="G270">
            <v>15344</v>
          </cell>
          <cell r="I270">
            <v>5874</v>
          </cell>
        </row>
        <row r="271">
          <cell r="A271" t="str">
            <v/>
          </cell>
          <cell r="D271" t="str">
            <v xml:space="preserve">c/ M¸y thi c«ng </v>
          </cell>
        </row>
        <row r="272">
          <cell r="C272" t="str">
            <v>h23</v>
          </cell>
          <cell r="D272" t="str">
            <v>M¸y hµn 23KW</v>
          </cell>
          <cell r="E272" t="str">
            <v>Ca</v>
          </cell>
          <cell r="F272">
            <v>1.4999999999999999E-2</v>
          </cell>
          <cell r="G272">
            <v>77338</v>
          </cell>
          <cell r="J272">
            <v>1160</v>
          </cell>
        </row>
        <row r="273">
          <cell r="A273" t="str">
            <v/>
          </cell>
          <cell r="D273" t="str">
            <v>M¸y kh¸c</v>
          </cell>
          <cell r="E273" t="str">
            <v>%</v>
          </cell>
          <cell r="F273">
            <v>15</v>
          </cell>
          <cell r="G273">
            <v>1160</v>
          </cell>
          <cell r="J273">
            <v>174</v>
          </cell>
        </row>
        <row r="274">
          <cell r="A274">
            <v>34</v>
          </cell>
          <cell r="B274" t="str">
            <v>TT</v>
          </cell>
          <cell r="D274" t="str">
            <v xml:space="preserve">L¾p dùng èng tho¸t n­íc </v>
          </cell>
          <cell r="E274" t="str">
            <v>TÊn</v>
          </cell>
          <cell r="H274">
            <v>10810240</v>
          </cell>
          <cell r="I274">
            <v>170364</v>
          </cell>
          <cell r="J274">
            <v>280350</v>
          </cell>
        </row>
        <row r="275">
          <cell r="A275" t="str">
            <v/>
          </cell>
          <cell r="D275" t="str">
            <v>a/VËt liÖu</v>
          </cell>
        </row>
        <row r="276">
          <cell r="A276" t="str">
            <v/>
          </cell>
          <cell r="D276" t="str">
            <v>ThÐp èng d=150</v>
          </cell>
          <cell r="E276" t="str">
            <v>kg</v>
          </cell>
          <cell r="F276">
            <v>1015</v>
          </cell>
          <cell r="G276">
            <v>10000</v>
          </cell>
          <cell r="H276">
            <v>10150000</v>
          </cell>
        </row>
        <row r="277">
          <cell r="C277" t="str">
            <v>qh</v>
          </cell>
          <cell r="D277" t="str">
            <v>Que hµn</v>
          </cell>
          <cell r="E277" t="str">
            <v>kg</v>
          </cell>
          <cell r="F277">
            <v>20</v>
          </cell>
          <cell r="G277">
            <v>7637</v>
          </cell>
          <cell r="H277">
            <v>152740</v>
          </cell>
        </row>
        <row r="278">
          <cell r="A278" t="str">
            <v/>
          </cell>
          <cell r="D278" t="str">
            <v>VËt liÖu kh¸c</v>
          </cell>
          <cell r="E278" t="str">
            <v>%</v>
          </cell>
          <cell r="F278">
            <v>5</v>
          </cell>
          <cell r="G278">
            <v>10150000</v>
          </cell>
          <cell r="H278">
            <v>507500</v>
          </cell>
        </row>
        <row r="279">
          <cell r="A279" t="str">
            <v/>
          </cell>
          <cell r="D279" t="str">
            <v>b/ Nh©n c«ng</v>
          </cell>
        </row>
        <row r="280">
          <cell r="A280" t="str">
            <v/>
          </cell>
          <cell r="C280" t="str">
            <v>3,5/7</v>
          </cell>
          <cell r="D280" t="str">
            <v>Nh©n c«ng 3,5/7</v>
          </cell>
          <cell r="E280" t="str">
            <v>c«ng</v>
          </cell>
          <cell r="F280">
            <v>11.66</v>
          </cell>
          <cell r="G280">
            <v>14611</v>
          </cell>
          <cell r="I280">
            <v>170364</v>
          </cell>
        </row>
        <row r="281">
          <cell r="A281" t="str">
            <v/>
          </cell>
          <cell r="D281" t="str">
            <v xml:space="preserve">c/ M¸y thi c«ng </v>
          </cell>
        </row>
        <row r="282">
          <cell r="C282" t="str">
            <v>h23</v>
          </cell>
          <cell r="D282" t="str">
            <v>M¸y hµn 23KW</v>
          </cell>
          <cell r="E282" t="str">
            <v>Ca</v>
          </cell>
          <cell r="F282">
            <v>3.625</v>
          </cell>
          <cell r="G282">
            <v>77338</v>
          </cell>
          <cell r="J282">
            <v>280350</v>
          </cell>
        </row>
        <row r="283">
          <cell r="A283">
            <v>35</v>
          </cell>
          <cell r="B283" t="str">
            <v>IA.2521</v>
          </cell>
          <cell r="D283" t="str">
            <v>SX, LD cèt thÐp mÆt cÇu CT5</v>
          </cell>
          <cell r="E283" t="str">
            <v>TÊn</v>
          </cell>
          <cell r="H283">
            <v>4469078</v>
          </cell>
          <cell r="I283">
            <v>159406</v>
          </cell>
          <cell r="J283">
            <v>101763</v>
          </cell>
        </row>
        <row r="284">
          <cell r="A284" t="str">
            <v/>
          </cell>
          <cell r="D284" t="str">
            <v>a/ VËt liÖu</v>
          </cell>
        </row>
        <row r="285">
          <cell r="A285" t="str">
            <v/>
          </cell>
          <cell r="C285" t="str">
            <v>ct5</v>
          </cell>
          <cell r="D285" t="str">
            <v>ThÐp CT5</v>
          </cell>
          <cell r="E285" t="str">
            <v>kg</v>
          </cell>
          <cell r="F285">
            <v>1020</v>
          </cell>
          <cell r="G285">
            <v>4232</v>
          </cell>
          <cell r="H285">
            <v>4338223</v>
          </cell>
        </row>
        <row r="286">
          <cell r="C286" t="str">
            <v>qh</v>
          </cell>
          <cell r="D286" t="str">
            <v>Que hµn</v>
          </cell>
          <cell r="E286" t="str">
            <v>kg</v>
          </cell>
          <cell r="F286">
            <v>4.617</v>
          </cell>
          <cell r="G286">
            <v>7637</v>
          </cell>
          <cell r="H286">
            <v>35436</v>
          </cell>
        </row>
        <row r="287">
          <cell r="A287" t="str">
            <v/>
          </cell>
          <cell r="C287" t="str">
            <v>dtb</v>
          </cell>
          <cell r="D287" t="str">
            <v>D©y thÐp buéc</v>
          </cell>
          <cell r="E287" t="str">
            <v>kg</v>
          </cell>
          <cell r="F287">
            <v>14.28</v>
          </cell>
          <cell r="G287">
            <v>6682</v>
          </cell>
          <cell r="H287">
            <v>95419</v>
          </cell>
        </row>
        <row r="288">
          <cell r="A288" t="str">
            <v/>
          </cell>
          <cell r="D288" t="str">
            <v>b/ Nh©n c«ng</v>
          </cell>
        </row>
        <row r="289">
          <cell r="A289" t="str">
            <v/>
          </cell>
          <cell r="C289" t="str">
            <v>3,5/7</v>
          </cell>
          <cell r="D289" t="str">
            <v>Nh©n c«ng 3,5/7</v>
          </cell>
          <cell r="E289" t="str">
            <v>c«ng</v>
          </cell>
          <cell r="F289">
            <v>10.91</v>
          </cell>
          <cell r="G289">
            <v>14611</v>
          </cell>
          <cell r="I289">
            <v>159406</v>
          </cell>
        </row>
        <row r="290">
          <cell r="A290" t="str">
            <v/>
          </cell>
          <cell r="D290" t="str">
            <v>c/ M¸y thi c«ng</v>
          </cell>
        </row>
        <row r="291">
          <cell r="A291" t="str">
            <v/>
          </cell>
          <cell r="C291" t="str">
            <v>cuct</v>
          </cell>
          <cell r="D291" t="str">
            <v>M¸y c¾t uèn cèt thÐp</v>
          </cell>
          <cell r="E291" t="str">
            <v>ca</v>
          </cell>
          <cell r="F291">
            <v>0.32</v>
          </cell>
          <cell r="G291">
            <v>39789</v>
          </cell>
          <cell r="J291">
            <v>12732</v>
          </cell>
        </row>
        <row r="292">
          <cell r="C292" t="str">
            <v>h23</v>
          </cell>
          <cell r="D292" t="str">
            <v>M¸y hµn 23KW</v>
          </cell>
          <cell r="E292" t="str">
            <v>ca</v>
          </cell>
          <cell r="F292">
            <v>1.123</v>
          </cell>
          <cell r="G292">
            <v>77338</v>
          </cell>
          <cell r="J292">
            <v>86851</v>
          </cell>
        </row>
        <row r="293">
          <cell r="A293" t="str">
            <v/>
          </cell>
          <cell r="C293" t="str">
            <v>vt0,8</v>
          </cell>
          <cell r="D293" t="str">
            <v>M¸y vËn th¨ng 0,8T</v>
          </cell>
          <cell r="E293" t="str">
            <v>ca</v>
          </cell>
          <cell r="F293">
            <v>0.04</v>
          </cell>
          <cell r="G293">
            <v>54495</v>
          </cell>
          <cell r="J293">
            <v>2180</v>
          </cell>
        </row>
        <row r="294">
          <cell r="A294">
            <v>36</v>
          </cell>
          <cell r="B294" t="str">
            <v>IA.2521</v>
          </cell>
          <cell r="D294" t="str">
            <v>SX, LD cèt thÐp mÆt cÇu CT3</v>
          </cell>
          <cell r="E294" t="str">
            <v>TÊn</v>
          </cell>
          <cell r="H294">
            <v>4539810</v>
          </cell>
          <cell r="I294">
            <v>159406</v>
          </cell>
          <cell r="J294">
            <v>101763</v>
          </cell>
        </row>
        <row r="295">
          <cell r="A295" t="str">
            <v/>
          </cell>
          <cell r="D295" t="str">
            <v>a/ VËt liÖu</v>
          </cell>
        </row>
        <row r="296">
          <cell r="A296" t="str">
            <v/>
          </cell>
          <cell r="C296" t="str">
            <v>ct3</v>
          </cell>
          <cell r="D296" t="str">
            <v>ThÐp CT3</v>
          </cell>
          <cell r="E296" t="str">
            <v>kg</v>
          </cell>
          <cell r="F296">
            <v>1020</v>
          </cell>
          <cell r="G296">
            <v>4301</v>
          </cell>
          <cell r="H296">
            <v>4408955</v>
          </cell>
        </row>
        <row r="297">
          <cell r="C297" t="str">
            <v>qh</v>
          </cell>
          <cell r="D297" t="str">
            <v>Que hµn</v>
          </cell>
          <cell r="E297" t="str">
            <v>kg</v>
          </cell>
          <cell r="F297">
            <v>4.617</v>
          </cell>
          <cell r="G297">
            <v>7637</v>
          </cell>
          <cell r="H297">
            <v>35436</v>
          </cell>
        </row>
        <row r="298">
          <cell r="A298" t="str">
            <v/>
          </cell>
          <cell r="C298" t="str">
            <v>dtb</v>
          </cell>
          <cell r="D298" t="str">
            <v>D©y thÐp buéc</v>
          </cell>
          <cell r="E298" t="str">
            <v>kg</v>
          </cell>
          <cell r="F298">
            <v>14.28</v>
          </cell>
          <cell r="G298">
            <v>6682</v>
          </cell>
          <cell r="H298">
            <v>95419</v>
          </cell>
        </row>
        <row r="299">
          <cell r="A299" t="str">
            <v/>
          </cell>
          <cell r="D299" t="str">
            <v>b/ Nh©n c«ng</v>
          </cell>
        </row>
        <row r="300">
          <cell r="A300" t="str">
            <v/>
          </cell>
          <cell r="C300" t="str">
            <v>3,5/7</v>
          </cell>
          <cell r="D300" t="str">
            <v>Nh©n c«ng 3,5/7</v>
          </cell>
          <cell r="E300" t="str">
            <v>c«ng</v>
          </cell>
          <cell r="F300">
            <v>10.91</v>
          </cell>
          <cell r="G300">
            <v>14611</v>
          </cell>
          <cell r="I300">
            <v>159406</v>
          </cell>
        </row>
        <row r="301">
          <cell r="A301" t="str">
            <v/>
          </cell>
          <cell r="D301" t="str">
            <v>c/ M¸y thi c«ng</v>
          </cell>
        </row>
        <row r="302">
          <cell r="A302" t="str">
            <v/>
          </cell>
          <cell r="C302" t="str">
            <v>cuct</v>
          </cell>
          <cell r="D302" t="str">
            <v>M¸y c¾t uèn cèt thÐp</v>
          </cell>
          <cell r="E302" t="str">
            <v>ca</v>
          </cell>
          <cell r="F302">
            <v>0.32</v>
          </cell>
          <cell r="G302">
            <v>39789</v>
          </cell>
          <cell r="J302">
            <v>12732</v>
          </cell>
        </row>
        <row r="303">
          <cell r="C303" t="str">
            <v>h23</v>
          </cell>
          <cell r="D303" t="str">
            <v>M¸y hµn 23KW</v>
          </cell>
          <cell r="E303" t="str">
            <v>ca</v>
          </cell>
          <cell r="F303">
            <v>1.123</v>
          </cell>
          <cell r="G303">
            <v>77338</v>
          </cell>
          <cell r="J303">
            <v>86851</v>
          </cell>
        </row>
        <row r="304">
          <cell r="A304" t="str">
            <v/>
          </cell>
          <cell r="C304" t="str">
            <v>vt0,8</v>
          </cell>
          <cell r="D304" t="str">
            <v>M¸y vËn th¨ng 0,8T</v>
          </cell>
          <cell r="E304" t="str">
            <v>ca</v>
          </cell>
          <cell r="F304">
            <v>0.04</v>
          </cell>
          <cell r="G304">
            <v>54495</v>
          </cell>
          <cell r="J304">
            <v>2180</v>
          </cell>
        </row>
        <row r="305">
          <cell r="A305">
            <v>37</v>
          </cell>
          <cell r="B305" t="str">
            <v>HA.6210</v>
          </cell>
          <cell r="D305" t="str">
            <v>BT b¶n mÆt cÇu M300</v>
          </cell>
          <cell r="E305" t="str">
            <v>m3</v>
          </cell>
          <cell r="H305">
            <v>528418</v>
          </cell>
          <cell r="I305">
            <v>40911</v>
          </cell>
          <cell r="J305">
            <v>12643</v>
          </cell>
        </row>
        <row r="306">
          <cell r="A306" t="str">
            <v/>
          </cell>
          <cell r="D306" t="str">
            <v>a/ VËt liÖu</v>
          </cell>
        </row>
        <row r="307">
          <cell r="A307" t="str">
            <v/>
          </cell>
          <cell r="D307" t="str">
            <v>V­a BT M300 ®¸ 1x2 (®é sôt 6x8)</v>
          </cell>
          <cell r="E307" t="str">
            <v xml:space="preserve">C«ng </v>
          </cell>
          <cell r="F307">
            <v>1.0249999999999999</v>
          </cell>
          <cell r="G307">
            <v>495701</v>
          </cell>
          <cell r="H307">
            <v>508094</v>
          </cell>
        </row>
        <row r="308">
          <cell r="A308" t="str">
            <v/>
          </cell>
          <cell r="D308" t="str">
            <v>VËt liÖu kh¸c</v>
          </cell>
          <cell r="E308" t="str">
            <v>%</v>
          </cell>
          <cell r="F308">
            <v>4</v>
          </cell>
          <cell r="G308">
            <v>508094</v>
          </cell>
          <cell r="H308">
            <v>20324</v>
          </cell>
        </row>
        <row r="309">
          <cell r="A309" t="str">
            <v/>
          </cell>
          <cell r="D309" t="str">
            <v>b/ Nh©n c«ng</v>
          </cell>
        </row>
        <row r="310">
          <cell r="A310" t="str">
            <v/>
          </cell>
          <cell r="C310" t="str">
            <v>3,5/7</v>
          </cell>
          <cell r="D310" t="str">
            <v>Nh©n c«ng 3,5/7</v>
          </cell>
          <cell r="E310" t="str">
            <v xml:space="preserve">C«ng </v>
          </cell>
          <cell r="F310">
            <v>2.8</v>
          </cell>
          <cell r="G310">
            <v>14611</v>
          </cell>
          <cell r="I310">
            <v>40911</v>
          </cell>
        </row>
        <row r="311">
          <cell r="A311" t="str">
            <v/>
          </cell>
          <cell r="D311" t="str">
            <v xml:space="preserve">c/ M¸y thi c«ng </v>
          </cell>
        </row>
        <row r="312">
          <cell r="A312" t="str">
            <v/>
          </cell>
          <cell r="C312" t="str">
            <v>t250</v>
          </cell>
          <cell r="D312" t="str">
            <v>M¸y trén 250l</v>
          </cell>
          <cell r="E312" t="str">
            <v>Ca</v>
          </cell>
          <cell r="F312">
            <v>9.5000000000000001E-2</v>
          </cell>
          <cell r="G312">
            <v>96272</v>
          </cell>
          <cell r="J312">
            <v>9146</v>
          </cell>
        </row>
        <row r="313">
          <cell r="A313" t="str">
            <v/>
          </cell>
          <cell r="C313" t="str">
            <v>®b1</v>
          </cell>
          <cell r="D313" t="str">
            <v>M¸y ®Çm bµn 1KW</v>
          </cell>
          <cell r="E313" t="str">
            <v>Ca</v>
          </cell>
          <cell r="F313">
            <v>8.8999999999999996E-2</v>
          </cell>
          <cell r="G313">
            <v>32525</v>
          </cell>
          <cell r="J313">
            <v>2895</v>
          </cell>
        </row>
        <row r="314">
          <cell r="A314" t="str">
            <v/>
          </cell>
          <cell r="D314" t="str">
            <v>M¸y kh¸c</v>
          </cell>
          <cell r="E314" t="str">
            <v>%</v>
          </cell>
          <cell r="F314">
            <v>5</v>
          </cell>
          <cell r="G314">
            <v>12041</v>
          </cell>
          <cell r="J314">
            <v>602</v>
          </cell>
        </row>
        <row r="315">
          <cell r="A315">
            <v>38</v>
          </cell>
          <cell r="B315" t="str">
            <v>IA.2511</v>
          </cell>
          <cell r="D315" t="str">
            <v>SX, LD l­íi thÐp mÆt cÇu d=6</v>
          </cell>
          <cell r="E315" t="str">
            <v>TÊn</v>
          </cell>
          <cell r="H315">
            <v>4539767</v>
          </cell>
          <cell r="I315">
            <v>213759</v>
          </cell>
          <cell r="J315">
            <v>18096</v>
          </cell>
        </row>
        <row r="316">
          <cell r="A316" t="str">
            <v/>
          </cell>
          <cell r="D316" t="str">
            <v>a/ VËt liÖu</v>
          </cell>
        </row>
        <row r="317">
          <cell r="A317" t="str">
            <v/>
          </cell>
          <cell r="C317" t="str">
            <v>tt&lt;10</v>
          </cell>
          <cell r="D317" t="str">
            <v>ThÐp trßn d&lt;=10</v>
          </cell>
          <cell r="E317" t="str">
            <v>kg</v>
          </cell>
          <cell r="F317">
            <v>1005</v>
          </cell>
          <cell r="G317">
            <v>4353</v>
          </cell>
          <cell r="H317">
            <v>4396639</v>
          </cell>
        </row>
        <row r="318">
          <cell r="A318" t="str">
            <v/>
          </cell>
          <cell r="C318" t="str">
            <v>dtb</v>
          </cell>
          <cell r="D318" t="str">
            <v>D©y thÐp buéc</v>
          </cell>
          <cell r="E318" t="str">
            <v>kg</v>
          </cell>
          <cell r="F318">
            <v>21.42</v>
          </cell>
          <cell r="G318">
            <v>6682</v>
          </cell>
          <cell r="H318">
            <v>143128</v>
          </cell>
        </row>
        <row r="319">
          <cell r="A319" t="str">
            <v/>
          </cell>
          <cell r="D319" t="str">
            <v>b/ Nh©n c«ng</v>
          </cell>
        </row>
        <row r="320">
          <cell r="A320" t="str">
            <v/>
          </cell>
          <cell r="C320" t="str">
            <v>3,5/7</v>
          </cell>
          <cell r="D320" t="str">
            <v>Nh©n c«ng 3,5/7</v>
          </cell>
          <cell r="E320" t="str">
            <v>c«ng</v>
          </cell>
          <cell r="F320">
            <v>14.63</v>
          </cell>
          <cell r="G320">
            <v>14611</v>
          </cell>
          <cell r="I320">
            <v>213759</v>
          </cell>
        </row>
        <row r="321">
          <cell r="A321" t="str">
            <v/>
          </cell>
          <cell r="D321" t="str">
            <v>c/ M¸y thi c«ng</v>
          </cell>
        </row>
        <row r="322">
          <cell r="A322" t="str">
            <v/>
          </cell>
          <cell r="C322" t="str">
            <v>cuct</v>
          </cell>
          <cell r="D322" t="str">
            <v>M¸y c¾t uèn cèt thÐp</v>
          </cell>
          <cell r="E322" t="str">
            <v>ca</v>
          </cell>
          <cell r="F322">
            <v>0.4</v>
          </cell>
          <cell r="G322">
            <v>39789</v>
          </cell>
          <cell r="J322">
            <v>15916</v>
          </cell>
        </row>
        <row r="323">
          <cell r="A323" t="str">
            <v/>
          </cell>
          <cell r="C323" t="str">
            <v>vt0,8</v>
          </cell>
          <cell r="D323" t="str">
            <v>M¸y vËn th¨ng 0,8T</v>
          </cell>
          <cell r="E323" t="str">
            <v>ca</v>
          </cell>
          <cell r="F323">
            <v>0.04</v>
          </cell>
          <cell r="G323">
            <v>54495</v>
          </cell>
          <cell r="J323">
            <v>2180</v>
          </cell>
        </row>
        <row r="324">
          <cell r="A324">
            <v>39</v>
          </cell>
          <cell r="B324" t="str">
            <v>KB.2330</v>
          </cell>
          <cell r="D324" t="str">
            <v>XS, LD, TD v¸n khu«n b¶n mÆt cÇu</v>
          </cell>
          <cell r="E324" t="str">
            <v>m2</v>
          </cell>
          <cell r="H324">
            <v>10070</v>
          </cell>
          <cell r="I324">
            <v>5242</v>
          </cell>
          <cell r="J324">
            <v>1334</v>
          </cell>
        </row>
        <row r="325">
          <cell r="A325" t="str">
            <v/>
          </cell>
          <cell r="D325" t="str">
            <v>a/ VËt liÖu</v>
          </cell>
        </row>
        <row r="326">
          <cell r="A326" t="str">
            <v/>
          </cell>
          <cell r="C326" t="str">
            <v>tb</v>
          </cell>
          <cell r="D326" t="str">
            <v xml:space="preserve">ThÐp b¶n                            </v>
          </cell>
          <cell r="E326" t="str">
            <v>kg</v>
          </cell>
          <cell r="F326">
            <v>0.5181</v>
          </cell>
          <cell r="G326">
            <v>3454</v>
          </cell>
          <cell r="H326">
            <v>1790</v>
          </cell>
        </row>
        <row r="327">
          <cell r="A327" t="str">
            <v/>
          </cell>
          <cell r="C327" t="str">
            <v>th</v>
          </cell>
          <cell r="D327" t="str">
            <v xml:space="preserve">ThÐp h×nh                            </v>
          </cell>
          <cell r="E327" t="str">
            <v>kg</v>
          </cell>
          <cell r="F327">
            <v>0.40699999999999997</v>
          </cell>
          <cell r="G327">
            <v>4496</v>
          </cell>
          <cell r="H327">
            <v>1830</v>
          </cell>
        </row>
        <row r="328">
          <cell r="A328" t="str">
            <v/>
          </cell>
          <cell r="C328" t="str">
            <v>gc</v>
          </cell>
          <cell r="D328" t="str">
            <v>Gç chèng/kª</v>
          </cell>
          <cell r="E328" t="str">
            <v>m3</v>
          </cell>
          <cell r="F328">
            <v>6.6800000000000002E-3</v>
          </cell>
          <cell r="G328">
            <v>830880</v>
          </cell>
          <cell r="H328">
            <v>5550</v>
          </cell>
        </row>
        <row r="329">
          <cell r="A329" t="str">
            <v/>
          </cell>
          <cell r="C329" t="str">
            <v>qh</v>
          </cell>
          <cell r="D329" t="str">
            <v>Que hµn</v>
          </cell>
          <cell r="E329" t="str">
            <v>kg</v>
          </cell>
          <cell r="F329">
            <v>5.5E-2</v>
          </cell>
          <cell r="G329">
            <v>7637</v>
          </cell>
          <cell r="H329">
            <v>420</v>
          </cell>
        </row>
        <row r="330">
          <cell r="A330" t="str">
            <v/>
          </cell>
          <cell r="D330" t="str">
            <v>VËt liÖu kh¸c</v>
          </cell>
          <cell r="E330" t="str">
            <v>%</v>
          </cell>
          <cell r="F330">
            <v>5</v>
          </cell>
          <cell r="G330">
            <v>9590</v>
          </cell>
          <cell r="H330">
            <v>480</v>
          </cell>
        </row>
        <row r="331">
          <cell r="A331" t="str">
            <v/>
          </cell>
          <cell r="D331" t="str">
            <v>b/ Nh©n c«ng</v>
          </cell>
        </row>
        <row r="332">
          <cell r="A332" t="str">
            <v/>
          </cell>
          <cell r="C332" t="str">
            <v>4,0/7</v>
          </cell>
          <cell r="D332" t="str">
            <v>Nh©n c«ng 4,0/7</v>
          </cell>
          <cell r="E332" t="str">
            <v xml:space="preserve">C«ng </v>
          </cell>
          <cell r="F332">
            <v>0.34160000000000001</v>
          </cell>
          <cell r="G332">
            <v>15344</v>
          </cell>
          <cell r="I332">
            <v>5242</v>
          </cell>
        </row>
        <row r="333">
          <cell r="A333" t="str">
            <v/>
          </cell>
          <cell r="D333" t="str">
            <v xml:space="preserve">c/ M¸y thi c«ng </v>
          </cell>
        </row>
        <row r="334">
          <cell r="A334" t="str">
            <v/>
          </cell>
          <cell r="C334" t="str">
            <v>h23</v>
          </cell>
          <cell r="D334" t="str">
            <v>M¸y hµn 23KW</v>
          </cell>
          <cell r="E334" t="str">
            <v>Ca</v>
          </cell>
          <cell r="F334">
            <v>1.4999999999999999E-2</v>
          </cell>
          <cell r="G334">
            <v>77338</v>
          </cell>
          <cell r="J334">
            <v>1160</v>
          </cell>
        </row>
        <row r="335">
          <cell r="A335" t="str">
            <v/>
          </cell>
          <cell r="D335" t="str">
            <v>M¸y kh¸c</v>
          </cell>
          <cell r="E335" t="str">
            <v>%</v>
          </cell>
          <cell r="F335">
            <v>15</v>
          </cell>
          <cell r="G335">
            <v>1160</v>
          </cell>
          <cell r="J335">
            <v>174</v>
          </cell>
        </row>
        <row r="336">
          <cell r="A336">
            <v>40</v>
          </cell>
          <cell r="B336" t="str">
            <v>HA.6220</v>
          </cell>
          <cell r="D336" t="str">
            <v>BT lan can, gê ch¾n b¸nh M250 ®æ t¹i chç</v>
          </cell>
          <cell r="E336" t="str">
            <v>m3</v>
          </cell>
          <cell r="H336">
            <v>450702</v>
          </cell>
          <cell r="I336">
            <v>65750</v>
          </cell>
          <cell r="J336">
            <v>11120</v>
          </cell>
        </row>
        <row r="337">
          <cell r="A337" t="str">
            <v/>
          </cell>
          <cell r="D337" t="str">
            <v>a/ VËt liÖu</v>
          </cell>
        </row>
        <row r="338">
          <cell r="A338" t="str">
            <v/>
          </cell>
          <cell r="D338" t="str">
            <v>V­a BT M250 ®¸ 1x2 (®é sôt 6x8)</v>
          </cell>
          <cell r="E338" t="str">
            <v>m3</v>
          </cell>
          <cell r="F338">
            <v>1.0249999999999999</v>
          </cell>
          <cell r="G338">
            <v>422797</v>
          </cell>
          <cell r="H338">
            <v>433367</v>
          </cell>
        </row>
        <row r="339">
          <cell r="A339" t="str">
            <v/>
          </cell>
          <cell r="D339" t="str">
            <v>VËt liÖu kh¸c</v>
          </cell>
          <cell r="E339" t="str">
            <v>%</v>
          </cell>
          <cell r="F339">
            <v>4</v>
          </cell>
          <cell r="G339">
            <v>433367</v>
          </cell>
          <cell r="H339">
            <v>17335</v>
          </cell>
        </row>
        <row r="340">
          <cell r="A340" t="str">
            <v/>
          </cell>
          <cell r="D340" t="str">
            <v>b/ Nh©n c«ng</v>
          </cell>
        </row>
        <row r="341">
          <cell r="A341" t="str">
            <v/>
          </cell>
          <cell r="C341" t="str">
            <v>3,5/7</v>
          </cell>
          <cell r="D341" t="str">
            <v>Nh©n c«ng 3,5/7</v>
          </cell>
          <cell r="E341" t="str">
            <v xml:space="preserve">C«ng </v>
          </cell>
          <cell r="F341">
            <v>4.5</v>
          </cell>
          <cell r="G341">
            <v>14611</v>
          </cell>
          <cell r="I341">
            <v>65750</v>
          </cell>
        </row>
        <row r="342">
          <cell r="A342" t="str">
            <v/>
          </cell>
          <cell r="D342" t="str">
            <v>c/ M¸y thi c«ng</v>
          </cell>
        </row>
        <row r="343">
          <cell r="A343" t="str">
            <v/>
          </cell>
          <cell r="C343" t="str">
            <v>t250</v>
          </cell>
          <cell r="D343" t="str">
            <v>M¸y trén 250l</v>
          </cell>
          <cell r="E343" t="str">
            <v>ca</v>
          </cell>
          <cell r="F343">
            <v>0.11</v>
          </cell>
          <cell r="G343">
            <v>96272</v>
          </cell>
          <cell r="J343">
            <v>10590</v>
          </cell>
        </row>
        <row r="344">
          <cell r="A344" t="str">
            <v/>
          </cell>
          <cell r="D344" t="str">
            <v>M¸y kh¸c</v>
          </cell>
          <cell r="E344" t="str">
            <v>%</v>
          </cell>
          <cell r="F344">
            <v>5</v>
          </cell>
          <cell r="G344">
            <v>10590</v>
          </cell>
          <cell r="J344">
            <v>530</v>
          </cell>
        </row>
        <row r="345">
          <cell r="A345">
            <v>41</v>
          </cell>
          <cell r="B345" t="str">
            <v>IA.2621</v>
          </cell>
          <cell r="D345" t="str">
            <v>Cèt thÐp gê lan can c¸c</v>
          </cell>
          <cell r="E345" t="str">
            <v>TÊn</v>
          </cell>
          <cell r="H345">
            <v>4517699</v>
          </cell>
          <cell r="I345">
            <v>213759</v>
          </cell>
          <cell r="J345">
            <v>99583</v>
          </cell>
        </row>
        <row r="346">
          <cell r="A346" t="str">
            <v/>
          </cell>
          <cell r="D346" t="str">
            <v>a/ VËt liÖu</v>
          </cell>
        </row>
        <row r="347">
          <cell r="A347" t="str">
            <v/>
          </cell>
          <cell r="C347" t="str">
            <v>ct3</v>
          </cell>
          <cell r="D347" t="str">
            <v>ThÐp CT3</v>
          </cell>
          <cell r="E347" t="str">
            <v>kg</v>
          </cell>
          <cell r="F347">
            <v>1020</v>
          </cell>
          <cell r="G347">
            <v>4301</v>
          </cell>
          <cell r="H347">
            <v>4387020</v>
          </cell>
        </row>
        <row r="348">
          <cell r="A348" t="str">
            <v/>
          </cell>
          <cell r="C348" t="str">
            <v>dtb</v>
          </cell>
          <cell r="D348" t="str">
            <v>D©y thÐp buéc</v>
          </cell>
          <cell r="E348" t="str">
            <v>kg</v>
          </cell>
          <cell r="F348">
            <v>14.28</v>
          </cell>
          <cell r="G348">
            <v>6682</v>
          </cell>
          <cell r="H348">
            <v>95419</v>
          </cell>
        </row>
        <row r="349">
          <cell r="A349" t="str">
            <v/>
          </cell>
          <cell r="C349" t="str">
            <v>qh</v>
          </cell>
          <cell r="D349" t="str">
            <v>Que hµn</v>
          </cell>
          <cell r="E349" t="str">
            <v>kg</v>
          </cell>
          <cell r="F349">
            <v>4.617</v>
          </cell>
          <cell r="G349">
            <v>7637</v>
          </cell>
          <cell r="H349">
            <v>35260</v>
          </cell>
        </row>
        <row r="350">
          <cell r="A350" t="str">
            <v/>
          </cell>
          <cell r="D350" t="str">
            <v>b/ Nh©n c«ng</v>
          </cell>
        </row>
        <row r="351">
          <cell r="A351" t="str">
            <v/>
          </cell>
          <cell r="C351" t="str">
            <v>3,5/7</v>
          </cell>
          <cell r="D351" t="str">
            <v>Nh©n c«ng 3,5/7</v>
          </cell>
          <cell r="E351" t="str">
            <v xml:space="preserve">C«ng </v>
          </cell>
          <cell r="F351">
            <v>14.63</v>
          </cell>
          <cell r="G351">
            <v>14611</v>
          </cell>
          <cell r="I351">
            <v>213759</v>
          </cell>
        </row>
        <row r="352">
          <cell r="A352" t="str">
            <v/>
          </cell>
          <cell r="D352" t="str">
            <v xml:space="preserve">c/ M¸y thi c«ng </v>
          </cell>
        </row>
        <row r="353">
          <cell r="A353" t="str">
            <v/>
          </cell>
          <cell r="C353" t="str">
            <v>h23</v>
          </cell>
          <cell r="D353" t="str">
            <v>M¸y hµn 23KW</v>
          </cell>
          <cell r="E353" t="str">
            <v>Ca</v>
          </cell>
          <cell r="F353">
            <v>1.123</v>
          </cell>
          <cell r="G353">
            <v>77338</v>
          </cell>
          <cell r="J353">
            <v>86851</v>
          </cell>
        </row>
        <row r="354">
          <cell r="A354" t="str">
            <v/>
          </cell>
          <cell r="C354" t="str">
            <v>cuct</v>
          </cell>
          <cell r="D354" t="str">
            <v>M¸y c¾t uèn cèt thÐp</v>
          </cell>
          <cell r="E354" t="str">
            <v>Ca</v>
          </cell>
          <cell r="F354">
            <v>0.32</v>
          </cell>
          <cell r="G354">
            <v>39789</v>
          </cell>
          <cell r="J354">
            <v>12732</v>
          </cell>
        </row>
        <row r="355">
          <cell r="A355">
            <v>42</v>
          </cell>
          <cell r="B355" t="str">
            <v>NA.1520</v>
          </cell>
          <cell r="D355" t="str">
            <v>SX kÕt cÊu thÐp cét lan can</v>
          </cell>
          <cell r="E355" t="str">
            <v>TÊn</v>
          </cell>
          <cell r="H355">
            <v>4386962</v>
          </cell>
          <cell r="I355">
            <v>537451</v>
          </cell>
          <cell r="J355">
            <v>281510</v>
          </cell>
        </row>
        <row r="356">
          <cell r="A356" t="str">
            <v/>
          </cell>
          <cell r="D356" t="str">
            <v>a/ VËt liÖu</v>
          </cell>
        </row>
        <row r="357">
          <cell r="A357" t="str">
            <v/>
          </cell>
          <cell r="C357" t="str">
            <v>th</v>
          </cell>
          <cell r="D357" t="str">
            <v xml:space="preserve">ThÐp h×nh                            </v>
          </cell>
          <cell r="E357" t="str">
            <v>kg</v>
          </cell>
          <cell r="F357">
            <v>625.39</v>
          </cell>
          <cell r="G357">
            <v>4496</v>
          </cell>
          <cell r="H357">
            <v>2811753</v>
          </cell>
        </row>
        <row r="358">
          <cell r="A358" t="str">
            <v/>
          </cell>
          <cell r="C358" t="str">
            <v>tb</v>
          </cell>
          <cell r="D358" t="str">
            <v xml:space="preserve">ThÐp b¶n                            </v>
          </cell>
          <cell r="E358" t="str">
            <v>kg</v>
          </cell>
          <cell r="F358">
            <v>316</v>
          </cell>
          <cell r="G358">
            <v>3454</v>
          </cell>
          <cell r="H358">
            <v>1091464</v>
          </cell>
        </row>
        <row r="359">
          <cell r="A359" t="str">
            <v/>
          </cell>
          <cell r="C359" t="str">
            <v>tt&lt;18</v>
          </cell>
          <cell r="D359" t="str">
            <v>ThÐp trßn d&lt;=18</v>
          </cell>
          <cell r="E359" t="str">
            <v>c¸i</v>
          </cell>
          <cell r="F359">
            <v>61.4</v>
          </cell>
          <cell r="G359">
            <v>4232</v>
          </cell>
          <cell r="H359">
            <v>259845</v>
          </cell>
        </row>
        <row r="360">
          <cell r="A360" t="str">
            <v/>
          </cell>
          <cell r="C360" t="str">
            <v>qh</v>
          </cell>
          <cell r="D360" t="str">
            <v>Que hµn</v>
          </cell>
          <cell r="E360" t="str">
            <v>kg</v>
          </cell>
          <cell r="F360">
            <v>22.66</v>
          </cell>
          <cell r="G360">
            <v>7637</v>
          </cell>
          <cell r="H360">
            <v>173054</v>
          </cell>
        </row>
        <row r="361">
          <cell r="A361" t="str">
            <v/>
          </cell>
          <cell r="C361" t="str">
            <v>¤ xy</v>
          </cell>
          <cell r="D361" t="str">
            <v>¤ xy</v>
          </cell>
          <cell r="E361" t="str">
            <v>chai</v>
          </cell>
          <cell r="F361">
            <v>0.78</v>
          </cell>
          <cell r="G361">
            <v>27300</v>
          </cell>
          <cell r="H361">
            <v>21294</v>
          </cell>
        </row>
        <row r="362">
          <cell r="A362" t="str">
            <v/>
          </cell>
          <cell r="C362" t="str">
            <v>® ®</v>
          </cell>
          <cell r="D362" t="str">
            <v>§Êt ®Ìn</v>
          </cell>
          <cell r="E362" t="str">
            <v>kg</v>
          </cell>
          <cell r="F362">
            <v>3.78</v>
          </cell>
          <cell r="G362">
            <v>7818</v>
          </cell>
          <cell r="H362">
            <v>29552</v>
          </cell>
        </row>
        <row r="363">
          <cell r="A363" t="str">
            <v/>
          </cell>
          <cell r="D363" t="str">
            <v>b/ Nh©n c«ng</v>
          </cell>
        </row>
        <row r="364">
          <cell r="A364" t="str">
            <v/>
          </cell>
          <cell r="C364" t="str">
            <v>3,5/7</v>
          </cell>
          <cell r="D364" t="str">
            <v>Nh©n c«ng 3,5/7</v>
          </cell>
          <cell r="E364" t="str">
            <v xml:space="preserve">C«ng </v>
          </cell>
          <cell r="F364">
            <v>36.783999999999999</v>
          </cell>
          <cell r="G364">
            <v>14611</v>
          </cell>
          <cell r="I364">
            <v>537451</v>
          </cell>
        </row>
        <row r="365">
          <cell r="A365" t="str">
            <v/>
          </cell>
          <cell r="D365" t="str">
            <v>c/ M¸y thi c«ng</v>
          </cell>
        </row>
        <row r="366">
          <cell r="A366" t="str">
            <v/>
          </cell>
          <cell r="C366" t="str">
            <v>h23</v>
          </cell>
          <cell r="D366" t="str">
            <v>M¸y hµn 23KW</v>
          </cell>
          <cell r="F366">
            <v>3.64</v>
          </cell>
          <cell r="G366">
            <v>77338</v>
          </cell>
          <cell r="J366">
            <v>281510</v>
          </cell>
        </row>
        <row r="367">
          <cell r="A367">
            <v>43</v>
          </cell>
          <cell r="B367" t="str">
            <v>NB.3110</v>
          </cell>
          <cell r="D367" t="str">
            <v>LD cÊu kiÖn thÐp cét lan can</v>
          </cell>
          <cell r="E367" t="str">
            <v>TÊn</v>
          </cell>
          <cell r="H367">
            <v>389445</v>
          </cell>
          <cell r="I367">
            <v>170364</v>
          </cell>
          <cell r="J367">
            <v>280350</v>
          </cell>
        </row>
        <row r="368">
          <cell r="A368" t="str">
            <v/>
          </cell>
          <cell r="D368" t="str">
            <v>a/ VËt liÖu</v>
          </cell>
        </row>
        <row r="369">
          <cell r="A369" t="str">
            <v/>
          </cell>
          <cell r="C369" t="str">
            <v>b l</v>
          </cell>
          <cell r="D369" t="str">
            <v>Bul«ng</v>
          </cell>
          <cell r="E369" t="str">
            <v>c¸i</v>
          </cell>
          <cell r="F369">
            <v>80</v>
          </cell>
          <cell r="G369">
            <v>2727</v>
          </cell>
          <cell r="H369">
            <v>218160</v>
          </cell>
        </row>
        <row r="370">
          <cell r="A370" t="str">
            <v/>
          </cell>
          <cell r="C370" t="str">
            <v>qh</v>
          </cell>
          <cell r="D370" t="str">
            <v>Que hµn</v>
          </cell>
          <cell r="E370" t="str">
            <v>kg</v>
          </cell>
          <cell r="F370">
            <v>20</v>
          </cell>
          <cell r="G370">
            <v>7637</v>
          </cell>
          <cell r="H370">
            <v>152740</v>
          </cell>
        </row>
        <row r="371">
          <cell r="A371" t="str">
            <v/>
          </cell>
          <cell r="D371" t="str">
            <v>VËt liÖu kh¸c</v>
          </cell>
          <cell r="E371" t="str">
            <v>%</v>
          </cell>
          <cell r="F371">
            <v>5</v>
          </cell>
          <cell r="G371">
            <v>370900</v>
          </cell>
          <cell r="H371">
            <v>18545</v>
          </cell>
        </row>
        <row r="372">
          <cell r="A372" t="str">
            <v/>
          </cell>
          <cell r="D372" t="str">
            <v>b/ Nh©n c«ng</v>
          </cell>
        </row>
        <row r="373">
          <cell r="A373" t="str">
            <v/>
          </cell>
          <cell r="C373" t="str">
            <v>3,5/7</v>
          </cell>
          <cell r="D373" t="str">
            <v>Nh©n c«ng 3,5/7</v>
          </cell>
          <cell r="E373" t="str">
            <v xml:space="preserve">C«ng </v>
          </cell>
          <cell r="F373">
            <v>11.66</v>
          </cell>
          <cell r="G373">
            <v>14611</v>
          </cell>
          <cell r="I373">
            <v>170364</v>
          </cell>
        </row>
        <row r="374">
          <cell r="A374" t="str">
            <v/>
          </cell>
          <cell r="D374" t="str">
            <v>c/ M¸y thi c«ng</v>
          </cell>
        </row>
        <row r="375">
          <cell r="A375" t="str">
            <v/>
          </cell>
          <cell r="C375" t="str">
            <v>h23</v>
          </cell>
          <cell r="D375" t="str">
            <v>M¸y hµn 23KW</v>
          </cell>
          <cell r="F375">
            <v>3.625</v>
          </cell>
          <cell r="G375">
            <v>77338</v>
          </cell>
          <cell r="J375">
            <v>280350</v>
          </cell>
        </row>
        <row r="376">
          <cell r="A376">
            <v>44</v>
          </cell>
          <cell r="B376" t="str">
            <v>TT</v>
          </cell>
          <cell r="D376" t="str">
            <v>L¾p ®Æt èng thÐp d=110 lan can tay vÞn</v>
          </cell>
          <cell r="E376" t="str">
            <v>100m</v>
          </cell>
          <cell r="H376">
            <v>9409453</v>
          </cell>
          <cell r="I376">
            <v>992817</v>
          </cell>
        </row>
        <row r="377">
          <cell r="A377" t="str">
            <v/>
          </cell>
          <cell r="D377" t="str">
            <v>a/VËt liÖu</v>
          </cell>
        </row>
        <row r="378">
          <cell r="A378" t="str">
            <v/>
          </cell>
          <cell r="C378" t="str">
            <v>« t</v>
          </cell>
          <cell r="D378" t="str">
            <v>èng thÐp d=110</v>
          </cell>
          <cell r="E378" t="str">
            <v>m</v>
          </cell>
          <cell r="F378">
            <v>100.5</v>
          </cell>
          <cell r="G378">
            <v>89168</v>
          </cell>
          <cell r="H378">
            <v>8961384</v>
          </cell>
        </row>
        <row r="379">
          <cell r="A379" t="str">
            <v/>
          </cell>
          <cell r="D379" t="str">
            <v>VËt liÖu kh¸c</v>
          </cell>
          <cell r="E379" t="str">
            <v>%</v>
          </cell>
          <cell r="F379">
            <v>5</v>
          </cell>
          <cell r="G379">
            <v>8961384</v>
          </cell>
          <cell r="H379">
            <v>448069</v>
          </cell>
        </row>
        <row r="380">
          <cell r="A380" t="str">
            <v/>
          </cell>
          <cell r="D380" t="str">
            <v>b/ Nh©n c«ng</v>
          </cell>
        </row>
        <row r="381">
          <cell r="A381" t="str">
            <v/>
          </cell>
          <cell r="C381" t="str">
            <v>3,5/7</v>
          </cell>
          <cell r="D381" t="str">
            <v>Nh©n c«ng 3,5/7</v>
          </cell>
          <cell r="E381" t="str">
            <v xml:space="preserve">C«ng </v>
          </cell>
          <cell r="F381">
            <v>67.95</v>
          </cell>
          <cell r="G381">
            <v>14611</v>
          </cell>
          <cell r="I381">
            <v>992817</v>
          </cell>
        </row>
        <row r="382">
          <cell r="A382">
            <v>45</v>
          </cell>
          <cell r="B382" t="str">
            <v>UC.2230</v>
          </cell>
          <cell r="D382" t="str">
            <v>S¬n bãng 1líp lan can thÐp</v>
          </cell>
          <cell r="E382" t="str">
            <v>m2</v>
          </cell>
          <cell r="H382">
            <v>8913</v>
          </cell>
          <cell r="I382">
            <v>1257</v>
          </cell>
        </row>
        <row r="383">
          <cell r="A383" t="str">
            <v/>
          </cell>
          <cell r="D383" t="str">
            <v>a/ VËt liÖu</v>
          </cell>
        </row>
        <row r="384">
          <cell r="A384" t="str">
            <v/>
          </cell>
          <cell r="C384" t="str">
            <v>S¬n</v>
          </cell>
          <cell r="D384" t="str">
            <v>S¬n bãng</v>
          </cell>
          <cell r="E384" t="str">
            <v>c¸i</v>
          </cell>
          <cell r="F384">
            <v>0.16400000000000001</v>
          </cell>
          <cell r="G384">
            <v>50000</v>
          </cell>
          <cell r="H384">
            <v>8200</v>
          </cell>
        </row>
        <row r="385">
          <cell r="A385" t="str">
            <v/>
          </cell>
          <cell r="C385" t="str">
            <v>x¨ng</v>
          </cell>
          <cell r="D385" t="str">
            <v>X¨ng</v>
          </cell>
          <cell r="E385" t="str">
            <v>kg</v>
          </cell>
          <cell r="F385">
            <v>0.11799999999999999</v>
          </cell>
          <cell r="G385">
            <v>5300</v>
          </cell>
          <cell r="H385">
            <v>625</v>
          </cell>
        </row>
        <row r="386">
          <cell r="A386" t="str">
            <v/>
          </cell>
          <cell r="D386" t="str">
            <v>VËt liÖu kh¸c</v>
          </cell>
          <cell r="E386" t="str">
            <v>%</v>
          </cell>
          <cell r="F386">
            <v>1</v>
          </cell>
          <cell r="G386">
            <v>8825</v>
          </cell>
          <cell r="H386">
            <v>88</v>
          </cell>
        </row>
        <row r="387">
          <cell r="A387" t="str">
            <v/>
          </cell>
          <cell r="D387" t="str">
            <v>b/ Nh©n c«ng</v>
          </cell>
        </row>
        <row r="388">
          <cell r="A388" t="str">
            <v/>
          </cell>
          <cell r="C388" t="str">
            <v>3,5/7</v>
          </cell>
          <cell r="D388" t="str">
            <v>Nh©n c«ng 3,5/7</v>
          </cell>
          <cell r="E388" t="str">
            <v xml:space="preserve">C«ng </v>
          </cell>
          <cell r="F388">
            <v>8.5999999999999993E-2</v>
          </cell>
          <cell r="G388">
            <v>14611</v>
          </cell>
          <cell r="I388">
            <v>1257</v>
          </cell>
        </row>
        <row r="389">
          <cell r="A389">
            <v>46</v>
          </cell>
          <cell r="B389" t="str">
            <v>UC.2230</v>
          </cell>
          <cell r="D389" t="str">
            <v>S¬n chèng gØ lan can thÐp 2líp</v>
          </cell>
          <cell r="E389" t="str">
            <v>m2</v>
          </cell>
          <cell r="H389">
            <v>2742</v>
          </cell>
          <cell r="I389">
            <v>1257</v>
          </cell>
        </row>
        <row r="390">
          <cell r="A390" t="str">
            <v/>
          </cell>
          <cell r="D390" t="str">
            <v>a/ VËt liÖu</v>
          </cell>
        </row>
        <row r="391">
          <cell r="A391" t="str">
            <v/>
          </cell>
          <cell r="C391" t="str">
            <v>S cg</v>
          </cell>
          <cell r="D391" t="str">
            <v>S¬n chèng gØ</v>
          </cell>
          <cell r="E391" t="str">
            <v>c¸i</v>
          </cell>
          <cell r="F391">
            <v>0.16400000000000001</v>
          </cell>
          <cell r="G391">
            <v>12744</v>
          </cell>
          <cell r="H391">
            <v>2090</v>
          </cell>
        </row>
        <row r="392">
          <cell r="A392" t="str">
            <v/>
          </cell>
          <cell r="C392" t="str">
            <v>x¨ng</v>
          </cell>
          <cell r="D392" t="str">
            <v>X¨ng</v>
          </cell>
          <cell r="E392" t="str">
            <v>kg</v>
          </cell>
          <cell r="F392">
            <v>0.11799999999999999</v>
          </cell>
          <cell r="G392">
            <v>5300</v>
          </cell>
          <cell r="H392">
            <v>625</v>
          </cell>
        </row>
        <row r="393">
          <cell r="A393" t="str">
            <v/>
          </cell>
          <cell r="D393" t="str">
            <v>VËt liÖu kh¸c</v>
          </cell>
          <cell r="E393" t="str">
            <v>%</v>
          </cell>
          <cell r="F393">
            <v>1</v>
          </cell>
          <cell r="G393">
            <v>2715</v>
          </cell>
          <cell r="H393">
            <v>27</v>
          </cell>
        </row>
        <row r="394">
          <cell r="A394" t="str">
            <v/>
          </cell>
          <cell r="D394" t="str">
            <v>b/ Nh©n c«ng</v>
          </cell>
        </row>
        <row r="395">
          <cell r="A395" t="str">
            <v/>
          </cell>
          <cell r="C395" t="str">
            <v>3,5/7</v>
          </cell>
          <cell r="D395" t="str">
            <v>Nh©n c«ng 3,5/7</v>
          </cell>
          <cell r="E395" t="str">
            <v xml:space="preserve">C«ng </v>
          </cell>
          <cell r="F395">
            <v>8.5999999999999993E-2</v>
          </cell>
          <cell r="G395">
            <v>14611</v>
          </cell>
          <cell r="I395">
            <v>1257</v>
          </cell>
        </row>
        <row r="396">
          <cell r="A396">
            <v>47</v>
          </cell>
          <cell r="B396" t="str">
            <v>IA.4111</v>
          </cell>
          <cell r="D396" t="str">
            <v>ThÐp CT5 khe co gi·n</v>
          </cell>
          <cell r="E396" t="str">
            <v>TÊn</v>
          </cell>
          <cell r="H396">
            <v>4396288</v>
          </cell>
          <cell r="I396">
            <v>418021</v>
          </cell>
          <cell r="J396">
            <v>15916</v>
          </cell>
        </row>
        <row r="397">
          <cell r="A397" t="str">
            <v/>
          </cell>
          <cell r="D397" t="str">
            <v>a/ VËt liÖu</v>
          </cell>
        </row>
        <row r="398">
          <cell r="A398" t="str">
            <v/>
          </cell>
          <cell r="C398" t="str">
            <v>ct5</v>
          </cell>
          <cell r="D398" t="str">
            <v>ThÐp CT5</v>
          </cell>
          <cell r="E398" t="str">
            <v>kg</v>
          </cell>
          <cell r="F398">
            <v>1005</v>
          </cell>
          <cell r="G398">
            <v>4232</v>
          </cell>
          <cell r="H398">
            <v>4253160</v>
          </cell>
        </row>
        <row r="399">
          <cell r="A399" t="str">
            <v/>
          </cell>
          <cell r="C399" t="str">
            <v>dtb</v>
          </cell>
          <cell r="D399" t="str">
            <v>D©y thÐp buéc</v>
          </cell>
          <cell r="E399" t="str">
            <v>kg</v>
          </cell>
          <cell r="F399">
            <v>21.42</v>
          </cell>
          <cell r="G399">
            <v>6682</v>
          </cell>
          <cell r="H399">
            <v>143128</v>
          </cell>
        </row>
        <row r="400">
          <cell r="A400" t="str">
            <v/>
          </cell>
          <cell r="D400" t="str">
            <v>b/ Nh©n c«ng</v>
          </cell>
        </row>
        <row r="401">
          <cell r="A401" t="str">
            <v/>
          </cell>
          <cell r="C401" t="str">
            <v>3,5/7</v>
          </cell>
          <cell r="D401" t="str">
            <v>Nh©n c«ng 3,5/7</v>
          </cell>
          <cell r="E401" t="str">
            <v xml:space="preserve">C«ng </v>
          </cell>
          <cell r="F401">
            <v>28.61</v>
          </cell>
          <cell r="G401">
            <v>14611</v>
          </cell>
          <cell r="I401">
            <v>418021</v>
          </cell>
        </row>
        <row r="402">
          <cell r="A402" t="str">
            <v/>
          </cell>
          <cell r="D402" t="str">
            <v>c/ M¸y thi c«ng</v>
          </cell>
        </row>
        <row r="403">
          <cell r="A403" t="str">
            <v/>
          </cell>
          <cell r="C403" t="str">
            <v>cuct</v>
          </cell>
          <cell r="D403" t="str">
            <v>M¸y c¾t uèn cèt thÐp</v>
          </cell>
          <cell r="E403" t="str">
            <v>ca</v>
          </cell>
          <cell r="F403">
            <v>0.4</v>
          </cell>
          <cell r="G403">
            <v>39789</v>
          </cell>
          <cell r="J403">
            <v>15916</v>
          </cell>
        </row>
        <row r="404">
          <cell r="A404">
            <v>48</v>
          </cell>
          <cell r="B404" t="str">
            <v>033468</v>
          </cell>
          <cell r="D404" t="str">
            <v>L¾p ®Æt khe co gi·n cao su</v>
          </cell>
          <cell r="E404" t="str">
            <v>m</v>
          </cell>
          <cell r="H404">
            <v>1666540</v>
          </cell>
          <cell r="I404">
            <v>51419</v>
          </cell>
          <cell r="J404">
            <v>122381</v>
          </cell>
        </row>
        <row r="405">
          <cell r="A405" t="str">
            <v/>
          </cell>
          <cell r="D405" t="str">
            <v>a/ VËt liÖu</v>
          </cell>
        </row>
        <row r="406">
          <cell r="A406" t="str">
            <v/>
          </cell>
          <cell r="D406" t="str">
            <v>Khe co gi·n cao su</v>
          </cell>
          <cell r="E406" t="str">
            <v>m</v>
          </cell>
          <cell r="F406">
            <v>1</v>
          </cell>
          <cell r="G406">
            <v>1650000</v>
          </cell>
          <cell r="H406">
            <v>1650000</v>
          </cell>
        </row>
        <row r="407">
          <cell r="A407" t="str">
            <v/>
          </cell>
          <cell r="C407" t="str">
            <v>qh</v>
          </cell>
          <cell r="D407" t="str">
            <v>Que hµn</v>
          </cell>
          <cell r="E407" t="str">
            <v>kg</v>
          </cell>
          <cell r="F407">
            <v>5</v>
          </cell>
          <cell r="G407">
            <v>8</v>
          </cell>
          <cell r="H407">
            <v>40</v>
          </cell>
        </row>
        <row r="408">
          <cell r="A408" t="str">
            <v/>
          </cell>
          <cell r="D408" t="str">
            <v>VËt liÖu kh¸c</v>
          </cell>
          <cell r="E408" t="str">
            <v>%</v>
          </cell>
          <cell r="F408">
            <v>1</v>
          </cell>
          <cell r="G408">
            <v>1650040</v>
          </cell>
          <cell r="H408">
            <v>16500</v>
          </cell>
        </row>
        <row r="409">
          <cell r="A409" t="str">
            <v/>
          </cell>
          <cell r="D409" t="str">
            <v>b/ Nh©n c«ng</v>
          </cell>
        </row>
        <row r="410">
          <cell r="A410" t="str">
            <v/>
          </cell>
          <cell r="C410" t="str">
            <v>4,5/7</v>
          </cell>
          <cell r="D410" t="str">
            <v>Nh©n c«ng 4,5/7</v>
          </cell>
          <cell r="E410" t="str">
            <v>c«ng</v>
          </cell>
          <cell r="F410">
            <v>3.04</v>
          </cell>
          <cell r="G410">
            <v>16914</v>
          </cell>
          <cell r="I410">
            <v>51419</v>
          </cell>
        </row>
        <row r="411">
          <cell r="A411" t="str">
            <v/>
          </cell>
          <cell r="D411" t="str">
            <v>c/ M¸y thi c«ng</v>
          </cell>
        </row>
        <row r="412">
          <cell r="A412" t="str">
            <v/>
          </cell>
          <cell r="C412" t="str">
            <v>c25</v>
          </cell>
          <cell r="D412" t="str">
            <v>CÈu 25T</v>
          </cell>
          <cell r="E412" t="str">
            <v>ca</v>
          </cell>
          <cell r="F412">
            <v>0.09</v>
          </cell>
          <cell r="G412">
            <v>1148366</v>
          </cell>
          <cell r="J412">
            <v>103353</v>
          </cell>
        </row>
        <row r="413">
          <cell r="A413" t="str">
            <v/>
          </cell>
          <cell r="C413" t="str">
            <v>h23</v>
          </cell>
          <cell r="D413" t="str">
            <v>M¸y hµn 23KW</v>
          </cell>
          <cell r="E413" t="str">
            <v>ca</v>
          </cell>
          <cell r="F413">
            <v>0.215</v>
          </cell>
          <cell r="G413">
            <v>77338</v>
          </cell>
          <cell r="J413">
            <v>16628</v>
          </cell>
        </row>
        <row r="414">
          <cell r="A414" t="str">
            <v/>
          </cell>
          <cell r="D414" t="str">
            <v>M¸y kh¸c</v>
          </cell>
          <cell r="E414" t="str">
            <v>%</v>
          </cell>
          <cell r="F414">
            <v>2</v>
          </cell>
          <cell r="G414">
            <v>119981</v>
          </cell>
          <cell r="J414">
            <v>2400</v>
          </cell>
        </row>
        <row r="415">
          <cell r="A415">
            <v>49</v>
          </cell>
          <cell r="B415" t="str">
            <v>032852</v>
          </cell>
          <cell r="D415" t="str">
            <v>L¾p ®Æt gèi cÇu</v>
          </cell>
          <cell r="E415" t="str">
            <v>bé</v>
          </cell>
          <cell r="H415">
            <v>1515000</v>
          </cell>
          <cell r="I415">
            <v>33828</v>
          </cell>
        </row>
        <row r="416">
          <cell r="A416" t="str">
            <v/>
          </cell>
          <cell r="D416" t="str">
            <v>a/ VËt liÖu</v>
          </cell>
        </row>
        <row r="417">
          <cell r="A417" t="str">
            <v/>
          </cell>
          <cell r="D417" t="str">
            <v>Gèi cao su nhËp ngo¹i</v>
          </cell>
          <cell r="E417" t="str">
            <v>Bé</v>
          </cell>
          <cell r="F417">
            <v>1</v>
          </cell>
          <cell r="G417">
            <v>1500000</v>
          </cell>
          <cell r="H417">
            <v>1500000</v>
          </cell>
        </row>
        <row r="418">
          <cell r="A418" t="str">
            <v/>
          </cell>
          <cell r="D418" t="str">
            <v>VËt liÖu kh¸c</v>
          </cell>
          <cell r="E418" t="str">
            <v>%</v>
          </cell>
          <cell r="F418">
            <v>1</v>
          </cell>
          <cell r="G418">
            <v>1500000</v>
          </cell>
          <cell r="H418">
            <v>15000</v>
          </cell>
        </row>
        <row r="419">
          <cell r="A419" t="str">
            <v/>
          </cell>
          <cell r="D419" t="str">
            <v>b/ Nh©n c«ng</v>
          </cell>
        </row>
        <row r="420">
          <cell r="A420" t="str">
            <v/>
          </cell>
          <cell r="C420" t="str">
            <v>4,5/7</v>
          </cell>
          <cell r="D420" t="str">
            <v>Nh©n c«ng 4,5/7</v>
          </cell>
          <cell r="E420" t="str">
            <v xml:space="preserve">C«ng </v>
          </cell>
          <cell r="F420">
            <v>2</v>
          </cell>
          <cell r="G420">
            <v>16914</v>
          </cell>
          <cell r="I420">
            <v>33828</v>
          </cell>
        </row>
        <row r="421">
          <cell r="A421">
            <v>50</v>
          </cell>
          <cell r="B421" t="str">
            <v>HA.6130</v>
          </cell>
          <cell r="D421" t="str">
            <v xml:space="preserve">Bª t«ng xµ mò, bÖ kª gèi mè M250 </v>
          </cell>
          <cell r="E421" t="str">
            <v>m3</v>
          </cell>
          <cell r="H421">
            <v>442034</v>
          </cell>
          <cell r="I421">
            <v>83932</v>
          </cell>
          <cell r="J421">
            <v>50525</v>
          </cell>
        </row>
        <row r="422">
          <cell r="A422" t="str">
            <v/>
          </cell>
          <cell r="D422" t="str">
            <v>a/ VËt liÖu</v>
          </cell>
        </row>
        <row r="423">
          <cell r="A423" t="str">
            <v/>
          </cell>
          <cell r="D423" t="str">
            <v>V­a BT M250 ®¸ 1x2 (®é sôt 6x8)</v>
          </cell>
          <cell r="E423" t="str">
            <v>kg</v>
          </cell>
          <cell r="F423">
            <v>1.0249999999999999</v>
          </cell>
          <cell r="G423">
            <v>422797</v>
          </cell>
          <cell r="H423">
            <v>433367</v>
          </cell>
        </row>
        <row r="424">
          <cell r="A424" t="str">
            <v/>
          </cell>
          <cell r="D424" t="str">
            <v>VËt liÖu kh¸c</v>
          </cell>
          <cell r="E424" t="str">
            <v>%</v>
          </cell>
          <cell r="F424">
            <v>2</v>
          </cell>
          <cell r="G424">
            <v>433367</v>
          </cell>
          <cell r="H424">
            <v>8667</v>
          </cell>
        </row>
        <row r="425">
          <cell r="A425" t="str">
            <v/>
          </cell>
          <cell r="D425" t="str">
            <v>b/ Nh©n c«ng</v>
          </cell>
        </row>
        <row r="426">
          <cell r="A426" t="str">
            <v/>
          </cell>
          <cell r="C426" t="str">
            <v>4,0/7</v>
          </cell>
          <cell r="D426" t="str">
            <v>Nh©n c«ng 4,0/7</v>
          </cell>
          <cell r="E426" t="str">
            <v>c«ng</v>
          </cell>
          <cell r="F426">
            <v>5.47</v>
          </cell>
          <cell r="G426">
            <v>15344</v>
          </cell>
          <cell r="I426">
            <v>83932</v>
          </cell>
        </row>
        <row r="427">
          <cell r="A427" t="str">
            <v/>
          </cell>
          <cell r="D427" t="str">
            <v>c/ M¸y thi c«ng</v>
          </cell>
        </row>
        <row r="428">
          <cell r="A428" t="str">
            <v/>
          </cell>
          <cell r="C428" t="str">
            <v>t250</v>
          </cell>
          <cell r="D428" t="str">
            <v>M¸y trén 250l</v>
          </cell>
          <cell r="E428" t="str">
            <v>ca</v>
          </cell>
          <cell r="F428">
            <v>9.5000000000000001E-2</v>
          </cell>
          <cell r="G428">
            <v>96272</v>
          </cell>
          <cell r="J428">
            <v>9146</v>
          </cell>
        </row>
        <row r="429">
          <cell r="A429" t="str">
            <v/>
          </cell>
          <cell r="C429" t="str">
            <v>® d1,5</v>
          </cell>
          <cell r="D429" t="str">
            <v>M¸y ®Çm dïi 1,5KW</v>
          </cell>
          <cell r="E429" t="str">
            <v>ca</v>
          </cell>
          <cell r="F429">
            <v>8.8999999999999996E-2</v>
          </cell>
          <cell r="G429">
            <v>37456</v>
          </cell>
          <cell r="J429">
            <v>3334</v>
          </cell>
        </row>
        <row r="430">
          <cell r="A430" t="str">
            <v/>
          </cell>
          <cell r="C430" t="str">
            <v>c16</v>
          </cell>
          <cell r="D430" t="str">
            <v>CÈu 16T</v>
          </cell>
          <cell r="E430" t="str">
            <v>ca</v>
          </cell>
          <cell r="F430">
            <v>4.4999999999999998E-2</v>
          </cell>
          <cell r="G430">
            <v>823425</v>
          </cell>
          <cell r="J430">
            <v>37054</v>
          </cell>
        </row>
        <row r="431">
          <cell r="A431" t="str">
            <v/>
          </cell>
          <cell r="D431" t="str">
            <v>M¸y kh¸c</v>
          </cell>
          <cell r="E431" t="str">
            <v>%</v>
          </cell>
          <cell r="F431">
            <v>2</v>
          </cell>
          <cell r="G431">
            <v>49534</v>
          </cell>
          <cell r="J431">
            <v>991</v>
          </cell>
        </row>
        <row r="432">
          <cell r="A432">
            <v>51</v>
          </cell>
          <cell r="B432" t="str">
            <v>HA.6130</v>
          </cell>
          <cell r="D432" t="str">
            <v>Bª t«ng t¹o dèc M200 mò mè</v>
          </cell>
          <cell r="E432" t="str">
            <v>m3</v>
          </cell>
          <cell r="H432">
            <v>392552</v>
          </cell>
          <cell r="I432">
            <v>83932</v>
          </cell>
          <cell r="J432">
            <v>50525</v>
          </cell>
        </row>
        <row r="433">
          <cell r="A433" t="str">
            <v/>
          </cell>
          <cell r="D433" t="str">
            <v>a/ VËt liÖu</v>
          </cell>
        </row>
        <row r="434">
          <cell r="A434" t="str">
            <v/>
          </cell>
          <cell r="D434" t="str">
            <v>V­a BT M200 ®¸ 1x2 (®é sôt 6-8)</v>
          </cell>
          <cell r="E434" t="str">
            <v>kg</v>
          </cell>
          <cell r="F434">
            <v>1.0249999999999999</v>
          </cell>
          <cell r="G434">
            <v>375468</v>
          </cell>
          <cell r="H434">
            <v>384855</v>
          </cell>
        </row>
        <row r="435">
          <cell r="A435" t="str">
            <v/>
          </cell>
          <cell r="D435" t="str">
            <v>VËt liÖu kh¸c</v>
          </cell>
          <cell r="E435" t="str">
            <v>%</v>
          </cell>
          <cell r="F435">
            <v>2</v>
          </cell>
          <cell r="G435">
            <v>384855</v>
          </cell>
          <cell r="H435">
            <v>7697</v>
          </cell>
        </row>
        <row r="436">
          <cell r="A436" t="str">
            <v/>
          </cell>
          <cell r="D436" t="str">
            <v>b/ Nh©n c«ng</v>
          </cell>
        </row>
        <row r="437">
          <cell r="A437" t="str">
            <v/>
          </cell>
          <cell r="C437" t="str">
            <v>4,0/7</v>
          </cell>
          <cell r="D437" t="str">
            <v>Nh©n c«ng 4,0/7</v>
          </cell>
          <cell r="E437" t="str">
            <v>c«ng</v>
          </cell>
          <cell r="F437">
            <v>5.47</v>
          </cell>
          <cell r="G437">
            <v>15344</v>
          </cell>
          <cell r="I437">
            <v>83932</v>
          </cell>
        </row>
        <row r="438">
          <cell r="A438" t="str">
            <v/>
          </cell>
          <cell r="D438" t="str">
            <v>c/ M¸y thi c«ng</v>
          </cell>
        </row>
        <row r="439">
          <cell r="A439" t="str">
            <v/>
          </cell>
          <cell r="C439" t="str">
            <v>t250</v>
          </cell>
          <cell r="D439" t="str">
            <v>M¸y trén 250l</v>
          </cell>
          <cell r="E439" t="str">
            <v>ca</v>
          </cell>
          <cell r="F439">
            <v>9.5000000000000001E-2</v>
          </cell>
          <cell r="G439">
            <v>96272</v>
          </cell>
          <cell r="J439">
            <v>9146</v>
          </cell>
        </row>
        <row r="440">
          <cell r="A440" t="str">
            <v/>
          </cell>
          <cell r="C440" t="str">
            <v>® d1,5</v>
          </cell>
          <cell r="D440" t="str">
            <v>M¸y ®Çm dïi 1,5KW</v>
          </cell>
          <cell r="E440" t="str">
            <v>ca</v>
          </cell>
          <cell r="F440">
            <v>8.8999999999999996E-2</v>
          </cell>
          <cell r="G440">
            <v>37456</v>
          </cell>
          <cell r="J440">
            <v>3334</v>
          </cell>
        </row>
        <row r="441">
          <cell r="A441" t="str">
            <v/>
          </cell>
          <cell r="C441" t="str">
            <v>c16</v>
          </cell>
          <cell r="D441" t="str">
            <v>CÈu 16T</v>
          </cell>
          <cell r="E441" t="str">
            <v>ca</v>
          </cell>
          <cell r="F441">
            <v>4.4999999999999998E-2</v>
          </cell>
          <cell r="G441">
            <v>823425</v>
          </cell>
          <cell r="J441">
            <v>37054</v>
          </cell>
        </row>
        <row r="442">
          <cell r="A442" t="str">
            <v/>
          </cell>
          <cell r="D442" t="str">
            <v>M¸y kh¸c</v>
          </cell>
          <cell r="E442" t="str">
            <v>%</v>
          </cell>
          <cell r="F442">
            <v>2</v>
          </cell>
          <cell r="G442">
            <v>49534</v>
          </cell>
          <cell r="J442">
            <v>991</v>
          </cell>
        </row>
        <row r="443">
          <cell r="A443">
            <v>52</v>
          </cell>
          <cell r="B443" t="str">
            <v>HA.6130</v>
          </cell>
          <cell r="D443" t="str">
            <v xml:space="preserve">Bª t«ng xµ mò, bÖ kª gèi mè M300 </v>
          </cell>
          <cell r="E443" t="str">
            <v>m3</v>
          </cell>
          <cell r="H443">
            <v>518256</v>
          </cell>
          <cell r="I443">
            <v>83932</v>
          </cell>
          <cell r="J443">
            <v>50525</v>
          </cell>
        </row>
        <row r="444">
          <cell r="A444" t="str">
            <v/>
          </cell>
          <cell r="D444" t="str">
            <v>a/ VËt liÖu</v>
          </cell>
        </row>
        <row r="445">
          <cell r="A445" t="str">
            <v/>
          </cell>
          <cell r="D445" t="str">
            <v>V­a BT M300 ®¸ 1x2 (®é sôt 6x8)</v>
          </cell>
          <cell r="E445" t="str">
            <v>kg</v>
          </cell>
          <cell r="F445">
            <v>1.0249999999999999</v>
          </cell>
          <cell r="G445">
            <v>495701</v>
          </cell>
          <cell r="H445">
            <v>508094</v>
          </cell>
        </row>
        <row r="446">
          <cell r="A446" t="str">
            <v/>
          </cell>
          <cell r="D446" t="str">
            <v>VËt liÖu kh¸c</v>
          </cell>
          <cell r="E446" t="str">
            <v>%</v>
          </cell>
          <cell r="F446">
            <v>2</v>
          </cell>
          <cell r="G446">
            <v>508094</v>
          </cell>
          <cell r="H446">
            <v>10162</v>
          </cell>
        </row>
        <row r="447">
          <cell r="A447" t="str">
            <v/>
          </cell>
          <cell r="D447" t="str">
            <v>b/ Nh©n c«ng</v>
          </cell>
        </row>
        <row r="448">
          <cell r="A448" t="str">
            <v/>
          </cell>
          <cell r="C448" t="str">
            <v>4,0/7</v>
          </cell>
          <cell r="D448" t="str">
            <v>Nh©n c«ng 4,0/7</v>
          </cell>
          <cell r="E448" t="str">
            <v>c«ng</v>
          </cell>
          <cell r="F448">
            <v>5.47</v>
          </cell>
          <cell r="G448">
            <v>15344</v>
          </cell>
          <cell r="I448">
            <v>83932</v>
          </cell>
        </row>
        <row r="449">
          <cell r="A449" t="str">
            <v/>
          </cell>
          <cell r="D449" t="str">
            <v>c/ M¸y thi c«ng</v>
          </cell>
        </row>
        <row r="450">
          <cell r="A450" t="str">
            <v/>
          </cell>
          <cell r="C450" t="str">
            <v>t250</v>
          </cell>
          <cell r="D450" t="str">
            <v>M¸y trén 250l</v>
          </cell>
          <cell r="E450" t="str">
            <v>ca</v>
          </cell>
          <cell r="F450">
            <v>9.5000000000000001E-2</v>
          </cell>
          <cell r="G450">
            <v>96272</v>
          </cell>
          <cell r="J450">
            <v>9146</v>
          </cell>
        </row>
        <row r="451">
          <cell r="A451" t="str">
            <v/>
          </cell>
          <cell r="C451" t="str">
            <v>® d1,5</v>
          </cell>
          <cell r="D451" t="str">
            <v>M¸y ®Çm dïi 1,5KW</v>
          </cell>
          <cell r="E451" t="str">
            <v>ca</v>
          </cell>
          <cell r="F451">
            <v>8.8999999999999996E-2</v>
          </cell>
          <cell r="G451">
            <v>37456</v>
          </cell>
          <cell r="J451">
            <v>3334</v>
          </cell>
        </row>
        <row r="452">
          <cell r="A452" t="str">
            <v/>
          </cell>
          <cell r="C452" t="str">
            <v>c16</v>
          </cell>
          <cell r="D452" t="str">
            <v>CÈu 16T</v>
          </cell>
          <cell r="E452" t="str">
            <v>ca</v>
          </cell>
          <cell r="F452">
            <v>4.4999999999999998E-2</v>
          </cell>
          <cell r="G452">
            <v>823425</v>
          </cell>
          <cell r="J452">
            <v>37054</v>
          </cell>
        </row>
        <row r="453">
          <cell r="A453" t="str">
            <v/>
          </cell>
          <cell r="D453" t="str">
            <v>M¸y kh¸c</v>
          </cell>
          <cell r="E453" t="str">
            <v>%</v>
          </cell>
          <cell r="F453">
            <v>2</v>
          </cell>
          <cell r="G453">
            <v>49534</v>
          </cell>
          <cell r="J453">
            <v>991</v>
          </cell>
        </row>
        <row r="454">
          <cell r="A454">
            <v>53</v>
          </cell>
          <cell r="B454" t="str">
            <v>KA.6110</v>
          </cell>
          <cell r="D454" t="str">
            <v>V¸n khu«n gç mò mè, bÖ kª gèi</v>
          </cell>
          <cell r="E454" t="str">
            <v>100m2</v>
          </cell>
          <cell r="H454">
            <v>1248608</v>
          </cell>
          <cell r="I454">
            <v>798655</v>
          </cell>
        </row>
        <row r="455">
          <cell r="A455" t="str">
            <v/>
          </cell>
          <cell r="D455" t="str">
            <v>a/ VËt liÖu</v>
          </cell>
        </row>
        <row r="456">
          <cell r="A456" t="str">
            <v/>
          </cell>
          <cell r="C456" t="str">
            <v>gvk</v>
          </cell>
          <cell r="D456" t="str">
            <v>Gç v¸n khu«n</v>
          </cell>
          <cell r="E456" t="str">
            <v>m3</v>
          </cell>
          <cell r="F456">
            <v>0.82499999999999996</v>
          </cell>
          <cell r="G456">
            <v>830880</v>
          </cell>
          <cell r="H456">
            <v>685476</v>
          </cell>
        </row>
        <row r="457">
          <cell r="A457" t="str">
            <v/>
          </cell>
          <cell r="C457" t="str">
            <v>gc</v>
          </cell>
          <cell r="D457" t="str">
            <v>Gç chèng/kª</v>
          </cell>
          <cell r="E457" t="str">
            <v>m3</v>
          </cell>
          <cell r="F457">
            <v>0.52500000000000002</v>
          </cell>
          <cell r="G457">
            <v>830880</v>
          </cell>
          <cell r="H457">
            <v>436212</v>
          </cell>
        </row>
        <row r="458">
          <cell r="A458" t="str">
            <v/>
          </cell>
          <cell r="C458" t="str">
            <v>® ®Øa</v>
          </cell>
          <cell r="D458" t="str">
            <v>§inh ®Øa</v>
          </cell>
          <cell r="E458" t="str">
            <v>C¸i</v>
          </cell>
          <cell r="F458">
            <v>30.3</v>
          </cell>
          <cell r="G458">
            <v>1400</v>
          </cell>
          <cell r="H458">
            <v>42420</v>
          </cell>
        </row>
        <row r="459">
          <cell r="A459" t="str">
            <v/>
          </cell>
          <cell r="C459" t="str">
            <v>b l</v>
          </cell>
          <cell r="D459" t="str">
            <v>Bul«ng</v>
          </cell>
          <cell r="E459" t="str">
            <v>C¸i</v>
          </cell>
          <cell r="F459">
            <v>24.2</v>
          </cell>
          <cell r="G459">
            <v>2727</v>
          </cell>
          <cell r="H459">
            <v>65993</v>
          </cell>
        </row>
        <row r="460">
          <cell r="A460" t="str">
            <v/>
          </cell>
          <cell r="C460" t="str">
            <v>®i</v>
          </cell>
          <cell r="D460" t="str">
            <v>§inh</v>
          </cell>
          <cell r="E460" t="str">
            <v>kg</v>
          </cell>
          <cell r="F460">
            <v>9.1</v>
          </cell>
          <cell r="G460">
            <v>6</v>
          </cell>
          <cell r="H460">
            <v>55</v>
          </cell>
        </row>
        <row r="461">
          <cell r="A461" t="str">
            <v/>
          </cell>
          <cell r="D461" t="str">
            <v>VËt liÖu kh¸c</v>
          </cell>
          <cell r="E461" t="str">
            <v>%</v>
          </cell>
          <cell r="F461">
            <v>1.5</v>
          </cell>
          <cell r="G461">
            <v>1230156</v>
          </cell>
          <cell r="H461">
            <v>18452</v>
          </cell>
        </row>
        <row r="462">
          <cell r="A462" t="str">
            <v/>
          </cell>
          <cell r="D462" t="str">
            <v>b/ Nh©n c«ng</v>
          </cell>
        </row>
        <row r="463">
          <cell r="A463" t="str">
            <v/>
          </cell>
          <cell r="C463" t="str">
            <v>4,0/7</v>
          </cell>
          <cell r="D463" t="str">
            <v>Nh©n c«ng 4,0/7</v>
          </cell>
          <cell r="E463" t="str">
            <v>c«ng</v>
          </cell>
          <cell r="F463">
            <v>52.05</v>
          </cell>
          <cell r="G463">
            <v>15344</v>
          </cell>
          <cell r="I463">
            <v>798655</v>
          </cell>
        </row>
        <row r="464">
          <cell r="A464">
            <v>54</v>
          </cell>
          <cell r="B464" t="str">
            <v>IA.5121</v>
          </cell>
          <cell r="D464" t="str">
            <v>SX, LD cèt thÐp CT5 mè trªn c¹n</v>
          </cell>
          <cell r="E464" t="str">
            <v>TÊn</v>
          </cell>
          <cell r="H464">
            <v>4461700</v>
          </cell>
          <cell r="I464">
            <v>179832</v>
          </cell>
          <cell r="J464">
            <v>210581</v>
          </cell>
        </row>
        <row r="465">
          <cell r="A465" t="str">
            <v/>
          </cell>
          <cell r="D465" t="str">
            <v>a/ VËt liÖu</v>
          </cell>
        </row>
        <row r="466">
          <cell r="A466" t="str">
            <v/>
          </cell>
          <cell r="C466" t="str">
            <v>Ct5</v>
          </cell>
          <cell r="D466" t="str">
            <v>ThÐp CT5</v>
          </cell>
          <cell r="E466" t="str">
            <v>kg</v>
          </cell>
          <cell r="F466">
            <v>1020</v>
          </cell>
          <cell r="G466">
            <v>4232</v>
          </cell>
          <cell r="H466">
            <v>4316640</v>
          </cell>
        </row>
        <row r="467">
          <cell r="A467" t="str">
            <v/>
          </cell>
          <cell r="C467" t="str">
            <v>dtb</v>
          </cell>
          <cell r="D467" t="str">
            <v>D©y thÐp buéc</v>
          </cell>
          <cell r="E467" t="str">
            <v>kg</v>
          </cell>
          <cell r="F467">
            <v>14.28</v>
          </cell>
          <cell r="G467">
            <v>6682</v>
          </cell>
          <cell r="H467">
            <v>95419</v>
          </cell>
        </row>
        <row r="468">
          <cell r="A468" t="str">
            <v/>
          </cell>
          <cell r="C468" t="str">
            <v>qh</v>
          </cell>
          <cell r="D468" t="str">
            <v>Que hµn</v>
          </cell>
          <cell r="E468" t="str">
            <v>kg</v>
          </cell>
          <cell r="F468">
            <v>6.5</v>
          </cell>
          <cell r="G468">
            <v>7637</v>
          </cell>
          <cell r="H468">
            <v>49641</v>
          </cell>
        </row>
        <row r="469">
          <cell r="A469" t="str">
            <v/>
          </cell>
          <cell r="D469" t="str">
            <v>b/ Nh©n c«ng</v>
          </cell>
        </row>
        <row r="470">
          <cell r="A470" t="str">
            <v/>
          </cell>
          <cell r="C470" t="str">
            <v>4,0/7</v>
          </cell>
          <cell r="D470" t="str">
            <v>Nh©n c«ng 4,0/7</v>
          </cell>
          <cell r="E470" t="str">
            <v xml:space="preserve">C«ng </v>
          </cell>
          <cell r="F470">
            <v>11.72</v>
          </cell>
          <cell r="G470">
            <v>15344</v>
          </cell>
          <cell r="I470">
            <v>179832</v>
          </cell>
        </row>
        <row r="471">
          <cell r="A471" t="str">
            <v/>
          </cell>
          <cell r="D471" t="str">
            <v xml:space="preserve">c/ M¸y thi c«ng </v>
          </cell>
        </row>
        <row r="472">
          <cell r="A472" t="str">
            <v/>
          </cell>
          <cell r="C472" t="str">
            <v>h23</v>
          </cell>
          <cell r="D472" t="str">
            <v>M¸y hµn 23KW</v>
          </cell>
          <cell r="E472" t="str">
            <v>Ca</v>
          </cell>
          <cell r="F472">
            <v>1.6</v>
          </cell>
          <cell r="G472">
            <v>77338</v>
          </cell>
          <cell r="J472">
            <v>123741</v>
          </cell>
        </row>
        <row r="473">
          <cell r="A473" t="str">
            <v/>
          </cell>
          <cell r="C473" t="str">
            <v>cuct</v>
          </cell>
          <cell r="D473" t="str">
            <v>M¸y c¾t uèn cèt thÐp</v>
          </cell>
          <cell r="E473" t="str">
            <v>Ca</v>
          </cell>
          <cell r="F473">
            <v>0.32</v>
          </cell>
          <cell r="G473">
            <v>39789</v>
          </cell>
          <cell r="J473">
            <v>12732</v>
          </cell>
        </row>
        <row r="474">
          <cell r="A474" t="str">
            <v/>
          </cell>
          <cell r="C474" t="str">
            <v>c16</v>
          </cell>
          <cell r="D474" t="str">
            <v>CÈu 16T</v>
          </cell>
          <cell r="E474" t="str">
            <v>Ca</v>
          </cell>
          <cell r="F474">
            <v>0.09</v>
          </cell>
          <cell r="G474">
            <v>823425</v>
          </cell>
          <cell r="J474">
            <v>74108</v>
          </cell>
        </row>
        <row r="475">
          <cell r="A475">
            <v>55</v>
          </cell>
          <cell r="B475" t="str">
            <v>IA.5121</v>
          </cell>
          <cell r="D475" t="str">
            <v>SX, LD cèt thÐp mè trªn c¹n</v>
          </cell>
          <cell r="E475" t="str">
            <v>TÊn</v>
          </cell>
          <cell r="H475">
            <v>4532080</v>
          </cell>
          <cell r="I475">
            <v>179832</v>
          </cell>
          <cell r="J475">
            <v>210581</v>
          </cell>
        </row>
        <row r="476">
          <cell r="A476" t="str">
            <v/>
          </cell>
          <cell r="D476" t="str">
            <v>a/ VËt liÖu</v>
          </cell>
        </row>
        <row r="477">
          <cell r="A477" t="str">
            <v/>
          </cell>
          <cell r="C477" t="str">
            <v>CT3</v>
          </cell>
          <cell r="D477" t="str">
            <v>ThÐp CT3</v>
          </cell>
          <cell r="E477" t="str">
            <v>kg</v>
          </cell>
          <cell r="F477">
            <v>1020</v>
          </cell>
          <cell r="G477">
            <v>4301</v>
          </cell>
          <cell r="H477">
            <v>4387020</v>
          </cell>
        </row>
        <row r="478">
          <cell r="A478" t="str">
            <v/>
          </cell>
          <cell r="C478" t="str">
            <v>dtb</v>
          </cell>
          <cell r="D478" t="str">
            <v>D©y thÐp buéc</v>
          </cell>
          <cell r="E478" t="str">
            <v>kg</v>
          </cell>
          <cell r="F478">
            <v>14.28</v>
          </cell>
          <cell r="G478">
            <v>6682</v>
          </cell>
          <cell r="H478">
            <v>95419</v>
          </cell>
        </row>
        <row r="479">
          <cell r="A479" t="str">
            <v/>
          </cell>
          <cell r="C479" t="str">
            <v>qh</v>
          </cell>
          <cell r="D479" t="str">
            <v>Que hµn</v>
          </cell>
          <cell r="E479" t="str">
            <v>kg</v>
          </cell>
          <cell r="F479">
            <v>6.5</v>
          </cell>
          <cell r="G479">
            <v>7637</v>
          </cell>
          <cell r="H479">
            <v>49641</v>
          </cell>
        </row>
        <row r="480">
          <cell r="A480" t="str">
            <v/>
          </cell>
          <cell r="D480" t="str">
            <v>b/ Nh©n c«ng</v>
          </cell>
        </row>
        <row r="481">
          <cell r="A481" t="str">
            <v/>
          </cell>
          <cell r="C481" t="str">
            <v>4,0/7</v>
          </cell>
          <cell r="D481" t="str">
            <v>Nh©n c«ng 4,0/7</v>
          </cell>
          <cell r="E481" t="str">
            <v xml:space="preserve">C«ng </v>
          </cell>
          <cell r="F481">
            <v>11.72</v>
          </cell>
          <cell r="G481">
            <v>15344</v>
          </cell>
          <cell r="I481">
            <v>179832</v>
          </cell>
        </row>
        <row r="482">
          <cell r="A482" t="str">
            <v/>
          </cell>
          <cell r="D482" t="str">
            <v xml:space="preserve">c/ M¸y thi c«ng </v>
          </cell>
        </row>
        <row r="483">
          <cell r="A483" t="str">
            <v/>
          </cell>
          <cell r="C483" t="str">
            <v>h23</v>
          </cell>
          <cell r="D483" t="str">
            <v>M¸y hµn 23KW</v>
          </cell>
          <cell r="E483" t="str">
            <v>Ca</v>
          </cell>
          <cell r="F483">
            <v>1.6</v>
          </cell>
          <cell r="G483">
            <v>77338</v>
          </cell>
          <cell r="J483">
            <v>123741</v>
          </cell>
        </row>
        <row r="484">
          <cell r="A484" t="str">
            <v/>
          </cell>
          <cell r="C484" t="str">
            <v>cuct</v>
          </cell>
          <cell r="D484" t="str">
            <v>M¸y c¾t uèn cèt thÐp</v>
          </cell>
          <cell r="E484" t="str">
            <v>Ca</v>
          </cell>
          <cell r="F484">
            <v>0.32</v>
          </cell>
          <cell r="G484">
            <v>39789</v>
          </cell>
          <cell r="J484">
            <v>12732</v>
          </cell>
        </row>
        <row r="485">
          <cell r="A485" t="str">
            <v/>
          </cell>
          <cell r="C485" t="str">
            <v>c16</v>
          </cell>
          <cell r="D485" t="str">
            <v>CÈu 16T</v>
          </cell>
          <cell r="E485" t="str">
            <v>Ca</v>
          </cell>
          <cell r="F485">
            <v>0.09</v>
          </cell>
          <cell r="G485">
            <v>823425</v>
          </cell>
          <cell r="J485">
            <v>74108</v>
          </cell>
        </row>
        <row r="486">
          <cell r="A486">
            <v>56</v>
          </cell>
          <cell r="B486" t="str">
            <v>KB.2220</v>
          </cell>
          <cell r="D486" t="str">
            <v>SX, l¾p dùng, th¸o dì v¸n khu«n mè</v>
          </cell>
          <cell r="E486" t="str">
            <v>m2</v>
          </cell>
          <cell r="H486">
            <v>11578</v>
          </cell>
          <cell r="I486">
            <v>6529</v>
          </cell>
          <cell r="J486">
            <v>1512</v>
          </cell>
        </row>
        <row r="487">
          <cell r="A487" t="str">
            <v/>
          </cell>
          <cell r="D487" t="str">
            <v>a/ VËt liÖu</v>
          </cell>
        </row>
        <row r="488">
          <cell r="A488" t="str">
            <v/>
          </cell>
          <cell r="C488" t="str">
            <v>tb</v>
          </cell>
          <cell r="D488" t="str">
            <v xml:space="preserve">ThÐp b¶n                            </v>
          </cell>
          <cell r="E488" t="str">
            <v>kg</v>
          </cell>
          <cell r="F488">
            <v>0.5181</v>
          </cell>
          <cell r="G488">
            <v>3454</v>
          </cell>
          <cell r="H488">
            <v>1790</v>
          </cell>
        </row>
        <row r="489">
          <cell r="A489" t="str">
            <v/>
          </cell>
          <cell r="C489" t="str">
            <v>th</v>
          </cell>
          <cell r="D489" t="str">
            <v xml:space="preserve">ThÐp h×nh                            </v>
          </cell>
          <cell r="E489" t="str">
            <v>kg</v>
          </cell>
          <cell r="F489">
            <v>0.58599999999999997</v>
          </cell>
          <cell r="G489">
            <v>4496</v>
          </cell>
          <cell r="H489">
            <v>2635</v>
          </cell>
        </row>
        <row r="490">
          <cell r="A490" t="str">
            <v/>
          </cell>
          <cell r="C490" t="str">
            <v>gc</v>
          </cell>
          <cell r="D490" t="str">
            <v>Gç chèng/kª</v>
          </cell>
          <cell r="E490" t="str">
            <v>m3</v>
          </cell>
          <cell r="F490">
            <v>7.3299999999999997E-3</v>
          </cell>
          <cell r="G490">
            <v>830880</v>
          </cell>
          <cell r="H490">
            <v>6090</v>
          </cell>
        </row>
        <row r="491">
          <cell r="A491" t="str">
            <v/>
          </cell>
          <cell r="C491" t="str">
            <v>qh</v>
          </cell>
          <cell r="D491" t="str">
            <v>Que hµn</v>
          </cell>
          <cell r="E491" t="str">
            <v>kg</v>
          </cell>
          <cell r="F491">
            <v>6.7000000000000004E-2</v>
          </cell>
          <cell r="G491">
            <v>7637</v>
          </cell>
          <cell r="H491">
            <v>512</v>
          </cell>
        </row>
        <row r="492">
          <cell r="A492" t="str">
            <v/>
          </cell>
          <cell r="D492" t="str">
            <v>VËt liÖu kh¸c</v>
          </cell>
          <cell r="E492" t="str">
            <v>%</v>
          </cell>
          <cell r="F492">
            <v>5</v>
          </cell>
          <cell r="G492">
            <v>11027</v>
          </cell>
          <cell r="H492">
            <v>551</v>
          </cell>
        </row>
        <row r="493">
          <cell r="A493" t="str">
            <v/>
          </cell>
          <cell r="D493" t="str">
            <v>b/ Nh©n c«ng</v>
          </cell>
        </row>
        <row r="494">
          <cell r="A494" t="str">
            <v/>
          </cell>
          <cell r="C494" t="str">
            <v>4,0/7</v>
          </cell>
          <cell r="D494" t="str">
            <v>Nh©n c«ng 4,0/7</v>
          </cell>
          <cell r="E494" t="str">
            <v xml:space="preserve">C«ng </v>
          </cell>
          <cell r="F494">
            <v>0.42549999999999999</v>
          </cell>
          <cell r="G494">
            <v>15344</v>
          </cell>
          <cell r="I494">
            <v>6529</v>
          </cell>
        </row>
        <row r="495">
          <cell r="A495" t="str">
            <v/>
          </cell>
          <cell r="D495" t="str">
            <v xml:space="preserve">c/ M¸y thi c«ng </v>
          </cell>
        </row>
        <row r="496">
          <cell r="A496" t="str">
            <v/>
          </cell>
          <cell r="C496" t="str">
            <v>h23</v>
          </cell>
          <cell r="D496" t="str">
            <v>M¸y hµn 23KW</v>
          </cell>
          <cell r="E496" t="str">
            <v>Ca</v>
          </cell>
          <cell r="F496">
            <v>1.7000000000000001E-2</v>
          </cell>
          <cell r="G496">
            <v>77338</v>
          </cell>
          <cell r="J496">
            <v>1315</v>
          </cell>
        </row>
        <row r="497">
          <cell r="A497" t="str">
            <v/>
          </cell>
          <cell r="D497" t="str">
            <v>M¸y kh¸c</v>
          </cell>
          <cell r="E497" t="str">
            <v>%</v>
          </cell>
          <cell r="F497">
            <v>15</v>
          </cell>
          <cell r="G497">
            <v>1315</v>
          </cell>
          <cell r="J497">
            <v>197</v>
          </cell>
        </row>
        <row r="498">
          <cell r="A498">
            <v>57</v>
          </cell>
          <cell r="B498" t="str">
            <v>HA.6130</v>
          </cell>
          <cell r="D498" t="str">
            <v>BT mè trªn c¹n M300</v>
          </cell>
          <cell r="E498" t="str">
            <v>m3</v>
          </cell>
        </row>
        <row r="499">
          <cell r="A499" t="str">
            <v/>
          </cell>
          <cell r="D499" t="str">
            <v>a/ VËt liÖu</v>
          </cell>
          <cell r="H499">
            <v>518256</v>
          </cell>
        </row>
        <row r="500">
          <cell r="A500" t="str">
            <v/>
          </cell>
          <cell r="D500" t="str">
            <v>V­a BT M300 ®¸ 1x2 (®é sôt 6x8)</v>
          </cell>
          <cell r="E500" t="str">
            <v>m3</v>
          </cell>
          <cell r="F500">
            <v>1.0249999999999999</v>
          </cell>
          <cell r="G500">
            <v>495701</v>
          </cell>
          <cell r="H500">
            <v>508094</v>
          </cell>
        </row>
        <row r="501">
          <cell r="A501" t="str">
            <v/>
          </cell>
          <cell r="D501" t="str">
            <v>VËt liÖu kh¸c</v>
          </cell>
          <cell r="E501" t="str">
            <v>%</v>
          </cell>
          <cell r="F501">
            <v>2</v>
          </cell>
          <cell r="G501">
            <v>508094</v>
          </cell>
          <cell r="H501">
            <v>10162</v>
          </cell>
        </row>
        <row r="502">
          <cell r="A502" t="str">
            <v/>
          </cell>
          <cell r="D502" t="str">
            <v>b/ Nh©n c«ng</v>
          </cell>
          <cell r="H502">
            <v>83932</v>
          </cell>
        </row>
        <row r="503">
          <cell r="A503" t="str">
            <v/>
          </cell>
          <cell r="C503" t="str">
            <v>4,0/7</v>
          </cell>
          <cell r="D503" t="str">
            <v>Nh©n c«ng 4,0/7</v>
          </cell>
          <cell r="E503" t="str">
            <v xml:space="preserve">C«ng </v>
          </cell>
          <cell r="F503">
            <v>5.47</v>
          </cell>
          <cell r="G503">
            <v>15344</v>
          </cell>
          <cell r="H503">
            <v>83932</v>
          </cell>
        </row>
        <row r="504">
          <cell r="A504" t="str">
            <v/>
          </cell>
          <cell r="D504" t="str">
            <v xml:space="preserve">c/ M¸y thi c«ng </v>
          </cell>
          <cell r="H504">
            <v>50525</v>
          </cell>
        </row>
        <row r="505">
          <cell r="A505" t="str">
            <v/>
          </cell>
          <cell r="C505" t="str">
            <v>t250</v>
          </cell>
          <cell r="D505" t="str">
            <v>M¸y trén 250l</v>
          </cell>
          <cell r="E505" t="str">
            <v>Ca</v>
          </cell>
          <cell r="F505">
            <v>9.5000000000000001E-2</v>
          </cell>
          <cell r="G505">
            <v>96272</v>
          </cell>
          <cell r="H505">
            <v>9146</v>
          </cell>
        </row>
        <row r="506">
          <cell r="A506" t="str">
            <v/>
          </cell>
          <cell r="C506" t="str">
            <v>® d1,5</v>
          </cell>
          <cell r="D506" t="str">
            <v>M¸y ®Çm dïi 1,5KW</v>
          </cell>
          <cell r="E506" t="str">
            <v>Ca</v>
          </cell>
          <cell r="F506">
            <v>8.8999999999999996E-2</v>
          </cell>
          <cell r="G506">
            <v>37456</v>
          </cell>
          <cell r="H506">
            <v>3334</v>
          </cell>
        </row>
        <row r="507">
          <cell r="A507" t="str">
            <v/>
          </cell>
          <cell r="C507" t="str">
            <v>c16</v>
          </cell>
          <cell r="D507" t="str">
            <v>CÈu 16T</v>
          </cell>
          <cell r="E507" t="str">
            <v>Ca</v>
          </cell>
          <cell r="F507">
            <v>4.4999999999999998E-2</v>
          </cell>
          <cell r="G507">
            <v>823425</v>
          </cell>
          <cell r="H507">
            <v>37054</v>
          </cell>
        </row>
        <row r="508">
          <cell r="A508" t="str">
            <v/>
          </cell>
          <cell r="D508" t="str">
            <v>M¸y kh¸c</v>
          </cell>
          <cell r="E508" t="str">
            <v>%</v>
          </cell>
          <cell r="F508">
            <v>2</v>
          </cell>
          <cell r="G508">
            <v>49534</v>
          </cell>
          <cell r="H508">
            <v>991</v>
          </cell>
        </row>
        <row r="509">
          <cell r="A509">
            <v>58</v>
          </cell>
          <cell r="B509" t="str">
            <v xml:space="preserve">HA.6110 </v>
          </cell>
          <cell r="D509" t="str">
            <v>BT th©n t­êng c¸nh mè M150</v>
          </cell>
          <cell r="E509" t="str">
            <v>m3</v>
          </cell>
          <cell r="H509">
            <v>317507</v>
          </cell>
          <cell r="I509">
            <v>44651</v>
          </cell>
          <cell r="J509">
            <v>50525</v>
          </cell>
        </row>
        <row r="510">
          <cell r="A510" t="str">
            <v/>
          </cell>
          <cell r="D510" t="str">
            <v>a/ VËt liÖu</v>
          </cell>
        </row>
        <row r="511">
          <cell r="A511" t="str">
            <v/>
          </cell>
          <cell r="D511" t="str">
            <v>V­a BT M150 ®¸ 4x6 &amp; 2x4 (®é sôt 2-4)</v>
          </cell>
          <cell r="E511" t="str">
            <v>kg</v>
          </cell>
          <cell r="F511">
            <v>1.0249999999999999</v>
          </cell>
          <cell r="G511">
            <v>303689</v>
          </cell>
          <cell r="H511">
            <v>311281</v>
          </cell>
        </row>
        <row r="512">
          <cell r="A512" t="str">
            <v/>
          </cell>
          <cell r="D512" t="str">
            <v>VËt liÖu kh¸c</v>
          </cell>
          <cell r="E512" t="str">
            <v>%</v>
          </cell>
          <cell r="F512">
            <v>2</v>
          </cell>
          <cell r="G512">
            <v>311281</v>
          </cell>
          <cell r="H512">
            <v>6226</v>
          </cell>
        </row>
        <row r="513">
          <cell r="A513" t="str">
            <v/>
          </cell>
          <cell r="D513" t="str">
            <v>b/ Nh©n c«ng</v>
          </cell>
        </row>
        <row r="514">
          <cell r="A514" t="str">
            <v/>
          </cell>
          <cell r="C514" t="str">
            <v>4,0/7</v>
          </cell>
          <cell r="D514" t="str">
            <v>Nh©n c«ng 4,0/7</v>
          </cell>
          <cell r="E514" t="str">
            <v>c«ng</v>
          </cell>
          <cell r="F514">
            <v>2.91</v>
          </cell>
          <cell r="G514">
            <v>15344</v>
          </cell>
          <cell r="I514">
            <v>44651</v>
          </cell>
        </row>
        <row r="515">
          <cell r="A515" t="str">
            <v/>
          </cell>
          <cell r="D515" t="str">
            <v>c/ M¸y thi c«ng</v>
          </cell>
        </row>
        <row r="516">
          <cell r="A516" t="str">
            <v/>
          </cell>
          <cell r="C516" t="str">
            <v>t250</v>
          </cell>
          <cell r="D516" t="str">
            <v>M¸y trén 250l</v>
          </cell>
          <cell r="E516" t="str">
            <v>ca</v>
          </cell>
          <cell r="F516">
            <v>9.5000000000000001E-2</v>
          </cell>
          <cell r="G516">
            <v>96272</v>
          </cell>
          <cell r="J516">
            <v>9146</v>
          </cell>
        </row>
        <row r="517">
          <cell r="A517" t="str">
            <v/>
          </cell>
          <cell r="C517" t="str">
            <v>® d1,5</v>
          </cell>
          <cell r="D517" t="str">
            <v>M¸y ®Çm dïi 1,5KW</v>
          </cell>
          <cell r="E517" t="str">
            <v>ca</v>
          </cell>
          <cell r="F517">
            <v>8.8999999999999996E-2</v>
          </cell>
          <cell r="G517">
            <v>37456</v>
          </cell>
          <cell r="J517">
            <v>3334</v>
          </cell>
        </row>
        <row r="518">
          <cell r="A518" t="str">
            <v/>
          </cell>
          <cell r="C518" t="str">
            <v>c16</v>
          </cell>
          <cell r="D518" t="str">
            <v>CÈu 16T</v>
          </cell>
          <cell r="E518" t="str">
            <v>ca</v>
          </cell>
          <cell r="F518">
            <v>4.4999999999999998E-2</v>
          </cell>
          <cell r="G518">
            <v>823425</v>
          </cell>
          <cell r="J518">
            <v>37054</v>
          </cell>
        </row>
        <row r="519">
          <cell r="A519" t="str">
            <v/>
          </cell>
          <cell r="D519" t="str">
            <v>M¸y kh¸c</v>
          </cell>
          <cell r="E519" t="str">
            <v>%</v>
          </cell>
          <cell r="F519">
            <v>2</v>
          </cell>
          <cell r="G519">
            <v>49534</v>
          </cell>
          <cell r="J519">
            <v>991</v>
          </cell>
        </row>
        <row r="520">
          <cell r="A520">
            <v>59</v>
          </cell>
          <cell r="B520" t="str">
            <v xml:space="preserve">HA.6110 </v>
          </cell>
          <cell r="D520" t="str">
            <v>BT mãng mè M150</v>
          </cell>
          <cell r="E520" t="str">
            <v>m3</v>
          </cell>
          <cell r="H520">
            <v>317507</v>
          </cell>
          <cell r="I520">
            <v>44651</v>
          </cell>
          <cell r="J520">
            <v>50525</v>
          </cell>
        </row>
        <row r="521">
          <cell r="A521" t="str">
            <v/>
          </cell>
          <cell r="D521" t="str">
            <v>a/ VËt liÖu</v>
          </cell>
        </row>
        <row r="522">
          <cell r="A522" t="str">
            <v/>
          </cell>
          <cell r="D522" t="str">
            <v>V­a BT M150 ®¸ 4x6 &amp; 2x4 (®é sôt 2-4)</v>
          </cell>
          <cell r="E522" t="str">
            <v>kg</v>
          </cell>
          <cell r="F522">
            <v>1.0249999999999999</v>
          </cell>
          <cell r="G522">
            <v>303689</v>
          </cell>
          <cell r="H522">
            <v>311281</v>
          </cell>
        </row>
        <row r="523">
          <cell r="A523" t="str">
            <v/>
          </cell>
          <cell r="D523" t="str">
            <v>VËt liÖu kh¸c</v>
          </cell>
          <cell r="E523" t="str">
            <v>%</v>
          </cell>
          <cell r="F523">
            <v>2</v>
          </cell>
          <cell r="G523">
            <v>311281</v>
          </cell>
          <cell r="H523">
            <v>6226</v>
          </cell>
        </row>
        <row r="524">
          <cell r="A524" t="str">
            <v/>
          </cell>
          <cell r="D524" t="str">
            <v>b/ Nh©n c«ng</v>
          </cell>
        </row>
        <row r="525">
          <cell r="A525" t="str">
            <v/>
          </cell>
          <cell r="C525" t="str">
            <v>4,0/7</v>
          </cell>
          <cell r="D525" t="str">
            <v>Nh©n c«ng 4,0/7</v>
          </cell>
          <cell r="E525" t="str">
            <v>c«ng</v>
          </cell>
          <cell r="F525">
            <v>2.91</v>
          </cell>
          <cell r="G525">
            <v>15344</v>
          </cell>
          <cell r="I525">
            <v>44651</v>
          </cell>
        </row>
        <row r="526">
          <cell r="A526" t="str">
            <v/>
          </cell>
          <cell r="D526" t="str">
            <v>c/ M¸y thi c«ng</v>
          </cell>
        </row>
        <row r="527">
          <cell r="A527" t="str">
            <v/>
          </cell>
          <cell r="C527" t="str">
            <v>t250</v>
          </cell>
          <cell r="D527" t="str">
            <v>M¸y trén 250l</v>
          </cell>
          <cell r="E527" t="str">
            <v>ca</v>
          </cell>
          <cell r="F527">
            <v>9.5000000000000001E-2</v>
          </cell>
          <cell r="G527">
            <v>96272</v>
          </cell>
          <cell r="J527">
            <v>9146</v>
          </cell>
        </row>
        <row r="528">
          <cell r="A528" t="str">
            <v/>
          </cell>
          <cell r="C528" t="str">
            <v>® d1,5</v>
          </cell>
          <cell r="D528" t="str">
            <v>M¸y ®Çm dïi 1,5KW</v>
          </cell>
          <cell r="E528" t="str">
            <v>ca</v>
          </cell>
          <cell r="F528">
            <v>8.8999999999999996E-2</v>
          </cell>
          <cell r="G528">
            <v>37456</v>
          </cell>
          <cell r="J528">
            <v>3334</v>
          </cell>
        </row>
        <row r="529">
          <cell r="A529" t="str">
            <v/>
          </cell>
          <cell r="C529" t="str">
            <v>c16</v>
          </cell>
          <cell r="D529" t="str">
            <v>CÈu 16T</v>
          </cell>
          <cell r="E529" t="str">
            <v>ca</v>
          </cell>
          <cell r="F529">
            <v>4.4999999999999998E-2</v>
          </cell>
          <cell r="G529">
            <v>823425</v>
          </cell>
          <cell r="J529">
            <v>37054</v>
          </cell>
        </row>
        <row r="530">
          <cell r="A530" t="str">
            <v/>
          </cell>
          <cell r="D530" t="str">
            <v>M¸y kh¸c</v>
          </cell>
          <cell r="E530" t="str">
            <v>%</v>
          </cell>
          <cell r="F530">
            <v>2</v>
          </cell>
          <cell r="G530">
            <v>49534</v>
          </cell>
          <cell r="J530">
            <v>991</v>
          </cell>
        </row>
        <row r="531">
          <cell r="A531">
            <v>60</v>
          </cell>
          <cell r="B531" t="str">
            <v>BB.1363</v>
          </cell>
          <cell r="D531" t="str">
            <v>§¾p ®Êt nãn mè b»ng thñ c«ng</v>
          </cell>
          <cell r="E531" t="str">
            <v>m3</v>
          </cell>
          <cell r="I531">
            <v>23457</v>
          </cell>
        </row>
        <row r="532">
          <cell r="A532" t="str">
            <v/>
          </cell>
          <cell r="D532" t="str">
            <v>b/ Nh©n c«ng</v>
          </cell>
        </row>
        <row r="533">
          <cell r="A533" t="str">
            <v/>
          </cell>
          <cell r="C533" t="str">
            <v>2,7/7</v>
          </cell>
          <cell r="D533" t="str">
            <v>Nh©n c«ng 2,7/7</v>
          </cell>
          <cell r="E533" t="str">
            <v>c«ng</v>
          </cell>
          <cell r="F533">
            <v>1.74</v>
          </cell>
          <cell r="G533">
            <v>13481</v>
          </cell>
          <cell r="I533">
            <v>23457</v>
          </cell>
        </row>
        <row r="534">
          <cell r="A534">
            <v>61</v>
          </cell>
          <cell r="B534" t="str">
            <v>BB.1353</v>
          </cell>
          <cell r="D534" t="str">
            <v>§¾p ®Êt 1/4 nãn mè K=0.9</v>
          </cell>
          <cell r="E534" t="str">
            <v>m3</v>
          </cell>
          <cell r="H534">
            <v>2080</v>
          </cell>
          <cell r="I534">
            <v>14549</v>
          </cell>
          <cell r="J534">
            <v>20920</v>
          </cell>
        </row>
        <row r="535">
          <cell r="A535" t="str">
            <v/>
          </cell>
          <cell r="D535" t="str">
            <v>b/ Nh©n c«ng</v>
          </cell>
        </row>
        <row r="536">
          <cell r="A536" t="str">
            <v/>
          </cell>
          <cell r="C536" t="str">
            <v>3,0/7</v>
          </cell>
          <cell r="D536" t="str">
            <v>Nh©n c«ng 3,0/7</v>
          </cell>
          <cell r="E536" t="str">
            <v xml:space="preserve">C«ng </v>
          </cell>
          <cell r="F536">
            <v>1.04</v>
          </cell>
          <cell r="G536">
            <v>13878</v>
          </cell>
          <cell r="I536">
            <v>14433</v>
          </cell>
        </row>
        <row r="537">
          <cell r="D537" t="str">
            <v>§µo ®Êt v/c vÒ ®¾p</v>
          </cell>
          <cell r="E537" t="str">
            <v>1,04m3</v>
          </cell>
          <cell r="H537">
            <v>2080</v>
          </cell>
          <cell r="I537">
            <v>116</v>
          </cell>
          <cell r="J537">
            <v>20920</v>
          </cell>
        </row>
        <row r="538">
          <cell r="A538">
            <v>62</v>
          </cell>
          <cell r="B538" t="str">
            <v>BA.1383</v>
          </cell>
          <cell r="D538" t="str">
            <v>§µo ®Êt m­¬ng</v>
          </cell>
          <cell r="E538" t="str">
            <v>m3</v>
          </cell>
          <cell r="I538">
            <v>16110</v>
          </cell>
        </row>
        <row r="539">
          <cell r="A539" t="str">
            <v/>
          </cell>
          <cell r="D539" t="str">
            <v>b/ Nh©n c«ng</v>
          </cell>
        </row>
        <row r="540">
          <cell r="A540" t="str">
            <v/>
          </cell>
          <cell r="C540" t="str">
            <v>2,7/7</v>
          </cell>
          <cell r="D540" t="str">
            <v>Nh©n c«ng 2,7/7</v>
          </cell>
          <cell r="E540" t="str">
            <v>c«ng</v>
          </cell>
          <cell r="F540">
            <v>1.1599999999999999</v>
          </cell>
          <cell r="G540">
            <v>13481</v>
          </cell>
          <cell r="I540">
            <v>15638</v>
          </cell>
        </row>
        <row r="541">
          <cell r="A541" t="str">
            <v/>
          </cell>
          <cell r="C541" t="str">
            <v>2,7/7</v>
          </cell>
          <cell r="D541" t="str">
            <v>VËn chuyÓn tiÕp 10m</v>
          </cell>
          <cell r="E541" t="str">
            <v>c«ng</v>
          </cell>
          <cell r="F541">
            <v>3.5000000000000003E-2</v>
          </cell>
          <cell r="G541">
            <v>13481</v>
          </cell>
          <cell r="I541">
            <v>472</v>
          </cell>
        </row>
        <row r="542">
          <cell r="A542">
            <v>63</v>
          </cell>
          <cell r="B542" t="str">
            <v>IB.2221</v>
          </cell>
          <cell r="D542" t="str">
            <v>SX, l¾p dùng cèt CT5 thÐp b¶n qu¸ ®é, b¶n kª</v>
          </cell>
          <cell r="E542" t="str">
            <v>TÊn</v>
          </cell>
          <cell r="H542">
            <v>4447953</v>
          </cell>
          <cell r="I542">
            <v>114258</v>
          </cell>
          <cell r="J542">
            <v>100356</v>
          </cell>
        </row>
        <row r="543">
          <cell r="A543" t="str">
            <v/>
          </cell>
          <cell r="D543" t="str">
            <v>a/VËt liÖu</v>
          </cell>
        </row>
        <row r="544">
          <cell r="A544" t="str">
            <v/>
          </cell>
          <cell r="C544" t="str">
            <v>CT5</v>
          </cell>
          <cell r="D544" t="str">
            <v>ThÐp CT5</v>
          </cell>
          <cell r="E544" t="str">
            <v>kg</v>
          </cell>
          <cell r="F544">
            <v>1020</v>
          </cell>
          <cell r="G544">
            <v>4232</v>
          </cell>
          <cell r="H544">
            <v>4316640</v>
          </cell>
        </row>
        <row r="545">
          <cell r="A545" t="str">
            <v/>
          </cell>
          <cell r="C545" t="str">
            <v>dtb</v>
          </cell>
          <cell r="D545" t="str">
            <v>D©y thÐp buéc</v>
          </cell>
          <cell r="E545" t="str">
            <v>kg</v>
          </cell>
          <cell r="F545">
            <v>14.28</v>
          </cell>
          <cell r="G545">
            <v>6682</v>
          </cell>
          <cell r="H545">
            <v>95419</v>
          </cell>
        </row>
        <row r="546">
          <cell r="A546" t="str">
            <v/>
          </cell>
          <cell r="C546" t="str">
            <v>qh</v>
          </cell>
          <cell r="D546" t="str">
            <v>Que hµn</v>
          </cell>
          <cell r="E546" t="str">
            <v>kg</v>
          </cell>
          <cell r="F546">
            <v>4.7</v>
          </cell>
          <cell r="G546">
            <v>7637</v>
          </cell>
          <cell r="H546">
            <v>35894</v>
          </cell>
        </row>
        <row r="547">
          <cell r="A547" t="str">
            <v/>
          </cell>
          <cell r="D547" t="str">
            <v>b/ Nh©n c«ng</v>
          </cell>
        </row>
        <row r="548">
          <cell r="A548" t="str">
            <v/>
          </cell>
          <cell r="C548" t="str">
            <v>3,5/7</v>
          </cell>
          <cell r="D548" t="str">
            <v>Nh©n c«ng 3,5/7</v>
          </cell>
          <cell r="E548" t="str">
            <v>c«ng</v>
          </cell>
          <cell r="F548">
            <v>7.82</v>
          </cell>
          <cell r="G548">
            <v>14611</v>
          </cell>
          <cell r="I548">
            <v>114258</v>
          </cell>
        </row>
        <row r="549">
          <cell r="A549" t="str">
            <v/>
          </cell>
          <cell r="D549" t="str">
            <v>c/ M¸y thi c«ng</v>
          </cell>
        </row>
        <row r="550">
          <cell r="A550" t="str">
            <v/>
          </cell>
          <cell r="C550" t="str">
            <v>h23</v>
          </cell>
          <cell r="D550" t="str">
            <v>M¸y hµn 23KW</v>
          </cell>
          <cell r="E550" t="str">
            <v>ca</v>
          </cell>
          <cell r="F550">
            <v>1.133</v>
          </cell>
          <cell r="G550">
            <v>77338</v>
          </cell>
          <cell r="J550">
            <v>87624</v>
          </cell>
        </row>
        <row r="551">
          <cell r="A551" t="str">
            <v/>
          </cell>
          <cell r="C551" t="str">
            <v>cuct</v>
          </cell>
          <cell r="D551" t="str">
            <v>M¸y c¾t uèn cèt thÐp</v>
          </cell>
          <cell r="E551" t="str">
            <v>ca</v>
          </cell>
          <cell r="F551">
            <v>0.32</v>
          </cell>
          <cell r="G551">
            <v>39789</v>
          </cell>
          <cell r="J551">
            <v>12732</v>
          </cell>
        </row>
        <row r="552">
          <cell r="A552">
            <v>64</v>
          </cell>
          <cell r="B552" t="str">
            <v>IB.2221</v>
          </cell>
          <cell r="D552" t="str">
            <v>SX, l¾p dùng cèt thÐp CT3 b¶n qu¸ ®é, b¶n kª</v>
          </cell>
          <cell r="E552" t="str">
            <v>TÊn</v>
          </cell>
          <cell r="H552">
            <v>4518333</v>
          </cell>
          <cell r="I552">
            <v>114258</v>
          </cell>
          <cell r="J552">
            <v>100356</v>
          </cell>
        </row>
        <row r="553">
          <cell r="A553" t="str">
            <v/>
          </cell>
          <cell r="D553" t="str">
            <v>a/VËt liÖu</v>
          </cell>
        </row>
        <row r="554">
          <cell r="A554" t="str">
            <v/>
          </cell>
          <cell r="C554" t="str">
            <v>ct3</v>
          </cell>
          <cell r="D554" t="str">
            <v>ThÐp CT3</v>
          </cell>
          <cell r="E554" t="str">
            <v>kg</v>
          </cell>
          <cell r="F554">
            <v>1020</v>
          </cell>
          <cell r="G554">
            <v>4301</v>
          </cell>
          <cell r="H554">
            <v>4387020</v>
          </cell>
        </row>
        <row r="555">
          <cell r="A555" t="str">
            <v/>
          </cell>
          <cell r="C555" t="str">
            <v>dtb</v>
          </cell>
          <cell r="D555" t="str">
            <v>D©y thÐp buéc</v>
          </cell>
          <cell r="E555" t="str">
            <v>kg</v>
          </cell>
          <cell r="F555">
            <v>14.28</v>
          </cell>
          <cell r="G555">
            <v>6682</v>
          </cell>
          <cell r="H555">
            <v>95419</v>
          </cell>
        </row>
        <row r="556">
          <cell r="A556" t="str">
            <v/>
          </cell>
          <cell r="C556" t="str">
            <v>qh</v>
          </cell>
          <cell r="D556" t="str">
            <v>Que hµn</v>
          </cell>
          <cell r="E556" t="str">
            <v>kg</v>
          </cell>
          <cell r="F556">
            <v>4.7</v>
          </cell>
          <cell r="G556">
            <v>7637</v>
          </cell>
          <cell r="H556">
            <v>35894</v>
          </cell>
        </row>
        <row r="557">
          <cell r="A557" t="str">
            <v/>
          </cell>
          <cell r="D557" t="str">
            <v>b/ Nh©n c«ng</v>
          </cell>
        </row>
        <row r="558">
          <cell r="A558" t="str">
            <v/>
          </cell>
          <cell r="C558" t="str">
            <v>3,5/7</v>
          </cell>
          <cell r="D558" t="str">
            <v>Nh©n c«ng 3,5/7</v>
          </cell>
          <cell r="E558" t="str">
            <v>c«ng</v>
          </cell>
          <cell r="F558">
            <v>7.82</v>
          </cell>
          <cell r="G558">
            <v>14611</v>
          </cell>
          <cell r="I558">
            <v>114258</v>
          </cell>
        </row>
        <row r="559">
          <cell r="A559" t="str">
            <v/>
          </cell>
          <cell r="D559" t="str">
            <v>c/ M¸y thi c«ng</v>
          </cell>
        </row>
        <row r="560">
          <cell r="A560" t="str">
            <v/>
          </cell>
          <cell r="C560" t="str">
            <v>h23</v>
          </cell>
          <cell r="D560" t="str">
            <v>M¸y hµn 23KW</v>
          </cell>
          <cell r="E560" t="str">
            <v>ca</v>
          </cell>
          <cell r="F560">
            <v>1.133</v>
          </cell>
          <cell r="G560">
            <v>77338</v>
          </cell>
          <cell r="J560">
            <v>87624</v>
          </cell>
        </row>
        <row r="561">
          <cell r="A561" t="str">
            <v/>
          </cell>
          <cell r="C561" t="str">
            <v>cuct</v>
          </cell>
          <cell r="D561" t="str">
            <v>M¸y c¾t uèn cèt thÐp</v>
          </cell>
          <cell r="E561" t="str">
            <v>ca</v>
          </cell>
          <cell r="F561">
            <v>0.32</v>
          </cell>
          <cell r="G561">
            <v>39789</v>
          </cell>
          <cell r="J561">
            <v>12732</v>
          </cell>
        </row>
        <row r="562">
          <cell r="A562">
            <v>65</v>
          </cell>
          <cell r="B562" t="str">
            <v>HG.4110</v>
          </cell>
          <cell r="D562" t="str">
            <v>Bª t«ng b¶n qu¸ ®é M250</v>
          </cell>
          <cell r="E562" t="str">
            <v>m3</v>
          </cell>
          <cell r="H562">
            <v>435534</v>
          </cell>
          <cell r="I562">
            <v>35666</v>
          </cell>
          <cell r="J562">
            <v>9146</v>
          </cell>
        </row>
        <row r="563">
          <cell r="A563" t="str">
            <v/>
          </cell>
          <cell r="D563" t="str">
            <v>a/ VËt liÖu</v>
          </cell>
        </row>
        <row r="564">
          <cell r="A564" t="str">
            <v/>
          </cell>
          <cell r="D564" t="str">
            <v>V­a BT M250 ®¸ 1x2 (®é sôt 6x8)</v>
          </cell>
          <cell r="E564" t="str">
            <v>m3</v>
          </cell>
          <cell r="F564">
            <v>1.0249999999999999</v>
          </cell>
          <cell r="G564">
            <v>422797</v>
          </cell>
          <cell r="H564">
            <v>433367</v>
          </cell>
        </row>
        <row r="565">
          <cell r="A565" t="str">
            <v/>
          </cell>
          <cell r="D565" t="str">
            <v>VËt liÖu kh¸c</v>
          </cell>
          <cell r="E565" t="str">
            <v>%</v>
          </cell>
          <cell r="F565">
            <v>0.5</v>
          </cell>
          <cell r="G565">
            <v>433367</v>
          </cell>
          <cell r="H565">
            <v>2167</v>
          </cell>
        </row>
        <row r="566">
          <cell r="A566" t="str">
            <v/>
          </cell>
          <cell r="D566" t="str">
            <v>b/ Nh©n c«ng</v>
          </cell>
        </row>
        <row r="567">
          <cell r="A567" t="str">
            <v/>
          </cell>
          <cell r="C567" t="str">
            <v>3,0/7</v>
          </cell>
          <cell r="D567" t="str">
            <v>Nh©n c«ng 3,0/7</v>
          </cell>
          <cell r="E567" t="str">
            <v>c«ng</v>
          </cell>
          <cell r="F567">
            <v>2.57</v>
          </cell>
          <cell r="G567">
            <v>13878</v>
          </cell>
          <cell r="I567">
            <v>35666</v>
          </cell>
        </row>
        <row r="568">
          <cell r="A568" t="str">
            <v/>
          </cell>
          <cell r="D568" t="str">
            <v>c/ M¸y thi c«ng</v>
          </cell>
        </row>
        <row r="569">
          <cell r="A569" t="str">
            <v/>
          </cell>
          <cell r="C569" t="str">
            <v>t250</v>
          </cell>
          <cell r="D569" t="str">
            <v>M¸y trén 250l</v>
          </cell>
          <cell r="E569" t="str">
            <v>ca</v>
          </cell>
          <cell r="F569">
            <v>9.5000000000000001E-2</v>
          </cell>
          <cell r="G569">
            <v>96272</v>
          </cell>
          <cell r="J569">
            <v>9146</v>
          </cell>
        </row>
        <row r="570">
          <cell r="A570">
            <v>66</v>
          </cell>
          <cell r="B570" t="str">
            <v>LA.4320</v>
          </cell>
          <cell r="D570" t="str">
            <v xml:space="preserve">L¾p ®Æt b¶n qu¸ ®é </v>
          </cell>
          <cell r="E570" t="str">
            <v>tÊm</v>
          </cell>
          <cell r="H570">
            <v>12518</v>
          </cell>
          <cell r="I570">
            <v>1534</v>
          </cell>
          <cell r="J570">
            <v>19429</v>
          </cell>
        </row>
        <row r="571">
          <cell r="A571" t="str">
            <v/>
          </cell>
          <cell r="D571" t="str">
            <v>a/ VËt liÖu</v>
          </cell>
        </row>
        <row r="572">
          <cell r="A572" t="str">
            <v/>
          </cell>
          <cell r="C572" t="str">
            <v>tb</v>
          </cell>
          <cell r="D572" t="str">
            <v xml:space="preserve">S¾t ®Öm </v>
          </cell>
          <cell r="E572" t="str">
            <v>kg</v>
          </cell>
          <cell r="F572">
            <v>0.5</v>
          </cell>
          <cell r="G572">
            <v>3454</v>
          </cell>
          <cell r="H572">
            <v>1727</v>
          </cell>
        </row>
        <row r="573">
          <cell r="A573" t="str">
            <v/>
          </cell>
          <cell r="C573" t="str">
            <v>qh</v>
          </cell>
          <cell r="D573" t="str">
            <v>Que hµn</v>
          </cell>
          <cell r="E573" t="str">
            <v>kg</v>
          </cell>
          <cell r="F573">
            <v>0.72</v>
          </cell>
          <cell r="G573">
            <v>7637</v>
          </cell>
          <cell r="H573">
            <v>5499</v>
          </cell>
        </row>
        <row r="574">
          <cell r="A574" t="str">
            <v/>
          </cell>
          <cell r="C574" t="str">
            <v>gc</v>
          </cell>
          <cell r="D574" t="str">
            <v>Gç chèng/kª</v>
          </cell>
          <cell r="E574" t="str">
            <v>m3</v>
          </cell>
          <cell r="F574">
            <v>5.0000000000000001E-3</v>
          </cell>
          <cell r="G574">
            <v>830880</v>
          </cell>
          <cell r="H574">
            <v>4154</v>
          </cell>
        </row>
        <row r="575">
          <cell r="A575" t="str">
            <v/>
          </cell>
          <cell r="D575" t="str">
            <v>VËt liÖu kh¸c</v>
          </cell>
          <cell r="E575" t="str">
            <v>%</v>
          </cell>
          <cell r="F575">
            <v>10</v>
          </cell>
          <cell r="G575">
            <v>11380</v>
          </cell>
          <cell r="H575">
            <v>1138</v>
          </cell>
        </row>
        <row r="576">
          <cell r="A576" t="str">
            <v/>
          </cell>
          <cell r="D576" t="str">
            <v>b/ Nh©n c«ng</v>
          </cell>
        </row>
        <row r="577">
          <cell r="A577" t="str">
            <v/>
          </cell>
          <cell r="C577" t="str">
            <v>4,0/7</v>
          </cell>
          <cell r="D577" t="str">
            <v>Nh©n c«ng 4,0/7</v>
          </cell>
          <cell r="E577" t="str">
            <v>c«ng</v>
          </cell>
          <cell r="F577">
            <v>0.1</v>
          </cell>
          <cell r="G577">
            <v>15344</v>
          </cell>
          <cell r="I577">
            <v>1534</v>
          </cell>
        </row>
        <row r="578">
          <cell r="A578" t="str">
            <v/>
          </cell>
          <cell r="D578" t="str">
            <v>c/ M¸y thi c«ng</v>
          </cell>
        </row>
        <row r="579">
          <cell r="A579" t="str">
            <v/>
          </cell>
          <cell r="C579" t="str">
            <v>c10</v>
          </cell>
          <cell r="D579" t="str">
            <v>CÈu 10T</v>
          </cell>
          <cell r="E579" t="str">
            <v>ca</v>
          </cell>
          <cell r="F579">
            <v>1.9E-2</v>
          </cell>
          <cell r="G579">
            <v>615511</v>
          </cell>
          <cell r="J579">
            <v>11695</v>
          </cell>
        </row>
        <row r="580">
          <cell r="A580" t="str">
            <v/>
          </cell>
          <cell r="C580" t="str">
            <v>h23</v>
          </cell>
          <cell r="D580" t="str">
            <v>M¸y hµn 23KW</v>
          </cell>
          <cell r="E580" t="str">
            <v>ca</v>
          </cell>
          <cell r="F580">
            <v>0.1</v>
          </cell>
          <cell r="G580">
            <v>77338</v>
          </cell>
          <cell r="J580">
            <v>7734</v>
          </cell>
        </row>
        <row r="581">
          <cell r="A581">
            <v>67</v>
          </cell>
          <cell r="B581" t="str">
            <v>KP.2310</v>
          </cell>
          <cell r="D581" t="str">
            <v xml:space="preserve">SX, LD, TD v¸n khu«n b¶n qu¸ ®é </v>
          </cell>
          <cell r="E581" t="str">
            <v>100m2</v>
          </cell>
          <cell r="H581">
            <v>104143</v>
          </cell>
          <cell r="I581">
            <v>355554</v>
          </cell>
        </row>
        <row r="582">
          <cell r="A582" t="str">
            <v/>
          </cell>
          <cell r="D582" t="str">
            <v>a/VËt liÖu</v>
          </cell>
        </row>
        <row r="583">
          <cell r="A583" t="str">
            <v/>
          </cell>
          <cell r="C583" t="str">
            <v>gvk</v>
          </cell>
          <cell r="D583" t="str">
            <v>Gç v¸n khu«n (c¶ nÑp)</v>
          </cell>
          <cell r="E583" t="str">
            <v>m3</v>
          </cell>
          <cell r="F583">
            <v>0.123</v>
          </cell>
          <cell r="G583">
            <v>830880</v>
          </cell>
          <cell r="H583">
            <v>102198</v>
          </cell>
        </row>
        <row r="584">
          <cell r="A584" t="str">
            <v/>
          </cell>
          <cell r="C584" t="str">
            <v>®i</v>
          </cell>
          <cell r="D584" t="str">
            <v>§inh</v>
          </cell>
          <cell r="E584" t="str">
            <v>kg</v>
          </cell>
          <cell r="F584">
            <v>0.16</v>
          </cell>
          <cell r="G584">
            <v>5714</v>
          </cell>
          <cell r="H584">
            <v>914</v>
          </cell>
        </row>
        <row r="585">
          <cell r="A585" t="str">
            <v/>
          </cell>
          <cell r="D585" t="str">
            <v>VËt liÖu kh¸c</v>
          </cell>
          <cell r="E585" t="str">
            <v>%</v>
          </cell>
          <cell r="F585">
            <v>1</v>
          </cell>
          <cell r="G585">
            <v>103112</v>
          </cell>
          <cell r="H585">
            <v>1031</v>
          </cell>
        </row>
        <row r="586">
          <cell r="A586" t="str">
            <v/>
          </cell>
          <cell r="D586" t="str">
            <v>b/ Nh©n c«ng</v>
          </cell>
        </row>
        <row r="587">
          <cell r="A587" t="str">
            <v/>
          </cell>
          <cell r="C587" t="str">
            <v>3,0/7</v>
          </cell>
          <cell r="D587" t="str">
            <v>Nh©n c«ng 3,0/7</v>
          </cell>
          <cell r="E587" t="str">
            <v>c«ng</v>
          </cell>
          <cell r="F587">
            <v>25.62</v>
          </cell>
          <cell r="G587">
            <v>13878</v>
          </cell>
          <cell r="I587">
            <v>355554</v>
          </cell>
        </row>
        <row r="588">
          <cell r="A588">
            <v>68</v>
          </cell>
          <cell r="B588" t="str">
            <v>UD.5122</v>
          </cell>
          <cell r="D588" t="str">
            <v>§¸ d¨m ®Öm</v>
          </cell>
          <cell r="E588" t="str">
            <v>m3</v>
          </cell>
          <cell r="H588">
            <v>113195</v>
          </cell>
          <cell r="I588">
            <v>33296</v>
          </cell>
        </row>
        <row r="589">
          <cell r="A589" t="str">
            <v/>
          </cell>
          <cell r="D589" t="str">
            <v>a/ VËt liÖu</v>
          </cell>
        </row>
        <row r="590">
          <cell r="A590" t="str">
            <v/>
          </cell>
          <cell r="C590" t="str">
            <v>®2x4</v>
          </cell>
          <cell r="D590" t="str">
            <v xml:space="preserve">§¸ d¨m 2 x 4      </v>
          </cell>
          <cell r="E590" t="str">
            <v>m3</v>
          </cell>
          <cell r="F590">
            <v>1.22</v>
          </cell>
          <cell r="G590">
            <v>92783</v>
          </cell>
          <cell r="H590">
            <v>113195</v>
          </cell>
        </row>
        <row r="591">
          <cell r="A591" t="str">
            <v/>
          </cell>
          <cell r="D591" t="str">
            <v>b/ Nh©n c«ng</v>
          </cell>
        </row>
        <row r="592">
          <cell r="A592" t="str">
            <v/>
          </cell>
          <cell r="C592" t="str">
            <v>4,0/7</v>
          </cell>
          <cell r="D592" t="str">
            <v>Nh©n c«ng 4,0/7</v>
          </cell>
          <cell r="E592" t="str">
            <v>c«ng</v>
          </cell>
          <cell r="F592">
            <v>2.17</v>
          </cell>
          <cell r="G592">
            <v>15344</v>
          </cell>
          <cell r="I592">
            <v>33296</v>
          </cell>
        </row>
        <row r="593">
          <cell r="A593">
            <v>69</v>
          </cell>
          <cell r="B593" t="str">
            <v>HA.5210</v>
          </cell>
          <cell r="D593" t="str">
            <v>BT khèi ch©n khay nãn mè M250</v>
          </cell>
          <cell r="E593" t="str">
            <v>m3</v>
          </cell>
          <cell r="H593">
            <v>314394</v>
          </cell>
          <cell r="I593">
            <v>27176</v>
          </cell>
          <cell r="J593">
            <v>9146</v>
          </cell>
        </row>
        <row r="594">
          <cell r="A594" t="str">
            <v/>
          </cell>
          <cell r="D594" t="str">
            <v>a/ VËt liÖu</v>
          </cell>
        </row>
        <row r="595">
          <cell r="A595" t="str">
            <v/>
          </cell>
          <cell r="D595" t="str">
            <v>V­a BT M150 ®¸ 4x6 &amp; 2x4 (®é sôt 2-4)</v>
          </cell>
          <cell r="F595">
            <v>1.0249999999999999</v>
          </cell>
          <cell r="G595">
            <v>303689</v>
          </cell>
          <cell r="H595">
            <v>311281</v>
          </cell>
        </row>
        <row r="596">
          <cell r="A596" t="str">
            <v/>
          </cell>
          <cell r="D596" t="str">
            <v>VËt liÖu kh¸c</v>
          </cell>
          <cell r="E596" t="str">
            <v>%</v>
          </cell>
          <cell r="F596">
            <v>1</v>
          </cell>
          <cell r="G596">
            <v>311281</v>
          </cell>
          <cell r="H596">
            <v>3113</v>
          </cell>
        </row>
        <row r="597">
          <cell r="A597" t="str">
            <v/>
          </cell>
          <cell r="D597" t="str">
            <v>b/ Nh©n c«ng</v>
          </cell>
        </row>
        <row r="598">
          <cell r="A598" t="str">
            <v/>
          </cell>
          <cell r="C598" t="str">
            <v>3,5/7</v>
          </cell>
          <cell r="D598" t="str">
            <v>Nh©n c«ng 3,5/7</v>
          </cell>
          <cell r="E598" t="str">
            <v xml:space="preserve">C«ng </v>
          </cell>
          <cell r="F598">
            <v>1.86</v>
          </cell>
          <cell r="G598">
            <v>14611</v>
          </cell>
          <cell r="I598">
            <v>27176</v>
          </cell>
        </row>
        <row r="599">
          <cell r="A599" t="str">
            <v/>
          </cell>
          <cell r="D599" t="str">
            <v>c/ M¸y thi c«ng</v>
          </cell>
        </row>
        <row r="600">
          <cell r="A600" t="str">
            <v/>
          </cell>
          <cell r="C600" t="str">
            <v>t250</v>
          </cell>
          <cell r="D600" t="str">
            <v>M¸y trén 250l</v>
          </cell>
          <cell r="E600" t="str">
            <v>Ca</v>
          </cell>
          <cell r="F600">
            <v>9.5000000000000001E-2</v>
          </cell>
          <cell r="G600">
            <v>96272</v>
          </cell>
          <cell r="J600">
            <v>9146</v>
          </cell>
        </row>
        <row r="601">
          <cell r="A601">
            <v>70</v>
          </cell>
          <cell r="B601" t="str">
            <v>GA.4310</v>
          </cell>
          <cell r="D601" t="str">
            <v>§¸ héc x©y v÷a M100 nãn mè (30cm)</v>
          </cell>
          <cell r="E601" t="str">
            <v>m3</v>
          </cell>
          <cell r="H601">
            <v>238247</v>
          </cell>
          <cell r="I601">
            <v>35359</v>
          </cell>
        </row>
        <row r="602">
          <cell r="A602" t="str">
            <v/>
          </cell>
          <cell r="D602" t="str">
            <v>a/ VËt liÖu</v>
          </cell>
        </row>
        <row r="603">
          <cell r="A603" t="str">
            <v/>
          </cell>
          <cell r="D603" t="str">
            <v xml:space="preserve">V­a XM M100 </v>
          </cell>
          <cell r="E603" t="str">
            <v>kg</v>
          </cell>
          <cell r="F603">
            <v>0.42</v>
          </cell>
          <cell r="G603">
            <v>368917</v>
          </cell>
          <cell r="H603">
            <v>154945</v>
          </cell>
        </row>
        <row r="604">
          <cell r="A604" t="str">
            <v/>
          </cell>
          <cell r="C604" t="str">
            <v>®h</v>
          </cell>
          <cell r="D604" t="str">
            <v>§¸ héc</v>
          </cell>
          <cell r="E604" t="str">
            <v>m3</v>
          </cell>
          <cell r="F604">
            <v>1.22</v>
          </cell>
          <cell r="G604">
            <v>61886</v>
          </cell>
          <cell r="H604">
            <v>75501</v>
          </cell>
        </row>
        <row r="605">
          <cell r="A605" t="str">
            <v/>
          </cell>
          <cell r="C605" t="str">
            <v>®cp</v>
          </cell>
          <cell r="D605" t="str">
            <v>§¸ d¨m cÊp phèi</v>
          </cell>
          <cell r="E605" t="str">
            <v>m3</v>
          </cell>
          <cell r="F605">
            <v>5.7000000000000002E-2</v>
          </cell>
          <cell r="G605">
            <v>77069</v>
          </cell>
          <cell r="H605">
            <v>4393</v>
          </cell>
        </row>
        <row r="606">
          <cell r="A606" t="str">
            <v/>
          </cell>
          <cell r="C606" t="str">
            <v>dtb</v>
          </cell>
          <cell r="D606" t="str">
            <v>D©y thÐp buéc</v>
          </cell>
          <cell r="E606" t="str">
            <v>kg</v>
          </cell>
          <cell r="F606">
            <v>0.51</v>
          </cell>
          <cell r="G606">
            <v>6682</v>
          </cell>
          <cell r="H606">
            <v>3408</v>
          </cell>
        </row>
        <row r="607">
          <cell r="A607" t="str">
            <v/>
          </cell>
          <cell r="D607" t="str">
            <v>b/ Nh©n c«ng</v>
          </cell>
        </row>
        <row r="608">
          <cell r="A608" t="str">
            <v/>
          </cell>
          <cell r="C608" t="str">
            <v>3,5/7</v>
          </cell>
          <cell r="D608" t="str">
            <v>Nh©n c«ng 3,5/7</v>
          </cell>
          <cell r="E608" t="str">
            <v xml:space="preserve">C«ng </v>
          </cell>
          <cell r="F608">
            <v>2.42</v>
          </cell>
          <cell r="G608">
            <v>14611</v>
          </cell>
          <cell r="I608">
            <v>35359</v>
          </cell>
        </row>
        <row r="609">
          <cell r="A609">
            <v>71</v>
          </cell>
          <cell r="B609" t="str">
            <v>GA.7110</v>
          </cell>
          <cell r="D609" t="str">
            <v>§¸ héc x©y v÷a M100 lµm bËc thang</v>
          </cell>
          <cell r="E609" t="str">
            <v>m3</v>
          </cell>
          <cell r="H609">
            <v>251281</v>
          </cell>
          <cell r="I609">
            <v>60343</v>
          </cell>
        </row>
        <row r="610">
          <cell r="A610" t="str">
            <v/>
          </cell>
          <cell r="D610" t="str">
            <v>a/ VËt liÖu</v>
          </cell>
        </row>
        <row r="611">
          <cell r="A611" t="str">
            <v/>
          </cell>
          <cell r="D611" t="str">
            <v xml:space="preserve">V­a XM M100 </v>
          </cell>
          <cell r="E611" t="str">
            <v>kg</v>
          </cell>
          <cell r="F611">
            <v>0.42</v>
          </cell>
          <cell r="G611">
            <v>368917</v>
          </cell>
          <cell r="H611">
            <v>154945</v>
          </cell>
        </row>
        <row r="612">
          <cell r="A612" t="str">
            <v/>
          </cell>
          <cell r="C612" t="str">
            <v>®h</v>
          </cell>
          <cell r="D612" t="str">
            <v>§¸ héc</v>
          </cell>
          <cell r="E612" t="str">
            <v>m3</v>
          </cell>
          <cell r="F612">
            <v>1.22</v>
          </cell>
          <cell r="G612">
            <v>61886</v>
          </cell>
          <cell r="H612">
            <v>75501</v>
          </cell>
        </row>
        <row r="613">
          <cell r="A613" t="str">
            <v/>
          </cell>
          <cell r="C613" t="str">
            <v>®cp</v>
          </cell>
          <cell r="D613" t="str">
            <v>§¸ d¨m cÊp phèi</v>
          </cell>
          <cell r="E613" t="str">
            <v>m3</v>
          </cell>
          <cell r="F613">
            <v>5.7000000000000002E-2</v>
          </cell>
          <cell r="G613">
            <v>77069</v>
          </cell>
          <cell r="H613">
            <v>4393</v>
          </cell>
        </row>
        <row r="614">
          <cell r="C614" t="str">
            <v>gvk</v>
          </cell>
          <cell r="D614" t="str">
            <v>Gç v¸n khu«n</v>
          </cell>
          <cell r="E614" t="str">
            <v>m3</v>
          </cell>
          <cell r="F614">
            <v>1.4999999999999999E-2</v>
          </cell>
          <cell r="G614">
            <v>830880</v>
          </cell>
          <cell r="H614">
            <v>12463</v>
          </cell>
        </row>
        <row r="615">
          <cell r="C615" t="str">
            <v>®i</v>
          </cell>
          <cell r="D615" t="str">
            <v>§inh</v>
          </cell>
          <cell r="E615" t="str">
            <v>kg</v>
          </cell>
          <cell r="F615">
            <v>0.1</v>
          </cell>
          <cell r="G615">
            <v>5714</v>
          </cell>
          <cell r="H615">
            <v>571</v>
          </cell>
        </row>
        <row r="616">
          <cell r="A616" t="str">
            <v/>
          </cell>
          <cell r="C616" t="str">
            <v>dtb</v>
          </cell>
          <cell r="D616" t="str">
            <v>D©y thÐp buéc</v>
          </cell>
          <cell r="E616" t="str">
            <v>kg</v>
          </cell>
          <cell r="F616">
            <v>0.51</v>
          </cell>
          <cell r="G616">
            <v>6682</v>
          </cell>
          <cell r="H616">
            <v>3408</v>
          </cell>
        </row>
        <row r="617">
          <cell r="A617" t="str">
            <v/>
          </cell>
          <cell r="D617" t="str">
            <v>b/ Nh©n c«ng</v>
          </cell>
        </row>
        <row r="618">
          <cell r="A618" t="str">
            <v/>
          </cell>
          <cell r="C618" t="str">
            <v>3,5/7</v>
          </cell>
          <cell r="D618" t="str">
            <v>Nh©n c«ng 3,5/7</v>
          </cell>
          <cell r="E618" t="str">
            <v xml:space="preserve">C«ng </v>
          </cell>
          <cell r="F618">
            <v>4.13</v>
          </cell>
          <cell r="G618">
            <v>14611</v>
          </cell>
          <cell r="I618">
            <v>60343</v>
          </cell>
        </row>
        <row r="619">
          <cell r="A619">
            <v>72</v>
          </cell>
          <cell r="B619" t="str">
            <v>BL.1111</v>
          </cell>
          <cell r="D619" t="str">
            <v>§µo ®¸ b»ng thñ c«ng</v>
          </cell>
          <cell r="E619" t="str">
            <v>m3</v>
          </cell>
          <cell r="I619">
            <v>54445</v>
          </cell>
        </row>
        <row r="620">
          <cell r="A620" t="str">
            <v/>
          </cell>
          <cell r="D620" t="str">
            <v>b/ Nh©n c«ng</v>
          </cell>
        </row>
        <row r="621">
          <cell r="A621" t="str">
            <v/>
          </cell>
          <cell r="C621" t="str">
            <v>3,0/7</v>
          </cell>
          <cell r="D621" t="str">
            <v>Nh©n c«ng 3,0/7</v>
          </cell>
          <cell r="E621" t="str">
            <v xml:space="preserve">C«ng </v>
          </cell>
          <cell r="F621">
            <v>3.9230999999999998</v>
          </cell>
          <cell r="G621">
            <v>13878</v>
          </cell>
          <cell r="I621">
            <v>54445</v>
          </cell>
        </row>
        <row r="622">
          <cell r="A622">
            <v>73</v>
          </cell>
          <cell r="B622" t="str">
            <v>BL.1113</v>
          </cell>
          <cell r="D622" t="str">
            <v>§µo ®Êt lÉn cuéi sái b»ng thñ c«ng</v>
          </cell>
          <cell r="E622" t="str">
            <v>m3</v>
          </cell>
          <cell r="I622">
            <v>36510</v>
          </cell>
        </row>
        <row r="623">
          <cell r="A623" t="str">
            <v/>
          </cell>
          <cell r="D623" t="str">
            <v>b/ Nh©n c«ng</v>
          </cell>
        </row>
        <row r="624">
          <cell r="A624" t="str">
            <v/>
          </cell>
          <cell r="C624" t="str">
            <v>3,0/7</v>
          </cell>
          <cell r="D624" t="str">
            <v>Nh©n c«ng 3,0/7</v>
          </cell>
          <cell r="E624" t="str">
            <v xml:space="preserve">C«ng </v>
          </cell>
          <cell r="F624">
            <v>2.6307999999999998</v>
          </cell>
          <cell r="G624">
            <v>13878</v>
          </cell>
          <cell r="I624">
            <v>36510</v>
          </cell>
        </row>
        <row r="625">
          <cell r="A625">
            <v>74</v>
          </cell>
          <cell r="B625" t="str">
            <v>BE.1123</v>
          </cell>
          <cell r="D625" t="str">
            <v>§µo ®Êt mãng b»ng m¸y</v>
          </cell>
          <cell r="E625" t="str">
            <v>m3</v>
          </cell>
          <cell r="I625">
            <v>441</v>
          </cell>
          <cell r="J625">
            <v>4080</v>
          </cell>
        </row>
        <row r="626">
          <cell r="A626" t="str">
            <v/>
          </cell>
          <cell r="D626" t="str">
            <v>b/ Nh©n c«ng</v>
          </cell>
        </row>
        <row r="627">
          <cell r="A627" t="str">
            <v/>
          </cell>
          <cell r="C627" t="str">
            <v>3,0/7</v>
          </cell>
          <cell r="D627" t="str">
            <v>Nh©n c«ng 3,0/7</v>
          </cell>
          <cell r="E627" t="str">
            <v xml:space="preserve">C«ng </v>
          </cell>
          <cell r="F627">
            <v>3.1800000000000002E-2</v>
          </cell>
          <cell r="G627">
            <v>13878</v>
          </cell>
          <cell r="I627">
            <v>441</v>
          </cell>
        </row>
        <row r="628">
          <cell r="A628" t="str">
            <v/>
          </cell>
          <cell r="D628" t="str">
            <v>c/ M¸y thi c«ng</v>
          </cell>
        </row>
        <row r="629">
          <cell r="A629" t="str">
            <v/>
          </cell>
          <cell r="C629" t="str">
            <v>x1,25</v>
          </cell>
          <cell r="D629" t="str">
            <v>M¸y xóc 1,25m3</v>
          </cell>
          <cell r="E629" t="str">
            <v>Ca</v>
          </cell>
          <cell r="F629">
            <v>3.0500000000000002E-3</v>
          </cell>
          <cell r="G629">
            <v>1238930</v>
          </cell>
          <cell r="J629">
            <v>3779</v>
          </cell>
        </row>
        <row r="630">
          <cell r="C630" t="str">
            <v>u110</v>
          </cell>
          <cell r="D630" t="str">
            <v>M¸y ñi 110cv</v>
          </cell>
          <cell r="E630" t="str">
            <v>Ca</v>
          </cell>
          <cell r="F630">
            <v>4.4999999999999999E-4</v>
          </cell>
          <cell r="G630">
            <v>669348</v>
          </cell>
          <cell r="J630">
            <v>301</v>
          </cell>
        </row>
        <row r="631">
          <cell r="A631">
            <v>75</v>
          </cell>
          <cell r="B631" t="str">
            <v>BA.1373/93</v>
          </cell>
          <cell r="D631" t="str">
            <v>§µo ®Êt mãng b»ng thñ c«ng</v>
          </cell>
          <cell r="E631" t="str">
            <v>m3</v>
          </cell>
          <cell r="I631">
            <v>15613</v>
          </cell>
        </row>
        <row r="632">
          <cell r="A632" t="str">
            <v/>
          </cell>
          <cell r="D632" t="str">
            <v>b/ Nh©n c«ng</v>
          </cell>
        </row>
        <row r="633">
          <cell r="A633" t="str">
            <v/>
          </cell>
          <cell r="C633" t="str">
            <v>3,0/7</v>
          </cell>
          <cell r="D633" t="str">
            <v>Nh©n c«ng 3,0/7</v>
          </cell>
          <cell r="E633" t="str">
            <v xml:space="preserve">C«ng </v>
          </cell>
          <cell r="F633">
            <v>1.0900000000000001</v>
          </cell>
          <cell r="G633">
            <v>13878</v>
          </cell>
          <cell r="I633">
            <v>15127</v>
          </cell>
        </row>
        <row r="634">
          <cell r="A634" t="str">
            <v/>
          </cell>
          <cell r="C634" t="str">
            <v>3,0/7</v>
          </cell>
          <cell r="D634" t="str">
            <v>VËn chuyÓn tiÕp 10m</v>
          </cell>
          <cell r="E634" t="str">
            <v xml:space="preserve">C«ng </v>
          </cell>
          <cell r="F634">
            <v>3.5000000000000003E-2</v>
          </cell>
          <cell r="G634">
            <v>13878</v>
          </cell>
          <cell r="I634">
            <v>486</v>
          </cell>
        </row>
        <row r="635">
          <cell r="A635">
            <v>76</v>
          </cell>
          <cell r="B635" t="str">
            <v>HA.5210</v>
          </cell>
          <cell r="D635" t="str">
            <v>BT m­¬ng thñy lîi M150</v>
          </cell>
          <cell r="E635" t="str">
            <v>m3</v>
          </cell>
          <cell r="H635">
            <v>314394</v>
          </cell>
          <cell r="I635">
            <v>27176</v>
          </cell>
          <cell r="J635">
            <v>9146</v>
          </cell>
        </row>
        <row r="636">
          <cell r="A636" t="str">
            <v/>
          </cell>
          <cell r="D636" t="str">
            <v>a/ VËt liÖu</v>
          </cell>
        </row>
        <row r="637">
          <cell r="A637" t="str">
            <v/>
          </cell>
          <cell r="D637" t="str">
            <v>V­a BT M150 ®¸ 4x6 &amp; 2x4 (®é sôt 2-4)</v>
          </cell>
          <cell r="F637">
            <v>1.0249999999999999</v>
          </cell>
          <cell r="G637">
            <v>303689</v>
          </cell>
          <cell r="H637">
            <v>311281</v>
          </cell>
        </row>
        <row r="638">
          <cell r="A638" t="str">
            <v/>
          </cell>
          <cell r="D638" t="str">
            <v>VËt liÖu kh¸c</v>
          </cell>
          <cell r="E638" t="str">
            <v>%</v>
          </cell>
          <cell r="F638">
            <v>1</v>
          </cell>
          <cell r="G638">
            <v>311281</v>
          </cell>
          <cell r="H638">
            <v>3113</v>
          </cell>
        </row>
        <row r="639">
          <cell r="A639" t="str">
            <v/>
          </cell>
          <cell r="D639" t="str">
            <v>b/ Nh©n c«ng</v>
          </cell>
        </row>
        <row r="640">
          <cell r="A640" t="str">
            <v/>
          </cell>
          <cell r="C640" t="str">
            <v>3,5/7</v>
          </cell>
          <cell r="D640" t="str">
            <v>Nh©n c«ng 3,5/7</v>
          </cell>
          <cell r="E640" t="str">
            <v xml:space="preserve">C«ng </v>
          </cell>
          <cell r="F640">
            <v>1.86</v>
          </cell>
          <cell r="G640">
            <v>14611</v>
          </cell>
          <cell r="I640">
            <v>27176</v>
          </cell>
        </row>
        <row r="641">
          <cell r="A641" t="str">
            <v/>
          </cell>
          <cell r="D641" t="str">
            <v>c/ M¸y thi c«ng</v>
          </cell>
        </row>
        <row r="642">
          <cell r="A642" t="str">
            <v/>
          </cell>
          <cell r="C642" t="str">
            <v>t250</v>
          </cell>
          <cell r="D642" t="str">
            <v>M¸y trén 250l</v>
          </cell>
          <cell r="E642" t="str">
            <v>Ca</v>
          </cell>
          <cell r="F642">
            <v>9.5000000000000001E-2</v>
          </cell>
          <cell r="G642">
            <v>96272</v>
          </cell>
          <cell r="J642">
            <v>9146</v>
          </cell>
        </row>
        <row r="643">
          <cell r="A643">
            <v>77</v>
          </cell>
          <cell r="B643" t="str">
            <v>HA.5210</v>
          </cell>
          <cell r="D643" t="str">
            <v>BT m­¬ng thñy lîi M200</v>
          </cell>
          <cell r="E643" t="str">
            <v>m3</v>
          </cell>
          <cell r="H643">
            <v>388704</v>
          </cell>
          <cell r="I643">
            <v>27176</v>
          </cell>
          <cell r="J643">
            <v>9146</v>
          </cell>
        </row>
        <row r="644">
          <cell r="A644" t="str">
            <v/>
          </cell>
          <cell r="D644" t="str">
            <v>a/ VËt liÖu</v>
          </cell>
        </row>
        <row r="645">
          <cell r="A645" t="str">
            <v/>
          </cell>
          <cell r="D645" t="str">
            <v>V­a BT M200 ®¸ 1x2 (®é sôt 6-8)</v>
          </cell>
          <cell r="F645">
            <v>1.0249999999999999</v>
          </cell>
          <cell r="G645">
            <v>375468</v>
          </cell>
          <cell r="H645">
            <v>384855</v>
          </cell>
        </row>
        <row r="646">
          <cell r="A646" t="str">
            <v/>
          </cell>
          <cell r="D646" t="str">
            <v>VËt liÖu kh¸c</v>
          </cell>
          <cell r="E646" t="str">
            <v>%</v>
          </cell>
          <cell r="F646">
            <v>1</v>
          </cell>
          <cell r="G646">
            <v>384855</v>
          </cell>
          <cell r="H646">
            <v>3849</v>
          </cell>
        </row>
        <row r="647">
          <cell r="A647" t="str">
            <v/>
          </cell>
          <cell r="D647" t="str">
            <v>b/ Nh©n c«ng</v>
          </cell>
        </row>
        <row r="648">
          <cell r="A648" t="str">
            <v/>
          </cell>
          <cell r="C648" t="str">
            <v>3,5/7</v>
          </cell>
          <cell r="D648" t="str">
            <v>Nh©n c«ng 3,5/7</v>
          </cell>
          <cell r="E648" t="str">
            <v xml:space="preserve">C«ng </v>
          </cell>
          <cell r="F648">
            <v>1.86</v>
          </cell>
          <cell r="G648">
            <v>14611</v>
          </cell>
          <cell r="I648">
            <v>27176</v>
          </cell>
        </row>
        <row r="649">
          <cell r="A649" t="str">
            <v/>
          </cell>
          <cell r="D649" t="str">
            <v>c/ M¸y thi c«ng</v>
          </cell>
        </row>
        <row r="650">
          <cell r="A650" t="str">
            <v/>
          </cell>
          <cell r="C650" t="str">
            <v>t250</v>
          </cell>
          <cell r="D650" t="str">
            <v>M¸y trén 250l</v>
          </cell>
          <cell r="E650" t="str">
            <v>Ca</v>
          </cell>
          <cell r="F650">
            <v>9.5000000000000001E-2</v>
          </cell>
          <cell r="G650">
            <v>96272</v>
          </cell>
          <cell r="J650">
            <v>9146</v>
          </cell>
        </row>
        <row r="651">
          <cell r="A651">
            <v>78</v>
          </cell>
          <cell r="B651" t="str">
            <v>IB.2221</v>
          </cell>
          <cell r="D651" t="str">
            <v>SX, l¾p dùng cèt thÐp m­¬ng thuû lîi</v>
          </cell>
          <cell r="E651" t="str">
            <v>TÊn</v>
          </cell>
          <cell r="H651">
            <v>4517893</v>
          </cell>
          <cell r="I651">
            <v>160283</v>
          </cell>
          <cell r="J651">
            <v>15916</v>
          </cell>
        </row>
        <row r="652">
          <cell r="A652" t="str">
            <v/>
          </cell>
          <cell r="D652" t="str">
            <v>a/VËt liÖu</v>
          </cell>
        </row>
        <row r="653">
          <cell r="A653" t="str">
            <v/>
          </cell>
          <cell r="C653" t="str">
            <v>tt&lt;10</v>
          </cell>
          <cell r="D653" t="str">
            <v>ThÐp trßn d&lt;=10</v>
          </cell>
          <cell r="E653" t="str">
            <v>kg</v>
          </cell>
          <cell r="F653">
            <v>1005</v>
          </cell>
          <cell r="G653">
            <v>4353</v>
          </cell>
          <cell r="H653">
            <v>4374765</v>
          </cell>
        </row>
        <row r="654">
          <cell r="A654" t="str">
            <v/>
          </cell>
          <cell r="C654" t="str">
            <v>dtb</v>
          </cell>
          <cell r="D654" t="str">
            <v>D©y thÐp buéc</v>
          </cell>
          <cell r="E654" t="str">
            <v>kg</v>
          </cell>
          <cell r="F654">
            <v>21.42</v>
          </cell>
          <cell r="G654">
            <v>6682</v>
          </cell>
          <cell r="H654">
            <v>143128</v>
          </cell>
        </row>
        <row r="655">
          <cell r="A655" t="str">
            <v/>
          </cell>
          <cell r="D655" t="str">
            <v>b/ Nh©n c«ng</v>
          </cell>
        </row>
        <row r="656">
          <cell r="A656" t="str">
            <v/>
          </cell>
          <cell r="C656" t="str">
            <v>3,5/7</v>
          </cell>
          <cell r="D656" t="str">
            <v>Nh©n c«ng 3,5/7</v>
          </cell>
          <cell r="E656" t="str">
            <v>c«ng</v>
          </cell>
          <cell r="F656">
            <v>10.97</v>
          </cell>
          <cell r="G656">
            <v>14611</v>
          </cell>
          <cell r="I656">
            <v>160283</v>
          </cell>
        </row>
        <row r="657">
          <cell r="A657" t="str">
            <v/>
          </cell>
          <cell r="D657" t="str">
            <v>c/ M¸y thi c«ng</v>
          </cell>
        </row>
        <row r="658">
          <cell r="A658" t="str">
            <v/>
          </cell>
          <cell r="C658" t="str">
            <v>cuct</v>
          </cell>
          <cell r="D658" t="str">
            <v>M¸y c¾t uèn cèt thÐp</v>
          </cell>
          <cell r="E658" t="str">
            <v>ca</v>
          </cell>
          <cell r="F658">
            <v>0.4</v>
          </cell>
          <cell r="G658">
            <v>39789</v>
          </cell>
          <cell r="J658">
            <v>15916</v>
          </cell>
        </row>
        <row r="659">
          <cell r="A659">
            <v>79</v>
          </cell>
          <cell r="B659" t="str">
            <v>UD.3110</v>
          </cell>
          <cell r="D659" t="str">
            <v>QuÐt nh­a ®­êng nãng 2 líp phÇn th©n ngËp ®Êt</v>
          </cell>
          <cell r="E659" t="str">
            <v>m2</v>
          </cell>
          <cell r="H659">
            <v>16848</v>
          </cell>
          <cell r="I659">
            <v>2046</v>
          </cell>
        </row>
        <row r="660">
          <cell r="A660" t="str">
            <v/>
          </cell>
          <cell r="D660" t="str">
            <v>a/ VËt liÖu</v>
          </cell>
        </row>
        <row r="661">
          <cell r="A661" t="str">
            <v/>
          </cell>
          <cell r="C661" t="str">
            <v>n®</v>
          </cell>
          <cell r="D661" t="str">
            <v>Nhùa Bitum sè 4                                          2</v>
          </cell>
          <cell r="E661" t="str">
            <v>kg</v>
          </cell>
          <cell r="F661">
            <v>2.1</v>
          </cell>
          <cell r="G661">
            <v>3323</v>
          </cell>
          <cell r="H661">
            <v>13957</v>
          </cell>
        </row>
        <row r="662">
          <cell r="A662" t="str">
            <v/>
          </cell>
          <cell r="C662" t="str">
            <v>b®</v>
          </cell>
          <cell r="D662" t="str">
            <v>Bét ®¸                                                          2</v>
          </cell>
          <cell r="E662" t="str">
            <v>kg</v>
          </cell>
          <cell r="F662">
            <v>1.206</v>
          </cell>
          <cell r="G662">
            <v>444</v>
          </cell>
          <cell r="H662">
            <v>1071</v>
          </cell>
        </row>
        <row r="663">
          <cell r="A663" t="str">
            <v/>
          </cell>
          <cell r="C663" t="str">
            <v>c</v>
          </cell>
          <cell r="D663" t="str">
            <v>Cñi                                                              2</v>
          </cell>
          <cell r="E663" t="str">
            <v>kg</v>
          </cell>
          <cell r="F663">
            <v>2</v>
          </cell>
          <cell r="G663">
            <v>455</v>
          </cell>
          <cell r="H663">
            <v>1820</v>
          </cell>
        </row>
        <row r="664">
          <cell r="A664" t="str">
            <v/>
          </cell>
          <cell r="D664" t="str">
            <v>b/ Nh©n c«ng</v>
          </cell>
        </row>
        <row r="665">
          <cell r="A665" t="str">
            <v/>
          </cell>
          <cell r="C665" t="str">
            <v>3,5/7</v>
          </cell>
          <cell r="D665" t="str">
            <v>Nh©n c«ng 3,5/7                    2</v>
          </cell>
          <cell r="E665" t="str">
            <v>c«ng</v>
          </cell>
          <cell r="F665">
            <v>7.0000000000000007E-2</v>
          </cell>
          <cell r="G665">
            <v>14611</v>
          </cell>
          <cell r="I665">
            <v>2046</v>
          </cell>
        </row>
        <row r="666">
          <cell r="A666">
            <v>80</v>
          </cell>
          <cell r="B666" t="str">
            <v>BB.1411</v>
          </cell>
          <cell r="D666" t="str">
            <v>§¾p c¸t lßng mè</v>
          </cell>
          <cell r="E666" t="str">
            <v>m3</v>
          </cell>
          <cell r="H666">
            <v>59257</v>
          </cell>
          <cell r="I666">
            <v>7549</v>
          </cell>
        </row>
        <row r="667">
          <cell r="A667" t="str">
            <v/>
          </cell>
          <cell r="D667" t="str">
            <v>a/ VËt liÖu</v>
          </cell>
        </row>
        <row r="668">
          <cell r="A668" t="str">
            <v/>
          </cell>
          <cell r="C668" t="str">
            <v>c®</v>
          </cell>
          <cell r="D668" t="str">
            <v>C¸t ®en</v>
          </cell>
          <cell r="E668" t="str">
            <v>kg</v>
          </cell>
          <cell r="F668">
            <v>1.22</v>
          </cell>
          <cell r="G668">
            <v>47619</v>
          </cell>
          <cell r="H668">
            <v>58095</v>
          </cell>
        </row>
        <row r="669">
          <cell r="A669" t="str">
            <v/>
          </cell>
          <cell r="D669" t="str">
            <v>VËt liÖu kh¸c</v>
          </cell>
          <cell r="E669" t="str">
            <v>%</v>
          </cell>
          <cell r="F669">
            <v>2</v>
          </cell>
          <cell r="G669">
            <v>58095</v>
          </cell>
          <cell r="H669">
            <v>1162</v>
          </cell>
        </row>
        <row r="670">
          <cell r="A670" t="str">
            <v/>
          </cell>
          <cell r="D670" t="str">
            <v>b/ Nh©n c«ng</v>
          </cell>
        </row>
        <row r="671">
          <cell r="A671" t="str">
            <v/>
          </cell>
          <cell r="C671" t="str">
            <v>2,7/7</v>
          </cell>
          <cell r="D671" t="str">
            <v>Nh©n c«ng 2,7/7</v>
          </cell>
          <cell r="E671" t="str">
            <v>c«ng</v>
          </cell>
          <cell r="F671">
            <v>0.56000000000000005</v>
          </cell>
          <cell r="G671">
            <v>13481</v>
          </cell>
          <cell r="I671">
            <v>7549</v>
          </cell>
        </row>
        <row r="672">
          <cell r="A672" t="str">
            <v/>
          </cell>
        </row>
        <row r="673">
          <cell r="A673" t="str">
            <v/>
          </cell>
        </row>
        <row r="674">
          <cell r="A674" t="str">
            <v/>
          </cell>
          <cell r="D674" t="str">
            <v>PhÇn §­êng</v>
          </cell>
        </row>
        <row r="675">
          <cell r="A675">
            <v>81</v>
          </cell>
          <cell r="B675" t="str">
            <v>BA.1723/93</v>
          </cell>
          <cell r="D675" t="str">
            <v>§µo khu«n ®­êng</v>
          </cell>
          <cell r="E675" t="str">
            <v>m3</v>
          </cell>
          <cell r="I675">
            <v>18111</v>
          </cell>
        </row>
        <row r="676">
          <cell r="A676" t="str">
            <v/>
          </cell>
          <cell r="D676" t="str">
            <v>b/ Nh©n c«ng</v>
          </cell>
        </row>
        <row r="677">
          <cell r="A677" t="str">
            <v/>
          </cell>
          <cell r="C677" t="str">
            <v>3,0/7</v>
          </cell>
          <cell r="D677" t="str">
            <v>Nh©n c«ng 3,0/7</v>
          </cell>
          <cell r="E677" t="str">
            <v xml:space="preserve">C«ng </v>
          </cell>
          <cell r="F677">
            <v>1.27</v>
          </cell>
          <cell r="G677">
            <v>13878</v>
          </cell>
          <cell r="I677">
            <v>17625</v>
          </cell>
        </row>
        <row r="678">
          <cell r="A678" t="str">
            <v/>
          </cell>
          <cell r="C678" t="str">
            <v>3,0/7</v>
          </cell>
          <cell r="D678" t="str">
            <v>Nh©n c«ng 3,0/7   V/C tiÕp 10m</v>
          </cell>
          <cell r="E678" t="str">
            <v xml:space="preserve">C«ng </v>
          </cell>
          <cell r="F678">
            <v>3.5000000000000003E-2</v>
          </cell>
          <cell r="G678">
            <v>13878</v>
          </cell>
          <cell r="I678">
            <v>486</v>
          </cell>
        </row>
        <row r="679">
          <cell r="A679">
            <v>82</v>
          </cell>
          <cell r="B679" t="str">
            <v>BA.1613/93</v>
          </cell>
          <cell r="D679" t="str">
            <v xml:space="preserve">§µo ®Êt nÒn ®­êng b»ng thñ c«ng </v>
          </cell>
          <cell r="E679" t="str">
            <v>m3</v>
          </cell>
          <cell r="I679">
            <v>15335</v>
          </cell>
        </row>
        <row r="680">
          <cell r="A680" t="str">
            <v/>
          </cell>
          <cell r="D680" t="str">
            <v>b/ Nh©n c«ng</v>
          </cell>
        </row>
        <row r="681">
          <cell r="A681" t="str">
            <v/>
          </cell>
          <cell r="C681" t="str">
            <v>3,0/7</v>
          </cell>
          <cell r="D681" t="str">
            <v>Nh©n c«ng 3,0/7</v>
          </cell>
          <cell r="E681" t="str">
            <v xml:space="preserve">C«ng </v>
          </cell>
          <cell r="F681">
            <v>1.07</v>
          </cell>
          <cell r="G681">
            <v>13878</v>
          </cell>
          <cell r="I681">
            <v>14849</v>
          </cell>
        </row>
        <row r="682">
          <cell r="A682" t="str">
            <v/>
          </cell>
          <cell r="C682" t="str">
            <v>3,0/7</v>
          </cell>
          <cell r="D682" t="str">
            <v>Nh©n c«ng 3,0/7   V/C tiÕp 10m</v>
          </cell>
          <cell r="E682" t="str">
            <v xml:space="preserve">C«ng </v>
          </cell>
          <cell r="F682">
            <v>3.5000000000000003E-2</v>
          </cell>
          <cell r="G682">
            <v>13878</v>
          </cell>
          <cell r="I682">
            <v>486</v>
          </cell>
        </row>
        <row r="683">
          <cell r="A683">
            <v>83</v>
          </cell>
          <cell r="B683" t="str">
            <v>AG.1412</v>
          </cell>
          <cell r="D683" t="str">
            <v>§µo kÕt cÊu nhùa cò (dµy 12cm)</v>
          </cell>
          <cell r="E683" t="str">
            <v>m2</v>
          </cell>
          <cell r="I683">
            <v>15634</v>
          </cell>
        </row>
        <row r="684">
          <cell r="A684" t="str">
            <v/>
          </cell>
          <cell r="D684" t="str">
            <v>b/ Nh©n c«ng</v>
          </cell>
        </row>
        <row r="685">
          <cell r="A685" t="str">
            <v/>
          </cell>
          <cell r="C685" t="str">
            <v>3,5/7</v>
          </cell>
          <cell r="D685" t="str">
            <v>Nh©n c«ng 3,5/7</v>
          </cell>
          <cell r="E685" t="str">
            <v xml:space="preserve">C«ng </v>
          </cell>
          <cell r="F685">
            <v>1.07</v>
          </cell>
          <cell r="G685">
            <v>14611</v>
          </cell>
          <cell r="I685">
            <v>15634</v>
          </cell>
        </row>
        <row r="686">
          <cell r="A686">
            <v>84</v>
          </cell>
          <cell r="B686" t="str">
            <v>BB.1363</v>
          </cell>
          <cell r="D686" t="str">
            <v>§¾p ®Êt nÒn ®­êng b»ng thñ c«ng K95</v>
          </cell>
          <cell r="E686" t="str">
            <v>m3</v>
          </cell>
          <cell r="I686">
            <v>24148</v>
          </cell>
        </row>
        <row r="687">
          <cell r="A687" t="str">
            <v/>
          </cell>
          <cell r="D687" t="str">
            <v>b/ Nh©n c«ng</v>
          </cell>
        </row>
        <row r="688">
          <cell r="A688" t="str">
            <v/>
          </cell>
          <cell r="C688" t="str">
            <v>3,0/7</v>
          </cell>
          <cell r="D688" t="str">
            <v>Nh©n c«ng 3,0/7</v>
          </cell>
          <cell r="E688" t="str">
            <v xml:space="preserve">C«ng </v>
          </cell>
          <cell r="F688">
            <v>1.74</v>
          </cell>
          <cell r="G688">
            <v>13878</v>
          </cell>
          <cell r="I688">
            <v>24148</v>
          </cell>
        </row>
        <row r="689">
          <cell r="A689">
            <v>85</v>
          </cell>
          <cell r="B689" t="str">
            <v>BK.4223</v>
          </cell>
          <cell r="D689" t="str">
            <v>§¾p ®Êt nÒn ®­êng b»ng m¸y K95</v>
          </cell>
          <cell r="E689" t="str">
            <v>m3</v>
          </cell>
          <cell r="I689">
            <v>439</v>
          </cell>
          <cell r="J689">
            <v>4674</v>
          </cell>
        </row>
        <row r="690">
          <cell r="A690" t="str">
            <v/>
          </cell>
          <cell r="D690" t="str">
            <v>b/ Nh©n c«ng</v>
          </cell>
        </row>
        <row r="691">
          <cell r="A691" t="str">
            <v/>
          </cell>
          <cell r="C691" t="str">
            <v>3,0/7</v>
          </cell>
          <cell r="D691" t="str">
            <v>Nh©n c«ng 3,0/7</v>
          </cell>
          <cell r="E691" t="str">
            <v xml:space="preserve">C«ng </v>
          </cell>
          <cell r="F691">
            <v>3.1600000000000003E-2</v>
          </cell>
          <cell r="G691">
            <v>13878</v>
          </cell>
          <cell r="I691">
            <v>439</v>
          </cell>
        </row>
        <row r="692">
          <cell r="A692" t="str">
            <v/>
          </cell>
          <cell r="D692" t="str">
            <v xml:space="preserve">c/ M¸y thi c«ng </v>
          </cell>
        </row>
        <row r="693">
          <cell r="A693" t="str">
            <v/>
          </cell>
          <cell r="C693" t="str">
            <v>®16</v>
          </cell>
          <cell r="D693" t="str">
            <v>M¸y ®Çm 16T</v>
          </cell>
          <cell r="E693" t="str">
            <v>Ca</v>
          </cell>
          <cell r="F693">
            <v>3.7000000000000002E-3</v>
          </cell>
          <cell r="G693">
            <v>928648</v>
          </cell>
          <cell r="J693">
            <v>3436</v>
          </cell>
        </row>
        <row r="694">
          <cell r="A694" t="str">
            <v/>
          </cell>
          <cell r="C694" t="str">
            <v>u110</v>
          </cell>
          <cell r="D694" t="str">
            <v>M¸y ñi 110cv</v>
          </cell>
          <cell r="E694" t="str">
            <v>Ca</v>
          </cell>
          <cell r="F694">
            <v>1.8500000000000001E-3</v>
          </cell>
          <cell r="G694">
            <v>669348</v>
          </cell>
          <cell r="J694">
            <v>1238</v>
          </cell>
        </row>
        <row r="695">
          <cell r="A695">
            <v>86</v>
          </cell>
          <cell r="B695" t="str">
            <v>BD.1773 BJ.1423</v>
          </cell>
          <cell r="D695" t="str">
            <v>§µo ®Êt vËn chuyÓn vÒ ®Ó ®¾p</v>
          </cell>
          <cell r="E695" t="str">
            <v>m3</v>
          </cell>
          <cell r="H695">
            <v>2000</v>
          </cell>
          <cell r="I695">
            <v>112</v>
          </cell>
          <cell r="J695">
            <v>20920</v>
          </cell>
        </row>
        <row r="696">
          <cell r="A696" t="str">
            <v/>
          </cell>
          <cell r="D696" t="str">
            <v>a/ VËt liÖu</v>
          </cell>
        </row>
        <row r="697">
          <cell r="A697" t="str">
            <v/>
          </cell>
          <cell r="D697" t="str">
            <v>Tµi nguyªn</v>
          </cell>
          <cell r="E697" t="str">
            <v>m3</v>
          </cell>
          <cell r="F697">
            <v>1</v>
          </cell>
          <cell r="G697">
            <v>2000</v>
          </cell>
          <cell r="H697">
            <v>2000</v>
          </cell>
        </row>
        <row r="698">
          <cell r="A698" t="str">
            <v/>
          </cell>
          <cell r="D698" t="str">
            <v>b/ Nh©n c«ng</v>
          </cell>
        </row>
        <row r="699">
          <cell r="A699" t="str">
            <v/>
          </cell>
          <cell r="C699" t="str">
            <v>3,0/7</v>
          </cell>
          <cell r="D699" t="str">
            <v>Nh©n c«ng 3,0/7</v>
          </cell>
          <cell r="E699" t="str">
            <v xml:space="preserve">C«ng </v>
          </cell>
          <cell r="F699">
            <v>8.0999999999999996E-3</v>
          </cell>
          <cell r="G699">
            <v>13878</v>
          </cell>
          <cell r="I699">
            <v>112</v>
          </cell>
        </row>
        <row r="700">
          <cell r="A700" t="str">
            <v/>
          </cell>
          <cell r="D700" t="str">
            <v xml:space="preserve">c/ M¸y thi c«ng </v>
          </cell>
        </row>
        <row r="701">
          <cell r="A701" t="str">
            <v/>
          </cell>
          <cell r="C701" t="str">
            <v>x1,25</v>
          </cell>
          <cell r="D701" t="str">
            <v>M¸y xóc 1,25m3</v>
          </cell>
          <cell r="E701" t="str">
            <v>Ca</v>
          </cell>
          <cell r="F701">
            <v>2.2899999999999999E-3</v>
          </cell>
          <cell r="G701">
            <v>1238930</v>
          </cell>
          <cell r="J701">
            <v>2837</v>
          </cell>
        </row>
        <row r="702">
          <cell r="A702" t="str">
            <v/>
          </cell>
          <cell r="C702" t="str">
            <v>«7</v>
          </cell>
          <cell r="D702" t="str">
            <v>¤t« tù ®æ 7T</v>
          </cell>
          <cell r="E702" t="str">
            <v>Ca</v>
          </cell>
          <cell r="F702">
            <v>1.2E-2</v>
          </cell>
          <cell r="G702">
            <v>444551</v>
          </cell>
          <cell r="J702">
            <v>5335</v>
          </cell>
        </row>
        <row r="703">
          <cell r="A703" t="str">
            <v/>
          </cell>
          <cell r="C703" t="str">
            <v>u110</v>
          </cell>
          <cell r="D703" t="str">
            <v>M¸y ñi 110cv</v>
          </cell>
          <cell r="E703" t="str">
            <v>Ca</v>
          </cell>
          <cell r="F703">
            <v>4.4999999999999999E-4</v>
          </cell>
          <cell r="G703">
            <v>669348</v>
          </cell>
          <cell r="J703">
            <v>301</v>
          </cell>
        </row>
        <row r="704">
          <cell r="A704" t="str">
            <v/>
          </cell>
          <cell r="C704" t="str">
            <v>«7</v>
          </cell>
          <cell r="D704" t="str">
            <v>V/c tiÕp 7km «t« 7T              0,004x7</v>
          </cell>
          <cell r="E704" t="str">
            <v>Ca</v>
          </cell>
          <cell r="F704">
            <v>2.8000000000000001E-2</v>
          </cell>
          <cell r="G704">
            <v>444551</v>
          </cell>
          <cell r="J704">
            <v>12447</v>
          </cell>
        </row>
        <row r="705">
          <cell r="A705">
            <v>87</v>
          </cell>
          <cell r="B705" t="str">
            <v xml:space="preserve">EC.3313  </v>
          </cell>
          <cell r="D705" t="str">
            <v>MÆt ®­êng ®¸ d¨m l¸ng nhùa t/c 4,5kg/m2 12cm</v>
          </cell>
          <cell r="E705" t="str">
            <v>m2</v>
          </cell>
          <cell r="H705">
            <v>35627</v>
          </cell>
          <cell r="I705">
            <v>2070</v>
          </cell>
          <cell r="J705">
            <v>5056</v>
          </cell>
        </row>
        <row r="706">
          <cell r="A706" t="str">
            <v/>
          </cell>
          <cell r="D706" t="str">
            <v>a/ VËt liÖu</v>
          </cell>
        </row>
        <row r="707">
          <cell r="A707" t="str">
            <v/>
          </cell>
          <cell r="C707" t="str">
            <v>®4x6</v>
          </cell>
          <cell r="D707" t="str">
            <v xml:space="preserve">§¸ d¨m 4 x 6        </v>
          </cell>
          <cell r="E707" t="str">
            <v>m3</v>
          </cell>
          <cell r="F707">
            <v>0.158</v>
          </cell>
          <cell r="G707">
            <v>77069</v>
          </cell>
          <cell r="H707">
            <v>12177</v>
          </cell>
        </row>
        <row r="708">
          <cell r="C708" t="str">
            <v>®2x4</v>
          </cell>
          <cell r="D708" t="str">
            <v xml:space="preserve">§¸ d¨m 2 x 4      </v>
          </cell>
          <cell r="E708" t="str">
            <v>m3</v>
          </cell>
          <cell r="F708">
            <v>4.3E-3</v>
          </cell>
          <cell r="G708">
            <v>92783</v>
          </cell>
          <cell r="H708">
            <v>399</v>
          </cell>
        </row>
        <row r="709">
          <cell r="C709" t="str">
            <v>®1x2</v>
          </cell>
          <cell r="D709" t="str">
            <v xml:space="preserve">§¸ d¨m 1 x 2     </v>
          </cell>
          <cell r="E709" t="str">
            <v>m3</v>
          </cell>
          <cell r="F709">
            <v>2.4400000000000002E-2</v>
          </cell>
          <cell r="G709">
            <v>93917</v>
          </cell>
          <cell r="H709">
            <v>2292</v>
          </cell>
        </row>
        <row r="710">
          <cell r="C710" t="str">
            <v>®0,5x1</v>
          </cell>
          <cell r="D710" t="str">
            <v xml:space="preserve">§¸ d¨m 0,5 x 1     </v>
          </cell>
          <cell r="E710" t="str">
            <v>m3</v>
          </cell>
          <cell r="F710">
            <v>1.09E-2</v>
          </cell>
          <cell r="G710">
            <v>93917</v>
          </cell>
          <cell r="H710">
            <v>1024</v>
          </cell>
        </row>
        <row r="711">
          <cell r="C711" t="str">
            <v>n®</v>
          </cell>
          <cell r="D711" t="str">
            <v xml:space="preserve">Nhùa ®­êng                                  </v>
          </cell>
          <cell r="E711" t="str">
            <v>kg</v>
          </cell>
          <cell r="F711">
            <v>5.35</v>
          </cell>
          <cell r="G711">
            <v>3323</v>
          </cell>
          <cell r="H711">
            <v>17778</v>
          </cell>
        </row>
        <row r="712">
          <cell r="C712" t="str">
            <v>c</v>
          </cell>
          <cell r="D712" t="str">
            <v>Cñi</v>
          </cell>
          <cell r="E712" t="str">
            <v>kg</v>
          </cell>
          <cell r="F712">
            <v>4.3</v>
          </cell>
          <cell r="G712">
            <v>455</v>
          </cell>
          <cell r="H712">
            <v>1957</v>
          </cell>
        </row>
        <row r="713">
          <cell r="A713" t="str">
            <v/>
          </cell>
          <cell r="D713" t="str">
            <v>b/ Nh©n c«ng</v>
          </cell>
        </row>
        <row r="714">
          <cell r="A714" t="str">
            <v/>
          </cell>
          <cell r="C714" t="str">
            <v>3,5/7</v>
          </cell>
          <cell r="D714" t="str">
            <v>Nh©n c«ng 3,5/7</v>
          </cell>
          <cell r="E714" t="str">
            <v xml:space="preserve">C«ng </v>
          </cell>
          <cell r="F714">
            <v>0.14169999999999999</v>
          </cell>
          <cell r="G714">
            <v>14611</v>
          </cell>
          <cell r="I714">
            <v>2070</v>
          </cell>
        </row>
        <row r="715">
          <cell r="A715" t="str">
            <v/>
          </cell>
          <cell r="D715" t="str">
            <v xml:space="preserve">c/ M¸y thi c«ng </v>
          </cell>
        </row>
        <row r="716">
          <cell r="A716" t="str">
            <v/>
          </cell>
          <cell r="C716" t="str">
            <v>l8,5</v>
          </cell>
          <cell r="D716" t="str">
            <v>M¸y lu 8.5T</v>
          </cell>
          <cell r="E716" t="str">
            <v>Ca</v>
          </cell>
          <cell r="F716">
            <v>0.02</v>
          </cell>
          <cell r="G716">
            <v>252823</v>
          </cell>
          <cell r="J716">
            <v>5056</v>
          </cell>
        </row>
        <row r="717">
          <cell r="A717">
            <v>88</v>
          </cell>
          <cell r="B717" t="str">
            <v>EB.2120</v>
          </cell>
          <cell r="D717" t="str">
            <v>Lµm mãng ®¸ d¨m  (15cm)</v>
          </cell>
          <cell r="E717" t="str">
            <v>m3</v>
          </cell>
          <cell r="H717">
            <v>122069</v>
          </cell>
          <cell r="I717">
            <v>598</v>
          </cell>
          <cell r="J717">
            <v>8064</v>
          </cell>
        </row>
        <row r="718">
          <cell r="A718" t="str">
            <v/>
          </cell>
          <cell r="D718" t="str">
            <v>a/ VËt liÖu</v>
          </cell>
        </row>
        <row r="719">
          <cell r="C719" t="str">
            <v>®2x4</v>
          </cell>
          <cell r="D719" t="str">
            <v xml:space="preserve">§¸ d¨m 2 x 4      </v>
          </cell>
          <cell r="E719" t="str">
            <v>m3</v>
          </cell>
          <cell r="F719">
            <v>1</v>
          </cell>
          <cell r="G719">
            <v>92783</v>
          </cell>
          <cell r="H719">
            <v>92783</v>
          </cell>
        </row>
        <row r="720">
          <cell r="A720" t="str">
            <v/>
          </cell>
          <cell r="C720" t="str">
            <v>®cp</v>
          </cell>
          <cell r="D720" t="str">
            <v>§¸ d¨m cÊp phèi</v>
          </cell>
          <cell r="E720" t="str">
            <v>m3</v>
          </cell>
          <cell r="F720">
            <v>0.38</v>
          </cell>
          <cell r="G720">
            <v>77069</v>
          </cell>
          <cell r="H720">
            <v>29286</v>
          </cell>
        </row>
        <row r="721">
          <cell r="A721" t="str">
            <v/>
          </cell>
          <cell r="D721" t="str">
            <v>b/ Nh©n c«ng</v>
          </cell>
        </row>
        <row r="722">
          <cell r="A722" t="str">
            <v/>
          </cell>
          <cell r="C722" t="str">
            <v>4,0/7</v>
          </cell>
          <cell r="D722" t="str">
            <v>Nh©n c«ng 4,0/7</v>
          </cell>
          <cell r="E722" t="str">
            <v xml:space="preserve">C«ng </v>
          </cell>
          <cell r="F722">
            <v>3.9E-2</v>
          </cell>
          <cell r="G722">
            <v>15344</v>
          </cell>
          <cell r="I722">
            <v>598</v>
          </cell>
        </row>
        <row r="723">
          <cell r="A723" t="str">
            <v/>
          </cell>
          <cell r="D723" t="str">
            <v xml:space="preserve">c/ M¸y thi c«ng </v>
          </cell>
        </row>
        <row r="724">
          <cell r="A724" t="str">
            <v/>
          </cell>
          <cell r="C724" t="str">
            <v>u110</v>
          </cell>
          <cell r="D724" t="str">
            <v>M¸y ñi 110cv</v>
          </cell>
          <cell r="E724" t="str">
            <v>Ca</v>
          </cell>
          <cell r="F724">
            <v>4.1999999999999997E-3</v>
          </cell>
          <cell r="G724">
            <v>669348</v>
          </cell>
          <cell r="J724">
            <v>2811</v>
          </cell>
        </row>
        <row r="725">
          <cell r="A725" t="str">
            <v/>
          </cell>
          <cell r="C725" t="str">
            <v>s110</v>
          </cell>
          <cell r="D725" t="str">
            <v>M¸y san 110cv</v>
          </cell>
          <cell r="E725" t="str">
            <v>Ca</v>
          </cell>
          <cell r="F725">
            <v>8.0000000000000004E-4</v>
          </cell>
          <cell r="G725">
            <v>584271</v>
          </cell>
          <cell r="J725">
            <v>467</v>
          </cell>
        </row>
        <row r="726">
          <cell r="A726" t="str">
            <v/>
          </cell>
          <cell r="C726" t="str">
            <v>lr25</v>
          </cell>
          <cell r="D726" t="str">
            <v>Lu rung 25T</v>
          </cell>
          <cell r="E726" t="str">
            <v>Ca</v>
          </cell>
          <cell r="F726">
            <v>2.0999999999999999E-3</v>
          </cell>
          <cell r="G726">
            <v>928648</v>
          </cell>
          <cell r="J726">
            <v>1950</v>
          </cell>
        </row>
        <row r="727">
          <cell r="A727" t="str">
            <v/>
          </cell>
          <cell r="C727" t="str">
            <v>lbl16</v>
          </cell>
          <cell r="D727" t="str">
            <v>Lu b¸nh lèp 16T</v>
          </cell>
          <cell r="E727" t="str">
            <v>Ca</v>
          </cell>
          <cell r="F727">
            <v>3.3999999999999998E-3</v>
          </cell>
          <cell r="G727">
            <v>432053</v>
          </cell>
          <cell r="J727">
            <v>1469</v>
          </cell>
        </row>
        <row r="728">
          <cell r="A728" t="str">
            <v/>
          </cell>
          <cell r="C728" t="str">
            <v>l10</v>
          </cell>
          <cell r="D728" t="str">
            <v>Lu 10T</v>
          </cell>
          <cell r="E728" t="str">
            <v>Ca</v>
          </cell>
          <cell r="F728">
            <v>2.0999999999999999E-3</v>
          </cell>
          <cell r="G728">
            <v>288922</v>
          </cell>
          <cell r="J728">
            <v>607</v>
          </cell>
        </row>
        <row r="729">
          <cell r="A729" t="str">
            <v/>
          </cell>
          <cell r="C729" t="str">
            <v>«tn5</v>
          </cell>
          <cell r="D729" t="str">
            <v>¤t« t­íi n­íc 5m3</v>
          </cell>
          <cell r="E729" t="str">
            <v>Ca</v>
          </cell>
          <cell r="F729">
            <v>2.0999999999999999E-3</v>
          </cell>
          <cell r="G729">
            <v>343052</v>
          </cell>
          <cell r="J729">
            <v>720</v>
          </cell>
        </row>
        <row r="730">
          <cell r="A730" t="str">
            <v/>
          </cell>
          <cell r="D730" t="str">
            <v>M¸y kh¸c</v>
          </cell>
          <cell r="E730" t="str">
            <v>%</v>
          </cell>
          <cell r="F730">
            <v>0.5</v>
          </cell>
          <cell r="G730">
            <v>8024</v>
          </cell>
          <cell r="J730">
            <v>40</v>
          </cell>
        </row>
        <row r="731">
          <cell r="A731">
            <v>89</v>
          </cell>
          <cell r="B731" t="str">
            <v>EB.1110</v>
          </cell>
          <cell r="D731" t="str">
            <v>Bï vªnh b»ng ®¸ d¨m tiªu chuÈn</v>
          </cell>
          <cell r="E731" t="str">
            <v>m3</v>
          </cell>
          <cell r="H731">
            <v>92483</v>
          </cell>
          <cell r="I731">
            <v>8882</v>
          </cell>
          <cell r="J731">
            <v>2528</v>
          </cell>
        </row>
        <row r="732">
          <cell r="A732" t="str">
            <v/>
          </cell>
          <cell r="D732" t="str">
            <v>a/ VËt liÖu</v>
          </cell>
        </row>
        <row r="733">
          <cell r="A733" t="str">
            <v/>
          </cell>
          <cell r="C733" t="str">
            <v>®cp</v>
          </cell>
          <cell r="D733" t="str">
            <v>§¸ d¨m cÊp phèi</v>
          </cell>
          <cell r="E733" t="str">
            <v>m3</v>
          </cell>
          <cell r="F733">
            <v>1.2</v>
          </cell>
          <cell r="G733">
            <v>77069</v>
          </cell>
          <cell r="H733">
            <v>92483</v>
          </cell>
        </row>
        <row r="734">
          <cell r="A734" t="str">
            <v/>
          </cell>
          <cell r="D734" t="str">
            <v>b/ Nh©n c«ng</v>
          </cell>
        </row>
        <row r="735">
          <cell r="A735" t="str">
            <v/>
          </cell>
          <cell r="C735" t="str">
            <v>3,0/7</v>
          </cell>
          <cell r="D735" t="str">
            <v>Nh©n c«ng 3,0/7</v>
          </cell>
          <cell r="E735" t="str">
            <v xml:space="preserve">C«ng </v>
          </cell>
          <cell r="F735">
            <v>0.64</v>
          </cell>
          <cell r="G735">
            <v>13878</v>
          </cell>
          <cell r="I735">
            <v>8882</v>
          </cell>
        </row>
        <row r="736">
          <cell r="A736" t="str">
            <v/>
          </cell>
          <cell r="D736" t="str">
            <v xml:space="preserve">c/ M¸y thi c«ng </v>
          </cell>
        </row>
        <row r="737">
          <cell r="A737" t="str">
            <v/>
          </cell>
          <cell r="C737" t="str">
            <v>l8,5</v>
          </cell>
          <cell r="D737" t="str">
            <v>M¸y lu 8.5T</v>
          </cell>
          <cell r="E737" t="str">
            <v>Ca</v>
          </cell>
          <cell r="F737">
            <v>0.01</v>
          </cell>
          <cell r="G737">
            <v>252823</v>
          </cell>
          <cell r="J737">
            <v>2528</v>
          </cell>
        </row>
        <row r="738">
          <cell r="A738">
            <v>90</v>
          </cell>
          <cell r="B738" t="str">
            <v>TT</v>
          </cell>
          <cell r="C738" t="str">
            <v>EA.1120</v>
          </cell>
          <cell r="D738" t="str">
            <v>Gia cè lÒ 15cm</v>
          </cell>
          <cell r="E738" t="str">
            <v>m3</v>
          </cell>
          <cell r="H738">
            <v>97878</v>
          </cell>
          <cell r="I738">
            <v>19568</v>
          </cell>
        </row>
        <row r="739">
          <cell r="D739" t="str">
            <v>a/ VËt liÖu</v>
          </cell>
        </row>
        <row r="740">
          <cell r="A740" t="str">
            <v/>
          </cell>
          <cell r="C740" t="str">
            <v>®cp</v>
          </cell>
          <cell r="D740" t="str">
            <v>§¸ d¨m cÊp phèi</v>
          </cell>
          <cell r="E740" t="str">
            <v>m3</v>
          </cell>
          <cell r="F740">
            <v>1.27</v>
          </cell>
          <cell r="G740">
            <v>77069</v>
          </cell>
          <cell r="H740">
            <v>97878</v>
          </cell>
        </row>
        <row r="741">
          <cell r="A741" t="str">
            <v/>
          </cell>
          <cell r="D741" t="str">
            <v>b/ Nh©n c«ng</v>
          </cell>
        </row>
        <row r="742">
          <cell r="A742" t="str">
            <v/>
          </cell>
          <cell r="C742" t="str">
            <v>3,0/7</v>
          </cell>
          <cell r="D742" t="str">
            <v>Nh©n c«ng 3,0/7</v>
          </cell>
          <cell r="E742" t="str">
            <v xml:space="preserve">C«ng </v>
          </cell>
          <cell r="F742">
            <v>1.41</v>
          </cell>
          <cell r="G742">
            <v>13878</v>
          </cell>
          <cell r="I742">
            <v>19568</v>
          </cell>
        </row>
        <row r="743">
          <cell r="A743" t="str">
            <v/>
          </cell>
        </row>
        <row r="744">
          <cell r="A744">
            <v>91</v>
          </cell>
          <cell r="B744" t="str">
            <v>TT</v>
          </cell>
          <cell r="D744" t="str">
            <v>BiÓn b¸o ph¶n quang cÇu</v>
          </cell>
          <cell r="E744" t="str">
            <v>c¸i</v>
          </cell>
          <cell r="F744">
            <v>1</v>
          </cell>
          <cell r="G744">
            <v>2500000</v>
          </cell>
          <cell r="H744">
            <v>2500000</v>
          </cell>
        </row>
        <row r="745">
          <cell r="A745">
            <v>92</v>
          </cell>
          <cell r="B745" t="str">
            <v>EC.1110</v>
          </cell>
          <cell r="D745" t="str">
            <v xml:space="preserve">Cäc tiªu bª t«ng cèt thÐp </v>
          </cell>
          <cell r="E745" t="str">
            <v>cäc</v>
          </cell>
          <cell r="H745">
            <v>13254</v>
          </cell>
          <cell r="I745">
            <v>2385</v>
          </cell>
        </row>
        <row r="746">
          <cell r="A746" t="str">
            <v/>
          </cell>
          <cell r="D746" t="str">
            <v>a/ VËt liÖu</v>
          </cell>
        </row>
        <row r="747">
          <cell r="A747" t="str">
            <v/>
          </cell>
          <cell r="C747" t="str">
            <v>xm3</v>
          </cell>
          <cell r="D747" t="str">
            <v>Xi m¨ng PC300</v>
          </cell>
          <cell r="E747" t="str">
            <v>kg</v>
          </cell>
          <cell r="F747">
            <v>4.03</v>
          </cell>
          <cell r="G747">
            <v>702</v>
          </cell>
          <cell r="H747">
            <v>2829</v>
          </cell>
        </row>
        <row r="748">
          <cell r="A748" t="str">
            <v/>
          </cell>
          <cell r="C748" t="str">
            <v>tt&lt;18</v>
          </cell>
          <cell r="D748" t="str">
            <v>ThÐp trßn d&lt;=18</v>
          </cell>
          <cell r="E748" t="str">
            <v>kg</v>
          </cell>
          <cell r="F748">
            <v>1.746</v>
          </cell>
          <cell r="G748">
            <v>4232</v>
          </cell>
          <cell r="H748">
            <v>7389</v>
          </cell>
        </row>
        <row r="749">
          <cell r="A749" t="str">
            <v/>
          </cell>
          <cell r="C749" t="str">
            <v>dtb</v>
          </cell>
          <cell r="D749" t="str">
            <v>D©y thÐp buéc</v>
          </cell>
          <cell r="E749" t="str">
            <v>kg</v>
          </cell>
          <cell r="F749">
            <v>1.7000000000000001E-2</v>
          </cell>
          <cell r="G749">
            <v>6682</v>
          </cell>
          <cell r="H749">
            <v>114</v>
          </cell>
        </row>
        <row r="750">
          <cell r="A750" t="str">
            <v/>
          </cell>
          <cell r="C750" t="str">
            <v>cv</v>
          </cell>
          <cell r="D750" t="str">
            <v xml:space="preserve">C¸t vµng          </v>
          </cell>
          <cell r="E750" t="str">
            <v>m3</v>
          </cell>
          <cell r="F750">
            <v>7.1000000000000004E-3</v>
          </cell>
          <cell r="G750">
            <v>90476</v>
          </cell>
          <cell r="H750">
            <v>642</v>
          </cell>
        </row>
        <row r="751">
          <cell r="A751" t="str">
            <v/>
          </cell>
          <cell r="C751" t="str">
            <v>®1x2</v>
          </cell>
          <cell r="D751" t="str">
            <v xml:space="preserve">§¸ d¨m 1 x 2     </v>
          </cell>
          <cell r="E751" t="str">
            <v>m3</v>
          </cell>
          <cell r="F751">
            <v>1.2E-2</v>
          </cell>
          <cell r="G751">
            <v>93917</v>
          </cell>
          <cell r="H751">
            <v>1127</v>
          </cell>
        </row>
        <row r="752">
          <cell r="A752" t="str">
            <v/>
          </cell>
          <cell r="C752" t="str">
            <v>s¬n</v>
          </cell>
          <cell r="D752" t="str">
            <v>S¬n bãng</v>
          </cell>
          <cell r="E752" t="str">
            <v>kg</v>
          </cell>
          <cell r="F752">
            <v>1.54E-2</v>
          </cell>
          <cell r="G752">
            <v>50000</v>
          </cell>
          <cell r="H752">
            <v>770</v>
          </cell>
        </row>
        <row r="753">
          <cell r="A753" t="str">
            <v/>
          </cell>
          <cell r="C753" t="str">
            <v>gvk</v>
          </cell>
          <cell r="D753" t="str">
            <v>Gç v¸n khu«n</v>
          </cell>
          <cell r="E753" t="str">
            <v>m3</v>
          </cell>
          <cell r="F753">
            <v>2.0000000000000001E-4</v>
          </cell>
          <cell r="G753">
            <v>830880</v>
          </cell>
          <cell r="H753">
            <v>166</v>
          </cell>
        </row>
        <row r="754">
          <cell r="A754" t="str">
            <v/>
          </cell>
          <cell r="C754" t="str">
            <v>®i</v>
          </cell>
          <cell r="D754" t="str">
            <v>§inh</v>
          </cell>
          <cell r="E754" t="str">
            <v>kg</v>
          </cell>
          <cell r="F754">
            <v>1.4999999999999999E-2</v>
          </cell>
          <cell r="G754">
            <v>5714</v>
          </cell>
          <cell r="H754">
            <v>86</v>
          </cell>
        </row>
        <row r="755">
          <cell r="A755" t="str">
            <v/>
          </cell>
          <cell r="D755" t="str">
            <v>VËt liÖu kh¸c</v>
          </cell>
          <cell r="E755" t="str">
            <v>%</v>
          </cell>
          <cell r="F755">
            <v>1</v>
          </cell>
          <cell r="G755">
            <v>13123</v>
          </cell>
          <cell r="H755">
            <v>131</v>
          </cell>
        </row>
        <row r="756">
          <cell r="A756" t="str">
            <v/>
          </cell>
          <cell r="D756" t="str">
            <v>b/ Nh©n c«ng</v>
          </cell>
        </row>
        <row r="757">
          <cell r="A757" t="str">
            <v/>
          </cell>
          <cell r="C757" t="str">
            <v>3,7/7</v>
          </cell>
          <cell r="D757" t="str">
            <v>Nh©n c«ng 3,7/7</v>
          </cell>
          <cell r="E757" t="str">
            <v xml:space="preserve">C«ng </v>
          </cell>
          <cell r="F757">
            <v>0.16</v>
          </cell>
          <cell r="G757">
            <v>14904</v>
          </cell>
          <cell r="I757">
            <v>2385</v>
          </cell>
        </row>
        <row r="758">
          <cell r="A758">
            <v>93</v>
          </cell>
          <cell r="B758" t="str">
            <v>GA.4210</v>
          </cell>
          <cell r="D758" t="str">
            <v>§¸ héc x©y v÷a XM M75 dÇy 30cm</v>
          </cell>
          <cell r="E758" t="str">
            <v>m3</v>
          </cell>
          <cell r="H758">
            <v>209457</v>
          </cell>
          <cell r="I758">
            <v>30391</v>
          </cell>
        </row>
        <row r="759">
          <cell r="A759" t="str">
            <v/>
          </cell>
          <cell r="D759" t="str">
            <v>a/VËt liÖu</v>
          </cell>
        </row>
        <row r="760">
          <cell r="A760" t="str">
            <v/>
          </cell>
          <cell r="D760" t="str">
            <v>V÷a XM M75</v>
          </cell>
          <cell r="E760" t="str">
            <v>m3</v>
          </cell>
          <cell r="F760">
            <v>0.42</v>
          </cell>
          <cell r="G760">
            <v>309146</v>
          </cell>
          <cell r="H760">
            <v>129841</v>
          </cell>
        </row>
        <row r="761">
          <cell r="A761" t="str">
            <v/>
          </cell>
          <cell r="C761" t="str">
            <v>®h</v>
          </cell>
          <cell r="D761" t="str">
            <v>§¸ héc</v>
          </cell>
          <cell r="E761" t="str">
            <v>m3</v>
          </cell>
          <cell r="F761">
            <v>1.2</v>
          </cell>
          <cell r="G761">
            <v>61886</v>
          </cell>
          <cell r="H761">
            <v>74263</v>
          </cell>
        </row>
        <row r="762">
          <cell r="A762" t="str">
            <v/>
          </cell>
          <cell r="C762" t="str">
            <v>®1x2</v>
          </cell>
          <cell r="D762" t="str">
            <v xml:space="preserve">§¸ d¨m 1 x 2     </v>
          </cell>
          <cell r="E762" t="str">
            <v>m3</v>
          </cell>
          <cell r="F762">
            <v>5.7000000000000002E-2</v>
          </cell>
          <cell r="G762">
            <v>93917</v>
          </cell>
          <cell r="H762">
            <v>5353</v>
          </cell>
        </row>
        <row r="763">
          <cell r="A763" t="str">
            <v/>
          </cell>
          <cell r="D763" t="str">
            <v>b/ Nh©n c«ng</v>
          </cell>
        </row>
        <row r="764">
          <cell r="A764" t="str">
            <v/>
          </cell>
          <cell r="C764" t="str">
            <v>3,5/7</v>
          </cell>
          <cell r="D764" t="str">
            <v>Nh©n c«ng 3,5/7</v>
          </cell>
          <cell r="E764" t="str">
            <v>c«ng</v>
          </cell>
          <cell r="F764">
            <v>2.08</v>
          </cell>
          <cell r="G764">
            <v>14611</v>
          </cell>
          <cell r="I764">
            <v>30391</v>
          </cell>
        </row>
        <row r="765">
          <cell r="A765">
            <v>94</v>
          </cell>
          <cell r="B765" t="str">
            <v>AG.1242</v>
          </cell>
          <cell r="D765" t="str">
            <v>Ph¸ dì hÖ mÆt cÇu BTCT</v>
          </cell>
          <cell r="E765" t="str">
            <v>m3</v>
          </cell>
          <cell r="I765">
            <v>132960</v>
          </cell>
        </row>
        <row r="766">
          <cell r="A766" t="str">
            <v/>
          </cell>
          <cell r="D766" t="str">
            <v>b/ Nh©n c«ng</v>
          </cell>
        </row>
        <row r="767">
          <cell r="A767" t="str">
            <v/>
          </cell>
          <cell r="C767" t="str">
            <v>3,5/7</v>
          </cell>
          <cell r="D767" t="str">
            <v>Nh©n c«ng 3,5/7</v>
          </cell>
          <cell r="E767" t="str">
            <v>c«ng</v>
          </cell>
          <cell r="F767">
            <v>9.1</v>
          </cell>
          <cell r="G767">
            <v>14611</v>
          </cell>
          <cell r="I767">
            <v>132960</v>
          </cell>
        </row>
        <row r="768">
          <cell r="A768">
            <v>95</v>
          </cell>
          <cell r="B768" t="str">
            <v>AG.1232</v>
          </cell>
          <cell r="D768" t="str">
            <v>Ph¸ dì BT mç trô</v>
          </cell>
          <cell r="E768" t="str">
            <v>m3</v>
          </cell>
          <cell r="I768">
            <v>129892</v>
          </cell>
        </row>
        <row r="769">
          <cell r="A769" t="str">
            <v/>
          </cell>
          <cell r="D769" t="str">
            <v>b/ Nh©n c«ng</v>
          </cell>
        </row>
        <row r="770">
          <cell r="A770" t="str">
            <v/>
          </cell>
          <cell r="C770" t="str">
            <v>3,5/7</v>
          </cell>
          <cell r="D770" t="str">
            <v>Nh©n c«ng 3,5/7</v>
          </cell>
          <cell r="E770" t="str">
            <v>c«ng</v>
          </cell>
          <cell r="F770">
            <v>8.89</v>
          </cell>
          <cell r="G770">
            <v>14611</v>
          </cell>
          <cell r="I770">
            <v>129892</v>
          </cell>
        </row>
        <row r="771">
          <cell r="A771">
            <v>96</v>
          </cell>
          <cell r="B771" t="str">
            <v>AG.1122</v>
          </cell>
          <cell r="D771" t="str">
            <v>Ph¸ dì mè x©y ®¸</v>
          </cell>
          <cell r="E771" t="str">
            <v>m3</v>
          </cell>
          <cell r="I771">
            <v>35359</v>
          </cell>
        </row>
        <row r="772">
          <cell r="A772" t="str">
            <v/>
          </cell>
          <cell r="D772" t="str">
            <v>b/ Nh©n c«ng</v>
          </cell>
        </row>
        <row r="773">
          <cell r="A773" t="str">
            <v/>
          </cell>
          <cell r="C773" t="str">
            <v>3,5/7</v>
          </cell>
          <cell r="D773" t="str">
            <v>Nh©n c«ng 3,5/7</v>
          </cell>
          <cell r="E773" t="str">
            <v>c«ng</v>
          </cell>
          <cell r="F773">
            <v>2.42</v>
          </cell>
          <cell r="G773">
            <v>14611</v>
          </cell>
          <cell r="I773">
            <v>35359</v>
          </cell>
        </row>
        <row r="774">
          <cell r="A774">
            <v>97</v>
          </cell>
          <cell r="B774" t="str">
            <v>TT</v>
          </cell>
          <cell r="D774" t="str">
            <v>CÈu dì dÇm thÐp</v>
          </cell>
          <cell r="E774" t="str">
            <v>TÊn</v>
          </cell>
          <cell r="I774">
            <v>218652</v>
          </cell>
          <cell r="J774">
            <v>222325</v>
          </cell>
        </row>
        <row r="775">
          <cell r="A775" t="str">
            <v/>
          </cell>
          <cell r="D775" t="str">
            <v>b/ Nh©n c«ng</v>
          </cell>
        </row>
        <row r="776">
          <cell r="A776" t="str">
            <v/>
          </cell>
          <cell r="C776" t="str">
            <v>4,0/7</v>
          </cell>
          <cell r="D776" t="str">
            <v>Nh©n c«ng 4,0/7</v>
          </cell>
          <cell r="E776" t="str">
            <v xml:space="preserve">C«ng </v>
          </cell>
          <cell r="F776">
            <v>14.25</v>
          </cell>
          <cell r="G776">
            <v>15344</v>
          </cell>
          <cell r="I776">
            <v>218652</v>
          </cell>
        </row>
        <row r="777">
          <cell r="A777" t="str">
            <v/>
          </cell>
          <cell r="D777" t="str">
            <v xml:space="preserve">c/ M¸y thi c«ng </v>
          </cell>
        </row>
        <row r="778">
          <cell r="A778" t="str">
            <v/>
          </cell>
          <cell r="C778" t="str">
            <v>c16</v>
          </cell>
          <cell r="D778" t="str">
            <v>CÈu 16T</v>
          </cell>
          <cell r="E778" t="str">
            <v>Ca</v>
          </cell>
          <cell r="F778">
            <v>0.27</v>
          </cell>
          <cell r="G778">
            <v>823425</v>
          </cell>
          <cell r="J778">
            <v>222325</v>
          </cell>
        </row>
        <row r="779">
          <cell r="A779" t="str">
            <v/>
          </cell>
          <cell r="D779" t="str">
            <v>CÇu t¹m</v>
          </cell>
        </row>
        <row r="780">
          <cell r="A780">
            <v>98</v>
          </cell>
          <cell r="B780" t="str">
            <v>NA.1410</v>
          </cell>
          <cell r="D780" t="str">
            <v>SX dÇm thÐp</v>
          </cell>
          <cell r="E780" t="str">
            <v>TÊn</v>
          </cell>
          <cell r="H780">
            <v>759892</v>
          </cell>
          <cell r="I780">
            <v>547858</v>
          </cell>
          <cell r="J780">
            <v>457185</v>
          </cell>
        </row>
        <row r="781">
          <cell r="A781" t="str">
            <v/>
          </cell>
          <cell r="D781" t="str">
            <v>a/ VËt liÖu</v>
          </cell>
        </row>
        <row r="782">
          <cell r="A782" t="str">
            <v/>
          </cell>
          <cell r="C782" t="str">
            <v>th</v>
          </cell>
          <cell r="D782" t="str">
            <v>ThÐp h×nh                                      10%</v>
          </cell>
          <cell r="E782" t="str">
            <v>kg</v>
          </cell>
          <cell r="F782">
            <v>811.43</v>
          </cell>
          <cell r="G782">
            <v>4496</v>
          </cell>
          <cell r="H782">
            <v>364819</v>
          </cell>
        </row>
        <row r="783">
          <cell r="C783" t="str">
            <v>tb</v>
          </cell>
          <cell r="D783" t="str">
            <v>ThÐp b¶n                                      10%</v>
          </cell>
          <cell r="E783" t="str">
            <v>kg</v>
          </cell>
          <cell r="F783">
            <v>218.78</v>
          </cell>
          <cell r="G783">
            <v>3454</v>
          </cell>
          <cell r="H783">
            <v>75567</v>
          </cell>
        </row>
        <row r="784">
          <cell r="C784" t="str">
            <v>tt&lt;18</v>
          </cell>
          <cell r="D784" t="str">
            <v>ThÐp trßn d&lt;=18</v>
          </cell>
          <cell r="E784" t="str">
            <v>kg</v>
          </cell>
          <cell r="F784">
            <v>0.95</v>
          </cell>
          <cell r="G784">
            <v>4232</v>
          </cell>
          <cell r="H784">
            <v>4020</v>
          </cell>
        </row>
        <row r="785">
          <cell r="A785" t="str">
            <v/>
          </cell>
          <cell r="C785" t="str">
            <v>¤ xy</v>
          </cell>
          <cell r="D785" t="str">
            <v>¤ xy</v>
          </cell>
          <cell r="E785" t="str">
            <v>chai</v>
          </cell>
          <cell r="F785">
            <v>1.6</v>
          </cell>
          <cell r="G785">
            <v>27300</v>
          </cell>
          <cell r="H785">
            <v>43680</v>
          </cell>
        </row>
        <row r="786">
          <cell r="A786" t="str">
            <v/>
          </cell>
          <cell r="C786" t="str">
            <v>® ®</v>
          </cell>
          <cell r="D786" t="str">
            <v>§Êt ®Ìn</v>
          </cell>
          <cell r="E786" t="str">
            <v>kg</v>
          </cell>
          <cell r="F786">
            <v>7.2</v>
          </cell>
          <cell r="G786">
            <v>7818</v>
          </cell>
          <cell r="H786">
            <v>56290</v>
          </cell>
        </row>
        <row r="787">
          <cell r="A787" t="str">
            <v/>
          </cell>
          <cell r="C787" t="str">
            <v>qh</v>
          </cell>
          <cell r="D787" t="str">
            <v>Que hµn</v>
          </cell>
          <cell r="E787" t="str">
            <v>kg</v>
          </cell>
          <cell r="F787">
            <v>28.22</v>
          </cell>
          <cell r="G787">
            <v>7637</v>
          </cell>
          <cell r="H787">
            <v>215516</v>
          </cell>
        </row>
        <row r="788">
          <cell r="A788" t="str">
            <v/>
          </cell>
          <cell r="D788" t="str">
            <v>b/ Nh©n c«ng</v>
          </cell>
        </row>
        <row r="789">
          <cell r="A789" t="str">
            <v/>
          </cell>
          <cell r="C789" t="str">
            <v>4,0/7</v>
          </cell>
          <cell r="D789" t="str">
            <v>Nh©n c«ng 4,0/7</v>
          </cell>
          <cell r="E789" t="str">
            <v xml:space="preserve">C«ng </v>
          </cell>
          <cell r="F789">
            <v>35.704999999999998</v>
          </cell>
          <cell r="G789">
            <v>15344</v>
          </cell>
          <cell r="I789">
            <v>547858</v>
          </cell>
        </row>
        <row r="790">
          <cell r="A790" t="str">
            <v/>
          </cell>
          <cell r="D790" t="str">
            <v>c/ M¸y thi c«ng</v>
          </cell>
        </row>
        <row r="791">
          <cell r="A791" t="str">
            <v/>
          </cell>
          <cell r="C791" t="str">
            <v>h23</v>
          </cell>
          <cell r="D791" t="str">
            <v>M¸y hµn 23KW</v>
          </cell>
          <cell r="E791" t="str">
            <v>Ca</v>
          </cell>
          <cell r="F791">
            <v>4.5</v>
          </cell>
          <cell r="G791">
            <v>77338</v>
          </cell>
          <cell r="J791">
            <v>348021</v>
          </cell>
        </row>
        <row r="792">
          <cell r="A792" t="str">
            <v/>
          </cell>
          <cell r="C792" t="str">
            <v>c10</v>
          </cell>
          <cell r="D792" t="str">
            <v>CÈu 10T</v>
          </cell>
          <cell r="E792" t="str">
            <v>Ca</v>
          </cell>
          <cell r="F792">
            <v>0.17</v>
          </cell>
          <cell r="G792">
            <v>615511</v>
          </cell>
          <cell r="J792">
            <v>104637</v>
          </cell>
        </row>
        <row r="793">
          <cell r="A793" t="str">
            <v/>
          </cell>
          <cell r="D793" t="str">
            <v>M¸y kh¸c</v>
          </cell>
          <cell r="E793" t="str">
            <v>%</v>
          </cell>
          <cell r="F793">
            <v>1</v>
          </cell>
          <cell r="G793">
            <v>452658</v>
          </cell>
          <cell r="J793">
            <v>4527</v>
          </cell>
        </row>
        <row r="794">
          <cell r="A794">
            <v>99</v>
          </cell>
          <cell r="B794" t="str">
            <v>NA.1410</v>
          </cell>
          <cell r="D794" t="str">
            <v>L¾p dùng dÇm thÐp</v>
          </cell>
          <cell r="E794" t="str">
            <v>TÊn</v>
          </cell>
          <cell r="H794">
            <v>245700</v>
          </cell>
          <cell r="I794">
            <v>104072</v>
          </cell>
          <cell r="J794">
            <v>354130</v>
          </cell>
        </row>
        <row r="795">
          <cell r="A795" t="str">
            <v/>
          </cell>
          <cell r="D795" t="str">
            <v>a/ VËt liÖu</v>
          </cell>
        </row>
        <row r="796">
          <cell r="A796" t="str">
            <v/>
          </cell>
          <cell r="C796" t="str">
            <v>b l</v>
          </cell>
          <cell r="D796" t="str">
            <v>Bul«ng</v>
          </cell>
          <cell r="E796" t="str">
            <v>c¸i</v>
          </cell>
          <cell r="F796">
            <v>68</v>
          </cell>
          <cell r="G796">
            <v>2727</v>
          </cell>
          <cell r="H796">
            <v>185436</v>
          </cell>
        </row>
        <row r="797">
          <cell r="C797" t="str">
            <v>qh</v>
          </cell>
          <cell r="D797" t="str">
            <v>Que hµn</v>
          </cell>
          <cell r="E797" t="str">
            <v>kg</v>
          </cell>
          <cell r="F797">
            <v>7</v>
          </cell>
          <cell r="G797">
            <v>7637</v>
          </cell>
          <cell r="H797">
            <v>53459</v>
          </cell>
        </row>
        <row r="798">
          <cell r="C798" t="str">
            <v>tt&lt;18</v>
          </cell>
          <cell r="D798" t="str">
            <v>ThÐp trßn d&lt;=18</v>
          </cell>
          <cell r="E798" t="str">
            <v>kg</v>
          </cell>
          <cell r="F798">
            <v>1.1599999999999999</v>
          </cell>
          <cell r="G798">
            <v>4232</v>
          </cell>
          <cell r="H798">
            <v>4909</v>
          </cell>
        </row>
        <row r="799">
          <cell r="A799" t="str">
            <v/>
          </cell>
          <cell r="C799" t="str">
            <v>th</v>
          </cell>
          <cell r="D799" t="str">
            <v xml:space="preserve">ThÐp h×nh                            </v>
          </cell>
          <cell r="E799" t="str">
            <v>kg</v>
          </cell>
          <cell r="F799">
            <v>0.15</v>
          </cell>
          <cell r="G799">
            <v>4496</v>
          </cell>
          <cell r="H799">
            <v>674</v>
          </cell>
        </row>
        <row r="800">
          <cell r="A800" t="str">
            <v/>
          </cell>
          <cell r="D800" t="str">
            <v>VËt liÖu kh¸c</v>
          </cell>
          <cell r="E800" t="str">
            <v>%</v>
          </cell>
          <cell r="F800">
            <v>5</v>
          </cell>
          <cell r="G800">
            <v>244478</v>
          </cell>
          <cell r="H800">
            <v>1222</v>
          </cell>
        </row>
        <row r="801">
          <cell r="A801" t="str">
            <v/>
          </cell>
          <cell r="D801" t="str">
            <v>b/ Nh©n c«ng</v>
          </cell>
        </row>
        <row r="802">
          <cell r="A802" t="str">
            <v/>
          </cell>
          <cell r="C802" t="str">
            <v>4,5/7</v>
          </cell>
          <cell r="D802" t="str">
            <v>Nh©n c«ng 4,5/7</v>
          </cell>
          <cell r="E802" t="str">
            <v xml:space="preserve">C«ng </v>
          </cell>
          <cell r="F802">
            <v>6.1529999999999996</v>
          </cell>
          <cell r="G802">
            <v>16914</v>
          </cell>
          <cell r="I802">
            <v>104072</v>
          </cell>
        </row>
        <row r="803">
          <cell r="A803" t="str">
            <v/>
          </cell>
          <cell r="D803" t="str">
            <v>c/ M¸y thi c«ng</v>
          </cell>
        </row>
        <row r="804">
          <cell r="A804" t="str">
            <v/>
          </cell>
          <cell r="C804" t="str">
            <v>c10</v>
          </cell>
          <cell r="D804" t="str">
            <v>CÈu 10T</v>
          </cell>
          <cell r="E804" t="str">
            <v>Ca</v>
          </cell>
          <cell r="F804">
            <v>0.41199999999999998</v>
          </cell>
          <cell r="G804">
            <v>615511</v>
          </cell>
          <cell r="J804">
            <v>253591</v>
          </cell>
        </row>
        <row r="805">
          <cell r="C805" t="str">
            <v>h23</v>
          </cell>
          <cell r="D805" t="str">
            <v>M¸y hµn 23KW</v>
          </cell>
          <cell r="E805" t="str">
            <v>Ca</v>
          </cell>
          <cell r="F805">
            <v>1.3</v>
          </cell>
          <cell r="G805">
            <v>77338</v>
          </cell>
          <cell r="J805">
            <v>100539</v>
          </cell>
        </row>
        <row r="806">
          <cell r="A806">
            <v>100</v>
          </cell>
          <cell r="B806" t="str">
            <v>MA.3220</v>
          </cell>
          <cell r="D806" t="str">
            <v>Gè v¸n sµn</v>
          </cell>
          <cell r="E806" t="str">
            <v>m3</v>
          </cell>
          <cell r="H806">
            <v>1027738</v>
          </cell>
          <cell r="I806">
            <v>55230</v>
          </cell>
        </row>
        <row r="807">
          <cell r="A807" t="str">
            <v/>
          </cell>
          <cell r="D807" t="str">
            <v>a/VËt liÖu</v>
          </cell>
        </row>
        <row r="808">
          <cell r="A808" t="str">
            <v/>
          </cell>
          <cell r="C808" t="str">
            <v>gvk</v>
          </cell>
          <cell r="D808" t="str">
            <v>Gç v¸n</v>
          </cell>
          <cell r="E808" t="str">
            <v>m3</v>
          </cell>
          <cell r="F808">
            <v>1.1200000000000001</v>
          </cell>
          <cell r="G808">
            <v>830880</v>
          </cell>
          <cell r="H808">
            <v>930586</v>
          </cell>
        </row>
        <row r="809">
          <cell r="A809" t="str">
            <v/>
          </cell>
          <cell r="C809" t="str">
            <v>® ®Øa</v>
          </cell>
          <cell r="D809" t="str">
            <v>§inh ®Øa</v>
          </cell>
          <cell r="E809" t="str">
            <v>c¸i</v>
          </cell>
          <cell r="F809">
            <v>55</v>
          </cell>
          <cell r="G809">
            <v>1400</v>
          </cell>
          <cell r="H809">
            <v>77000</v>
          </cell>
        </row>
        <row r="810">
          <cell r="A810" t="str">
            <v/>
          </cell>
          <cell r="D810" t="str">
            <v>VËt liÖu kh¸c</v>
          </cell>
          <cell r="E810" t="str">
            <v>%</v>
          </cell>
          <cell r="F810">
            <v>2</v>
          </cell>
          <cell r="G810">
            <v>1007586</v>
          </cell>
          <cell r="H810">
            <v>20152</v>
          </cell>
        </row>
        <row r="811">
          <cell r="A811" t="str">
            <v/>
          </cell>
          <cell r="D811" t="str">
            <v>b/ Nh©n c«ng</v>
          </cell>
        </row>
        <row r="812">
          <cell r="A812" t="str">
            <v/>
          </cell>
          <cell r="C812" t="str">
            <v>3,5/7</v>
          </cell>
          <cell r="D812" t="str">
            <v>Nh©n c«ng 3,5/7</v>
          </cell>
          <cell r="E812" t="str">
            <v xml:space="preserve">C«ng </v>
          </cell>
          <cell r="F812">
            <v>3.78</v>
          </cell>
          <cell r="G812">
            <v>14611</v>
          </cell>
          <cell r="I812">
            <v>55230</v>
          </cell>
        </row>
        <row r="813">
          <cell r="A813">
            <v>101</v>
          </cell>
          <cell r="B813" t="str">
            <v>03-21-34/115A</v>
          </cell>
          <cell r="D813" t="str">
            <v>S¶n xuÊt, l¾p dùng kÕt cÊu gç</v>
          </cell>
          <cell r="E813" t="str">
            <v>m3</v>
          </cell>
          <cell r="H813">
            <v>153176</v>
          </cell>
          <cell r="I813">
            <v>270624</v>
          </cell>
          <cell r="J813">
            <v>285317</v>
          </cell>
        </row>
        <row r="814">
          <cell r="A814" t="str">
            <v/>
          </cell>
          <cell r="D814" t="str">
            <v>a/VËt liÖu</v>
          </cell>
        </row>
        <row r="815">
          <cell r="A815" t="str">
            <v/>
          </cell>
          <cell r="C815" t="str">
            <v>gn4</v>
          </cell>
          <cell r="D815" t="str">
            <v>Gç nhãm 4                          3/24</v>
          </cell>
          <cell r="E815" t="str">
            <v>m3</v>
          </cell>
          <cell r="F815">
            <v>1.05</v>
          </cell>
          <cell r="G815">
            <v>830880</v>
          </cell>
          <cell r="H815">
            <v>109053</v>
          </cell>
        </row>
        <row r="816">
          <cell r="A816" t="str">
            <v/>
          </cell>
          <cell r="C816" t="str">
            <v>b l</v>
          </cell>
          <cell r="D816" t="str">
            <v>Bul«ng                                1/15</v>
          </cell>
          <cell r="E816" t="str">
            <v>c¸i</v>
          </cell>
          <cell r="F816">
            <v>17</v>
          </cell>
          <cell r="G816">
            <v>2727</v>
          </cell>
          <cell r="H816">
            <v>3091</v>
          </cell>
        </row>
        <row r="817">
          <cell r="A817" t="str">
            <v/>
          </cell>
          <cell r="C817" t="str">
            <v>® ®Øa</v>
          </cell>
          <cell r="D817" t="str">
            <v>§inh ®Øa</v>
          </cell>
          <cell r="E817" t="str">
            <v>c¸i</v>
          </cell>
          <cell r="F817">
            <v>20</v>
          </cell>
          <cell r="G817">
            <v>1400</v>
          </cell>
          <cell r="H817">
            <v>28000</v>
          </cell>
        </row>
        <row r="818">
          <cell r="A818" t="str">
            <v/>
          </cell>
          <cell r="C818" t="str">
            <v>®i</v>
          </cell>
          <cell r="D818" t="str">
            <v>§inh</v>
          </cell>
          <cell r="E818" t="str">
            <v>kg</v>
          </cell>
          <cell r="F818">
            <v>1.5</v>
          </cell>
          <cell r="G818">
            <v>5714</v>
          </cell>
          <cell r="H818">
            <v>8571</v>
          </cell>
        </row>
        <row r="819">
          <cell r="A819" t="str">
            <v/>
          </cell>
          <cell r="D819" t="str">
            <v>VËt liÖu kh¸c</v>
          </cell>
          <cell r="E819" t="str">
            <v>%</v>
          </cell>
          <cell r="F819">
            <v>3</v>
          </cell>
          <cell r="G819">
            <v>148715</v>
          </cell>
          <cell r="H819">
            <v>4461</v>
          </cell>
        </row>
        <row r="820">
          <cell r="A820" t="str">
            <v/>
          </cell>
          <cell r="D820" t="str">
            <v>b/ Nh©n c«ng</v>
          </cell>
        </row>
        <row r="821">
          <cell r="A821" t="str">
            <v/>
          </cell>
          <cell r="C821" t="str">
            <v>4,5/7</v>
          </cell>
          <cell r="D821" t="str">
            <v>Nh©n c«ng 4,5/7</v>
          </cell>
          <cell r="E821" t="str">
            <v xml:space="preserve">C«ng </v>
          </cell>
          <cell r="F821">
            <v>16</v>
          </cell>
          <cell r="G821">
            <v>16914</v>
          </cell>
          <cell r="I821">
            <v>270624</v>
          </cell>
        </row>
        <row r="822">
          <cell r="A822" t="str">
            <v/>
          </cell>
          <cell r="D822" t="str">
            <v>c/ M¸y thi c«ng</v>
          </cell>
        </row>
        <row r="823">
          <cell r="A823" t="str">
            <v/>
          </cell>
          <cell r="C823" t="str">
            <v>c16</v>
          </cell>
          <cell r="D823" t="str">
            <v>CÈu 16T</v>
          </cell>
          <cell r="E823" t="str">
            <v>Ca</v>
          </cell>
          <cell r="F823">
            <v>0.33</v>
          </cell>
          <cell r="G823">
            <v>823425</v>
          </cell>
          <cell r="J823">
            <v>271730</v>
          </cell>
        </row>
        <row r="824">
          <cell r="A824" t="str">
            <v/>
          </cell>
          <cell r="D824" t="str">
            <v>M¸y kh¸c</v>
          </cell>
          <cell r="E824" t="str">
            <v>%</v>
          </cell>
          <cell r="F824">
            <v>5</v>
          </cell>
          <cell r="G824">
            <v>271730</v>
          </cell>
          <cell r="J824">
            <v>13587</v>
          </cell>
        </row>
        <row r="825">
          <cell r="A825">
            <v>102</v>
          </cell>
          <cell r="B825" t="str">
            <v>NA.2120</v>
          </cell>
          <cell r="D825" t="str">
            <v>SX palª thÐp h×nh</v>
          </cell>
          <cell r="E825" t="str">
            <v>TÊn</v>
          </cell>
          <cell r="H825">
            <v>1073204</v>
          </cell>
          <cell r="I825">
            <v>346928</v>
          </cell>
          <cell r="J825">
            <v>607463</v>
          </cell>
        </row>
        <row r="826">
          <cell r="A826" t="str">
            <v/>
          </cell>
          <cell r="D826" t="str">
            <v>a/ VËt liÖu</v>
          </cell>
        </row>
        <row r="827">
          <cell r="A827" t="str">
            <v/>
          </cell>
          <cell r="C827" t="str">
            <v>th</v>
          </cell>
          <cell r="D827" t="str">
            <v>ThÐp h×nh                                     10%</v>
          </cell>
          <cell r="E827" t="str">
            <v>kg</v>
          </cell>
          <cell r="F827">
            <v>697.85</v>
          </cell>
          <cell r="G827">
            <v>4496</v>
          </cell>
          <cell r="H827">
            <v>313753</v>
          </cell>
        </row>
        <row r="828">
          <cell r="A828" t="str">
            <v/>
          </cell>
          <cell r="C828" t="str">
            <v>tb</v>
          </cell>
          <cell r="D828" t="str">
            <v>ThÐp b¶n                                     10%</v>
          </cell>
          <cell r="E828" t="str">
            <v>kg</v>
          </cell>
          <cell r="F828">
            <v>362.15</v>
          </cell>
          <cell r="G828">
            <v>3454</v>
          </cell>
          <cell r="H828">
            <v>125087</v>
          </cell>
        </row>
        <row r="829">
          <cell r="A829" t="str">
            <v/>
          </cell>
          <cell r="C829" t="str">
            <v>qh</v>
          </cell>
          <cell r="D829" t="str">
            <v>Que hµn</v>
          </cell>
          <cell r="E829" t="str">
            <v>kg</v>
          </cell>
          <cell r="F829">
            <v>41.03</v>
          </cell>
          <cell r="G829">
            <v>7637</v>
          </cell>
          <cell r="H829">
            <v>313346</v>
          </cell>
        </row>
        <row r="830">
          <cell r="A830" t="str">
            <v/>
          </cell>
          <cell r="C830" t="str">
            <v>¤ xy</v>
          </cell>
          <cell r="D830" t="str">
            <v>¤ xy</v>
          </cell>
          <cell r="E830" t="str">
            <v>chai</v>
          </cell>
          <cell r="F830">
            <v>2.5299999999999998</v>
          </cell>
          <cell r="G830">
            <v>27300</v>
          </cell>
          <cell r="H830">
            <v>69069</v>
          </cell>
        </row>
        <row r="831">
          <cell r="A831" t="str">
            <v/>
          </cell>
          <cell r="C831" t="str">
            <v>® ®</v>
          </cell>
          <cell r="D831" t="str">
            <v>§Êt ®Ìn</v>
          </cell>
          <cell r="E831" t="str">
            <v>kg</v>
          </cell>
          <cell r="F831">
            <v>25.69</v>
          </cell>
          <cell r="G831">
            <v>7818</v>
          </cell>
          <cell r="H831">
            <v>200844</v>
          </cell>
        </row>
        <row r="832">
          <cell r="A832" t="str">
            <v/>
          </cell>
          <cell r="D832" t="str">
            <v>VËt liÖu kh¸c</v>
          </cell>
          <cell r="E832" t="str">
            <v>%</v>
          </cell>
          <cell r="F832">
            <v>5</v>
          </cell>
          <cell r="G832">
            <v>1022099</v>
          </cell>
          <cell r="H832">
            <v>51105</v>
          </cell>
        </row>
        <row r="833">
          <cell r="A833" t="str">
            <v/>
          </cell>
          <cell r="D833" t="str">
            <v>b/ Nh©n c«ng</v>
          </cell>
        </row>
        <row r="834">
          <cell r="A834" t="str">
            <v/>
          </cell>
          <cell r="C834" t="str">
            <v>4,0/7</v>
          </cell>
          <cell r="D834" t="str">
            <v>Nh©n c«ng 4,0/7</v>
          </cell>
          <cell r="E834" t="str">
            <v xml:space="preserve">C«ng </v>
          </cell>
          <cell r="F834">
            <v>22.61</v>
          </cell>
          <cell r="G834">
            <v>15344</v>
          </cell>
          <cell r="I834">
            <v>346928</v>
          </cell>
        </row>
        <row r="835">
          <cell r="A835" t="str">
            <v/>
          </cell>
          <cell r="D835" t="str">
            <v>c/ M¸y thi c«ng</v>
          </cell>
        </row>
        <row r="836">
          <cell r="A836" t="str">
            <v/>
          </cell>
          <cell r="C836" t="str">
            <v>h23</v>
          </cell>
          <cell r="D836" t="str">
            <v>M¸y hµn 23KW</v>
          </cell>
          <cell r="E836" t="str">
            <v>Ca</v>
          </cell>
          <cell r="F836">
            <v>5.5</v>
          </cell>
          <cell r="G836">
            <v>77338</v>
          </cell>
          <cell r="J836">
            <v>425359</v>
          </cell>
        </row>
        <row r="837">
          <cell r="A837" t="str">
            <v/>
          </cell>
          <cell r="C837" t="str">
            <v>c10</v>
          </cell>
          <cell r="D837" t="str">
            <v>CÈu 10T</v>
          </cell>
          <cell r="E837" t="str">
            <v>Ca</v>
          </cell>
          <cell r="F837">
            <v>0.27</v>
          </cell>
          <cell r="G837">
            <v>615511</v>
          </cell>
          <cell r="J837">
            <v>166188</v>
          </cell>
        </row>
        <row r="838">
          <cell r="A838" t="str">
            <v/>
          </cell>
          <cell r="C838" t="str">
            <v>cuct</v>
          </cell>
          <cell r="D838" t="str">
            <v>M¸y c¾t uèn cèt thÐp</v>
          </cell>
          <cell r="E838" t="str">
            <v>Ca</v>
          </cell>
          <cell r="F838">
            <v>0.4</v>
          </cell>
          <cell r="G838">
            <v>39789</v>
          </cell>
          <cell r="J838">
            <v>15916</v>
          </cell>
        </row>
        <row r="839">
          <cell r="A839">
            <v>103</v>
          </cell>
          <cell r="B839" t="str">
            <v>NB.2310</v>
          </cell>
          <cell r="D839" t="str">
            <v>LD, TD palª thÐp h×nh</v>
          </cell>
          <cell r="E839" t="str">
            <v>TÊn</v>
          </cell>
          <cell r="H839">
            <v>180824</v>
          </cell>
          <cell r="I839">
            <v>218652</v>
          </cell>
          <cell r="J839">
            <v>543278</v>
          </cell>
        </row>
        <row r="840">
          <cell r="A840" t="str">
            <v/>
          </cell>
          <cell r="D840" t="str">
            <v>a/ VËt liÖu</v>
          </cell>
        </row>
        <row r="841">
          <cell r="A841" t="str">
            <v/>
          </cell>
          <cell r="C841" t="str">
            <v>th</v>
          </cell>
          <cell r="D841" t="str">
            <v xml:space="preserve">ThÐp h×nh                            </v>
          </cell>
          <cell r="E841" t="str">
            <v>kg</v>
          </cell>
          <cell r="F841">
            <v>0.45</v>
          </cell>
          <cell r="G841">
            <v>4496</v>
          </cell>
          <cell r="H841">
            <v>2023</v>
          </cell>
        </row>
        <row r="842">
          <cell r="A842" t="str">
            <v/>
          </cell>
          <cell r="C842" t="str">
            <v>b l</v>
          </cell>
          <cell r="D842" t="str">
            <v>Bul«ng</v>
          </cell>
          <cell r="E842" t="str">
            <v>c¸i</v>
          </cell>
          <cell r="F842">
            <v>12</v>
          </cell>
          <cell r="G842">
            <v>2727</v>
          </cell>
          <cell r="H842">
            <v>32724</v>
          </cell>
        </row>
        <row r="843">
          <cell r="A843" t="str">
            <v/>
          </cell>
          <cell r="C843" t="str">
            <v>qh</v>
          </cell>
          <cell r="D843" t="str">
            <v>Que hµn</v>
          </cell>
          <cell r="E843" t="str">
            <v>kg</v>
          </cell>
          <cell r="F843">
            <v>18</v>
          </cell>
          <cell r="G843">
            <v>7637</v>
          </cell>
          <cell r="H843">
            <v>137466</v>
          </cell>
        </row>
        <row r="844">
          <cell r="A844" t="str">
            <v/>
          </cell>
          <cell r="D844" t="str">
            <v>VËt liÖu kh¸c</v>
          </cell>
          <cell r="E844" t="str">
            <v>%</v>
          </cell>
          <cell r="F844">
            <v>5</v>
          </cell>
          <cell r="G844">
            <v>172213</v>
          </cell>
          <cell r="H844">
            <v>8611</v>
          </cell>
        </row>
        <row r="845">
          <cell r="A845" t="str">
            <v/>
          </cell>
          <cell r="D845" t="str">
            <v>b/ Nh©n c«ng</v>
          </cell>
        </row>
        <row r="846">
          <cell r="A846" t="str">
            <v/>
          </cell>
          <cell r="C846" t="str">
            <v>4,0/7</v>
          </cell>
          <cell r="D846" t="str">
            <v>Nh©n c«ng 4,0/7</v>
          </cell>
          <cell r="E846" t="str">
            <v xml:space="preserve">C«ng </v>
          </cell>
          <cell r="F846">
            <v>14.25</v>
          </cell>
          <cell r="G846">
            <v>15344</v>
          </cell>
          <cell r="I846">
            <v>218652</v>
          </cell>
        </row>
        <row r="847">
          <cell r="A847" t="str">
            <v/>
          </cell>
          <cell r="D847" t="str">
            <v>c/ M¸y thi c«ng</v>
          </cell>
        </row>
        <row r="848">
          <cell r="A848" t="str">
            <v/>
          </cell>
          <cell r="C848" t="str">
            <v>h23</v>
          </cell>
          <cell r="D848" t="str">
            <v>M¸y hµn 23KW</v>
          </cell>
          <cell r="E848" t="str">
            <v>Ca</v>
          </cell>
          <cell r="F848">
            <v>4.1500000000000004</v>
          </cell>
          <cell r="G848">
            <v>77338</v>
          </cell>
          <cell r="J848">
            <v>320953</v>
          </cell>
        </row>
        <row r="849">
          <cell r="A849" t="str">
            <v/>
          </cell>
          <cell r="C849" t="str">
            <v>c16</v>
          </cell>
          <cell r="D849" t="str">
            <v>CÈu 16T</v>
          </cell>
          <cell r="E849" t="str">
            <v>Ca</v>
          </cell>
          <cell r="F849">
            <v>0.27</v>
          </cell>
          <cell r="G849">
            <v>823425</v>
          </cell>
          <cell r="J849">
            <v>222325</v>
          </cell>
        </row>
        <row r="850">
          <cell r="A850">
            <v>104</v>
          </cell>
          <cell r="B850" t="str">
            <v>VB.2111</v>
          </cell>
          <cell r="D850" t="str">
            <v>Rä ®¸</v>
          </cell>
          <cell r="E850" t="str">
            <v>Rä</v>
          </cell>
          <cell r="H850">
            <v>465580</v>
          </cell>
          <cell r="I850">
            <v>175332</v>
          </cell>
        </row>
        <row r="851">
          <cell r="A851" t="str">
            <v/>
          </cell>
          <cell r="D851" t="str">
            <v>a/ VËt liÖu</v>
          </cell>
        </row>
        <row r="852">
          <cell r="A852" t="str">
            <v/>
          </cell>
          <cell r="C852" t="str">
            <v>tt&lt;18</v>
          </cell>
          <cell r="D852" t="str">
            <v>ThÐp trßn d&lt;=18</v>
          </cell>
          <cell r="E852" t="str">
            <v>kg</v>
          </cell>
          <cell r="F852">
            <v>13.5</v>
          </cell>
          <cell r="G852">
            <v>4232</v>
          </cell>
          <cell r="H852">
            <v>57132</v>
          </cell>
        </row>
        <row r="853">
          <cell r="A853" t="str">
            <v/>
          </cell>
          <cell r="C853" t="str">
            <v>®h</v>
          </cell>
          <cell r="D853" t="str">
            <v>§¸ héc</v>
          </cell>
          <cell r="E853" t="str">
            <v>m3</v>
          </cell>
          <cell r="F853">
            <v>2.2000000000000002</v>
          </cell>
          <cell r="G853">
            <v>61886</v>
          </cell>
          <cell r="H853">
            <v>408448</v>
          </cell>
        </row>
        <row r="854">
          <cell r="A854" t="str">
            <v/>
          </cell>
          <cell r="D854" t="str">
            <v>b/ Nh©n c«ng</v>
          </cell>
        </row>
        <row r="855">
          <cell r="A855" t="str">
            <v/>
          </cell>
          <cell r="C855" t="str">
            <v>3,5/7</v>
          </cell>
          <cell r="D855" t="str">
            <v>Nh©n c«ng 3,5/7</v>
          </cell>
          <cell r="E855" t="str">
            <v xml:space="preserve">C«ng </v>
          </cell>
          <cell r="F855">
            <v>4</v>
          </cell>
          <cell r="G855">
            <v>14611</v>
          </cell>
          <cell r="I855">
            <v>175332</v>
          </cell>
        </row>
        <row r="856">
          <cell r="A856">
            <v>105</v>
          </cell>
          <cell r="B856" t="str">
            <v>TT</v>
          </cell>
          <cell r="D856" t="str">
            <v>BiÓn b¸o</v>
          </cell>
          <cell r="E856" t="str">
            <v>c¸i</v>
          </cell>
          <cell r="F856">
            <v>1</v>
          </cell>
          <cell r="G856">
            <v>1500000</v>
          </cell>
          <cell r="H856">
            <v>1500000</v>
          </cell>
        </row>
        <row r="857">
          <cell r="A857" t="str">
            <v/>
          </cell>
        </row>
        <row r="858">
          <cell r="A858" t="str">
            <v/>
          </cell>
        </row>
        <row r="859">
          <cell r="A859" t="str">
            <v/>
          </cell>
        </row>
        <row r="860">
          <cell r="A860" t="str">
            <v/>
          </cell>
        </row>
        <row r="861">
          <cell r="A861" t="str">
            <v/>
          </cell>
        </row>
        <row r="862">
          <cell r="A862" t="str">
            <v/>
          </cell>
        </row>
        <row r="863">
          <cell r="A863" t="str">
            <v/>
          </cell>
        </row>
        <row r="864">
          <cell r="A864" t="str">
            <v/>
          </cell>
        </row>
        <row r="865">
          <cell r="A865" t="str">
            <v/>
          </cell>
        </row>
        <row r="866">
          <cell r="A866">
            <v>106</v>
          </cell>
          <cell r="B866" t="str">
            <v>UD.5122</v>
          </cell>
          <cell r="D866" t="str">
            <v>Sái ®Öm</v>
          </cell>
          <cell r="E866" t="str">
            <v>m3</v>
          </cell>
        </row>
        <row r="867">
          <cell r="A867" t="str">
            <v/>
          </cell>
          <cell r="D867" t="str">
            <v>a/ VËt liÖu</v>
          </cell>
          <cell r="H867">
            <v>73200</v>
          </cell>
        </row>
        <row r="868">
          <cell r="A868" t="str">
            <v/>
          </cell>
          <cell r="C868" t="str">
            <v>s</v>
          </cell>
          <cell r="D868" t="str">
            <v>Sái</v>
          </cell>
          <cell r="E868" t="str">
            <v>m3</v>
          </cell>
          <cell r="F868">
            <v>1.22</v>
          </cell>
          <cell r="G868">
            <v>60000</v>
          </cell>
          <cell r="H868">
            <v>73200</v>
          </cell>
        </row>
        <row r="869">
          <cell r="A869" t="str">
            <v/>
          </cell>
          <cell r="D869" t="str">
            <v>b/ Nh©n c«ng</v>
          </cell>
          <cell r="H869">
            <v>33296</v>
          </cell>
        </row>
        <row r="870">
          <cell r="A870" t="str">
            <v/>
          </cell>
          <cell r="C870" t="str">
            <v>4,0/7</v>
          </cell>
          <cell r="D870" t="str">
            <v>Nh©n c«ng 4,0/7</v>
          </cell>
          <cell r="E870" t="str">
            <v xml:space="preserve">C«ng </v>
          </cell>
          <cell r="F870">
            <v>2.17</v>
          </cell>
          <cell r="G870">
            <v>15344</v>
          </cell>
          <cell r="H870">
            <v>33296</v>
          </cell>
        </row>
        <row r="871">
          <cell r="A871">
            <v>107</v>
          </cell>
          <cell r="B871" t="str">
            <v>HA.1120</v>
          </cell>
          <cell r="D871" t="str">
            <v>BT lãt mãng M200</v>
          </cell>
          <cell r="E871" t="str">
            <v>m3</v>
          </cell>
        </row>
        <row r="872">
          <cell r="A872" t="str">
            <v/>
          </cell>
          <cell r="D872" t="str">
            <v>a/ VËt liÖu</v>
          </cell>
          <cell r="H872">
            <v>384855</v>
          </cell>
        </row>
        <row r="873">
          <cell r="A873" t="str">
            <v/>
          </cell>
          <cell r="D873" t="str">
            <v>V­a BT M200 ®¸ 1x2 (®é sôt 6-8)</v>
          </cell>
          <cell r="E873" t="str">
            <v>m3</v>
          </cell>
          <cell r="F873">
            <v>1.0249999999999999</v>
          </cell>
          <cell r="G873">
            <v>375468</v>
          </cell>
          <cell r="H873">
            <v>384855</v>
          </cell>
        </row>
        <row r="874">
          <cell r="A874" t="str">
            <v/>
          </cell>
          <cell r="D874" t="str">
            <v>b/ Nh©n c«ng</v>
          </cell>
          <cell r="H874">
            <v>32752</v>
          </cell>
        </row>
        <row r="875">
          <cell r="A875" t="str">
            <v/>
          </cell>
          <cell r="C875" t="str">
            <v>3,0/7</v>
          </cell>
          <cell r="D875" t="str">
            <v>Nh©n c«ng 3,0/7</v>
          </cell>
          <cell r="E875" t="str">
            <v xml:space="preserve">C«ng </v>
          </cell>
          <cell r="F875">
            <v>2.36</v>
          </cell>
          <cell r="G875">
            <v>13878</v>
          </cell>
          <cell r="H875">
            <v>32752</v>
          </cell>
        </row>
        <row r="876">
          <cell r="A876" t="str">
            <v/>
          </cell>
          <cell r="D876" t="str">
            <v>c/ M¸y thi c«ng</v>
          </cell>
          <cell r="H876">
            <v>12041</v>
          </cell>
        </row>
        <row r="877">
          <cell r="A877" t="str">
            <v/>
          </cell>
          <cell r="C877" t="str">
            <v>t250</v>
          </cell>
          <cell r="D877" t="str">
            <v>M¸y trén 250l</v>
          </cell>
          <cell r="E877" t="str">
            <v>Ca</v>
          </cell>
          <cell r="F877">
            <v>9.5000000000000001E-2</v>
          </cell>
          <cell r="G877">
            <v>96272</v>
          </cell>
          <cell r="H877">
            <v>9146</v>
          </cell>
        </row>
        <row r="878">
          <cell r="A878" t="str">
            <v/>
          </cell>
          <cell r="C878" t="str">
            <v>®b1</v>
          </cell>
          <cell r="D878" t="str">
            <v>M¸y ®Çm bµn 1KW</v>
          </cell>
          <cell r="E878" t="str">
            <v>Ca</v>
          </cell>
          <cell r="F878">
            <v>8.8999999999999996E-2</v>
          </cell>
          <cell r="G878">
            <v>32525</v>
          </cell>
          <cell r="H878">
            <v>2895</v>
          </cell>
        </row>
        <row r="879">
          <cell r="A879">
            <v>108</v>
          </cell>
          <cell r="B879" t="str">
            <v>CD.1120</v>
          </cell>
          <cell r="D879" t="str">
            <v>§ãng cäc v¸n thÐp Larssen IV L=6m</v>
          </cell>
          <cell r="E879" t="str">
            <v>m</v>
          </cell>
        </row>
        <row r="880">
          <cell r="A880" t="str">
            <v/>
          </cell>
          <cell r="D880" t="str">
            <v>a/ VËt liÖu</v>
          </cell>
          <cell r="H880">
            <v>37688</v>
          </cell>
        </row>
        <row r="881">
          <cell r="A881" t="str">
            <v/>
          </cell>
          <cell r="D881" t="str">
            <v>Cäc v¸n thÐp   ( 1,67% x 3 th¸ng = 5%)</v>
          </cell>
          <cell r="E881" t="str">
            <v>tÊn</v>
          </cell>
          <cell r="F881">
            <v>7.4999999999999997E-2</v>
          </cell>
          <cell r="G881">
            <v>10000000</v>
          </cell>
          <cell r="H881">
            <v>37500</v>
          </cell>
        </row>
        <row r="882">
          <cell r="A882" t="str">
            <v/>
          </cell>
          <cell r="D882" t="str">
            <v>VËt liÖu kh¸c</v>
          </cell>
          <cell r="E882" t="str">
            <v>%</v>
          </cell>
          <cell r="F882">
            <v>0.5</v>
          </cell>
          <cell r="G882">
            <v>37500</v>
          </cell>
          <cell r="H882">
            <v>188</v>
          </cell>
        </row>
        <row r="883">
          <cell r="A883" t="str">
            <v/>
          </cell>
          <cell r="D883" t="str">
            <v>b/ Nh©n c«ng</v>
          </cell>
          <cell r="H883">
            <v>1872</v>
          </cell>
        </row>
        <row r="884">
          <cell r="A884" t="str">
            <v/>
          </cell>
          <cell r="C884" t="str">
            <v>4,0/7</v>
          </cell>
          <cell r="D884" t="str">
            <v>Nh©n c«ng 4,0/7</v>
          </cell>
          <cell r="E884" t="str">
            <v xml:space="preserve">C«ng </v>
          </cell>
          <cell r="F884">
            <v>0.122</v>
          </cell>
          <cell r="G884">
            <v>15344</v>
          </cell>
          <cell r="H884">
            <v>1872</v>
          </cell>
        </row>
        <row r="885">
          <cell r="A885" t="str">
            <v/>
          </cell>
          <cell r="D885" t="str">
            <v>c/ M¸y thi c«ng</v>
          </cell>
          <cell r="H885">
            <v>32221</v>
          </cell>
        </row>
        <row r="886">
          <cell r="A886" t="str">
            <v/>
          </cell>
          <cell r="C886" t="str">
            <v>b®c1,8</v>
          </cell>
          <cell r="D886" t="str">
            <v>Bóa ®ãng cäc 1,8T</v>
          </cell>
          <cell r="E886" t="str">
            <v>Ca</v>
          </cell>
          <cell r="F886">
            <v>4.0899999999999999E-2</v>
          </cell>
          <cell r="G886">
            <v>764856</v>
          </cell>
          <cell r="H886">
            <v>31283</v>
          </cell>
        </row>
        <row r="887">
          <cell r="A887" t="str">
            <v/>
          </cell>
          <cell r="D887" t="str">
            <v>M¸y kh¸c</v>
          </cell>
          <cell r="E887" t="str">
            <v>ca</v>
          </cell>
          <cell r="F887">
            <v>3</v>
          </cell>
          <cell r="G887">
            <v>31283</v>
          </cell>
          <cell r="H887">
            <v>938</v>
          </cell>
        </row>
        <row r="888">
          <cell r="A888">
            <v>109</v>
          </cell>
          <cell r="B888" t="str">
            <v>CD.1120</v>
          </cell>
          <cell r="D888" t="str">
            <v>Nhæ cäc v¸n thÐp trªn mÆt ®Êt</v>
          </cell>
          <cell r="E888" t="str">
            <v>m</v>
          </cell>
        </row>
        <row r="889">
          <cell r="A889" t="str">
            <v/>
          </cell>
          <cell r="D889" t="str">
            <v>b/ Nh©n c«ng</v>
          </cell>
          <cell r="H889">
            <v>1248</v>
          </cell>
        </row>
        <row r="890">
          <cell r="A890" t="str">
            <v/>
          </cell>
          <cell r="C890" t="str">
            <v>4,0/7</v>
          </cell>
          <cell r="D890" t="str">
            <v>Nh©n c«ng 4,0/7                 2/3 ®ãng</v>
          </cell>
          <cell r="E890" t="str">
            <v xml:space="preserve">C«ng </v>
          </cell>
          <cell r="F890">
            <v>0.122</v>
          </cell>
          <cell r="G890">
            <v>15344</v>
          </cell>
          <cell r="H890">
            <v>1248</v>
          </cell>
        </row>
        <row r="891">
          <cell r="A891" t="str">
            <v/>
          </cell>
          <cell r="D891" t="str">
            <v>c/ M¸y thi c«ng</v>
          </cell>
          <cell r="H891">
            <v>21481</v>
          </cell>
        </row>
        <row r="892">
          <cell r="A892" t="str">
            <v/>
          </cell>
          <cell r="C892" t="str">
            <v>b®c1,8</v>
          </cell>
          <cell r="D892" t="str">
            <v>Bóa ®ãng cäc 1,8T                 2/3 ®ãng</v>
          </cell>
          <cell r="E892" t="str">
            <v>Ca</v>
          </cell>
          <cell r="F892">
            <v>4.0899999999999999E-2</v>
          </cell>
          <cell r="G892">
            <v>764856</v>
          </cell>
          <cell r="H892">
            <v>20855</v>
          </cell>
        </row>
        <row r="893">
          <cell r="A893" t="str">
            <v/>
          </cell>
          <cell r="D893" t="str">
            <v>M¸y kh¸c</v>
          </cell>
          <cell r="E893" t="str">
            <v>ca</v>
          </cell>
          <cell r="F893">
            <v>3</v>
          </cell>
          <cell r="G893">
            <v>20855</v>
          </cell>
          <cell r="H893">
            <v>626</v>
          </cell>
        </row>
        <row r="894">
          <cell r="A894">
            <v>110</v>
          </cell>
          <cell r="B894" t="str">
            <v>03-27-43/115</v>
          </cell>
          <cell r="D894" t="str">
            <v>X¶m kÏ cäc v¸n thÐp</v>
          </cell>
          <cell r="E894" t="str">
            <v>m</v>
          </cell>
        </row>
        <row r="895">
          <cell r="A895" t="str">
            <v/>
          </cell>
          <cell r="D895" t="str">
            <v>a/ VËt liÖu</v>
          </cell>
          <cell r="H895">
            <v>30600</v>
          </cell>
        </row>
        <row r="896">
          <cell r="A896" t="str">
            <v/>
          </cell>
          <cell r="D896" t="str">
            <v>B«ng</v>
          </cell>
          <cell r="E896" t="str">
            <v>kg</v>
          </cell>
          <cell r="F896">
            <v>0.2</v>
          </cell>
          <cell r="G896">
            <v>15000</v>
          </cell>
          <cell r="H896">
            <v>3000</v>
          </cell>
        </row>
        <row r="897">
          <cell r="A897" t="str">
            <v/>
          </cell>
          <cell r="D897" t="str">
            <v>Ma tÝt</v>
          </cell>
          <cell r="E897" t="str">
            <v>kg</v>
          </cell>
          <cell r="F897">
            <v>1.5</v>
          </cell>
          <cell r="G897">
            <v>18000</v>
          </cell>
          <cell r="H897">
            <v>27000</v>
          </cell>
        </row>
        <row r="898">
          <cell r="A898" t="str">
            <v/>
          </cell>
          <cell r="D898" t="str">
            <v>VËt liÖu kh¸c</v>
          </cell>
          <cell r="E898" t="str">
            <v>%</v>
          </cell>
          <cell r="F898">
            <v>2</v>
          </cell>
          <cell r="G898">
            <v>30000</v>
          </cell>
          <cell r="H898">
            <v>600</v>
          </cell>
        </row>
        <row r="899">
          <cell r="A899" t="str">
            <v/>
          </cell>
          <cell r="D899" t="str">
            <v>b/ Nh©n c«ng</v>
          </cell>
          <cell r="H899">
            <v>1074</v>
          </cell>
        </row>
        <row r="900">
          <cell r="A900" t="str">
            <v/>
          </cell>
          <cell r="C900" t="str">
            <v>4,0/7</v>
          </cell>
          <cell r="D900" t="str">
            <v>Nh©n c«ng 4,0/7</v>
          </cell>
          <cell r="E900" t="str">
            <v xml:space="preserve">C«ng </v>
          </cell>
          <cell r="F900">
            <v>7.0000000000000007E-2</v>
          </cell>
          <cell r="G900">
            <v>15344</v>
          </cell>
          <cell r="H900">
            <v>1074</v>
          </cell>
        </row>
        <row r="901">
          <cell r="A901">
            <v>111</v>
          </cell>
          <cell r="B901" t="str">
            <v>NA.2110</v>
          </cell>
          <cell r="D901" t="str">
            <v>S¶n xuÊt hÖ vµnh ®ai khung chèng</v>
          </cell>
          <cell r="E901" t="str">
            <v>TÊn</v>
          </cell>
        </row>
        <row r="902">
          <cell r="A902" t="str">
            <v/>
          </cell>
          <cell r="D902" t="str">
            <v>a/ VËt liÖu</v>
          </cell>
          <cell r="H902">
            <v>640205</v>
          </cell>
        </row>
        <row r="903">
          <cell r="A903" t="str">
            <v/>
          </cell>
          <cell r="C903" t="str">
            <v>th</v>
          </cell>
          <cell r="D903" t="str">
            <v>ThÐp h×nh                                  10%</v>
          </cell>
          <cell r="E903" t="str">
            <v>kg</v>
          </cell>
          <cell r="F903">
            <v>625.39</v>
          </cell>
          <cell r="G903">
            <v>4496</v>
          </cell>
          <cell r="H903">
            <v>281175</v>
          </cell>
        </row>
        <row r="904">
          <cell r="A904" t="str">
            <v/>
          </cell>
          <cell r="C904" t="str">
            <v>tb</v>
          </cell>
          <cell r="D904" t="str">
            <v>ThÐp b¶n                                  10%</v>
          </cell>
          <cell r="E904" t="str">
            <v>kg</v>
          </cell>
          <cell r="F904">
            <v>316</v>
          </cell>
          <cell r="G904">
            <v>3454</v>
          </cell>
          <cell r="H904">
            <v>109146</v>
          </cell>
        </row>
        <row r="905">
          <cell r="A905" t="str">
            <v/>
          </cell>
          <cell r="C905" t="str">
            <v>tt&lt;18</v>
          </cell>
          <cell r="D905" t="str">
            <v>ThÐp trßn d&lt;=18                   10%</v>
          </cell>
          <cell r="E905" t="str">
            <v>kg</v>
          </cell>
          <cell r="F905">
            <v>61.4</v>
          </cell>
          <cell r="G905">
            <v>4232</v>
          </cell>
          <cell r="H905">
            <v>25984</v>
          </cell>
        </row>
        <row r="906">
          <cell r="A906" t="str">
            <v/>
          </cell>
          <cell r="C906" t="str">
            <v>qh</v>
          </cell>
          <cell r="D906" t="str">
            <v>Que hµn</v>
          </cell>
          <cell r="E906" t="str">
            <v>kg</v>
          </cell>
          <cell r="F906">
            <v>22.66</v>
          </cell>
          <cell r="G906">
            <v>7637</v>
          </cell>
          <cell r="H906">
            <v>173054</v>
          </cell>
        </row>
        <row r="907">
          <cell r="A907" t="str">
            <v/>
          </cell>
          <cell r="C907" t="str">
            <v>¤ xy</v>
          </cell>
          <cell r="D907" t="str">
            <v>¤ xy</v>
          </cell>
          <cell r="E907" t="str">
            <v>chai</v>
          </cell>
          <cell r="F907">
            <v>0.78</v>
          </cell>
          <cell r="G907">
            <v>27300</v>
          </cell>
          <cell r="H907">
            <v>21294</v>
          </cell>
        </row>
        <row r="908">
          <cell r="A908" t="str">
            <v/>
          </cell>
          <cell r="C908" t="str">
            <v>® ®</v>
          </cell>
          <cell r="D908" t="str">
            <v>§Êt ®Ìn</v>
          </cell>
          <cell r="E908" t="str">
            <v>kg</v>
          </cell>
          <cell r="F908">
            <v>3.78</v>
          </cell>
          <cell r="G908">
            <v>7818</v>
          </cell>
          <cell r="H908">
            <v>29552</v>
          </cell>
        </row>
        <row r="909">
          <cell r="A909" t="str">
            <v/>
          </cell>
          <cell r="D909" t="str">
            <v>b/ Nh©n c«ng</v>
          </cell>
          <cell r="H909">
            <v>564352</v>
          </cell>
        </row>
        <row r="910">
          <cell r="A910" t="str">
            <v/>
          </cell>
          <cell r="C910" t="str">
            <v>4,0/7</v>
          </cell>
          <cell r="D910" t="str">
            <v>Nh©n c«ng 4,0/7</v>
          </cell>
          <cell r="E910" t="str">
            <v xml:space="preserve">C«ng </v>
          </cell>
          <cell r="F910">
            <v>36.78</v>
          </cell>
          <cell r="G910">
            <v>15344</v>
          </cell>
          <cell r="H910">
            <v>564352</v>
          </cell>
        </row>
        <row r="911">
          <cell r="A911" t="str">
            <v/>
          </cell>
          <cell r="D911" t="str">
            <v>c/ M¸y thi c«ng</v>
          </cell>
          <cell r="H911">
            <v>590807</v>
          </cell>
        </row>
        <row r="912">
          <cell r="A912" t="str">
            <v/>
          </cell>
          <cell r="C912" t="str">
            <v>h23</v>
          </cell>
          <cell r="D912" t="str">
            <v>M¸y hµn 23KW</v>
          </cell>
          <cell r="E912" t="str">
            <v>Ca</v>
          </cell>
          <cell r="F912">
            <v>4.25</v>
          </cell>
          <cell r="G912">
            <v>77338</v>
          </cell>
          <cell r="H912">
            <v>328687</v>
          </cell>
        </row>
        <row r="913">
          <cell r="A913" t="str">
            <v/>
          </cell>
          <cell r="C913" t="str">
            <v>cuct</v>
          </cell>
          <cell r="D913" t="str">
            <v>M¸y c¾t uèn cèt thÐp</v>
          </cell>
          <cell r="E913" t="str">
            <v>Ca</v>
          </cell>
          <cell r="F913">
            <v>0.4</v>
          </cell>
          <cell r="G913">
            <v>39789</v>
          </cell>
          <cell r="H913">
            <v>15916</v>
          </cell>
        </row>
        <row r="914">
          <cell r="A914" t="str">
            <v/>
          </cell>
          <cell r="C914" t="str">
            <v>c10</v>
          </cell>
          <cell r="D914" t="str">
            <v>CÈu 10T</v>
          </cell>
          <cell r="E914" t="str">
            <v>Ca</v>
          </cell>
          <cell r="F914">
            <v>0.4</v>
          </cell>
          <cell r="G914">
            <v>615511</v>
          </cell>
          <cell r="H914">
            <v>246204</v>
          </cell>
        </row>
        <row r="915">
          <cell r="A915">
            <v>112</v>
          </cell>
          <cell r="B915" t="str">
            <v>NB.2310</v>
          </cell>
          <cell r="D915" t="str">
            <v>LD, th¸o dì hÖ vµnh ®ai khung chèng trªn c¹n</v>
          </cell>
          <cell r="E915" t="str">
            <v>TÊn</v>
          </cell>
        </row>
        <row r="916">
          <cell r="A916" t="str">
            <v/>
          </cell>
          <cell r="D916" t="str">
            <v>a/ VËt liÖu</v>
          </cell>
          <cell r="H916">
            <v>180824</v>
          </cell>
        </row>
        <row r="917">
          <cell r="A917" t="str">
            <v/>
          </cell>
          <cell r="C917" t="str">
            <v>th</v>
          </cell>
          <cell r="D917" t="str">
            <v xml:space="preserve">ThÐp h×nh                            </v>
          </cell>
          <cell r="E917" t="str">
            <v>kg</v>
          </cell>
          <cell r="F917">
            <v>0.45</v>
          </cell>
          <cell r="G917">
            <v>4496</v>
          </cell>
          <cell r="H917">
            <v>2023</v>
          </cell>
        </row>
        <row r="918">
          <cell r="A918" t="str">
            <v/>
          </cell>
          <cell r="C918" t="str">
            <v>b l</v>
          </cell>
          <cell r="D918" t="str">
            <v>Bul«ng</v>
          </cell>
          <cell r="E918" t="str">
            <v>c¸i</v>
          </cell>
          <cell r="F918">
            <v>12</v>
          </cell>
          <cell r="G918">
            <v>2727</v>
          </cell>
          <cell r="H918">
            <v>32724</v>
          </cell>
        </row>
        <row r="919">
          <cell r="A919" t="str">
            <v/>
          </cell>
          <cell r="C919" t="str">
            <v>qh</v>
          </cell>
          <cell r="D919" t="str">
            <v>Que hµn</v>
          </cell>
          <cell r="E919" t="str">
            <v>kg</v>
          </cell>
          <cell r="F919">
            <v>18</v>
          </cell>
          <cell r="G919">
            <v>7637</v>
          </cell>
          <cell r="H919">
            <v>137466</v>
          </cell>
        </row>
        <row r="920">
          <cell r="A920" t="str">
            <v/>
          </cell>
          <cell r="D920" t="str">
            <v>VËt liÖu kh¸c</v>
          </cell>
          <cell r="E920" t="str">
            <v>%</v>
          </cell>
          <cell r="F920">
            <v>5</v>
          </cell>
          <cell r="G920">
            <v>172213</v>
          </cell>
          <cell r="H920">
            <v>8611</v>
          </cell>
        </row>
        <row r="921">
          <cell r="A921" t="str">
            <v/>
          </cell>
          <cell r="D921" t="str">
            <v>b/ Nh©n c«ng</v>
          </cell>
          <cell r="H921">
            <v>218652</v>
          </cell>
        </row>
        <row r="922">
          <cell r="A922" t="str">
            <v/>
          </cell>
          <cell r="C922" t="str">
            <v>4,0/7</v>
          </cell>
          <cell r="D922" t="str">
            <v>Nh©n c«ng 4,0/7</v>
          </cell>
          <cell r="E922" t="str">
            <v xml:space="preserve">C«ng </v>
          </cell>
          <cell r="F922">
            <v>14.25</v>
          </cell>
          <cell r="G922">
            <v>15344</v>
          </cell>
          <cell r="H922">
            <v>218652</v>
          </cell>
        </row>
        <row r="923">
          <cell r="A923" t="str">
            <v/>
          </cell>
          <cell r="D923" t="str">
            <v>c/ M¸y thi c«ng</v>
          </cell>
          <cell r="H923">
            <v>543278</v>
          </cell>
        </row>
        <row r="924">
          <cell r="A924" t="str">
            <v/>
          </cell>
          <cell r="C924" t="str">
            <v>h23</v>
          </cell>
          <cell r="D924" t="str">
            <v>M¸y hµn 23KW</v>
          </cell>
          <cell r="E924" t="str">
            <v>Ca</v>
          </cell>
          <cell r="F924">
            <v>4.1500000000000004</v>
          </cell>
          <cell r="G924">
            <v>77338</v>
          </cell>
          <cell r="H924">
            <v>320953</v>
          </cell>
        </row>
        <row r="925">
          <cell r="A925" t="str">
            <v/>
          </cell>
          <cell r="C925" t="str">
            <v>c16</v>
          </cell>
          <cell r="D925" t="str">
            <v>CÈu 16T</v>
          </cell>
          <cell r="E925" t="str">
            <v>Ca</v>
          </cell>
          <cell r="F925">
            <v>0.27</v>
          </cell>
          <cell r="G925">
            <v>823425</v>
          </cell>
          <cell r="H925">
            <v>222325</v>
          </cell>
        </row>
        <row r="926">
          <cell r="A926">
            <v>113</v>
          </cell>
          <cell r="B926" t="str">
            <v>NA.2120</v>
          </cell>
          <cell r="D926" t="str">
            <v>S¶n xuÊt ®µ gi¸o phôc vô thi c«ng bª t«ng mè</v>
          </cell>
          <cell r="E926" t="str">
            <v>TÊn</v>
          </cell>
        </row>
        <row r="927">
          <cell r="A927" t="str">
            <v/>
          </cell>
          <cell r="D927" t="str">
            <v>a/ VËt liÖu</v>
          </cell>
          <cell r="H927">
            <v>1073204</v>
          </cell>
        </row>
        <row r="928">
          <cell r="A928" t="str">
            <v/>
          </cell>
          <cell r="C928" t="str">
            <v>th</v>
          </cell>
          <cell r="D928" t="str">
            <v>ThÐp h×nh                                     20%</v>
          </cell>
          <cell r="E928" t="str">
            <v>kg</v>
          </cell>
          <cell r="F928">
            <v>697.85</v>
          </cell>
          <cell r="G928">
            <v>4496</v>
          </cell>
          <cell r="H928">
            <v>313753</v>
          </cell>
        </row>
        <row r="929">
          <cell r="A929" t="str">
            <v/>
          </cell>
          <cell r="C929" t="str">
            <v>tb</v>
          </cell>
          <cell r="D929" t="str">
            <v>ThÐp b¶n                                     20%</v>
          </cell>
          <cell r="E929" t="str">
            <v>kg</v>
          </cell>
          <cell r="F929">
            <v>362.15</v>
          </cell>
          <cell r="G929">
            <v>3454</v>
          </cell>
          <cell r="H929">
            <v>125087</v>
          </cell>
        </row>
        <row r="930">
          <cell r="A930" t="str">
            <v/>
          </cell>
          <cell r="C930" t="str">
            <v>qh</v>
          </cell>
          <cell r="D930" t="str">
            <v>Que hµn</v>
          </cell>
          <cell r="E930" t="str">
            <v>kg</v>
          </cell>
          <cell r="F930">
            <v>41.03</v>
          </cell>
          <cell r="G930">
            <v>7637</v>
          </cell>
          <cell r="H930">
            <v>313346</v>
          </cell>
        </row>
        <row r="931">
          <cell r="A931" t="str">
            <v/>
          </cell>
          <cell r="C931" t="str">
            <v>¤ xy</v>
          </cell>
          <cell r="D931" t="str">
            <v>¤ xy</v>
          </cell>
          <cell r="E931" t="str">
            <v>chai</v>
          </cell>
          <cell r="F931">
            <v>2.5299999999999998</v>
          </cell>
          <cell r="G931">
            <v>27300</v>
          </cell>
          <cell r="H931">
            <v>69069</v>
          </cell>
        </row>
        <row r="932">
          <cell r="A932" t="str">
            <v/>
          </cell>
          <cell r="C932" t="str">
            <v>® ®</v>
          </cell>
          <cell r="D932" t="str">
            <v>§Êt ®Ìn</v>
          </cell>
          <cell r="E932" t="str">
            <v>kg</v>
          </cell>
          <cell r="F932">
            <v>25.69</v>
          </cell>
          <cell r="G932">
            <v>7818</v>
          </cell>
          <cell r="H932">
            <v>200844</v>
          </cell>
        </row>
        <row r="933">
          <cell r="A933" t="str">
            <v/>
          </cell>
          <cell r="D933" t="str">
            <v>VËt liÖu kh¸c</v>
          </cell>
          <cell r="E933" t="str">
            <v>%</v>
          </cell>
          <cell r="F933">
            <v>5</v>
          </cell>
          <cell r="G933">
            <v>1022099</v>
          </cell>
          <cell r="H933">
            <v>51105</v>
          </cell>
        </row>
        <row r="934">
          <cell r="A934" t="str">
            <v/>
          </cell>
          <cell r="D934" t="str">
            <v>b/ Nh©n c«ng</v>
          </cell>
          <cell r="H934">
            <v>346928</v>
          </cell>
        </row>
        <row r="935">
          <cell r="A935" t="str">
            <v/>
          </cell>
          <cell r="C935" t="str">
            <v>4,0/7</v>
          </cell>
          <cell r="D935" t="str">
            <v>Nh©n c«ng 4,0/7</v>
          </cell>
          <cell r="E935" t="str">
            <v xml:space="preserve">C«ng </v>
          </cell>
          <cell r="F935">
            <v>22.61</v>
          </cell>
          <cell r="G935">
            <v>15344</v>
          </cell>
          <cell r="H935">
            <v>346928</v>
          </cell>
        </row>
        <row r="936">
          <cell r="A936" t="str">
            <v/>
          </cell>
          <cell r="D936" t="str">
            <v>c/ M¸y thi c«ng</v>
          </cell>
          <cell r="H936">
            <v>607463</v>
          </cell>
        </row>
        <row r="937">
          <cell r="A937" t="str">
            <v/>
          </cell>
          <cell r="C937" t="str">
            <v>h23</v>
          </cell>
          <cell r="D937" t="str">
            <v>M¸y hµn 23KW</v>
          </cell>
          <cell r="E937" t="str">
            <v>Ca</v>
          </cell>
          <cell r="F937">
            <v>5.5</v>
          </cell>
          <cell r="G937">
            <v>77338</v>
          </cell>
          <cell r="H937">
            <v>425359</v>
          </cell>
        </row>
        <row r="938">
          <cell r="A938" t="str">
            <v/>
          </cell>
          <cell r="C938" t="str">
            <v>cuct</v>
          </cell>
          <cell r="D938" t="str">
            <v>M¸y c¾t uèn cèt thÐp</v>
          </cell>
          <cell r="E938" t="str">
            <v>Ca</v>
          </cell>
          <cell r="F938">
            <v>0.4</v>
          </cell>
          <cell r="G938">
            <v>39789</v>
          </cell>
          <cell r="H938">
            <v>15916</v>
          </cell>
        </row>
        <row r="939">
          <cell r="A939" t="str">
            <v/>
          </cell>
          <cell r="C939" t="str">
            <v>c10</v>
          </cell>
          <cell r="D939" t="str">
            <v>CÈu 10T</v>
          </cell>
          <cell r="E939" t="str">
            <v>Ca</v>
          </cell>
          <cell r="F939">
            <v>0.27</v>
          </cell>
          <cell r="G939">
            <v>615511</v>
          </cell>
          <cell r="H939">
            <v>166188</v>
          </cell>
        </row>
        <row r="940">
          <cell r="A940">
            <v>114</v>
          </cell>
          <cell r="B940" t="str">
            <v>NB.2310</v>
          </cell>
          <cell r="D940" t="str">
            <v>L¾p dùng, th¸o dì ®µ gi¸o thi c«ng bª t«ng mè</v>
          </cell>
          <cell r="E940" t="str">
            <v>TÊn</v>
          </cell>
        </row>
        <row r="941">
          <cell r="A941" t="str">
            <v/>
          </cell>
          <cell r="D941" t="str">
            <v>a/ VËt liÖu</v>
          </cell>
          <cell r="H941">
            <v>180824</v>
          </cell>
        </row>
        <row r="942">
          <cell r="A942" t="str">
            <v/>
          </cell>
          <cell r="C942" t="str">
            <v>th</v>
          </cell>
          <cell r="D942" t="str">
            <v xml:space="preserve">ThÐp h×nh                            </v>
          </cell>
          <cell r="E942" t="str">
            <v>kg</v>
          </cell>
          <cell r="F942">
            <v>0.45</v>
          </cell>
          <cell r="G942">
            <v>4496</v>
          </cell>
          <cell r="H942">
            <v>2023</v>
          </cell>
        </row>
        <row r="943">
          <cell r="A943" t="str">
            <v/>
          </cell>
          <cell r="C943" t="str">
            <v>b l</v>
          </cell>
          <cell r="D943" t="str">
            <v>Bul«ng</v>
          </cell>
          <cell r="E943" t="str">
            <v>c¸i</v>
          </cell>
          <cell r="F943">
            <v>12</v>
          </cell>
          <cell r="G943">
            <v>2727</v>
          </cell>
          <cell r="H943">
            <v>32724</v>
          </cell>
        </row>
        <row r="944">
          <cell r="A944" t="str">
            <v/>
          </cell>
          <cell r="C944" t="str">
            <v>qh</v>
          </cell>
          <cell r="D944" t="str">
            <v>Que hµn</v>
          </cell>
          <cell r="E944" t="str">
            <v>kg</v>
          </cell>
          <cell r="F944">
            <v>18</v>
          </cell>
          <cell r="G944">
            <v>7637</v>
          </cell>
          <cell r="H944">
            <v>137466</v>
          </cell>
        </row>
        <row r="945">
          <cell r="A945" t="str">
            <v/>
          </cell>
          <cell r="D945" t="str">
            <v>VËt liÖu kh¸c</v>
          </cell>
          <cell r="E945" t="str">
            <v>%</v>
          </cell>
          <cell r="F945">
            <v>5</v>
          </cell>
          <cell r="G945">
            <v>172213</v>
          </cell>
          <cell r="H945">
            <v>8611</v>
          </cell>
        </row>
        <row r="946">
          <cell r="A946" t="str">
            <v/>
          </cell>
          <cell r="D946" t="str">
            <v>b/ Nh©n c«ng</v>
          </cell>
          <cell r="H946">
            <v>218652</v>
          </cell>
        </row>
        <row r="947">
          <cell r="A947" t="str">
            <v/>
          </cell>
          <cell r="C947" t="str">
            <v>4,0/7</v>
          </cell>
          <cell r="D947" t="str">
            <v>Nh©n c«ng 4,0/7</v>
          </cell>
          <cell r="E947" t="str">
            <v xml:space="preserve">C«ng </v>
          </cell>
          <cell r="F947">
            <v>14.25</v>
          </cell>
          <cell r="G947">
            <v>15344</v>
          </cell>
          <cell r="H947">
            <v>218652</v>
          </cell>
        </row>
        <row r="948">
          <cell r="A948" t="str">
            <v/>
          </cell>
          <cell r="D948" t="str">
            <v>c/ M¸y thi c«ng</v>
          </cell>
          <cell r="H948">
            <v>3438095</v>
          </cell>
        </row>
        <row r="949">
          <cell r="A949" t="str">
            <v/>
          </cell>
          <cell r="C949" t="str">
            <v>h23</v>
          </cell>
          <cell r="D949" t="str">
            <v>M¸y hµn 23KW</v>
          </cell>
          <cell r="E949" t="str">
            <v>Ca</v>
          </cell>
          <cell r="F949">
            <v>0.27</v>
          </cell>
          <cell r="G949">
            <v>77338</v>
          </cell>
          <cell r="H949">
            <v>20881</v>
          </cell>
        </row>
        <row r="950">
          <cell r="A950" t="str">
            <v/>
          </cell>
          <cell r="C950" t="str">
            <v>c16</v>
          </cell>
          <cell r="D950" t="str">
            <v>CÈu 16T</v>
          </cell>
          <cell r="E950" t="str">
            <v>Ca</v>
          </cell>
          <cell r="F950">
            <v>4.1500000000000004</v>
          </cell>
          <cell r="G950">
            <v>823425</v>
          </cell>
          <cell r="H950">
            <v>3417214</v>
          </cell>
        </row>
        <row r="951">
          <cell r="A951">
            <v>115</v>
          </cell>
          <cell r="B951" t="str">
            <v>EH.2111</v>
          </cell>
          <cell r="D951" t="str">
            <v>L¾p ®Æt ray P43</v>
          </cell>
          <cell r="E951" t="str">
            <v>m</v>
          </cell>
        </row>
        <row r="952">
          <cell r="D952" t="str">
            <v>a/ VËt liÖu                        10%</v>
          </cell>
          <cell r="H952">
            <v>25611</v>
          </cell>
        </row>
        <row r="953">
          <cell r="D953" t="str">
            <v>Ray P43</v>
          </cell>
          <cell r="E953" t="str">
            <v>m</v>
          </cell>
          <cell r="F953">
            <v>0.16</v>
          </cell>
          <cell r="G953">
            <v>10000</v>
          </cell>
          <cell r="H953">
            <v>1600</v>
          </cell>
        </row>
        <row r="954">
          <cell r="D954" t="str">
            <v>§inh cr¨mb«ng</v>
          </cell>
          <cell r="E954" t="str">
            <v>C¸i</v>
          </cell>
          <cell r="F954">
            <v>8.77</v>
          </cell>
          <cell r="G954">
            <v>3000</v>
          </cell>
          <cell r="H954">
            <v>26310</v>
          </cell>
        </row>
        <row r="955">
          <cell r="D955" t="str">
            <v>Tµ vÑt gç</v>
          </cell>
          <cell r="E955" t="str">
            <v>Thanh</v>
          </cell>
          <cell r="F955">
            <v>1.454</v>
          </cell>
          <cell r="G955">
            <v>125000</v>
          </cell>
          <cell r="H955">
            <v>181750</v>
          </cell>
        </row>
        <row r="956">
          <cell r="D956" t="str">
            <v>LÊp l¹ch</v>
          </cell>
          <cell r="E956" t="str">
            <v>§«i</v>
          </cell>
          <cell r="F956">
            <v>0.161</v>
          </cell>
          <cell r="G956">
            <v>100000</v>
          </cell>
          <cell r="H956">
            <v>16100</v>
          </cell>
        </row>
        <row r="957">
          <cell r="D957" t="str">
            <v>Bu l«ng + Rång ®en</v>
          </cell>
          <cell r="E957" t="str">
            <v>C¸i</v>
          </cell>
          <cell r="F957">
            <v>0.97399999999999998</v>
          </cell>
          <cell r="G957">
            <v>15000</v>
          </cell>
          <cell r="H957">
            <v>14610</v>
          </cell>
        </row>
        <row r="958">
          <cell r="D958" t="str">
            <v>B¶n ®Öm</v>
          </cell>
          <cell r="E958" t="str">
            <v>C¸i</v>
          </cell>
          <cell r="F958">
            <v>2.8940000000000001</v>
          </cell>
          <cell r="G958">
            <v>5000</v>
          </cell>
          <cell r="H958">
            <v>14470</v>
          </cell>
        </row>
        <row r="959">
          <cell r="D959" t="str">
            <v>VËt liÖu kh¸c</v>
          </cell>
          <cell r="E959" t="str">
            <v>%</v>
          </cell>
          <cell r="F959">
            <v>0.5</v>
          </cell>
          <cell r="G959">
            <v>254840</v>
          </cell>
          <cell r="H959">
            <v>1274</v>
          </cell>
        </row>
        <row r="960">
          <cell r="A960" t="str">
            <v/>
          </cell>
          <cell r="D960" t="str">
            <v>b/ Nh©n c«ng</v>
          </cell>
          <cell r="H960">
            <v>11118</v>
          </cell>
        </row>
        <row r="961">
          <cell r="A961" t="str">
            <v/>
          </cell>
          <cell r="C961" t="str">
            <v>4,5/7</v>
          </cell>
          <cell r="D961" t="str">
            <v>Nh©n c«ng 4,5/7</v>
          </cell>
          <cell r="E961" t="str">
            <v xml:space="preserve">C«ng </v>
          </cell>
          <cell r="F961">
            <v>0.6573</v>
          </cell>
          <cell r="G961">
            <v>16914</v>
          </cell>
          <cell r="H961">
            <v>11118</v>
          </cell>
        </row>
        <row r="962">
          <cell r="A962">
            <v>116</v>
          </cell>
          <cell r="B962" t="str">
            <v>LB.1110</v>
          </cell>
          <cell r="D962" t="str">
            <v>L¾p tæ hîp dÇm thÐp t¹i b·i</v>
          </cell>
          <cell r="E962" t="str">
            <v>TÊn</v>
          </cell>
        </row>
        <row r="963">
          <cell r="A963" t="str">
            <v/>
          </cell>
          <cell r="D963" t="str">
            <v>a/ VËt liÖu</v>
          </cell>
          <cell r="H963">
            <v>121200</v>
          </cell>
        </row>
        <row r="964">
          <cell r="A964" t="str">
            <v/>
          </cell>
          <cell r="D964" t="str">
            <v>Bu l«ng + ®inh t¸n</v>
          </cell>
          <cell r="E964" t="str">
            <v>bé</v>
          </cell>
          <cell r="F964">
            <v>8</v>
          </cell>
          <cell r="G964">
            <v>15000</v>
          </cell>
          <cell r="H964">
            <v>120000</v>
          </cell>
        </row>
        <row r="965">
          <cell r="A965" t="str">
            <v/>
          </cell>
          <cell r="D965" t="str">
            <v>VËt liÖu kh¸c</v>
          </cell>
          <cell r="E965" t="str">
            <v>%</v>
          </cell>
          <cell r="F965">
            <v>1</v>
          </cell>
          <cell r="G965">
            <v>120000</v>
          </cell>
          <cell r="H965">
            <v>1200</v>
          </cell>
        </row>
        <row r="966">
          <cell r="A966" t="str">
            <v/>
          </cell>
          <cell r="D966" t="str">
            <v>b/ Nh©n c«ng</v>
          </cell>
          <cell r="H966">
            <v>194511</v>
          </cell>
        </row>
        <row r="967">
          <cell r="A967" t="str">
            <v/>
          </cell>
          <cell r="C967" t="str">
            <v>4,5/7</v>
          </cell>
          <cell r="D967" t="str">
            <v>Nh©n c«ng 4,5/7</v>
          </cell>
          <cell r="E967" t="str">
            <v xml:space="preserve">C«ng </v>
          </cell>
          <cell r="F967">
            <v>11.5</v>
          </cell>
          <cell r="G967">
            <v>16914</v>
          </cell>
          <cell r="H967">
            <v>194511</v>
          </cell>
        </row>
        <row r="968">
          <cell r="A968" t="str">
            <v/>
          </cell>
          <cell r="D968" t="str">
            <v>c/ M¸y thi c«ng</v>
          </cell>
          <cell r="H968">
            <v>473702</v>
          </cell>
        </row>
        <row r="969">
          <cell r="A969" t="str">
            <v/>
          </cell>
          <cell r="C969" t="str">
            <v>cc30</v>
          </cell>
          <cell r="D969" t="str">
            <v>CÈu cæng 30T</v>
          </cell>
          <cell r="E969" t="str">
            <v>Ca</v>
          </cell>
          <cell r="F969">
            <v>0.23</v>
          </cell>
          <cell r="G969">
            <v>735494</v>
          </cell>
          <cell r="H969">
            <v>169164</v>
          </cell>
        </row>
        <row r="970">
          <cell r="A970" t="str">
            <v/>
          </cell>
          <cell r="C970" t="str">
            <v>nk10</v>
          </cell>
          <cell r="D970" t="str">
            <v>M¸y nÐn khÝ 10m3/ph</v>
          </cell>
          <cell r="E970" t="str">
            <v>Ca</v>
          </cell>
          <cell r="F970">
            <v>0.23</v>
          </cell>
          <cell r="G970">
            <v>387267</v>
          </cell>
          <cell r="H970">
            <v>89071</v>
          </cell>
        </row>
        <row r="971">
          <cell r="A971" t="str">
            <v/>
          </cell>
          <cell r="C971" t="str">
            <v>t®5</v>
          </cell>
          <cell r="D971" t="str">
            <v>Têi ®iÖn 5T</v>
          </cell>
          <cell r="E971" t="str">
            <v>Ca</v>
          </cell>
          <cell r="F971">
            <v>0.05</v>
          </cell>
          <cell r="G971">
            <v>70440</v>
          </cell>
          <cell r="H971">
            <v>3522</v>
          </cell>
        </row>
        <row r="972">
          <cell r="A972" t="str">
            <v/>
          </cell>
          <cell r="C972" t="str">
            <v>c16</v>
          </cell>
          <cell r="D972" t="str">
            <v>CÈu 16T</v>
          </cell>
          <cell r="E972" t="str">
            <v>Ca</v>
          </cell>
          <cell r="F972">
            <v>0.23</v>
          </cell>
          <cell r="G972">
            <v>823425</v>
          </cell>
          <cell r="H972">
            <v>189388</v>
          </cell>
        </row>
        <row r="973">
          <cell r="A973" t="str">
            <v/>
          </cell>
          <cell r="D973" t="str">
            <v>M¸y kh¸c</v>
          </cell>
          <cell r="E973" t="str">
            <v>%</v>
          </cell>
          <cell r="F973">
            <v>5</v>
          </cell>
          <cell r="G973">
            <v>451145</v>
          </cell>
          <cell r="H973">
            <v>22557</v>
          </cell>
        </row>
        <row r="974">
          <cell r="A974">
            <v>117</v>
          </cell>
          <cell r="B974" t="str">
            <v>UC.1120</v>
          </cell>
          <cell r="D974" t="str">
            <v xml:space="preserve">S¬n phñ b¶o vÖ dÇm thÐp </v>
          </cell>
          <cell r="E974" t="str">
            <v>m2</v>
          </cell>
        </row>
        <row r="975">
          <cell r="A975" t="str">
            <v/>
          </cell>
          <cell r="D975" t="str">
            <v>a/ VËt liÖu</v>
          </cell>
          <cell r="H975">
            <v>642</v>
          </cell>
        </row>
        <row r="976">
          <cell r="A976" t="str">
            <v/>
          </cell>
          <cell r="D976" t="str">
            <v>S¬n</v>
          </cell>
          <cell r="E976" t="str">
            <v>kg</v>
          </cell>
          <cell r="G976" t="str">
            <v xml:space="preserve"> by KAJIMA</v>
          </cell>
          <cell r="H976">
            <v>0</v>
          </cell>
        </row>
        <row r="977">
          <cell r="A977" t="str">
            <v/>
          </cell>
          <cell r="C977" t="str">
            <v>x¨ng</v>
          </cell>
          <cell r="D977" t="str">
            <v>X¨ng</v>
          </cell>
          <cell r="E977" t="str">
            <v>kg</v>
          </cell>
          <cell r="F977">
            <v>0.12</v>
          </cell>
          <cell r="G977">
            <v>5300</v>
          </cell>
          <cell r="H977">
            <v>636</v>
          </cell>
        </row>
        <row r="978">
          <cell r="A978" t="str">
            <v/>
          </cell>
          <cell r="D978" t="str">
            <v>VËt liÖu kh¸c</v>
          </cell>
          <cell r="E978" t="str">
            <v>%</v>
          </cell>
          <cell r="F978">
            <v>1</v>
          </cell>
          <cell r="G978">
            <v>636</v>
          </cell>
          <cell r="H978">
            <v>6</v>
          </cell>
        </row>
        <row r="979">
          <cell r="A979" t="str">
            <v/>
          </cell>
          <cell r="D979" t="str">
            <v>b/ Nh©n c«ng</v>
          </cell>
          <cell r="H979">
            <v>5114</v>
          </cell>
        </row>
        <row r="980">
          <cell r="A980" t="str">
            <v/>
          </cell>
          <cell r="C980" t="str">
            <v>3,5/7</v>
          </cell>
          <cell r="D980" t="str">
            <v>Nh©n c«ng 3,5/7</v>
          </cell>
          <cell r="E980" t="str">
            <v xml:space="preserve">C«ng </v>
          </cell>
          <cell r="F980">
            <v>0.35</v>
          </cell>
          <cell r="G980">
            <v>14611</v>
          </cell>
          <cell r="H980">
            <v>5114</v>
          </cell>
        </row>
        <row r="981">
          <cell r="A981">
            <v>118</v>
          </cell>
          <cell r="B981" t="str">
            <v>IA.2521</v>
          </cell>
          <cell r="D981" t="str">
            <v>S¶n xuÊt, l¾p dùng cèt thÐp b¶n qu¸ ®é</v>
          </cell>
          <cell r="E981" t="str">
            <v>TÊn</v>
          </cell>
        </row>
        <row r="982">
          <cell r="A982" t="str">
            <v/>
          </cell>
          <cell r="D982" t="str">
            <v>a/ VËt liÖu</v>
          </cell>
          <cell r="H982">
            <v>4447319</v>
          </cell>
        </row>
        <row r="983">
          <cell r="A983" t="str">
            <v/>
          </cell>
          <cell r="C983" t="str">
            <v>tt&lt;18</v>
          </cell>
          <cell r="D983" t="str">
            <v>ThÐp trßn d&lt;=18</v>
          </cell>
          <cell r="E983" t="str">
            <v>kg</v>
          </cell>
          <cell r="F983">
            <v>1020</v>
          </cell>
          <cell r="G983">
            <v>4232</v>
          </cell>
          <cell r="H983">
            <v>4316640</v>
          </cell>
        </row>
        <row r="984">
          <cell r="A984" t="str">
            <v/>
          </cell>
          <cell r="C984" t="str">
            <v>dtb</v>
          </cell>
          <cell r="D984" t="str">
            <v>D©y thÐp buéc</v>
          </cell>
          <cell r="E984" t="str">
            <v>kg</v>
          </cell>
          <cell r="F984">
            <v>14.28</v>
          </cell>
          <cell r="G984">
            <v>6682</v>
          </cell>
          <cell r="H984">
            <v>95419</v>
          </cell>
        </row>
        <row r="985">
          <cell r="A985" t="str">
            <v/>
          </cell>
          <cell r="C985" t="str">
            <v>qh</v>
          </cell>
          <cell r="D985" t="str">
            <v>Que hµn</v>
          </cell>
          <cell r="E985" t="str">
            <v>kg</v>
          </cell>
          <cell r="F985">
            <v>4.617</v>
          </cell>
          <cell r="G985">
            <v>7637</v>
          </cell>
          <cell r="H985">
            <v>35260</v>
          </cell>
        </row>
        <row r="986">
          <cell r="A986" t="str">
            <v/>
          </cell>
          <cell r="D986" t="str">
            <v>b/ Nh©n c«ng</v>
          </cell>
          <cell r="H986">
            <v>159552</v>
          </cell>
        </row>
        <row r="987">
          <cell r="A987" t="str">
            <v/>
          </cell>
          <cell r="C987" t="str">
            <v>3,5/7</v>
          </cell>
          <cell r="D987" t="str">
            <v>Nh©n c«ng 3,5/7</v>
          </cell>
          <cell r="E987" t="str">
            <v xml:space="preserve">C«ng </v>
          </cell>
          <cell r="F987">
            <v>10.92</v>
          </cell>
          <cell r="G987">
            <v>14611</v>
          </cell>
          <cell r="H987">
            <v>159552</v>
          </cell>
        </row>
        <row r="988">
          <cell r="A988" t="str">
            <v/>
          </cell>
          <cell r="D988" t="str">
            <v>c/ M¸y thi c«ng</v>
          </cell>
          <cell r="H988">
            <v>101763</v>
          </cell>
        </row>
        <row r="989">
          <cell r="A989" t="str">
            <v/>
          </cell>
          <cell r="C989" t="str">
            <v>h23</v>
          </cell>
          <cell r="D989" t="str">
            <v>M¸y hµn 23KW</v>
          </cell>
          <cell r="E989" t="str">
            <v>Ca</v>
          </cell>
          <cell r="F989">
            <v>1.123</v>
          </cell>
          <cell r="G989">
            <v>77338</v>
          </cell>
          <cell r="H989">
            <v>86851</v>
          </cell>
        </row>
        <row r="990">
          <cell r="C990" t="str">
            <v>vt0,8</v>
          </cell>
          <cell r="D990" t="str">
            <v>M¸y vËn th¨ng 0,8T</v>
          </cell>
          <cell r="E990" t="str">
            <v>Ca</v>
          </cell>
          <cell r="F990">
            <v>0.04</v>
          </cell>
          <cell r="G990">
            <v>54495</v>
          </cell>
          <cell r="H990">
            <v>2180</v>
          </cell>
        </row>
        <row r="991">
          <cell r="A991" t="str">
            <v/>
          </cell>
          <cell r="C991" t="str">
            <v>cuct</v>
          </cell>
          <cell r="D991" t="str">
            <v>M¸y c¾t uèn cèt thÐp</v>
          </cell>
          <cell r="E991" t="str">
            <v>Ca</v>
          </cell>
          <cell r="F991">
            <v>0.32</v>
          </cell>
          <cell r="G991">
            <v>39789</v>
          </cell>
          <cell r="H991">
            <v>12732</v>
          </cell>
        </row>
        <row r="992">
          <cell r="A992">
            <v>119</v>
          </cell>
          <cell r="B992" t="str">
            <v>LA.3130</v>
          </cell>
          <cell r="D992" t="str">
            <v>L¾p ®Æt b¶n qu¸ ®é</v>
          </cell>
          <cell r="E992" t="str">
            <v>TÊm</v>
          </cell>
        </row>
        <row r="993">
          <cell r="A993" t="str">
            <v/>
          </cell>
          <cell r="D993" t="str">
            <v>a/ VËt liÖu</v>
          </cell>
          <cell r="H993">
            <v>57561</v>
          </cell>
        </row>
        <row r="994">
          <cell r="A994" t="str">
            <v/>
          </cell>
          <cell r="C994" t="str">
            <v>qh</v>
          </cell>
          <cell r="D994" t="str">
            <v>Que hµn</v>
          </cell>
          <cell r="E994" t="str">
            <v>kg</v>
          </cell>
          <cell r="F994">
            <v>2.5</v>
          </cell>
          <cell r="G994">
            <v>7637</v>
          </cell>
          <cell r="H994">
            <v>19093</v>
          </cell>
        </row>
        <row r="995">
          <cell r="A995" t="str">
            <v/>
          </cell>
          <cell r="C995" t="str">
            <v>gc</v>
          </cell>
          <cell r="D995" t="str">
            <v>Gç chèng/kª</v>
          </cell>
          <cell r="E995" t="str">
            <v>m3</v>
          </cell>
          <cell r="F995">
            <v>0.04</v>
          </cell>
          <cell r="G995">
            <v>830880</v>
          </cell>
          <cell r="H995">
            <v>33235</v>
          </cell>
        </row>
        <row r="996">
          <cell r="A996" t="str">
            <v/>
          </cell>
          <cell r="D996" t="str">
            <v>VËt liÖu kh¸c</v>
          </cell>
          <cell r="E996" t="str">
            <v>%</v>
          </cell>
          <cell r="F996">
            <v>10</v>
          </cell>
          <cell r="G996">
            <v>52328</v>
          </cell>
          <cell r="H996">
            <v>5233</v>
          </cell>
        </row>
        <row r="997">
          <cell r="A997" t="str">
            <v/>
          </cell>
          <cell r="D997" t="str">
            <v>b/ Nh©n c«ng</v>
          </cell>
          <cell r="H997">
            <v>15958</v>
          </cell>
        </row>
        <row r="998">
          <cell r="A998" t="str">
            <v/>
          </cell>
          <cell r="C998" t="str">
            <v>4,0/7</v>
          </cell>
          <cell r="D998" t="str">
            <v>Nh©n c«ng 4,0/7</v>
          </cell>
          <cell r="E998" t="str">
            <v xml:space="preserve">C«ng </v>
          </cell>
          <cell r="F998">
            <v>1.04</v>
          </cell>
          <cell r="G998">
            <v>15344</v>
          </cell>
          <cell r="H998">
            <v>15958</v>
          </cell>
        </row>
        <row r="999">
          <cell r="A999" t="str">
            <v/>
          </cell>
          <cell r="D999" t="str">
            <v>c/ M¸y thi c«ng</v>
          </cell>
          <cell r="H999">
            <v>95484</v>
          </cell>
        </row>
        <row r="1000">
          <cell r="A1000" t="str">
            <v/>
          </cell>
          <cell r="C1000" t="str">
            <v>c10</v>
          </cell>
          <cell r="D1000" t="str">
            <v>CÈu 10T</v>
          </cell>
          <cell r="E1000" t="str">
            <v>Ca</v>
          </cell>
          <cell r="F1000">
            <v>0.13</v>
          </cell>
          <cell r="G1000">
            <v>615511</v>
          </cell>
          <cell r="H1000">
            <v>80016</v>
          </cell>
        </row>
        <row r="1001">
          <cell r="A1001" t="str">
            <v/>
          </cell>
          <cell r="C1001" t="str">
            <v>h23</v>
          </cell>
          <cell r="D1001" t="str">
            <v>M¸y hµn 23KW</v>
          </cell>
          <cell r="E1001" t="str">
            <v>Ca</v>
          </cell>
          <cell r="F1001">
            <v>0.2</v>
          </cell>
          <cell r="G1001">
            <v>77338</v>
          </cell>
          <cell r="H1001">
            <v>15468</v>
          </cell>
        </row>
        <row r="1002">
          <cell r="A1002" t="str">
            <v/>
          </cell>
        </row>
        <row r="1003">
          <cell r="A1003">
            <v>120</v>
          </cell>
          <cell r="B1003" t="str">
            <v>CA.2213</v>
          </cell>
          <cell r="D1003" t="str">
            <v>§ãng cäc gç nãn mè (1c©y ®ãng xuèng 3m)</v>
          </cell>
          <cell r="E1003" t="str">
            <v>C©y</v>
          </cell>
        </row>
        <row r="1004">
          <cell r="A1004" t="str">
            <v/>
          </cell>
          <cell r="D1004" t="str">
            <v>a/ VËt liÖu</v>
          </cell>
          <cell r="H1004">
            <v>11135</v>
          </cell>
        </row>
        <row r="1005">
          <cell r="A1005" t="str">
            <v/>
          </cell>
          <cell r="D1005" t="str">
            <v>Cäc</v>
          </cell>
          <cell r="E1005" t="str">
            <v>m</v>
          </cell>
          <cell r="F1005">
            <v>1.05</v>
          </cell>
          <cell r="G1005">
            <v>5000</v>
          </cell>
          <cell r="H1005">
            <v>10500</v>
          </cell>
        </row>
        <row r="1006">
          <cell r="A1006" t="str">
            <v/>
          </cell>
          <cell r="D1006" t="str">
            <v>C©y chèng</v>
          </cell>
          <cell r="E1006" t="str">
            <v>C©y</v>
          </cell>
          <cell r="F1006">
            <v>1.7299999999999999E-2</v>
          </cell>
          <cell r="G1006">
            <v>7273</v>
          </cell>
          <cell r="H1006">
            <v>252</v>
          </cell>
        </row>
        <row r="1007">
          <cell r="D1007" t="str">
            <v>D©y</v>
          </cell>
          <cell r="E1007" t="str">
            <v>kg</v>
          </cell>
          <cell r="F1007">
            <v>4.8999999999999998E-3</v>
          </cell>
          <cell r="G1007">
            <v>6000</v>
          </cell>
          <cell r="H1007">
            <v>59</v>
          </cell>
        </row>
        <row r="1008">
          <cell r="A1008" t="str">
            <v/>
          </cell>
          <cell r="D1008" t="str">
            <v>VËt liÖu kh¸c</v>
          </cell>
          <cell r="E1008" t="str">
            <v>%</v>
          </cell>
          <cell r="F1008">
            <v>3</v>
          </cell>
          <cell r="G1008">
            <v>10811</v>
          </cell>
          <cell r="H1008">
            <v>324</v>
          </cell>
        </row>
        <row r="1009">
          <cell r="A1009" t="str">
            <v/>
          </cell>
          <cell r="D1009" t="str">
            <v>b/ Nh©n c«ng</v>
          </cell>
          <cell r="H1009">
            <v>1058</v>
          </cell>
        </row>
        <row r="1010">
          <cell r="A1010" t="str">
            <v/>
          </cell>
          <cell r="C1010" t="str">
            <v>3,5/7</v>
          </cell>
          <cell r="D1010" t="str">
            <v>Nh©n c«ng 3,5/7</v>
          </cell>
          <cell r="E1010" t="str">
            <v xml:space="preserve">C«ng </v>
          </cell>
          <cell r="F1010">
            <v>3.6200000000000003E-2</v>
          </cell>
          <cell r="G1010">
            <v>14611</v>
          </cell>
          <cell r="H1010">
            <v>1058</v>
          </cell>
        </row>
        <row r="1011">
          <cell r="A1011" t="str">
            <v/>
          </cell>
        </row>
        <row r="1012">
          <cell r="A1012" t="str">
            <v/>
          </cell>
        </row>
        <row r="1013">
          <cell r="A1013" t="str">
            <v/>
          </cell>
        </row>
        <row r="1014">
          <cell r="A1014">
            <v>121</v>
          </cell>
          <cell r="B1014" t="str">
            <v>TT</v>
          </cell>
          <cell r="C1014" t="str">
            <v>VB.14</v>
          </cell>
          <cell r="D1014" t="str">
            <v>Líp sái nãn mè</v>
          </cell>
          <cell r="E1014" t="str">
            <v>m3</v>
          </cell>
        </row>
        <row r="1015">
          <cell r="A1015" t="str">
            <v/>
          </cell>
          <cell r="D1015" t="str">
            <v>a/ VËt liÖu</v>
          </cell>
          <cell r="H1015">
            <v>91800</v>
          </cell>
        </row>
        <row r="1016">
          <cell r="A1016" t="str">
            <v/>
          </cell>
          <cell r="D1016" t="str">
            <v>Sái</v>
          </cell>
          <cell r="E1016" t="str">
            <v>m3</v>
          </cell>
          <cell r="F1016">
            <v>1.2</v>
          </cell>
          <cell r="G1016">
            <v>75000</v>
          </cell>
          <cell r="H1016">
            <v>90000</v>
          </cell>
        </row>
        <row r="1017">
          <cell r="A1017" t="str">
            <v/>
          </cell>
          <cell r="D1017" t="str">
            <v>VËt liÖu kh¸c</v>
          </cell>
          <cell r="E1017" t="str">
            <v>%</v>
          </cell>
          <cell r="F1017">
            <v>2</v>
          </cell>
          <cell r="G1017">
            <v>90000</v>
          </cell>
          <cell r="H1017">
            <v>1800</v>
          </cell>
        </row>
        <row r="1018">
          <cell r="A1018" t="str">
            <v/>
          </cell>
          <cell r="D1018" t="str">
            <v>b/ Nh©n c«ng</v>
          </cell>
          <cell r="H1018">
            <v>7772</v>
          </cell>
        </row>
        <row r="1019">
          <cell r="A1019" t="str">
            <v/>
          </cell>
          <cell r="C1019" t="str">
            <v>3,0/7</v>
          </cell>
          <cell r="D1019" t="str">
            <v>Nh©n c«ng 3,0/7</v>
          </cell>
          <cell r="E1019" t="str">
            <v xml:space="preserve">C«ng </v>
          </cell>
          <cell r="F1019">
            <v>0.56000000000000005</v>
          </cell>
          <cell r="G1019">
            <v>13878</v>
          </cell>
          <cell r="H1019">
            <v>7772</v>
          </cell>
        </row>
        <row r="1020">
          <cell r="A1020" t="str">
            <v/>
          </cell>
        </row>
        <row r="1021">
          <cell r="A1021" t="str">
            <v/>
          </cell>
        </row>
        <row r="1022">
          <cell r="A1022">
            <v>122</v>
          </cell>
          <cell r="B1022" t="str">
            <v>HA.3110</v>
          </cell>
          <cell r="D1022" t="str">
            <v>BT t­êng ng¨n M250 (gi»ng)</v>
          </cell>
          <cell r="E1022" t="str">
            <v>m3</v>
          </cell>
        </row>
        <row r="1023">
          <cell r="A1023" t="str">
            <v/>
          </cell>
          <cell r="D1023" t="str">
            <v>a/ VËt liÖu</v>
          </cell>
          <cell r="H1023">
            <v>437701</v>
          </cell>
        </row>
        <row r="1024">
          <cell r="A1024" t="str">
            <v/>
          </cell>
          <cell r="D1024" t="str">
            <v>V­a BT M250 ®¸ 1x2 (®é sôt 6x8)</v>
          </cell>
          <cell r="E1024" t="str">
            <v>m3</v>
          </cell>
          <cell r="F1024">
            <v>1.0249999999999999</v>
          </cell>
          <cell r="G1024">
            <v>422797</v>
          </cell>
          <cell r="H1024">
            <v>433367</v>
          </cell>
        </row>
        <row r="1025">
          <cell r="A1025" t="str">
            <v/>
          </cell>
          <cell r="D1025" t="str">
            <v>VËt liÖu kh¸c</v>
          </cell>
          <cell r="E1025" t="str">
            <v>%</v>
          </cell>
          <cell r="F1025">
            <v>1</v>
          </cell>
          <cell r="G1025">
            <v>433367</v>
          </cell>
          <cell r="H1025">
            <v>4334</v>
          </cell>
        </row>
        <row r="1026">
          <cell r="A1026" t="str">
            <v/>
          </cell>
          <cell r="D1026" t="str">
            <v>b/ Nh©n c«ng</v>
          </cell>
          <cell r="H1026">
            <v>52015</v>
          </cell>
        </row>
        <row r="1027">
          <cell r="A1027" t="str">
            <v/>
          </cell>
          <cell r="C1027" t="str">
            <v>3,5/7</v>
          </cell>
          <cell r="D1027" t="str">
            <v>Nh©n c«ng 3,5/7</v>
          </cell>
          <cell r="E1027" t="str">
            <v xml:space="preserve">C«ng </v>
          </cell>
          <cell r="F1027">
            <v>3.56</v>
          </cell>
          <cell r="G1027">
            <v>14611</v>
          </cell>
          <cell r="H1027">
            <v>52015</v>
          </cell>
        </row>
        <row r="1028">
          <cell r="A1028" t="str">
            <v/>
          </cell>
          <cell r="D1028" t="str">
            <v>c/ M¸y thi c«ng</v>
          </cell>
          <cell r="H1028">
            <v>21882</v>
          </cell>
        </row>
        <row r="1029">
          <cell r="A1029" t="str">
            <v/>
          </cell>
          <cell r="C1029" t="str">
            <v>t250</v>
          </cell>
          <cell r="D1029" t="str">
            <v>M¸y trén 250l</v>
          </cell>
          <cell r="E1029" t="str">
            <v>Ca</v>
          </cell>
          <cell r="F1029">
            <v>9.5000000000000001E-2</v>
          </cell>
          <cell r="G1029">
            <v>96272</v>
          </cell>
          <cell r="H1029">
            <v>9146</v>
          </cell>
        </row>
        <row r="1030">
          <cell r="A1030" t="str">
            <v/>
          </cell>
          <cell r="C1030" t="str">
            <v>® d1,5</v>
          </cell>
          <cell r="D1030" t="str">
            <v>M¸y ®Çm dïi 1,5KW</v>
          </cell>
          <cell r="E1030" t="str">
            <v>Ca</v>
          </cell>
          <cell r="F1030">
            <v>0.18</v>
          </cell>
          <cell r="G1030">
            <v>37456</v>
          </cell>
          <cell r="H1030">
            <v>6742</v>
          </cell>
        </row>
        <row r="1031">
          <cell r="A1031" t="str">
            <v/>
          </cell>
          <cell r="C1031" t="str">
            <v>vt0,8</v>
          </cell>
          <cell r="D1031" t="str">
            <v>M¸y vËn th¨ng 0,8T</v>
          </cell>
          <cell r="E1031" t="str">
            <v>Ca</v>
          </cell>
          <cell r="F1031">
            <v>0.11</v>
          </cell>
          <cell r="G1031">
            <v>54495</v>
          </cell>
          <cell r="H1031">
            <v>5994</v>
          </cell>
        </row>
        <row r="1032">
          <cell r="A1032" t="str">
            <v/>
          </cell>
        </row>
        <row r="1033">
          <cell r="A1033">
            <v>123</v>
          </cell>
          <cell r="B1033" t="str">
            <v>VB.3120</v>
          </cell>
          <cell r="D1033" t="str">
            <v>Chèng thÊm b»ng v¶i ®Þa kü thuËt</v>
          </cell>
          <cell r="E1033" t="str">
            <v>m2</v>
          </cell>
        </row>
        <row r="1034">
          <cell r="A1034" t="str">
            <v/>
          </cell>
          <cell r="D1034" t="str">
            <v>a/ VËt liÖu</v>
          </cell>
          <cell r="H1034">
            <v>33660</v>
          </cell>
        </row>
        <row r="1035">
          <cell r="A1035" t="str">
            <v/>
          </cell>
          <cell r="D1035" t="str">
            <v>V¶i ®Þa kü thuËt</v>
          </cell>
          <cell r="E1035" t="str">
            <v>m2</v>
          </cell>
          <cell r="F1035">
            <v>1.1000000000000001</v>
          </cell>
          <cell r="G1035">
            <v>30000</v>
          </cell>
          <cell r="H1035">
            <v>33000</v>
          </cell>
        </row>
        <row r="1036">
          <cell r="A1036" t="str">
            <v/>
          </cell>
          <cell r="D1036" t="str">
            <v>VËt liÖu kh¸c</v>
          </cell>
          <cell r="E1036" t="str">
            <v>%</v>
          </cell>
          <cell r="F1036">
            <v>2</v>
          </cell>
          <cell r="G1036">
            <v>33000</v>
          </cell>
          <cell r="H1036">
            <v>660</v>
          </cell>
        </row>
        <row r="1037">
          <cell r="A1037" t="str">
            <v/>
          </cell>
          <cell r="D1037" t="str">
            <v>b/ Nh©n c«ng</v>
          </cell>
          <cell r="H1037">
            <v>172</v>
          </cell>
        </row>
        <row r="1038">
          <cell r="A1038" t="str">
            <v/>
          </cell>
          <cell r="C1038" t="str">
            <v>3,5/7</v>
          </cell>
          <cell r="D1038" t="str">
            <v>Nh©n c«ng 3,5/7</v>
          </cell>
          <cell r="E1038" t="str">
            <v xml:space="preserve">C«ng </v>
          </cell>
          <cell r="F1038">
            <v>1.18E-2</v>
          </cell>
          <cell r="G1038">
            <v>14611</v>
          </cell>
          <cell r="H1038">
            <v>172</v>
          </cell>
        </row>
        <row r="1039">
          <cell r="A1039" t="str">
            <v/>
          </cell>
        </row>
        <row r="1040">
          <cell r="A1040">
            <v>124</v>
          </cell>
          <cell r="B1040" t="str">
            <v>033468/SG</v>
          </cell>
          <cell r="D1040" t="str">
            <v xml:space="preserve">L¾p ®Æt khe co gi·n </v>
          </cell>
          <cell r="E1040" t="str">
            <v>m</v>
          </cell>
        </row>
        <row r="1041">
          <cell r="A1041" t="str">
            <v/>
          </cell>
          <cell r="D1041" t="str">
            <v>a/ VËt liÖu</v>
          </cell>
          <cell r="H1041">
            <v>1363567</v>
          </cell>
        </row>
        <row r="1042">
          <cell r="D1042" t="str">
            <v>V÷a kh«ng co ngãt</v>
          </cell>
          <cell r="E1042" t="str">
            <v>m3</v>
          </cell>
          <cell r="H1042">
            <v>1325000</v>
          </cell>
        </row>
        <row r="1043">
          <cell r="A1043" t="str">
            <v/>
          </cell>
          <cell r="D1043" t="str">
            <v>Khe co gi·n</v>
          </cell>
          <cell r="E1043" t="str">
            <v>m</v>
          </cell>
          <cell r="F1043" t="str">
            <v>by KAJIMA</v>
          </cell>
        </row>
        <row r="1044">
          <cell r="A1044" t="str">
            <v/>
          </cell>
          <cell r="C1044" t="str">
            <v>qh</v>
          </cell>
          <cell r="D1044" t="str">
            <v>Que hµn</v>
          </cell>
          <cell r="E1044" t="str">
            <v>kg</v>
          </cell>
          <cell r="F1044">
            <v>5</v>
          </cell>
          <cell r="G1044">
            <v>7637</v>
          </cell>
          <cell r="H1044">
            <v>38185</v>
          </cell>
        </row>
        <row r="1045">
          <cell r="A1045" t="str">
            <v/>
          </cell>
          <cell r="D1045" t="str">
            <v>VËt liÖu kh¸c</v>
          </cell>
          <cell r="E1045" t="str">
            <v>%</v>
          </cell>
          <cell r="F1045">
            <v>1</v>
          </cell>
          <cell r="G1045">
            <v>38185</v>
          </cell>
          <cell r="H1045">
            <v>382</v>
          </cell>
        </row>
        <row r="1046">
          <cell r="A1046" t="str">
            <v/>
          </cell>
          <cell r="D1046" t="str">
            <v>b/ Nh©n c«ng</v>
          </cell>
          <cell r="H1046">
            <v>51419</v>
          </cell>
        </row>
        <row r="1047">
          <cell r="A1047" t="str">
            <v/>
          </cell>
          <cell r="C1047" t="str">
            <v>4,5/7</v>
          </cell>
          <cell r="D1047" t="str">
            <v>Nh©n c«ng 4,5/7</v>
          </cell>
          <cell r="E1047" t="str">
            <v xml:space="preserve">C«ng </v>
          </cell>
          <cell r="F1047">
            <v>3.04</v>
          </cell>
          <cell r="G1047">
            <v>16914</v>
          </cell>
          <cell r="H1047">
            <v>51419</v>
          </cell>
        </row>
        <row r="1048">
          <cell r="A1048" t="str">
            <v/>
          </cell>
          <cell r="D1048" t="str">
            <v>c/ M¸y thi c«ng</v>
          </cell>
          <cell r="H1048">
            <v>122381</v>
          </cell>
        </row>
        <row r="1049">
          <cell r="A1049" t="str">
            <v/>
          </cell>
          <cell r="C1049" t="str">
            <v>c25</v>
          </cell>
          <cell r="D1049" t="str">
            <v>CÈu 25T</v>
          </cell>
          <cell r="E1049" t="str">
            <v>Ca</v>
          </cell>
          <cell r="F1049">
            <v>0.09</v>
          </cell>
          <cell r="G1049">
            <v>1148366</v>
          </cell>
          <cell r="H1049">
            <v>103353</v>
          </cell>
        </row>
        <row r="1050">
          <cell r="A1050" t="str">
            <v/>
          </cell>
          <cell r="C1050" t="str">
            <v>h23</v>
          </cell>
          <cell r="D1050" t="str">
            <v>M¸y hµn 23KW</v>
          </cell>
          <cell r="E1050" t="str">
            <v>Ca</v>
          </cell>
          <cell r="F1050">
            <v>0.215</v>
          </cell>
          <cell r="G1050">
            <v>77338</v>
          </cell>
          <cell r="H1050">
            <v>16628</v>
          </cell>
        </row>
        <row r="1051">
          <cell r="A1051" t="str">
            <v/>
          </cell>
          <cell r="D1051" t="str">
            <v>M¸y kh¸c</v>
          </cell>
          <cell r="E1051" t="str">
            <v>%</v>
          </cell>
          <cell r="F1051">
            <v>2</v>
          </cell>
          <cell r="G1051">
            <v>119981</v>
          </cell>
          <cell r="H1051">
            <v>2400</v>
          </cell>
        </row>
        <row r="1052">
          <cell r="A1052">
            <v>125</v>
          </cell>
          <cell r="B1052" t="str">
            <v>032852/SG</v>
          </cell>
          <cell r="D1052" t="str">
            <v>L¾p ®Æt gèi cÇu mè trô trªn c¹n</v>
          </cell>
          <cell r="E1052" t="str">
            <v>bé</v>
          </cell>
        </row>
        <row r="1053">
          <cell r="A1053" t="str">
            <v/>
          </cell>
          <cell r="D1053" t="str">
            <v>a/ VËt liÖu</v>
          </cell>
          <cell r="H1053">
            <v>100000</v>
          </cell>
        </row>
        <row r="1054">
          <cell r="A1054" t="str">
            <v/>
          </cell>
          <cell r="D1054" t="str">
            <v>Gèi cao su</v>
          </cell>
          <cell r="E1054" t="str">
            <v>bé</v>
          </cell>
          <cell r="F1054" t="str">
            <v>by KAJIMA</v>
          </cell>
        </row>
        <row r="1055">
          <cell r="A1055" t="str">
            <v/>
          </cell>
          <cell r="D1055" t="str">
            <v>VËt liÖu kh¸c</v>
          </cell>
          <cell r="E1055" t="str">
            <v>%</v>
          </cell>
          <cell r="F1055">
            <v>100000</v>
          </cell>
          <cell r="G1055">
            <v>1</v>
          </cell>
          <cell r="H1055">
            <v>100000</v>
          </cell>
        </row>
        <row r="1056">
          <cell r="A1056" t="str">
            <v/>
          </cell>
          <cell r="D1056" t="str">
            <v>b/ Nh©n c«ng</v>
          </cell>
          <cell r="H1056">
            <v>33828</v>
          </cell>
        </row>
        <row r="1057">
          <cell r="A1057" t="str">
            <v/>
          </cell>
          <cell r="C1057" t="str">
            <v>4,5/7</v>
          </cell>
          <cell r="D1057" t="str">
            <v>Nh©n c«ng 4,5/7</v>
          </cell>
          <cell r="E1057" t="str">
            <v xml:space="preserve">C«ng </v>
          </cell>
          <cell r="F1057">
            <v>2</v>
          </cell>
          <cell r="G1057">
            <v>16914</v>
          </cell>
          <cell r="H1057">
            <v>33828</v>
          </cell>
        </row>
        <row r="1058">
          <cell r="A1058">
            <v>126</v>
          </cell>
          <cell r="B1058" t="str">
            <v>TT</v>
          </cell>
          <cell r="D1058" t="str">
            <v>VËn chuyÓn dÇm ®Õn c«ng tr­êng</v>
          </cell>
          <cell r="E1058" t="str">
            <v>TB</v>
          </cell>
        </row>
        <row r="1059">
          <cell r="A1059" t="str">
            <v/>
          </cell>
          <cell r="D1059" t="str">
            <v>b/ Nh©n c«ng</v>
          </cell>
          <cell r="H1059">
            <v>676560</v>
          </cell>
        </row>
        <row r="1060">
          <cell r="A1060" t="str">
            <v/>
          </cell>
          <cell r="C1060" t="str">
            <v>4,5/7</v>
          </cell>
          <cell r="D1060" t="str">
            <v>Nh©n c«ng 4,5/7</v>
          </cell>
          <cell r="E1060" t="str">
            <v xml:space="preserve">C«ng </v>
          </cell>
          <cell r="F1060">
            <v>40</v>
          </cell>
          <cell r="G1060">
            <v>16914</v>
          </cell>
          <cell r="H1060">
            <v>676560</v>
          </cell>
        </row>
        <row r="1061">
          <cell r="A1061" t="str">
            <v/>
          </cell>
          <cell r="D1061" t="str">
            <v xml:space="preserve">c/ M¸y thi c«ng </v>
          </cell>
          <cell r="H1061">
            <v>10999230</v>
          </cell>
        </row>
        <row r="1062">
          <cell r="A1062" t="str">
            <v/>
          </cell>
          <cell r="C1062" t="str">
            <v>c25</v>
          </cell>
          <cell r="D1062" t="str">
            <v>CÈu 25T</v>
          </cell>
          <cell r="E1062" t="str">
            <v>Ca</v>
          </cell>
          <cell r="F1062">
            <v>5</v>
          </cell>
          <cell r="G1062">
            <v>1148366</v>
          </cell>
          <cell r="H1062">
            <v>5741830</v>
          </cell>
        </row>
        <row r="1063">
          <cell r="A1063" t="str">
            <v/>
          </cell>
          <cell r="C1063" t="str">
            <v>«10</v>
          </cell>
          <cell r="D1063" t="str">
            <v>¤t« tù ®æ 10T</v>
          </cell>
          <cell r="E1063" t="str">
            <v>Ca</v>
          </cell>
          <cell r="F1063">
            <v>10</v>
          </cell>
          <cell r="G1063">
            <v>525740</v>
          </cell>
          <cell r="H1063">
            <v>5257400</v>
          </cell>
        </row>
        <row r="1064">
          <cell r="A1064" t="str">
            <v/>
          </cell>
          <cell r="D1064" t="str">
            <v>M¸y kh¸c</v>
          </cell>
          <cell r="E1064" t="str">
            <v>%</v>
          </cell>
          <cell r="G1064">
            <v>10999230</v>
          </cell>
          <cell r="H1064">
            <v>0</v>
          </cell>
        </row>
        <row r="1065">
          <cell r="A1065">
            <v>127</v>
          </cell>
          <cell r="B1065" t="str">
            <v>TT</v>
          </cell>
          <cell r="D1065" t="str">
            <v>ChuyÓn qu©n tõ CÇu 3 B×nh D­¬ng</v>
          </cell>
          <cell r="E1065" t="str">
            <v>TB</v>
          </cell>
          <cell r="H1065">
            <v>39000000</v>
          </cell>
        </row>
        <row r="1066">
          <cell r="A1066" t="str">
            <v/>
          </cell>
          <cell r="D1066" t="str">
            <v>TiÒn tÇu xe</v>
          </cell>
          <cell r="E1066" t="str">
            <v>ng­êi</v>
          </cell>
          <cell r="F1066">
            <v>30</v>
          </cell>
          <cell r="G1066">
            <v>900000</v>
          </cell>
          <cell r="H1066">
            <v>27000000</v>
          </cell>
        </row>
        <row r="1067">
          <cell r="A1067" t="str">
            <v/>
          </cell>
          <cell r="D1067" t="str">
            <v>TiÒn l­¬ng ngµy chuyÓn qu©n</v>
          </cell>
          <cell r="E1067" t="str">
            <v>ngµy</v>
          </cell>
          <cell r="F1067">
            <v>180</v>
          </cell>
          <cell r="G1067">
            <v>50000</v>
          </cell>
          <cell r="H1067">
            <v>9000000</v>
          </cell>
        </row>
        <row r="1068">
          <cell r="A1068" t="str">
            <v/>
          </cell>
          <cell r="D1068" t="str">
            <v>TiÒn c«ng t¸c phÝ ngµy chuyÓn qu©n</v>
          </cell>
          <cell r="E1068" t="str">
            <v>ng­êi</v>
          </cell>
          <cell r="F1068">
            <v>30</v>
          </cell>
          <cell r="G1068">
            <v>100000</v>
          </cell>
          <cell r="H1068">
            <v>3000000</v>
          </cell>
        </row>
        <row r="1069">
          <cell r="A1069">
            <v>128</v>
          </cell>
          <cell r="B1069" t="str">
            <v>TT</v>
          </cell>
          <cell r="D1069" t="str">
            <v>V©n chuyÓn TB kh¸c tõ HN ®i B×nh D­¬ng</v>
          </cell>
        </row>
        <row r="1070">
          <cell r="A1070" t="str">
            <v/>
          </cell>
          <cell r="D1070" t="str">
            <v>b/ Nh©n c«ng</v>
          </cell>
          <cell r="H1070">
            <v>460320</v>
          </cell>
        </row>
        <row r="1071">
          <cell r="A1071" t="str">
            <v/>
          </cell>
          <cell r="C1071" t="str">
            <v>4,0/7</v>
          </cell>
          <cell r="D1071" t="str">
            <v>Nh©n c«ng 4,0/7</v>
          </cell>
          <cell r="E1071" t="str">
            <v xml:space="preserve">C«ng </v>
          </cell>
          <cell r="F1071">
            <v>30</v>
          </cell>
          <cell r="G1071">
            <v>15344</v>
          </cell>
          <cell r="H1071">
            <v>460320</v>
          </cell>
        </row>
        <row r="1072">
          <cell r="A1072" t="str">
            <v/>
          </cell>
          <cell r="D1072" t="str">
            <v xml:space="preserve">c/ M¸y thi c«ng </v>
          </cell>
          <cell r="H1072">
            <v>39743625</v>
          </cell>
        </row>
        <row r="1073">
          <cell r="A1073" t="str">
            <v/>
          </cell>
          <cell r="C1073" t="str">
            <v>«10</v>
          </cell>
          <cell r="D1073" t="str">
            <v>¤t« tù ®æ 10T : 2200km x 1,3</v>
          </cell>
          <cell r="E1073" t="str">
            <v>TÊn</v>
          </cell>
          <cell r="F1073">
            <v>35</v>
          </cell>
          <cell r="G1073">
            <v>435</v>
          </cell>
          <cell r="H1073">
            <v>35626500</v>
          </cell>
        </row>
        <row r="1074">
          <cell r="A1074" t="str">
            <v/>
          </cell>
          <cell r="C1074" t="str">
            <v>c16</v>
          </cell>
          <cell r="D1074" t="str">
            <v>CÈu 16T</v>
          </cell>
          <cell r="E1074" t="str">
            <v>Ca</v>
          </cell>
          <cell r="F1074">
            <v>5</v>
          </cell>
          <cell r="G1074">
            <v>823425</v>
          </cell>
          <cell r="H1074">
            <v>4117125</v>
          </cell>
        </row>
        <row r="1075">
          <cell r="A1075" t="str">
            <v/>
          </cell>
          <cell r="D1075" t="str">
            <v>§¸ héc xÕp khan</v>
          </cell>
        </row>
        <row r="1076">
          <cell r="A1076" t="str">
            <v/>
          </cell>
          <cell r="D1076" t="str">
            <v>a/ VËt liÖu</v>
          </cell>
          <cell r="H1076">
            <v>78964</v>
          </cell>
        </row>
        <row r="1077">
          <cell r="A1077" t="str">
            <v/>
          </cell>
          <cell r="C1077" t="str">
            <v>®h</v>
          </cell>
          <cell r="D1077" t="str">
            <v>§¸ héc</v>
          </cell>
          <cell r="E1077" t="str">
            <v>m3</v>
          </cell>
          <cell r="F1077">
            <v>1.2</v>
          </cell>
          <cell r="G1077">
            <v>61886</v>
          </cell>
          <cell r="H1077">
            <v>74263</v>
          </cell>
        </row>
        <row r="1078">
          <cell r="A1078" t="str">
            <v/>
          </cell>
          <cell r="C1078" t="str">
            <v>®4x6</v>
          </cell>
          <cell r="D1078" t="str">
            <v xml:space="preserve">§¸ d¨m 4 x 6        </v>
          </cell>
          <cell r="E1078" t="str">
            <v>m3</v>
          </cell>
          <cell r="F1078">
            <v>6.0999999999999999E-2</v>
          </cell>
          <cell r="G1078">
            <v>77069</v>
          </cell>
          <cell r="H1078">
            <v>4701</v>
          </cell>
        </row>
        <row r="1079">
          <cell r="A1079" t="str">
            <v/>
          </cell>
          <cell r="D1079" t="str">
            <v>b/ Nh©n c«ng</v>
          </cell>
          <cell r="H1079">
            <v>20455</v>
          </cell>
        </row>
        <row r="1080">
          <cell r="A1080" t="str">
            <v/>
          </cell>
          <cell r="C1080" t="str">
            <v>3,5/7</v>
          </cell>
          <cell r="D1080" t="str">
            <v>Nh©n c«ng 3,5/7</v>
          </cell>
          <cell r="E1080" t="str">
            <v xml:space="preserve">C«ng </v>
          </cell>
          <cell r="F1080">
            <v>1.4</v>
          </cell>
          <cell r="G1080">
            <v>14611</v>
          </cell>
          <cell r="H1080">
            <v>20455</v>
          </cell>
        </row>
        <row r="1081">
          <cell r="A1081">
            <v>129</v>
          </cell>
          <cell r="B1081" t="str">
            <v>VB.4111</v>
          </cell>
          <cell r="D1081" t="str">
            <v>Chång cá m¸i ta luy</v>
          </cell>
          <cell r="E1081" t="str">
            <v>m2</v>
          </cell>
        </row>
        <row r="1082">
          <cell r="A1082" t="str">
            <v/>
          </cell>
          <cell r="D1082" t="str">
            <v>b/ Nh©n c«ng</v>
          </cell>
          <cell r="H1082">
            <v>2720</v>
          </cell>
        </row>
        <row r="1083">
          <cell r="A1083" t="str">
            <v/>
          </cell>
          <cell r="C1083" t="str">
            <v>3,0/7</v>
          </cell>
          <cell r="D1083" t="str">
            <v>Nh©n c«ng 3,0/7</v>
          </cell>
          <cell r="E1083" t="str">
            <v xml:space="preserve">C«ng </v>
          </cell>
          <cell r="F1083">
            <v>0.09</v>
          </cell>
          <cell r="G1083">
            <v>13878</v>
          </cell>
          <cell r="H1083">
            <v>1249</v>
          </cell>
        </row>
        <row r="1084">
          <cell r="A1084" t="str">
            <v/>
          </cell>
          <cell r="C1084" t="str">
            <v>3,0/7</v>
          </cell>
          <cell r="D1084" t="str">
            <v xml:space="preserve">Nh©n c«ng 3,0/7       v/c vÇng cá         </v>
          </cell>
          <cell r="E1084" t="str">
            <v xml:space="preserve">C«ng </v>
          </cell>
          <cell r="F1084">
            <v>0.106</v>
          </cell>
          <cell r="G1084">
            <v>13878</v>
          </cell>
          <cell r="H1084">
            <v>1471</v>
          </cell>
        </row>
        <row r="1085">
          <cell r="A1085" t="str">
            <v/>
          </cell>
        </row>
        <row r="1086">
          <cell r="A1086" t="str">
            <v/>
          </cell>
        </row>
        <row r="1087">
          <cell r="A1087" t="str">
            <v/>
          </cell>
        </row>
        <row r="1088">
          <cell r="A1088" t="str">
            <v/>
          </cell>
        </row>
        <row r="1089">
          <cell r="A1089">
            <v>130</v>
          </cell>
          <cell r="B1089" t="str">
            <v>IB.5410</v>
          </cell>
          <cell r="D1089" t="str">
            <v xml:space="preserve">SX, LD c¨ng kÐo bã thÐp C§C </v>
          </cell>
          <cell r="E1089" t="str">
            <v>TÊn</v>
          </cell>
        </row>
        <row r="1090">
          <cell r="A1090" t="str">
            <v/>
          </cell>
          <cell r="D1090" t="str">
            <v>a/ VËt liÖu</v>
          </cell>
          <cell r="H1090">
            <v>10496004</v>
          </cell>
        </row>
        <row r="1091">
          <cell r="A1091" t="str">
            <v/>
          </cell>
          <cell r="C1091" t="str">
            <v>tc®c</v>
          </cell>
          <cell r="D1091" t="str">
            <v>ThÐp c­êng ®é cao</v>
          </cell>
          <cell r="E1091" t="str">
            <v>kg</v>
          </cell>
          <cell r="F1091">
            <v>1025</v>
          </cell>
          <cell r="G1091">
            <v>10000</v>
          </cell>
          <cell r="H1091">
            <v>10250000</v>
          </cell>
        </row>
        <row r="1092">
          <cell r="A1092" t="str">
            <v/>
          </cell>
          <cell r="C1092" t="str">
            <v>® c</v>
          </cell>
          <cell r="D1092" t="str">
            <v>§¸ c¾t</v>
          </cell>
          <cell r="E1092" t="str">
            <v>viªn</v>
          </cell>
          <cell r="F1092">
            <v>6.7</v>
          </cell>
          <cell r="G1092">
            <v>6000</v>
          </cell>
          <cell r="H1092">
            <v>40200</v>
          </cell>
        </row>
        <row r="1093">
          <cell r="A1093" t="str">
            <v/>
          </cell>
          <cell r="D1093" t="str">
            <v>VËt liÖu kh¸c</v>
          </cell>
          <cell r="E1093" t="str">
            <v>%</v>
          </cell>
          <cell r="F1093">
            <v>2</v>
          </cell>
          <cell r="G1093">
            <v>10290200</v>
          </cell>
          <cell r="H1093">
            <v>205804</v>
          </cell>
        </row>
        <row r="1094">
          <cell r="A1094" t="str">
            <v/>
          </cell>
          <cell r="D1094" t="str">
            <v>b/ Nh©n c«ng</v>
          </cell>
          <cell r="H1094">
            <v>473592</v>
          </cell>
        </row>
        <row r="1095">
          <cell r="A1095" t="str">
            <v/>
          </cell>
          <cell r="C1095" t="str">
            <v>4,5/7</v>
          </cell>
          <cell r="D1095" t="str">
            <v>Nh©n c«ng 4,5/7</v>
          </cell>
          <cell r="E1095" t="str">
            <v>c«ng</v>
          </cell>
          <cell r="F1095">
            <v>28</v>
          </cell>
          <cell r="G1095">
            <v>16914</v>
          </cell>
          <cell r="H1095">
            <v>473592</v>
          </cell>
        </row>
        <row r="1096">
          <cell r="A1096" t="str">
            <v/>
          </cell>
          <cell r="D1096" t="str">
            <v>c/ M¸y thi c«ng</v>
          </cell>
          <cell r="H1096">
            <v>3140500</v>
          </cell>
        </row>
        <row r="1097">
          <cell r="A1097" t="str">
            <v/>
          </cell>
          <cell r="C1097" t="str">
            <v>c25</v>
          </cell>
          <cell r="D1097" t="str">
            <v>CÈu 25T</v>
          </cell>
          <cell r="E1097" t="str">
            <v>ca</v>
          </cell>
          <cell r="F1097">
            <v>0.14000000000000001</v>
          </cell>
          <cell r="G1097">
            <v>1148366</v>
          </cell>
          <cell r="H1097">
            <v>160771</v>
          </cell>
        </row>
        <row r="1098">
          <cell r="A1098" t="str">
            <v/>
          </cell>
          <cell r="C1098" t="str">
            <v>t®5</v>
          </cell>
          <cell r="D1098" t="str">
            <v>Têi ®iÖn 5T</v>
          </cell>
          <cell r="E1098" t="str">
            <v>ca</v>
          </cell>
          <cell r="F1098">
            <v>0.35</v>
          </cell>
          <cell r="G1098">
            <v>70440</v>
          </cell>
          <cell r="H1098">
            <v>24654</v>
          </cell>
        </row>
        <row r="1099">
          <cell r="A1099" t="str">
            <v/>
          </cell>
          <cell r="C1099" t="str">
            <v>cc</v>
          </cell>
          <cell r="D1099" t="str">
            <v>M¸y c¾t</v>
          </cell>
          <cell r="E1099" t="str">
            <v>ca</v>
          </cell>
          <cell r="F1099">
            <v>2.8</v>
          </cell>
          <cell r="G1099">
            <v>39789</v>
          </cell>
          <cell r="H1099">
            <v>111409</v>
          </cell>
        </row>
        <row r="1100">
          <cell r="A1100" t="str">
            <v/>
          </cell>
          <cell r="C1100" t="str">
            <v>lc15</v>
          </cell>
          <cell r="D1100" t="str">
            <v>M¸y luån c¸p 15KW</v>
          </cell>
          <cell r="E1100" t="str">
            <v>ca</v>
          </cell>
          <cell r="F1100">
            <v>6.5</v>
          </cell>
          <cell r="G1100">
            <v>211837</v>
          </cell>
          <cell r="H1100">
            <v>1376941</v>
          </cell>
        </row>
        <row r="1101">
          <cell r="A1101" t="str">
            <v/>
          </cell>
          <cell r="C1101" t="str">
            <v>bn20</v>
          </cell>
          <cell r="D1101" t="str">
            <v>M¸y b¬m n­íc 20KW</v>
          </cell>
          <cell r="E1101" t="str">
            <v>ca</v>
          </cell>
          <cell r="F1101">
            <v>1.1499999999999999</v>
          </cell>
          <cell r="G1101">
            <v>107630</v>
          </cell>
          <cell r="H1101">
            <v>123775</v>
          </cell>
        </row>
        <row r="1102">
          <cell r="A1102" t="str">
            <v/>
          </cell>
          <cell r="C1102" t="str">
            <v>nk10</v>
          </cell>
          <cell r="D1102" t="str">
            <v>M¸y nÐn khÝ 10m3/ph</v>
          </cell>
          <cell r="E1102" t="str">
            <v>ca</v>
          </cell>
          <cell r="F1102">
            <v>0.75</v>
          </cell>
          <cell r="G1102">
            <v>387267</v>
          </cell>
          <cell r="H1102">
            <v>290450</v>
          </cell>
        </row>
        <row r="1103">
          <cell r="A1103" t="str">
            <v/>
          </cell>
          <cell r="C1103" t="str">
            <v>k250</v>
          </cell>
          <cell r="D1103" t="str">
            <v>KÝch 250T</v>
          </cell>
          <cell r="E1103" t="str">
            <v>ca</v>
          </cell>
          <cell r="F1103">
            <v>3.1</v>
          </cell>
          <cell r="G1103">
            <v>86813</v>
          </cell>
          <cell r="H1103">
            <v>269120</v>
          </cell>
        </row>
        <row r="1104">
          <cell r="A1104" t="str">
            <v/>
          </cell>
          <cell r="C1104" t="str">
            <v>k500</v>
          </cell>
          <cell r="D1104" t="str">
            <v>KÝch 500T</v>
          </cell>
          <cell r="E1104" t="str">
            <v>ca</v>
          </cell>
          <cell r="F1104">
            <v>3.1</v>
          </cell>
          <cell r="G1104">
            <v>102248</v>
          </cell>
          <cell r="H1104">
            <v>316969</v>
          </cell>
        </row>
        <row r="1105">
          <cell r="A1105" t="str">
            <v/>
          </cell>
          <cell r="C1105" t="str">
            <v>plx3</v>
          </cell>
          <cell r="D1105" t="str">
            <v>Pal¨ng xÝch 3T                                      TT</v>
          </cell>
          <cell r="E1105" t="str">
            <v>ca</v>
          </cell>
          <cell r="F1105">
            <v>4.2</v>
          </cell>
          <cell r="G1105">
            <v>100000</v>
          </cell>
          <cell r="H1105">
            <v>420000</v>
          </cell>
        </row>
        <row r="1106">
          <cell r="A1106" t="str">
            <v/>
          </cell>
          <cell r="D1106" t="str">
            <v>M¸y kh¸c</v>
          </cell>
          <cell r="E1106" t="str">
            <v>%</v>
          </cell>
          <cell r="F1106">
            <v>1.5</v>
          </cell>
          <cell r="G1106">
            <v>3094089</v>
          </cell>
          <cell r="H1106">
            <v>46411</v>
          </cell>
        </row>
        <row r="1107">
          <cell r="A1107">
            <v>131</v>
          </cell>
          <cell r="B1107" t="str">
            <v>NB.2410</v>
          </cell>
          <cell r="D1107" t="str">
            <v>L¾p §Æt èng thÐp luån c¸p D¦L</v>
          </cell>
          <cell r="E1107" t="str">
            <v>m</v>
          </cell>
        </row>
        <row r="1108">
          <cell r="A1108" t="str">
            <v/>
          </cell>
          <cell r="D1108" t="str">
            <v>a/ VËt liÖu</v>
          </cell>
          <cell r="H1108">
            <v>55887</v>
          </cell>
        </row>
        <row r="1109">
          <cell r="A1109" t="str">
            <v/>
          </cell>
          <cell r="C1109" t="str">
            <v>« g</v>
          </cell>
          <cell r="D1109" t="str">
            <v>èng gen</v>
          </cell>
          <cell r="E1109" t="str">
            <v>m</v>
          </cell>
          <cell r="F1109">
            <v>1.02</v>
          </cell>
          <cell r="G1109">
            <v>50340</v>
          </cell>
          <cell r="H1109">
            <v>51347</v>
          </cell>
        </row>
        <row r="1110">
          <cell r="A1110" t="str">
            <v/>
          </cell>
          <cell r="C1110" t="str">
            <v>« n</v>
          </cell>
          <cell r="D1110" t="str">
            <v>èng nèi</v>
          </cell>
          <cell r="E1110" t="str">
            <v>m</v>
          </cell>
          <cell r="F1110">
            <v>0.06</v>
          </cell>
          <cell r="G1110">
            <v>50340</v>
          </cell>
          <cell r="H1110">
            <v>3020</v>
          </cell>
        </row>
        <row r="1111">
          <cell r="A1111" t="str">
            <v/>
          </cell>
          <cell r="C1111" t="str">
            <v>tl®v</v>
          </cell>
          <cell r="D1111" t="str">
            <v>ThÐp l­íi ®Þnh vÞ d=6</v>
          </cell>
          <cell r="E1111" t="str">
            <v>kg</v>
          </cell>
          <cell r="F1111">
            <v>0.19</v>
          </cell>
          <cell r="G1111">
            <v>4353</v>
          </cell>
          <cell r="H1111">
            <v>827</v>
          </cell>
        </row>
        <row r="1112">
          <cell r="A1112" t="str">
            <v/>
          </cell>
          <cell r="C1112" t="str">
            <v>dtb</v>
          </cell>
          <cell r="D1112" t="str">
            <v>D©y thÐp buéc</v>
          </cell>
          <cell r="E1112" t="str">
            <v>kg</v>
          </cell>
          <cell r="F1112">
            <v>1.2E-2</v>
          </cell>
          <cell r="G1112">
            <v>6682</v>
          </cell>
          <cell r="H1112">
            <v>80</v>
          </cell>
        </row>
        <row r="1113">
          <cell r="A1113" t="str">
            <v/>
          </cell>
          <cell r="C1113" t="str">
            <v>l cs</v>
          </cell>
          <cell r="D1113" t="str">
            <v>L­ìi c­a s¾t</v>
          </cell>
          <cell r="E1113" t="str">
            <v>c¸i</v>
          </cell>
          <cell r="F1113">
            <v>0.02</v>
          </cell>
          <cell r="G1113">
            <v>3000</v>
          </cell>
          <cell r="H1113">
            <v>60</v>
          </cell>
        </row>
        <row r="1114">
          <cell r="A1114" t="str">
            <v/>
          </cell>
          <cell r="D1114" t="str">
            <v>VËt liÖu kh¸c</v>
          </cell>
          <cell r="E1114" t="str">
            <v>%</v>
          </cell>
          <cell r="F1114">
            <v>1</v>
          </cell>
          <cell r="G1114">
            <v>55334</v>
          </cell>
          <cell r="H1114">
            <v>553</v>
          </cell>
        </row>
        <row r="1115">
          <cell r="A1115" t="str">
            <v/>
          </cell>
          <cell r="D1115" t="str">
            <v>b/ Nh©n c«ng</v>
          </cell>
          <cell r="H1115">
            <v>3214</v>
          </cell>
        </row>
        <row r="1116">
          <cell r="A1116" t="str">
            <v/>
          </cell>
          <cell r="C1116" t="str">
            <v>4,5/7</v>
          </cell>
          <cell r="D1116" t="str">
            <v>Nh©n c«ng 4,5/7</v>
          </cell>
          <cell r="E1116" t="str">
            <v xml:space="preserve">C«ng </v>
          </cell>
          <cell r="F1116">
            <v>0.19</v>
          </cell>
          <cell r="G1116">
            <v>16914</v>
          </cell>
          <cell r="H1116">
            <v>3214</v>
          </cell>
        </row>
        <row r="1117">
          <cell r="A1117" t="str">
            <v/>
          </cell>
          <cell r="D1117" t="str">
            <v>c/ M¸y thi c«ng</v>
          </cell>
          <cell r="H1117">
            <v>1220</v>
          </cell>
        </row>
        <row r="1118">
          <cell r="A1118" t="str">
            <v/>
          </cell>
          <cell r="C1118" t="str">
            <v>c«5</v>
          </cell>
          <cell r="D1118" t="str">
            <v>M¸y c¾t èng 5KW</v>
          </cell>
          <cell r="E1118" t="str">
            <v>ca</v>
          </cell>
          <cell r="F1118">
            <v>2.5000000000000001E-2</v>
          </cell>
          <cell r="G1118">
            <v>46496</v>
          </cell>
          <cell r="H1118">
            <v>1162</v>
          </cell>
        </row>
        <row r="1119">
          <cell r="A1119" t="str">
            <v/>
          </cell>
          <cell r="D1119" t="str">
            <v>M¸y kh¸c</v>
          </cell>
          <cell r="E1119" t="str">
            <v>%</v>
          </cell>
          <cell r="F1119">
            <v>5</v>
          </cell>
          <cell r="G1119">
            <v>1162</v>
          </cell>
          <cell r="H1119">
            <v>58</v>
          </cell>
        </row>
        <row r="1120">
          <cell r="A1120">
            <v>132</v>
          </cell>
          <cell r="B1120" t="str">
            <v>NB.3110</v>
          </cell>
          <cell r="D1120" t="str">
            <v>L¾p dùng thÐp b¶n ch«n s½n</v>
          </cell>
          <cell r="E1120" t="str">
            <v>TÊn</v>
          </cell>
        </row>
        <row r="1121">
          <cell r="A1121" t="str">
            <v/>
          </cell>
          <cell r="D1121" t="str">
            <v>a/ VËt liÖu</v>
          </cell>
          <cell r="H1121">
            <v>171</v>
          </cell>
        </row>
        <row r="1122">
          <cell r="A1122" t="str">
            <v/>
          </cell>
          <cell r="C1122" t="str">
            <v>qh</v>
          </cell>
          <cell r="D1122" t="str">
            <v>Que hµn</v>
          </cell>
          <cell r="E1122" t="str">
            <v>kg</v>
          </cell>
          <cell r="F1122">
            <v>20</v>
          </cell>
          <cell r="G1122">
            <v>8</v>
          </cell>
          <cell r="H1122">
            <v>163</v>
          </cell>
        </row>
        <row r="1123">
          <cell r="A1123" t="str">
            <v/>
          </cell>
          <cell r="D1123" t="str">
            <v>VËt liÖu kh¸c</v>
          </cell>
          <cell r="E1123" t="str">
            <v>%</v>
          </cell>
          <cell r="F1123">
            <v>5</v>
          </cell>
          <cell r="G1123">
            <v>163</v>
          </cell>
          <cell r="H1123">
            <v>8</v>
          </cell>
        </row>
        <row r="1124">
          <cell r="A1124" t="str">
            <v/>
          </cell>
          <cell r="D1124" t="str">
            <v>b/ Nh©n c«ng</v>
          </cell>
          <cell r="H1124">
            <v>170364</v>
          </cell>
        </row>
        <row r="1125">
          <cell r="A1125" t="str">
            <v/>
          </cell>
          <cell r="C1125" t="str">
            <v>3,5/7</v>
          </cell>
          <cell r="D1125" t="str">
            <v>Nh©n c«ng 3,5/7</v>
          </cell>
          <cell r="E1125" t="str">
            <v xml:space="preserve">C«ng </v>
          </cell>
          <cell r="F1125">
            <v>11.66</v>
          </cell>
          <cell r="G1125">
            <v>14611</v>
          </cell>
          <cell r="H1125">
            <v>170364</v>
          </cell>
        </row>
        <row r="1126">
          <cell r="A1126" t="str">
            <v/>
          </cell>
          <cell r="D1126" t="str">
            <v>c/ M¸y thi c«ng</v>
          </cell>
          <cell r="H1126">
            <v>280350</v>
          </cell>
        </row>
        <row r="1127">
          <cell r="A1127" t="str">
            <v/>
          </cell>
          <cell r="C1127" t="str">
            <v>h23</v>
          </cell>
          <cell r="D1127" t="str">
            <v>M¸y hµn 23KW</v>
          </cell>
          <cell r="E1127" t="str">
            <v>ca</v>
          </cell>
          <cell r="F1127">
            <v>3.625</v>
          </cell>
          <cell r="G1127">
            <v>77338</v>
          </cell>
          <cell r="H1127">
            <v>280350</v>
          </cell>
        </row>
        <row r="1128">
          <cell r="A1128">
            <v>133</v>
          </cell>
          <cell r="B1128" t="str">
            <v>EE.3003</v>
          </cell>
          <cell r="D1128" t="str">
            <v>T­íi nhùa dÝnh b¸m 1 líp TC 1kg/m2</v>
          </cell>
          <cell r="E1128" t="str">
            <v>100m2</v>
          </cell>
        </row>
        <row r="1129">
          <cell r="A1129" t="str">
            <v/>
          </cell>
          <cell r="D1129" t="str">
            <v>a/ VËt liÖu</v>
          </cell>
          <cell r="H1129">
            <v>80486</v>
          </cell>
        </row>
        <row r="1130">
          <cell r="A1130" t="str">
            <v/>
          </cell>
          <cell r="C1130" t="str">
            <v>n®</v>
          </cell>
          <cell r="D1130" t="str">
            <v xml:space="preserve">Nhùa ®­êng                                  </v>
          </cell>
          <cell r="E1130" t="str">
            <v>kg</v>
          </cell>
          <cell r="F1130">
            <v>78.650000000000006</v>
          </cell>
          <cell r="G1130">
            <v>3</v>
          </cell>
          <cell r="H1130">
            <v>236</v>
          </cell>
        </row>
        <row r="1131">
          <cell r="A1131" t="str">
            <v/>
          </cell>
          <cell r="C1131" t="str">
            <v>dm</v>
          </cell>
          <cell r="D1131" t="str">
            <v>DÇu mazut</v>
          </cell>
          <cell r="E1131" t="str">
            <v>kg</v>
          </cell>
          <cell r="F1131">
            <v>32.1</v>
          </cell>
          <cell r="G1131">
            <v>2500</v>
          </cell>
          <cell r="H1131">
            <v>80250</v>
          </cell>
        </row>
        <row r="1132">
          <cell r="A1132" t="str">
            <v/>
          </cell>
          <cell r="D1132" t="str">
            <v>b/ Nh©n c«ng</v>
          </cell>
          <cell r="H1132">
            <v>4588</v>
          </cell>
        </row>
        <row r="1133">
          <cell r="A1133" t="str">
            <v/>
          </cell>
          <cell r="C1133" t="str">
            <v>3,5/7</v>
          </cell>
          <cell r="D1133" t="str">
            <v>Nh©n c«ng 3,5/7</v>
          </cell>
          <cell r="E1133" t="str">
            <v xml:space="preserve">C«ng </v>
          </cell>
          <cell r="F1133">
            <v>0.314</v>
          </cell>
          <cell r="G1133">
            <v>14611</v>
          </cell>
          <cell r="H1133">
            <v>4588</v>
          </cell>
        </row>
        <row r="1134">
          <cell r="A1134" t="str">
            <v/>
          </cell>
          <cell r="D1134" t="str">
            <v>c/ M¸y thi c«ng</v>
          </cell>
          <cell r="H1134">
            <v>73019</v>
          </cell>
        </row>
        <row r="1135">
          <cell r="A1135" t="str">
            <v/>
          </cell>
          <cell r="C1135" t="str">
            <v>«tn7</v>
          </cell>
          <cell r="D1135" t="str">
            <v>¤t« t­íi nhùa 7T</v>
          </cell>
          <cell r="E1135" t="str">
            <v>ca</v>
          </cell>
          <cell r="F1135">
            <v>9.8000000000000004E-2</v>
          </cell>
          <cell r="G1135">
            <v>745096</v>
          </cell>
          <cell r="H1135">
            <v>73019</v>
          </cell>
        </row>
        <row r="1136">
          <cell r="A1136">
            <v>134</v>
          </cell>
          <cell r="B1136" t="str">
            <v>EE1220</v>
          </cell>
          <cell r="C1136" t="str">
            <v>31a</v>
          </cell>
          <cell r="D1136" t="str">
            <v>SX bª t«ng nhùa h¹t trung tû lÖ nhùa 5,5%</v>
          </cell>
          <cell r="E1136" t="str">
            <v>TÊn</v>
          </cell>
        </row>
        <row r="1137">
          <cell r="A1137" t="str">
            <v/>
          </cell>
          <cell r="D1137" t="str">
            <v>a/ VËt liÖu</v>
          </cell>
          <cell r="H1137">
            <v>60317</v>
          </cell>
        </row>
        <row r="1138">
          <cell r="A1138" t="str">
            <v/>
          </cell>
          <cell r="C1138" t="str">
            <v>®1x2</v>
          </cell>
          <cell r="D1138" t="str">
            <v>§¸ d¨m 1 x 2                          30%</v>
          </cell>
          <cell r="E1138" t="str">
            <v>m3</v>
          </cell>
          <cell r="F1138">
            <v>0.19139999999999999</v>
          </cell>
          <cell r="G1138">
            <v>93917</v>
          </cell>
          <cell r="H1138">
            <v>17976</v>
          </cell>
        </row>
        <row r="1139">
          <cell r="A1139" t="str">
            <v/>
          </cell>
          <cell r="C1139" t="str">
            <v>®0,5x1</v>
          </cell>
          <cell r="D1139" t="str">
            <v>§¸ d¨m 0,5 x 1                        20%</v>
          </cell>
          <cell r="E1139" t="str">
            <v>m3</v>
          </cell>
          <cell r="F1139">
            <v>0.12759999999999999</v>
          </cell>
          <cell r="G1139">
            <v>93917</v>
          </cell>
          <cell r="H1139">
            <v>11984</v>
          </cell>
          <cell r="I1139">
            <v>0</v>
          </cell>
          <cell r="J1139">
            <v>0</v>
          </cell>
        </row>
        <row r="1140">
          <cell r="A1140" t="str">
            <v/>
          </cell>
          <cell r="C1140" t="str">
            <v>b®</v>
          </cell>
          <cell r="D1140" t="str">
            <v>Bét ®¸                                             7%</v>
          </cell>
          <cell r="E1140" t="str">
            <v>kg</v>
          </cell>
          <cell r="F1140">
            <v>66.129000000000005</v>
          </cell>
          <cell r="G1140">
            <v>0</v>
          </cell>
          <cell r="H1140">
            <v>0</v>
          </cell>
          <cell r="I1140">
            <v>0</v>
          </cell>
          <cell r="J1140">
            <v>1</v>
          </cell>
        </row>
        <row r="1141">
          <cell r="A1141" t="str">
            <v/>
          </cell>
          <cell r="C1141" t="str">
            <v>cv</v>
          </cell>
          <cell r="D1141" t="str">
            <v>C¸t vµng                                43%</v>
          </cell>
          <cell r="E1141" t="str">
            <v>m3</v>
          </cell>
          <cell r="F1141">
            <v>0.33367999999999998</v>
          </cell>
          <cell r="G1141">
            <v>90476</v>
          </cell>
          <cell r="H1141">
            <v>30190</v>
          </cell>
          <cell r="I1141">
            <v>0</v>
          </cell>
          <cell r="J1141">
            <v>1</v>
          </cell>
        </row>
        <row r="1142">
          <cell r="A1142" t="str">
            <v/>
          </cell>
          <cell r="C1142" t="str">
            <v>n®</v>
          </cell>
          <cell r="D1142" t="str">
            <v>Nhùa ®­êng                                           5,5%</v>
          </cell>
          <cell r="E1142" t="str">
            <v>kg</v>
          </cell>
          <cell r="F1142">
            <v>55.79</v>
          </cell>
          <cell r="G1142">
            <v>3</v>
          </cell>
          <cell r="H1142">
            <v>167</v>
          </cell>
          <cell r="I1142">
            <v>0</v>
          </cell>
          <cell r="J1142">
            <v>0</v>
          </cell>
        </row>
        <row r="1143">
          <cell r="A1143" t="str">
            <v/>
          </cell>
          <cell r="D1143" t="str">
            <v>c/ M¸y thi c«ng</v>
          </cell>
          <cell r="H1143">
            <v>56395</v>
          </cell>
        </row>
        <row r="1144">
          <cell r="A1144" t="str">
            <v/>
          </cell>
          <cell r="C1144" t="str">
            <v>tt20-25</v>
          </cell>
          <cell r="D1144" t="str">
            <v>Tr¹m trén 20-25T/h</v>
          </cell>
          <cell r="E1144" t="str">
            <v>ca</v>
          </cell>
          <cell r="F1144">
            <v>8.3000000000000001E-3</v>
          </cell>
          <cell r="G1144">
            <v>5156262</v>
          </cell>
          <cell r="H1144">
            <v>42797</v>
          </cell>
        </row>
        <row r="1145">
          <cell r="A1145" t="str">
            <v/>
          </cell>
          <cell r="C1145" t="str">
            <v>x1,25</v>
          </cell>
          <cell r="D1145" t="str">
            <v>M¸y xóc 1,25m3</v>
          </cell>
          <cell r="E1145" t="str">
            <v>ca</v>
          </cell>
          <cell r="F1145">
            <v>8.3000000000000001E-3</v>
          </cell>
          <cell r="G1145">
            <v>1238930</v>
          </cell>
          <cell r="H1145">
            <v>10283</v>
          </cell>
        </row>
        <row r="1146">
          <cell r="A1146" t="str">
            <v/>
          </cell>
          <cell r="C1146" t="str">
            <v>u110</v>
          </cell>
          <cell r="D1146" t="str">
            <v>M¸y ñi 110cv</v>
          </cell>
          <cell r="E1146" t="str">
            <v>ca</v>
          </cell>
          <cell r="F1146">
            <v>3.3E-3</v>
          </cell>
          <cell r="G1146">
            <v>669348</v>
          </cell>
          <cell r="H1146">
            <v>2209</v>
          </cell>
        </row>
        <row r="1147">
          <cell r="A1147" t="str">
            <v/>
          </cell>
          <cell r="D1147" t="str">
            <v>M¸y kh¸c</v>
          </cell>
          <cell r="E1147" t="str">
            <v>%</v>
          </cell>
          <cell r="F1147">
            <v>2</v>
          </cell>
          <cell r="G1147">
            <v>55289</v>
          </cell>
          <cell r="H1147">
            <v>1106</v>
          </cell>
        </row>
        <row r="1148">
          <cell r="A1148" t="str">
            <v/>
          </cell>
          <cell r="D1148" t="str">
            <v>Tæng céng §G</v>
          </cell>
          <cell r="H1148">
            <v>116712</v>
          </cell>
        </row>
        <row r="1149">
          <cell r="A1149">
            <v>135</v>
          </cell>
          <cell r="B1149" t="str">
            <v>ED.2005+ EE3243/3153</v>
          </cell>
          <cell r="D1149" t="str">
            <v>R¶i líp bª t«ng asphan d = 7cm</v>
          </cell>
          <cell r="E1149" t="str">
            <v>100m2</v>
          </cell>
        </row>
        <row r="1150">
          <cell r="A1150" t="str">
            <v/>
          </cell>
          <cell r="D1150" t="str">
            <v>a/ VËt liÖu</v>
          </cell>
          <cell r="H1150">
            <v>1897737</v>
          </cell>
        </row>
        <row r="1151">
          <cell r="A1151" t="str">
            <v/>
          </cell>
          <cell r="D1151" t="str">
            <v>Bª t«ng nhùa h¹t trung</v>
          </cell>
          <cell r="E1151" t="str">
            <v>tÊn</v>
          </cell>
          <cell r="F1151">
            <v>16.260000000000002</v>
          </cell>
          <cell r="G1151">
            <v>116712</v>
          </cell>
          <cell r="H1151">
            <v>1897737</v>
          </cell>
        </row>
        <row r="1152">
          <cell r="A1152" t="str">
            <v/>
          </cell>
          <cell r="D1152" t="str">
            <v>b/ Nh©n c«ng</v>
          </cell>
          <cell r="H1152">
            <v>38360</v>
          </cell>
        </row>
        <row r="1153">
          <cell r="A1153" t="str">
            <v/>
          </cell>
          <cell r="C1153" t="str">
            <v>4,0/7</v>
          </cell>
          <cell r="D1153" t="str">
            <v>Nh©n c«ng 4,0/7</v>
          </cell>
          <cell r="E1153" t="str">
            <v xml:space="preserve">C«ng </v>
          </cell>
          <cell r="F1153">
            <v>2.5</v>
          </cell>
          <cell r="G1153">
            <v>15344</v>
          </cell>
          <cell r="H1153">
            <v>38360</v>
          </cell>
        </row>
        <row r="1154">
          <cell r="A1154" t="str">
            <v/>
          </cell>
          <cell r="D1154" t="str">
            <v>c/ M¸y thi c«ng</v>
          </cell>
          <cell r="H1154">
            <v>180786</v>
          </cell>
        </row>
        <row r="1155">
          <cell r="A1155" t="str">
            <v/>
          </cell>
          <cell r="C1155" t="str">
            <v>r20</v>
          </cell>
          <cell r="D1155" t="str">
            <v>M¸y r¶i 20T/h</v>
          </cell>
          <cell r="E1155" t="str">
            <v>ca</v>
          </cell>
          <cell r="F1155">
            <v>0.13800000000000001</v>
          </cell>
          <cell r="G1155">
            <v>643252</v>
          </cell>
          <cell r="H1155">
            <v>88769</v>
          </cell>
        </row>
        <row r="1156">
          <cell r="A1156" t="str">
            <v/>
          </cell>
          <cell r="C1156" t="str">
            <v>l10</v>
          </cell>
          <cell r="D1156" t="str">
            <v>Lu 10T</v>
          </cell>
          <cell r="E1156" t="str">
            <v>ca</v>
          </cell>
          <cell r="F1156">
            <v>0.12</v>
          </cell>
          <cell r="G1156">
            <v>288922</v>
          </cell>
          <cell r="H1156">
            <v>34671</v>
          </cell>
        </row>
        <row r="1157">
          <cell r="A1157" t="str">
            <v/>
          </cell>
          <cell r="C1157" t="str">
            <v>lbl16</v>
          </cell>
          <cell r="D1157" t="str">
            <v>Lu b¸nh lèp 16T</v>
          </cell>
          <cell r="E1157" t="str">
            <v>ca</v>
          </cell>
          <cell r="F1157">
            <v>6.4000000000000001E-2</v>
          </cell>
          <cell r="G1157">
            <v>432053</v>
          </cell>
          <cell r="H1157">
            <v>27651</v>
          </cell>
        </row>
        <row r="1158">
          <cell r="A1158" t="str">
            <v/>
          </cell>
          <cell r="C1158" t="str">
            <v>«6</v>
          </cell>
          <cell r="D1158" t="str">
            <v xml:space="preserve">VËn chuyÓn 4Km ®Çu «t« 10T </v>
          </cell>
          <cell r="E1158" t="str">
            <v>ca</v>
          </cell>
          <cell r="F1158">
            <v>1.6500000000000001E-2</v>
          </cell>
          <cell r="G1158">
            <v>697345</v>
          </cell>
          <cell r="H1158">
            <v>11506</v>
          </cell>
        </row>
        <row r="1159">
          <cell r="A1159" t="str">
            <v/>
          </cell>
          <cell r="C1159" t="str">
            <v>«6</v>
          </cell>
          <cell r="D1159" t="str">
            <v>V/C 21Km tiÕp theo ( 0,001 x 21 )</v>
          </cell>
          <cell r="E1159" t="str">
            <v>ca</v>
          </cell>
          <cell r="F1159">
            <v>2.1000000000000001E-2</v>
          </cell>
          <cell r="G1159">
            <v>697345</v>
          </cell>
          <cell r="H1159">
            <v>14644</v>
          </cell>
          <cell r="J1159">
            <v>14644</v>
          </cell>
        </row>
        <row r="1160">
          <cell r="A1160" t="str">
            <v/>
          </cell>
          <cell r="D1160" t="str">
            <v xml:space="preserve">M¸y kh¸c </v>
          </cell>
          <cell r="E1160" t="str">
            <v>%</v>
          </cell>
          <cell r="F1160">
            <v>2</v>
          </cell>
          <cell r="G1160">
            <v>177241</v>
          </cell>
          <cell r="H1160">
            <v>3545</v>
          </cell>
        </row>
        <row r="1161">
          <cell r="A1161">
            <v>136</v>
          </cell>
          <cell r="B1161" t="str">
            <v>HA.6210</v>
          </cell>
          <cell r="D1161" t="str">
            <v>BT mÆt cÇu M300</v>
          </cell>
          <cell r="E1161" t="str">
            <v>m3</v>
          </cell>
        </row>
        <row r="1162">
          <cell r="A1162" t="str">
            <v/>
          </cell>
          <cell r="D1162" t="str">
            <v>a/ VËt liÖu</v>
          </cell>
          <cell r="H1162">
            <v>450702</v>
          </cell>
        </row>
        <row r="1163">
          <cell r="A1163" t="str">
            <v/>
          </cell>
          <cell r="D1163" t="str">
            <v>V÷a</v>
          </cell>
          <cell r="E1163" t="str">
            <v>m3</v>
          </cell>
          <cell r="F1163">
            <v>1.0249999999999999</v>
          </cell>
          <cell r="G1163">
            <v>422797</v>
          </cell>
          <cell r="H1163">
            <v>433367</v>
          </cell>
        </row>
        <row r="1164">
          <cell r="A1164" t="str">
            <v/>
          </cell>
          <cell r="D1164" t="str">
            <v>VËt liÖu kh¸c</v>
          </cell>
          <cell r="E1164" t="str">
            <v>%</v>
          </cell>
          <cell r="F1164">
            <v>4</v>
          </cell>
          <cell r="G1164">
            <v>433367</v>
          </cell>
          <cell r="H1164">
            <v>17335</v>
          </cell>
        </row>
        <row r="1165">
          <cell r="A1165" t="str">
            <v/>
          </cell>
          <cell r="D1165" t="str">
            <v>b/ Nh©n c«ng</v>
          </cell>
          <cell r="H1165">
            <v>40911</v>
          </cell>
        </row>
        <row r="1166">
          <cell r="A1166" t="str">
            <v/>
          </cell>
          <cell r="C1166" t="str">
            <v>3,5/7</v>
          </cell>
          <cell r="D1166" t="str">
            <v>Nh©n c«ng 3,5/7</v>
          </cell>
          <cell r="E1166" t="str">
            <v xml:space="preserve">C«ng </v>
          </cell>
          <cell r="F1166">
            <v>2.8</v>
          </cell>
          <cell r="G1166">
            <v>14611</v>
          </cell>
          <cell r="H1166">
            <v>40911</v>
          </cell>
        </row>
        <row r="1167">
          <cell r="A1167" t="str">
            <v/>
          </cell>
          <cell r="D1167" t="str">
            <v>c/ M¸y thi c«ng</v>
          </cell>
          <cell r="H1167">
            <v>12643</v>
          </cell>
        </row>
        <row r="1168">
          <cell r="A1168" t="str">
            <v/>
          </cell>
          <cell r="C1168" t="str">
            <v>t250</v>
          </cell>
          <cell r="D1168" t="str">
            <v>M¸y trén 250l</v>
          </cell>
          <cell r="E1168" t="str">
            <v>ca</v>
          </cell>
          <cell r="F1168">
            <v>9.5000000000000001E-2</v>
          </cell>
          <cell r="G1168">
            <v>96272</v>
          </cell>
          <cell r="H1168">
            <v>9146</v>
          </cell>
        </row>
        <row r="1169">
          <cell r="A1169" t="str">
            <v/>
          </cell>
          <cell r="C1169" t="str">
            <v>®b1</v>
          </cell>
          <cell r="D1169" t="str">
            <v>M¸y ®Çm bµn 1KW</v>
          </cell>
          <cell r="F1169">
            <v>8.8999999999999996E-2</v>
          </cell>
          <cell r="G1169">
            <v>32525</v>
          </cell>
          <cell r="H1169">
            <v>2895</v>
          </cell>
        </row>
        <row r="1170">
          <cell r="A1170" t="str">
            <v/>
          </cell>
          <cell r="D1170" t="str">
            <v>M¸y kh¸c</v>
          </cell>
          <cell r="E1170" t="str">
            <v>%</v>
          </cell>
          <cell r="F1170">
            <v>5</v>
          </cell>
          <cell r="G1170">
            <v>12041</v>
          </cell>
          <cell r="H1170">
            <v>602</v>
          </cell>
        </row>
        <row r="1171">
          <cell r="A1171">
            <v>137</v>
          </cell>
          <cell r="B1171" t="str">
            <v>033468</v>
          </cell>
          <cell r="D1171" t="str">
            <v>L¾p ®Æt khe co gi·n</v>
          </cell>
          <cell r="E1171" t="str">
            <v>m</v>
          </cell>
        </row>
        <row r="1172">
          <cell r="A1172" t="str">
            <v/>
          </cell>
          <cell r="D1172" t="str">
            <v>a/ VËt liÖu</v>
          </cell>
          <cell r="H1172">
            <v>1666540</v>
          </cell>
        </row>
        <row r="1173">
          <cell r="A1173" t="str">
            <v/>
          </cell>
          <cell r="D1173" t="str">
            <v>Khe co gi·n (§G)</v>
          </cell>
          <cell r="E1173" t="str">
            <v>m</v>
          </cell>
          <cell r="F1173">
            <v>1</v>
          </cell>
          <cell r="G1173">
            <v>1650000</v>
          </cell>
          <cell r="H1173">
            <v>1650000</v>
          </cell>
        </row>
        <row r="1174">
          <cell r="A1174" t="str">
            <v/>
          </cell>
          <cell r="C1174" t="str">
            <v>qh</v>
          </cell>
          <cell r="D1174" t="str">
            <v>Que hµn</v>
          </cell>
          <cell r="E1174" t="str">
            <v>kg</v>
          </cell>
          <cell r="F1174">
            <v>5</v>
          </cell>
          <cell r="G1174">
            <v>8</v>
          </cell>
          <cell r="H1174">
            <v>40</v>
          </cell>
        </row>
        <row r="1175">
          <cell r="A1175" t="str">
            <v/>
          </cell>
          <cell r="D1175" t="str">
            <v>VËt liÖu kh¸c</v>
          </cell>
          <cell r="E1175" t="str">
            <v>%</v>
          </cell>
          <cell r="F1175">
            <v>1</v>
          </cell>
          <cell r="G1175">
            <v>1650040</v>
          </cell>
          <cell r="H1175">
            <v>16500</v>
          </cell>
        </row>
        <row r="1176">
          <cell r="A1176" t="str">
            <v/>
          </cell>
          <cell r="D1176" t="str">
            <v>b/ Nh©n c«ng</v>
          </cell>
          <cell r="H1176">
            <v>51419</v>
          </cell>
        </row>
        <row r="1177">
          <cell r="A1177" t="str">
            <v/>
          </cell>
          <cell r="C1177" t="str">
            <v>4,5/7</v>
          </cell>
          <cell r="D1177" t="str">
            <v>Nh©n c«ng 4,5/7</v>
          </cell>
          <cell r="E1177" t="str">
            <v>c«ng</v>
          </cell>
          <cell r="F1177">
            <v>3.04</v>
          </cell>
          <cell r="G1177">
            <v>16914</v>
          </cell>
          <cell r="H1177">
            <v>51419</v>
          </cell>
        </row>
        <row r="1178">
          <cell r="A1178" t="str">
            <v/>
          </cell>
          <cell r="D1178" t="str">
            <v>c/ M¸y thi c«ng</v>
          </cell>
          <cell r="H1178">
            <v>122381</v>
          </cell>
        </row>
        <row r="1179">
          <cell r="A1179" t="str">
            <v/>
          </cell>
          <cell r="C1179" t="str">
            <v>c25</v>
          </cell>
          <cell r="D1179" t="str">
            <v>CÈu 25T</v>
          </cell>
          <cell r="E1179" t="str">
            <v>ca</v>
          </cell>
          <cell r="F1179">
            <v>0.09</v>
          </cell>
          <cell r="G1179">
            <v>1148366</v>
          </cell>
          <cell r="H1179">
            <v>103353</v>
          </cell>
        </row>
        <row r="1180">
          <cell r="A1180" t="str">
            <v/>
          </cell>
          <cell r="C1180" t="str">
            <v>h23</v>
          </cell>
          <cell r="D1180" t="str">
            <v>M¸y hµn 23KW</v>
          </cell>
          <cell r="E1180" t="str">
            <v>ca</v>
          </cell>
          <cell r="F1180">
            <v>0.215</v>
          </cell>
          <cell r="G1180">
            <v>77338</v>
          </cell>
          <cell r="H1180">
            <v>16628</v>
          </cell>
        </row>
        <row r="1181">
          <cell r="A1181" t="str">
            <v/>
          </cell>
          <cell r="D1181" t="str">
            <v>M¸y kh¸c</v>
          </cell>
          <cell r="E1181" t="str">
            <v>%</v>
          </cell>
          <cell r="F1181">
            <v>2</v>
          </cell>
          <cell r="G1181">
            <v>119981</v>
          </cell>
          <cell r="H1181">
            <v>2400</v>
          </cell>
        </row>
        <row r="1182">
          <cell r="A1182">
            <v>138</v>
          </cell>
          <cell r="B1182" t="str">
            <v>GA.4310</v>
          </cell>
          <cell r="D1182" t="str">
            <v>§¸ héc x©y v÷a xim¨ng M100 1/4 nãn mè</v>
          </cell>
          <cell r="E1182" t="str">
            <v>m3</v>
          </cell>
          <cell r="H1182">
            <v>0</v>
          </cell>
        </row>
        <row r="1183">
          <cell r="A1183" t="str">
            <v/>
          </cell>
          <cell r="D1183" t="str">
            <v>a/ VËt liÖu</v>
          </cell>
          <cell r="H1183">
            <v>230418</v>
          </cell>
        </row>
        <row r="1184">
          <cell r="A1184" t="str">
            <v/>
          </cell>
          <cell r="D1184" t="str">
            <v>V÷a</v>
          </cell>
          <cell r="E1184" t="str">
            <v>m3</v>
          </cell>
          <cell r="F1184">
            <v>0.42</v>
          </cell>
          <cell r="G1184">
            <v>356096</v>
          </cell>
          <cell r="H1184">
            <v>149560</v>
          </cell>
        </row>
        <row r="1185">
          <cell r="A1185" t="str">
            <v/>
          </cell>
          <cell r="C1185" t="str">
            <v>dtb</v>
          </cell>
          <cell r="D1185" t="str">
            <v>D©y thÐp buéc</v>
          </cell>
          <cell r="E1185" t="str">
            <v>kg</v>
          </cell>
          <cell r="F1185">
            <v>0.51</v>
          </cell>
          <cell r="G1185">
            <v>7</v>
          </cell>
          <cell r="H1185">
            <v>4</v>
          </cell>
        </row>
        <row r="1186">
          <cell r="A1186" t="str">
            <v/>
          </cell>
          <cell r="C1186" t="str">
            <v>®h</v>
          </cell>
          <cell r="D1186" t="str">
            <v>§¸ héc</v>
          </cell>
          <cell r="E1186" t="str">
            <v>m3</v>
          </cell>
          <cell r="F1186">
            <v>1.22</v>
          </cell>
          <cell r="G1186">
            <v>61886</v>
          </cell>
          <cell r="H1186">
            <v>75501</v>
          </cell>
        </row>
        <row r="1187">
          <cell r="A1187" t="str">
            <v/>
          </cell>
          <cell r="C1187" t="str">
            <v>®1x2</v>
          </cell>
          <cell r="D1187" t="str">
            <v xml:space="preserve">§¸ d¨m 1 x 2     </v>
          </cell>
          <cell r="E1187" t="str">
            <v>m3</v>
          </cell>
          <cell r="F1187">
            <v>5.7000000000000002E-2</v>
          </cell>
          <cell r="G1187">
            <v>93917</v>
          </cell>
          <cell r="H1187">
            <v>5353</v>
          </cell>
        </row>
        <row r="1188">
          <cell r="A1188" t="str">
            <v/>
          </cell>
          <cell r="D1188" t="str">
            <v>b/ Nh©n c«ng</v>
          </cell>
          <cell r="H1188">
            <v>35359</v>
          </cell>
        </row>
        <row r="1189">
          <cell r="A1189" t="str">
            <v/>
          </cell>
          <cell r="C1189" t="str">
            <v>3,5/7</v>
          </cell>
          <cell r="D1189" t="str">
            <v>Nh©n c«ng 3,5/7</v>
          </cell>
          <cell r="E1189" t="str">
            <v>c«ng</v>
          </cell>
          <cell r="F1189">
            <v>2.42</v>
          </cell>
          <cell r="G1189">
            <v>14611</v>
          </cell>
          <cell r="H1189">
            <v>35359</v>
          </cell>
        </row>
        <row r="1190">
          <cell r="A1190">
            <v>139</v>
          </cell>
          <cell r="B1190" t="str">
            <v>IA.5121</v>
          </cell>
          <cell r="D1190" t="str">
            <v>S¶n xuÊt, l¾p dùng cèt thÐp mè, trô</v>
          </cell>
          <cell r="E1190" t="str">
            <v>TÊn</v>
          </cell>
          <cell r="H1190">
            <v>0</v>
          </cell>
        </row>
        <row r="1191">
          <cell r="A1191" t="str">
            <v/>
          </cell>
          <cell r="D1191" t="str">
            <v>a/ VËt liÖu</v>
          </cell>
          <cell r="H1191">
            <v>4252</v>
          </cell>
        </row>
        <row r="1192">
          <cell r="A1192" t="str">
            <v/>
          </cell>
          <cell r="C1192" t="str">
            <v>tt&lt;18</v>
          </cell>
          <cell r="D1192" t="str">
            <v>ThÐp trßn d&lt;=18</v>
          </cell>
          <cell r="E1192" t="str">
            <v>kg</v>
          </cell>
          <cell r="F1192">
            <v>1020</v>
          </cell>
          <cell r="G1192">
            <v>4</v>
          </cell>
          <cell r="H1192">
            <v>4100</v>
          </cell>
        </row>
        <row r="1193">
          <cell r="A1193" t="str">
            <v/>
          </cell>
          <cell r="C1193" t="str">
            <v>dtb</v>
          </cell>
          <cell r="D1193" t="str">
            <v>D©y thÐp buéc</v>
          </cell>
          <cell r="E1193" t="str">
            <v>kg</v>
          </cell>
          <cell r="F1193">
            <v>14.28</v>
          </cell>
          <cell r="G1193">
            <v>7</v>
          </cell>
          <cell r="H1193">
            <v>100</v>
          </cell>
        </row>
        <row r="1194">
          <cell r="A1194" t="str">
            <v/>
          </cell>
          <cell r="C1194" t="str">
            <v>qh</v>
          </cell>
          <cell r="D1194" t="str">
            <v>Que hµn</v>
          </cell>
          <cell r="E1194" t="str">
            <v>kg</v>
          </cell>
          <cell r="F1194">
            <v>6.5</v>
          </cell>
          <cell r="G1194">
            <v>8</v>
          </cell>
          <cell r="H1194">
            <v>52</v>
          </cell>
        </row>
        <row r="1195">
          <cell r="A1195" t="str">
            <v/>
          </cell>
          <cell r="D1195" t="str">
            <v>b/ Nh©n c«ng</v>
          </cell>
          <cell r="H1195">
            <v>179832</v>
          </cell>
        </row>
        <row r="1196">
          <cell r="A1196" t="str">
            <v/>
          </cell>
          <cell r="C1196" t="str">
            <v>4,0/7</v>
          </cell>
          <cell r="D1196" t="str">
            <v>Nh©n c«ng 4,0/7</v>
          </cell>
          <cell r="E1196" t="str">
            <v>c«ng</v>
          </cell>
          <cell r="F1196">
            <v>11.72</v>
          </cell>
          <cell r="G1196">
            <v>15344</v>
          </cell>
          <cell r="H1196">
            <v>179832</v>
          </cell>
        </row>
        <row r="1197">
          <cell r="A1197" t="str">
            <v/>
          </cell>
          <cell r="D1197" t="str">
            <v>c/ M¸y thi c«ng</v>
          </cell>
          <cell r="H1197">
            <v>210581</v>
          </cell>
        </row>
        <row r="1198">
          <cell r="A1198" t="str">
            <v/>
          </cell>
          <cell r="C1198" t="str">
            <v>h23</v>
          </cell>
          <cell r="D1198" t="str">
            <v>M¸y hµn 23KW</v>
          </cell>
          <cell r="E1198" t="str">
            <v>ca</v>
          </cell>
          <cell r="F1198">
            <v>1.6</v>
          </cell>
          <cell r="G1198">
            <v>77338</v>
          </cell>
          <cell r="H1198">
            <v>123741</v>
          </cell>
        </row>
        <row r="1199">
          <cell r="A1199" t="str">
            <v/>
          </cell>
          <cell r="C1199" t="str">
            <v>cuct</v>
          </cell>
          <cell r="D1199" t="str">
            <v>M¸y c¾t uèn cèt thÐp</v>
          </cell>
          <cell r="E1199" t="str">
            <v>ca</v>
          </cell>
          <cell r="F1199">
            <v>0.32</v>
          </cell>
          <cell r="G1199">
            <v>39789</v>
          </cell>
          <cell r="H1199">
            <v>12732</v>
          </cell>
        </row>
        <row r="1200">
          <cell r="A1200" t="str">
            <v/>
          </cell>
          <cell r="C1200" t="str">
            <v>c16</v>
          </cell>
          <cell r="D1200" t="str">
            <v>CÈu 16T</v>
          </cell>
          <cell r="E1200" t="str">
            <v>ca</v>
          </cell>
          <cell r="F1200">
            <v>0.09</v>
          </cell>
          <cell r="G1200">
            <v>823425</v>
          </cell>
          <cell r="H1200">
            <v>74108</v>
          </cell>
        </row>
        <row r="1201">
          <cell r="A1201">
            <v>140</v>
          </cell>
          <cell r="B1201" t="str">
            <v>BD.1753</v>
          </cell>
          <cell r="D1201" t="str">
            <v xml:space="preserve">§µo ®Êt vËn chuyÓn vÒ ®Ó ®¾p </v>
          </cell>
          <cell r="E1201" t="str">
            <v>100m3</v>
          </cell>
        </row>
        <row r="1202">
          <cell r="A1202" t="str">
            <v/>
          </cell>
          <cell r="D1202" t="str">
            <v>b/ Nh©n c«ng</v>
          </cell>
          <cell r="H1202">
            <v>11241</v>
          </cell>
        </row>
        <row r="1203">
          <cell r="A1203" t="str">
            <v/>
          </cell>
          <cell r="C1203" t="str">
            <v>3,0/7</v>
          </cell>
          <cell r="D1203" t="str">
            <v>Nh©n c«ng 3,0/7</v>
          </cell>
          <cell r="E1203" t="str">
            <v>c«ng</v>
          </cell>
          <cell r="F1203">
            <v>0.81</v>
          </cell>
          <cell r="G1203">
            <v>13878</v>
          </cell>
          <cell r="H1203">
            <v>11241</v>
          </cell>
        </row>
        <row r="1204">
          <cell r="A1204" t="str">
            <v/>
          </cell>
          <cell r="D1204" t="str">
            <v>c/ M¸y thi c«ng</v>
          </cell>
          <cell r="H1204">
            <v>640709</v>
          </cell>
        </row>
        <row r="1205">
          <cell r="A1205" t="str">
            <v/>
          </cell>
          <cell r="C1205" t="str">
            <v>m®&lt;0,8</v>
          </cell>
          <cell r="D1205" t="str">
            <v>M¸y ®µo &lt;=0,8m3</v>
          </cell>
          <cell r="E1205" t="str">
            <v>ca</v>
          </cell>
          <cell r="F1205">
            <v>0.33600000000000002</v>
          </cell>
          <cell r="G1205">
            <v>705849</v>
          </cell>
          <cell r="H1205">
            <v>237165</v>
          </cell>
        </row>
        <row r="1206">
          <cell r="A1206" t="str">
            <v/>
          </cell>
          <cell r="C1206" t="str">
            <v>«7</v>
          </cell>
          <cell r="D1206" t="str">
            <v>¤t« tù ®æ 7T</v>
          </cell>
          <cell r="E1206" t="str">
            <v>ca</v>
          </cell>
          <cell r="F1206">
            <v>0.84</v>
          </cell>
          <cell r="G1206">
            <v>444551</v>
          </cell>
          <cell r="H1206">
            <v>373423</v>
          </cell>
        </row>
        <row r="1207">
          <cell r="A1207" t="str">
            <v/>
          </cell>
          <cell r="C1207" t="str">
            <v>u110</v>
          </cell>
          <cell r="D1207" t="str">
            <v>M¸y ñi 110cv</v>
          </cell>
          <cell r="E1207" t="str">
            <v>ca</v>
          </cell>
          <cell r="F1207">
            <v>4.4999999999999998E-2</v>
          </cell>
          <cell r="G1207">
            <v>669348</v>
          </cell>
          <cell r="H1207">
            <v>30121</v>
          </cell>
        </row>
        <row r="1208">
          <cell r="A1208">
            <v>141</v>
          </cell>
          <cell r="B1208" t="str">
            <v>KA.2310</v>
          </cell>
          <cell r="D1208" t="str">
            <v>V¸n khu«n gç b¶n mÆt cÇu ®æ t¹i chç</v>
          </cell>
          <cell r="E1208" t="str">
            <v>100m2</v>
          </cell>
        </row>
        <row r="1209">
          <cell r="A1209" t="str">
            <v/>
          </cell>
          <cell r="D1209" t="str">
            <v>a/ VËt liÖu</v>
          </cell>
          <cell r="H1209">
            <v>758676</v>
          </cell>
        </row>
        <row r="1210">
          <cell r="A1210" t="str">
            <v/>
          </cell>
          <cell r="C1210" t="str">
            <v>gvk</v>
          </cell>
          <cell r="D1210" t="str">
            <v>Gç v¸n khu«n</v>
          </cell>
          <cell r="E1210" t="str">
            <v>m3</v>
          </cell>
          <cell r="F1210">
            <v>0.79200000000000004</v>
          </cell>
          <cell r="G1210">
            <v>830880</v>
          </cell>
          <cell r="H1210">
            <v>658057</v>
          </cell>
        </row>
        <row r="1211">
          <cell r="A1211" t="str">
            <v/>
          </cell>
          <cell r="C1211" t="str">
            <v>gvk</v>
          </cell>
          <cell r="D1211" t="str">
            <v>Gç ®µ nÑp</v>
          </cell>
          <cell r="E1211" t="str">
            <v>m3</v>
          </cell>
          <cell r="F1211">
            <v>0.112</v>
          </cell>
          <cell r="G1211">
            <v>830880</v>
          </cell>
          <cell r="H1211">
            <v>93059</v>
          </cell>
        </row>
        <row r="1212">
          <cell r="A1212" t="str">
            <v/>
          </cell>
          <cell r="C1212" t="str">
            <v>®i</v>
          </cell>
          <cell r="D1212" t="str">
            <v>§inh</v>
          </cell>
          <cell r="E1212" t="str">
            <v>kg</v>
          </cell>
          <cell r="F1212">
            <v>8.0500000000000007</v>
          </cell>
          <cell r="G1212">
            <v>6</v>
          </cell>
          <cell r="H1212">
            <v>48</v>
          </cell>
        </row>
        <row r="1213">
          <cell r="A1213" t="str">
            <v/>
          </cell>
          <cell r="D1213" t="str">
            <v>VËt liÖu kh¸c</v>
          </cell>
          <cell r="E1213" t="str">
            <v>%</v>
          </cell>
          <cell r="F1213">
            <v>1</v>
          </cell>
          <cell r="G1213">
            <v>751164</v>
          </cell>
          <cell r="H1213">
            <v>7512</v>
          </cell>
        </row>
        <row r="1214">
          <cell r="A1214" t="str">
            <v/>
          </cell>
          <cell r="D1214" t="str">
            <v>b/ Nh©n c«ng</v>
          </cell>
          <cell r="H1214">
            <v>413521</v>
          </cell>
        </row>
        <row r="1215">
          <cell r="A1215" t="str">
            <v/>
          </cell>
          <cell r="C1215" t="str">
            <v>4,0/7</v>
          </cell>
          <cell r="D1215" t="str">
            <v>Nh©n c«ng 4,0/7</v>
          </cell>
          <cell r="E1215" t="str">
            <v>c«ng</v>
          </cell>
          <cell r="F1215">
            <v>26.95</v>
          </cell>
          <cell r="G1215">
            <v>15344</v>
          </cell>
          <cell r="H1215">
            <v>413521</v>
          </cell>
        </row>
        <row r="1216">
          <cell r="A1216">
            <v>142</v>
          </cell>
          <cell r="B1216" t="str">
            <v>KA.2210</v>
          </cell>
          <cell r="D1216" t="str">
            <v>V¸n khu«n gç dÇm ngang, mèi nèi</v>
          </cell>
          <cell r="E1216" t="str">
            <v>100m2</v>
          </cell>
        </row>
        <row r="1217">
          <cell r="A1217" t="str">
            <v/>
          </cell>
          <cell r="D1217" t="str">
            <v>a/ VËt liÖu</v>
          </cell>
          <cell r="H1217">
            <v>1626434</v>
          </cell>
        </row>
        <row r="1218">
          <cell r="A1218" t="str">
            <v/>
          </cell>
          <cell r="C1218" t="str">
            <v>gvk</v>
          </cell>
          <cell r="D1218" t="str">
            <v>Gç v¸n khu«n</v>
          </cell>
          <cell r="E1218" t="str">
            <v>m3</v>
          </cell>
          <cell r="F1218">
            <v>0.79200000000000004</v>
          </cell>
          <cell r="G1218">
            <v>830880</v>
          </cell>
          <cell r="H1218">
            <v>658057</v>
          </cell>
        </row>
        <row r="1219">
          <cell r="A1219" t="str">
            <v/>
          </cell>
          <cell r="C1219" t="str">
            <v>gvk</v>
          </cell>
          <cell r="D1219" t="str">
            <v>Gç ®µ nÑp</v>
          </cell>
          <cell r="E1219" t="str">
            <v>m3</v>
          </cell>
          <cell r="F1219">
            <v>0.189</v>
          </cell>
          <cell r="G1219">
            <v>830880</v>
          </cell>
          <cell r="H1219">
            <v>157036</v>
          </cell>
        </row>
        <row r="1220">
          <cell r="A1220" t="str">
            <v/>
          </cell>
          <cell r="C1220" t="str">
            <v>gc</v>
          </cell>
          <cell r="D1220" t="str">
            <v>Gç chèng/kª</v>
          </cell>
          <cell r="E1220" t="str">
            <v>m3</v>
          </cell>
          <cell r="F1220">
            <v>0.95699999999999996</v>
          </cell>
          <cell r="G1220">
            <v>830880</v>
          </cell>
          <cell r="H1220">
            <v>795152</v>
          </cell>
        </row>
        <row r="1221">
          <cell r="A1221" t="str">
            <v/>
          </cell>
          <cell r="C1221" t="str">
            <v>®i</v>
          </cell>
          <cell r="D1221" t="str">
            <v>§inh</v>
          </cell>
          <cell r="E1221" t="str">
            <v>kg</v>
          </cell>
          <cell r="F1221">
            <v>14.29</v>
          </cell>
          <cell r="G1221">
            <v>6</v>
          </cell>
          <cell r="H1221">
            <v>86</v>
          </cell>
        </row>
        <row r="1222">
          <cell r="A1222" t="str">
            <v/>
          </cell>
          <cell r="D1222" t="str">
            <v>VËt liÖu kh¸c</v>
          </cell>
          <cell r="E1222" t="str">
            <v>%</v>
          </cell>
          <cell r="F1222">
            <v>1</v>
          </cell>
          <cell r="G1222">
            <v>1610331</v>
          </cell>
          <cell r="H1222">
            <v>16103</v>
          </cell>
        </row>
        <row r="1223">
          <cell r="A1223" t="str">
            <v/>
          </cell>
          <cell r="D1223" t="str">
            <v>b/ Nh©n c«ng</v>
          </cell>
          <cell r="H1223">
            <v>527527</v>
          </cell>
        </row>
        <row r="1224">
          <cell r="A1224" t="str">
            <v/>
          </cell>
          <cell r="C1224" t="str">
            <v>4,0/7</v>
          </cell>
          <cell r="D1224" t="str">
            <v>Nh©n c«ng 4,0/7</v>
          </cell>
          <cell r="E1224" t="str">
            <v>c«ng</v>
          </cell>
          <cell r="F1224">
            <v>34.380000000000003</v>
          </cell>
          <cell r="G1224">
            <v>15344</v>
          </cell>
          <cell r="H1224">
            <v>527527</v>
          </cell>
        </row>
        <row r="1225">
          <cell r="A1225">
            <v>143</v>
          </cell>
          <cell r="B1225" t="str">
            <v>KA.6220</v>
          </cell>
          <cell r="D1225" t="str">
            <v>V¸n khu«n gç mãng, th©n, mè trô cÇu</v>
          </cell>
          <cell r="E1225" t="str">
            <v>100m2</v>
          </cell>
        </row>
        <row r="1226">
          <cell r="A1226" t="str">
            <v/>
          </cell>
          <cell r="D1226" t="str">
            <v>a/ VËt liÖu</v>
          </cell>
          <cell r="H1226">
            <v>1301739</v>
          </cell>
        </row>
        <row r="1227">
          <cell r="A1227" t="str">
            <v/>
          </cell>
          <cell r="C1227" t="str">
            <v>gvk</v>
          </cell>
          <cell r="D1227" t="str">
            <v>Gç v¸n khu«n</v>
          </cell>
          <cell r="E1227" t="str">
            <v>m3</v>
          </cell>
          <cell r="F1227">
            <v>0.82499999999999996</v>
          </cell>
          <cell r="G1227">
            <v>830880</v>
          </cell>
          <cell r="H1227">
            <v>685476</v>
          </cell>
        </row>
        <row r="1228">
          <cell r="A1228" t="str">
            <v/>
          </cell>
          <cell r="C1228" t="str">
            <v>gc</v>
          </cell>
          <cell r="D1228" t="str">
            <v>Gç chèng/kª</v>
          </cell>
          <cell r="E1228" t="str">
            <v>m3</v>
          </cell>
          <cell r="F1228">
            <v>0.58799999999999997</v>
          </cell>
          <cell r="G1228">
            <v>830880</v>
          </cell>
          <cell r="H1228">
            <v>488557</v>
          </cell>
        </row>
        <row r="1229">
          <cell r="A1229" t="str">
            <v/>
          </cell>
          <cell r="C1229" t="str">
            <v>® ®Øa</v>
          </cell>
          <cell r="D1229" t="str">
            <v>§inh ®Øa</v>
          </cell>
          <cell r="E1229" t="str">
            <v>C¸i</v>
          </cell>
          <cell r="F1229">
            <v>30.3</v>
          </cell>
          <cell r="G1229">
            <v>1400</v>
          </cell>
          <cell r="H1229">
            <v>42420</v>
          </cell>
        </row>
        <row r="1230">
          <cell r="A1230" t="str">
            <v/>
          </cell>
          <cell r="C1230" t="str">
            <v>b l</v>
          </cell>
          <cell r="D1230" t="str">
            <v>Bul«ng</v>
          </cell>
          <cell r="E1230" t="str">
            <v>C¸i</v>
          </cell>
          <cell r="F1230">
            <v>24.2</v>
          </cell>
          <cell r="G1230">
            <v>2727</v>
          </cell>
          <cell r="H1230">
            <v>65993</v>
          </cell>
        </row>
        <row r="1231">
          <cell r="A1231" t="str">
            <v/>
          </cell>
          <cell r="C1231" t="str">
            <v>®i</v>
          </cell>
          <cell r="D1231" t="str">
            <v>§inh</v>
          </cell>
          <cell r="E1231" t="str">
            <v>kg</v>
          </cell>
          <cell r="F1231">
            <v>9.1</v>
          </cell>
          <cell r="G1231">
            <v>6</v>
          </cell>
          <cell r="H1231">
            <v>55</v>
          </cell>
        </row>
        <row r="1232">
          <cell r="A1232" t="str">
            <v/>
          </cell>
          <cell r="D1232" t="str">
            <v>VËt liÖu kh¸c</v>
          </cell>
          <cell r="E1232" t="str">
            <v>%</v>
          </cell>
          <cell r="F1232">
            <v>1.5</v>
          </cell>
          <cell r="G1232">
            <v>1282501</v>
          </cell>
          <cell r="H1232">
            <v>19238</v>
          </cell>
        </row>
        <row r="1233">
          <cell r="A1233" t="str">
            <v/>
          </cell>
          <cell r="D1233" t="str">
            <v>b/ Nh©n c«ng</v>
          </cell>
          <cell r="H1233">
            <v>441140</v>
          </cell>
        </row>
        <row r="1234">
          <cell r="A1234" t="str">
            <v/>
          </cell>
          <cell r="C1234" t="str">
            <v>4,0/7</v>
          </cell>
          <cell r="D1234" t="str">
            <v>Nh©n c«ng 4,0/7</v>
          </cell>
          <cell r="E1234" t="str">
            <v>c«ng</v>
          </cell>
          <cell r="F1234">
            <v>28.75</v>
          </cell>
          <cell r="G1234">
            <v>15344</v>
          </cell>
          <cell r="H1234">
            <v>441140</v>
          </cell>
        </row>
        <row r="1235">
          <cell r="A1235">
            <v>144</v>
          </cell>
          <cell r="B1235" t="str">
            <v>NA.2120</v>
          </cell>
          <cell r="D1235" t="str">
            <v>SX cèt thÐp Thi c«ng (Palª, PooctÝch...)</v>
          </cell>
          <cell r="E1235" t="str">
            <v>TÊn</v>
          </cell>
        </row>
        <row r="1236">
          <cell r="A1236" t="str">
            <v/>
          </cell>
          <cell r="D1236" t="str">
            <v>a/ VËt liÖu</v>
          </cell>
          <cell r="H1236">
            <v>283868</v>
          </cell>
        </row>
        <row r="1237">
          <cell r="A1237" t="str">
            <v/>
          </cell>
          <cell r="C1237" t="str">
            <v>th&gt;100</v>
          </cell>
          <cell r="D1237" t="str">
            <v>ThÐp h×nh                                      10%</v>
          </cell>
          <cell r="E1237" t="str">
            <v>kg</v>
          </cell>
          <cell r="F1237">
            <v>697.85</v>
          </cell>
          <cell r="G1237">
            <v>0</v>
          </cell>
          <cell r="H1237">
            <v>0</v>
          </cell>
        </row>
        <row r="1238">
          <cell r="A1238" t="str">
            <v/>
          </cell>
          <cell r="C1238" t="str">
            <v>tb</v>
          </cell>
          <cell r="D1238" t="str">
            <v>ThÐp b¶n                                      10%</v>
          </cell>
          <cell r="E1238" t="str">
            <v>kg</v>
          </cell>
          <cell r="F1238">
            <v>362.15</v>
          </cell>
          <cell r="G1238">
            <v>3</v>
          </cell>
          <cell r="H1238">
            <v>109</v>
          </cell>
        </row>
        <row r="1239">
          <cell r="A1239" t="str">
            <v/>
          </cell>
          <cell r="C1239" t="str">
            <v>qh</v>
          </cell>
          <cell r="D1239" t="str">
            <v>Que hµn</v>
          </cell>
          <cell r="E1239" t="str">
            <v>kg</v>
          </cell>
          <cell r="F1239">
            <v>41.03</v>
          </cell>
          <cell r="G1239">
            <v>8</v>
          </cell>
          <cell r="H1239">
            <v>328</v>
          </cell>
        </row>
        <row r="1240">
          <cell r="A1240" t="str">
            <v/>
          </cell>
          <cell r="C1240" t="str">
            <v>¤ xy</v>
          </cell>
          <cell r="D1240" t="str">
            <v>¤ xy</v>
          </cell>
          <cell r="E1240" t="str">
            <v>Chai</v>
          </cell>
          <cell r="F1240">
            <v>2.5299999999999998</v>
          </cell>
          <cell r="G1240">
            <v>27300</v>
          </cell>
          <cell r="H1240">
            <v>69069</v>
          </cell>
        </row>
        <row r="1241">
          <cell r="A1241" t="str">
            <v/>
          </cell>
          <cell r="C1241" t="str">
            <v>® ®</v>
          </cell>
          <cell r="D1241" t="str">
            <v>§Êt ®Ìn</v>
          </cell>
          <cell r="E1241" t="str">
            <v>kg</v>
          </cell>
          <cell r="F1241">
            <v>25.69</v>
          </cell>
          <cell r="G1241">
            <v>7818</v>
          </cell>
          <cell r="H1241">
            <v>200844</v>
          </cell>
        </row>
        <row r="1242">
          <cell r="A1242" t="str">
            <v/>
          </cell>
          <cell r="D1242" t="str">
            <v>VËt liÖu kh¸c</v>
          </cell>
          <cell r="E1242" t="str">
            <v>%</v>
          </cell>
          <cell r="F1242">
            <v>5</v>
          </cell>
          <cell r="G1242">
            <v>270350</v>
          </cell>
          <cell r="H1242">
            <v>13518</v>
          </cell>
        </row>
        <row r="1243">
          <cell r="A1243" t="str">
            <v/>
          </cell>
          <cell r="D1243" t="str">
            <v>b/ Nh©n c«ng</v>
          </cell>
          <cell r="H1243">
            <v>346928</v>
          </cell>
        </row>
        <row r="1244">
          <cell r="A1244" t="str">
            <v/>
          </cell>
          <cell r="C1244" t="str">
            <v>4,0/7</v>
          </cell>
          <cell r="D1244" t="str">
            <v>Nh©n c«ng 4,0/7</v>
          </cell>
          <cell r="E1244" t="str">
            <v>c«ng</v>
          </cell>
          <cell r="F1244">
            <v>22.61</v>
          </cell>
          <cell r="G1244">
            <v>15344</v>
          </cell>
          <cell r="H1244">
            <v>346928</v>
          </cell>
        </row>
        <row r="1245">
          <cell r="A1245" t="str">
            <v/>
          </cell>
          <cell r="D1245" t="str">
            <v>c/ M¸y thi c«ng</v>
          </cell>
          <cell r="H1245">
            <v>607463</v>
          </cell>
        </row>
        <row r="1246">
          <cell r="A1246" t="str">
            <v/>
          </cell>
          <cell r="C1246" t="str">
            <v>h23</v>
          </cell>
          <cell r="D1246" t="str">
            <v>M¸y hµn 23KW</v>
          </cell>
          <cell r="E1246" t="str">
            <v>ca</v>
          </cell>
          <cell r="F1246">
            <v>5.5</v>
          </cell>
          <cell r="G1246">
            <v>77338</v>
          </cell>
          <cell r="H1246">
            <v>425359</v>
          </cell>
        </row>
        <row r="1247">
          <cell r="A1247" t="str">
            <v/>
          </cell>
          <cell r="C1247" t="str">
            <v>c10</v>
          </cell>
          <cell r="D1247" t="str">
            <v>CÈu 10T</v>
          </cell>
          <cell r="E1247" t="str">
            <v>ca</v>
          </cell>
          <cell r="F1247">
            <v>0.27</v>
          </cell>
          <cell r="G1247">
            <v>615511</v>
          </cell>
          <cell r="H1247">
            <v>166188</v>
          </cell>
        </row>
        <row r="1248">
          <cell r="A1248" t="str">
            <v/>
          </cell>
          <cell r="C1248" t="str">
            <v>cc</v>
          </cell>
          <cell r="D1248" t="str">
            <v>M¸y c¾t</v>
          </cell>
          <cell r="E1248" t="str">
            <v>ca</v>
          </cell>
          <cell r="F1248">
            <v>0.4</v>
          </cell>
          <cell r="G1248">
            <v>39789</v>
          </cell>
          <cell r="H1248">
            <v>15916</v>
          </cell>
        </row>
        <row r="1249">
          <cell r="A1249">
            <v>145</v>
          </cell>
          <cell r="B1249" t="str">
            <v>NB.2310</v>
          </cell>
          <cell r="D1249" t="str">
            <v>LD, TD cèt thÐp Thi c«ng (Palª, PooctÝch...)</v>
          </cell>
          <cell r="E1249" t="str">
            <v>TÊn</v>
          </cell>
        </row>
        <row r="1250">
          <cell r="A1250" t="str">
            <v/>
          </cell>
          <cell r="D1250" t="str">
            <v>a/ VËt liÖu</v>
          </cell>
          <cell r="H1250">
            <v>34511</v>
          </cell>
        </row>
        <row r="1251">
          <cell r="A1251" t="str">
            <v/>
          </cell>
          <cell r="C1251" t="str">
            <v>th&gt;100</v>
          </cell>
          <cell r="D1251" t="str">
            <v>ThÐp h×nh</v>
          </cell>
          <cell r="E1251" t="str">
            <v>kg</v>
          </cell>
          <cell r="F1251">
            <v>0.45</v>
          </cell>
          <cell r="G1251">
            <v>0</v>
          </cell>
          <cell r="H1251">
            <v>0</v>
          </cell>
        </row>
        <row r="1252">
          <cell r="A1252" t="str">
            <v/>
          </cell>
          <cell r="C1252" t="str">
            <v>b l</v>
          </cell>
          <cell r="D1252" t="str">
            <v>Bul«ng</v>
          </cell>
          <cell r="E1252" t="str">
            <v>c¸i</v>
          </cell>
          <cell r="F1252">
            <v>12</v>
          </cell>
          <cell r="G1252">
            <v>2727</v>
          </cell>
          <cell r="H1252">
            <v>32724</v>
          </cell>
        </row>
        <row r="1253">
          <cell r="A1253" t="str">
            <v/>
          </cell>
          <cell r="C1253" t="str">
            <v>qh</v>
          </cell>
          <cell r="D1253" t="str">
            <v>Que hµn</v>
          </cell>
          <cell r="E1253" t="str">
            <v>kg</v>
          </cell>
          <cell r="F1253">
            <v>18</v>
          </cell>
          <cell r="G1253">
            <v>8</v>
          </cell>
          <cell r="H1253">
            <v>144</v>
          </cell>
        </row>
        <row r="1254">
          <cell r="A1254" t="str">
            <v/>
          </cell>
          <cell r="D1254" t="str">
            <v>VËt liÖu kh¸c</v>
          </cell>
          <cell r="E1254" t="str">
            <v>%</v>
          </cell>
          <cell r="F1254">
            <v>5</v>
          </cell>
          <cell r="G1254">
            <v>32868</v>
          </cell>
          <cell r="H1254">
            <v>1643</v>
          </cell>
        </row>
        <row r="1255">
          <cell r="A1255" t="str">
            <v/>
          </cell>
          <cell r="D1255" t="str">
            <v>b/ Nh©n c«ng</v>
          </cell>
          <cell r="H1255">
            <v>218652</v>
          </cell>
        </row>
        <row r="1256">
          <cell r="A1256" t="str">
            <v/>
          </cell>
          <cell r="C1256" t="str">
            <v>4,0/7</v>
          </cell>
          <cell r="D1256" t="str">
            <v>Nh©n c«ng 4,0/7</v>
          </cell>
          <cell r="E1256" t="str">
            <v>c«ng</v>
          </cell>
          <cell r="F1256">
            <v>14.25</v>
          </cell>
          <cell r="G1256">
            <v>15344</v>
          </cell>
          <cell r="H1256">
            <v>218652</v>
          </cell>
        </row>
        <row r="1257">
          <cell r="A1257" t="str">
            <v/>
          </cell>
          <cell r="D1257" t="str">
            <v>c/ M¸y thi c«ng</v>
          </cell>
          <cell r="H1257">
            <v>543278</v>
          </cell>
        </row>
        <row r="1258">
          <cell r="A1258" t="str">
            <v/>
          </cell>
          <cell r="C1258" t="str">
            <v>h23</v>
          </cell>
          <cell r="D1258" t="str">
            <v>M¸y hµn 23KW</v>
          </cell>
          <cell r="E1258" t="str">
            <v>ca</v>
          </cell>
          <cell r="F1258">
            <v>4.1500000000000004</v>
          </cell>
          <cell r="G1258">
            <v>77338</v>
          </cell>
          <cell r="H1258">
            <v>320953</v>
          </cell>
        </row>
        <row r="1259">
          <cell r="A1259" t="str">
            <v/>
          </cell>
          <cell r="C1259" t="str">
            <v>c16</v>
          </cell>
          <cell r="D1259" t="str">
            <v>CÈu 16T</v>
          </cell>
          <cell r="E1259" t="str">
            <v>ca</v>
          </cell>
          <cell r="F1259">
            <v>0.27</v>
          </cell>
          <cell r="G1259">
            <v>823425</v>
          </cell>
          <cell r="H1259">
            <v>222325</v>
          </cell>
        </row>
        <row r="1260">
          <cell r="A1260">
            <v>146</v>
          </cell>
          <cell r="B1260" t="str">
            <v>03-21-34/115A</v>
          </cell>
          <cell r="D1260" t="str">
            <v xml:space="preserve">S¶n xuÊt, l¾p dùng kÕt cÊu gç </v>
          </cell>
          <cell r="E1260" t="str">
            <v>m3</v>
          </cell>
          <cell r="H1260">
            <v>0</v>
          </cell>
        </row>
        <row r="1261">
          <cell r="A1261" t="str">
            <v/>
          </cell>
          <cell r="D1261" t="str">
            <v>a/ VËt liÖu</v>
          </cell>
          <cell r="H1261">
            <v>256319</v>
          </cell>
        </row>
        <row r="1262">
          <cell r="A1262" t="str">
            <v/>
          </cell>
          <cell r="C1262" t="str">
            <v>gn4</v>
          </cell>
          <cell r="D1262" t="str">
            <v>Gç nhãm 4                                3/15</v>
          </cell>
          <cell r="E1262" t="str">
            <v>m3</v>
          </cell>
          <cell r="F1262">
            <v>1.05</v>
          </cell>
          <cell r="G1262">
            <v>830880</v>
          </cell>
          <cell r="H1262">
            <v>174485</v>
          </cell>
          <cell r="J1262">
            <v>0</v>
          </cell>
        </row>
        <row r="1263">
          <cell r="A1263" t="str">
            <v/>
          </cell>
          <cell r="C1263" t="str">
            <v>b l</v>
          </cell>
          <cell r="D1263" t="str">
            <v>Bul«ng</v>
          </cell>
          <cell r="E1263" t="str">
            <v>c¸i</v>
          </cell>
          <cell r="F1263">
            <v>17</v>
          </cell>
          <cell r="G1263">
            <v>2727</v>
          </cell>
          <cell r="H1263">
            <v>46359</v>
          </cell>
        </row>
        <row r="1264">
          <cell r="A1264" t="str">
            <v/>
          </cell>
          <cell r="C1264" t="str">
            <v>® ®Øa</v>
          </cell>
          <cell r="D1264" t="str">
            <v>§inh ®Øa</v>
          </cell>
          <cell r="E1264" t="str">
            <v>c¸i</v>
          </cell>
          <cell r="F1264">
            <v>20</v>
          </cell>
          <cell r="G1264">
            <v>1400</v>
          </cell>
          <cell r="H1264">
            <v>28000</v>
          </cell>
        </row>
        <row r="1265">
          <cell r="A1265" t="str">
            <v/>
          </cell>
          <cell r="C1265" t="str">
            <v>®i</v>
          </cell>
          <cell r="D1265" t="str">
            <v>§inh</v>
          </cell>
          <cell r="E1265" t="str">
            <v>kg</v>
          </cell>
          <cell r="F1265">
            <v>1.5</v>
          </cell>
          <cell r="G1265">
            <v>6</v>
          </cell>
          <cell r="H1265">
            <v>9</v>
          </cell>
        </row>
        <row r="1266">
          <cell r="A1266" t="str">
            <v/>
          </cell>
          <cell r="D1266" t="str">
            <v>VËt liÖu kh¸c</v>
          </cell>
          <cell r="E1266" t="str">
            <v>%</v>
          </cell>
          <cell r="F1266">
            <v>3</v>
          </cell>
          <cell r="G1266">
            <v>248853</v>
          </cell>
          <cell r="H1266">
            <v>7466</v>
          </cell>
        </row>
        <row r="1267">
          <cell r="A1267" t="str">
            <v/>
          </cell>
          <cell r="D1267" t="str">
            <v>b/ Nh©n c«ng</v>
          </cell>
          <cell r="H1267">
            <v>270624</v>
          </cell>
        </row>
        <row r="1268">
          <cell r="A1268" t="str">
            <v/>
          </cell>
          <cell r="C1268" t="str">
            <v>4,5/7</v>
          </cell>
          <cell r="D1268" t="str">
            <v>Nh©n c«ng 4,5/7</v>
          </cell>
          <cell r="E1268" t="str">
            <v>c«ng</v>
          </cell>
          <cell r="F1268">
            <v>16</v>
          </cell>
          <cell r="G1268">
            <v>16914</v>
          </cell>
          <cell r="H1268">
            <v>270624</v>
          </cell>
        </row>
        <row r="1269">
          <cell r="A1269" t="str">
            <v/>
          </cell>
          <cell r="D1269" t="str">
            <v>c/ M¸y thi c«ng</v>
          </cell>
          <cell r="H1269">
            <v>285317</v>
          </cell>
        </row>
        <row r="1270">
          <cell r="A1270" t="str">
            <v/>
          </cell>
          <cell r="C1270" t="str">
            <v>c16</v>
          </cell>
          <cell r="D1270" t="str">
            <v>CÈu 16T</v>
          </cell>
          <cell r="E1270" t="str">
            <v>ca</v>
          </cell>
          <cell r="F1270">
            <v>0.33</v>
          </cell>
          <cell r="G1270">
            <v>823425</v>
          </cell>
          <cell r="H1270">
            <v>271730</v>
          </cell>
        </row>
        <row r="1271">
          <cell r="A1271" t="str">
            <v/>
          </cell>
          <cell r="D1271" t="str">
            <v>M¸y kh¸c</v>
          </cell>
          <cell r="E1271" t="str">
            <v>%</v>
          </cell>
          <cell r="F1271">
            <v>5</v>
          </cell>
          <cell r="G1271">
            <v>271730</v>
          </cell>
          <cell r="H1271">
            <v>13587</v>
          </cell>
        </row>
        <row r="1272">
          <cell r="A1272">
            <v>147</v>
          </cell>
          <cell r="B1272" t="str">
            <v>TT</v>
          </cell>
          <cell r="D1272" t="str">
            <v>Bao t¶i ®Êt sÐt</v>
          </cell>
        </row>
        <row r="1273">
          <cell r="A1273" t="str">
            <v/>
          </cell>
          <cell r="D1273" t="str">
            <v>a/ VËt liÖu</v>
          </cell>
          <cell r="H1273" t="e">
            <v>#N/A</v>
          </cell>
        </row>
        <row r="1274">
          <cell r="A1274" t="str">
            <v/>
          </cell>
          <cell r="D1274" t="e">
            <v>#N/A</v>
          </cell>
          <cell r="E1274" t="str">
            <v>m3</v>
          </cell>
          <cell r="G1274" t="e">
            <v>#N/A</v>
          </cell>
          <cell r="H1274" t="e">
            <v>#N/A</v>
          </cell>
        </row>
        <row r="1275">
          <cell r="A1275" t="str">
            <v/>
          </cell>
          <cell r="D1275" t="e">
            <v>#N/A</v>
          </cell>
          <cell r="E1275" t="str">
            <v>c¸i</v>
          </cell>
          <cell r="G1275" t="e">
            <v>#N/A</v>
          </cell>
          <cell r="H1275" t="e">
            <v>#N/A</v>
          </cell>
        </row>
        <row r="1276">
          <cell r="A1276" t="str">
            <v/>
          </cell>
          <cell r="D1276" t="str">
            <v>b/ Nh©n c«ng</v>
          </cell>
          <cell r="H1276" t="e">
            <v>#N/A</v>
          </cell>
        </row>
        <row r="1277">
          <cell r="A1277" t="str">
            <v/>
          </cell>
          <cell r="D1277" t="e">
            <v>#N/A</v>
          </cell>
          <cell r="E1277" t="str">
            <v>c«ng</v>
          </cell>
          <cell r="G1277" t="e">
            <v>#N/A</v>
          </cell>
          <cell r="H1277" t="e">
            <v>#N/A</v>
          </cell>
        </row>
        <row r="1278">
          <cell r="A1278">
            <v>148</v>
          </cell>
          <cell r="B1278" t="str">
            <v>TT</v>
          </cell>
          <cell r="D1278" t="str">
            <v>VËn chuyÓn vËt liÖu ra vÞ trÝ thi c«ng</v>
          </cell>
          <cell r="E1278" t="str">
            <v>TÊn</v>
          </cell>
        </row>
        <row r="1279">
          <cell r="A1279" t="str">
            <v/>
          </cell>
          <cell r="D1279" t="str">
            <v>b/ Nh©n c«ng</v>
          </cell>
          <cell r="H1279">
            <v>774</v>
          </cell>
        </row>
        <row r="1280">
          <cell r="A1280" t="str">
            <v/>
          </cell>
          <cell r="C1280" t="str">
            <v>3,5/7</v>
          </cell>
          <cell r="D1280" t="str">
            <v>Nh©n c«ng 3,5/7</v>
          </cell>
          <cell r="E1280" t="str">
            <v>c«ng</v>
          </cell>
          <cell r="F1280">
            <v>5.2999999999999999E-2</v>
          </cell>
          <cell r="G1280">
            <v>14611</v>
          </cell>
          <cell r="H1280">
            <v>774</v>
          </cell>
        </row>
        <row r="1281">
          <cell r="A1281" t="str">
            <v/>
          </cell>
          <cell r="D1281" t="str">
            <v>c/ M¸y thi c«ng</v>
          </cell>
          <cell r="H1281">
            <v>31700</v>
          </cell>
        </row>
        <row r="1282">
          <cell r="A1282" t="str">
            <v/>
          </cell>
          <cell r="C1282" t="str">
            <v>c16</v>
          </cell>
          <cell r="D1282" t="str">
            <v>CÈu 16T</v>
          </cell>
          <cell r="E1282" t="str">
            <v>ca</v>
          </cell>
          <cell r="F1282">
            <v>2.5000000000000001E-2</v>
          </cell>
          <cell r="G1282">
            <v>823425</v>
          </cell>
          <cell r="H1282">
            <v>20586</v>
          </cell>
        </row>
        <row r="1283">
          <cell r="A1283" t="str">
            <v/>
          </cell>
          <cell r="C1283" t="str">
            <v>«7</v>
          </cell>
          <cell r="D1283" t="str">
            <v>¤t« tù ®æ 7T</v>
          </cell>
          <cell r="E1283" t="str">
            <v>ca</v>
          </cell>
          <cell r="F1283">
            <v>2.5000000000000001E-2</v>
          </cell>
          <cell r="G1283">
            <v>444551</v>
          </cell>
          <cell r="H1283">
            <v>11114</v>
          </cell>
        </row>
        <row r="1284">
          <cell r="A1284">
            <v>149</v>
          </cell>
          <cell r="B1284" t="str">
            <v>NB.1220</v>
          </cell>
          <cell r="D1284" t="str">
            <v>LD, TD xe lao dÇm</v>
          </cell>
          <cell r="E1284" t="str">
            <v>TÊn</v>
          </cell>
        </row>
        <row r="1285">
          <cell r="A1285" t="str">
            <v/>
          </cell>
          <cell r="D1285" t="str">
            <v>a/ VËt liÖu</v>
          </cell>
          <cell r="H1285">
            <v>77925</v>
          </cell>
        </row>
        <row r="1286">
          <cell r="A1286" t="str">
            <v/>
          </cell>
          <cell r="C1286" t="str">
            <v>b l</v>
          </cell>
          <cell r="D1286" t="str">
            <v>Bul«ng</v>
          </cell>
          <cell r="E1286" t="str">
            <v>c¸i</v>
          </cell>
          <cell r="F1286">
            <v>15</v>
          </cell>
          <cell r="G1286">
            <v>2727</v>
          </cell>
          <cell r="H1286">
            <v>40905</v>
          </cell>
        </row>
        <row r="1287">
          <cell r="A1287" t="str">
            <v/>
          </cell>
          <cell r="C1287" t="str">
            <v>qh</v>
          </cell>
          <cell r="D1287" t="str">
            <v>Que hµn</v>
          </cell>
          <cell r="E1287" t="str">
            <v>kg</v>
          </cell>
          <cell r="F1287">
            <v>8.1999999999999993</v>
          </cell>
          <cell r="G1287">
            <v>8</v>
          </cell>
          <cell r="H1287">
            <v>66</v>
          </cell>
        </row>
        <row r="1288">
          <cell r="A1288" t="str">
            <v/>
          </cell>
          <cell r="C1288" t="str">
            <v>dtb</v>
          </cell>
          <cell r="D1288" t="str">
            <v>D©y thÐp buéc</v>
          </cell>
          <cell r="E1288" t="str">
            <v>kg</v>
          </cell>
          <cell r="F1288">
            <v>0.24</v>
          </cell>
          <cell r="G1288">
            <v>7</v>
          </cell>
          <cell r="H1288">
            <v>2</v>
          </cell>
        </row>
        <row r="1289">
          <cell r="A1289" t="str">
            <v/>
          </cell>
          <cell r="C1289" t="str">
            <v>tt&lt;10</v>
          </cell>
          <cell r="D1289" t="str">
            <v>ThÐp trßn d&lt;=10</v>
          </cell>
          <cell r="E1289" t="str">
            <v>kg</v>
          </cell>
          <cell r="F1289">
            <v>1.49</v>
          </cell>
          <cell r="G1289">
            <v>4</v>
          </cell>
          <cell r="H1289">
            <v>6</v>
          </cell>
        </row>
        <row r="1290">
          <cell r="A1290" t="str">
            <v/>
          </cell>
          <cell r="C1290" t="str">
            <v>gc</v>
          </cell>
          <cell r="D1290" t="str">
            <v>Gç chèng/kª</v>
          </cell>
          <cell r="E1290" t="str">
            <v>m3</v>
          </cell>
          <cell r="F1290">
            <v>0.04</v>
          </cell>
          <cell r="G1290">
            <v>830880</v>
          </cell>
          <cell r="H1290">
            <v>33235</v>
          </cell>
        </row>
        <row r="1291">
          <cell r="A1291" t="str">
            <v/>
          </cell>
          <cell r="D1291" t="str">
            <v>VËt liÖu kh¸c</v>
          </cell>
          <cell r="E1291" t="str">
            <v>%</v>
          </cell>
          <cell r="F1291">
            <v>5</v>
          </cell>
          <cell r="G1291">
            <v>74214</v>
          </cell>
          <cell r="H1291">
            <v>3711</v>
          </cell>
        </row>
        <row r="1292">
          <cell r="A1292" t="str">
            <v/>
          </cell>
          <cell r="D1292" t="str">
            <v>b/ Nh©n c«ng</v>
          </cell>
          <cell r="H1292">
            <v>128869</v>
          </cell>
        </row>
        <row r="1293">
          <cell r="A1293" t="str">
            <v/>
          </cell>
          <cell r="C1293" t="str">
            <v>3,5/7</v>
          </cell>
          <cell r="D1293" t="str">
            <v>Ngµy c«ng 3,5/7 LD</v>
          </cell>
          <cell r="E1293" t="str">
            <v>c«ng</v>
          </cell>
          <cell r="F1293">
            <v>5.2919999999999998</v>
          </cell>
          <cell r="G1293">
            <v>14611</v>
          </cell>
          <cell r="H1293">
            <v>77321</v>
          </cell>
        </row>
        <row r="1294">
          <cell r="A1294" t="str">
            <v/>
          </cell>
          <cell r="C1294" t="str">
            <v>3,5/7</v>
          </cell>
          <cell r="D1294" t="str">
            <v xml:space="preserve"> + Th¸o dì: 2/3 LD</v>
          </cell>
          <cell r="E1294" t="str">
            <v>c«ng</v>
          </cell>
          <cell r="F1294">
            <v>3.528</v>
          </cell>
          <cell r="G1294">
            <v>14611</v>
          </cell>
          <cell r="H1294">
            <v>51548</v>
          </cell>
        </row>
        <row r="1295">
          <cell r="A1295" t="str">
            <v/>
          </cell>
          <cell r="D1295" t="str">
            <v>c/ M¸y thi c«ng (LD + TD)</v>
          </cell>
          <cell r="H1295">
            <v>489989</v>
          </cell>
          <cell r="J1295">
            <v>1</v>
          </cell>
        </row>
        <row r="1296">
          <cell r="A1296" t="str">
            <v/>
          </cell>
          <cell r="C1296" t="str">
            <v>h23</v>
          </cell>
          <cell r="D1296" t="str">
            <v>M¸y hµn 23KW                              1,6667</v>
          </cell>
          <cell r="E1296" t="str">
            <v>ca</v>
          </cell>
          <cell r="F1296">
            <v>1.03</v>
          </cell>
          <cell r="G1296">
            <v>77338</v>
          </cell>
          <cell r="H1296">
            <v>132766</v>
          </cell>
        </row>
        <row r="1297">
          <cell r="A1297" t="str">
            <v/>
          </cell>
          <cell r="C1297" t="str">
            <v>c10</v>
          </cell>
          <cell r="D1297" t="str">
            <v>CÈu 10T                                            1,6667</v>
          </cell>
          <cell r="E1297" t="str">
            <v>ca</v>
          </cell>
          <cell r="F1297">
            <v>0.25</v>
          </cell>
          <cell r="G1297">
            <v>615511</v>
          </cell>
          <cell r="H1297">
            <v>256468</v>
          </cell>
        </row>
        <row r="1298">
          <cell r="A1298" t="str">
            <v/>
          </cell>
          <cell r="C1298" t="str">
            <v>ks4,5</v>
          </cell>
          <cell r="D1298" t="str">
            <v>M¸y khoan s¾t                                        1,6667</v>
          </cell>
          <cell r="E1298" t="str">
            <v>ca</v>
          </cell>
          <cell r="F1298">
            <v>0.4</v>
          </cell>
          <cell r="G1298">
            <v>72334</v>
          </cell>
          <cell r="H1298">
            <v>48224</v>
          </cell>
        </row>
        <row r="1299">
          <cell r="A1299" t="str">
            <v/>
          </cell>
          <cell r="C1299" t="str">
            <v>nk6</v>
          </cell>
          <cell r="D1299" t="str">
            <v>M¸y nÐn khÝ 6m3/ph                               1,6667</v>
          </cell>
          <cell r="E1299" t="str">
            <v>ca</v>
          </cell>
          <cell r="F1299">
            <v>0.1</v>
          </cell>
          <cell r="G1299">
            <v>315177</v>
          </cell>
          <cell r="H1299">
            <v>52531</v>
          </cell>
        </row>
        <row r="1300">
          <cell r="A1300">
            <v>150</v>
          </cell>
          <cell r="B1300" t="str">
            <v>BL.1114</v>
          </cell>
          <cell r="D1300" t="str">
            <v xml:space="preserve">§µo ph¸ ®¸ hè mãng </v>
          </cell>
          <cell r="E1300" t="str">
            <v>100m3</v>
          </cell>
        </row>
        <row r="1301">
          <cell r="A1301" t="str">
            <v/>
          </cell>
          <cell r="D1301" t="str">
            <v>b/ Nh©n c«ng</v>
          </cell>
          <cell r="H1301">
            <v>3441329</v>
          </cell>
        </row>
        <row r="1302">
          <cell r="A1302" t="str">
            <v/>
          </cell>
          <cell r="C1302" t="str">
            <v>3,5/7</v>
          </cell>
          <cell r="D1302" t="str">
            <v>Nh©n c«ng 3,5/7</v>
          </cell>
          <cell r="E1302" t="str">
            <v>c«ng</v>
          </cell>
          <cell r="F1302">
            <v>235.53</v>
          </cell>
          <cell r="G1302">
            <v>14611</v>
          </cell>
          <cell r="H1302">
            <v>3441329</v>
          </cell>
        </row>
        <row r="1303">
          <cell r="A1303">
            <v>151</v>
          </cell>
          <cell r="B1303" t="str">
            <v>UD.3210</v>
          </cell>
          <cell r="D1303" t="str">
            <v>Líp phßng n­íc mÆt cÇu</v>
          </cell>
          <cell r="E1303" t="str">
            <v>m2</v>
          </cell>
        </row>
        <row r="1304">
          <cell r="A1304" t="str">
            <v/>
          </cell>
          <cell r="D1304" t="str">
            <v>a/ VËt liÖu</v>
          </cell>
          <cell r="H1304">
            <v>0</v>
          </cell>
        </row>
        <row r="1305">
          <cell r="A1305" t="str">
            <v/>
          </cell>
          <cell r="C1305" t="str">
            <v>m ct</v>
          </cell>
          <cell r="D1305" t="str">
            <v>Mµng chèng thÊm + Phô gia dÝnh b¸m</v>
          </cell>
          <cell r="E1305" t="str">
            <v>m2</v>
          </cell>
          <cell r="F1305">
            <v>1.02</v>
          </cell>
          <cell r="G1305">
            <v>0</v>
          </cell>
          <cell r="H1305">
            <v>0</v>
          </cell>
        </row>
        <row r="1306">
          <cell r="A1306" t="str">
            <v/>
          </cell>
          <cell r="D1306" t="str">
            <v>VËt liÖu kh¸c</v>
          </cell>
          <cell r="E1306" t="str">
            <v>%</v>
          </cell>
          <cell r="F1306">
            <v>1.5</v>
          </cell>
          <cell r="G1306">
            <v>0</v>
          </cell>
          <cell r="H1306">
            <v>0</v>
          </cell>
        </row>
        <row r="1307">
          <cell r="A1307" t="str">
            <v/>
          </cell>
          <cell r="D1307" t="str">
            <v>b/ Nh©n c«ng</v>
          </cell>
          <cell r="H1307">
            <v>4091</v>
          </cell>
        </row>
        <row r="1308">
          <cell r="A1308" t="str">
            <v/>
          </cell>
          <cell r="C1308" t="str">
            <v>3,5/7</v>
          </cell>
          <cell r="D1308" t="str">
            <v>Nh©n c«ng 3,5/7</v>
          </cell>
          <cell r="E1308" t="str">
            <v>c«ng</v>
          </cell>
          <cell r="F1308">
            <v>0.28000000000000003</v>
          </cell>
          <cell r="G1308">
            <v>14611</v>
          </cell>
          <cell r="H1308">
            <v>4091</v>
          </cell>
        </row>
        <row r="1309">
          <cell r="A1309">
            <v>152</v>
          </cell>
          <cell r="B1309" t="str">
            <v>TT</v>
          </cell>
          <cell r="D1309" t="str">
            <v xml:space="preserve">S¶n xuÊt, l¾p dùng èng tho¸t n­íc </v>
          </cell>
          <cell r="E1309" t="str">
            <v>1èng</v>
          </cell>
        </row>
        <row r="1310">
          <cell r="A1310" t="str">
            <v/>
          </cell>
          <cell r="D1310" t="str">
            <v>a/VËt liÖu</v>
          </cell>
          <cell r="H1310">
            <v>284025</v>
          </cell>
        </row>
        <row r="1311">
          <cell r="A1311" t="str">
            <v/>
          </cell>
          <cell r="C1311" t="str">
            <v>« g+n</v>
          </cell>
          <cell r="D1311" t="str">
            <v>èng gang + n¾p ®Ëy</v>
          </cell>
          <cell r="E1311" t="str">
            <v>kg</v>
          </cell>
          <cell r="F1311">
            <v>27.05</v>
          </cell>
          <cell r="G1311">
            <v>10000</v>
          </cell>
          <cell r="H1311">
            <v>270500</v>
          </cell>
        </row>
        <row r="1312">
          <cell r="A1312" t="str">
            <v/>
          </cell>
          <cell r="D1312" t="str">
            <v>VËt liÖu kh¸c</v>
          </cell>
          <cell r="E1312" t="str">
            <v>%</v>
          </cell>
          <cell r="F1312">
            <v>5</v>
          </cell>
          <cell r="G1312">
            <v>270500</v>
          </cell>
          <cell r="H1312">
            <v>13525</v>
          </cell>
        </row>
        <row r="1313">
          <cell r="A1313" t="str">
            <v/>
          </cell>
          <cell r="D1313" t="str">
            <v>b/ Nh©n c«ng</v>
          </cell>
          <cell r="H1313">
            <v>5524</v>
          </cell>
        </row>
        <row r="1314">
          <cell r="A1314" t="str">
            <v/>
          </cell>
          <cell r="C1314" t="str">
            <v>4,0/7</v>
          </cell>
          <cell r="D1314" t="str">
            <v>Nh©n c«ng 4,0/7</v>
          </cell>
          <cell r="E1314" t="str">
            <v>c«ng</v>
          </cell>
          <cell r="F1314">
            <v>0.36</v>
          </cell>
          <cell r="G1314">
            <v>15344</v>
          </cell>
          <cell r="H1314">
            <v>5524</v>
          </cell>
        </row>
        <row r="1315">
          <cell r="A1315">
            <v>153</v>
          </cell>
          <cell r="B1315" t="str">
            <v>BK.4223</v>
          </cell>
          <cell r="D1315" t="str">
            <v xml:space="preserve">§¾p ®Êt b»ng m¸y </v>
          </cell>
          <cell r="E1315" t="str">
            <v>100m3</v>
          </cell>
        </row>
        <row r="1316">
          <cell r="A1316" t="str">
            <v/>
          </cell>
          <cell r="D1316" t="str">
            <v>b/ Nh©n c«ng</v>
          </cell>
          <cell r="H1316">
            <v>43854</v>
          </cell>
        </row>
        <row r="1317">
          <cell r="A1317" t="str">
            <v/>
          </cell>
          <cell r="C1317" t="str">
            <v>3,0/7</v>
          </cell>
          <cell r="D1317" t="str">
            <v>Nh©n c«ng 3,0/7</v>
          </cell>
          <cell r="E1317" t="str">
            <v>c«ng</v>
          </cell>
          <cell r="F1317">
            <v>3.16</v>
          </cell>
          <cell r="G1317">
            <v>13878</v>
          </cell>
          <cell r="H1317">
            <v>43854</v>
          </cell>
        </row>
        <row r="1318">
          <cell r="A1318" t="str">
            <v/>
          </cell>
          <cell r="D1318" t="str">
            <v>c/ M¸y thi c«ng</v>
          </cell>
          <cell r="H1318" t="e">
            <v>#N/A</v>
          </cell>
        </row>
        <row r="1319">
          <cell r="A1319" t="str">
            <v/>
          </cell>
          <cell r="C1319" t="str">
            <v>lbt16</v>
          </cell>
          <cell r="D1319" t="e">
            <v>#N/A</v>
          </cell>
          <cell r="E1319" t="str">
            <v>ca</v>
          </cell>
          <cell r="F1319">
            <v>0.37</v>
          </cell>
          <cell r="G1319" t="e">
            <v>#N/A</v>
          </cell>
          <cell r="H1319" t="e">
            <v>#N/A</v>
          </cell>
        </row>
        <row r="1320">
          <cell r="A1320" t="str">
            <v/>
          </cell>
          <cell r="C1320" t="str">
            <v>u110</v>
          </cell>
          <cell r="D1320" t="str">
            <v>M¸y ñi 110cv</v>
          </cell>
          <cell r="E1320" t="str">
            <v>ca</v>
          </cell>
          <cell r="F1320">
            <v>0.185</v>
          </cell>
          <cell r="G1320">
            <v>669348</v>
          </cell>
          <cell r="H1320">
            <v>123829</v>
          </cell>
        </row>
        <row r="1321">
          <cell r="A1321">
            <v>154</v>
          </cell>
          <cell r="B1321" t="str">
            <v>HA.9110</v>
          </cell>
          <cell r="D1321" t="str">
            <v>BT M300 cäc nhåi trªn c¹n d&lt;=1000</v>
          </cell>
          <cell r="E1321" t="str">
            <v>m3</v>
          </cell>
        </row>
        <row r="1322">
          <cell r="A1322" t="str">
            <v/>
          </cell>
          <cell r="D1322" t="str">
            <v>a/VËt liÖu</v>
          </cell>
          <cell r="H1322">
            <v>655014</v>
          </cell>
        </row>
        <row r="1323">
          <cell r="A1323" t="str">
            <v/>
          </cell>
          <cell r="D1323" t="str">
            <v>V­a BT M300 ®¸ 1x2 (®é sôt 14-17)</v>
          </cell>
          <cell r="E1323" t="str">
            <v>m3</v>
          </cell>
          <cell r="F1323">
            <v>1.1000000000000001</v>
          </cell>
          <cell r="G1323">
            <v>592970</v>
          </cell>
          <cell r="H1323">
            <v>652267</v>
          </cell>
        </row>
        <row r="1324">
          <cell r="A1324" t="str">
            <v/>
          </cell>
          <cell r="D1324" t="str">
            <v>èng ®æ d=300</v>
          </cell>
          <cell r="E1324" t="str">
            <v>m</v>
          </cell>
          <cell r="F1324">
            <v>1.2E-2</v>
          </cell>
          <cell r="G1324">
            <v>120000</v>
          </cell>
          <cell r="H1324">
            <v>1440</v>
          </cell>
        </row>
        <row r="1325">
          <cell r="A1325" t="str">
            <v/>
          </cell>
          <cell r="D1325" t="str">
            <v>VËt liÖu kh¸c</v>
          </cell>
          <cell r="E1325" t="str">
            <v>m3</v>
          </cell>
          <cell r="F1325">
            <v>0.2</v>
          </cell>
          <cell r="G1325">
            <v>653707</v>
          </cell>
          <cell r="H1325">
            <v>1307</v>
          </cell>
        </row>
        <row r="1326">
          <cell r="A1326" t="str">
            <v/>
          </cell>
          <cell r="D1326" t="str">
            <v>b/ Nh©n c«ng</v>
          </cell>
          <cell r="H1326">
            <v>71885</v>
          </cell>
        </row>
        <row r="1327">
          <cell r="A1327" t="str">
            <v/>
          </cell>
          <cell r="C1327" t="str">
            <v>4,5/7</v>
          </cell>
          <cell r="D1327" t="str">
            <v>Nh©n c«ng 4,5/7</v>
          </cell>
          <cell r="E1327" t="str">
            <v>c«ng</v>
          </cell>
          <cell r="F1327">
            <v>4.25</v>
          </cell>
          <cell r="G1327">
            <v>16914</v>
          </cell>
          <cell r="H1327">
            <v>71885</v>
          </cell>
        </row>
        <row r="1328">
          <cell r="A1328" t="str">
            <v/>
          </cell>
          <cell r="D1328" t="str">
            <v>c/ M¸y thi c«ng</v>
          </cell>
          <cell r="H1328">
            <v>101754</v>
          </cell>
        </row>
        <row r="1329">
          <cell r="A1329" t="str">
            <v/>
          </cell>
          <cell r="C1329" t="str">
            <v>t250</v>
          </cell>
          <cell r="D1329" t="str">
            <v>M¸y trén 250l</v>
          </cell>
          <cell r="E1329" t="str">
            <v>ca</v>
          </cell>
          <cell r="F1329">
            <v>0.11</v>
          </cell>
          <cell r="G1329">
            <v>96272</v>
          </cell>
          <cell r="H1329">
            <v>10590</v>
          </cell>
        </row>
        <row r="1330">
          <cell r="A1330" t="str">
            <v/>
          </cell>
          <cell r="C1330" t="str">
            <v>cx50</v>
          </cell>
          <cell r="D1330" t="str">
            <v>CÈu xÝch 50T</v>
          </cell>
          <cell r="E1330" t="str">
            <v>ca</v>
          </cell>
          <cell r="F1330">
            <v>5.5E-2</v>
          </cell>
          <cell r="G1330">
            <v>1639226</v>
          </cell>
          <cell r="H1330">
            <v>90157</v>
          </cell>
        </row>
        <row r="1331">
          <cell r="A1331" t="str">
            <v/>
          </cell>
          <cell r="D1331" t="str">
            <v>M¸y kh¸c</v>
          </cell>
          <cell r="E1331" t="str">
            <v>%</v>
          </cell>
          <cell r="F1331">
            <v>1</v>
          </cell>
          <cell r="G1331">
            <v>100747</v>
          </cell>
          <cell r="H1331">
            <v>1007</v>
          </cell>
        </row>
        <row r="1332">
          <cell r="A1332">
            <v>155</v>
          </cell>
          <cell r="B1332" t="str">
            <v>IA.6121</v>
          </cell>
          <cell r="D1332" t="str">
            <v>Cèt thÐp cäc khoan nhåi trªn c¹n d&lt;=18</v>
          </cell>
          <cell r="E1332" t="str">
            <v>TÊn</v>
          </cell>
        </row>
        <row r="1333">
          <cell r="A1333" t="str">
            <v/>
          </cell>
          <cell r="D1333" t="str">
            <v>a/VËt liÖu</v>
          </cell>
          <cell r="H1333">
            <v>4299</v>
          </cell>
        </row>
        <row r="1334">
          <cell r="A1334" t="str">
            <v/>
          </cell>
          <cell r="C1334" t="str">
            <v>tt&lt;18</v>
          </cell>
          <cell r="D1334" t="str">
            <v>ThÐp trßn d&lt;=18</v>
          </cell>
          <cell r="E1334" t="str">
            <v>kg</v>
          </cell>
          <cell r="F1334">
            <v>1020</v>
          </cell>
          <cell r="G1334">
            <v>4</v>
          </cell>
          <cell r="H1334">
            <v>4080</v>
          </cell>
        </row>
        <row r="1335">
          <cell r="A1335" t="str">
            <v/>
          </cell>
          <cell r="C1335" t="str">
            <v>dtb</v>
          </cell>
          <cell r="D1335" t="str">
            <v>D©y thÐp buéc</v>
          </cell>
          <cell r="E1335" t="str">
            <v>kg</v>
          </cell>
          <cell r="F1335">
            <v>14.28</v>
          </cell>
          <cell r="G1335">
            <v>7</v>
          </cell>
          <cell r="H1335">
            <v>100</v>
          </cell>
        </row>
        <row r="1336">
          <cell r="A1336" t="str">
            <v/>
          </cell>
          <cell r="C1336" t="str">
            <v>qh</v>
          </cell>
          <cell r="D1336" t="str">
            <v>Que hµn</v>
          </cell>
          <cell r="E1336" t="str">
            <v>kg</v>
          </cell>
          <cell r="F1336">
            <v>9.5</v>
          </cell>
          <cell r="G1336">
            <v>8</v>
          </cell>
          <cell r="H1336">
            <v>76</v>
          </cell>
        </row>
        <row r="1337">
          <cell r="A1337" t="str">
            <v/>
          </cell>
          <cell r="D1337" t="str">
            <v>VËt liÖu kh¸c</v>
          </cell>
          <cell r="E1337" t="str">
            <v>%</v>
          </cell>
          <cell r="F1337">
            <v>1</v>
          </cell>
          <cell r="G1337">
            <v>4256</v>
          </cell>
          <cell r="H1337">
            <v>43</v>
          </cell>
        </row>
        <row r="1338">
          <cell r="A1338" t="str">
            <v/>
          </cell>
          <cell r="D1338" t="str">
            <v>b/ Nh©n c«ng</v>
          </cell>
          <cell r="H1338">
            <v>188731</v>
          </cell>
        </row>
        <row r="1339">
          <cell r="A1339" t="str">
            <v/>
          </cell>
          <cell r="C1339" t="str">
            <v>4,0/7</v>
          </cell>
          <cell r="D1339" t="str">
            <v>Nh©n c«ng 4,0/7</v>
          </cell>
          <cell r="E1339" t="str">
            <v>c«ng</v>
          </cell>
          <cell r="F1339">
            <v>12.3</v>
          </cell>
          <cell r="G1339">
            <v>15344</v>
          </cell>
          <cell r="H1339">
            <v>188731</v>
          </cell>
        </row>
        <row r="1340">
          <cell r="A1340" t="str">
            <v/>
          </cell>
          <cell r="D1340" t="str">
            <v>c/ M¸y thi c«ng</v>
          </cell>
          <cell r="H1340">
            <v>345311</v>
          </cell>
        </row>
        <row r="1341">
          <cell r="A1341" t="str">
            <v/>
          </cell>
          <cell r="C1341" t="str">
            <v>h23</v>
          </cell>
          <cell r="D1341" t="str">
            <v>M¸y hµn 23KW</v>
          </cell>
          <cell r="E1341" t="str">
            <v>ca</v>
          </cell>
          <cell r="F1341">
            <v>2.37</v>
          </cell>
          <cell r="G1341">
            <v>77338</v>
          </cell>
          <cell r="H1341">
            <v>183291</v>
          </cell>
        </row>
        <row r="1342">
          <cell r="A1342" t="str">
            <v/>
          </cell>
          <cell r="C1342" t="str">
            <v>cuct</v>
          </cell>
          <cell r="D1342" t="str">
            <v>M¸y c¾t uèn cèt thÐp</v>
          </cell>
          <cell r="E1342" t="str">
            <v>ca</v>
          </cell>
          <cell r="F1342">
            <v>0.32</v>
          </cell>
          <cell r="G1342">
            <v>39789</v>
          </cell>
          <cell r="H1342">
            <v>12732</v>
          </cell>
        </row>
        <row r="1343">
          <cell r="A1343" t="str">
            <v/>
          </cell>
          <cell r="C1343" t="str">
            <v>c25</v>
          </cell>
          <cell r="D1343" t="str">
            <v>CÈu 25T</v>
          </cell>
          <cell r="E1343" t="str">
            <v>ca</v>
          </cell>
          <cell r="F1343">
            <v>0.13</v>
          </cell>
          <cell r="G1343">
            <v>1148366</v>
          </cell>
          <cell r="H1343">
            <v>149288</v>
          </cell>
        </row>
        <row r="1344">
          <cell r="A1344">
            <v>156</v>
          </cell>
          <cell r="B1344" t="str">
            <v>IA.6131</v>
          </cell>
          <cell r="D1344" t="str">
            <v>Cèt thÐp cäc khoan nhåi trªn c¹n d&gt;=18</v>
          </cell>
          <cell r="E1344" t="str">
            <v>TÊn</v>
          </cell>
        </row>
        <row r="1345">
          <cell r="A1345" t="str">
            <v/>
          </cell>
          <cell r="D1345" t="str">
            <v>a/VËt liÖu</v>
          </cell>
          <cell r="H1345">
            <v>4307</v>
          </cell>
        </row>
        <row r="1346">
          <cell r="A1346" t="str">
            <v/>
          </cell>
          <cell r="C1346" t="str">
            <v>tt&gt;18</v>
          </cell>
          <cell r="D1346" t="str">
            <v>ThÐp trßn d&gt;18</v>
          </cell>
          <cell r="E1346" t="str">
            <v>kg</v>
          </cell>
          <cell r="F1346">
            <v>1020</v>
          </cell>
          <cell r="G1346">
            <v>4</v>
          </cell>
          <cell r="H1346">
            <v>4080</v>
          </cell>
        </row>
        <row r="1347">
          <cell r="A1347" t="str">
            <v/>
          </cell>
          <cell r="C1347" t="str">
            <v>dtb</v>
          </cell>
          <cell r="D1347" t="str">
            <v>D©y thÐp buéc</v>
          </cell>
          <cell r="E1347" t="str">
            <v>kg</v>
          </cell>
          <cell r="F1347">
            <v>14.28</v>
          </cell>
          <cell r="G1347">
            <v>7</v>
          </cell>
          <cell r="H1347">
            <v>100</v>
          </cell>
        </row>
        <row r="1348">
          <cell r="A1348" t="str">
            <v/>
          </cell>
          <cell r="C1348" t="str">
            <v>qh</v>
          </cell>
          <cell r="D1348" t="str">
            <v>Que hµn</v>
          </cell>
          <cell r="E1348" t="str">
            <v>kg</v>
          </cell>
          <cell r="F1348">
            <v>10.5</v>
          </cell>
          <cell r="G1348">
            <v>8</v>
          </cell>
          <cell r="H1348">
            <v>84</v>
          </cell>
        </row>
        <row r="1349">
          <cell r="A1349" t="str">
            <v/>
          </cell>
          <cell r="D1349" t="str">
            <v>VËt liÖu kh¸c</v>
          </cell>
          <cell r="E1349" t="str">
            <v>%</v>
          </cell>
          <cell r="F1349">
            <v>1</v>
          </cell>
          <cell r="G1349">
            <v>4264</v>
          </cell>
          <cell r="H1349">
            <v>43</v>
          </cell>
        </row>
        <row r="1350">
          <cell r="A1350" t="str">
            <v/>
          </cell>
          <cell r="D1350" t="str">
            <v>b/ Nh©n c«ng</v>
          </cell>
          <cell r="H1350">
            <v>165715</v>
          </cell>
        </row>
        <row r="1351">
          <cell r="A1351" t="str">
            <v/>
          </cell>
          <cell r="C1351" t="str">
            <v>4,0/7</v>
          </cell>
          <cell r="D1351" t="str">
            <v>Nh©n c«ng 4,0/7</v>
          </cell>
          <cell r="E1351" t="str">
            <v>c«ng</v>
          </cell>
          <cell r="F1351">
            <v>10.8</v>
          </cell>
          <cell r="G1351">
            <v>15344</v>
          </cell>
          <cell r="H1351">
            <v>165715</v>
          </cell>
        </row>
        <row r="1352">
          <cell r="A1352" t="str">
            <v/>
          </cell>
          <cell r="D1352" t="str">
            <v>c/ M¸y thi c«ng</v>
          </cell>
          <cell r="H1352">
            <v>346796</v>
          </cell>
        </row>
        <row r="1353">
          <cell r="A1353" t="str">
            <v/>
          </cell>
          <cell r="C1353" t="str">
            <v>h23</v>
          </cell>
          <cell r="D1353" t="str">
            <v>M¸y hµn 23KW</v>
          </cell>
          <cell r="E1353" t="str">
            <v>ca</v>
          </cell>
          <cell r="F1353">
            <v>2.62</v>
          </cell>
          <cell r="G1353">
            <v>77338</v>
          </cell>
          <cell r="H1353">
            <v>202626</v>
          </cell>
        </row>
        <row r="1354">
          <cell r="A1354" t="str">
            <v/>
          </cell>
          <cell r="C1354" t="str">
            <v>cuct</v>
          </cell>
          <cell r="D1354" t="str">
            <v>M¸y c¾t uèn cèt thÐp</v>
          </cell>
          <cell r="E1354" t="str">
            <v>ca</v>
          </cell>
          <cell r="F1354">
            <v>0.16</v>
          </cell>
          <cell r="G1354">
            <v>39789</v>
          </cell>
          <cell r="H1354">
            <v>6366</v>
          </cell>
        </row>
        <row r="1355">
          <cell r="A1355" t="str">
            <v/>
          </cell>
          <cell r="C1355" t="str">
            <v>c25</v>
          </cell>
          <cell r="D1355" t="str">
            <v>CÈu 25T</v>
          </cell>
          <cell r="E1355" t="str">
            <v>ca</v>
          </cell>
          <cell r="F1355">
            <v>0.12</v>
          </cell>
          <cell r="G1355">
            <v>1148366</v>
          </cell>
          <cell r="H1355">
            <v>137804</v>
          </cell>
        </row>
        <row r="1356">
          <cell r="A1356">
            <v>157</v>
          </cell>
          <cell r="B1356" t="str">
            <v>NA.2210</v>
          </cell>
          <cell r="D1356" t="str">
            <v>SX èng v¸ch thÐp</v>
          </cell>
          <cell r="E1356" t="str">
            <v>TÊn</v>
          </cell>
        </row>
        <row r="1357">
          <cell r="A1357" t="str">
            <v/>
          </cell>
          <cell r="D1357" t="str">
            <v>a/VËt liÖu</v>
          </cell>
          <cell r="H1357">
            <v>5916</v>
          </cell>
        </row>
        <row r="1358">
          <cell r="A1358" t="str">
            <v/>
          </cell>
          <cell r="C1358" t="str">
            <v>tb</v>
          </cell>
          <cell r="D1358" t="str">
            <v xml:space="preserve">ThÐp b¶n                            </v>
          </cell>
          <cell r="E1358" t="str">
            <v>kg</v>
          </cell>
          <cell r="F1358">
            <v>1025</v>
          </cell>
          <cell r="G1358">
            <v>3</v>
          </cell>
          <cell r="H1358">
            <v>3075</v>
          </cell>
        </row>
        <row r="1359">
          <cell r="A1359" t="str">
            <v/>
          </cell>
          <cell r="C1359" t="str">
            <v>¤ xy</v>
          </cell>
          <cell r="D1359" t="str">
            <v>¤ xy</v>
          </cell>
          <cell r="E1359" t="str">
            <v>Chai</v>
          </cell>
          <cell r="F1359">
            <v>7.8E-2</v>
          </cell>
          <cell r="G1359">
            <v>27300</v>
          </cell>
          <cell r="H1359">
            <v>2129</v>
          </cell>
        </row>
        <row r="1360">
          <cell r="A1360" t="str">
            <v/>
          </cell>
          <cell r="C1360" t="str">
            <v>® ®</v>
          </cell>
          <cell r="D1360" t="str">
            <v>§Êt ®Ìn</v>
          </cell>
          <cell r="E1360" t="str">
            <v>kg</v>
          </cell>
          <cell r="F1360">
            <v>6.2E-2</v>
          </cell>
          <cell r="G1360">
            <v>7818</v>
          </cell>
          <cell r="H1360">
            <v>485</v>
          </cell>
        </row>
        <row r="1361">
          <cell r="A1361" t="str">
            <v/>
          </cell>
          <cell r="C1361" t="str">
            <v>qh</v>
          </cell>
          <cell r="D1361" t="str">
            <v>Que hµn</v>
          </cell>
          <cell r="E1361" t="str">
            <v>kg</v>
          </cell>
          <cell r="F1361">
            <v>17.5</v>
          </cell>
          <cell r="G1361">
            <v>8</v>
          </cell>
          <cell r="H1361">
            <v>140</v>
          </cell>
        </row>
        <row r="1362">
          <cell r="A1362" t="str">
            <v/>
          </cell>
          <cell r="D1362" t="str">
            <v>VËt liÖu kh¸c</v>
          </cell>
          <cell r="E1362" t="str">
            <v>%</v>
          </cell>
          <cell r="F1362">
            <v>1.5</v>
          </cell>
          <cell r="G1362">
            <v>5829</v>
          </cell>
          <cell r="H1362">
            <v>87</v>
          </cell>
        </row>
        <row r="1363">
          <cell r="A1363" t="str">
            <v/>
          </cell>
          <cell r="D1363" t="str">
            <v>b/ Nh©n c«ng</v>
          </cell>
          <cell r="H1363">
            <v>312909</v>
          </cell>
        </row>
        <row r="1364">
          <cell r="A1364" t="str">
            <v/>
          </cell>
          <cell r="C1364" t="str">
            <v>4,5/7</v>
          </cell>
          <cell r="D1364" t="str">
            <v>Nh©n c«ng 4,5/7</v>
          </cell>
          <cell r="E1364" t="str">
            <v>c«ng</v>
          </cell>
          <cell r="F1364">
            <v>18.5</v>
          </cell>
          <cell r="G1364">
            <v>16914</v>
          </cell>
          <cell r="H1364">
            <v>312909</v>
          </cell>
        </row>
        <row r="1365">
          <cell r="A1365" t="str">
            <v/>
          </cell>
          <cell r="D1365" t="str">
            <v>c/ M¸y thi c«ng</v>
          </cell>
          <cell r="H1365">
            <v>385814</v>
          </cell>
        </row>
        <row r="1366">
          <cell r="A1366" t="str">
            <v/>
          </cell>
          <cell r="C1366" t="str">
            <v>h23</v>
          </cell>
          <cell r="D1366" t="str">
            <v>M¸y hµn 23KW</v>
          </cell>
          <cell r="E1366" t="str">
            <v>ca</v>
          </cell>
          <cell r="F1366">
            <v>4.37</v>
          </cell>
          <cell r="G1366">
            <v>77338</v>
          </cell>
          <cell r="H1366">
            <v>337967</v>
          </cell>
        </row>
        <row r="1367">
          <cell r="A1367" t="str">
            <v/>
          </cell>
          <cell r="C1367" t="str">
            <v>c «</v>
          </cell>
          <cell r="D1367" t="str">
            <v>M¸y cuèn èng</v>
          </cell>
          <cell r="E1367" t="str">
            <v>ca</v>
          </cell>
          <cell r="F1367">
            <v>0.5</v>
          </cell>
          <cell r="G1367">
            <v>43589</v>
          </cell>
          <cell r="H1367">
            <v>21795</v>
          </cell>
        </row>
        <row r="1368">
          <cell r="A1368" t="str">
            <v/>
          </cell>
          <cell r="C1368" t="str">
            <v>c16</v>
          </cell>
          <cell r="D1368" t="str">
            <v>CÈu 16T</v>
          </cell>
          <cell r="E1368" t="str">
            <v>ca</v>
          </cell>
          <cell r="F1368">
            <v>2.7E-2</v>
          </cell>
          <cell r="G1368">
            <v>823425</v>
          </cell>
          <cell r="H1368">
            <v>22232</v>
          </cell>
        </row>
        <row r="1369">
          <cell r="A1369" t="str">
            <v/>
          </cell>
          <cell r="D1369" t="str">
            <v>M¸y kh¸c</v>
          </cell>
          <cell r="E1369" t="str">
            <v>%</v>
          </cell>
          <cell r="F1369">
            <v>1</v>
          </cell>
          <cell r="G1369">
            <v>381994</v>
          </cell>
          <cell r="H1369">
            <v>3820</v>
          </cell>
        </row>
        <row r="1370">
          <cell r="A1370">
            <v>158</v>
          </cell>
          <cell r="B1370" t="str">
            <v>TT</v>
          </cell>
          <cell r="D1370" t="str">
            <v xml:space="preserve">C¾t ®Ëp ®Çu cäc khoan nhåi </v>
          </cell>
          <cell r="E1370" t="str">
            <v>Cäc</v>
          </cell>
          <cell r="I1370">
            <v>34</v>
          </cell>
          <cell r="J1370" t="str">
            <v>§Ëp ®Çu cäc khoan nhåi ( 1m3)</v>
          </cell>
        </row>
        <row r="1371">
          <cell r="A1371" t="str">
            <v/>
          </cell>
          <cell r="D1371" t="str">
            <v>a/VËt liÖu</v>
          </cell>
          <cell r="H1371">
            <v>1368</v>
          </cell>
          <cell r="J1371" t="str">
            <v>a/ VËt liÖu</v>
          </cell>
        </row>
        <row r="1372">
          <cell r="A1372" t="str">
            <v/>
          </cell>
          <cell r="C1372" t="str">
            <v>¤ xy</v>
          </cell>
          <cell r="D1372" t="str">
            <v>¤ xy c¾t èng v¸ch thÐp</v>
          </cell>
          <cell r="E1372" t="str">
            <v>Chai</v>
          </cell>
          <cell r="F1372">
            <v>2.7199999999999998E-2</v>
          </cell>
          <cell r="G1372">
            <v>27300</v>
          </cell>
          <cell r="H1372">
            <v>743</v>
          </cell>
          <cell r="J1372" t="str">
            <v>Que hµn</v>
          </cell>
        </row>
        <row r="1373">
          <cell r="A1373" t="str">
            <v/>
          </cell>
          <cell r="C1373" t="str">
            <v>® ®</v>
          </cell>
          <cell r="D1373" t="str">
            <v>§Êt ®Ìn</v>
          </cell>
          <cell r="E1373" t="str">
            <v>kg</v>
          </cell>
          <cell r="F1373">
            <v>0.08</v>
          </cell>
          <cell r="G1373">
            <v>7818</v>
          </cell>
          <cell r="H1373">
            <v>625</v>
          </cell>
          <cell r="I1373" t="str">
            <v>AH.1110</v>
          </cell>
          <cell r="J1373" t="str">
            <v>b/ Nh©n c«ng</v>
          </cell>
        </row>
        <row r="1374">
          <cell r="A1374" t="str">
            <v/>
          </cell>
          <cell r="D1374" t="str">
            <v>b/ Nh©n c«ng</v>
          </cell>
          <cell r="H1374">
            <v>54124</v>
          </cell>
          <cell r="J1374" t="str">
            <v>Ngµy c«ng 3,5/7</v>
          </cell>
        </row>
        <row r="1375">
          <cell r="A1375" t="str">
            <v/>
          </cell>
          <cell r="C1375" t="str">
            <v>3,5/7</v>
          </cell>
          <cell r="D1375" t="str">
            <v>Nh©n c«ng 3,5/7</v>
          </cell>
          <cell r="E1375" t="str">
            <v>c«ng</v>
          </cell>
          <cell r="F1375">
            <v>3.7042999999999999</v>
          </cell>
          <cell r="G1375">
            <v>14611</v>
          </cell>
          <cell r="H1375">
            <v>54124</v>
          </cell>
          <cell r="J1375" t="str">
            <v>c/ M¸y thi c«ng</v>
          </cell>
        </row>
        <row r="1376">
          <cell r="A1376">
            <v>159</v>
          </cell>
          <cell r="B1376" t="str">
            <v>DA.1120</v>
          </cell>
          <cell r="D1376" t="str">
            <v>Khoan to¹ lç vµo ®Êt trªn c¹n d=1000mm</v>
          </cell>
          <cell r="J1376" t="str">
            <v>Bóa c¨n 3m3KN/ph</v>
          </cell>
        </row>
        <row r="1377">
          <cell r="A1377" t="str">
            <v/>
          </cell>
          <cell r="D1377" t="str">
            <v>b/ Nh©n c«ng</v>
          </cell>
          <cell r="H1377">
            <v>56839</v>
          </cell>
          <cell r="J1377" t="str">
            <v>M¸y nÐn khÝ 9m3/ph</v>
          </cell>
        </row>
        <row r="1378">
          <cell r="A1378" t="str">
            <v/>
          </cell>
          <cell r="C1378" t="str">
            <v>4,0/7</v>
          </cell>
          <cell r="D1378" t="str">
            <v>Nh©n c«ng 4,0/7</v>
          </cell>
          <cell r="E1378" t="str">
            <v>c«ng</v>
          </cell>
          <cell r="F1378">
            <v>3.7042999999999999</v>
          </cell>
          <cell r="G1378">
            <v>15344</v>
          </cell>
          <cell r="H1378">
            <v>56839</v>
          </cell>
          <cell r="J1378" t="str">
            <v>M¸y hµn</v>
          </cell>
        </row>
        <row r="1379">
          <cell r="A1379" t="str">
            <v/>
          </cell>
          <cell r="D1379" t="str">
            <v>c/ M¸y thi c«ng</v>
          </cell>
          <cell r="H1379">
            <v>381994</v>
          </cell>
        </row>
        <row r="1380">
          <cell r="A1380" t="str">
            <v/>
          </cell>
          <cell r="C1380" t="str">
            <v>h23</v>
          </cell>
          <cell r="D1380" t="str">
            <v>M¸y hµn 23KW</v>
          </cell>
          <cell r="E1380" t="str">
            <v>ca</v>
          </cell>
          <cell r="F1380">
            <v>4.37</v>
          </cell>
          <cell r="G1380">
            <v>77338</v>
          </cell>
          <cell r="H1380">
            <v>337967</v>
          </cell>
        </row>
        <row r="1381">
          <cell r="A1381" t="str">
            <v/>
          </cell>
          <cell r="C1381" t="str">
            <v>c «</v>
          </cell>
          <cell r="D1381" t="str">
            <v>M¸y cuèn èng</v>
          </cell>
          <cell r="E1381" t="str">
            <v>ca</v>
          </cell>
          <cell r="F1381">
            <v>0.5</v>
          </cell>
          <cell r="G1381">
            <v>43589</v>
          </cell>
          <cell r="H1381">
            <v>21795</v>
          </cell>
        </row>
        <row r="1382">
          <cell r="A1382" t="str">
            <v/>
          </cell>
          <cell r="C1382" t="str">
            <v>c16</v>
          </cell>
          <cell r="D1382" t="str">
            <v>CÈu 16T</v>
          </cell>
          <cell r="E1382" t="str">
            <v>ca</v>
          </cell>
          <cell r="F1382">
            <v>2.7E-2</v>
          </cell>
          <cell r="G1382">
            <v>823425</v>
          </cell>
          <cell r="H1382">
            <v>22232</v>
          </cell>
        </row>
        <row r="1383">
          <cell r="A1383" t="str">
            <v/>
          </cell>
        </row>
        <row r="1384">
          <cell r="A1384" t="str">
            <v/>
          </cell>
        </row>
        <row r="1385">
          <cell r="A1385" t="str">
            <v/>
          </cell>
        </row>
        <row r="1386">
          <cell r="A1386" t="str">
            <v/>
          </cell>
        </row>
        <row r="1387">
          <cell r="A1387" t="str">
            <v/>
          </cell>
        </row>
        <row r="1388">
          <cell r="A1388" t="str">
            <v/>
          </cell>
        </row>
        <row r="1389">
          <cell r="A1389" t="str">
            <v/>
          </cell>
        </row>
        <row r="1390">
          <cell r="A1390" t="str">
            <v/>
          </cell>
        </row>
        <row r="1391">
          <cell r="A1391" t="str">
            <v/>
          </cell>
        </row>
        <row r="1392">
          <cell r="A1392" t="str">
            <v/>
          </cell>
        </row>
        <row r="1393">
          <cell r="A1393" t="str">
            <v/>
          </cell>
        </row>
        <row r="1394">
          <cell r="A1394" t="str">
            <v/>
          </cell>
        </row>
        <row r="1395">
          <cell r="A1395" t="str">
            <v/>
          </cell>
        </row>
        <row r="1396">
          <cell r="A1396" t="str">
            <v/>
          </cell>
        </row>
        <row r="1397">
          <cell r="A1397" t="str">
            <v/>
          </cell>
        </row>
        <row r="1398">
          <cell r="A1398" t="str">
            <v/>
          </cell>
        </row>
        <row r="1399">
          <cell r="A1399" t="str">
            <v/>
          </cell>
        </row>
        <row r="1400">
          <cell r="A1400" t="str">
            <v/>
          </cell>
        </row>
        <row r="1401">
          <cell r="A1401" t="str">
            <v/>
          </cell>
        </row>
        <row r="1402">
          <cell r="A1402" t="str">
            <v/>
          </cell>
        </row>
        <row r="1403">
          <cell r="A1403" t="str">
            <v/>
          </cell>
        </row>
        <row r="1404">
          <cell r="A1404" t="str">
            <v/>
          </cell>
        </row>
        <row r="1405">
          <cell r="A1405" t="str">
            <v/>
          </cell>
        </row>
        <row r="1406">
          <cell r="A1406" t="str">
            <v/>
          </cell>
        </row>
        <row r="1407">
          <cell r="A1407" t="str">
            <v/>
          </cell>
        </row>
        <row r="1408">
          <cell r="A1408" t="str">
            <v/>
          </cell>
        </row>
        <row r="1409">
          <cell r="A1409" t="str">
            <v/>
          </cell>
        </row>
        <row r="1410">
          <cell r="A1410" t="str">
            <v/>
          </cell>
        </row>
        <row r="1411">
          <cell r="A1411" t="str">
            <v/>
          </cell>
        </row>
        <row r="1412">
          <cell r="A1412" t="str">
            <v/>
          </cell>
        </row>
        <row r="1413">
          <cell r="A1413" t="str">
            <v/>
          </cell>
        </row>
        <row r="1414">
          <cell r="A1414" t="str">
            <v/>
          </cell>
        </row>
        <row r="1415">
          <cell r="A1415" t="str">
            <v/>
          </cell>
        </row>
        <row r="1416">
          <cell r="A1416" t="str">
            <v/>
          </cell>
        </row>
        <row r="1417">
          <cell r="A1417" t="str">
            <v/>
          </cell>
        </row>
        <row r="1418">
          <cell r="A1418" t="str">
            <v/>
          </cell>
        </row>
        <row r="1419">
          <cell r="A1419" t="str">
            <v/>
          </cell>
        </row>
        <row r="1420">
          <cell r="A1420" t="str">
            <v/>
          </cell>
        </row>
        <row r="1421">
          <cell r="A1421" t="str">
            <v/>
          </cell>
        </row>
        <row r="1422">
          <cell r="A1422" t="str">
            <v/>
          </cell>
        </row>
        <row r="1423">
          <cell r="A1423" t="str">
            <v/>
          </cell>
        </row>
        <row r="1424">
          <cell r="A1424" t="str">
            <v/>
          </cell>
        </row>
        <row r="1425">
          <cell r="A1425" t="str">
            <v/>
          </cell>
        </row>
        <row r="1426">
          <cell r="A1426" t="str">
            <v/>
          </cell>
        </row>
        <row r="1427">
          <cell r="A1427" t="str">
            <v/>
          </cell>
        </row>
        <row r="1428">
          <cell r="A1428" t="str">
            <v/>
          </cell>
        </row>
        <row r="1429">
          <cell r="A1429" t="str">
            <v/>
          </cell>
        </row>
        <row r="1430">
          <cell r="A1430" t="str">
            <v/>
          </cell>
        </row>
        <row r="1431">
          <cell r="A1431" t="str">
            <v/>
          </cell>
        </row>
        <row r="1432">
          <cell r="A1432" t="str">
            <v/>
          </cell>
        </row>
        <row r="1433">
          <cell r="A1433" t="str">
            <v/>
          </cell>
        </row>
        <row r="1434">
          <cell r="A1434" t="str">
            <v/>
          </cell>
        </row>
        <row r="1435">
          <cell r="A1435" t="str">
            <v/>
          </cell>
        </row>
        <row r="1436">
          <cell r="A1436" t="str">
            <v/>
          </cell>
        </row>
        <row r="1437">
          <cell r="A1437" t="str">
            <v/>
          </cell>
        </row>
        <row r="1438">
          <cell r="A1438" t="str">
            <v/>
          </cell>
        </row>
        <row r="1439">
          <cell r="A1439" t="str">
            <v/>
          </cell>
        </row>
        <row r="1440">
          <cell r="A1440" t="str">
            <v/>
          </cell>
        </row>
        <row r="1441">
          <cell r="A1441" t="str">
            <v/>
          </cell>
        </row>
        <row r="1442">
          <cell r="A1442" t="str">
            <v/>
          </cell>
        </row>
        <row r="1443">
          <cell r="A1443" t="str">
            <v/>
          </cell>
        </row>
        <row r="1444">
          <cell r="A1444" t="str">
            <v/>
          </cell>
        </row>
        <row r="1445">
          <cell r="A1445" t="str">
            <v/>
          </cell>
        </row>
        <row r="1446">
          <cell r="A1446" t="str">
            <v/>
          </cell>
        </row>
        <row r="1447">
          <cell r="A1447" t="str">
            <v/>
          </cell>
        </row>
        <row r="1448">
          <cell r="A1448" t="str">
            <v/>
          </cell>
        </row>
        <row r="1449">
          <cell r="A1449" t="str">
            <v/>
          </cell>
        </row>
        <row r="1450">
          <cell r="A1450" t="str">
            <v/>
          </cell>
        </row>
        <row r="1451">
          <cell r="A1451" t="str">
            <v/>
          </cell>
        </row>
        <row r="1452">
          <cell r="A1452" t="str">
            <v/>
          </cell>
        </row>
        <row r="1453">
          <cell r="A1453" t="str">
            <v/>
          </cell>
        </row>
        <row r="1454">
          <cell r="A1454" t="str">
            <v/>
          </cell>
        </row>
        <row r="1455">
          <cell r="A1455" t="str">
            <v/>
          </cell>
        </row>
        <row r="1456">
          <cell r="A1456" t="str">
            <v/>
          </cell>
        </row>
        <row r="1457">
          <cell r="A1457" t="str">
            <v/>
          </cell>
        </row>
        <row r="1458">
          <cell r="A1458" t="str">
            <v/>
          </cell>
        </row>
        <row r="1459">
          <cell r="A1459" t="str">
            <v/>
          </cell>
        </row>
        <row r="1460">
          <cell r="A1460" t="str">
            <v/>
          </cell>
        </row>
        <row r="1461">
          <cell r="A1461" t="str">
            <v/>
          </cell>
        </row>
        <row r="1462">
          <cell r="A1462" t="str">
            <v/>
          </cell>
        </row>
        <row r="1463">
          <cell r="A1463" t="str">
            <v/>
          </cell>
        </row>
        <row r="1464">
          <cell r="A1464" t="str">
            <v/>
          </cell>
        </row>
        <row r="1465">
          <cell r="A1465" t="str">
            <v/>
          </cell>
        </row>
        <row r="1466">
          <cell r="A1466" t="str">
            <v/>
          </cell>
        </row>
        <row r="1467">
          <cell r="A1467" t="str">
            <v/>
          </cell>
        </row>
        <row r="1468">
          <cell r="A1468" t="str">
            <v/>
          </cell>
        </row>
        <row r="1469">
          <cell r="A1469" t="str">
            <v/>
          </cell>
        </row>
        <row r="1470">
          <cell r="A1470" t="str">
            <v/>
          </cell>
        </row>
        <row r="1471">
          <cell r="A1471" t="str">
            <v/>
          </cell>
        </row>
        <row r="1472">
          <cell r="A1472" t="str">
            <v/>
          </cell>
        </row>
        <row r="1473">
          <cell r="A1473" t="str">
            <v/>
          </cell>
        </row>
        <row r="1474">
          <cell r="A1474" t="str">
            <v/>
          </cell>
        </row>
        <row r="1475">
          <cell r="A1475" t="str">
            <v/>
          </cell>
        </row>
        <row r="1476">
          <cell r="A1476" t="str">
            <v/>
          </cell>
        </row>
        <row r="1477">
          <cell r="A1477" t="str">
            <v/>
          </cell>
        </row>
        <row r="1478">
          <cell r="A1478" t="str">
            <v/>
          </cell>
        </row>
        <row r="1479">
          <cell r="A1479" t="str">
            <v/>
          </cell>
        </row>
        <row r="1480">
          <cell r="A1480" t="str">
            <v/>
          </cell>
        </row>
        <row r="1481">
          <cell r="A1481" t="str">
            <v/>
          </cell>
        </row>
        <row r="1482">
          <cell r="A1482" t="str">
            <v/>
          </cell>
        </row>
        <row r="1483">
          <cell r="A1483" t="str">
            <v/>
          </cell>
        </row>
        <row r="1484">
          <cell r="A1484" t="str">
            <v/>
          </cell>
        </row>
        <row r="1485">
          <cell r="A1485" t="str">
            <v/>
          </cell>
        </row>
        <row r="1486">
          <cell r="A1486" t="str">
            <v/>
          </cell>
        </row>
        <row r="1487">
          <cell r="A1487" t="str">
            <v/>
          </cell>
        </row>
        <row r="1488">
          <cell r="A1488" t="str">
            <v/>
          </cell>
        </row>
        <row r="1489">
          <cell r="A1489" t="str">
            <v/>
          </cell>
        </row>
        <row r="1490">
          <cell r="A1490" t="str">
            <v/>
          </cell>
        </row>
        <row r="1491">
          <cell r="A1491" t="str">
            <v/>
          </cell>
        </row>
        <row r="1492">
          <cell r="A1492" t="str">
            <v/>
          </cell>
        </row>
        <row r="1493">
          <cell r="A1493" t="str">
            <v/>
          </cell>
        </row>
        <row r="1494">
          <cell r="A1494" t="str">
            <v/>
          </cell>
        </row>
        <row r="1495">
          <cell r="A1495" t="str">
            <v/>
          </cell>
        </row>
        <row r="1496">
          <cell r="A1496" t="str">
            <v/>
          </cell>
        </row>
        <row r="1497">
          <cell r="A1497" t="str">
            <v/>
          </cell>
        </row>
        <row r="1498">
          <cell r="A1498" t="str">
            <v/>
          </cell>
        </row>
        <row r="1499">
          <cell r="A1499" t="str">
            <v/>
          </cell>
        </row>
        <row r="1500">
          <cell r="A1500" t="str">
            <v/>
          </cell>
        </row>
        <row r="1501">
          <cell r="A1501" t="str">
            <v/>
          </cell>
        </row>
        <row r="1502">
          <cell r="A1502" t="str">
            <v/>
          </cell>
        </row>
        <row r="1503">
          <cell r="A1503" t="str">
            <v/>
          </cell>
        </row>
        <row r="1504">
          <cell r="A1504" t="str">
            <v/>
          </cell>
        </row>
        <row r="1505">
          <cell r="A1505" t="str">
            <v/>
          </cell>
        </row>
        <row r="1506">
          <cell r="A1506" t="str">
            <v/>
          </cell>
        </row>
        <row r="1507">
          <cell r="A1507" t="str">
            <v/>
          </cell>
        </row>
        <row r="1508">
          <cell r="A1508" t="str">
            <v/>
          </cell>
        </row>
        <row r="1509">
          <cell r="A1509" t="str">
            <v/>
          </cell>
        </row>
        <row r="1510">
          <cell r="A1510" t="str">
            <v/>
          </cell>
        </row>
        <row r="1511">
          <cell r="A1511" t="str">
            <v/>
          </cell>
        </row>
        <row r="1512">
          <cell r="A1512" t="str">
            <v/>
          </cell>
        </row>
        <row r="1513">
          <cell r="A1513" t="str">
            <v/>
          </cell>
        </row>
        <row r="1514">
          <cell r="A1514" t="str">
            <v/>
          </cell>
        </row>
        <row r="1515">
          <cell r="A1515" t="str">
            <v/>
          </cell>
        </row>
        <row r="1516">
          <cell r="A1516" t="str">
            <v/>
          </cell>
        </row>
        <row r="1517">
          <cell r="A1517" t="str">
            <v/>
          </cell>
        </row>
        <row r="1518">
          <cell r="A1518" t="str">
            <v/>
          </cell>
        </row>
        <row r="1519">
          <cell r="A1519" t="str">
            <v/>
          </cell>
        </row>
        <row r="1520">
          <cell r="A1520" t="str">
            <v/>
          </cell>
        </row>
        <row r="1521">
          <cell r="A1521" t="str">
            <v/>
          </cell>
        </row>
        <row r="1522">
          <cell r="A1522" t="str">
            <v/>
          </cell>
        </row>
        <row r="1523">
          <cell r="A1523" t="str">
            <v/>
          </cell>
        </row>
        <row r="1524">
          <cell r="A1524" t="str">
            <v/>
          </cell>
        </row>
        <row r="1525">
          <cell r="A1525" t="str">
            <v/>
          </cell>
        </row>
        <row r="1526">
          <cell r="A1526" t="str">
            <v/>
          </cell>
        </row>
        <row r="1527">
          <cell r="A1527" t="str">
            <v/>
          </cell>
        </row>
        <row r="1528">
          <cell r="A1528" t="str">
            <v/>
          </cell>
        </row>
        <row r="1529">
          <cell r="A1529" t="str">
            <v/>
          </cell>
        </row>
        <row r="1530">
          <cell r="A1530" t="str">
            <v/>
          </cell>
        </row>
        <row r="1531">
          <cell r="A1531" t="str">
            <v/>
          </cell>
        </row>
        <row r="1532">
          <cell r="A1532" t="str">
            <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XL"/>
      <sheetName val="XL"/>
      <sheetName val="PTCT"/>
      <sheetName val="FT"/>
      <sheetName val="VL"/>
      <sheetName val="Cuoc"/>
      <sheetName val="A6"/>
      <sheetName val="KL"/>
    </sheetNames>
    <sheetDataSet>
      <sheetData sheetId="0" refreshError="1"/>
      <sheetData sheetId="1" refreshError="1"/>
      <sheetData sheetId="2" refreshError="1"/>
      <sheetData sheetId="3" refreshError="1"/>
      <sheetData sheetId="4" refreshError="1"/>
      <sheetData sheetId="5" refreshError="1"/>
      <sheetData sheetId="6" refreshError="1">
        <row r="3">
          <cell r="A3">
            <v>2</v>
          </cell>
          <cell r="B3">
            <v>1.55</v>
          </cell>
          <cell r="C3">
            <v>1.64</v>
          </cell>
          <cell r="D3">
            <v>310032</v>
          </cell>
          <cell r="E3">
            <v>326361.59999999998</v>
          </cell>
          <cell r="F3">
            <v>11924</v>
          </cell>
          <cell r="G3">
            <v>12552</v>
          </cell>
        </row>
        <row r="4">
          <cell r="A4">
            <v>2.5</v>
          </cell>
          <cell r="B4">
            <v>1.635</v>
          </cell>
          <cell r="C4">
            <v>1.7349999999999999</v>
          </cell>
          <cell r="D4">
            <v>325454.40000000002</v>
          </cell>
          <cell r="E4">
            <v>343598.39999999997</v>
          </cell>
          <cell r="F4">
            <v>12517</v>
          </cell>
          <cell r="G4">
            <v>13215</v>
          </cell>
        </row>
        <row r="5">
          <cell r="A5">
            <v>2.7</v>
          </cell>
          <cell r="B5">
            <v>1.669</v>
          </cell>
          <cell r="C5">
            <v>1.7730000000000001</v>
          </cell>
          <cell r="D5">
            <v>331623.36000000004</v>
          </cell>
          <cell r="E5">
            <v>350493.12000000005</v>
          </cell>
          <cell r="F5">
            <v>12755</v>
          </cell>
          <cell r="G5">
            <v>13481</v>
          </cell>
        </row>
        <row r="6">
          <cell r="A6">
            <v>3</v>
          </cell>
          <cell r="B6">
            <v>1.72</v>
          </cell>
          <cell r="C6">
            <v>1.83</v>
          </cell>
          <cell r="D6">
            <v>340876.79999999999</v>
          </cell>
          <cell r="E6">
            <v>360835.2</v>
          </cell>
          <cell r="F6">
            <v>13111</v>
          </cell>
          <cell r="G6">
            <v>13878</v>
          </cell>
        </row>
        <row r="7">
          <cell r="A7">
            <v>3.2</v>
          </cell>
          <cell r="B7">
            <v>1.76</v>
          </cell>
          <cell r="C7">
            <v>1.8720000000000001</v>
          </cell>
          <cell r="D7">
            <v>348134.40000000002</v>
          </cell>
          <cell r="E7">
            <v>368455.68000000005</v>
          </cell>
          <cell r="F7">
            <v>13390</v>
          </cell>
          <cell r="G7">
            <v>14171</v>
          </cell>
        </row>
        <row r="8">
          <cell r="A8">
            <v>3.5</v>
          </cell>
          <cell r="B8">
            <v>1.8199999999999998</v>
          </cell>
          <cell r="C8">
            <v>1.9350000000000001</v>
          </cell>
          <cell r="D8">
            <v>359020.79999999999</v>
          </cell>
          <cell r="E8">
            <v>379886.4</v>
          </cell>
          <cell r="F8">
            <v>13808</v>
          </cell>
          <cell r="G8">
            <v>14611</v>
          </cell>
        </row>
        <row r="9">
          <cell r="A9">
            <v>3.7</v>
          </cell>
          <cell r="B9">
            <v>1.8599999999999999</v>
          </cell>
          <cell r="C9">
            <v>1.9770000000000001</v>
          </cell>
          <cell r="D9">
            <v>366278.40000000002</v>
          </cell>
          <cell r="E9">
            <v>387506.88000000006</v>
          </cell>
          <cell r="F9">
            <v>14088</v>
          </cell>
          <cell r="G9">
            <v>14904</v>
          </cell>
        </row>
        <row r="10">
          <cell r="A10">
            <v>4</v>
          </cell>
          <cell r="B10">
            <v>1.92</v>
          </cell>
          <cell r="C10">
            <v>2.04</v>
          </cell>
          <cell r="D10">
            <v>377164.80000000005</v>
          </cell>
          <cell r="E10">
            <v>398937.60000000003</v>
          </cell>
          <cell r="F10">
            <v>14506</v>
          </cell>
          <cell r="G10">
            <v>15344</v>
          </cell>
        </row>
        <row r="11">
          <cell r="A11">
            <v>4.2</v>
          </cell>
          <cell r="B11">
            <v>2.0019999999999998</v>
          </cell>
          <cell r="C11">
            <v>2.13</v>
          </cell>
          <cell r="D11">
            <v>392042.87999999995</v>
          </cell>
          <cell r="E11">
            <v>415267.2</v>
          </cell>
          <cell r="F11">
            <v>15079</v>
          </cell>
          <cell r="G11">
            <v>15972</v>
          </cell>
        </row>
        <row r="12">
          <cell r="A12">
            <v>4.5</v>
          </cell>
          <cell r="B12">
            <v>2.125</v>
          </cell>
          <cell r="C12">
            <v>2.2650000000000001</v>
          </cell>
          <cell r="D12">
            <v>414360.00000000006</v>
          </cell>
          <cell r="E12">
            <v>439761.60000000009</v>
          </cell>
          <cell r="F12">
            <v>15937</v>
          </cell>
          <cell r="G12">
            <v>16914</v>
          </cell>
        </row>
        <row r="13">
          <cell r="A13">
            <v>5</v>
          </cell>
          <cell r="B13">
            <v>2.33</v>
          </cell>
          <cell r="C13">
            <v>2.4900000000000002</v>
          </cell>
          <cell r="D13">
            <v>451555.2</v>
          </cell>
          <cell r="E13">
            <v>480585.60000000009</v>
          </cell>
          <cell r="F13">
            <v>17368</v>
          </cell>
          <cell r="G13">
            <v>18484</v>
          </cell>
        </row>
      </sheetData>
      <sheetData sheetId="7"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XL"/>
      <sheetName val="DTCT"/>
      <sheetName val="PTdgct"/>
      <sheetName val="CPTNo"/>
      <sheetName val="GiaVL"/>
      <sheetName val="Cuoc"/>
      <sheetName val="GiaMay"/>
      <sheetName val="DGNC"/>
      <sheetName val="XXXXXXXX"/>
      <sheetName val="XXXXXXX0"/>
    </sheetNames>
    <sheetDataSet>
      <sheetData sheetId="0" refreshError="1"/>
      <sheetData sheetId="1" refreshError="1"/>
      <sheetData sheetId="2" refreshError="1"/>
      <sheetData sheetId="3" refreshError="1"/>
      <sheetData sheetId="4" refreshError="1">
        <row r="22">
          <cell r="F22">
            <v>1160576.3809523811</v>
          </cell>
        </row>
        <row r="58">
          <cell r="F58">
            <v>1020</v>
          </cell>
        </row>
      </sheetData>
      <sheetData sheetId="5" refreshError="1"/>
      <sheetData sheetId="6" refreshError="1"/>
      <sheetData sheetId="7" refreshError="1"/>
      <sheetData sheetId="8" refreshError="1"/>
      <sheetData sheetId="9"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ngay "/>
      <sheetName val="Q"/>
      <sheetName val="Pn"/>
      <sheetName val="XL4Poppy"/>
      <sheetName val="QG"/>
      <sheetName val="GiaVL"/>
    </sheetNames>
    <sheetDataSet>
      <sheetData sheetId="0"/>
      <sheetData sheetId="1"/>
      <sheetData sheetId="2"/>
      <sheetData sheetId="3"/>
      <sheetData sheetId="4" refreshError="1"/>
      <sheetData sheetId="5"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 TDo (R)"/>
      <sheetName val="QG"/>
      <sheetName val="Q TDo-95 "/>
      <sheetName val="XL4Poppy"/>
      <sheetName val="GiaVL"/>
    </sheetNames>
    <sheetDataSet>
      <sheetData sheetId="0" refreshError="1"/>
      <sheetData sheetId="1" refreshError="1">
        <row r="1">
          <cell r="A1" t="str">
            <v>MATRAM</v>
          </cell>
          <cell r="B1" t="str">
            <v>n¨m</v>
          </cell>
          <cell r="C1" t="str">
            <v>STTQ</v>
          </cell>
          <cell r="D1" t="str">
            <v>TGIO1</v>
          </cell>
          <cell r="E1" t="str">
            <v>TPHUT1</v>
          </cell>
          <cell r="F1" t="str">
            <v>TGIO2</v>
          </cell>
          <cell r="G1" t="str">
            <v>TPHUT2</v>
          </cell>
          <cell r="H1" t="str">
            <v>NGDOQ</v>
          </cell>
          <cell r="I1" t="str">
            <v>th¸ng ®o Q</v>
          </cell>
          <cell r="J1" t="str">
            <v>PPDOQ</v>
          </cell>
          <cell r="K1" t="str">
            <v>PPDOP</v>
          </cell>
          <cell r="L1" t="str">
            <v>TDOSAU</v>
          </cell>
          <cell r="M1" t="str">
            <v>HDOQ</v>
          </cell>
          <cell r="N1" t="str">
            <v>HCB</v>
          </cell>
          <cell r="O1" t="str">
            <v>Q</v>
          </cell>
          <cell r="P1" t="str">
            <v>F</v>
          </cell>
          <cell r="Q1" t="str">
            <v>VTB</v>
          </cell>
          <cell r="R1" t="str">
            <v>VMAX</v>
          </cell>
          <cell r="S1" t="str">
            <v>B</v>
          </cell>
          <cell r="T1" t="str">
            <v>DOSAUTB</v>
          </cell>
          <cell r="U1" t="str">
            <v>DOSAUMAX</v>
          </cell>
          <cell r="V1" t="str">
            <v>IDODOC</v>
          </cell>
          <cell r="W1" t="str">
            <v>HESONHAM</v>
          </cell>
          <cell r="X1" t="str">
            <v>R</v>
          </cell>
          <cell r="Y1" t="str">
            <v>PMNGANG</v>
          </cell>
          <cell r="Z1" t="str">
            <v>PDONVI</v>
          </cell>
          <cell r="AA1" t="str">
            <v>GHICHU</v>
          </cell>
        </row>
      </sheetData>
      <sheetData sheetId="2" refreshError="1"/>
      <sheetData sheetId="3" refreshError="1"/>
      <sheetData sheetId="4"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RSONAL"/>
    </sheetNames>
    <definedNames>
      <definedName name="Drop2"/>
      <definedName name="Drop3"/>
      <definedName name="So_Chu.Drop1"/>
      <definedName name="So_Xau"/>
      <definedName name="T_Hoanvon"/>
    </definedNames>
    <sheetDataSet>
      <sheetData sheetId="0"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apahung"/>
    </sheetNames>
    <definedNames>
      <definedName name="Drop3"/>
      <definedName name="So_Chu.Drop3"/>
    </definedNames>
    <sheetDataSet>
      <sheetData sheetId="0"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txl"/>
      <sheetName val="thopxlc"/>
      <sheetName val="thxlk"/>
      <sheetName val="vldien"/>
      <sheetName val="vlcaqu"/>
      <sheetName val="chitimc"/>
      <sheetName val="dien"/>
      <sheetName val="vcdd"/>
      <sheetName val="vcdn"/>
      <sheetName val="beton"/>
      <sheetName val="cpdbu"/>
      <sheetName val="chenh"/>
      <sheetName val="dg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GIA CUOC"/>
      <sheetName val="VUA XM"/>
      <sheetName val="VUA BT"/>
      <sheetName val="Sheet10"/>
      <sheetName val="NC"/>
      <sheetName val="XM"/>
      <sheetName val="CUOC VC"/>
    </sheetNames>
    <sheetDataSet>
      <sheetData sheetId="0"/>
      <sheetData sheetId="1"/>
      <sheetData sheetId="2"/>
      <sheetData sheetId="3"/>
      <sheetData sheetId="4"/>
      <sheetData sheetId="5"/>
      <sheetData sheetId="6"/>
      <sheetData sheetId="7"/>
      <sheetData sheetId="8"/>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Force"/>
      <sheetName val="Section-Check"/>
      <sheetName val="Pile-Br-Capacity"/>
      <sheetName val="Bia"/>
    </sheetNames>
    <sheetDataSet>
      <sheetData sheetId="0"/>
      <sheetData sheetId="1"/>
      <sheetData sheetId="2"/>
      <sheetData sheetId="3"/>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tdt"/>
      <sheetName val="thcpk"/>
      <sheetName val="dtxl"/>
      <sheetName val="tntdia"/>
      <sheetName val="th"/>
      <sheetName val="thxlk"/>
      <sheetName val="vldien"/>
      <sheetName val="ctivldi"/>
      <sheetName val="cticot"/>
      <sheetName val="vcdd"/>
      <sheetName val="chenh"/>
      <sheetName val="vc"/>
      <sheetName val="ciment"/>
      <sheetName val="cpdbu"/>
      <sheetName val="kl"/>
      <sheetName val="dd"/>
      <sheetName val="vlchi"/>
      <sheetName val="klvldien"/>
      <sheetName val="culi 2"/>
      <sheetName val="culi"/>
      <sheetName val="dg"/>
      <sheetName val="Sheet1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GTRA"/>
      <sheetName val="BANGTINH"/>
      <sheetName val="Tinh Qmax"/>
      <sheetName val="Hinh thai"/>
      <sheetName val="TonghopHT"/>
      <sheetName val="Khau do Kasin"/>
      <sheetName val="Langchanh Q2%"/>
      <sheetName val="Tra K"/>
      <sheetName val="b_ tra"/>
      <sheetName val="3MN H2%"/>
      <sheetName val="Khau do cau nho"/>
      <sheetName val="Tinh Qmax (Xoko)"/>
      <sheetName val="H~Q~V"/>
      <sheetName val="Thuc thanh"/>
      <sheetName val="GVL"/>
      <sheetName val="Truot_nen"/>
      <sheetName val="T1"/>
      <sheetName val="T2"/>
      <sheetName val="T3"/>
      <sheetName val="T4"/>
      <sheetName val="T5"/>
      <sheetName val="T6"/>
      <sheetName val="T7"/>
      <sheetName val="T8"/>
      <sheetName val="T9"/>
      <sheetName val="T10"/>
      <sheetName val="T11"/>
      <sheetName val="T12"/>
      <sheetName val="111"/>
      <sheetName val="112"/>
      <sheetName val="NK"/>
      <sheetName val="XK"/>
      <sheetName val="144"/>
      <sheetName val="CTG.SO"/>
      <sheetName val="331"/>
      <sheetName val="KHTSCD"/>
      <sheetName val="SP.Sinh"/>
      <sheetName val="VH C.Viet"/>
      <sheetName val="Xa thanh"/>
      <sheetName val="Sheet4"/>
      <sheetName val="Sheet1"/>
      <sheetName val="Sheet3"/>
      <sheetName val="XL4Test5"/>
      <sheetName val="Tra_bang"/>
      <sheetName val="MTL$-INTER"/>
    </sheetNames>
    <sheetDataSet>
      <sheetData sheetId="0" refreshError="1">
        <row r="122">
          <cell r="B122">
            <v>0.02</v>
          </cell>
          <cell r="E122">
            <v>75</v>
          </cell>
          <cell r="F122">
            <v>0.6</v>
          </cell>
          <cell r="G122">
            <v>1.1000000000000001</v>
          </cell>
        </row>
        <row r="123">
          <cell r="B123">
            <v>0.04</v>
          </cell>
          <cell r="E123">
            <v>90</v>
          </cell>
          <cell r="F123">
            <v>0.9</v>
          </cell>
          <cell r="G123">
            <v>1.6</v>
          </cell>
        </row>
        <row r="124">
          <cell r="B124">
            <v>0.06</v>
          </cell>
          <cell r="E124">
            <v>100</v>
          </cell>
          <cell r="F124">
            <v>1.2</v>
          </cell>
          <cell r="G124">
            <v>2.2000000000000002</v>
          </cell>
        </row>
        <row r="125">
          <cell r="B125">
            <v>0.08</v>
          </cell>
          <cell r="E125">
            <v>125</v>
          </cell>
          <cell r="F125">
            <v>2</v>
          </cell>
          <cell r="G125">
            <v>3.9</v>
          </cell>
        </row>
        <row r="126">
          <cell r="B126">
            <v>0.1</v>
          </cell>
          <cell r="E126">
            <v>150</v>
          </cell>
          <cell r="F126">
            <v>3.3</v>
          </cell>
          <cell r="G126">
            <v>6.1</v>
          </cell>
        </row>
        <row r="127">
          <cell r="B127">
            <v>0.10100000000000001</v>
          </cell>
          <cell r="E127">
            <v>175</v>
          </cell>
          <cell r="F127">
            <v>4.8</v>
          </cell>
          <cell r="G127">
            <v>8.5</v>
          </cell>
        </row>
        <row r="128">
          <cell r="B128">
            <v>1</v>
          </cell>
          <cell r="E128">
            <v>200</v>
          </cell>
          <cell r="F128">
            <v>6.7</v>
          </cell>
          <cell r="G128">
            <v>12</v>
          </cell>
        </row>
        <row r="129">
          <cell r="B129">
            <v>2</v>
          </cell>
        </row>
        <row r="130">
          <cell r="B130">
            <v>10</v>
          </cell>
        </row>
        <row r="131">
          <cell r="B131">
            <v>10.01</v>
          </cell>
        </row>
        <row r="132">
          <cell r="B132">
            <v>100</v>
          </cell>
        </row>
        <row r="133">
          <cell r="B133">
            <v>200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hop"/>
      <sheetName val="thso sanh"/>
      <sheetName val="dutoan"/>
      <sheetName val="dtk490-491(PAI)"/>
      <sheetName val="dtk490-491(PAII)"/>
      <sheetName val="tuong"/>
      <sheetName val="DG "/>
      <sheetName val="denbu"/>
      <sheetName val="Sheet2"/>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ct"/>
      <sheetName val="dt-thl"/>
      <sheetName val="thkp"/>
      <sheetName val="gvl"/>
      <sheetName val="Sheet11"/>
      <sheetName val="Sheet12"/>
      <sheetName val="Sheet13"/>
      <sheetName val="Sheet14"/>
      <sheetName val="Sheet15"/>
      <sheetName val="Sheet16"/>
    </sheetNames>
    <sheetDataSet>
      <sheetData sheetId="0" refreshError="1"/>
      <sheetData sheetId="1" refreshError="1"/>
      <sheetData sheetId="2" refreshError="1"/>
      <sheetData sheetId="3" refreshError="1">
        <row r="23">
          <cell r="N23">
            <v>5500</v>
          </cell>
        </row>
        <row r="28">
          <cell r="N28">
            <v>1700000</v>
          </cell>
        </row>
        <row r="34">
          <cell r="N34">
            <v>27272.73</v>
          </cell>
        </row>
        <row r="35">
          <cell r="N35">
            <v>30454.55</v>
          </cell>
        </row>
      </sheetData>
      <sheetData sheetId="4" refreshError="1"/>
      <sheetData sheetId="5" refreshError="1"/>
      <sheetData sheetId="6" refreshError="1"/>
      <sheetData sheetId="7" refreshError="1"/>
      <sheetData sheetId="8" refreshError="1"/>
      <sheetData sheetId="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Tr"/>
      <sheetName val="BTTr"/>
      <sheetName val="TT35"/>
      <sheetName val="BT35"/>
      <sheetName val="TT04"/>
      <sheetName val="BT04"/>
      <sheetName val="TTCto"/>
      <sheetName val="Cto"/>
      <sheetName val="TH"/>
      <sheetName val="TH TB"/>
      <sheetName val="bia "/>
      <sheetName val="ChiphiVC"/>
    </sheetNames>
    <sheetDataSet>
      <sheetData sheetId="0" refreshError="1"/>
      <sheetData sheetId="1" refreshError="1"/>
      <sheetData sheetId="2" refreshError="1"/>
      <sheetData sheetId="3" refreshError="1"/>
      <sheetData sheetId="4">
        <row r="20">
          <cell r="J20">
            <v>62276.4</v>
          </cell>
        </row>
        <row r="37">
          <cell r="J37">
            <v>2815</v>
          </cell>
        </row>
      </sheetData>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sheetName val="Bill"/>
      <sheetName val="chi tiet"/>
      <sheetName val="Thoatnuoc"/>
      <sheetName val="Duong2D.C"/>
      <sheetName val="Gia VL"/>
      <sheetName val="TG"/>
      <sheetName val="MTC"/>
      <sheetName val="Luong A6"/>
      <sheetName val="Phan chung"/>
      <sheetName val="BPhap"/>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32">
          <cell r="I32">
            <v>551732.57183200005</v>
          </cell>
        </row>
        <row r="264">
          <cell r="I264">
            <v>113023.713088</v>
          </cell>
        </row>
        <row r="311">
          <cell r="I311">
            <v>43973.493824000005</v>
          </cell>
        </row>
      </sheetData>
      <sheetData sheetId="8" refreshError="1"/>
      <sheetData sheetId="9" refreshError="1"/>
      <sheetData sheetId="10"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NC-M"/>
      <sheetName val="DGCT"/>
      <sheetName val="DTCT"/>
      <sheetName val="THKLBtang"/>
      <sheetName val="HS"/>
      <sheetName val="Sheet7"/>
      <sheetName val="Sheet8"/>
      <sheetName val="Sheet6"/>
      <sheetName val="New general bill quantity (2)"/>
      <sheetName val="Sheet9"/>
      <sheetName val="Sheet10"/>
      <sheetName val="Sheet11"/>
      <sheetName val="Sheet12"/>
      <sheetName val="Sheet13"/>
      <sheetName val="Sheet14"/>
      <sheetName val="Sheet15"/>
      <sheetName val="Sheet16"/>
    </sheetNames>
    <sheetDataSet>
      <sheetData sheetId="0">
        <row r="10">
          <cell r="B10" t="str">
            <v>®cp</v>
          </cell>
          <cell r="C10" t="str">
            <v>§¸ d¨m cÊp phèi</v>
          </cell>
          <cell r="D10" t="str">
            <v>m3</v>
          </cell>
          <cell r="G10">
            <v>71</v>
          </cell>
          <cell r="Q10">
            <v>192519</v>
          </cell>
          <cell r="R10">
            <v>128571</v>
          </cell>
          <cell r="S10">
            <v>60000</v>
          </cell>
        </row>
        <row r="11">
          <cell r="B11" t="str">
            <v>®d</v>
          </cell>
          <cell r="C11" t="str">
            <v>§¸ d¨m</v>
          </cell>
          <cell r="E11">
            <v>1.6</v>
          </cell>
          <cell r="F11" t="str">
            <v>¤ t«</v>
          </cell>
          <cell r="G11">
            <v>43</v>
          </cell>
          <cell r="H11">
            <v>5</v>
          </cell>
          <cell r="I11">
            <v>2</v>
          </cell>
          <cell r="J11">
            <v>1.1000000000000001</v>
          </cell>
          <cell r="K11">
            <v>1.1499999999999999</v>
          </cell>
          <cell r="L11">
            <v>1.05</v>
          </cell>
          <cell r="M11">
            <v>1644</v>
          </cell>
          <cell r="N11">
            <v>136267</v>
          </cell>
          <cell r="O11">
            <v>10045</v>
          </cell>
          <cell r="P11">
            <v>4000</v>
          </cell>
          <cell r="Q11">
            <v>150312</v>
          </cell>
          <cell r="S11">
            <v>99155</v>
          </cell>
        </row>
        <row r="12">
          <cell r="E12">
            <v>1.6</v>
          </cell>
          <cell r="F12" t="str">
            <v>¤ t«</v>
          </cell>
          <cell r="G12">
            <v>28</v>
          </cell>
          <cell r="H12">
            <v>3</v>
          </cell>
          <cell r="I12">
            <v>2</v>
          </cell>
          <cell r="J12">
            <v>1.1000000000000001</v>
          </cell>
          <cell r="K12">
            <v>1.1499999999999999</v>
          </cell>
          <cell r="L12">
            <v>1.05</v>
          </cell>
          <cell r="M12">
            <v>782</v>
          </cell>
          <cell r="N12">
            <v>42207</v>
          </cell>
          <cell r="Q12">
            <v>42207</v>
          </cell>
        </row>
        <row r="13">
          <cell r="B13" t="str">
            <v>®0,5x1</v>
          </cell>
          <cell r="C13" t="str">
            <v xml:space="preserve">§¸ d¨m 0,5 x 1     </v>
          </cell>
          <cell r="D13" t="str">
            <v>m3</v>
          </cell>
          <cell r="G13">
            <v>71</v>
          </cell>
          <cell r="Q13">
            <v>192519</v>
          </cell>
          <cell r="R13">
            <v>128571</v>
          </cell>
          <cell r="S13">
            <v>119695</v>
          </cell>
        </row>
        <row r="14">
          <cell r="E14">
            <v>1.6</v>
          </cell>
          <cell r="F14" t="str">
            <v>¤ t«</v>
          </cell>
          <cell r="G14">
            <v>43</v>
          </cell>
          <cell r="H14">
            <v>5</v>
          </cell>
          <cell r="I14">
            <v>2</v>
          </cell>
          <cell r="J14">
            <v>1.1000000000000001</v>
          </cell>
          <cell r="K14">
            <v>1.1499999999999999</v>
          </cell>
          <cell r="L14">
            <v>1.05</v>
          </cell>
          <cell r="M14">
            <v>1644</v>
          </cell>
          <cell r="N14">
            <v>136267</v>
          </cell>
          <cell r="O14">
            <v>10045</v>
          </cell>
          <cell r="P14">
            <v>4000</v>
          </cell>
          <cell r="Q14">
            <v>150312</v>
          </cell>
        </row>
        <row r="15">
          <cell r="E15">
            <v>1.6</v>
          </cell>
          <cell r="F15" t="str">
            <v>¤ t«</v>
          </cell>
          <cell r="G15">
            <v>28</v>
          </cell>
          <cell r="H15">
            <v>3</v>
          </cell>
          <cell r="I15">
            <v>2</v>
          </cell>
          <cell r="J15">
            <v>1.1000000000000001</v>
          </cell>
          <cell r="K15">
            <v>1.1499999999999999</v>
          </cell>
          <cell r="L15">
            <v>1.05</v>
          </cell>
          <cell r="M15">
            <v>782</v>
          </cell>
          <cell r="N15">
            <v>42207</v>
          </cell>
          <cell r="Q15">
            <v>42207</v>
          </cell>
        </row>
        <row r="16">
          <cell r="B16" t="str">
            <v>®1x2</v>
          </cell>
          <cell r="C16" t="str">
            <v xml:space="preserve">§¸ d¨m 1 x 2     </v>
          </cell>
          <cell r="D16" t="str">
            <v>m3</v>
          </cell>
          <cell r="G16">
            <v>71</v>
          </cell>
          <cell r="Q16">
            <v>192519</v>
          </cell>
          <cell r="R16">
            <v>128571</v>
          </cell>
          <cell r="S16">
            <v>119695</v>
          </cell>
        </row>
        <row r="17">
          <cell r="E17">
            <v>1.6</v>
          </cell>
          <cell r="F17" t="str">
            <v>¤ t«</v>
          </cell>
          <cell r="G17">
            <v>43</v>
          </cell>
          <cell r="H17">
            <v>5</v>
          </cell>
          <cell r="I17">
            <v>2</v>
          </cell>
          <cell r="J17">
            <v>1.1000000000000001</v>
          </cell>
          <cell r="K17">
            <v>1.1499999999999999</v>
          </cell>
          <cell r="L17">
            <v>1.05</v>
          </cell>
          <cell r="M17">
            <v>1644</v>
          </cell>
          <cell r="N17">
            <v>136267</v>
          </cell>
          <cell r="O17">
            <v>10045</v>
          </cell>
          <cell r="P17">
            <v>4000</v>
          </cell>
          <cell r="Q17">
            <v>150312</v>
          </cell>
        </row>
        <row r="18">
          <cell r="E18">
            <v>1.6</v>
          </cell>
          <cell r="F18" t="str">
            <v>¤ t«</v>
          </cell>
          <cell r="G18">
            <v>28</v>
          </cell>
          <cell r="H18">
            <v>3</v>
          </cell>
          <cell r="I18">
            <v>2</v>
          </cell>
          <cell r="J18">
            <v>1.1000000000000001</v>
          </cell>
          <cell r="K18">
            <v>1.1499999999999999</v>
          </cell>
          <cell r="L18">
            <v>1.05</v>
          </cell>
          <cell r="M18">
            <v>782</v>
          </cell>
          <cell r="N18">
            <v>42207</v>
          </cell>
          <cell r="Q18">
            <v>42207</v>
          </cell>
        </row>
        <row r="19">
          <cell r="B19" t="str">
            <v>®2x4</v>
          </cell>
          <cell r="C19" t="str">
            <v xml:space="preserve">§¸ d¨m 2 x 4      </v>
          </cell>
          <cell r="D19" t="str">
            <v>m3</v>
          </cell>
          <cell r="G19">
            <v>71</v>
          </cell>
          <cell r="Q19">
            <v>186503</v>
          </cell>
          <cell r="R19">
            <v>123810</v>
          </cell>
          <cell r="S19">
            <v>92783</v>
          </cell>
        </row>
        <row r="20">
          <cell r="E20">
            <v>1.55</v>
          </cell>
          <cell r="F20" t="str">
            <v>¤ t«</v>
          </cell>
          <cell r="G20">
            <v>43</v>
          </cell>
          <cell r="H20">
            <v>5</v>
          </cell>
          <cell r="I20">
            <v>2</v>
          </cell>
          <cell r="J20">
            <v>1.1000000000000001</v>
          </cell>
          <cell r="K20">
            <v>1.1499999999999999</v>
          </cell>
          <cell r="L20">
            <v>1.05</v>
          </cell>
          <cell r="M20">
            <v>1644</v>
          </cell>
          <cell r="N20">
            <v>132009</v>
          </cell>
          <cell r="O20">
            <v>9731</v>
          </cell>
          <cell r="P20">
            <v>3875</v>
          </cell>
          <cell r="Q20">
            <v>145615</v>
          </cell>
        </row>
        <row r="21">
          <cell r="E21">
            <v>1.55</v>
          </cell>
          <cell r="F21" t="str">
            <v>¤ t«</v>
          </cell>
          <cell r="G21">
            <v>28</v>
          </cell>
          <cell r="H21">
            <v>3</v>
          </cell>
          <cell r="I21">
            <v>2</v>
          </cell>
          <cell r="J21">
            <v>1.1000000000000001</v>
          </cell>
          <cell r="K21">
            <v>1.1499999999999999</v>
          </cell>
          <cell r="L21">
            <v>1.05</v>
          </cell>
          <cell r="M21">
            <v>782</v>
          </cell>
          <cell r="N21">
            <v>40888</v>
          </cell>
          <cell r="Q21">
            <v>40888</v>
          </cell>
        </row>
        <row r="22">
          <cell r="B22" t="str">
            <v>®4x6</v>
          </cell>
          <cell r="C22" t="str">
            <v xml:space="preserve">§¸ d¨m 4 x 6        </v>
          </cell>
          <cell r="D22" t="str">
            <v>m3</v>
          </cell>
          <cell r="G22">
            <v>71</v>
          </cell>
          <cell r="Q22">
            <v>186503</v>
          </cell>
          <cell r="R22">
            <v>104762</v>
          </cell>
          <cell r="S22">
            <v>77069</v>
          </cell>
        </row>
        <row r="23">
          <cell r="B23" t="str">
            <v>®t</v>
          </cell>
          <cell r="C23" t="str">
            <v>§¸ th¶i</v>
          </cell>
          <cell r="D23" t="str">
            <v>m3</v>
          </cell>
          <cell r="E23">
            <v>1.55</v>
          </cell>
          <cell r="F23" t="str">
            <v>¤ t«</v>
          </cell>
          <cell r="G23">
            <v>43</v>
          </cell>
          <cell r="H23">
            <v>5</v>
          </cell>
          <cell r="I23">
            <v>2</v>
          </cell>
          <cell r="J23">
            <v>1.1000000000000001</v>
          </cell>
          <cell r="K23">
            <v>1.1499999999999999</v>
          </cell>
          <cell r="L23">
            <v>1.05</v>
          </cell>
          <cell r="M23">
            <v>1644</v>
          </cell>
          <cell r="N23">
            <v>132009</v>
          </cell>
          <cell r="O23">
            <v>9731</v>
          </cell>
          <cell r="P23">
            <v>3875</v>
          </cell>
          <cell r="Q23">
            <v>145615</v>
          </cell>
          <cell r="S23">
            <v>40000</v>
          </cell>
        </row>
        <row r="24">
          <cell r="E24">
            <v>1.55</v>
          </cell>
          <cell r="F24" t="str">
            <v>¤ t«</v>
          </cell>
          <cell r="G24">
            <v>28</v>
          </cell>
          <cell r="H24">
            <v>3</v>
          </cell>
          <cell r="I24">
            <v>2</v>
          </cell>
          <cell r="J24">
            <v>1.1000000000000001</v>
          </cell>
          <cell r="K24">
            <v>1.1499999999999999</v>
          </cell>
          <cell r="L24">
            <v>1.05</v>
          </cell>
          <cell r="M24">
            <v>782</v>
          </cell>
          <cell r="N24">
            <v>40888</v>
          </cell>
          <cell r="Q24">
            <v>40888</v>
          </cell>
        </row>
        <row r="25">
          <cell r="B25" t="str">
            <v>®h</v>
          </cell>
          <cell r="C25" t="str">
            <v>§¸ héc</v>
          </cell>
          <cell r="D25" t="str">
            <v>m3</v>
          </cell>
          <cell r="G25">
            <v>71</v>
          </cell>
          <cell r="Q25">
            <v>190123</v>
          </cell>
          <cell r="R25">
            <v>85714</v>
          </cell>
          <cell r="S25">
            <v>61886</v>
          </cell>
        </row>
        <row r="26">
          <cell r="B26" t="str">
            <v>s</v>
          </cell>
          <cell r="C26" t="str">
            <v>Sái</v>
          </cell>
          <cell r="D26" t="str">
            <v>m3</v>
          </cell>
          <cell r="E26">
            <v>1.5</v>
          </cell>
          <cell r="F26" t="str">
            <v>¤ t«</v>
          </cell>
          <cell r="G26">
            <v>43</v>
          </cell>
          <cell r="H26">
            <v>5</v>
          </cell>
          <cell r="I26">
            <v>2</v>
          </cell>
          <cell r="J26">
            <v>1.1000000000000001</v>
          </cell>
          <cell r="K26">
            <v>1.1499999999999999</v>
          </cell>
          <cell r="L26">
            <v>1.05</v>
          </cell>
          <cell r="M26">
            <v>1644</v>
          </cell>
          <cell r="N26">
            <v>127751</v>
          </cell>
          <cell r="O26">
            <v>19053</v>
          </cell>
          <cell r="P26">
            <v>3750</v>
          </cell>
          <cell r="Q26">
            <v>150554</v>
          </cell>
          <cell r="R26">
            <v>70000</v>
          </cell>
          <cell r="S26">
            <v>50000</v>
          </cell>
        </row>
        <row r="27">
          <cell r="E27">
            <v>1.5</v>
          </cell>
          <cell r="F27" t="str">
            <v>¤ t«</v>
          </cell>
          <cell r="G27">
            <v>28</v>
          </cell>
          <cell r="H27">
            <v>3</v>
          </cell>
          <cell r="I27">
            <v>2</v>
          </cell>
          <cell r="J27">
            <v>1.1000000000000001</v>
          </cell>
          <cell r="K27">
            <v>1.1499999999999999</v>
          </cell>
          <cell r="L27">
            <v>1.05</v>
          </cell>
          <cell r="M27">
            <v>782</v>
          </cell>
          <cell r="N27">
            <v>39569</v>
          </cell>
          <cell r="Q27">
            <v>39569</v>
          </cell>
        </row>
        <row r="28">
          <cell r="B28" t="str">
            <v>®i</v>
          </cell>
          <cell r="C28" t="str">
            <v>§inh</v>
          </cell>
          <cell r="D28" t="str">
            <v>kg</v>
          </cell>
          <cell r="G28">
            <v>60</v>
          </cell>
          <cell r="Q28">
            <v>122824</v>
          </cell>
          <cell r="R28">
            <v>5714</v>
          </cell>
          <cell r="S28">
            <v>5714</v>
          </cell>
        </row>
        <row r="29">
          <cell r="E29">
            <v>1</v>
          </cell>
          <cell r="F29" t="str">
            <v>¤ t«</v>
          </cell>
          <cell r="G29">
            <v>43</v>
          </cell>
          <cell r="H29">
            <v>5</v>
          </cell>
          <cell r="I29">
            <v>2</v>
          </cell>
          <cell r="J29">
            <v>1.1000000000000001</v>
          </cell>
          <cell r="L29">
            <v>1.05</v>
          </cell>
          <cell r="M29">
            <v>1692</v>
          </cell>
          <cell r="N29">
            <v>76221</v>
          </cell>
          <cell r="O29">
            <v>16133</v>
          </cell>
          <cell r="Q29">
            <v>92354</v>
          </cell>
        </row>
        <row r="30">
          <cell r="E30">
            <v>1</v>
          </cell>
          <cell r="F30" t="str">
            <v>¤ t«</v>
          </cell>
          <cell r="G30">
            <v>17</v>
          </cell>
          <cell r="H30">
            <v>3</v>
          </cell>
          <cell r="I30">
            <v>2</v>
          </cell>
          <cell r="J30">
            <v>1.1000000000000001</v>
          </cell>
          <cell r="L30">
            <v>1.05</v>
          </cell>
          <cell r="M30">
            <v>805</v>
          </cell>
          <cell r="N30">
            <v>14337</v>
          </cell>
          <cell r="O30">
            <v>16133</v>
          </cell>
          <cell r="Q30">
            <v>30470</v>
          </cell>
        </row>
        <row r="31">
          <cell r="B31" t="str">
            <v>b®</v>
          </cell>
          <cell r="C31" t="str">
            <v xml:space="preserve">Bét ®¸                                             </v>
          </cell>
          <cell r="D31" t="str">
            <v>kg</v>
          </cell>
          <cell r="G31">
            <v>60</v>
          </cell>
          <cell r="Q31">
            <v>132426</v>
          </cell>
          <cell r="R31">
            <v>381</v>
          </cell>
          <cell r="S31">
            <v>444</v>
          </cell>
        </row>
        <row r="32">
          <cell r="E32">
            <v>1</v>
          </cell>
          <cell r="F32" t="str">
            <v>¤ t«</v>
          </cell>
          <cell r="G32">
            <v>43</v>
          </cell>
          <cell r="H32">
            <v>5</v>
          </cell>
          <cell r="I32">
            <v>3</v>
          </cell>
          <cell r="J32">
            <v>1.3</v>
          </cell>
          <cell r="L32">
            <v>1.05</v>
          </cell>
          <cell r="M32">
            <v>1692</v>
          </cell>
          <cell r="N32">
            <v>90079</v>
          </cell>
          <cell r="O32">
            <v>12702</v>
          </cell>
          <cell r="Q32">
            <v>102781</v>
          </cell>
        </row>
        <row r="33">
          <cell r="E33">
            <v>1</v>
          </cell>
          <cell r="F33" t="str">
            <v>¤ t«</v>
          </cell>
          <cell r="G33">
            <v>17</v>
          </cell>
          <cell r="H33">
            <v>3</v>
          </cell>
          <cell r="I33">
            <v>3</v>
          </cell>
          <cell r="J33">
            <v>1.3</v>
          </cell>
          <cell r="L33">
            <v>1.05</v>
          </cell>
          <cell r="M33">
            <v>805</v>
          </cell>
          <cell r="N33">
            <v>16943</v>
          </cell>
          <cell r="O33">
            <v>12702</v>
          </cell>
          <cell r="Q33">
            <v>29645</v>
          </cell>
        </row>
        <row r="34">
          <cell r="B34" t="str">
            <v>cv</v>
          </cell>
          <cell r="C34" t="str">
            <v xml:space="preserve">C¸t vµng          </v>
          </cell>
          <cell r="D34" t="str">
            <v>m3</v>
          </cell>
          <cell r="G34">
            <v>71</v>
          </cell>
          <cell r="Q34">
            <v>154257</v>
          </cell>
          <cell r="R34">
            <v>57143</v>
          </cell>
          <cell r="S34">
            <v>104762</v>
          </cell>
        </row>
        <row r="35">
          <cell r="E35">
            <v>1.4</v>
          </cell>
          <cell r="F35" t="str">
            <v>¤ t«</v>
          </cell>
          <cell r="G35">
            <v>43</v>
          </cell>
          <cell r="H35">
            <v>5</v>
          </cell>
          <cell r="I35">
            <v>1</v>
          </cell>
          <cell r="J35">
            <v>1</v>
          </cell>
          <cell r="K35">
            <v>1.1499999999999999</v>
          </cell>
          <cell r="L35">
            <v>1.05</v>
          </cell>
          <cell r="M35">
            <v>1644</v>
          </cell>
          <cell r="N35">
            <v>108394</v>
          </cell>
          <cell r="O35">
            <v>8789</v>
          </cell>
          <cell r="P35">
            <v>3500</v>
          </cell>
          <cell r="Q35">
            <v>120683</v>
          </cell>
        </row>
        <row r="36">
          <cell r="E36">
            <v>1.4</v>
          </cell>
          <cell r="F36" t="str">
            <v>¤ t«</v>
          </cell>
          <cell r="G36">
            <v>28</v>
          </cell>
          <cell r="H36">
            <v>3</v>
          </cell>
          <cell r="I36">
            <v>1</v>
          </cell>
          <cell r="J36">
            <v>1</v>
          </cell>
          <cell r="K36">
            <v>1.1499999999999999</v>
          </cell>
          <cell r="L36">
            <v>1.05</v>
          </cell>
          <cell r="M36">
            <v>782</v>
          </cell>
          <cell r="N36">
            <v>33574</v>
          </cell>
          <cell r="Q36">
            <v>33574</v>
          </cell>
        </row>
        <row r="37">
          <cell r="B37" t="str">
            <v>c®</v>
          </cell>
          <cell r="C37" t="str">
            <v>C¸t ®en</v>
          </cell>
          <cell r="D37" t="str">
            <v>m3</v>
          </cell>
          <cell r="G37">
            <v>71</v>
          </cell>
          <cell r="Q37">
            <v>132221</v>
          </cell>
          <cell r="R37">
            <v>40000</v>
          </cell>
          <cell r="S37">
            <v>41905</v>
          </cell>
        </row>
        <row r="38">
          <cell r="E38">
            <v>1.2</v>
          </cell>
          <cell r="F38" t="str">
            <v>¤ t«</v>
          </cell>
          <cell r="G38">
            <v>43</v>
          </cell>
          <cell r="H38">
            <v>5</v>
          </cell>
          <cell r="I38">
            <v>1</v>
          </cell>
          <cell r="J38">
            <v>1</v>
          </cell>
          <cell r="K38">
            <v>1.1499999999999999</v>
          </cell>
          <cell r="L38">
            <v>1.05</v>
          </cell>
          <cell r="M38">
            <v>1644</v>
          </cell>
          <cell r="N38">
            <v>92909</v>
          </cell>
          <cell r="O38">
            <v>7534</v>
          </cell>
          <cell r="P38">
            <v>3000</v>
          </cell>
          <cell r="Q38">
            <v>103443</v>
          </cell>
        </row>
        <row r="39">
          <cell r="E39">
            <v>1.2</v>
          </cell>
          <cell r="F39" t="str">
            <v>¤ t«</v>
          </cell>
          <cell r="G39">
            <v>28</v>
          </cell>
          <cell r="H39">
            <v>3</v>
          </cell>
          <cell r="I39">
            <v>1</v>
          </cell>
          <cell r="J39">
            <v>1</v>
          </cell>
          <cell r="K39">
            <v>1.1499999999999999</v>
          </cell>
          <cell r="L39">
            <v>1.05</v>
          </cell>
          <cell r="M39">
            <v>782</v>
          </cell>
          <cell r="N39">
            <v>28778</v>
          </cell>
          <cell r="Q39">
            <v>28778</v>
          </cell>
        </row>
        <row r="40">
          <cell r="B40" t="str">
            <v>dtb</v>
          </cell>
          <cell r="C40" t="str">
            <v>D©y thÐp buéc</v>
          </cell>
          <cell r="D40" t="str">
            <v>kg</v>
          </cell>
          <cell r="G40">
            <v>60</v>
          </cell>
          <cell r="Q40">
            <v>122824</v>
          </cell>
          <cell r="R40">
            <v>5714</v>
          </cell>
          <cell r="S40">
            <v>6682</v>
          </cell>
        </row>
        <row r="41">
          <cell r="E41">
            <v>1</v>
          </cell>
          <cell r="F41" t="str">
            <v>¤ t«</v>
          </cell>
          <cell r="G41">
            <v>43</v>
          </cell>
          <cell r="H41">
            <v>5</v>
          </cell>
          <cell r="I41">
            <v>2</v>
          </cell>
          <cell r="J41">
            <v>1.1000000000000001</v>
          </cell>
          <cell r="L41">
            <v>1.05</v>
          </cell>
          <cell r="M41">
            <v>1692</v>
          </cell>
          <cell r="N41">
            <v>76221</v>
          </cell>
          <cell r="O41">
            <v>16133</v>
          </cell>
          <cell r="Q41">
            <v>92354</v>
          </cell>
        </row>
        <row r="42">
          <cell r="E42">
            <v>1</v>
          </cell>
          <cell r="F42" t="str">
            <v>¤ t«</v>
          </cell>
          <cell r="G42">
            <v>17</v>
          </cell>
          <cell r="H42">
            <v>3</v>
          </cell>
          <cell r="I42">
            <v>2</v>
          </cell>
          <cell r="J42">
            <v>1.1000000000000001</v>
          </cell>
          <cell r="L42">
            <v>1.05</v>
          </cell>
          <cell r="M42">
            <v>805</v>
          </cell>
          <cell r="N42">
            <v>14337</v>
          </cell>
          <cell r="O42">
            <v>16133</v>
          </cell>
          <cell r="Q42">
            <v>30470</v>
          </cell>
        </row>
        <row r="43">
          <cell r="B43" t="str">
            <v>gc</v>
          </cell>
          <cell r="C43" t="str">
            <v>Gç chèng/kª</v>
          </cell>
          <cell r="D43" t="str">
            <v>m3</v>
          </cell>
          <cell r="G43">
            <v>60</v>
          </cell>
          <cell r="Q43">
            <v>104399</v>
          </cell>
          <cell r="S43">
            <v>576442</v>
          </cell>
        </row>
        <row r="44">
          <cell r="B44" t="str">
            <v>g c</v>
          </cell>
          <cell r="C44" t="str">
            <v>gç trßn d=24</v>
          </cell>
          <cell r="D44" t="str">
            <v>md</v>
          </cell>
          <cell r="E44">
            <v>0.85</v>
          </cell>
          <cell r="F44" t="str">
            <v>¤ t«</v>
          </cell>
          <cell r="G44">
            <v>43</v>
          </cell>
          <cell r="H44">
            <v>5</v>
          </cell>
          <cell r="I44">
            <v>2</v>
          </cell>
          <cell r="J44">
            <v>1.1000000000000001</v>
          </cell>
          <cell r="L44">
            <v>1.05</v>
          </cell>
          <cell r="M44">
            <v>1692</v>
          </cell>
          <cell r="N44">
            <v>64787</v>
          </cell>
          <cell r="O44">
            <v>13713</v>
          </cell>
          <cell r="Q44">
            <v>78500</v>
          </cell>
          <cell r="S44">
            <v>30000</v>
          </cell>
        </row>
        <row r="45">
          <cell r="E45">
            <v>0.85</v>
          </cell>
          <cell r="F45" t="str">
            <v>¤ t«</v>
          </cell>
          <cell r="G45">
            <v>17</v>
          </cell>
          <cell r="H45">
            <v>3</v>
          </cell>
          <cell r="I45">
            <v>2</v>
          </cell>
          <cell r="J45">
            <v>1.1000000000000001</v>
          </cell>
          <cell r="L45">
            <v>1.05</v>
          </cell>
          <cell r="M45">
            <v>805</v>
          </cell>
          <cell r="N45">
            <v>12186</v>
          </cell>
          <cell r="O45">
            <v>13713</v>
          </cell>
          <cell r="Q45">
            <v>25899</v>
          </cell>
        </row>
        <row r="46">
          <cell r="B46" t="str">
            <v>gvk</v>
          </cell>
          <cell r="C46" t="str">
            <v>Gç v¸n khu«n</v>
          </cell>
          <cell r="D46" t="str">
            <v>m3</v>
          </cell>
          <cell r="G46">
            <v>60</v>
          </cell>
          <cell r="Q46">
            <v>104399</v>
          </cell>
          <cell r="S46">
            <v>992911</v>
          </cell>
        </row>
        <row r="47">
          <cell r="E47">
            <v>0.85</v>
          </cell>
          <cell r="F47" t="str">
            <v>¤ t«</v>
          </cell>
          <cell r="G47">
            <v>43</v>
          </cell>
          <cell r="H47">
            <v>5</v>
          </cell>
          <cell r="I47">
            <v>2</v>
          </cell>
          <cell r="J47">
            <v>1.1000000000000001</v>
          </cell>
          <cell r="L47">
            <v>1.05</v>
          </cell>
          <cell r="M47">
            <v>1692</v>
          </cell>
          <cell r="N47">
            <v>64787</v>
          </cell>
          <cell r="O47">
            <v>13713</v>
          </cell>
          <cell r="Q47">
            <v>78500</v>
          </cell>
        </row>
        <row r="48">
          <cell r="E48">
            <v>0.85</v>
          </cell>
          <cell r="F48" t="str">
            <v>¤ t«</v>
          </cell>
          <cell r="G48">
            <v>17</v>
          </cell>
          <cell r="H48">
            <v>3</v>
          </cell>
          <cell r="I48">
            <v>2</v>
          </cell>
          <cell r="J48">
            <v>1.1000000000000001</v>
          </cell>
          <cell r="L48">
            <v>1.05</v>
          </cell>
          <cell r="M48">
            <v>805</v>
          </cell>
          <cell r="N48">
            <v>12186</v>
          </cell>
          <cell r="O48">
            <v>13713</v>
          </cell>
          <cell r="Q48">
            <v>25899</v>
          </cell>
        </row>
        <row r="49">
          <cell r="B49" t="str">
            <v>gn4</v>
          </cell>
          <cell r="C49" t="str">
            <v>Gç nhãm 4</v>
          </cell>
          <cell r="D49" t="str">
            <v>m3</v>
          </cell>
          <cell r="G49">
            <v>60</v>
          </cell>
          <cell r="Q49">
            <v>104399</v>
          </cell>
          <cell r="S49">
            <v>992911</v>
          </cell>
        </row>
        <row r="50">
          <cell r="E50">
            <v>0.85</v>
          </cell>
          <cell r="F50" t="str">
            <v>¤ t«</v>
          </cell>
          <cell r="G50">
            <v>43</v>
          </cell>
          <cell r="H50">
            <v>5</v>
          </cell>
          <cell r="I50">
            <v>2</v>
          </cell>
          <cell r="J50">
            <v>1.1000000000000001</v>
          </cell>
          <cell r="L50">
            <v>1.05</v>
          </cell>
          <cell r="M50">
            <v>1692</v>
          </cell>
          <cell r="N50">
            <v>64787</v>
          </cell>
          <cell r="O50">
            <v>13713</v>
          </cell>
          <cell r="Q50">
            <v>78500</v>
          </cell>
        </row>
        <row r="51">
          <cell r="E51">
            <v>0.85</v>
          </cell>
          <cell r="F51" t="str">
            <v>¤ t«</v>
          </cell>
          <cell r="G51">
            <v>17</v>
          </cell>
          <cell r="H51">
            <v>3</v>
          </cell>
          <cell r="I51">
            <v>2</v>
          </cell>
          <cell r="J51">
            <v>1.1000000000000001</v>
          </cell>
          <cell r="L51">
            <v>1.05</v>
          </cell>
          <cell r="M51">
            <v>805</v>
          </cell>
          <cell r="N51">
            <v>12186</v>
          </cell>
          <cell r="O51">
            <v>13713</v>
          </cell>
          <cell r="Q51">
            <v>25899</v>
          </cell>
        </row>
        <row r="52">
          <cell r="B52" t="str">
            <v>n®</v>
          </cell>
          <cell r="C52" t="str">
            <v xml:space="preserve">Nhùa ®­êng                                  </v>
          </cell>
          <cell r="D52" t="str">
            <v>kg</v>
          </cell>
          <cell r="G52">
            <v>60</v>
          </cell>
          <cell r="Q52">
            <v>149362</v>
          </cell>
          <cell r="S52">
            <v>3323</v>
          </cell>
        </row>
        <row r="53">
          <cell r="E53">
            <v>1</v>
          </cell>
          <cell r="F53" t="str">
            <v>¤ t«</v>
          </cell>
          <cell r="G53">
            <v>43</v>
          </cell>
          <cell r="H53">
            <v>5</v>
          </cell>
          <cell r="I53">
            <v>3</v>
          </cell>
          <cell r="J53">
            <v>1.3</v>
          </cell>
          <cell r="L53">
            <v>1.05</v>
          </cell>
          <cell r="M53">
            <v>1692</v>
          </cell>
          <cell r="N53">
            <v>90079</v>
          </cell>
          <cell r="O53">
            <v>21170</v>
          </cell>
          <cell r="Q53">
            <v>111249</v>
          </cell>
        </row>
        <row r="54">
          <cell r="E54">
            <v>1</v>
          </cell>
          <cell r="F54" t="str">
            <v>¤ t«</v>
          </cell>
          <cell r="G54">
            <v>17</v>
          </cell>
          <cell r="H54">
            <v>3</v>
          </cell>
          <cell r="I54">
            <v>3</v>
          </cell>
          <cell r="J54">
            <v>1.3</v>
          </cell>
          <cell r="L54">
            <v>1.05</v>
          </cell>
          <cell r="M54">
            <v>805</v>
          </cell>
          <cell r="N54">
            <v>16943</v>
          </cell>
          <cell r="O54">
            <v>21170</v>
          </cell>
          <cell r="Q54">
            <v>38113</v>
          </cell>
        </row>
        <row r="55">
          <cell r="B55" t="str">
            <v>vc</v>
          </cell>
          <cell r="C55" t="str">
            <v>V«i côc</v>
          </cell>
          <cell r="D55" t="str">
            <v>kg</v>
          </cell>
          <cell r="G55">
            <v>60</v>
          </cell>
          <cell r="Q55">
            <v>149362</v>
          </cell>
          <cell r="R55">
            <v>909</v>
          </cell>
          <cell r="S55">
            <v>909</v>
          </cell>
        </row>
        <row r="56">
          <cell r="E56">
            <v>1</v>
          </cell>
          <cell r="F56" t="str">
            <v>¤ t«</v>
          </cell>
          <cell r="G56">
            <v>43</v>
          </cell>
          <cell r="H56">
            <v>5</v>
          </cell>
          <cell r="I56">
            <v>3</v>
          </cell>
          <cell r="J56">
            <v>1.3</v>
          </cell>
          <cell r="L56">
            <v>1.05</v>
          </cell>
          <cell r="M56">
            <v>1692</v>
          </cell>
          <cell r="N56">
            <v>90079</v>
          </cell>
          <cell r="O56">
            <v>21170</v>
          </cell>
          <cell r="Q56">
            <v>111249</v>
          </cell>
        </row>
        <row r="57">
          <cell r="E57">
            <v>1</v>
          </cell>
          <cell r="F57" t="str">
            <v>¤ t«</v>
          </cell>
          <cell r="G57">
            <v>17</v>
          </cell>
          <cell r="H57">
            <v>3</v>
          </cell>
          <cell r="I57">
            <v>3</v>
          </cell>
          <cell r="J57">
            <v>1.3</v>
          </cell>
          <cell r="L57">
            <v>1.05</v>
          </cell>
          <cell r="M57">
            <v>805</v>
          </cell>
          <cell r="N57">
            <v>16943</v>
          </cell>
          <cell r="O57">
            <v>21170</v>
          </cell>
          <cell r="Q57">
            <v>38113</v>
          </cell>
        </row>
        <row r="58">
          <cell r="B58" t="str">
            <v>qh</v>
          </cell>
          <cell r="C58" t="str">
            <v>Que hµn</v>
          </cell>
          <cell r="D58" t="str">
            <v>kg</v>
          </cell>
          <cell r="G58">
            <v>60</v>
          </cell>
          <cell r="Q58">
            <v>122824</v>
          </cell>
          <cell r="R58">
            <v>7619</v>
          </cell>
          <cell r="S58">
            <v>7637</v>
          </cell>
        </row>
        <row r="59">
          <cell r="E59">
            <v>1</v>
          </cell>
          <cell r="F59" t="str">
            <v>¤ t«</v>
          </cell>
          <cell r="G59">
            <v>43</v>
          </cell>
          <cell r="H59">
            <v>5</v>
          </cell>
          <cell r="I59">
            <v>2</v>
          </cell>
          <cell r="J59">
            <v>1.1000000000000001</v>
          </cell>
          <cell r="L59">
            <v>1.05</v>
          </cell>
          <cell r="M59">
            <v>1692</v>
          </cell>
          <cell r="N59">
            <v>76221</v>
          </cell>
          <cell r="O59">
            <v>16133</v>
          </cell>
          <cell r="Q59">
            <v>92354</v>
          </cell>
        </row>
        <row r="60">
          <cell r="E60">
            <v>1</v>
          </cell>
          <cell r="F60" t="str">
            <v>¤ t«</v>
          </cell>
          <cell r="G60">
            <v>17</v>
          </cell>
          <cell r="H60">
            <v>3</v>
          </cell>
          <cell r="I60">
            <v>2</v>
          </cell>
          <cell r="J60">
            <v>1.1000000000000001</v>
          </cell>
          <cell r="L60">
            <v>1.05</v>
          </cell>
          <cell r="M60">
            <v>805</v>
          </cell>
          <cell r="N60">
            <v>14337</v>
          </cell>
          <cell r="O60">
            <v>16133</v>
          </cell>
          <cell r="Q60">
            <v>30470</v>
          </cell>
        </row>
        <row r="61">
          <cell r="B61" t="str">
            <v>tb</v>
          </cell>
          <cell r="C61" t="str">
            <v xml:space="preserve">ThÐp b¶n                            </v>
          </cell>
          <cell r="D61" t="str">
            <v>kg</v>
          </cell>
          <cell r="G61">
            <v>60</v>
          </cell>
          <cell r="Q61">
            <v>122824</v>
          </cell>
          <cell r="R61">
            <v>5429</v>
          </cell>
          <cell r="S61">
            <v>4891</v>
          </cell>
        </row>
        <row r="62">
          <cell r="E62">
            <v>1</v>
          </cell>
          <cell r="F62" t="str">
            <v>¤ t«</v>
          </cell>
          <cell r="G62">
            <v>43</v>
          </cell>
          <cell r="H62">
            <v>5</v>
          </cell>
          <cell r="I62">
            <v>2</v>
          </cell>
          <cell r="J62">
            <v>1.1000000000000001</v>
          </cell>
          <cell r="L62">
            <v>1.05</v>
          </cell>
          <cell r="M62">
            <v>1692</v>
          </cell>
          <cell r="N62">
            <v>76221</v>
          </cell>
          <cell r="O62">
            <v>16133</v>
          </cell>
          <cell r="Q62">
            <v>92354</v>
          </cell>
        </row>
        <row r="63">
          <cell r="E63">
            <v>1</v>
          </cell>
          <cell r="F63" t="str">
            <v>¤ t«</v>
          </cell>
          <cell r="G63">
            <v>17</v>
          </cell>
          <cell r="H63">
            <v>3</v>
          </cell>
          <cell r="I63">
            <v>2</v>
          </cell>
          <cell r="J63">
            <v>1.1000000000000001</v>
          </cell>
          <cell r="L63">
            <v>1.05</v>
          </cell>
          <cell r="M63">
            <v>805</v>
          </cell>
          <cell r="N63">
            <v>14337</v>
          </cell>
          <cell r="O63">
            <v>16133</v>
          </cell>
          <cell r="Q63">
            <v>30470</v>
          </cell>
        </row>
        <row r="64">
          <cell r="B64" t="str">
            <v>th</v>
          </cell>
          <cell r="C64" t="str">
            <v xml:space="preserve">ThÐp h×nh                            </v>
          </cell>
          <cell r="D64" t="str">
            <v>kg</v>
          </cell>
          <cell r="G64">
            <v>60</v>
          </cell>
          <cell r="Q64">
            <v>122824</v>
          </cell>
          <cell r="R64">
            <v>4857</v>
          </cell>
          <cell r="S64">
            <v>4562</v>
          </cell>
        </row>
        <row r="65">
          <cell r="E65">
            <v>1</v>
          </cell>
          <cell r="F65" t="str">
            <v>¤ t«</v>
          </cell>
          <cell r="G65">
            <v>43</v>
          </cell>
          <cell r="H65">
            <v>5</v>
          </cell>
          <cell r="I65">
            <v>2</v>
          </cell>
          <cell r="J65">
            <v>1.1000000000000001</v>
          </cell>
          <cell r="L65">
            <v>1.05</v>
          </cell>
          <cell r="M65">
            <v>1692</v>
          </cell>
          <cell r="N65">
            <v>76221</v>
          </cell>
          <cell r="O65">
            <v>16133</v>
          </cell>
          <cell r="Q65">
            <v>92354</v>
          </cell>
        </row>
        <row r="66">
          <cell r="E66">
            <v>1</v>
          </cell>
          <cell r="F66" t="str">
            <v>¤ t«</v>
          </cell>
          <cell r="G66">
            <v>17</v>
          </cell>
          <cell r="H66">
            <v>3</v>
          </cell>
          <cell r="I66">
            <v>2</v>
          </cell>
          <cell r="J66">
            <v>1.1000000000000001</v>
          </cell>
          <cell r="L66">
            <v>1.05</v>
          </cell>
          <cell r="M66">
            <v>805</v>
          </cell>
          <cell r="N66">
            <v>14337</v>
          </cell>
          <cell r="O66">
            <v>16133</v>
          </cell>
          <cell r="Q66">
            <v>30470</v>
          </cell>
        </row>
        <row r="67">
          <cell r="B67" t="str">
            <v>th&gt;100</v>
          </cell>
          <cell r="C67" t="str">
            <v>ThÐp h×nh</v>
          </cell>
          <cell r="D67" t="str">
            <v>kg</v>
          </cell>
          <cell r="S67">
            <v>4562</v>
          </cell>
        </row>
        <row r="68">
          <cell r="B68" t="str">
            <v>tl®v</v>
          </cell>
          <cell r="C68" t="str">
            <v>ThÐp l­íi ®Þnh vÞ d=6</v>
          </cell>
          <cell r="D68" t="str">
            <v>kg</v>
          </cell>
          <cell r="G68">
            <v>60</v>
          </cell>
          <cell r="Q68">
            <v>122824</v>
          </cell>
          <cell r="R68">
            <v>5714</v>
          </cell>
          <cell r="S68">
            <v>4806</v>
          </cell>
        </row>
        <row r="69">
          <cell r="E69">
            <v>1</v>
          </cell>
          <cell r="F69" t="str">
            <v>¤ t«</v>
          </cell>
          <cell r="G69">
            <v>43</v>
          </cell>
          <cell r="H69">
            <v>5</v>
          </cell>
          <cell r="I69">
            <v>2</v>
          </cell>
          <cell r="J69">
            <v>1.1000000000000001</v>
          </cell>
          <cell r="L69">
            <v>1.05</v>
          </cell>
          <cell r="M69">
            <v>1692</v>
          </cell>
          <cell r="N69">
            <v>76221</v>
          </cell>
          <cell r="O69">
            <v>16133</v>
          </cell>
          <cell r="Q69">
            <v>92354</v>
          </cell>
        </row>
        <row r="70">
          <cell r="E70">
            <v>1</v>
          </cell>
          <cell r="F70" t="str">
            <v>¤ t«</v>
          </cell>
          <cell r="G70">
            <v>17</v>
          </cell>
          <cell r="H70">
            <v>3</v>
          </cell>
          <cell r="I70">
            <v>2</v>
          </cell>
          <cell r="J70">
            <v>1.1000000000000001</v>
          </cell>
          <cell r="L70">
            <v>1.05</v>
          </cell>
          <cell r="M70">
            <v>805</v>
          </cell>
          <cell r="N70">
            <v>14337</v>
          </cell>
          <cell r="O70">
            <v>16133</v>
          </cell>
          <cell r="Q70">
            <v>30470</v>
          </cell>
        </row>
        <row r="71">
          <cell r="B71" t="str">
            <v>tt&lt;10</v>
          </cell>
          <cell r="C71" t="str">
            <v>ThÐp trßn d&lt;=10</v>
          </cell>
          <cell r="D71" t="str">
            <v>kg</v>
          </cell>
          <cell r="G71">
            <v>60</v>
          </cell>
          <cell r="Q71">
            <v>122824</v>
          </cell>
          <cell r="R71">
            <v>4476</v>
          </cell>
          <cell r="S71">
            <v>4806</v>
          </cell>
        </row>
        <row r="72">
          <cell r="B72" t="str">
            <v>ct3</v>
          </cell>
          <cell r="C72" t="str">
            <v>ThÐp CT3</v>
          </cell>
          <cell r="D72" t="str">
            <v>kg</v>
          </cell>
          <cell r="E72">
            <v>1</v>
          </cell>
          <cell r="F72" t="str">
            <v>¤ t«</v>
          </cell>
          <cell r="G72">
            <v>43</v>
          </cell>
          <cell r="H72">
            <v>5</v>
          </cell>
          <cell r="I72">
            <v>2</v>
          </cell>
          <cell r="J72">
            <v>1.1000000000000001</v>
          </cell>
          <cell r="L72">
            <v>1.05</v>
          </cell>
          <cell r="M72">
            <v>1692</v>
          </cell>
          <cell r="N72">
            <v>76221</v>
          </cell>
          <cell r="O72">
            <v>16133</v>
          </cell>
          <cell r="Q72">
            <v>92354</v>
          </cell>
          <cell r="S72">
            <v>4806</v>
          </cell>
        </row>
        <row r="73">
          <cell r="E73">
            <v>1</v>
          </cell>
          <cell r="F73" t="str">
            <v>¤ t«</v>
          </cell>
          <cell r="G73">
            <v>17</v>
          </cell>
          <cell r="H73">
            <v>3</v>
          </cell>
          <cell r="I73">
            <v>2</v>
          </cell>
          <cell r="J73">
            <v>1.1000000000000001</v>
          </cell>
          <cell r="L73">
            <v>1.05</v>
          </cell>
          <cell r="M73">
            <v>805</v>
          </cell>
          <cell r="N73">
            <v>14337</v>
          </cell>
          <cell r="O73">
            <v>16133</v>
          </cell>
          <cell r="Q73">
            <v>30470</v>
          </cell>
        </row>
        <row r="74">
          <cell r="B74" t="str">
            <v>tt&lt;18</v>
          </cell>
          <cell r="C74" t="str">
            <v>ThÐp trßn d&lt;=18</v>
          </cell>
          <cell r="D74" t="str">
            <v>kg</v>
          </cell>
          <cell r="G74">
            <v>60</v>
          </cell>
          <cell r="Q74">
            <v>122824</v>
          </cell>
          <cell r="R74">
            <v>4429</v>
          </cell>
          <cell r="S74">
            <v>4202</v>
          </cell>
        </row>
        <row r="75">
          <cell r="B75" t="str">
            <v>ct5</v>
          </cell>
          <cell r="C75" t="str">
            <v>ThÐp CT5</v>
          </cell>
          <cell r="D75" t="str">
            <v>kg</v>
          </cell>
          <cell r="E75">
            <v>1</v>
          </cell>
          <cell r="F75" t="str">
            <v>¤ t«</v>
          </cell>
          <cell r="G75">
            <v>43</v>
          </cell>
          <cell r="H75">
            <v>5</v>
          </cell>
          <cell r="I75">
            <v>2</v>
          </cell>
          <cell r="J75">
            <v>1.1000000000000001</v>
          </cell>
          <cell r="L75">
            <v>1.05</v>
          </cell>
          <cell r="M75">
            <v>1692</v>
          </cell>
          <cell r="N75">
            <v>76221</v>
          </cell>
          <cell r="O75">
            <v>16133</v>
          </cell>
          <cell r="Q75">
            <v>92354</v>
          </cell>
          <cell r="S75">
            <v>4202</v>
          </cell>
        </row>
        <row r="76">
          <cell r="E76">
            <v>1</v>
          </cell>
          <cell r="F76" t="str">
            <v>¤ t«</v>
          </cell>
          <cell r="G76">
            <v>17</v>
          </cell>
          <cell r="H76">
            <v>3</v>
          </cell>
          <cell r="I76">
            <v>2</v>
          </cell>
          <cell r="J76">
            <v>1.1000000000000001</v>
          </cell>
          <cell r="L76">
            <v>1.05</v>
          </cell>
          <cell r="M76">
            <v>805</v>
          </cell>
          <cell r="N76">
            <v>14337</v>
          </cell>
          <cell r="O76">
            <v>16133</v>
          </cell>
          <cell r="Q76">
            <v>30470</v>
          </cell>
        </row>
        <row r="77">
          <cell r="B77" t="str">
            <v>tt&gt;18</v>
          </cell>
          <cell r="C77" t="str">
            <v>ThÐp trßn d&gt;18</v>
          </cell>
          <cell r="D77" t="str">
            <v>kg</v>
          </cell>
          <cell r="G77">
            <v>60</v>
          </cell>
          <cell r="Q77">
            <v>122824</v>
          </cell>
          <cell r="R77">
            <v>4429</v>
          </cell>
          <cell r="S77">
            <v>3647</v>
          </cell>
        </row>
        <row r="78">
          <cell r="E78">
            <v>1</v>
          </cell>
          <cell r="F78" t="str">
            <v>¤ t«</v>
          </cell>
          <cell r="G78">
            <v>43</v>
          </cell>
          <cell r="H78">
            <v>5</v>
          </cell>
          <cell r="I78">
            <v>2</v>
          </cell>
          <cell r="J78">
            <v>1.1000000000000001</v>
          </cell>
          <cell r="L78">
            <v>1.05</v>
          </cell>
          <cell r="M78">
            <v>1692</v>
          </cell>
          <cell r="N78">
            <v>76221</v>
          </cell>
          <cell r="O78">
            <v>16133</v>
          </cell>
          <cell r="Q78">
            <v>92354</v>
          </cell>
        </row>
        <row r="79">
          <cell r="E79">
            <v>1</v>
          </cell>
          <cell r="F79" t="str">
            <v>¤ t«</v>
          </cell>
          <cell r="G79">
            <v>17</v>
          </cell>
          <cell r="H79">
            <v>3</v>
          </cell>
          <cell r="I79">
            <v>2</v>
          </cell>
          <cell r="J79">
            <v>1.1000000000000001</v>
          </cell>
          <cell r="L79">
            <v>1.05</v>
          </cell>
          <cell r="M79">
            <v>805</v>
          </cell>
          <cell r="N79">
            <v>14337</v>
          </cell>
          <cell r="O79">
            <v>16133</v>
          </cell>
          <cell r="Q79">
            <v>30470</v>
          </cell>
        </row>
        <row r="80">
          <cell r="B80" t="str">
            <v>t«</v>
          </cell>
          <cell r="C80" t="str">
            <v>ThÐp èng d=100</v>
          </cell>
          <cell r="D80" t="str">
            <v>m</v>
          </cell>
          <cell r="G80">
            <v>60</v>
          </cell>
          <cell r="Q80">
            <v>122824</v>
          </cell>
          <cell r="S80">
            <v>30000</v>
          </cell>
        </row>
        <row r="81">
          <cell r="E81">
            <v>1</v>
          </cell>
          <cell r="F81" t="str">
            <v>¤ t«</v>
          </cell>
          <cell r="G81">
            <v>43</v>
          </cell>
          <cell r="H81">
            <v>5</v>
          </cell>
          <cell r="I81">
            <v>2</v>
          </cell>
          <cell r="J81">
            <v>1.1000000000000001</v>
          </cell>
          <cell r="L81">
            <v>1.05</v>
          </cell>
          <cell r="M81">
            <v>1692</v>
          </cell>
          <cell r="N81">
            <v>76221</v>
          </cell>
          <cell r="O81">
            <v>16133</v>
          </cell>
          <cell r="Q81">
            <v>92354</v>
          </cell>
        </row>
        <row r="82">
          <cell r="E82">
            <v>1</v>
          </cell>
          <cell r="F82" t="str">
            <v>¤ t«</v>
          </cell>
          <cell r="G82">
            <v>17</v>
          </cell>
          <cell r="H82">
            <v>3</v>
          </cell>
          <cell r="I82">
            <v>2</v>
          </cell>
          <cell r="J82">
            <v>1.1000000000000001</v>
          </cell>
          <cell r="L82">
            <v>1.05</v>
          </cell>
          <cell r="M82">
            <v>805</v>
          </cell>
          <cell r="N82">
            <v>14337</v>
          </cell>
          <cell r="O82">
            <v>16133</v>
          </cell>
          <cell r="Q82">
            <v>30470</v>
          </cell>
        </row>
        <row r="83">
          <cell r="B83" t="str">
            <v>tc®c</v>
          </cell>
          <cell r="C83" t="str">
            <v>ThÐp c­êng ®é cao</v>
          </cell>
          <cell r="D83" t="str">
            <v>kg</v>
          </cell>
          <cell r="G83">
            <v>60</v>
          </cell>
          <cell r="Q83">
            <v>122824</v>
          </cell>
          <cell r="S83">
            <v>8500</v>
          </cell>
        </row>
        <row r="84">
          <cell r="E84">
            <v>1</v>
          </cell>
          <cell r="F84" t="str">
            <v>¤ t«</v>
          </cell>
          <cell r="G84">
            <v>43</v>
          </cell>
          <cell r="H84">
            <v>5</v>
          </cell>
          <cell r="I84">
            <v>2</v>
          </cell>
          <cell r="J84">
            <v>1.1000000000000001</v>
          </cell>
          <cell r="L84">
            <v>1.05</v>
          </cell>
          <cell r="M84">
            <v>1692</v>
          </cell>
          <cell r="N84">
            <v>76221</v>
          </cell>
          <cell r="O84">
            <v>16133</v>
          </cell>
          <cell r="Q84">
            <v>92354</v>
          </cell>
        </row>
        <row r="85">
          <cell r="E85">
            <v>1</v>
          </cell>
          <cell r="F85" t="str">
            <v>¤ t«</v>
          </cell>
          <cell r="G85">
            <v>17</v>
          </cell>
          <cell r="H85">
            <v>3</v>
          </cell>
          <cell r="I85">
            <v>2</v>
          </cell>
          <cell r="J85">
            <v>1.1000000000000001</v>
          </cell>
          <cell r="L85">
            <v>1.05</v>
          </cell>
          <cell r="M85">
            <v>805</v>
          </cell>
          <cell r="N85">
            <v>14337</v>
          </cell>
          <cell r="O85">
            <v>16133</v>
          </cell>
          <cell r="Q85">
            <v>30470</v>
          </cell>
        </row>
        <row r="86">
          <cell r="B86" t="str">
            <v>Ray</v>
          </cell>
          <cell r="C86" t="str">
            <v>Ray P43</v>
          </cell>
          <cell r="D86" t="str">
            <v>kg</v>
          </cell>
          <cell r="G86">
            <v>60</v>
          </cell>
          <cell r="Q86">
            <v>122824</v>
          </cell>
          <cell r="S86">
            <v>5000</v>
          </cell>
        </row>
        <row r="87">
          <cell r="E87">
            <v>1</v>
          </cell>
          <cell r="F87" t="str">
            <v>¤ t«</v>
          </cell>
          <cell r="G87">
            <v>43</v>
          </cell>
          <cell r="H87">
            <v>5</v>
          </cell>
          <cell r="I87">
            <v>2</v>
          </cell>
          <cell r="J87">
            <v>1.1000000000000001</v>
          </cell>
          <cell r="L87">
            <v>1.05</v>
          </cell>
          <cell r="M87">
            <v>1692</v>
          </cell>
          <cell r="N87">
            <v>76221</v>
          </cell>
          <cell r="O87">
            <v>16133</v>
          </cell>
          <cell r="Q87">
            <v>92354</v>
          </cell>
        </row>
        <row r="88">
          <cell r="E88">
            <v>1</v>
          </cell>
          <cell r="F88" t="str">
            <v>¤ t«</v>
          </cell>
          <cell r="G88">
            <v>17</v>
          </cell>
          <cell r="H88">
            <v>3</v>
          </cell>
          <cell r="I88">
            <v>2</v>
          </cell>
          <cell r="J88">
            <v>1.1000000000000001</v>
          </cell>
          <cell r="L88">
            <v>1.05</v>
          </cell>
          <cell r="M88">
            <v>805</v>
          </cell>
          <cell r="N88">
            <v>14337</v>
          </cell>
          <cell r="O88">
            <v>16133</v>
          </cell>
          <cell r="Q88">
            <v>30470</v>
          </cell>
        </row>
        <row r="89">
          <cell r="B89" t="str">
            <v>xm4</v>
          </cell>
          <cell r="C89" t="str">
            <v xml:space="preserve">Xi m¨ng PC 400            </v>
          </cell>
          <cell r="D89" t="str">
            <v>kg</v>
          </cell>
          <cell r="G89">
            <v>60</v>
          </cell>
          <cell r="Q89">
            <v>132426</v>
          </cell>
          <cell r="S89">
            <v>980</v>
          </cell>
        </row>
        <row r="90">
          <cell r="E90">
            <v>1</v>
          </cell>
          <cell r="F90" t="str">
            <v>¤ t«</v>
          </cell>
          <cell r="G90">
            <v>43</v>
          </cell>
          <cell r="H90">
            <v>5</v>
          </cell>
          <cell r="I90">
            <v>3</v>
          </cell>
          <cell r="J90">
            <v>1.3</v>
          </cell>
          <cell r="L90">
            <v>1.05</v>
          </cell>
          <cell r="M90">
            <v>1692</v>
          </cell>
          <cell r="N90">
            <v>90079</v>
          </cell>
          <cell r="O90">
            <v>12702</v>
          </cell>
          <cell r="Q90">
            <v>102781</v>
          </cell>
        </row>
        <row r="91">
          <cell r="E91">
            <v>1</v>
          </cell>
          <cell r="F91" t="str">
            <v>¤ t«</v>
          </cell>
          <cell r="G91">
            <v>17</v>
          </cell>
          <cell r="H91">
            <v>3</v>
          </cell>
          <cell r="I91">
            <v>3</v>
          </cell>
          <cell r="J91">
            <v>1.3</v>
          </cell>
          <cell r="L91">
            <v>1.05</v>
          </cell>
          <cell r="M91">
            <v>805</v>
          </cell>
          <cell r="N91">
            <v>16943</v>
          </cell>
          <cell r="O91">
            <v>12702</v>
          </cell>
          <cell r="Q91">
            <v>29645</v>
          </cell>
        </row>
        <row r="92">
          <cell r="B92" t="str">
            <v>xm3</v>
          </cell>
          <cell r="C92" t="str">
            <v>Xi m¨ng PC300</v>
          </cell>
          <cell r="D92" t="str">
            <v>kg</v>
          </cell>
          <cell r="G92">
            <v>60</v>
          </cell>
          <cell r="Q92">
            <v>132426</v>
          </cell>
          <cell r="S92">
            <v>699</v>
          </cell>
        </row>
        <row r="93">
          <cell r="E93">
            <v>1</v>
          </cell>
          <cell r="F93" t="str">
            <v>¤ t«</v>
          </cell>
          <cell r="G93">
            <v>43</v>
          </cell>
          <cell r="H93">
            <v>5</v>
          </cell>
          <cell r="I93">
            <v>3</v>
          </cell>
          <cell r="J93">
            <v>1.3</v>
          </cell>
          <cell r="L93">
            <v>1.05</v>
          </cell>
          <cell r="M93">
            <v>1692</v>
          </cell>
          <cell r="N93">
            <v>90079</v>
          </cell>
          <cell r="O93">
            <v>12702</v>
          </cell>
          <cell r="Q93">
            <v>102781</v>
          </cell>
        </row>
        <row r="94">
          <cell r="E94">
            <v>1</v>
          </cell>
          <cell r="F94" t="str">
            <v>¤ t«</v>
          </cell>
          <cell r="G94">
            <v>17</v>
          </cell>
          <cell r="H94">
            <v>3</v>
          </cell>
          <cell r="I94">
            <v>3</v>
          </cell>
          <cell r="J94">
            <v>1.3</v>
          </cell>
          <cell r="L94">
            <v>1.05</v>
          </cell>
          <cell r="M94">
            <v>805</v>
          </cell>
          <cell r="N94">
            <v>16943</v>
          </cell>
          <cell r="O94">
            <v>12702</v>
          </cell>
          <cell r="Q94">
            <v>29645</v>
          </cell>
        </row>
        <row r="95">
          <cell r="B95" t="str">
            <v>pgbt</v>
          </cell>
          <cell r="C95" t="str">
            <v>Phô gia BT</v>
          </cell>
          <cell r="D95" t="str">
            <v>kg</v>
          </cell>
          <cell r="G95">
            <v>60</v>
          </cell>
          <cell r="Q95">
            <v>132426</v>
          </cell>
          <cell r="S95">
            <v>5000</v>
          </cell>
        </row>
        <row r="96">
          <cell r="E96">
            <v>1</v>
          </cell>
          <cell r="F96" t="str">
            <v>¤ t«</v>
          </cell>
          <cell r="G96">
            <v>43</v>
          </cell>
          <cell r="H96">
            <v>5</v>
          </cell>
          <cell r="I96">
            <v>3</v>
          </cell>
          <cell r="J96">
            <v>1.3</v>
          </cell>
          <cell r="L96">
            <v>1.05</v>
          </cell>
          <cell r="M96">
            <v>1692</v>
          </cell>
          <cell r="N96">
            <v>90079</v>
          </cell>
          <cell r="O96">
            <v>12702</v>
          </cell>
          <cell r="Q96">
            <v>102781</v>
          </cell>
        </row>
        <row r="97">
          <cell r="B97" t="str">
            <v>®s</v>
          </cell>
          <cell r="C97" t="str">
            <v>§Êt sÐt</v>
          </cell>
          <cell r="E97">
            <v>1</v>
          </cell>
          <cell r="F97" t="str">
            <v>¤ t«</v>
          </cell>
          <cell r="G97">
            <v>17</v>
          </cell>
          <cell r="H97">
            <v>3</v>
          </cell>
          <cell r="I97">
            <v>3</v>
          </cell>
          <cell r="J97">
            <v>1.3</v>
          </cell>
          <cell r="L97">
            <v>1.05</v>
          </cell>
          <cell r="M97">
            <v>805</v>
          </cell>
          <cell r="N97">
            <v>16943</v>
          </cell>
          <cell r="O97">
            <v>12702</v>
          </cell>
          <cell r="Q97">
            <v>29645</v>
          </cell>
          <cell r="S97">
            <v>13000</v>
          </cell>
        </row>
        <row r="98">
          <cell r="B98" t="str">
            <v>pghd</v>
          </cell>
          <cell r="C98" t="str">
            <v>Phô giac ho¸ dÎo</v>
          </cell>
          <cell r="D98" t="str">
            <v>kg</v>
          </cell>
          <cell r="G98">
            <v>60</v>
          </cell>
          <cell r="Q98">
            <v>132426</v>
          </cell>
          <cell r="S98">
            <v>8000</v>
          </cell>
        </row>
        <row r="99">
          <cell r="B99" t="str">
            <v>c©y</v>
          </cell>
          <cell r="C99" t="str">
            <v>C©y chèng</v>
          </cell>
          <cell r="E99">
            <v>1</v>
          </cell>
          <cell r="F99" t="str">
            <v>¤ t«</v>
          </cell>
          <cell r="G99">
            <v>43</v>
          </cell>
          <cell r="H99">
            <v>5</v>
          </cell>
          <cell r="I99">
            <v>3</v>
          </cell>
          <cell r="J99">
            <v>1.3</v>
          </cell>
          <cell r="L99">
            <v>1.05</v>
          </cell>
          <cell r="M99">
            <v>1692</v>
          </cell>
          <cell r="N99">
            <v>90079</v>
          </cell>
          <cell r="O99">
            <v>12702</v>
          </cell>
          <cell r="Q99">
            <v>102781</v>
          </cell>
        </row>
        <row r="100">
          <cell r="B100" t="str">
            <v>pgccn</v>
          </cell>
          <cell r="C100" t="str">
            <v>Phô gia chèng co ngãt</v>
          </cell>
          <cell r="D100" t="str">
            <v>kg</v>
          </cell>
          <cell r="E100">
            <v>1</v>
          </cell>
          <cell r="F100" t="str">
            <v>¤ t«</v>
          </cell>
          <cell r="G100">
            <v>17</v>
          </cell>
          <cell r="H100">
            <v>3</v>
          </cell>
          <cell r="I100">
            <v>3</v>
          </cell>
          <cell r="J100">
            <v>1.3</v>
          </cell>
          <cell r="L100">
            <v>1.05</v>
          </cell>
          <cell r="M100">
            <v>805</v>
          </cell>
          <cell r="N100">
            <v>16943</v>
          </cell>
          <cell r="O100">
            <v>12702</v>
          </cell>
          <cell r="Q100">
            <v>29645</v>
          </cell>
          <cell r="S100">
            <v>10000</v>
          </cell>
        </row>
        <row r="101">
          <cell r="B101" t="str">
            <v>m ct</v>
          </cell>
          <cell r="C101" t="str">
            <v>Mµng chèng thÊm + Phô gia dÝnh b¸m</v>
          </cell>
          <cell r="D101" t="str">
            <v>kg</v>
          </cell>
        </row>
        <row r="102">
          <cell r="B102" t="str">
            <v>l cs</v>
          </cell>
          <cell r="C102" t="str">
            <v>L­ìi c­a s¾t</v>
          </cell>
          <cell r="D102" t="str">
            <v>c¸i</v>
          </cell>
          <cell r="S102">
            <v>3000</v>
          </cell>
        </row>
        <row r="103">
          <cell r="B103" t="str">
            <v>b l2</v>
          </cell>
          <cell r="C103" t="str">
            <v>Bul«ng d=20</v>
          </cell>
          <cell r="D103" t="str">
            <v>c¸i</v>
          </cell>
          <cell r="S103">
            <v>4000</v>
          </cell>
        </row>
        <row r="104">
          <cell r="B104" t="str">
            <v>b l</v>
          </cell>
          <cell r="C104" t="str">
            <v>Bul«ng</v>
          </cell>
          <cell r="D104" t="str">
            <v>c¸i</v>
          </cell>
          <cell r="S104">
            <v>2727</v>
          </cell>
        </row>
        <row r="105">
          <cell r="B105" t="str">
            <v>b l6</v>
          </cell>
          <cell r="C105" t="str">
            <v>Bul«ng d=6</v>
          </cell>
          <cell r="D105" t="str">
            <v>c¸i</v>
          </cell>
          <cell r="S105">
            <v>2000</v>
          </cell>
        </row>
        <row r="106">
          <cell r="B106" t="str">
            <v>® c</v>
          </cell>
          <cell r="C106" t="str">
            <v>§¸ c¾t</v>
          </cell>
          <cell r="D106" t="str">
            <v>Viªn</v>
          </cell>
          <cell r="S106">
            <v>6000</v>
          </cell>
        </row>
        <row r="107">
          <cell r="B107" t="str">
            <v>¤ xy</v>
          </cell>
          <cell r="C107" t="str">
            <v>¤ xy</v>
          </cell>
          <cell r="D107" t="str">
            <v>chai</v>
          </cell>
          <cell r="S107">
            <v>25000</v>
          </cell>
        </row>
        <row r="108">
          <cell r="B108" t="str">
            <v>® ®</v>
          </cell>
          <cell r="C108" t="str">
            <v>§Êt ®Ìn</v>
          </cell>
          <cell r="D108" t="str">
            <v>kg</v>
          </cell>
          <cell r="S108">
            <v>7818</v>
          </cell>
        </row>
        <row r="109">
          <cell r="B109" t="str">
            <v>® ®Øa</v>
          </cell>
          <cell r="C109" t="str">
            <v>§inh ®Øa</v>
          </cell>
          <cell r="D109" t="str">
            <v>c¸i</v>
          </cell>
          <cell r="S109">
            <v>1200</v>
          </cell>
        </row>
        <row r="110">
          <cell r="B110" t="str">
            <v>® cr</v>
          </cell>
          <cell r="C110" t="str">
            <v>§inh Cr¨mp«ng</v>
          </cell>
          <cell r="D110" t="str">
            <v>c¸i</v>
          </cell>
          <cell r="R110">
            <v>20000</v>
          </cell>
          <cell r="S110">
            <v>1000</v>
          </cell>
        </row>
        <row r="111">
          <cell r="B111" t="str">
            <v>® ®­êng</v>
          </cell>
          <cell r="C111" t="str">
            <v>§inh ®­êng</v>
          </cell>
          <cell r="D111" t="str">
            <v>c¸i</v>
          </cell>
          <cell r="S111">
            <v>5000</v>
          </cell>
        </row>
        <row r="112">
          <cell r="B112" t="str">
            <v>d bc</v>
          </cell>
          <cell r="C112" t="str">
            <v>DÇu b«i tr¬n</v>
          </cell>
          <cell r="D112" t="str">
            <v>kg</v>
          </cell>
          <cell r="S112">
            <v>2500</v>
          </cell>
        </row>
        <row r="113">
          <cell r="B113" t="str">
            <v>« g</v>
          </cell>
          <cell r="C113" t="str">
            <v>èng gen</v>
          </cell>
          <cell r="D113" t="str">
            <v>m</v>
          </cell>
          <cell r="S113">
            <v>45000</v>
          </cell>
        </row>
        <row r="114">
          <cell r="B114" t="str">
            <v>« n</v>
          </cell>
          <cell r="C114" t="str">
            <v>èng nèi</v>
          </cell>
          <cell r="D114" t="str">
            <v>m</v>
          </cell>
          <cell r="S114">
            <v>45000</v>
          </cell>
        </row>
        <row r="115">
          <cell r="B115" t="str">
            <v>« t</v>
          </cell>
          <cell r="C115" t="str">
            <v>èng thÐp d=110</v>
          </cell>
          <cell r="D115" t="str">
            <v>m</v>
          </cell>
          <cell r="S115">
            <v>79168</v>
          </cell>
        </row>
        <row r="116">
          <cell r="B116" t="str">
            <v>l l</v>
          </cell>
          <cell r="C116" t="str">
            <v>LËp l¸ch</v>
          </cell>
          <cell r="D116" t="str">
            <v>bé</v>
          </cell>
          <cell r="S116">
            <v>50000</v>
          </cell>
        </row>
        <row r="117">
          <cell r="B117" t="str">
            <v>S cg</v>
          </cell>
          <cell r="C117" t="str">
            <v>S¬n chèng gØ</v>
          </cell>
          <cell r="D117" t="str">
            <v>kg</v>
          </cell>
          <cell r="S117">
            <v>12744</v>
          </cell>
        </row>
        <row r="118">
          <cell r="B118" t="str">
            <v>S¬n</v>
          </cell>
          <cell r="C118" t="str">
            <v>S¬n bãng</v>
          </cell>
          <cell r="D118" t="str">
            <v>kg</v>
          </cell>
          <cell r="S118">
            <v>30000</v>
          </cell>
        </row>
        <row r="119">
          <cell r="B119" t="str">
            <v>t ®</v>
          </cell>
          <cell r="C119" t="str">
            <v>T¨ng ®¬</v>
          </cell>
          <cell r="D119" t="str">
            <v>c¸i</v>
          </cell>
          <cell r="S119">
            <v>18000</v>
          </cell>
        </row>
        <row r="120">
          <cell r="B120" t="str">
            <v>t vg</v>
          </cell>
          <cell r="C120" t="str">
            <v>Tµ vÑt gç</v>
          </cell>
          <cell r="D120" t="str">
            <v>thanh</v>
          </cell>
          <cell r="S120">
            <v>100000</v>
          </cell>
        </row>
        <row r="121">
          <cell r="B121" t="str">
            <v>X¨ng</v>
          </cell>
          <cell r="C121" t="str">
            <v>X¨ng</v>
          </cell>
          <cell r="D121" t="str">
            <v>kg</v>
          </cell>
          <cell r="S121">
            <v>3000</v>
          </cell>
        </row>
        <row r="122">
          <cell r="B122" t="str">
            <v>dm</v>
          </cell>
          <cell r="C122" t="str">
            <v>DÇu mazut</v>
          </cell>
          <cell r="D122" t="str">
            <v>kg</v>
          </cell>
          <cell r="S122">
            <v>2500</v>
          </cell>
        </row>
        <row r="123">
          <cell r="B123" t="str">
            <v>« g+n</v>
          </cell>
          <cell r="C123" t="str">
            <v>èng gang + n¾p ®Ëy</v>
          </cell>
          <cell r="D123" t="str">
            <v>kg</v>
          </cell>
          <cell r="S123">
            <v>8000</v>
          </cell>
        </row>
        <row r="124">
          <cell r="B124" t="str">
            <v>t c</v>
          </cell>
          <cell r="C124" t="str">
            <v>Than c¸m</v>
          </cell>
          <cell r="D124" t="str">
            <v>kg</v>
          </cell>
          <cell r="S124">
            <v>500</v>
          </cell>
        </row>
        <row r="125">
          <cell r="B125" t="str">
            <v>gtc</v>
          </cell>
          <cell r="C125" t="str">
            <v>G¹ch thñ c«ng 2 lç</v>
          </cell>
          <cell r="D125" t="str">
            <v>viªn</v>
          </cell>
        </row>
        <row r="126">
          <cell r="B126" t="str">
            <v>ms</v>
          </cell>
          <cell r="C126" t="str">
            <v>Mãc s¾t</v>
          </cell>
          <cell r="D126" t="str">
            <v>c¸i</v>
          </cell>
        </row>
        <row r="127">
          <cell r="B127" t="str">
            <v>bt</v>
          </cell>
          <cell r="C127" t="str">
            <v>Bao t¶i</v>
          </cell>
          <cell r="D127" t="str">
            <v>m2</v>
          </cell>
          <cell r="S127">
            <v>3000</v>
          </cell>
        </row>
        <row r="128">
          <cell r="B128" t="str">
            <v>c</v>
          </cell>
          <cell r="C128" t="str">
            <v>Cñi</v>
          </cell>
          <cell r="D128" t="str">
            <v>kg</v>
          </cell>
          <cell r="S128">
            <v>455</v>
          </cell>
        </row>
        <row r="129">
          <cell r="C129" t="str">
            <v>Gèi cÇu</v>
          </cell>
          <cell r="S129">
            <v>1300000</v>
          </cell>
        </row>
        <row r="140">
          <cell r="B140" t="str">
            <v>KH</v>
          </cell>
          <cell r="C140" t="str">
            <v>NC-BËc</v>
          </cell>
          <cell r="D140" t="str">
            <v>§V</v>
          </cell>
          <cell r="E140" t="str">
            <v>T.L­îng §V</v>
          </cell>
          <cell r="F140" t="str">
            <v>P.TiÖn V/C</v>
          </cell>
          <cell r="G140" t="str">
            <v>Cù Ly V/C T.TÕ (Km)</v>
          </cell>
          <cell r="H140" t="str">
            <v>CÊp §­êng</v>
          </cell>
          <cell r="I140" t="str">
            <v>CÊp Lo¹i VËt T­</v>
          </cell>
          <cell r="J140" t="str">
            <v>HÖ sè BH</v>
          </cell>
          <cell r="K140" t="str">
            <v>HÖ sè NHB</v>
          </cell>
          <cell r="L140" t="str">
            <v>HÖ sè VAT</v>
          </cell>
          <cell r="M140" t="str">
            <v>G.C­íc 89/CP</v>
          </cell>
          <cell r="N140" t="str">
            <v>Chi PhÝ V/C</v>
          </cell>
          <cell r="O140" t="str">
            <v>C.PhÝ bèc dì (§ång)</v>
          </cell>
          <cell r="P140" t="str">
            <v>Chi phÝ tù ®æ (§ång)</v>
          </cell>
          <cell r="Q140" t="str">
            <v>Tæng C.PhÝ V/C (§ång)</v>
          </cell>
          <cell r="R140" t="str">
            <v>Ngµy C«ng</v>
          </cell>
          <cell r="S140" t="str">
            <v>Ngµy C«ng</v>
          </cell>
        </row>
        <row r="142">
          <cell r="C142">
            <v>2</v>
          </cell>
          <cell r="D142">
            <v>3</v>
          </cell>
          <cell r="E142">
            <v>4</v>
          </cell>
          <cell r="F142">
            <v>5</v>
          </cell>
          <cell r="G142">
            <v>6</v>
          </cell>
          <cell r="H142">
            <v>7</v>
          </cell>
          <cell r="I142">
            <v>8</v>
          </cell>
          <cell r="J142">
            <v>9</v>
          </cell>
          <cell r="K142">
            <v>10</v>
          </cell>
          <cell r="L142">
            <v>11</v>
          </cell>
          <cell r="M142">
            <v>12</v>
          </cell>
          <cell r="N142" t="str">
            <v>13=4x6x9x10x12/11</v>
          </cell>
          <cell r="O142">
            <v>14</v>
          </cell>
          <cell r="P142">
            <v>15</v>
          </cell>
          <cell r="Q142" t="str">
            <v>16 = 13+14+15</v>
          </cell>
          <cell r="R142">
            <v>16</v>
          </cell>
          <cell r="S142">
            <v>16</v>
          </cell>
        </row>
        <row r="144">
          <cell r="B144" t="str">
            <v>2,5/7</v>
          </cell>
          <cell r="C144" t="str">
            <v>Nh©n c«ng 2,5/7</v>
          </cell>
          <cell r="D144" t="str">
            <v xml:space="preserve">C«ng </v>
          </cell>
          <cell r="G144">
            <v>0</v>
          </cell>
          <cell r="Q144">
            <v>0</v>
          </cell>
          <cell r="R144">
            <v>13215</v>
          </cell>
          <cell r="S144">
            <v>13215</v>
          </cell>
        </row>
        <row r="145">
          <cell r="B145" t="str">
            <v>2,7/7</v>
          </cell>
          <cell r="C145" t="str">
            <v>Nh©n c«ng 2,7/7</v>
          </cell>
          <cell r="D145" t="str">
            <v xml:space="preserve">C«ng </v>
          </cell>
          <cell r="R145">
            <v>13481</v>
          </cell>
          <cell r="S145">
            <v>13481</v>
          </cell>
        </row>
        <row r="146">
          <cell r="B146" t="str">
            <v>3,0/7</v>
          </cell>
          <cell r="C146" t="str">
            <v>Nh©n c«ng 3,0/7</v>
          </cell>
          <cell r="D146" t="str">
            <v xml:space="preserve">C«ng </v>
          </cell>
          <cell r="R146">
            <v>13878</v>
          </cell>
          <cell r="S146">
            <v>13878</v>
          </cell>
        </row>
        <row r="147">
          <cell r="B147" t="str">
            <v>3,2/7</v>
          </cell>
          <cell r="C147" t="str">
            <v>Nh©n c«ng 3,2/7</v>
          </cell>
          <cell r="D147" t="str">
            <v xml:space="preserve">C«ng </v>
          </cell>
          <cell r="R147">
            <v>14171</v>
          </cell>
          <cell r="S147">
            <v>14171</v>
          </cell>
        </row>
        <row r="148">
          <cell r="B148" t="str">
            <v>3,5/7</v>
          </cell>
          <cell r="C148" t="str">
            <v>Nh©n c«ng 3,5/7</v>
          </cell>
          <cell r="D148" t="str">
            <v xml:space="preserve">C«ng </v>
          </cell>
          <cell r="R148">
            <v>14611</v>
          </cell>
          <cell r="S148">
            <v>14611</v>
          </cell>
        </row>
        <row r="149">
          <cell r="B149" t="str">
            <v>3,7/7</v>
          </cell>
          <cell r="C149" t="str">
            <v>Nh©n c«ng 3,7/7</v>
          </cell>
          <cell r="D149" t="str">
            <v xml:space="preserve">C«ng </v>
          </cell>
          <cell r="R149">
            <v>14904</v>
          </cell>
          <cell r="S149">
            <v>14904</v>
          </cell>
        </row>
        <row r="150">
          <cell r="B150" t="str">
            <v>4,0/7</v>
          </cell>
          <cell r="C150" t="str">
            <v>Nh©n c«ng 4,0/7</v>
          </cell>
          <cell r="D150" t="str">
            <v xml:space="preserve">C«ng </v>
          </cell>
          <cell r="R150">
            <v>15344</v>
          </cell>
          <cell r="S150">
            <v>15344</v>
          </cell>
        </row>
        <row r="151">
          <cell r="B151" t="str">
            <v>4,5/7</v>
          </cell>
          <cell r="C151" t="str">
            <v>Nh©n c«ng 4,5/7</v>
          </cell>
          <cell r="D151" t="str">
            <v xml:space="preserve">C«ng </v>
          </cell>
          <cell r="R151">
            <v>16914</v>
          </cell>
          <cell r="S151">
            <v>16914</v>
          </cell>
        </row>
        <row r="152">
          <cell r="B152" t="str">
            <v>5,0/7</v>
          </cell>
          <cell r="C152" t="str">
            <v>Nh©n c«ng 5,0/7</v>
          </cell>
          <cell r="D152" t="str">
            <v xml:space="preserve">C«ng </v>
          </cell>
          <cell r="R152">
            <v>18484</v>
          </cell>
          <cell r="S152">
            <v>18484</v>
          </cell>
        </row>
        <row r="162">
          <cell r="R162" t="str">
            <v>HÖ sè</v>
          </cell>
          <cell r="S162">
            <v>1</v>
          </cell>
        </row>
        <row r="163">
          <cell r="B163" t="str">
            <v>KH</v>
          </cell>
          <cell r="C163" t="str">
            <v>M¸y thi c«ng</v>
          </cell>
          <cell r="D163" t="str">
            <v>§V</v>
          </cell>
          <cell r="E163" t="str">
            <v>T.L­îng §V</v>
          </cell>
          <cell r="F163" t="str">
            <v>P.TiÖn V/C</v>
          </cell>
          <cell r="G163" t="str">
            <v>Cù Ly V/C T.TÕ (Km)</v>
          </cell>
          <cell r="H163" t="str">
            <v>CÊp §­êng</v>
          </cell>
          <cell r="I163" t="str">
            <v>CÊp Lo¹i VËt T­</v>
          </cell>
          <cell r="J163" t="str">
            <v>HÖ sè BH</v>
          </cell>
          <cell r="K163" t="str">
            <v>HÖ sè NHB</v>
          </cell>
          <cell r="L163" t="str">
            <v>HÖ sè VAT</v>
          </cell>
          <cell r="M163" t="str">
            <v>G.C­íc 89/CP</v>
          </cell>
          <cell r="N163" t="str">
            <v>Chi PhÝ V/C</v>
          </cell>
          <cell r="O163" t="str">
            <v>C.PhÝ bèc dì (§ång)</v>
          </cell>
          <cell r="P163" t="str">
            <v>Chi phÝ tù ®æ (§ång)</v>
          </cell>
          <cell r="Q163" t="str">
            <v>Tæng C.PhÝ V/C (§ång)</v>
          </cell>
          <cell r="R163" t="str">
            <v>§¬n gi¸</v>
          </cell>
          <cell r="S163" t="str">
            <v>§¬n gi¸</v>
          </cell>
        </row>
        <row r="165">
          <cell r="C165">
            <v>2</v>
          </cell>
          <cell r="D165">
            <v>3</v>
          </cell>
          <cell r="E165">
            <v>4</v>
          </cell>
          <cell r="F165">
            <v>5</v>
          </cell>
          <cell r="G165">
            <v>6</v>
          </cell>
          <cell r="H165">
            <v>7</v>
          </cell>
          <cell r="I165">
            <v>8</v>
          </cell>
          <cell r="J165">
            <v>9</v>
          </cell>
          <cell r="K165">
            <v>10</v>
          </cell>
          <cell r="L165">
            <v>11</v>
          </cell>
          <cell r="M165">
            <v>12</v>
          </cell>
          <cell r="N165" t="str">
            <v>13=4x6x9x10x12/11</v>
          </cell>
          <cell r="O165">
            <v>14</v>
          </cell>
          <cell r="P165">
            <v>15</v>
          </cell>
          <cell r="Q165" t="str">
            <v>16 = 13+14+15</v>
          </cell>
          <cell r="R165">
            <v>16</v>
          </cell>
          <cell r="S165">
            <v>16</v>
          </cell>
        </row>
        <row r="166">
          <cell r="B166" t="str">
            <v>«tn7</v>
          </cell>
          <cell r="C166" t="str">
            <v>¤t« t­íi nhùa 7T</v>
          </cell>
          <cell r="D166" t="str">
            <v>Ca</v>
          </cell>
          <cell r="R166">
            <v>745096</v>
          </cell>
          <cell r="S166">
            <v>745096</v>
          </cell>
        </row>
        <row r="167">
          <cell r="B167" t="str">
            <v>«tn5</v>
          </cell>
          <cell r="C167" t="str">
            <v>¤t« t­íi n­íc 5m3</v>
          </cell>
          <cell r="D167" t="str">
            <v>Ca</v>
          </cell>
          <cell r="R167">
            <v>343052</v>
          </cell>
          <cell r="S167">
            <v>343052</v>
          </cell>
        </row>
        <row r="168">
          <cell r="B168" t="str">
            <v>«10</v>
          </cell>
          <cell r="C168" t="str">
            <v>¤t« tù ®æ 10T</v>
          </cell>
          <cell r="D168" t="str">
            <v>Ca</v>
          </cell>
          <cell r="R168">
            <v>525740</v>
          </cell>
          <cell r="S168">
            <v>525740</v>
          </cell>
        </row>
        <row r="169">
          <cell r="B169" t="str">
            <v>«7</v>
          </cell>
          <cell r="C169" t="str">
            <v>¤t« tù ®æ 7T</v>
          </cell>
          <cell r="D169" t="str">
            <v>Ca</v>
          </cell>
          <cell r="R169">
            <v>444551</v>
          </cell>
          <cell r="S169">
            <v>444551</v>
          </cell>
        </row>
        <row r="170">
          <cell r="B170" t="str">
            <v>«6</v>
          </cell>
          <cell r="C170" t="str">
            <v>¤t« v/c BT 6m3</v>
          </cell>
          <cell r="D170" t="str">
            <v>Ca</v>
          </cell>
          <cell r="R170">
            <v>697345</v>
          </cell>
          <cell r="S170">
            <v>697345</v>
          </cell>
        </row>
        <row r="171">
          <cell r="B171" t="str">
            <v>®bl25</v>
          </cell>
          <cell r="C171" t="str">
            <v>§Çm b¸nh lèp 25T</v>
          </cell>
          <cell r="D171" t="str">
            <v>Ca</v>
          </cell>
          <cell r="R171">
            <v>505651</v>
          </cell>
          <cell r="S171">
            <v>505651</v>
          </cell>
        </row>
        <row r="172">
          <cell r="B172" t="str">
            <v>bv</v>
          </cell>
          <cell r="C172" t="str">
            <v>B¬m v÷a XM</v>
          </cell>
          <cell r="D172" t="str">
            <v>Ca</v>
          </cell>
          <cell r="R172">
            <v>112728</v>
          </cell>
          <cell r="S172">
            <v>112728</v>
          </cell>
        </row>
        <row r="173">
          <cell r="B173" t="str">
            <v>c10</v>
          </cell>
          <cell r="C173" t="str">
            <v>CÈu 10T</v>
          </cell>
          <cell r="D173" t="str">
            <v>Ca</v>
          </cell>
          <cell r="R173">
            <v>615511</v>
          </cell>
          <cell r="S173">
            <v>615511</v>
          </cell>
        </row>
        <row r="174">
          <cell r="B174" t="str">
            <v>c16</v>
          </cell>
          <cell r="C174" t="str">
            <v>CÈu 16T</v>
          </cell>
          <cell r="D174" t="str">
            <v>Ca</v>
          </cell>
          <cell r="R174">
            <v>823425</v>
          </cell>
          <cell r="S174">
            <v>823425</v>
          </cell>
        </row>
        <row r="175">
          <cell r="B175" t="str">
            <v>c25</v>
          </cell>
          <cell r="C175" t="str">
            <v>CÈu 25T</v>
          </cell>
          <cell r="D175" t="str">
            <v>Ca</v>
          </cell>
          <cell r="R175">
            <v>1148366</v>
          </cell>
          <cell r="S175">
            <v>1148366</v>
          </cell>
        </row>
        <row r="176">
          <cell r="B176" t="str">
            <v>c5</v>
          </cell>
          <cell r="C176" t="str">
            <v>CÈu 5T</v>
          </cell>
          <cell r="D176" t="str">
            <v>Ca</v>
          </cell>
          <cell r="R176">
            <v>292034</v>
          </cell>
          <cell r="S176">
            <v>292034</v>
          </cell>
        </row>
        <row r="177">
          <cell r="B177" t="str">
            <v>cc30</v>
          </cell>
          <cell r="C177" t="str">
            <v>CÈu cæng 30T</v>
          </cell>
          <cell r="D177" t="str">
            <v>Ca</v>
          </cell>
          <cell r="R177">
            <v>735494.24</v>
          </cell>
          <cell r="S177">
            <v>735494.2</v>
          </cell>
        </row>
        <row r="178">
          <cell r="B178" t="str">
            <v>cx50</v>
          </cell>
          <cell r="C178" t="str">
            <v>CÈu xÝch 50T</v>
          </cell>
          <cell r="D178" t="str">
            <v>Ca</v>
          </cell>
          <cell r="R178">
            <v>1639226</v>
          </cell>
          <cell r="S178">
            <v>1639226</v>
          </cell>
        </row>
        <row r="179">
          <cell r="B179" t="str">
            <v>k250</v>
          </cell>
          <cell r="C179" t="str">
            <v>KÝch 250T</v>
          </cell>
          <cell r="D179" t="str">
            <v>Ca</v>
          </cell>
          <cell r="R179">
            <v>86813</v>
          </cell>
          <cell r="S179">
            <v>86813</v>
          </cell>
        </row>
        <row r="180">
          <cell r="B180" t="str">
            <v>k500</v>
          </cell>
          <cell r="C180" t="str">
            <v>KÝch 500T</v>
          </cell>
          <cell r="D180" t="str">
            <v>Ca</v>
          </cell>
          <cell r="R180">
            <v>102248</v>
          </cell>
          <cell r="S180">
            <v>102248</v>
          </cell>
        </row>
        <row r="181">
          <cell r="B181" t="str">
            <v>l10</v>
          </cell>
          <cell r="C181" t="str">
            <v>Lu 10T</v>
          </cell>
          <cell r="D181" t="str">
            <v>Ca</v>
          </cell>
          <cell r="R181">
            <v>288922</v>
          </cell>
          <cell r="S181">
            <v>288922</v>
          </cell>
        </row>
        <row r="182">
          <cell r="B182" t="str">
            <v>lbl16</v>
          </cell>
          <cell r="C182" t="str">
            <v>Lu b¸nh lèp 16T</v>
          </cell>
          <cell r="D182" t="str">
            <v>Ca</v>
          </cell>
          <cell r="R182">
            <v>432053</v>
          </cell>
          <cell r="S182">
            <v>432053</v>
          </cell>
        </row>
        <row r="183">
          <cell r="B183" t="str">
            <v>lr25</v>
          </cell>
          <cell r="C183" t="str">
            <v>Lu rung 25T</v>
          </cell>
          <cell r="D183" t="str">
            <v>Ca</v>
          </cell>
          <cell r="R183">
            <v>928648</v>
          </cell>
          <cell r="S183">
            <v>928648</v>
          </cell>
        </row>
        <row r="184">
          <cell r="B184" t="str">
            <v>m®&lt;0,8</v>
          </cell>
          <cell r="C184" t="str">
            <v>M¸y ®µo &lt;=0,8m3</v>
          </cell>
          <cell r="D184" t="str">
            <v>Ca</v>
          </cell>
          <cell r="R184">
            <v>705849</v>
          </cell>
          <cell r="S184">
            <v>705849</v>
          </cell>
        </row>
        <row r="185">
          <cell r="B185" t="str">
            <v>®25</v>
          </cell>
          <cell r="C185" t="str">
            <v>M¸y ®Çm 25T</v>
          </cell>
          <cell r="D185" t="str">
            <v>Ca</v>
          </cell>
          <cell r="R185">
            <v>505651</v>
          </cell>
          <cell r="S185">
            <v>505651</v>
          </cell>
        </row>
        <row r="186">
          <cell r="B186" t="str">
            <v>®16</v>
          </cell>
          <cell r="C186" t="str">
            <v>M¸y ®Çm 16T</v>
          </cell>
          <cell r="D186" t="str">
            <v>Ca</v>
          </cell>
          <cell r="R186">
            <v>928648</v>
          </cell>
          <cell r="S186">
            <v>928648</v>
          </cell>
        </row>
        <row r="187">
          <cell r="B187" t="str">
            <v>®9</v>
          </cell>
          <cell r="C187" t="str">
            <v>M¸y ®Çm 9T</v>
          </cell>
          <cell r="D187" t="str">
            <v>Ca</v>
          </cell>
          <cell r="R187">
            <v>443844</v>
          </cell>
          <cell r="S187">
            <v>443844</v>
          </cell>
        </row>
        <row r="188">
          <cell r="B188" t="str">
            <v>®b1</v>
          </cell>
          <cell r="C188" t="str">
            <v>M¸y ®Çm bµn 1KW</v>
          </cell>
          <cell r="D188" t="str">
            <v>Ca</v>
          </cell>
          <cell r="R188">
            <v>32525</v>
          </cell>
          <cell r="S188">
            <v>32525</v>
          </cell>
        </row>
        <row r="189">
          <cell r="B189" t="str">
            <v>® d1,5</v>
          </cell>
          <cell r="C189" t="str">
            <v>M¸y ®Çm dïi 1,5KW</v>
          </cell>
          <cell r="D189" t="str">
            <v>Ca</v>
          </cell>
          <cell r="R189">
            <v>37456</v>
          </cell>
          <cell r="S189">
            <v>37456</v>
          </cell>
        </row>
        <row r="190">
          <cell r="B190" t="str">
            <v>bn20</v>
          </cell>
          <cell r="C190" t="str">
            <v>M¸y b¬m n­íc 20KW</v>
          </cell>
          <cell r="D190" t="str">
            <v>Ca</v>
          </cell>
          <cell r="R190">
            <v>107630</v>
          </cell>
          <cell r="S190">
            <v>107630</v>
          </cell>
        </row>
        <row r="191">
          <cell r="B191" t="str">
            <v>bn75</v>
          </cell>
          <cell r="C191" t="str">
            <v>M¸y b¬m n­íc 75CV</v>
          </cell>
          <cell r="D191" t="str">
            <v>Ca</v>
          </cell>
          <cell r="R191">
            <v>466499</v>
          </cell>
          <cell r="S191">
            <v>466499</v>
          </cell>
        </row>
        <row r="192">
          <cell r="B192" t="str">
            <v>cc</v>
          </cell>
          <cell r="C192" t="str">
            <v>M¸y c¾t</v>
          </cell>
          <cell r="D192" t="str">
            <v>Ca</v>
          </cell>
          <cell r="R192">
            <v>39789</v>
          </cell>
          <cell r="S192">
            <v>39789</v>
          </cell>
        </row>
        <row r="193">
          <cell r="B193" t="str">
            <v>c«5</v>
          </cell>
          <cell r="C193" t="str">
            <v>M¸y c¾t èng 5KW</v>
          </cell>
          <cell r="D193" t="str">
            <v>Ca</v>
          </cell>
          <cell r="R193">
            <v>46496</v>
          </cell>
          <cell r="S193">
            <v>46496</v>
          </cell>
        </row>
        <row r="194">
          <cell r="B194" t="str">
            <v>ct</v>
          </cell>
          <cell r="C194" t="str">
            <v>M¸y c¾t thÐp</v>
          </cell>
          <cell r="D194" t="str">
            <v>Ca</v>
          </cell>
          <cell r="R194">
            <v>164322</v>
          </cell>
          <cell r="S194">
            <v>164322</v>
          </cell>
        </row>
        <row r="195">
          <cell r="B195" t="str">
            <v>cuct</v>
          </cell>
          <cell r="C195" t="str">
            <v>M¸y c¾t uèn cèt thÐp</v>
          </cell>
          <cell r="D195" t="str">
            <v>Ca</v>
          </cell>
          <cell r="R195">
            <v>39789</v>
          </cell>
          <cell r="S195">
            <v>39789</v>
          </cell>
        </row>
        <row r="196">
          <cell r="B196" t="str">
            <v>c «</v>
          </cell>
          <cell r="C196" t="str">
            <v>M¸y cuèn èng</v>
          </cell>
          <cell r="D196" t="str">
            <v>Ca</v>
          </cell>
          <cell r="R196">
            <v>43589</v>
          </cell>
          <cell r="S196">
            <v>43589</v>
          </cell>
        </row>
        <row r="197">
          <cell r="B197" t="str">
            <v>h23</v>
          </cell>
          <cell r="C197" t="str">
            <v>M¸y hµn 23KW</v>
          </cell>
          <cell r="D197" t="str">
            <v>Ca</v>
          </cell>
          <cell r="R197">
            <v>77338</v>
          </cell>
          <cell r="S197">
            <v>77338</v>
          </cell>
        </row>
        <row r="198">
          <cell r="B198" t="str">
            <v>kbt</v>
          </cell>
          <cell r="C198" t="str">
            <v>M¸y khoan BT</v>
          </cell>
          <cell r="D198" t="str">
            <v>Ca</v>
          </cell>
          <cell r="R198">
            <v>27758</v>
          </cell>
          <cell r="S198">
            <v>27758</v>
          </cell>
        </row>
        <row r="199">
          <cell r="B199" t="str">
            <v>ks4,5</v>
          </cell>
          <cell r="C199" t="str">
            <v>M¸y khoan s¾t</v>
          </cell>
          <cell r="D199" t="str">
            <v>Ca</v>
          </cell>
          <cell r="R199">
            <v>72334</v>
          </cell>
          <cell r="S199">
            <v>72334</v>
          </cell>
        </row>
        <row r="200">
          <cell r="B200" t="str">
            <v>l8,5</v>
          </cell>
          <cell r="C200" t="str">
            <v>M¸y lu 8.5T</v>
          </cell>
          <cell r="D200" t="str">
            <v>Ca</v>
          </cell>
          <cell r="R200">
            <v>252823</v>
          </cell>
          <cell r="S200">
            <v>252823</v>
          </cell>
        </row>
        <row r="201">
          <cell r="B201" t="str">
            <v>lc15</v>
          </cell>
          <cell r="C201" t="str">
            <v>M¸y luån c¸p 15KW</v>
          </cell>
          <cell r="D201" t="str">
            <v>Ca</v>
          </cell>
          <cell r="R201">
            <v>211837</v>
          </cell>
          <cell r="S201">
            <v>211837</v>
          </cell>
        </row>
        <row r="202">
          <cell r="B202" t="str">
            <v>nk10</v>
          </cell>
          <cell r="C202" t="str">
            <v>M¸y nÐn khÝ 10m3/ph</v>
          </cell>
          <cell r="D202" t="str">
            <v>Ca</v>
          </cell>
          <cell r="R202">
            <v>387267</v>
          </cell>
          <cell r="S202">
            <v>387267</v>
          </cell>
        </row>
        <row r="203">
          <cell r="B203" t="str">
            <v>nk6</v>
          </cell>
          <cell r="C203" t="str">
            <v>M¸y nÐn khÝ 6m3/ph</v>
          </cell>
          <cell r="D203" t="str">
            <v>Ca</v>
          </cell>
          <cell r="R203">
            <v>315177</v>
          </cell>
          <cell r="S203">
            <v>315177</v>
          </cell>
        </row>
        <row r="204">
          <cell r="B204" t="str">
            <v>u110</v>
          </cell>
          <cell r="C204" t="str">
            <v>M¸y ñi 110cv</v>
          </cell>
          <cell r="D204" t="str">
            <v>Ca</v>
          </cell>
          <cell r="R204">
            <v>669348</v>
          </cell>
          <cell r="S204">
            <v>669348</v>
          </cell>
        </row>
        <row r="205">
          <cell r="B205" t="str">
            <v>r20</v>
          </cell>
          <cell r="C205" t="str">
            <v>M¸y r¶i 20T/h</v>
          </cell>
          <cell r="D205" t="str">
            <v>Ca</v>
          </cell>
          <cell r="R205">
            <v>643252</v>
          </cell>
          <cell r="S205">
            <v>643252</v>
          </cell>
        </row>
        <row r="206">
          <cell r="B206" t="str">
            <v>r50-60</v>
          </cell>
          <cell r="C206" t="str">
            <v>M¸y r¶i 50-60m3/h</v>
          </cell>
          <cell r="D206" t="str">
            <v>Ca</v>
          </cell>
          <cell r="R206">
            <v>1177680</v>
          </cell>
          <cell r="S206">
            <v>1177680</v>
          </cell>
        </row>
        <row r="207">
          <cell r="B207" t="str">
            <v>s110</v>
          </cell>
          <cell r="C207" t="str">
            <v>M¸y san 110cv</v>
          </cell>
          <cell r="D207" t="str">
            <v>Ca</v>
          </cell>
          <cell r="R207">
            <v>584271</v>
          </cell>
          <cell r="S207">
            <v>584271</v>
          </cell>
        </row>
        <row r="208">
          <cell r="B208" t="str">
            <v>t250</v>
          </cell>
          <cell r="C208" t="str">
            <v>M¸y trén 250l</v>
          </cell>
          <cell r="D208" t="str">
            <v>Ca</v>
          </cell>
          <cell r="R208">
            <v>96272</v>
          </cell>
          <cell r="S208">
            <v>96272</v>
          </cell>
        </row>
        <row r="209">
          <cell r="B209" t="str">
            <v>t80</v>
          </cell>
          <cell r="C209" t="str">
            <v>M¸y trén v÷a 80l</v>
          </cell>
          <cell r="D209" t="str">
            <v>Ca</v>
          </cell>
          <cell r="R209">
            <v>45294</v>
          </cell>
          <cell r="S209">
            <v>45294</v>
          </cell>
        </row>
        <row r="210">
          <cell r="B210" t="str">
            <v>vt0,8</v>
          </cell>
          <cell r="C210" t="str">
            <v>M¸y vËn th¨ng 0,8T</v>
          </cell>
          <cell r="D210" t="str">
            <v>Ca</v>
          </cell>
          <cell r="R210">
            <v>54495</v>
          </cell>
          <cell r="S210">
            <v>54495</v>
          </cell>
        </row>
        <row r="211">
          <cell r="B211" t="str">
            <v>x0,6</v>
          </cell>
          <cell r="C211" t="str">
            <v>M¸y xóc 0,6m3</v>
          </cell>
          <cell r="D211" t="str">
            <v>Ca</v>
          </cell>
          <cell r="R211">
            <v>469958</v>
          </cell>
          <cell r="S211">
            <v>469958</v>
          </cell>
        </row>
        <row r="212">
          <cell r="B212" t="str">
            <v>x1,25</v>
          </cell>
          <cell r="C212" t="str">
            <v>M¸y xóc 1,25m3</v>
          </cell>
          <cell r="D212" t="str">
            <v>Ca</v>
          </cell>
          <cell r="R212">
            <v>1238930</v>
          </cell>
          <cell r="S212">
            <v>1238930</v>
          </cell>
        </row>
        <row r="213">
          <cell r="B213" t="str">
            <v>plx3</v>
          </cell>
          <cell r="C213" t="str">
            <v>Pal¨ng xÝch 3T</v>
          </cell>
          <cell r="D213" t="str">
            <v>Ca</v>
          </cell>
          <cell r="R213">
            <v>100000</v>
          </cell>
          <cell r="S213">
            <v>100000</v>
          </cell>
        </row>
        <row r="214">
          <cell r="B214" t="str">
            <v>sl200</v>
          </cell>
          <cell r="C214" t="str">
            <v>Sµ lan 200T</v>
          </cell>
          <cell r="D214" t="str">
            <v>Ca</v>
          </cell>
          <cell r="R214">
            <v>325023</v>
          </cell>
          <cell r="S214">
            <v>325023</v>
          </cell>
        </row>
        <row r="215">
          <cell r="B215" t="str">
            <v>sl400</v>
          </cell>
          <cell r="C215" t="str">
            <v>Sµ lan 400T</v>
          </cell>
          <cell r="D215" t="str">
            <v>Ca</v>
          </cell>
          <cell r="R215">
            <v>670875</v>
          </cell>
          <cell r="S215">
            <v>670875</v>
          </cell>
        </row>
        <row r="216">
          <cell r="B216" t="str">
            <v>tk150</v>
          </cell>
          <cell r="C216" t="str">
            <v>Tµu kÐo 150cv</v>
          </cell>
          <cell r="D216" t="str">
            <v>Ca</v>
          </cell>
          <cell r="R216">
            <v>775474</v>
          </cell>
          <cell r="S216">
            <v>775474</v>
          </cell>
        </row>
        <row r="217">
          <cell r="B217" t="str">
            <v>t®5</v>
          </cell>
          <cell r="C217" t="str">
            <v>Têi ®iÖn 5T</v>
          </cell>
          <cell r="D217" t="str">
            <v>Ca</v>
          </cell>
          <cell r="R217">
            <v>70440</v>
          </cell>
          <cell r="S217">
            <v>70440</v>
          </cell>
        </row>
        <row r="218">
          <cell r="B218" t="str">
            <v>tt20-25</v>
          </cell>
          <cell r="C218" t="str">
            <v>Tr¹m trén 20-25T/h</v>
          </cell>
          <cell r="D218" t="str">
            <v>Ca</v>
          </cell>
          <cell r="R218">
            <v>5156262</v>
          </cell>
          <cell r="S218">
            <v>5156262</v>
          </cell>
        </row>
        <row r="219">
          <cell r="B219" t="str">
            <v>tt50-60</v>
          </cell>
          <cell r="C219" t="str">
            <v>Tr¹m trén 50-60T/h</v>
          </cell>
          <cell r="D219" t="str">
            <v>Ca</v>
          </cell>
          <cell r="R219">
            <v>8261175</v>
          </cell>
          <cell r="S219">
            <v>8261175</v>
          </cell>
        </row>
        <row r="220">
          <cell r="B220" t="str">
            <v>®k+m</v>
          </cell>
          <cell r="C220" t="str">
            <v>Xe ®Çu kÐo vµ moãc</v>
          </cell>
          <cell r="D220" t="str">
            <v>Ca</v>
          </cell>
          <cell r="R220">
            <v>582634</v>
          </cell>
          <cell r="S220">
            <v>582634</v>
          </cell>
        </row>
        <row r="221">
          <cell r="B221" t="str">
            <v>xld</v>
          </cell>
          <cell r="C221" t="str">
            <v>Xe lao dÇm</v>
          </cell>
          <cell r="D221" t="str">
            <v>Ca</v>
          </cell>
          <cell r="R221">
            <v>2382049</v>
          </cell>
          <cell r="S221">
            <v>2382049</v>
          </cell>
        </row>
        <row r="222">
          <cell r="B222" t="str">
            <v>b®c1,8</v>
          </cell>
          <cell r="C222" t="str">
            <v>Bóa ®ãng cäc 1,8T</v>
          </cell>
          <cell r="D222" t="str">
            <v>Ca</v>
          </cell>
          <cell r="R222">
            <v>764856</v>
          </cell>
          <cell r="S222">
            <v>764856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VL"/>
      <sheetName val="DGCT"/>
      <sheetName val="TKKT"/>
      <sheetName val="TH"/>
      <sheetName val="HE_SO"/>
      <sheetName val="THVL"/>
      <sheetName val="Sheet10"/>
      <sheetName val="Sheet11"/>
      <sheetName val="Sheet12"/>
      <sheetName val="Sheet13"/>
      <sheetName val="Sheet14"/>
      <sheetName val="Sheet15"/>
      <sheetName val="Sheet16"/>
      <sheetName val="XL4Poppy"/>
    </sheetNames>
    <sheetDataSet>
      <sheetData sheetId="0">
        <row r="13">
          <cell r="B13" t="str">
            <v>®cp</v>
          </cell>
          <cell r="C13" t="str">
            <v>§¸ d¨m</v>
          </cell>
          <cell r="D13" t="str">
            <v>m3</v>
          </cell>
          <cell r="G13">
            <v>96</v>
          </cell>
          <cell r="Q13">
            <v>200827</v>
          </cell>
          <cell r="R13">
            <v>125000</v>
          </cell>
          <cell r="S13">
            <v>325827</v>
          </cell>
        </row>
        <row r="14">
          <cell r="E14">
            <v>1.6</v>
          </cell>
          <cell r="F14" t="str">
            <v>¤ t«</v>
          </cell>
          <cell r="G14">
            <v>36</v>
          </cell>
          <cell r="H14">
            <v>1</v>
          </cell>
          <cell r="I14">
            <v>2</v>
          </cell>
          <cell r="J14">
            <v>1</v>
          </cell>
          <cell r="K14">
            <v>1.1499999999999999</v>
          </cell>
          <cell r="L14">
            <v>1.05</v>
          </cell>
          <cell r="M14">
            <v>438</v>
          </cell>
          <cell r="N14">
            <v>27632</v>
          </cell>
          <cell r="P14">
            <v>3810</v>
          </cell>
          <cell r="Q14">
            <v>31442</v>
          </cell>
          <cell r="S14" t="str">
            <v xml:space="preserve"> </v>
          </cell>
        </row>
        <row r="15">
          <cell r="E15">
            <v>1.6</v>
          </cell>
          <cell r="F15" t="str">
            <v>¤ t«</v>
          </cell>
          <cell r="G15">
            <v>60</v>
          </cell>
          <cell r="H15">
            <v>5</v>
          </cell>
          <cell r="I15">
            <v>2</v>
          </cell>
          <cell r="J15">
            <v>1</v>
          </cell>
          <cell r="K15">
            <v>1.1499999999999999</v>
          </cell>
          <cell r="L15">
            <v>1.05</v>
          </cell>
          <cell r="M15">
            <v>1611</v>
          </cell>
          <cell r="N15">
            <v>169385</v>
          </cell>
          <cell r="Q15">
            <v>169385</v>
          </cell>
          <cell r="S15" t="str">
            <v xml:space="preserve"> </v>
          </cell>
        </row>
        <row r="16">
          <cell r="B16" t="str">
            <v>®0,5x1</v>
          </cell>
          <cell r="C16" t="str">
            <v xml:space="preserve">§¸ d¨m 0,5 x 1     </v>
          </cell>
          <cell r="D16" t="str">
            <v>m3</v>
          </cell>
          <cell r="G16">
            <v>96</v>
          </cell>
          <cell r="Q16">
            <v>200827</v>
          </cell>
          <cell r="R16">
            <v>90476</v>
          </cell>
          <cell r="S16">
            <v>291303</v>
          </cell>
        </row>
        <row r="17">
          <cell r="E17">
            <v>1.6</v>
          </cell>
          <cell r="F17" t="str">
            <v>¤ t«</v>
          </cell>
          <cell r="G17">
            <v>36</v>
          </cell>
          <cell r="H17">
            <v>1</v>
          </cell>
          <cell r="I17">
            <v>2</v>
          </cell>
          <cell r="J17">
            <v>1</v>
          </cell>
          <cell r="K17">
            <v>1.1499999999999999</v>
          </cell>
          <cell r="L17">
            <v>1.05</v>
          </cell>
          <cell r="M17">
            <v>438</v>
          </cell>
          <cell r="N17">
            <v>27632</v>
          </cell>
          <cell r="P17">
            <v>3810</v>
          </cell>
          <cell r="Q17">
            <v>31442</v>
          </cell>
          <cell r="S17" t="str">
            <v xml:space="preserve"> </v>
          </cell>
        </row>
        <row r="18">
          <cell r="E18">
            <v>1.6</v>
          </cell>
          <cell r="F18" t="str">
            <v>¤ t«</v>
          </cell>
          <cell r="G18">
            <v>60</v>
          </cell>
          <cell r="H18">
            <v>5</v>
          </cell>
          <cell r="I18">
            <v>2</v>
          </cell>
          <cell r="J18">
            <v>1</v>
          </cell>
          <cell r="K18">
            <v>1.1499999999999999</v>
          </cell>
          <cell r="L18">
            <v>1.05</v>
          </cell>
          <cell r="M18">
            <v>1611</v>
          </cell>
          <cell r="N18">
            <v>169385</v>
          </cell>
          <cell r="Q18">
            <v>169385</v>
          </cell>
          <cell r="S18" t="str">
            <v xml:space="preserve"> </v>
          </cell>
        </row>
        <row r="19">
          <cell r="B19" t="str">
            <v>®1x2</v>
          </cell>
          <cell r="C19" t="str">
            <v xml:space="preserve">§¸ d¨m 1 x 2     </v>
          </cell>
          <cell r="D19" t="str">
            <v>m3</v>
          </cell>
          <cell r="G19">
            <v>96</v>
          </cell>
          <cell r="Q19">
            <v>200827</v>
          </cell>
          <cell r="R19">
            <v>90476</v>
          </cell>
          <cell r="S19">
            <v>291303</v>
          </cell>
        </row>
        <row r="20">
          <cell r="E20">
            <v>1.6</v>
          </cell>
          <cell r="F20" t="str">
            <v>¤ t«</v>
          </cell>
          <cell r="G20">
            <v>36</v>
          </cell>
          <cell r="H20">
            <v>1</v>
          </cell>
          <cell r="I20">
            <v>2</v>
          </cell>
          <cell r="J20">
            <v>1</v>
          </cell>
          <cell r="K20">
            <v>1.1499999999999999</v>
          </cell>
          <cell r="L20">
            <v>1.05</v>
          </cell>
          <cell r="M20">
            <v>438</v>
          </cell>
          <cell r="N20">
            <v>27632</v>
          </cell>
          <cell r="P20">
            <v>3810</v>
          </cell>
          <cell r="Q20">
            <v>31442</v>
          </cell>
          <cell r="S20" t="str">
            <v xml:space="preserve"> </v>
          </cell>
        </row>
        <row r="21">
          <cell r="E21">
            <v>1.6</v>
          </cell>
          <cell r="F21" t="str">
            <v>¤ t«</v>
          </cell>
          <cell r="G21">
            <v>60</v>
          </cell>
          <cell r="H21">
            <v>5</v>
          </cell>
          <cell r="I21">
            <v>2</v>
          </cell>
          <cell r="J21">
            <v>1</v>
          </cell>
          <cell r="K21">
            <v>1.1499999999999999</v>
          </cell>
          <cell r="L21">
            <v>1.05</v>
          </cell>
          <cell r="M21">
            <v>1611</v>
          </cell>
          <cell r="N21">
            <v>169385</v>
          </cell>
          <cell r="Q21">
            <v>169385</v>
          </cell>
          <cell r="S21" t="str">
            <v xml:space="preserve"> </v>
          </cell>
        </row>
        <row r="22">
          <cell r="B22" t="str">
            <v>®2x4</v>
          </cell>
          <cell r="C22" t="str">
            <v xml:space="preserve">§¸ d¨m 2 x 4      </v>
          </cell>
          <cell r="D22" t="str">
            <v>m3</v>
          </cell>
          <cell r="G22">
            <v>96</v>
          </cell>
          <cell r="Q22">
            <v>194550</v>
          </cell>
          <cell r="R22">
            <v>85714</v>
          </cell>
          <cell r="S22">
            <v>280264</v>
          </cell>
        </row>
        <row r="23">
          <cell r="E23">
            <v>1.55</v>
          </cell>
          <cell r="F23" t="str">
            <v>¤ t«</v>
          </cell>
          <cell r="G23">
            <v>36</v>
          </cell>
          <cell r="H23">
            <v>1</v>
          </cell>
          <cell r="I23">
            <v>2</v>
          </cell>
          <cell r="J23">
            <v>1</v>
          </cell>
          <cell r="K23">
            <v>1.1499999999999999</v>
          </cell>
          <cell r="L23">
            <v>1.05</v>
          </cell>
          <cell r="M23">
            <v>438</v>
          </cell>
          <cell r="N23">
            <v>26768</v>
          </cell>
          <cell r="P23">
            <v>3690</v>
          </cell>
          <cell r="Q23">
            <v>30458</v>
          </cell>
          <cell r="S23" t="str">
            <v xml:space="preserve"> </v>
          </cell>
        </row>
        <row r="24">
          <cell r="E24">
            <v>1.55</v>
          </cell>
          <cell r="F24" t="str">
            <v>¤ t«</v>
          </cell>
          <cell r="G24">
            <v>60</v>
          </cell>
          <cell r="H24">
            <v>5</v>
          </cell>
          <cell r="I24">
            <v>2</v>
          </cell>
          <cell r="J24">
            <v>1</v>
          </cell>
          <cell r="K24">
            <v>1.1499999999999999</v>
          </cell>
          <cell r="L24">
            <v>1.05</v>
          </cell>
          <cell r="M24">
            <v>1611</v>
          </cell>
          <cell r="N24">
            <v>164092</v>
          </cell>
          <cell r="Q24">
            <v>164092</v>
          </cell>
          <cell r="S24" t="str">
            <v xml:space="preserve"> </v>
          </cell>
        </row>
        <row r="25">
          <cell r="B25" t="str">
            <v>®4x6</v>
          </cell>
          <cell r="C25" t="str">
            <v xml:space="preserve">§¸ d¨m 4 x 6        </v>
          </cell>
          <cell r="D25" t="str">
            <v>m3</v>
          </cell>
          <cell r="G25">
            <v>96</v>
          </cell>
          <cell r="Q25">
            <v>194550</v>
          </cell>
          <cell r="R25">
            <v>62857</v>
          </cell>
          <cell r="S25">
            <v>257407</v>
          </cell>
        </row>
        <row r="26">
          <cell r="E26">
            <v>1.55</v>
          </cell>
          <cell r="F26" t="str">
            <v>¤ t«</v>
          </cell>
          <cell r="G26">
            <v>36</v>
          </cell>
          <cell r="H26">
            <v>1</v>
          </cell>
          <cell r="I26">
            <v>2</v>
          </cell>
          <cell r="J26">
            <v>1</v>
          </cell>
          <cell r="K26">
            <v>1.1499999999999999</v>
          </cell>
          <cell r="L26">
            <v>1.05</v>
          </cell>
          <cell r="M26">
            <v>438</v>
          </cell>
          <cell r="N26">
            <v>26768</v>
          </cell>
          <cell r="P26">
            <v>3690</v>
          </cell>
          <cell r="Q26">
            <v>30458</v>
          </cell>
          <cell r="S26" t="str">
            <v xml:space="preserve"> </v>
          </cell>
        </row>
        <row r="27">
          <cell r="E27">
            <v>1.55</v>
          </cell>
          <cell r="F27" t="str">
            <v>¤ t«</v>
          </cell>
          <cell r="G27">
            <v>60</v>
          </cell>
          <cell r="H27">
            <v>5</v>
          </cell>
          <cell r="I27">
            <v>2</v>
          </cell>
          <cell r="J27">
            <v>1</v>
          </cell>
          <cell r="K27">
            <v>1.1499999999999999</v>
          </cell>
          <cell r="L27">
            <v>1.05</v>
          </cell>
          <cell r="M27">
            <v>1611</v>
          </cell>
          <cell r="N27">
            <v>164092</v>
          </cell>
          <cell r="Q27">
            <v>164092</v>
          </cell>
          <cell r="S27" t="str">
            <v xml:space="preserve"> </v>
          </cell>
        </row>
        <row r="28">
          <cell r="B28" t="str">
            <v>®h</v>
          </cell>
          <cell r="C28" t="str">
            <v>§¸ héc</v>
          </cell>
          <cell r="D28" t="str">
            <v>m3</v>
          </cell>
          <cell r="G28">
            <v>96</v>
          </cell>
          <cell r="Q28">
            <v>206744</v>
          </cell>
          <cell r="R28">
            <v>35238</v>
          </cell>
          <cell r="S28">
            <v>241982</v>
          </cell>
        </row>
        <row r="29">
          <cell r="E29">
            <v>1.5</v>
          </cell>
          <cell r="F29" t="str">
            <v>¤ t«</v>
          </cell>
          <cell r="G29">
            <v>36</v>
          </cell>
          <cell r="H29">
            <v>1</v>
          </cell>
          <cell r="I29">
            <v>2</v>
          </cell>
          <cell r="J29">
            <v>1.1000000000000001</v>
          </cell>
          <cell r="K29">
            <v>1.1499999999999999</v>
          </cell>
          <cell r="L29">
            <v>1.05</v>
          </cell>
          <cell r="M29">
            <v>438</v>
          </cell>
          <cell r="N29">
            <v>28495</v>
          </cell>
          <cell r="P29">
            <v>3571</v>
          </cell>
          <cell r="Q29">
            <v>32066</v>
          </cell>
          <cell r="S29" t="str">
            <v xml:space="preserve"> </v>
          </cell>
        </row>
        <row r="30">
          <cell r="E30">
            <v>1.5</v>
          </cell>
          <cell r="F30" t="str">
            <v>¤ t«</v>
          </cell>
          <cell r="G30">
            <v>60</v>
          </cell>
          <cell r="H30">
            <v>5</v>
          </cell>
          <cell r="I30">
            <v>2</v>
          </cell>
          <cell r="J30">
            <v>1.1000000000000001</v>
          </cell>
          <cell r="K30">
            <v>1.1499999999999999</v>
          </cell>
          <cell r="L30">
            <v>1.05</v>
          </cell>
          <cell r="M30">
            <v>1611</v>
          </cell>
          <cell r="N30">
            <v>174678</v>
          </cell>
          <cell r="Q30">
            <v>174678</v>
          </cell>
          <cell r="S30" t="str">
            <v xml:space="preserve"> </v>
          </cell>
        </row>
        <row r="31">
          <cell r="B31" t="str">
            <v>®i</v>
          </cell>
          <cell r="C31" t="str">
            <v>§inh</v>
          </cell>
          <cell r="D31" t="str">
            <v>TÊn</v>
          </cell>
          <cell r="G31">
            <v>124</v>
          </cell>
          <cell r="Q31">
            <v>140787</v>
          </cell>
          <cell r="R31">
            <v>6666667</v>
          </cell>
          <cell r="S31">
            <v>6807454</v>
          </cell>
        </row>
        <row r="32">
          <cell r="E32">
            <v>1</v>
          </cell>
          <cell r="F32" t="str">
            <v>¤ t«</v>
          </cell>
          <cell r="G32">
            <v>64</v>
          </cell>
          <cell r="H32">
            <v>1</v>
          </cell>
          <cell r="I32">
            <v>2</v>
          </cell>
          <cell r="J32">
            <v>1.1000000000000001</v>
          </cell>
          <cell r="L32">
            <v>1.05</v>
          </cell>
          <cell r="M32">
            <v>435</v>
          </cell>
          <cell r="N32">
            <v>29166</v>
          </cell>
          <cell r="O32">
            <v>11050</v>
          </cell>
          <cell r="Q32">
            <v>40216</v>
          </cell>
          <cell r="S32" t="str">
            <v xml:space="preserve"> </v>
          </cell>
        </row>
        <row r="33">
          <cell r="E33">
            <v>1</v>
          </cell>
          <cell r="F33" t="str">
            <v>¤ t«</v>
          </cell>
          <cell r="G33">
            <v>60</v>
          </cell>
          <cell r="H33">
            <v>5</v>
          </cell>
          <cell r="I33">
            <v>2</v>
          </cell>
          <cell r="J33">
            <v>1.1000000000000001</v>
          </cell>
          <cell r="L33">
            <v>1.05</v>
          </cell>
          <cell r="M33">
            <v>1600</v>
          </cell>
          <cell r="N33">
            <v>100571</v>
          </cell>
          <cell r="Q33">
            <v>100571</v>
          </cell>
          <cell r="S33" t="str">
            <v xml:space="preserve"> </v>
          </cell>
        </row>
        <row r="34">
          <cell r="B34" t="str">
            <v>b®</v>
          </cell>
          <cell r="C34" t="str">
            <v xml:space="preserve">Bét ®¸                                             </v>
          </cell>
          <cell r="D34" t="str">
            <v>TÊn</v>
          </cell>
          <cell r="G34">
            <v>96</v>
          </cell>
          <cell r="Q34">
            <v>115774</v>
          </cell>
          <cell r="R34">
            <v>460000</v>
          </cell>
          <cell r="S34">
            <v>575774</v>
          </cell>
        </row>
        <row r="35">
          <cell r="E35">
            <v>1</v>
          </cell>
          <cell r="F35" t="str">
            <v>¤ t«</v>
          </cell>
          <cell r="G35">
            <v>36</v>
          </cell>
          <cell r="H35">
            <v>1</v>
          </cell>
          <cell r="I35">
            <v>3</v>
          </cell>
          <cell r="J35">
            <v>1</v>
          </cell>
          <cell r="L35">
            <v>1.05</v>
          </cell>
          <cell r="M35">
            <v>438</v>
          </cell>
          <cell r="N35">
            <v>15017</v>
          </cell>
          <cell r="O35">
            <v>8700</v>
          </cell>
          <cell r="Q35">
            <v>23717</v>
          </cell>
          <cell r="S35" t="str">
            <v xml:space="preserve"> </v>
          </cell>
        </row>
        <row r="36">
          <cell r="E36">
            <v>1</v>
          </cell>
          <cell r="F36" t="str">
            <v>¤ t«</v>
          </cell>
          <cell r="G36">
            <v>60</v>
          </cell>
          <cell r="H36">
            <v>5</v>
          </cell>
          <cell r="I36">
            <v>3</v>
          </cell>
          <cell r="J36">
            <v>1</v>
          </cell>
          <cell r="L36">
            <v>1.05</v>
          </cell>
          <cell r="M36">
            <v>1611</v>
          </cell>
          <cell r="N36">
            <v>92057</v>
          </cell>
          <cell r="Q36">
            <v>92057</v>
          </cell>
          <cell r="S36" t="str">
            <v xml:space="preserve"> </v>
          </cell>
        </row>
        <row r="37">
          <cell r="B37" t="str">
            <v>cv</v>
          </cell>
          <cell r="C37" t="str">
            <v xml:space="preserve">C¸t vµng          </v>
          </cell>
          <cell r="D37" t="str">
            <v>m3</v>
          </cell>
          <cell r="G37">
            <v>124</v>
          </cell>
          <cell r="Q37">
            <v>193221</v>
          </cell>
          <cell r="R37">
            <v>33333</v>
          </cell>
          <cell r="S37">
            <v>226554</v>
          </cell>
        </row>
        <row r="38">
          <cell r="E38">
            <v>1.4</v>
          </cell>
          <cell r="F38" t="str">
            <v>¤ t«</v>
          </cell>
          <cell r="G38">
            <v>64</v>
          </cell>
          <cell r="H38">
            <v>1</v>
          </cell>
          <cell r="I38">
            <v>1</v>
          </cell>
          <cell r="J38">
            <v>1</v>
          </cell>
          <cell r="K38">
            <v>1.1499999999999999</v>
          </cell>
          <cell r="L38">
            <v>1.05</v>
          </cell>
          <cell r="M38">
            <v>435</v>
          </cell>
          <cell r="N38">
            <v>42688</v>
          </cell>
          <cell r="P38">
            <v>3333</v>
          </cell>
          <cell r="Q38">
            <v>46021</v>
          </cell>
          <cell r="S38" t="str">
            <v xml:space="preserve"> </v>
          </cell>
        </row>
        <row r="39">
          <cell r="E39">
            <v>1.4</v>
          </cell>
          <cell r="F39" t="str">
            <v>¤ t«</v>
          </cell>
          <cell r="G39">
            <v>60</v>
          </cell>
          <cell r="H39">
            <v>5</v>
          </cell>
          <cell r="I39">
            <v>1</v>
          </cell>
          <cell r="J39">
            <v>1</v>
          </cell>
          <cell r="K39">
            <v>1.1499999999999999</v>
          </cell>
          <cell r="L39">
            <v>1.05</v>
          </cell>
          <cell r="M39">
            <v>1600</v>
          </cell>
          <cell r="N39">
            <v>147200</v>
          </cell>
          <cell r="Q39">
            <v>147200</v>
          </cell>
          <cell r="S39" t="str">
            <v xml:space="preserve"> </v>
          </cell>
        </row>
        <row r="40">
          <cell r="B40" t="str">
            <v>c®</v>
          </cell>
          <cell r="C40" t="str">
            <v>C¸t ®en</v>
          </cell>
          <cell r="D40" t="str">
            <v>m3</v>
          </cell>
          <cell r="G40">
            <v>124</v>
          </cell>
          <cell r="Q40">
            <v>165618</v>
          </cell>
          <cell r="R40">
            <v>28571</v>
          </cell>
          <cell r="S40">
            <v>194189</v>
          </cell>
        </row>
        <row r="41">
          <cell r="E41">
            <v>1.2</v>
          </cell>
          <cell r="F41" t="str">
            <v>¤ t«</v>
          </cell>
          <cell r="G41">
            <v>64</v>
          </cell>
          <cell r="H41">
            <v>1</v>
          </cell>
          <cell r="I41">
            <v>1</v>
          </cell>
          <cell r="J41">
            <v>1</v>
          </cell>
          <cell r="K41">
            <v>1.1499999999999999</v>
          </cell>
          <cell r="L41">
            <v>1.05</v>
          </cell>
          <cell r="M41">
            <v>435</v>
          </cell>
          <cell r="N41">
            <v>36590</v>
          </cell>
          <cell r="P41">
            <v>2857</v>
          </cell>
          <cell r="Q41">
            <v>39447</v>
          </cell>
          <cell r="S41" t="str">
            <v xml:space="preserve"> </v>
          </cell>
        </row>
        <row r="42">
          <cell r="E42">
            <v>1.2</v>
          </cell>
          <cell r="F42" t="str">
            <v>¤ t«</v>
          </cell>
          <cell r="G42">
            <v>60</v>
          </cell>
          <cell r="H42">
            <v>5</v>
          </cell>
          <cell r="I42">
            <v>1</v>
          </cell>
          <cell r="J42">
            <v>1</v>
          </cell>
          <cell r="K42">
            <v>1.1499999999999999</v>
          </cell>
          <cell r="L42">
            <v>1.05</v>
          </cell>
          <cell r="M42">
            <v>1600</v>
          </cell>
          <cell r="N42">
            <v>126171</v>
          </cell>
          <cell r="Q42">
            <v>126171</v>
          </cell>
          <cell r="S42" t="str">
            <v xml:space="preserve"> </v>
          </cell>
        </row>
        <row r="43">
          <cell r="B43" t="str">
            <v>dtb</v>
          </cell>
          <cell r="C43" t="str">
            <v>D©y thÐp buéc</v>
          </cell>
          <cell r="D43" t="str">
            <v>TÊn</v>
          </cell>
          <cell r="G43">
            <v>124</v>
          </cell>
          <cell r="Q43">
            <v>140787</v>
          </cell>
          <cell r="R43">
            <v>6285714</v>
          </cell>
          <cell r="S43">
            <v>6426501</v>
          </cell>
        </row>
        <row r="44">
          <cell r="E44">
            <v>1</v>
          </cell>
          <cell r="F44" t="str">
            <v>¤ t«</v>
          </cell>
          <cell r="G44">
            <v>64</v>
          </cell>
          <cell r="H44">
            <v>1</v>
          </cell>
          <cell r="I44">
            <v>2</v>
          </cell>
          <cell r="J44">
            <v>1.1000000000000001</v>
          </cell>
          <cell r="L44">
            <v>1.05</v>
          </cell>
          <cell r="M44">
            <v>435</v>
          </cell>
          <cell r="N44">
            <v>29166</v>
          </cell>
          <cell r="O44">
            <v>11050</v>
          </cell>
          <cell r="Q44">
            <v>40216</v>
          </cell>
          <cell r="S44" t="str">
            <v xml:space="preserve"> </v>
          </cell>
        </row>
        <row r="45">
          <cell r="E45">
            <v>1</v>
          </cell>
          <cell r="F45" t="str">
            <v>¤ t«</v>
          </cell>
          <cell r="G45">
            <v>60</v>
          </cell>
          <cell r="H45">
            <v>5</v>
          </cell>
          <cell r="I45">
            <v>2</v>
          </cell>
          <cell r="J45">
            <v>1.1000000000000001</v>
          </cell>
          <cell r="L45">
            <v>1.05</v>
          </cell>
          <cell r="M45">
            <v>1600</v>
          </cell>
          <cell r="N45">
            <v>100571</v>
          </cell>
          <cell r="Q45">
            <v>100571</v>
          </cell>
          <cell r="S45" t="str">
            <v xml:space="preserve"> </v>
          </cell>
        </row>
        <row r="46">
          <cell r="B46" t="str">
            <v>gc</v>
          </cell>
          <cell r="C46" t="str">
            <v>Gç chèng/kª</v>
          </cell>
          <cell r="D46" t="str">
            <v>m3</v>
          </cell>
          <cell r="G46">
            <v>60</v>
          </cell>
          <cell r="Q46">
            <v>98909</v>
          </cell>
          <cell r="R46">
            <v>1428571</v>
          </cell>
          <cell r="S46">
            <v>1527480</v>
          </cell>
        </row>
        <row r="47">
          <cell r="E47">
            <v>0.85</v>
          </cell>
          <cell r="F47" t="str">
            <v>¤ t«</v>
          </cell>
          <cell r="G47">
            <v>60</v>
          </cell>
          <cell r="H47">
            <v>5</v>
          </cell>
          <cell r="I47">
            <v>2</v>
          </cell>
          <cell r="J47">
            <v>1.1000000000000001</v>
          </cell>
          <cell r="L47">
            <v>1.05</v>
          </cell>
          <cell r="M47">
            <v>1692</v>
          </cell>
          <cell r="N47">
            <v>90401</v>
          </cell>
          <cell r="O47">
            <v>8508</v>
          </cell>
          <cell r="Q47">
            <v>98909</v>
          </cell>
          <cell r="S47" t="str">
            <v xml:space="preserve"> </v>
          </cell>
        </row>
        <row r="48">
          <cell r="B48" t="str">
            <v>gvk</v>
          </cell>
          <cell r="C48" t="str">
            <v>Gç v¸n khu«n</v>
          </cell>
          <cell r="D48" t="str">
            <v>m3</v>
          </cell>
          <cell r="G48">
            <v>60</v>
          </cell>
          <cell r="Q48">
            <v>98909</v>
          </cell>
          <cell r="R48">
            <v>1238095</v>
          </cell>
          <cell r="S48">
            <v>1337004</v>
          </cell>
        </row>
        <row r="49">
          <cell r="E49">
            <v>0.85</v>
          </cell>
          <cell r="F49" t="str">
            <v>¤ t«</v>
          </cell>
          <cell r="G49">
            <v>60</v>
          </cell>
          <cell r="H49">
            <v>5</v>
          </cell>
          <cell r="I49">
            <v>2</v>
          </cell>
          <cell r="J49">
            <v>1.1000000000000001</v>
          </cell>
          <cell r="L49">
            <v>1.05</v>
          </cell>
          <cell r="M49">
            <v>1692</v>
          </cell>
          <cell r="N49">
            <v>90401</v>
          </cell>
          <cell r="O49">
            <v>8508</v>
          </cell>
          <cell r="Q49">
            <v>98909</v>
          </cell>
          <cell r="S49" t="str">
            <v xml:space="preserve"> </v>
          </cell>
        </row>
        <row r="50">
          <cell r="B50" t="str">
            <v>gn4</v>
          </cell>
          <cell r="C50" t="str">
            <v>Gç nhãm 4</v>
          </cell>
          <cell r="D50" t="str">
            <v>m3</v>
          </cell>
          <cell r="G50">
            <v>60</v>
          </cell>
          <cell r="Q50">
            <v>98909</v>
          </cell>
          <cell r="R50">
            <v>2095238</v>
          </cell>
          <cell r="S50">
            <v>2194147</v>
          </cell>
        </row>
        <row r="51">
          <cell r="E51">
            <v>0.85</v>
          </cell>
          <cell r="F51" t="str">
            <v>¤ t«</v>
          </cell>
          <cell r="G51">
            <v>60</v>
          </cell>
          <cell r="H51">
            <v>5</v>
          </cell>
          <cell r="I51">
            <v>2</v>
          </cell>
          <cell r="J51">
            <v>1.1000000000000001</v>
          </cell>
          <cell r="L51">
            <v>1.05</v>
          </cell>
          <cell r="M51">
            <v>1692</v>
          </cell>
          <cell r="N51">
            <v>90401</v>
          </cell>
          <cell r="O51">
            <v>8508</v>
          </cell>
          <cell r="Q51">
            <v>98909</v>
          </cell>
          <cell r="S51" t="str">
            <v xml:space="preserve"> </v>
          </cell>
        </row>
        <row r="52">
          <cell r="B52" t="str">
            <v>n®</v>
          </cell>
          <cell r="C52" t="str">
            <v xml:space="preserve">Nhùa ®­êng                                  </v>
          </cell>
          <cell r="D52" t="str">
            <v>TÊn</v>
          </cell>
          <cell r="G52">
            <v>124</v>
          </cell>
          <cell r="Q52">
            <v>167826</v>
          </cell>
          <cell r="R52">
            <v>3476190</v>
          </cell>
          <cell r="S52">
            <v>3644016</v>
          </cell>
        </row>
        <row r="53">
          <cell r="E53">
            <v>1</v>
          </cell>
          <cell r="F53" t="str">
            <v>¤ t«</v>
          </cell>
          <cell r="G53">
            <v>64</v>
          </cell>
          <cell r="H53">
            <v>1</v>
          </cell>
          <cell r="I53">
            <v>3</v>
          </cell>
          <cell r="J53">
            <v>1.3</v>
          </cell>
          <cell r="L53">
            <v>1.05</v>
          </cell>
          <cell r="M53">
            <v>435</v>
          </cell>
          <cell r="N53">
            <v>34469</v>
          </cell>
          <cell r="O53">
            <v>14500</v>
          </cell>
          <cell r="Q53">
            <v>48969</v>
          </cell>
          <cell r="S53" t="str">
            <v xml:space="preserve"> </v>
          </cell>
        </row>
        <row r="54">
          <cell r="E54">
            <v>1</v>
          </cell>
          <cell r="F54" t="str">
            <v>¤ t«</v>
          </cell>
          <cell r="G54">
            <v>60</v>
          </cell>
          <cell r="H54">
            <v>5</v>
          </cell>
          <cell r="I54">
            <v>3</v>
          </cell>
          <cell r="J54">
            <v>1.3</v>
          </cell>
          <cell r="L54">
            <v>1.05</v>
          </cell>
          <cell r="M54">
            <v>1600</v>
          </cell>
          <cell r="N54">
            <v>118857</v>
          </cell>
          <cell r="Q54">
            <v>118857</v>
          </cell>
          <cell r="S54" t="str">
            <v xml:space="preserve"> </v>
          </cell>
        </row>
        <row r="55">
          <cell r="B55" t="str">
            <v>vc</v>
          </cell>
          <cell r="C55" t="str">
            <v>V«i côc</v>
          </cell>
          <cell r="D55" t="str">
            <v>TÊn</v>
          </cell>
          <cell r="G55">
            <v>124</v>
          </cell>
          <cell r="Q55">
            <v>162026</v>
          </cell>
          <cell r="R55">
            <v>1000000</v>
          </cell>
          <cell r="S55">
            <v>1162026</v>
          </cell>
        </row>
        <row r="56">
          <cell r="E56">
            <v>1</v>
          </cell>
          <cell r="F56" t="str">
            <v>¤ t«</v>
          </cell>
          <cell r="G56">
            <v>64</v>
          </cell>
          <cell r="H56">
            <v>1</v>
          </cell>
          <cell r="I56">
            <v>3</v>
          </cell>
          <cell r="J56">
            <v>1.3</v>
          </cell>
          <cell r="L56">
            <v>1.05</v>
          </cell>
          <cell r="M56">
            <v>435</v>
          </cell>
          <cell r="N56">
            <v>34469</v>
          </cell>
          <cell r="O56">
            <v>8700</v>
          </cell>
          <cell r="Q56">
            <v>43169</v>
          </cell>
          <cell r="S56" t="str">
            <v xml:space="preserve"> </v>
          </cell>
        </row>
        <row r="57">
          <cell r="E57">
            <v>1</v>
          </cell>
          <cell r="F57" t="str">
            <v>¤ t«</v>
          </cell>
          <cell r="G57">
            <v>60</v>
          </cell>
          <cell r="H57">
            <v>5</v>
          </cell>
          <cell r="I57">
            <v>3</v>
          </cell>
          <cell r="J57">
            <v>1.3</v>
          </cell>
          <cell r="L57">
            <v>1.05</v>
          </cell>
          <cell r="M57">
            <v>1600</v>
          </cell>
          <cell r="N57">
            <v>118857</v>
          </cell>
          <cell r="Q57">
            <v>118857</v>
          </cell>
          <cell r="S57" t="str">
            <v xml:space="preserve"> </v>
          </cell>
        </row>
        <row r="58">
          <cell r="B58" t="str">
            <v>qh</v>
          </cell>
          <cell r="C58" t="str">
            <v>Que hµn</v>
          </cell>
          <cell r="D58" t="str">
            <v>TÊn</v>
          </cell>
          <cell r="G58">
            <v>124</v>
          </cell>
          <cell r="Q58">
            <v>140787</v>
          </cell>
          <cell r="R58">
            <v>10476190</v>
          </cell>
          <cell r="S58">
            <v>10616977</v>
          </cell>
        </row>
        <row r="59">
          <cell r="E59">
            <v>1</v>
          </cell>
          <cell r="F59" t="str">
            <v>¤ t«</v>
          </cell>
          <cell r="G59">
            <v>64</v>
          </cell>
          <cell r="H59">
            <v>1</v>
          </cell>
          <cell r="I59">
            <v>2</v>
          </cell>
          <cell r="J59">
            <v>1.1000000000000001</v>
          </cell>
          <cell r="L59">
            <v>1.05</v>
          </cell>
          <cell r="M59">
            <v>435</v>
          </cell>
          <cell r="N59">
            <v>29166</v>
          </cell>
          <cell r="O59">
            <v>11050</v>
          </cell>
          <cell r="Q59">
            <v>40216</v>
          </cell>
          <cell r="S59" t="str">
            <v xml:space="preserve"> </v>
          </cell>
        </row>
        <row r="60">
          <cell r="E60">
            <v>1</v>
          </cell>
          <cell r="F60" t="str">
            <v>¤ t«</v>
          </cell>
          <cell r="G60">
            <v>60</v>
          </cell>
          <cell r="H60">
            <v>5</v>
          </cell>
          <cell r="I60">
            <v>2</v>
          </cell>
          <cell r="J60">
            <v>1.1000000000000001</v>
          </cell>
          <cell r="L60">
            <v>1.05</v>
          </cell>
          <cell r="M60">
            <v>1600</v>
          </cell>
          <cell r="N60">
            <v>100571</v>
          </cell>
          <cell r="Q60">
            <v>100571</v>
          </cell>
          <cell r="S60" t="str">
            <v xml:space="preserve"> </v>
          </cell>
        </row>
        <row r="61">
          <cell r="B61" t="str">
            <v>tb</v>
          </cell>
          <cell r="C61" t="str">
            <v xml:space="preserve">ThÐp b¶n                            </v>
          </cell>
          <cell r="D61" t="str">
            <v>TÊn</v>
          </cell>
          <cell r="G61">
            <v>124</v>
          </cell>
          <cell r="Q61">
            <v>140787</v>
          </cell>
          <cell r="R61">
            <v>4714286</v>
          </cell>
          <cell r="S61">
            <v>4855073</v>
          </cell>
        </row>
        <row r="62">
          <cell r="E62">
            <v>1</v>
          </cell>
          <cell r="F62" t="str">
            <v>¤ t«</v>
          </cell>
          <cell r="G62">
            <v>64</v>
          </cell>
          <cell r="H62">
            <v>1</v>
          </cell>
          <cell r="I62">
            <v>2</v>
          </cell>
          <cell r="J62">
            <v>1.1000000000000001</v>
          </cell>
          <cell r="L62">
            <v>1.05</v>
          </cell>
          <cell r="M62">
            <v>435</v>
          </cell>
          <cell r="N62">
            <v>29166</v>
          </cell>
          <cell r="O62">
            <v>11050</v>
          </cell>
          <cell r="Q62">
            <v>40216</v>
          </cell>
          <cell r="S62" t="str">
            <v xml:space="preserve"> </v>
          </cell>
        </row>
        <row r="63">
          <cell r="E63">
            <v>1</v>
          </cell>
          <cell r="F63" t="str">
            <v>¤ t«</v>
          </cell>
          <cell r="G63">
            <v>60</v>
          </cell>
          <cell r="H63">
            <v>5</v>
          </cell>
          <cell r="I63">
            <v>2</v>
          </cell>
          <cell r="J63">
            <v>1.1000000000000001</v>
          </cell>
          <cell r="L63">
            <v>1.05</v>
          </cell>
          <cell r="M63">
            <v>1600</v>
          </cell>
          <cell r="N63">
            <v>100571</v>
          </cell>
          <cell r="Q63">
            <v>100571</v>
          </cell>
          <cell r="S63" t="str">
            <v xml:space="preserve"> </v>
          </cell>
        </row>
        <row r="64">
          <cell r="B64" t="str">
            <v>th</v>
          </cell>
          <cell r="C64" t="str">
            <v xml:space="preserve">ThÐp h×nh                            </v>
          </cell>
          <cell r="D64" t="str">
            <v>TÊn</v>
          </cell>
          <cell r="G64">
            <v>124</v>
          </cell>
          <cell r="Q64">
            <v>140787</v>
          </cell>
          <cell r="R64">
            <v>5000000</v>
          </cell>
          <cell r="S64">
            <v>5140787</v>
          </cell>
        </row>
        <row r="65">
          <cell r="E65">
            <v>1</v>
          </cell>
          <cell r="F65" t="str">
            <v>¤ t«</v>
          </cell>
          <cell r="G65">
            <v>64</v>
          </cell>
          <cell r="H65">
            <v>1</v>
          </cell>
          <cell r="I65">
            <v>2</v>
          </cell>
          <cell r="J65">
            <v>1.1000000000000001</v>
          </cell>
          <cell r="L65">
            <v>1.05</v>
          </cell>
          <cell r="M65">
            <v>435</v>
          </cell>
          <cell r="N65">
            <v>29166</v>
          </cell>
          <cell r="O65">
            <v>11050</v>
          </cell>
          <cell r="Q65">
            <v>40216</v>
          </cell>
          <cell r="S65" t="str">
            <v xml:space="preserve"> </v>
          </cell>
        </row>
        <row r="66">
          <cell r="E66">
            <v>1</v>
          </cell>
          <cell r="F66" t="str">
            <v>¤ t«</v>
          </cell>
          <cell r="G66">
            <v>60</v>
          </cell>
          <cell r="H66">
            <v>5</v>
          </cell>
          <cell r="I66">
            <v>2</v>
          </cell>
          <cell r="J66">
            <v>1.1000000000000001</v>
          </cell>
          <cell r="L66">
            <v>1.05</v>
          </cell>
          <cell r="M66">
            <v>1600</v>
          </cell>
          <cell r="N66">
            <v>100571</v>
          </cell>
          <cell r="Q66">
            <v>100571</v>
          </cell>
          <cell r="S66" t="str">
            <v xml:space="preserve"> </v>
          </cell>
        </row>
        <row r="67">
          <cell r="S67" t="str">
            <v xml:space="preserve"> </v>
          </cell>
        </row>
        <row r="68">
          <cell r="B68" t="str">
            <v>tl®v</v>
          </cell>
          <cell r="C68" t="str">
            <v>ThÐp l­íi ®Þnh vÞ d=6</v>
          </cell>
          <cell r="D68" t="str">
            <v>TÊn</v>
          </cell>
          <cell r="G68">
            <v>124</v>
          </cell>
          <cell r="Q68">
            <v>140787</v>
          </cell>
          <cell r="R68">
            <v>6200000</v>
          </cell>
          <cell r="S68">
            <v>6340787</v>
          </cell>
        </row>
        <row r="69">
          <cell r="E69">
            <v>1</v>
          </cell>
          <cell r="F69" t="str">
            <v>¤ t«</v>
          </cell>
          <cell r="G69">
            <v>64</v>
          </cell>
          <cell r="H69">
            <v>1</v>
          </cell>
          <cell r="I69">
            <v>2</v>
          </cell>
          <cell r="J69">
            <v>1.1000000000000001</v>
          </cell>
          <cell r="L69">
            <v>1.05</v>
          </cell>
          <cell r="M69">
            <v>435</v>
          </cell>
          <cell r="N69">
            <v>29166</v>
          </cell>
          <cell r="O69">
            <v>11050</v>
          </cell>
          <cell r="Q69">
            <v>40216</v>
          </cell>
          <cell r="S69" t="str">
            <v xml:space="preserve"> </v>
          </cell>
        </row>
        <row r="70">
          <cell r="E70">
            <v>1</v>
          </cell>
          <cell r="F70" t="str">
            <v>¤ t«</v>
          </cell>
          <cell r="G70">
            <v>60</v>
          </cell>
          <cell r="H70">
            <v>5</v>
          </cell>
          <cell r="I70">
            <v>2</v>
          </cell>
          <cell r="J70">
            <v>1.1000000000000001</v>
          </cell>
          <cell r="L70">
            <v>1.05</v>
          </cell>
          <cell r="M70">
            <v>1600</v>
          </cell>
          <cell r="N70">
            <v>100571</v>
          </cell>
          <cell r="Q70">
            <v>100571</v>
          </cell>
          <cell r="S70" t="str">
            <v xml:space="preserve"> </v>
          </cell>
        </row>
        <row r="71">
          <cell r="B71" t="str">
            <v>tt&lt;10</v>
          </cell>
          <cell r="C71" t="str">
            <v>ThÐp trßn d&lt;=10</v>
          </cell>
          <cell r="D71" t="str">
            <v>TÊn</v>
          </cell>
          <cell r="G71">
            <v>124</v>
          </cell>
          <cell r="Q71">
            <v>140787</v>
          </cell>
          <cell r="R71">
            <v>4666667</v>
          </cell>
          <cell r="S71">
            <v>4807454</v>
          </cell>
        </row>
        <row r="72">
          <cell r="E72">
            <v>1</v>
          </cell>
          <cell r="F72" t="str">
            <v>¤ t«</v>
          </cell>
          <cell r="G72">
            <v>64</v>
          </cell>
          <cell r="H72">
            <v>1</v>
          </cell>
          <cell r="I72">
            <v>2</v>
          </cell>
          <cell r="J72">
            <v>1.1000000000000001</v>
          </cell>
          <cell r="L72">
            <v>1.05</v>
          </cell>
          <cell r="M72">
            <v>435</v>
          </cell>
          <cell r="N72">
            <v>29166</v>
          </cell>
          <cell r="O72">
            <v>11050</v>
          </cell>
          <cell r="Q72">
            <v>40216</v>
          </cell>
          <cell r="S72" t="str">
            <v xml:space="preserve"> </v>
          </cell>
        </row>
        <row r="73">
          <cell r="E73">
            <v>1</v>
          </cell>
          <cell r="F73" t="str">
            <v>¤ t«</v>
          </cell>
          <cell r="G73">
            <v>60</v>
          </cell>
          <cell r="H73">
            <v>5</v>
          </cell>
          <cell r="I73">
            <v>2</v>
          </cell>
          <cell r="J73">
            <v>1.1000000000000001</v>
          </cell>
          <cell r="L73">
            <v>1.05</v>
          </cell>
          <cell r="M73">
            <v>1600</v>
          </cell>
          <cell r="N73">
            <v>100571</v>
          </cell>
          <cell r="Q73">
            <v>100571</v>
          </cell>
          <cell r="S73" t="str">
            <v xml:space="preserve"> </v>
          </cell>
        </row>
        <row r="74">
          <cell r="B74" t="str">
            <v>tt&lt;18</v>
          </cell>
          <cell r="C74" t="str">
            <v>ThÐp trßn d&lt;=18</v>
          </cell>
          <cell r="D74" t="str">
            <v>TÊn</v>
          </cell>
          <cell r="G74">
            <v>124</v>
          </cell>
          <cell r="Q74">
            <v>140787</v>
          </cell>
          <cell r="R74">
            <v>4333333</v>
          </cell>
          <cell r="S74">
            <v>4474120</v>
          </cell>
        </row>
        <row r="75">
          <cell r="E75">
            <v>1</v>
          </cell>
          <cell r="F75" t="str">
            <v>¤ t«</v>
          </cell>
          <cell r="G75">
            <v>64</v>
          </cell>
          <cell r="H75">
            <v>1</v>
          </cell>
          <cell r="I75">
            <v>2</v>
          </cell>
          <cell r="J75">
            <v>1.1000000000000001</v>
          </cell>
          <cell r="L75">
            <v>1.05</v>
          </cell>
          <cell r="M75">
            <v>435</v>
          </cell>
          <cell r="N75">
            <v>29166</v>
          </cell>
          <cell r="O75">
            <v>11050</v>
          </cell>
          <cell r="Q75">
            <v>40216</v>
          </cell>
          <cell r="S75" t="str">
            <v xml:space="preserve"> </v>
          </cell>
        </row>
        <row r="76">
          <cell r="E76">
            <v>1</v>
          </cell>
          <cell r="F76" t="str">
            <v>¤ t«</v>
          </cell>
          <cell r="G76">
            <v>60</v>
          </cell>
          <cell r="H76">
            <v>5</v>
          </cell>
          <cell r="I76">
            <v>2</v>
          </cell>
          <cell r="J76">
            <v>1.1000000000000001</v>
          </cell>
          <cell r="L76">
            <v>1.05</v>
          </cell>
          <cell r="M76">
            <v>1600</v>
          </cell>
          <cell r="N76">
            <v>100571</v>
          </cell>
          <cell r="Q76">
            <v>100571</v>
          </cell>
          <cell r="S76" t="str">
            <v xml:space="preserve"> </v>
          </cell>
        </row>
        <row r="77">
          <cell r="B77" t="str">
            <v>tt&gt;18</v>
          </cell>
          <cell r="C77" t="str">
            <v>ThÐp trßn d&gt;18</v>
          </cell>
          <cell r="D77" t="str">
            <v>TÊn</v>
          </cell>
          <cell r="G77">
            <v>124</v>
          </cell>
          <cell r="Q77">
            <v>140787</v>
          </cell>
          <cell r="R77">
            <v>4285714</v>
          </cell>
          <cell r="S77">
            <v>4426501</v>
          </cell>
        </row>
        <row r="78">
          <cell r="E78">
            <v>1</v>
          </cell>
          <cell r="F78" t="str">
            <v>¤ t«</v>
          </cell>
          <cell r="G78">
            <v>64</v>
          </cell>
          <cell r="H78">
            <v>1</v>
          </cell>
          <cell r="I78">
            <v>2</v>
          </cell>
          <cell r="J78">
            <v>1.1000000000000001</v>
          </cell>
          <cell r="L78">
            <v>1.05</v>
          </cell>
          <cell r="M78">
            <v>435</v>
          </cell>
          <cell r="N78">
            <v>29166</v>
          </cell>
          <cell r="O78">
            <v>11050</v>
          </cell>
          <cell r="Q78">
            <v>40216</v>
          </cell>
          <cell r="S78" t="str">
            <v xml:space="preserve"> </v>
          </cell>
        </row>
        <row r="79">
          <cell r="E79">
            <v>1</v>
          </cell>
          <cell r="F79" t="str">
            <v>¤ t«</v>
          </cell>
          <cell r="G79">
            <v>60</v>
          </cell>
          <cell r="H79">
            <v>5</v>
          </cell>
          <cell r="I79">
            <v>2</v>
          </cell>
          <cell r="J79">
            <v>1.1000000000000001</v>
          </cell>
          <cell r="L79">
            <v>1.05</v>
          </cell>
          <cell r="M79">
            <v>1600</v>
          </cell>
          <cell r="N79">
            <v>100571</v>
          </cell>
          <cell r="Q79">
            <v>100571</v>
          </cell>
          <cell r="S79" t="str">
            <v xml:space="preserve"> </v>
          </cell>
        </row>
        <row r="80">
          <cell r="B80" t="str">
            <v>t«</v>
          </cell>
          <cell r="C80" t="str">
            <v>ThÐp èng</v>
          </cell>
          <cell r="D80" t="str">
            <v>TÊn</v>
          </cell>
          <cell r="G80">
            <v>124</v>
          </cell>
          <cell r="Q80">
            <v>140787</v>
          </cell>
          <cell r="R80">
            <v>6500000</v>
          </cell>
          <cell r="S80">
            <v>6640787</v>
          </cell>
        </row>
        <row r="81">
          <cell r="E81">
            <v>1</v>
          </cell>
          <cell r="F81" t="str">
            <v>¤ t«</v>
          </cell>
          <cell r="G81">
            <v>64</v>
          </cell>
          <cell r="H81">
            <v>1</v>
          </cell>
          <cell r="I81">
            <v>2</v>
          </cell>
          <cell r="J81">
            <v>1.1000000000000001</v>
          </cell>
          <cell r="L81">
            <v>1.05</v>
          </cell>
          <cell r="M81">
            <v>435</v>
          </cell>
          <cell r="N81">
            <v>29166</v>
          </cell>
          <cell r="O81">
            <v>11050</v>
          </cell>
          <cell r="Q81">
            <v>40216</v>
          </cell>
          <cell r="S81" t="str">
            <v xml:space="preserve"> </v>
          </cell>
        </row>
        <row r="82">
          <cell r="E82">
            <v>1</v>
          </cell>
          <cell r="F82" t="str">
            <v>¤ t«</v>
          </cell>
          <cell r="G82">
            <v>60</v>
          </cell>
          <cell r="H82">
            <v>5</v>
          </cell>
          <cell r="I82">
            <v>2</v>
          </cell>
          <cell r="J82">
            <v>1.1000000000000001</v>
          </cell>
          <cell r="L82">
            <v>1.05</v>
          </cell>
          <cell r="M82">
            <v>1600</v>
          </cell>
          <cell r="N82">
            <v>100571</v>
          </cell>
          <cell r="Q82">
            <v>100571</v>
          </cell>
          <cell r="S82" t="str">
            <v xml:space="preserve"> </v>
          </cell>
        </row>
        <row r="83">
          <cell r="B83" t="str">
            <v>tc®c</v>
          </cell>
          <cell r="C83" t="str">
            <v>ThÐp c­êng ®é cao</v>
          </cell>
          <cell r="D83" t="str">
            <v>TÊn</v>
          </cell>
          <cell r="G83">
            <v>124</v>
          </cell>
          <cell r="Q83">
            <v>140787</v>
          </cell>
          <cell r="R83">
            <v>12000000</v>
          </cell>
          <cell r="S83">
            <v>12140787</v>
          </cell>
        </row>
        <row r="84">
          <cell r="E84">
            <v>1</v>
          </cell>
          <cell r="F84" t="str">
            <v>¤ t«</v>
          </cell>
          <cell r="G84">
            <v>64</v>
          </cell>
          <cell r="H84">
            <v>1</v>
          </cell>
          <cell r="I84">
            <v>2</v>
          </cell>
          <cell r="J84">
            <v>1.1000000000000001</v>
          </cell>
          <cell r="L84">
            <v>1.05</v>
          </cell>
          <cell r="M84">
            <v>435</v>
          </cell>
          <cell r="N84">
            <v>29166</v>
          </cell>
          <cell r="O84">
            <v>11050</v>
          </cell>
          <cell r="Q84">
            <v>40216</v>
          </cell>
          <cell r="S84" t="str">
            <v xml:space="preserve"> </v>
          </cell>
        </row>
        <row r="85">
          <cell r="E85">
            <v>1</v>
          </cell>
          <cell r="F85" t="str">
            <v>¤ t«</v>
          </cell>
          <cell r="G85">
            <v>60</v>
          </cell>
          <cell r="H85">
            <v>5</v>
          </cell>
          <cell r="I85">
            <v>2</v>
          </cell>
          <cell r="J85">
            <v>1.1000000000000001</v>
          </cell>
          <cell r="L85">
            <v>1.05</v>
          </cell>
          <cell r="M85">
            <v>1600</v>
          </cell>
          <cell r="N85">
            <v>100571</v>
          </cell>
          <cell r="Q85">
            <v>100571</v>
          </cell>
          <cell r="S85" t="str">
            <v xml:space="preserve"> </v>
          </cell>
        </row>
        <row r="86">
          <cell r="B86" t="str">
            <v>Ray</v>
          </cell>
          <cell r="C86" t="str">
            <v>Ray P43</v>
          </cell>
          <cell r="D86" t="str">
            <v>TÊn</v>
          </cell>
          <cell r="G86">
            <v>124</v>
          </cell>
          <cell r="Q86">
            <v>140787</v>
          </cell>
          <cell r="R86">
            <v>6000000</v>
          </cell>
          <cell r="S86">
            <v>6140787</v>
          </cell>
        </row>
        <row r="87">
          <cell r="E87">
            <v>1</v>
          </cell>
          <cell r="F87" t="str">
            <v>¤ t«</v>
          </cell>
          <cell r="G87">
            <v>64</v>
          </cell>
          <cell r="H87">
            <v>1</v>
          </cell>
          <cell r="I87">
            <v>2</v>
          </cell>
          <cell r="J87">
            <v>1.1000000000000001</v>
          </cell>
          <cell r="L87">
            <v>1.05</v>
          </cell>
          <cell r="M87">
            <v>435</v>
          </cell>
          <cell r="N87">
            <v>29166</v>
          </cell>
          <cell r="O87">
            <v>11050</v>
          </cell>
          <cell r="Q87">
            <v>40216</v>
          </cell>
          <cell r="S87" t="str">
            <v xml:space="preserve"> </v>
          </cell>
        </row>
        <row r="88">
          <cell r="E88">
            <v>1</v>
          </cell>
          <cell r="F88" t="str">
            <v>¤ t«</v>
          </cell>
          <cell r="G88">
            <v>60</v>
          </cell>
          <cell r="H88">
            <v>5</v>
          </cell>
          <cell r="I88">
            <v>2</v>
          </cell>
          <cell r="J88">
            <v>1.1000000000000001</v>
          </cell>
          <cell r="L88">
            <v>1.05</v>
          </cell>
          <cell r="M88">
            <v>1600</v>
          </cell>
          <cell r="N88">
            <v>100571</v>
          </cell>
          <cell r="Q88">
            <v>100571</v>
          </cell>
          <cell r="S88" t="str">
            <v xml:space="preserve"> </v>
          </cell>
        </row>
        <row r="89">
          <cell r="B89" t="str">
            <v>xm4</v>
          </cell>
          <cell r="C89" t="str">
            <v xml:space="preserve">Xi m¨ng PC 40  </v>
          </cell>
          <cell r="D89" t="str">
            <v>TÊn</v>
          </cell>
          <cell r="G89">
            <v>124</v>
          </cell>
          <cell r="Q89">
            <v>162026</v>
          </cell>
          <cell r="R89">
            <v>804762</v>
          </cell>
          <cell r="S89">
            <v>966788</v>
          </cell>
        </row>
        <row r="90">
          <cell r="E90">
            <v>1</v>
          </cell>
          <cell r="F90" t="str">
            <v>¤ t«</v>
          </cell>
          <cell r="G90">
            <v>64</v>
          </cell>
          <cell r="H90">
            <v>1</v>
          </cell>
          <cell r="I90">
            <v>3</v>
          </cell>
          <cell r="J90">
            <v>1.3</v>
          </cell>
          <cell r="L90">
            <v>1.05</v>
          </cell>
          <cell r="M90">
            <v>435</v>
          </cell>
          <cell r="N90">
            <v>34469</v>
          </cell>
          <cell r="O90">
            <v>8700</v>
          </cell>
          <cell r="Q90">
            <v>43169</v>
          </cell>
          <cell r="S90" t="str">
            <v xml:space="preserve"> </v>
          </cell>
        </row>
        <row r="91">
          <cell r="E91">
            <v>1</v>
          </cell>
          <cell r="F91" t="str">
            <v>¤ t«</v>
          </cell>
          <cell r="G91">
            <v>60</v>
          </cell>
          <cell r="H91">
            <v>5</v>
          </cell>
          <cell r="I91">
            <v>3</v>
          </cell>
          <cell r="J91">
            <v>1.3</v>
          </cell>
          <cell r="L91">
            <v>1.05</v>
          </cell>
          <cell r="M91">
            <v>1600</v>
          </cell>
          <cell r="N91">
            <v>118857</v>
          </cell>
          <cell r="Q91">
            <v>118857</v>
          </cell>
          <cell r="S91" t="str">
            <v xml:space="preserve"> </v>
          </cell>
        </row>
        <row r="92">
          <cell r="B92" t="str">
            <v>xm3</v>
          </cell>
          <cell r="C92" t="str">
            <v>Xi m¨ng PC30</v>
          </cell>
          <cell r="D92" t="str">
            <v>TÊn</v>
          </cell>
          <cell r="G92">
            <v>124</v>
          </cell>
          <cell r="Q92">
            <v>162026</v>
          </cell>
          <cell r="R92">
            <v>761905</v>
          </cell>
          <cell r="S92">
            <v>923931</v>
          </cell>
        </row>
        <row r="93">
          <cell r="E93">
            <v>1</v>
          </cell>
          <cell r="F93" t="str">
            <v>¤ t«</v>
          </cell>
          <cell r="G93">
            <v>64</v>
          </cell>
          <cell r="H93">
            <v>1</v>
          </cell>
          <cell r="I93">
            <v>3</v>
          </cell>
          <cell r="J93">
            <v>1.3</v>
          </cell>
          <cell r="L93">
            <v>1.05</v>
          </cell>
          <cell r="M93">
            <v>435</v>
          </cell>
          <cell r="N93">
            <v>34469</v>
          </cell>
          <cell r="O93">
            <v>8700</v>
          </cell>
          <cell r="Q93">
            <v>43169</v>
          </cell>
          <cell r="S93" t="str">
            <v xml:space="preserve"> </v>
          </cell>
        </row>
        <row r="94">
          <cell r="E94">
            <v>1</v>
          </cell>
          <cell r="F94" t="str">
            <v>¤ t«</v>
          </cell>
          <cell r="G94">
            <v>60</v>
          </cell>
          <cell r="H94">
            <v>5</v>
          </cell>
          <cell r="I94">
            <v>3</v>
          </cell>
          <cell r="J94">
            <v>1.3</v>
          </cell>
          <cell r="L94">
            <v>1.05</v>
          </cell>
          <cell r="M94">
            <v>1600</v>
          </cell>
          <cell r="N94">
            <v>118857</v>
          </cell>
          <cell r="Q94">
            <v>118857</v>
          </cell>
          <cell r="S94" t="str">
            <v xml:space="preserve"> </v>
          </cell>
        </row>
        <row r="95">
          <cell r="B95" t="str">
            <v>pgbt</v>
          </cell>
          <cell r="C95" t="str">
            <v>Phô gia BT</v>
          </cell>
          <cell r="D95" t="str">
            <v>TÊn</v>
          </cell>
          <cell r="G95">
            <v>124</v>
          </cell>
          <cell r="Q95">
            <v>167826</v>
          </cell>
          <cell r="R95">
            <v>7000000</v>
          </cell>
          <cell r="S95">
            <v>7167826</v>
          </cell>
        </row>
        <row r="96">
          <cell r="E96">
            <v>1</v>
          </cell>
          <cell r="F96" t="str">
            <v>¤ t«</v>
          </cell>
          <cell r="G96">
            <v>64</v>
          </cell>
          <cell r="H96">
            <v>1</v>
          </cell>
          <cell r="I96">
            <v>3</v>
          </cell>
          <cell r="J96">
            <v>1.3</v>
          </cell>
          <cell r="L96">
            <v>1.05</v>
          </cell>
          <cell r="M96">
            <v>435</v>
          </cell>
          <cell r="N96">
            <v>34469</v>
          </cell>
          <cell r="O96">
            <v>14500</v>
          </cell>
          <cell r="Q96">
            <v>48969</v>
          </cell>
          <cell r="S96" t="str">
            <v xml:space="preserve"> </v>
          </cell>
        </row>
        <row r="97">
          <cell r="E97">
            <v>1</v>
          </cell>
          <cell r="F97" t="str">
            <v>¤ t«</v>
          </cell>
          <cell r="G97">
            <v>60</v>
          </cell>
          <cell r="H97">
            <v>5</v>
          </cell>
          <cell r="I97">
            <v>3</v>
          </cell>
          <cell r="J97">
            <v>1.3</v>
          </cell>
          <cell r="L97">
            <v>1.05</v>
          </cell>
          <cell r="M97">
            <v>1600</v>
          </cell>
          <cell r="N97">
            <v>118857</v>
          </cell>
          <cell r="Q97">
            <v>118857</v>
          </cell>
          <cell r="S97" t="str">
            <v xml:space="preserve"> </v>
          </cell>
        </row>
        <row r="98">
          <cell r="B98" t="str">
            <v>pghd</v>
          </cell>
          <cell r="C98" t="str">
            <v>Phô giac ho¸ dÎo</v>
          </cell>
          <cell r="D98" t="str">
            <v>TÊn</v>
          </cell>
          <cell r="G98">
            <v>124</v>
          </cell>
          <cell r="Q98">
            <v>167826</v>
          </cell>
          <cell r="R98">
            <v>12000000</v>
          </cell>
          <cell r="S98">
            <v>12167826</v>
          </cell>
        </row>
        <row r="99">
          <cell r="E99">
            <v>1</v>
          </cell>
          <cell r="F99" t="str">
            <v>¤ t«</v>
          </cell>
          <cell r="G99">
            <v>64</v>
          </cell>
          <cell r="H99">
            <v>1</v>
          </cell>
          <cell r="I99">
            <v>3</v>
          </cell>
          <cell r="J99">
            <v>1.3</v>
          </cell>
          <cell r="L99">
            <v>1.05</v>
          </cell>
          <cell r="M99">
            <v>435</v>
          </cell>
          <cell r="N99">
            <v>34469</v>
          </cell>
          <cell r="O99">
            <v>14500</v>
          </cell>
          <cell r="Q99">
            <v>48969</v>
          </cell>
          <cell r="S99" t="str">
            <v xml:space="preserve"> </v>
          </cell>
        </row>
        <row r="100">
          <cell r="E100">
            <v>1</v>
          </cell>
          <cell r="F100" t="str">
            <v>¤ t«</v>
          </cell>
          <cell r="G100">
            <v>60</v>
          </cell>
          <cell r="H100">
            <v>5</v>
          </cell>
          <cell r="I100">
            <v>3</v>
          </cell>
          <cell r="J100">
            <v>1.3</v>
          </cell>
          <cell r="L100">
            <v>1.05</v>
          </cell>
          <cell r="M100">
            <v>1600</v>
          </cell>
          <cell r="N100">
            <v>118857</v>
          </cell>
          <cell r="Q100">
            <v>118857</v>
          </cell>
        </row>
        <row r="101">
          <cell r="B101" t="str">
            <v>m ct</v>
          </cell>
          <cell r="C101" t="str">
            <v>Mµng chèng thÊm + Phô gia dÝnh b¸m</v>
          </cell>
          <cell r="R101">
            <v>93000</v>
          </cell>
          <cell r="S101">
            <v>93000</v>
          </cell>
        </row>
        <row r="102">
          <cell r="B102" t="str">
            <v>l cs</v>
          </cell>
          <cell r="C102" t="str">
            <v>L­ìi c­a s¾t</v>
          </cell>
          <cell r="D102" t="str">
            <v>c¸i</v>
          </cell>
          <cell r="R102">
            <v>15000</v>
          </cell>
          <cell r="S102">
            <v>15000</v>
          </cell>
        </row>
        <row r="103">
          <cell r="B103" t="str">
            <v>b l</v>
          </cell>
          <cell r="C103" t="str">
            <v>Bul«ng</v>
          </cell>
          <cell r="D103" t="str">
            <v>c¸i</v>
          </cell>
          <cell r="R103">
            <v>4000</v>
          </cell>
          <cell r="S103">
            <v>4000</v>
          </cell>
        </row>
        <row r="104">
          <cell r="B104" t="str">
            <v>® c</v>
          </cell>
          <cell r="C104" t="str">
            <v>§¸ c¾t</v>
          </cell>
          <cell r="D104" t="str">
            <v>Viªn</v>
          </cell>
          <cell r="R104">
            <v>7000</v>
          </cell>
          <cell r="S104">
            <v>7000</v>
          </cell>
        </row>
        <row r="105">
          <cell r="B105" t="str">
            <v>¤ xy</v>
          </cell>
          <cell r="C105" t="str">
            <v>¤ xy</v>
          </cell>
          <cell r="D105" t="str">
            <v>chai</v>
          </cell>
          <cell r="R105">
            <v>53000</v>
          </cell>
          <cell r="S105">
            <v>53000</v>
          </cell>
        </row>
        <row r="106">
          <cell r="B106" t="str">
            <v>® ®</v>
          </cell>
          <cell r="C106" t="str">
            <v>§Êt ®Ìn</v>
          </cell>
          <cell r="D106" t="str">
            <v>kg</v>
          </cell>
          <cell r="R106">
            <v>8600</v>
          </cell>
          <cell r="S106">
            <v>8600</v>
          </cell>
        </row>
        <row r="107">
          <cell r="B107" t="str">
            <v>® ®Øa</v>
          </cell>
          <cell r="C107" t="str">
            <v>§inh ®Øa</v>
          </cell>
          <cell r="D107" t="str">
            <v>c¸i</v>
          </cell>
          <cell r="R107">
            <v>500</v>
          </cell>
          <cell r="S107">
            <v>500</v>
          </cell>
        </row>
        <row r="108">
          <cell r="B108" t="str">
            <v>® cr</v>
          </cell>
          <cell r="C108" t="str">
            <v>§inh Cr¨mp«ng</v>
          </cell>
          <cell r="D108" t="str">
            <v>c¸i</v>
          </cell>
          <cell r="R108">
            <v>1000</v>
          </cell>
          <cell r="S108">
            <v>1000</v>
          </cell>
        </row>
        <row r="109">
          <cell r="B109" t="str">
            <v>® ®­êng</v>
          </cell>
          <cell r="C109" t="str">
            <v>§inh ®­êng</v>
          </cell>
          <cell r="D109" t="str">
            <v>c¸i</v>
          </cell>
          <cell r="R109">
            <v>700</v>
          </cell>
          <cell r="S109">
            <v>700</v>
          </cell>
        </row>
        <row r="110">
          <cell r="B110" t="str">
            <v>d bc</v>
          </cell>
          <cell r="C110" t="str">
            <v>DÇu b«i tr¬n</v>
          </cell>
          <cell r="D110" t="str">
            <v>kg</v>
          </cell>
          <cell r="R110">
            <v>2500</v>
          </cell>
          <cell r="S110">
            <v>2500</v>
          </cell>
        </row>
        <row r="111">
          <cell r="B111" t="str">
            <v>« g</v>
          </cell>
          <cell r="C111" t="str">
            <v>èng gen d=65/72</v>
          </cell>
          <cell r="D111" t="str">
            <v>m</v>
          </cell>
          <cell r="R111">
            <v>42000</v>
          </cell>
          <cell r="S111">
            <v>42000</v>
          </cell>
        </row>
        <row r="112">
          <cell r="B112" t="str">
            <v>« n</v>
          </cell>
          <cell r="C112" t="str">
            <v>èng nèi</v>
          </cell>
          <cell r="D112" t="str">
            <v>m</v>
          </cell>
          <cell r="R112">
            <v>42000</v>
          </cell>
          <cell r="S112">
            <v>42000</v>
          </cell>
        </row>
        <row r="113">
          <cell r="B113" t="str">
            <v>« t</v>
          </cell>
          <cell r="C113" t="str">
            <v>èng thÐp d=130</v>
          </cell>
          <cell r="D113" t="str">
            <v>m</v>
          </cell>
          <cell r="R113">
            <v>120000</v>
          </cell>
          <cell r="S113">
            <v>120000</v>
          </cell>
        </row>
        <row r="114">
          <cell r="B114" t="str">
            <v>l l</v>
          </cell>
          <cell r="C114" t="str">
            <v>LËp l¸ch</v>
          </cell>
          <cell r="D114" t="str">
            <v>bé</v>
          </cell>
          <cell r="R114">
            <v>77800</v>
          </cell>
          <cell r="S114">
            <v>77800</v>
          </cell>
        </row>
        <row r="115">
          <cell r="B115" t="str">
            <v>S¬n</v>
          </cell>
          <cell r="C115" t="str">
            <v>S¬n</v>
          </cell>
          <cell r="D115" t="str">
            <v>kg</v>
          </cell>
          <cell r="R115">
            <v>10000</v>
          </cell>
          <cell r="S115">
            <v>10000</v>
          </cell>
        </row>
        <row r="116">
          <cell r="B116" t="str">
            <v>sm</v>
          </cell>
          <cell r="C116" t="str">
            <v>S¬n mÇu</v>
          </cell>
          <cell r="D116" t="str">
            <v>kg</v>
          </cell>
          <cell r="R116">
            <v>27000</v>
          </cell>
          <cell r="S116">
            <v>27000</v>
          </cell>
        </row>
        <row r="117">
          <cell r="B117" t="str">
            <v>t ®</v>
          </cell>
          <cell r="C117" t="str">
            <v>T¨ng ®¬</v>
          </cell>
          <cell r="D117" t="str">
            <v>c¸i</v>
          </cell>
          <cell r="R117">
            <v>18000</v>
          </cell>
          <cell r="S117">
            <v>18000</v>
          </cell>
        </row>
        <row r="118">
          <cell r="B118" t="str">
            <v>t vg</v>
          </cell>
          <cell r="C118" t="str">
            <v>Tµ vÑt gç</v>
          </cell>
          <cell r="D118" t="str">
            <v>thanh</v>
          </cell>
          <cell r="R118">
            <v>138600</v>
          </cell>
          <cell r="S118">
            <v>138600</v>
          </cell>
        </row>
        <row r="119">
          <cell r="B119" t="str">
            <v>X¨ng</v>
          </cell>
          <cell r="C119" t="str">
            <v>X¨ng</v>
          </cell>
          <cell r="D119" t="str">
            <v>kg</v>
          </cell>
          <cell r="R119">
            <v>6000</v>
          </cell>
          <cell r="S119">
            <v>6000</v>
          </cell>
        </row>
        <row r="120">
          <cell r="B120" t="str">
            <v>dm</v>
          </cell>
          <cell r="C120" t="str">
            <v>DÇu mazut</v>
          </cell>
          <cell r="D120" t="str">
            <v>kg</v>
          </cell>
          <cell r="R120">
            <v>4600</v>
          </cell>
          <cell r="S120">
            <v>4600</v>
          </cell>
        </row>
        <row r="121">
          <cell r="B121" t="str">
            <v>« g+n</v>
          </cell>
          <cell r="C121" t="str">
            <v>èng gang + n¾p ®Ëy</v>
          </cell>
          <cell r="D121" t="str">
            <v>kg</v>
          </cell>
          <cell r="R121">
            <v>10000</v>
          </cell>
          <cell r="S121">
            <v>10000</v>
          </cell>
        </row>
        <row r="122">
          <cell r="B122" t="str">
            <v>t c</v>
          </cell>
          <cell r="C122" t="str">
            <v>Than c¸m</v>
          </cell>
          <cell r="D122" t="str">
            <v>kg</v>
          </cell>
          <cell r="R122">
            <v>800</v>
          </cell>
          <cell r="S122">
            <v>800</v>
          </cell>
        </row>
        <row r="123">
          <cell r="B123" t="str">
            <v>gtc</v>
          </cell>
          <cell r="C123" t="str">
            <v>G¹ch thñ c«ng 2 lç</v>
          </cell>
          <cell r="D123" t="str">
            <v>viªn</v>
          </cell>
          <cell r="R123">
            <v>500</v>
          </cell>
          <cell r="S123">
            <v>500</v>
          </cell>
        </row>
        <row r="124">
          <cell r="B124" t="str">
            <v>ms</v>
          </cell>
          <cell r="C124" t="str">
            <v>Mãc s¾t</v>
          </cell>
          <cell r="D124" t="str">
            <v>c¸i</v>
          </cell>
          <cell r="R124">
            <v>1500</v>
          </cell>
          <cell r="S124">
            <v>1500</v>
          </cell>
        </row>
        <row r="127">
          <cell r="C127" t="str">
            <v xml:space="preserve"> - Cù ly vËn chuyÓn vËt liÖu trªn tÝnh theo biªn b¶n x¸c nhËn cña t­ vÊn</v>
          </cell>
        </row>
        <row r="147">
          <cell r="B147" t="str">
            <v>KH</v>
          </cell>
          <cell r="C147" t="str">
            <v>NC-BËc (nhãm 3)</v>
          </cell>
          <cell r="D147" t="str">
            <v>§V</v>
          </cell>
          <cell r="E147" t="str">
            <v>T.L­îng §V</v>
          </cell>
          <cell r="F147" t="str">
            <v>P.TiÖn V/C</v>
          </cell>
          <cell r="G147" t="str">
            <v>Cù Ly V/C T.TÕ (Km)</v>
          </cell>
          <cell r="H147" t="str">
            <v>CÊp §­êng</v>
          </cell>
          <cell r="I147" t="str">
            <v>CÊp Lo¹i VËt T­</v>
          </cell>
          <cell r="J147" t="str">
            <v>HÖ sè BH</v>
          </cell>
          <cell r="K147" t="str">
            <v>HÖ sè NHB</v>
          </cell>
          <cell r="L147" t="str">
            <v>HÖ sè VAT</v>
          </cell>
          <cell r="M147" t="str">
            <v>G.C­íc 89/CP</v>
          </cell>
          <cell r="N147" t="str">
            <v>Chi PhÝ V/C</v>
          </cell>
          <cell r="O147" t="str">
            <v>C.PhÝ bèc dì (§ång)</v>
          </cell>
          <cell r="P147" t="str">
            <v>Chi phÝ tù ®æ (§ång)</v>
          </cell>
          <cell r="Q147" t="str">
            <v>Tæng C.PhÝ V/C (§ång)</v>
          </cell>
          <cell r="R147" t="str">
            <v>Ngµy C«ng</v>
          </cell>
          <cell r="S147" t="str">
            <v>Ngµy C«ng</v>
          </cell>
        </row>
        <row r="149">
          <cell r="B149">
            <v>1</v>
          </cell>
          <cell r="C149">
            <v>2</v>
          </cell>
          <cell r="D149">
            <v>3</v>
          </cell>
          <cell r="E149">
            <v>4</v>
          </cell>
          <cell r="F149">
            <v>5</v>
          </cell>
          <cell r="G149">
            <v>6</v>
          </cell>
          <cell r="H149">
            <v>7</v>
          </cell>
          <cell r="I149">
            <v>8</v>
          </cell>
          <cell r="J149">
            <v>9</v>
          </cell>
          <cell r="K149">
            <v>10</v>
          </cell>
          <cell r="L149">
            <v>11</v>
          </cell>
          <cell r="M149">
            <v>12</v>
          </cell>
          <cell r="N149" t="str">
            <v>13=4x6x9x10x12/11</v>
          </cell>
          <cell r="O149">
            <v>14</v>
          </cell>
          <cell r="P149">
            <v>15</v>
          </cell>
          <cell r="Q149" t="str">
            <v>16 = 13+14+15</v>
          </cell>
          <cell r="R149">
            <v>16</v>
          </cell>
          <cell r="S149">
            <v>16</v>
          </cell>
        </row>
        <row r="151">
          <cell r="B151" t="str">
            <v>2,5/7</v>
          </cell>
          <cell r="C151" t="str">
            <v>Nh©n c«ng 2,5/7</v>
          </cell>
          <cell r="D151" t="str">
            <v xml:space="preserve">C«ng </v>
          </cell>
          <cell r="G151">
            <v>0</v>
          </cell>
          <cell r="Q151">
            <v>0</v>
          </cell>
          <cell r="R151">
            <v>13215</v>
          </cell>
          <cell r="S151">
            <v>13215</v>
          </cell>
        </row>
        <row r="152">
          <cell r="B152" t="str">
            <v>2,7/7</v>
          </cell>
          <cell r="C152" t="str">
            <v>Nh©n c«ng 2,7/7</v>
          </cell>
          <cell r="D152" t="str">
            <v xml:space="preserve">C«ng </v>
          </cell>
          <cell r="R152">
            <v>13481</v>
          </cell>
          <cell r="S152">
            <v>13481</v>
          </cell>
        </row>
        <row r="153">
          <cell r="B153" t="str">
            <v>3,0/7</v>
          </cell>
          <cell r="C153" t="str">
            <v>Nh©n c«ng 3,0/7</v>
          </cell>
          <cell r="D153" t="str">
            <v xml:space="preserve">C«ng </v>
          </cell>
          <cell r="R153">
            <v>13878</v>
          </cell>
          <cell r="S153">
            <v>13878</v>
          </cell>
        </row>
        <row r="154">
          <cell r="B154" t="str">
            <v>3,2/7</v>
          </cell>
          <cell r="C154" t="str">
            <v>Nh©n c«ng 3,2/7</v>
          </cell>
          <cell r="D154" t="str">
            <v xml:space="preserve">C«ng </v>
          </cell>
          <cell r="R154">
            <v>14171</v>
          </cell>
          <cell r="S154">
            <v>14171</v>
          </cell>
        </row>
        <row r="155">
          <cell r="B155" t="str">
            <v>3,5/7</v>
          </cell>
          <cell r="C155" t="str">
            <v>Nh©n c«ng 3,5/7</v>
          </cell>
          <cell r="D155" t="str">
            <v xml:space="preserve">C«ng </v>
          </cell>
          <cell r="R155">
            <v>14611</v>
          </cell>
          <cell r="S155">
            <v>14611</v>
          </cell>
        </row>
        <row r="156">
          <cell r="B156" t="str">
            <v>3,7/7</v>
          </cell>
          <cell r="C156" t="str">
            <v>Nh©n c«ng 3,7/7</v>
          </cell>
          <cell r="D156" t="str">
            <v xml:space="preserve">C«ng </v>
          </cell>
          <cell r="R156">
            <v>14904</v>
          </cell>
          <cell r="S156">
            <v>14904</v>
          </cell>
        </row>
        <row r="157">
          <cell r="B157" t="str">
            <v>4,0/7</v>
          </cell>
          <cell r="C157" t="str">
            <v>Nh©n c«ng 4,0/7</v>
          </cell>
          <cell r="D157" t="str">
            <v xml:space="preserve">C«ng </v>
          </cell>
          <cell r="R157">
            <v>15343</v>
          </cell>
          <cell r="S157">
            <v>15343</v>
          </cell>
        </row>
        <row r="158">
          <cell r="B158" t="str">
            <v>4,5/7</v>
          </cell>
          <cell r="C158" t="str">
            <v>Nh©n c«ng 4,5/7</v>
          </cell>
          <cell r="D158" t="str">
            <v xml:space="preserve">C«ng </v>
          </cell>
          <cell r="R158">
            <v>16914</v>
          </cell>
          <cell r="S158">
            <v>16914</v>
          </cell>
        </row>
        <row r="159">
          <cell r="B159" t="str">
            <v>5,0/7</v>
          </cell>
          <cell r="C159" t="str">
            <v>Nh©n c«ng 5,0/7</v>
          </cell>
          <cell r="D159" t="str">
            <v xml:space="preserve">C«ng </v>
          </cell>
          <cell r="R159">
            <v>18484</v>
          </cell>
          <cell r="S159">
            <v>18484</v>
          </cell>
        </row>
        <row r="160">
          <cell r="S160">
            <v>0</v>
          </cell>
        </row>
        <row r="161">
          <cell r="S161">
            <v>0</v>
          </cell>
        </row>
        <row r="162">
          <cell r="S162">
            <v>0</v>
          </cell>
        </row>
        <row r="163">
          <cell r="S163">
            <v>0</v>
          </cell>
        </row>
        <row r="164">
          <cell r="S164">
            <v>0</v>
          </cell>
        </row>
        <row r="165">
          <cell r="S165">
            <v>0</v>
          </cell>
        </row>
        <row r="166">
          <cell r="S166">
            <v>0</v>
          </cell>
        </row>
        <row r="170">
          <cell r="B170" t="str">
            <v>KH</v>
          </cell>
          <cell r="C170" t="str">
            <v>M¸y thi c«ng</v>
          </cell>
          <cell r="D170" t="str">
            <v>§V</v>
          </cell>
          <cell r="E170" t="str">
            <v>T.L­îng §V</v>
          </cell>
          <cell r="F170" t="str">
            <v>P.TiÖn V/C</v>
          </cell>
          <cell r="G170" t="str">
            <v>Cù Ly V/C T.TÕ (Km)</v>
          </cell>
          <cell r="H170" t="str">
            <v>CÊp §­êng</v>
          </cell>
          <cell r="I170" t="str">
            <v>CÊp Lo¹i VËt T­</v>
          </cell>
          <cell r="J170" t="str">
            <v>HÖ sè BH</v>
          </cell>
          <cell r="K170" t="str">
            <v>HÖ sè NHB</v>
          </cell>
          <cell r="L170" t="str">
            <v>HÖ sè VAT</v>
          </cell>
          <cell r="M170" t="str">
            <v>G.C­íc 89/CP</v>
          </cell>
          <cell r="N170" t="str">
            <v>Chi PhÝ V/C</v>
          </cell>
          <cell r="O170" t="str">
            <v>C.PhÝ bèc dì (§ång)</v>
          </cell>
          <cell r="P170" t="str">
            <v>Chi phÝ tù ®æ (§ång)</v>
          </cell>
          <cell r="Q170" t="str">
            <v>Tæng C.PhÝ V/C (§ång)</v>
          </cell>
          <cell r="R170" t="str">
            <v>§¬n gi¸</v>
          </cell>
          <cell r="S170" t="str">
            <v>§¬n gi¸</v>
          </cell>
        </row>
        <row r="172">
          <cell r="B172">
            <v>1</v>
          </cell>
          <cell r="C172">
            <v>2</v>
          </cell>
          <cell r="D172">
            <v>3</v>
          </cell>
          <cell r="E172">
            <v>4</v>
          </cell>
          <cell r="F172">
            <v>5</v>
          </cell>
          <cell r="G172">
            <v>6</v>
          </cell>
          <cell r="H172">
            <v>7</v>
          </cell>
          <cell r="I172">
            <v>8</v>
          </cell>
          <cell r="J172">
            <v>9</v>
          </cell>
          <cell r="K172">
            <v>10</v>
          </cell>
          <cell r="L172">
            <v>11</v>
          </cell>
          <cell r="M172">
            <v>12</v>
          </cell>
          <cell r="N172" t="str">
            <v>13=4x6x9x10x12/11</v>
          </cell>
          <cell r="O172">
            <v>14</v>
          </cell>
          <cell r="P172">
            <v>15</v>
          </cell>
          <cell r="Q172" t="str">
            <v>16 = 13+14+15</v>
          </cell>
          <cell r="R172">
            <v>16</v>
          </cell>
          <cell r="S172">
            <v>16</v>
          </cell>
        </row>
        <row r="173">
          <cell r="B173" t="str">
            <v>«tn7</v>
          </cell>
          <cell r="C173" t="str">
            <v>¤t« t­íi nhùa 7T</v>
          </cell>
          <cell r="D173" t="str">
            <v>Ca</v>
          </cell>
          <cell r="R173">
            <v>745096</v>
          </cell>
          <cell r="S173">
            <v>745096</v>
          </cell>
        </row>
        <row r="174">
          <cell r="B174" t="str">
            <v>«tn5</v>
          </cell>
          <cell r="C174" t="str">
            <v>¤t« t­íi n­íc 5m3</v>
          </cell>
          <cell r="D174" t="str">
            <v>Ca</v>
          </cell>
          <cell r="R174">
            <v>343052</v>
          </cell>
          <cell r="S174">
            <v>343052</v>
          </cell>
        </row>
        <row r="175">
          <cell r="B175" t="str">
            <v>«10</v>
          </cell>
          <cell r="C175" t="str">
            <v>¤t« tù ®æ 10T</v>
          </cell>
          <cell r="D175" t="str">
            <v>Ca</v>
          </cell>
          <cell r="R175">
            <v>525740</v>
          </cell>
          <cell r="S175">
            <v>525740</v>
          </cell>
        </row>
        <row r="176">
          <cell r="B176" t="str">
            <v>«7</v>
          </cell>
          <cell r="C176" t="str">
            <v>¤t« tù ®æ 7T</v>
          </cell>
          <cell r="D176" t="str">
            <v>Ca</v>
          </cell>
          <cell r="R176">
            <v>444551</v>
          </cell>
          <cell r="S176">
            <v>444551</v>
          </cell>
        </row>
        <row r="177">
          <cell r="B177" t="str">
            <v>«6</v>
          </cell>
          <cell r="C177" t="str">
            <v>¤t« v/c BT 6m3</v>
          </cell>
          <cell r="D177" t="str">
            <v>Ca</v>
          </cell>
          <cell r="R177">
            <v>697345</v>
          </cell>
          <cell r="S177">
            <v>697345</v>
          </cell>
        </row>
        <row r="178">
          <cell r="B178" t="str">
            <v>®bl25</v>
          </cell>
          <cell r="C178" t="str">
            <v>§Çm b¸nh lèp 25T</v>
          </cell>
          <cell r="D178" t="str">
            <v>Ca</v>
          </cell>
          <cell r="R178">
            <v>505651</v>
          </cell>
          <cell r="S178">
            <v>505651</v>
          </cell>
        </row>
        <row r="179">
          <cell r="B179" t="str">
            <v>bv</v>
          </cell>
          <cell r="C179" t="str">
            <v>B¬m v÷a XM</v>
          </cell>
          <cell r="D179" t="str">
            <v>Ca</v>
          </cell>
          <cell r="R179">
            <v>112728</v>
          </cell>
          <cell r="S179">
            <v>112728</v>
          </cell>
        </row>
        <row r="180">
          <cell r="B180" t="str">
            <v>c10</v>
          </cell>
          <cell r="C180" t="str">
            <v>CÈu 10T</v>
          </cell>
          <cell r="D180" t="str">
            <v>Ca</v>
          </cell>
          <cell r="R180">
            <v>615511</v>
          </cell>
          <cell r="S180">
            <v>615511</v>
          </cell>
        </row>
        <row r="181">
          <cell r="B181" t="str">
            <v>c16</v>
          </cell>
          <cell r="C181" t="str">
            <v>CÈu 16T</v>
          </cell>
          <cell r="D181" t="str">
            <v>Ca</v>
          </cell>
          <cell r="R181">
            <v>823425</v>
          </cell>
          <cell r="S181">
            <v>823425</v>
          </cell>
        </row>
        <row r="182">
          <cell r="B182" t="str">
            <v>c25</v>
          </cell>
          <cell r="C182" t="str">
            <v>CÈu 25T</v>
          </cell>
          <cell r="D182" t="str">
            <v>Ca</v>
          </cell>
          <cell r="R182">
            <v>1148366</v>
          </cell>
          <cell r="S182">
            <v>1148366</v>
          </cell>
        </row>
        <row r="183">
          <cell r="B183" t="str">
            <v>c5</v>
          </cell>
          <cell r="C183" t="str">
            <v>CÈu 5T</v>
          </cell>
          <cell r="D183" t="str">
            <v>Ca</v>
          </cell>
          <cell r="R183">
            <v>292034</v>
          </cell>
          <cell r="S183">
            <v>292034</v>
          </cell>
        </row>
        <row r="184">
          <cell r="B184" t="str">
            <v>cx50</v>
          </cell>
          <cell r="C184" t="str">
            <v>CÈu xÝch 50T</v>
          </cell>
          <cell r="D184" t="str">
            <v>Ca</v>
          </cell>
          <cell r="R184">
            <v>1639226</v>
          </cell>
          <cell r="S184">
            <v>1639226</v>
          </cell>
        </row>
        <row r="185">
          <cell r="B185" t="str">
            <v>k250</v>
          </cell>
          <cell r="C185" t="str">
            <v>KÝch 250T</v>
          </cell>
          <cell r="D185" t="str">
            <v>Ca</v>
          </cell>
          <cell r="R185">
            <v>86813</v>
          </cell>
          <cell r="S185">
            <v>86813</v>
          </cell>
        </row>
        <row r="186">
          <cell r="B186" t="str">
            <v>k500</v>
          </cell>
          <cell r="C186" t="str">
            <v>KÝch 500T</v>
          </cell>
          <cell r="D186" t="str">
            <v>Ca</v>
          </cell>
          <cell r="R186">
            <v>102248</v>
          </cell>
          <cell r="S186">
            <v>102248</v>
          </cell>
        </row>
        <row r="187">
          <cell r="B187" t="str">
            <v>l10</v>
          </cell>
          <cell r="C187" t="str">
            <v>Lu 10T</v>
          </cell>
          <cell r="D187" t="str">
            <v>Ca</v>
          </cell>
          <cell r="R187">
            <v>288922</v>
          </cell>
          <cell r="S187">
            <v>288922</v>
          </cell>
        </row>
        <row r="188">
          <cell r="B188" t="str">
            <v>lbl16</v>
          </cell>
          <cell r="C188" t="str">
            <v>Lu b¸nh lèp 16T</v>
          </cell>
          <cell r="D188" t="str">
            <v>Ca</v>
          </cell>
          <cell r="R188">
            <v>432053</v>
          </cell>
          <cell r="S188">
            <v>432053</v>
          </cell>
        </row>
        <row r="189">
          <cell r="B189" t="str">
            <v>lbt16</v>
          </cell>
          <cell r="C189" t="str">
            <v>Lu b¸nh thÐp 16T</v>
          </cell>
          <cell r="D189" t="str">
            <v>Ca</v>
          </cell>
          <cell r="R189">
            <v>414375</v>
          </cell>
          <cell r="S189">
            <v>414375</v>
          </cell>
        </row>
        <row r="190">
          <cell r="B190" t="str">
            <v>lr25</v>
          </cell>
          <cell r="C190" t="str">
            <v>Lu rung 25T</v>
          </cell>
          <cell r="D190" t="str">
            <v>Ca</v>
          </cell>
          <cell r="R190">
            <v>928648</v>
          </cell>
          <cell r="S190">
            <v>928648</v>
          </cell>
        </row>
        <row r="191">
          <cell r="B191" t="str">
            <v>m®&lt;0,8</v>
          </cell>
          <cell r="C191" t="str">
            <v>M¸y ®µo &lt;=0,8m3</v>
          </cell>
          <cell r="D191" t="str">
            <v>Ca</v>
          </cell>
          <cell r="R191">
            <v>705849</v>
          </cell>
          <cell r="S191">
            <v>705849</v>
          </cell>
        </row>
        <row r="192">
          <cell r="B192" t="str">
            <v>®25</v>
          </cell>
          <cell r="C192" t="str">
            <v>M¸y ®Çm 25T</v>
          </cell>
          <cell r="D192" t="str">
            <v>Ca</v>
          </cell>
          <cell r="R192">
            <v>505651</v>
          </cell>
          <cell r="S192">
            <v>505651</v>
          </cell>
        </row>
        <row r="193">
          <cell r="B193" t="str">
            <v>®9</v>
          </cell>
          <cell r="C193" t="str">
            <v>M¸y ®Çm 9T</v>
          </cell>
          <cell r="D193" t="str">
            <v>Ca</v>
          </cell>
          <cell r="R193">
            <v>443844</v>
          </cell>
          <cell r="S193">
            <v>443844</v>
          </cell>
        </row>
        <row r="194">
          <cell r="B194" t="str">
            <v>®b1</v>
          </cell>
          <cell r="C194" t="str">
            <v>M¸y ®Çm bµn 1KW</v>
          </cell>
          <cell r="D194" t="str">
            <v>Ca</v>
          </cell>
          <cell r="R194">
            <v>32525</v>
          </cell>
          <cell r="S194">
            <v>32525</v>
          </cell>
        </row>
        <row r="195">
          <cell r="B195" t="str">
            <v>® d1,5</v>
          </cell>
          <cell r="C195" t="str">
            <v>M¸y ®Çm dïi 1,5KW</v>
          </cell>
          <cell r="D195" t="str">
            <v>Ca</v>
          </cell>
          <cell r="R195">
            <v>37456</v>
          </cell>
          <cell r="S195">
            <v>37456</v>
          </cell>
        </row>
        <row r="196">
          <cell r="B196" t="str">
            <v>bn20</v>
          </cell>
          <cell r="C196" t="str">
            <v>M¸y b¬m n­íc 20KW</v>
          </cell>
          <cell r="D196" t="str">
            <v>Ca</v>
          </cell>
          <cell r="R196">
            <v>107630</v>
          </cell>
          <cell r="S196">
            <v>107630</v>
          </cell>
        </row>
        <row r="197">
          <cell r="B197" t="str">
            <v>bn75</v>
          </cell>
          <cell r="C197" t="str">
            <v>M¸y b¬m n­íc 75CV</v>
          </cell>
          <cell r="D197" t="str">
            <v>Ca</v>
          </cell>
          <cell r="R197">
            <v>466499</v>
          </cell>
          <cell r="S197">
            <v>466499</v>
          </cell>
        </row>
        <row r="198">
          <cell r="B198" t="str">
            <v>cc</v>
          </cell>
          <cell r="C198" t="str">
            <v>M¸y c¾t</v>
          </cell>
          <cell r="D198" t="str">
            <v>Ca</v>
          </cell>
          <cell r="R198">
            <v>39789</v>
          </cell>
          <cell r="S198">
            <v>39789</v>
          </cell>
        </row>
        <row r="199">
          <cell r="B199" t="str">
            <v>c«5</v>
          </cell>
          <cell r="C199" t="str">
            <v>M¸y c¾t èng 5KW</v>
          </cell>
          <cell r="D199" t="str">
            <v>Ca</v>
          </cell>
          <cell r="R199">
            <v>46496</v>
          </cell>
          <cell r="S199">
            <v>46496</v>
          </cell>
        </row>
        <row r="200">
          <cell r="B200" t="str">
            <v>ct</v>
          </cell>
          <cell r="C200" t="str">
            <v>M¸y c¾t thÐp</v>
          </cell>
          <cell r="D200" t="str">
            <v>Ca</v>
          </cell>
          <cell r="R200">
            <v>164322</v>
          </cell>
          <cell r="S200">
            <v>164322</v>
          </cell>
        </row>
        <row r="201">
          <cell r="B201" t="str">
            <v>cuct</v>
          </cell>
          <cell r="C201" t="str">
            <v>M¸y c¾t uèn cèt thÐp</v>
          </cell>
          <cell r="D201" t="str">
            <v>Ca</v>
          </cell>
          <cell r="R201">
            <v>39789</v>
          </cell>
          <cell r="S201">
            <v>39789</v>
          </cell>
        </row>
        <row r="202">
          <cell r="B202" t="str">
            <v>c «</v>
          </cell>
          <cell r="C202" t="str">
            <v>M¸y cuèn èng</v>
          </cell>
          <cell r="D202" t="str">
            <v>Ca</v>
          </cell>
          <cell r="R202">
            <v>43589</v>
          </cell>
          <cell r="S202">
            <v>43589</v>
          </cell>
        </row>
        <row r="203">
          <cell r="B203" t="str">
            <v>h23</v>
          </cell>
          <cell r="C203" t="str">
            <v>M¸y hµn 23KW</v>
          </cell>
          <cell r="D203" t="str">
            <v>Ca</v>
          </cell>
          <cell r="R203">
            <v>77338</v>
          </cell>
          <cell r="S203">
            <v>77338</v>
          </cell>
        </row>
        <row r="204">
          <cell r="B204" t="str">
            <v>kbt</v>
          </cell>
          <cell r="C204" t="str">
            <v>M¸y khoan BT</v>
          </cell>
          <cell r="D204" t="str">
            <v>Ca</v>
          </cell>
          <cell r="R204">
            <v>27758</v>
          </cell>
          <cell r="S204">
            <v>27758</v>
          </cell>
        </row>
        <row r="205">
          <cell r="B205" t="str">
            <v>ks4,5</v>
          </cell>
          <cell r="C205" t="str">
            <v>M¸y khoan s¾t</v>
          </cell>
          <cell r="D205" t="str">
            <v>Ca</v>
          </cell>
          <cell r="R205">
            <v>72334</v>
          </cell>
          <cell r="S205">
            <v>72334</v>
          </cell>
        </row>
        <row r="206">
          <cell r="B206" t="str">
            <v>l8,5</v>
          </cell>
          <cell r="C206" t="str">
            <v>M¸y lu 8.5T</v>
          </cell>
          <cell r="D206" t="str">
            <v>Ca</v>
          </cell>
          <cell r="R206">
            <v>252823</v>
          </cell>
          <cell r="S206">
            <v>252823</v>
          </cell>
        </row>
        <row r="207">
          <cell r="B207" t="str">
            <v>lc15</v>
          </cell>
          <cell r="C207" t="str">
            <v>M¸y luån c¸p 15KW</v>
          </cell>
          <cell r="D207" t="str">
            <v>Ca</v>
          </cell>
          <cell r="R207">
            <v>211837</v>
          </cell>
          <cell r="S207">
            <v>211837</v>
          </cell>
        </row>
        <row r="208">
          <cell r="B208" t="str">
            <v>nk10</v>
          </cell>
          <cell r="C208" t="str">
            <v>M¸y nÐn khÝ 10m3/ph</v>
          </cell>
          <cell r="D208" t="str">
            <v>Ca</v>
          </cell>
          <cell r="R208">
            <v>387267</v>
          </cell>
          <cell r="S208">
            <v>387267</v>
          </cell>
        </row>
        <row r="209">
          <cell r="B209" t="str">
            <v>nk6</v>
          </cell>
          <cell r="C209" t="str">
            <v>M¸y nÐn khÝ 6m3/ph</v>
          </cell>
          <cell r="D209" t="str">
            <v>Ca</v>
          </cell>
          <cell r="R209">
            <v>315177</v>
          </cell>
          <cell r="S209">
            <v>315177</v>
          </cell>
        </row>
        <row r="210">
          <cell r="B210" t="str">
            <v>u110</v>
          </cell>
          <cell r="C210" t="str">
            <v>M¸y ñi 110cv</v>
          </cell>
          <cell r="D210" t="str">
            <v>Ca</v>
          </cell>
          <cell r="R210">
            <v>669348</v>
          </cell>
          <cell r="S210">
            <v>669348</v>
          </cell>
        </row>
        <row r="211">
          <cell r="B211" t="str">
            <v>r20</v>
          </cell>
          <cell r="C211" t="str">
            <v>M¸y r¶i 20T/h</v>
          </cell>
          <cell r="D211" t="str">
            <v>Ca</v>
          </cell>
          <cell r="R211">
            <v>643252</v>
          </cell>
          <cell r="S211">
            <v>643252</v>
          </cell>
        </row>
        <row r="212">
          <cell r="B212" t="str">
            <v>r50-60</v>
          </cell>
          <cell r="C212" t="str">
            <v>M¸y r¶i 50-60m3/h</v>
          </cell>
          <cell r="D212" t="str">
            <v>Ca</v>
          </cell>
          <cell r="R212">
            <v>1177680</v>
          </cell>
          <cell r="S212">
            <v>1177680</v>
          </cell>
        </row>
        <row r="213">
          <cell r="B213" t="str">
            <v>s110</v>
          </cell>
          <cell r="C213" t="str">
            <v>M¸y san 110cv</v>
          </cell>
          <cell r="D213" t="str">
            <v>Ca</v>
          </cell>
          <cell r="R213">
            <v>584271</v>
          </cell>
          <cell r="S213">
            <v>584271</v>
          </cell>
        </row>
        <row r="214">
          <cell r="B214" t="str">
            <v>t250</v>
          </cell>
          <cell r="C214" t="str">
            <v>M¸y trén 250l</v>
          </cell>
          <cell r="D214" t="str">
            <v>Ca</v>
          </cell>
          <cell r="R214">
            <v>96272</v>
          </cell>
          <cell r="S214">
            <v>96272</v>
          </cell>
        </row>
        <row r="215">
          <cell r="B215" t="str">
            <v>t80</v>
          </cell>
          <cell r="C215" t="str">
            <v>M¸y trén v÷a 80l</v>
          </cell>
          <cell r="D215" t="str">
            <v>Ca</v>
          </cell>
          <cell r="R215">
            <v>45294</v>
          </cell>
          <cell r="S215">
            <v>45294</v>
          </cell>
        </row>
        <row r="216">
          <cell r="B216" t="str">
            <v>td d</v>
          </cell>
          <cell r="C216" t="str">
            <v>M¸y trén dung dÞch</v>
          </cell>
          <cell r="D216" t="str">
            <v>Ca</v>
          </cell>
          <cell r="R216">
            <v>233437</v>
          </cell>
          <cell r="S216">
            <v>233437</v>
          </cell>
        </row>
        <row r="217">
          <cell r="B217" t="str">
            <v>vt0,8</v>
          </cell>
          <cell r="C217" t="str">
            <v>M¸y vËn th¨ng 0,8T</v>
          </cell>
          <cell r="D217" t="str">
            <v>Ca</v>
          </cell>
          <cell r="R217">
            <v>54495</v>
          </cell>
          <cell r="S217">
            <v>54495</v>
          </cell>
        </row>
        <row r="218">
          <cell r="B218" t="str">
            <v>x0,6</v>
          </cell>
          <cell r="C218" t="str">
            <v>M¸y xóc 0,6m3</v>
          </cell>
          <cell r="D218" t="str">
            <v>Ca</v>
          </cell>
          <cell r="R218">
            <v>469958</v>
          </cell>
          <cell r="S218">
            <v>469958</v>
          </cell>
        </row>
        <row r="219">
          <cell r="B219" t="str">
            <v>x1,25</v>
          </cell>
          <cell r="C219" t="str">
            <v>M¸y xóc 1,25m3</v>
          </cell>
          <cell r="D219" t="str">
            <v>Ca</v>
          </cell>
          <cell r="R219">
            <v>1238930</v>
          </cell>
          <cell r="S219">
            <v>1238930</v>
          </cell>
        </row>
        <row r="220">
          <cell r="B220" t="str">
            <v>sr</v>
          </cell>
          <cell r="C220" t="str">
            <v>M¸y sµng rung</v>
          </cell>
          <cell r="D220" t="str">
            <v>Ca</v>
          </cell>
          <cell r="R220">
            <v>591646</v>
          </cell>
          <cell r="S220">
            <v>591646</v>
          </cell>
        </row>
        <row r="221">
          <cell r="B221" t="str">
            <v>b200</v>
          </cell>
          <cell r="C221" t="str">
            <v>M¸y b¬m 200m3/h</v>
          </cell>
          <cell r="D221" t="str">
            <v>Ca</v>
          </cell>
          <cell r="R221">
            <v>39230</v>
          </cell>
          <cell r="S221">
            <v>39230</v>
          </cell>
        </row>
        <row r="222">
          <cell r="B222" t="str">
            <v>plx3</v>
          </cell>
          <cell r="C222" t="str">
            <v>Pal¨ng xÝch 3T</v>
          </cell>
          <cell r="D222" t="str">
            <v>Ca</v>
          </cell>
          <cell r="R222">
            <v>100000</v>
          </cell>
          <cell r="S222">
            <v>100000</v>
          </cell>
        </row>
        <row r="223">
          <cell r="B223" t="str">
            <v>sl200</v>
          </cell>
          <cell r="C223" t="str">
            <v>Sµ lan 200T</v>
          </cell>
          <cell r="D223" t="str">
            <v>Ca</v>
          </cell>
          <cell r="R223">
            <v>325023</v>
          </cell>
          <cell r="S223">
            <v>325023</v>
          </cell>
        </row>
        <row r="224">
          <cell r="B224" t="str">
            <v>sl400</v>
          </cell>
          <cell r="C224" t="str">
            <v>Sµ lan 400T</v>
          </cell>
          <cell r="D224" t="str">
            <v>Ca</v>
          </cell>
          <cell r="R224">
            <v>670875</v>
          </cell>
          <cell r="S224">
            <v>670875</v>
          </cell>
        </row>
        <row r="225">
          <cell r="B225" t="str">
            <v>tk150</v>
          </cell>
          <cell r="C225" t="str">
            <v>Tµu kÐo 150cv</v>
          </cell>
          <cell r="D225" t="str">
            <v>Ca</v>
          </cell>
          <cell r="R225">
            <v>775474</v>
          </cell>
          <cell r="S225">
            <v>775474</v>
          </cell>
        </row>
        <row r="226">
          <cell r="B226" t="str">
            <v>t®5</v>
          </cell>
          <cell r="C226" t="str">
            <v>Têi ®iÖn 5T</v>
          </cell>
          <cell r="D226" t="str">
            <v>Ca</v>
          </cell>
          <cell r="R226">
            <v>70440</v>
          </cell>
          <cell r="S226">
            <v>70440</v>
          </cell>
        </row>
        <row r="227">
          <cell r="B227" t="str">
            <v>tt20-25</v>
          </cell>
          <cell r="C227" t="str">
            <v>Tr¹m trén 20-25T/h</v>
          </cell>
          <cell r="D227" t="str">
            <v>Ca</v>
          </cell>
          <cell r="R227">
            <v>5156262</v>
          </cell>
          <cell r="S227">
            <v>5156262</v>
          </cell>
        </row>
        <row r="228">
          <cell r="B228" t="str">
            <v>tt50-60</v>
          </cell>
          <cell r="C228" t="str">
            <v>Tr¹m trén 50-60T/h</v>
          </cell>
          <cell r="D228" t="str">
            <v>Ca</v>
          </cell>
          <cell r="R228">
            <v>9895724</v>
          </cell>
          <cell r="S228">
            <v>9895724</v>
          </cell>
        </row>
        <row r="229">
          <cell r="B229" t="str">
            <v>®k+m</v>
          </cell>
          <cell r="C229" t="str">
            <v>Xe ®Çu kÐo vµ moãc</v>
          </cell>
          <cell r="D229" t="str">
            <v>Ca</v>
          </cell>
          <cell r="R229">
            <v>582634</v>
          </cell>
          <cell r="S229">
            <v>582634</v>
          </cell>
        </row>
        <row r="230">
          <cell r="B230" t="str">
            <v>xld</v>
          </cell>
          <cell r="C230" t="str">
            <v>Xe lao dÇm</v>
          </cell>
          <cell r="D230" t="str">
            <v>Ca</v>
          </cell>
          <cell r="R230">
            <v>2382049</v>
          </cell>
          <cell r="S230">
            <v>2382049</v>
          </cell>
        </row>
        <row r="231">
          <cell r="B231" t="str">
            <v>kn</v>
          </cell>
          <cell r="C231" t="str">
            <v>M¸y khoan VRM 1500/800 HD</v>
          </cell>
          <cell r="D231" t="str">
            <v>Ca</v>
          </cell>
          <cell r="R231">
            <v>6094532</v>
          </cell>
          <cell r="S231">
            <v>6094532</v>
          </cell>
        </row>
        <row r="232">
          <cell r="B232" t="str">
            <v>ps</v>
          </cell>
          <cell r="C232" t="str">
            <v>M¸y phun s¬n</v>
          </cell>
          <cell r="D232" t="str">
            <v>Ca</v>
          </cell>
          <cell r="R232">
            <v>28832</v>
          </cell>
          <cell r="S232">
            <v>28832</v>
          </cell>
        </row>
        <row r="233">
          <cell r="B233" t="str">
            <v>b50</v>
          </cell>
          <cell r="C233" t="str">
            <v>M¸y B¬m BT 50m3/h</v>
          </cell>
          <cell r="D233" t="str">
            <v>Ca</v>
          </cell>
          <cell r="R233">
            <v>1433318</v>
          </cell>
          <cell r="S233">
            <v>1433318</v>
          </cell>
        </row>
        <row r="234">
          <cell r="S234">
            <v>0</v>
          </cell>
        </row>
        <row r="235">
          <cell r="S235">
            <v>0</v>
          </cell>
        </row>
        <row r="236">
          <cell r="S236">
            <v>0</v>
          </cell>
        </row>
        <row r="237">
          <cell r="S237">
            <v>0</v>
          </cell>
        </row>
        <row r="238">
          <cell r="S238">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VL"/>
      <sheetName val="Sheet10"/>
      <sheetName val="DGCT"/>
      <sheetName val="DTCT"/>
      <sheetName val="PT DGCT"/>
      <sheetName val="BILL"/>
      <sheetName val="BILL TH"/>
      <sheetName val="HE_SO"/>
      <sheetName val="Sheet11"/>
      <sheetName val="Sheet12"/>
      <sheetName val="Sheet13"/>
      <sheetName val="Sheet14"/>
      <sheetName val="Sheet15"/>
      <sheetName val="Sheet16"/>
    </sheetNames>
    <sheetDataSet>
      <sheetData sheetId="0">
        <row r="8">
          <cell r="B8" t="str">
            <v>®cp</v>
          </cell>
          <cell r="C8" t="str">
            <v>§¸ d¨m cÊp phèi</v>
          </cell>
          <cell r="D8" t="str">
            <v>m3</v>
          </cell>
          <cell r="G8">
            <v>71</v>
          </cell>
          <cell r="Q8">
            <v>192519</v>
          </cell>
          <cell r="R8">
            <v>110000</v>
          </cell>
          <cell r="S8">
            <v>110000</v>
          </cell>
        </row>
        <row r="9">
          <cell r="E9">
            <v>1.6</v>
          </cell>
          <cell r="F9" t="str">
            <v>¤ t«</v>
          </cell>
          <cell r="G9">
            <v>43</v>
          </cell>
          <cell r="H9">
            <v>5</v>
          </cell>
          <cell r="I9">
            <v>2</v>
          </cell>
          <cell r="J9">
            <v>1.1000000000000001</v>
          </cell>
          <cell r="K9">
            <v>1.1499999999999999</v>
          </cell>
          <cell r="L9">
            <v>1.05</v>
          </cell>
          <cell r="M9">
            <v>1644</v>
          </cell>
          <cell r="N9">
            <v>136267</v>
          </cell>
          <cell r="O9">
            <v>10045</v>
          </cell>
          <cell r="P9">
            <v>4000</v>
          </cell>
          <cell r="Q9">
            <v>150312</v>
          </cell>
          <cell r="S9">
            <v>0</v>
          </cell>
        </row>
        <row r="10">
          <cell r="E10">
            <v>1.6</v>
          </cell>
          <cell r="F10" t="str">
            <v>¤ t«</v>
          </cell>
          <cell r="G10">
            <v>28</v>
          </cell>
          <cell r="H10">
            <v>3</v>
          </cell>
          <cell r="I10">
            <v>2</v>
          </cell>
          <cell r="J10">
            <v>1.1000000000000001</v>
          </cell>
          <cell r="K10">
            <v>1.1499999999999999</v>
          </cell>
          <cell r="L10">
            <v>1.05</v>
          </cell>
          <cell r="M10">
            <v>782</v>
          </cell>
          <cell r="N10">
            <v>42207</v>
          </cell>
          <cell r="Q10">
            <v>42207</v>
          </cell>
          <cell r="S10">
            <v>0</v>
          </cell>
        </row>
        <row r="11">
          <cell r="B11" t="str">
            <v>®0,5x1</v>
          </cell>
          <cell r="C11" t="str">
            <v xml:space="preserve">§¸ d¨m 0,5 x 1     </v>
          </cell>
          <cell r="D11" t="str">
            <v>m3</v>
          </cell>
          <cell r="G11">
            <v>71</v>
          </cell>
          <cell r="Q11">
            <v>192519</v>
          </cell>
          <cell r="R11">
            <v>110000</v>
          </cell>
          <cell r="S11">
            <v>110000</v>
          </cell>
        </row>
        <row r="12">
          <cell r="E12">
            <v>1.6</v>
          </cell>
          <cell r="F12" t="str">
            <v>¤ t«</v>
          </cell>
          <cell r="G12">
            <v>43</v>
          </cell>
          <cell r="H12">
            <v>5</v>
          </cell>
          <cell r="I12">
            <v>2</v>
          </cell>
          <cell r="J12">
            <v>1.1000000000000001</v>
          </cell>
          <cell r="K12">
            <v>1.1499999999999999</v>
          </cell>
          <cell r="L12">
            <v>1.05</v>
          </cell>
          <cell r="M12">
            <v>1644</v>
          </cell>
          <cell r="N12">
            <v>136267</v>
          </cell>
          <cell r="O12">
            <v>10045</v>
          </cell>
          <cell r="P12">
            <v>4000</v>
          </cell>
          <cell r="Q12">
            <v>150312</v>
          </cell>
          <cell r="S12">
            <v>0</v>
          </cell>
        </row>
        <row r="13">
          <cell r="E13">
            <v>1.6</v>
          </cell>
          <cell r="F13" t="str">
            <v>¤ t«</v>
          </cell>
          <cell r="G13">
            <v>28</v>
          </cell>
          <cell r="H13">
            <v>3</v>
          </cell>
          <cell r="I13">
            <v>2</v>
          </cell>
          <cell r="J13">
            <v>1.1000000000000001</v>
          </cell>
          <cell r="K13">
            <v>1.1499999999999999</v>
          </cell>
          <cell r="L13">
            <v>1.05</v>
          </cell>
          <cell r="M13">
            <v>782</v>
          </cell>
          <cell r="N13">
            <v>42207</v>
          </cell>
          <cell r="Q13">
            <v>42207</v>
          </cell>
          <cell r="S13">
            <v>0</v>
          </cell>
        </row>
        <row r="14">
          <cell r="B14" t="str">
            <v>®1x2</v>
          </cell>
          <cell r="C14" t="str">
            <v xml:space="preserve">§¸ d¨m 1 x 2     </v>
          </cell>
          <cell r="D14" t="str">
            <v>m3</v>
          </cell>
          <cell r="G14">
            <v>71</v>
          </cell>
          <cell r="Q14">
            <v>192519</v>
          </cell>
          <cell r="R14">
            <v>101000</v>
          </cell>
          <cell r="S14">
            <v>101000</v>
          </cell>
        </row>
        <row r="15">
          <cell r="E15">
            <v>1.6</v>
          </cell>
          <cell r="F15" t="str">
            <v>¤ t«</v>
          </cell>
          <cell r="G15">
            <v>43</v>
          </cell>
          <cell r="H15">
            <v>5</v>
          </cell>
          <cell r="I15">
            <v>2</v>
          </cell>
          <cell r="J15">
            <v>1.1000000000000001</v>
          </cell>
          <cell r="K15">
            <v>1.1499999999999999</v>
          </cell>
          <cell r="L15">
            <v>1.05</v>
          </cell>
          <cell r="M15">
            <v>1644</v>
          </cell>
          <cell r="N15">
            <v>136267</v>
          </cell>
          <cell r="O15">
            <v>10045</v>
          </cell>
          <cell r="P15">
            <v>4000</v>
          </cell>
          <cell r="Q15">
            <v>150312</v>
          </cell>
          <cell r="S15">
            <v>0</v>
          </cell>
        </row>
        <row r="16">
          <cell r="E16">
            <v>1.6</v>
          </cell>
          <cell r="F16" t="str">
            <v>¤ t«</v>
          </cell>
          <cell r="G16">
            <v>28</v>
          </cell>
          <cell r="H16">
            <v>3</v>
          </cell>
          <cell r="I16">
            <v>2</v>
          </cell>
          <cell r="J16">
            <v>1.1000000000000001</v>
          </cell>
          <cell r="K16">
            <v>1.1499999999999999</v>
          </cell>
          <cell r="L16">
            <v>1.05</v>
          </cell>
          <cell r="M16">
            <v>782</v>
          </cell>
          <cell r="N16">
            <v>42207</v>
          </cell>
          <cell r="Q16">
            <v>42207</v>
          </cell>
          <cell r="S16">
            <v>0</v>
          </cell>
        </row>
        <row r="17">
          <cell r="B17" t="str">
            <v>®2x4</v>
          </cell>
          <cell r="C17" t="str">
            <v xml:space="preserve">§¸ d¨m 2 x 4      </v>
          </cell>
          <cell r="D17" t="str">
            <v>m3</v>
          </cell>
          <cell r="G17">
            <v>71</v>
          </cell>
          <cell r="Q17">
            <v>186503</v>
          </cell>
          <cell r="R17">
            <v>90000</v>
          </cell>
          <cell r="S17">
            <v>90000</v>
          </cell>
        </row>
        <row r="18">
          <cell r="E18">
            <v>1.55</v>
          </cell>
          <cell r="F18" t="str">
            <v>¤ t«</v>
          </cell>
          <cell r="G18">
            <v>43</v>
          </cell>
          <cell r="H18">
            <v>5</v>
          </cell>
          <cell r="I18">
            <v>2</v>
          </cell>
          <cell r="J18">
            <v>1.1000000000000001</v>
          </cell>
          <cell r="K18">
            <v>1.1499999999999999</v>
          </cell>
          <cell r="L18">
            <v>1.05</v>
          </cell>
          <cell r="M18">
            <v>1644</v>
          </cell>
          <cell r="N18">
            <v>132009</v>
          </cell>
          <cell r="O18">
            <v>9731</v>
          </cell>
          <cell r="P18">
            <v>3875</v>
          </cell>
          <cell r="Q18">
            <v>145615</v>
          </cell>
          <cell r="S18">
            <v>0</v>
          </cell>
        </row>
        <row r="19">
          <cell r="E19">
            <v>1.55</v>
          </cell>
          <cell r="F19" t="str">
            <v>¤ t«</v>
          </cell>
          <cell r="G19">
            <v>28</v>
          </cell>
          <cell r="H19">
            <v>3</v>
          </cell>
          <cell r="I19">
            <v>2</v>
          </cell>
          <cell r="J19">
            <v>1.1000000000000001</v>
          </cell>
          <cell r="K19">
            <v>1.1499999999999999</v>
          </cell>
          <cell r="L19">
            <v>1.05</v>
          </cell>
          <cell r="M19">
            <v>782</v>
          </cell>
          <cell r="N19">
            <v>40888</v>
          </cell>
          <cell r="Q19">
            <v>40888</v>
          </cell>
          <cell r="S19">
            <v>0</v>
          </cell>
        </row>
        <row r="20">
          <cell r="B20" t="str">
            <v>®4x6</v>
          </cell>
          <cell r="C20" t="str">
            <v xml:space="preserve">§¸ d¨m 4 x 6        </v>
          </cell>
          <cell r="D20" t="str">
            <v>m3</v>
          </cell>
          <cell r="G20">
            <v>71</v>
          </cell>
          <cell r="Q20">
            <v>186503</v>
          </cell>
          <cell r="R20">
            <v>86000</v>
          </cell>
          <cell r="S20">
            <v>86000</v>
          </cell>
        </row>
        <row r="21">
          <cell r="E21">
            <v>1.55</v>
          </cell>
          <cell r="F21" t="str">
            <v>¤ t«</v>
          </cell>
          <cell r="G21">
            <v>43</v>
          </cell>
          <cell r="H21">
            <v>5</v>
          </cell>
          <cell r="I21">
            <v>2</v>
          </cell>
          <cell r="J21">
            <v>1.1000000000000001</v>
          </cell>
          <cell r="K21">
            <v>1.1499999999999999</v>
          </cell>
          <cell r="L21">
            <v>1.05</v>
          </cell>
          <cell r="M21">
            <v>1644</v>
          </cell>
          <cell r="N21">
            <v>132009</v>
          </cell>
          <cell r="O21">
            <v>9731</v>
          </cell>
          <cell r="P21">
            <v>3875</v>
          </cell>
          <cell r="Q21">
            <v>145615</v>
          </cell>
          <cell r="S21">
            <v>0</v>
          </cell>
        </row>
        <row r="22">
          <cell r="E22">
            <v>1.55</v>
          </cell>
          <cell r="F22" t="str">
            <v>¤ t«</v>
          </cell>
          <cell r="G22">
            <v>28</v>
          </cell>
          <cell r="H22">
            <v>3</v>
          </cell>
          <cell r="I22">
            <v>2</v>
          </cell>
          <cell r="J22">
            <v>1.1000000000000001</v>
          </cell>
          <cell r="K22">
            <v>1.1499999999999999</v>
          </cell>
          <cell r="L22">
            <v>1.05</v>
          </cell>
          <cell r="M22">
            <v>782</v>
          </cell>
          <cell r="N22">
            <v>40888</v>
          </cell>
          <cell r="Q22">
            <v>40888</v>
          </cell>
          <cell r="S22">
            <v>0</v>
          </cell>
        </row>
        <row r="23">
          <cell r="B23" t="str">
            <v>®h</v>
          </cell>
          <cell r="C23" t="str">
            <v>§¸ héc</v>
          </cell>
          <cell r="D23" t="str">
            <v>m3</v>
          </cell>
          <cell r="G23">
            <v>71</v>
          </cell>
          <cell r="Q23">
            <v>190123</v>
          </cell>
          <cell r="R23">
            <v>63000</v>
          </cell>
          <cell r="S23">
            <v>63000</v>
          </cell>
        </row>
        <row r="24">
          <cell r="E24">
            <v>1.5</v>
          </cell>
          <cell r="F24" t="str">
            <v>¤ t«</v>
          </cell>
          <cell r="G24">
            <v>43</v>
          </cell>
          <cell r="H24">
            <v>5</v>
          </cell>
          <cell r="I24">
            <v>2</v>
          </cell>
          <cell r="J24">
            <v>1.1000000000000001</v>
          </cell>
          <cell r="K24">
            <v>1.1499999999999999</v>
          </cell>
          <cell r="L24">
            <v>1.05</v>
          </cell>
          <cell r="M24">
            <v>1644</v>
          </cell>
          <cell r="N24">
            <v>127751</v>
          </cell>
          <cell r="O24">
            <v>19053</v>
          </cell>
          <cell r="P24">
            <v>3750</v>
          </cell>
          <cell r="Q24">
            <v>150554</v>
          </cell>
          <cell r="S24">
            <v>0</v>
          </cell>
        </row>
        <row r="25">
          <cell r="E25">
            <v>1.5</v>
          </cell>
          <cell r="F25" t="str">
            <v>¤ t«</v>
          </cell>
          <cell r="G25">
            <v>28</v>
          </cell>
          <cell r="H25">
            <v>3</v>
          </cell>
          <cell r="I25">
            <v>2</v>
          </cell>
          <cell r="J25">
            <v>1.1000000000000001</v>
          </cell>
          <cell r="K25">
            <v>1.1499999999999999</v>
          </cell>
          <cell r="L25">
            <v>1.05</v>
          </cell>
          <cell r="M25">
            <v>782</v>
          </cell>
          <cell r="N25">
            <v>39569</v>
          </cell>
          <cell r="Q25">
            <v>39569</v>
          </cell>
          <cell r="S25">
            <v>0</v>
          </cell>
        </row>
        <row r="26">
          <cell r="B26" t="str">
            <v>®i</v>
          </cell>
          <cell r="C26" t="str">
            <v>§inh</v>
          </cell>
          <cell r="D26" t="str">
            <v>kg</v>
          </cell>
          <cell r="G26">
            <v>60</v>
          </cell>
          <cell r="Q26">
            <v>122824</v>
          </cell>
          <cell r="R26">
            <v>6000</v>
          </cell>
          <cell r="S26">
            <v>6000</v>
          </cell>
        </row>
        <row r="27">
          <cell r="E27">
            <v>1</v>
          </cell>
          <cell r="F27" t="str">
            <v>¤ t«</v>
          </cell>
          <cell r="G27">
            <v>43</v>
          </cell>
          <cell r="H27">
            <v>5</v>
          </cell>
          <cell r="I27">
            <v>2</v>
          </cell>
          <cell r="J27">
            <v>1.1000000000000001</v>
          </cell>
          <cell r="L27">
            <v>1.05</v>
          </cell>
          <cell r="M27">
            <v>1692</v>
          </cell>
          <cell r="N27">
            <v>76221</v>
          </cell>
          <cell r="O27">
            <v>16133</v>
          </cell>
          <cell r="Q27">
            <v>92354</v>
          </cell>
          <cell r="S27">
            <v>0</v>
          </cell>
        </row>
        <row r="28">
          <cell r="E28">
            <v>1</v>
          </cell>
          <cell r="F28" t="str">
            <v>¤ t«</v>
          </cell>
          <cell r="G28">
            <v>17</v>
          </cell>
          <cell r="H28">
            <v>3</v>
          </cell>
          <cell r="I28">
            <v>2</v>
          </cell>
          <cell r="J28">
            <v>1.1000000000000001</v>
          </cell>
          <cell r="L28">
            <v>1.05</v>
          </cell>
          <cell r="M28">
            <v>805</v>
          </cell>
          <cell r="N28">
            <v>14337</v>
          </cell>
          <cell r="O28">
            <v>16133</v>
          </cell>
          <cell r="Q28">
            <v>30470</v>
          </cell>
          <cell r="S28">
            <v>0</v>
          </cell>
        </row>
        <row r="29">
          <cell r="B29" t="str">
            <v>b®</v>
          </cell>
          <cell r="C29" t="str">
            <v xml:space="preserve">Bét ®¸                                             </v>
          </cell>
          <cell r="D29" t="str">
            <v>kg</v>
          </cell>
          <cell r="G29">
            <v>60</v>
          </cell>
          <cell r="Q29">
            <v>132426</v>
          </cell>
          <cell r="R29">
            <v>250</v>
          </cell>
          <cell r="S29">
            <v>250</v>
          </cell>
        </row>
        <row r="30">
          <cell r="E30">
            <v>1</v>
          </cell>
          <cell r="F30" t="str">
            <v>¤ t«</v>
          </cell>
          <cell r="G30">
            <v>43</v>
          </cell>
          <cell r="H30">
            <v>5</v>
          </cell>
          <cell r="I30">
            <v>3</v>
          </cell>
          <cell r="J30">
            <v>1.3</v>
          </cell>
          <cell r="L30">
            <v>1.05</v>
          </cell>
          <cell r="M30">
            <v>1692</v>
          </cell>
          <cell r="N30">
            <v>90079</v>
          </cell>
          <cell r="O30">
            <v>12702</v>
          </cell>
          <cell r="Q30">
            <v>102781</v>
          </cell>
          <cell r="S30">
            <v>0</v>
          </cell>
        </row>
        <row r="31">
          <cell r="E31">
            <v>1</v>
          </cell>
          <cell r="F31" t="str">
            <v>¤ t«</v>
          </cell>
          <cell r="G31">
            <v>17</v>
          </cell>
          <cell r="H31">
            <v>3</v>
          </cell>
          <cell r="I31">
            <v>3</v>
          </cell>
          <cell r="J31">
            <v>1.3</v>
          </cell>
          <cell r="L31">
            <v>1.05</v>
          </cell>
          <cell r="M31">
            <v>805</v>
          </cell>
          <cell r="N31">
            <v>16943</v>
          </cell>
          <cell r="O31">
            <v>12702</v>
          </cell>
          <cell r="Q31">
            <v>29645</v>
          </cell>
          <cell r="S31">
            <v>0</v>
          </cell>
        </row>
        <row r="32">
          <cell r="B32" t="str">
            <v>cv</v>
          </cell>
          <cell r="C32" t="str">
            <v xml:space="preserve">C¸t vµng          </v>
          </cell>
          <cell r="D32" t="str">
            <v>m3</v>
          </cell>
          <cell r="G32">
            <v>71</v>
          </cell>
          <cell r="Q32">
            <v>154257</v>
          </cell>
          <cell r="R32">
            <v>42000</v>
          </cell>
          <cell r="S32">
            <v>42000</v>
          </cell>
        </row>
        <row r="33">
          <cell r="E33">
            <v>1.4</v>
          </cell>
          <cell r="F33" t="str">
            <v>¤ t«</v>
          </cell>
          <cell r="G33">
            <v>43</v>
          </cell>
          <cell r="H33">
            <v>5</v>
          </cell>
          <cell r="I33">
            <v>1</v>
          </cell>
          <cell r="J33">
            <v>1</v>
          </cell>
          <cell r="K33">
            <v>1.1499999999999999</v>
          </cell>
          <cell r="L33">
            <v>1.05</v>
          </cell>
          <cell r="M33">
            <v>1644</v>
          </cell>
          <cell r="N33">
            <v>108394</v>
          </cell>
          <cell r="O33">
            <v>8789</v>
          </cell>
          <cell r="P33">
            <v>3500</v>
          </cell>
          <cell r="Q33">
            <v>120683</v>
          </cell>
          <cell r="S33">
            <v>0</v>
          </cell>
        </row>
        <row r="34">
          <cell r="E34">
            <v>1.4</v>
          </cell>
          <cell r="F34" t="str">
            <v>¤ t«</v>
          </cell>
          <cell r="G34">
            <v>28</v>
          </cell>
          <cell r="H34">
            <v>3</v>
          </cell>
          <cell r="I34">
            <v>1</v>
          </cell>
          <cell r="J34">
            <v>1</v>
          </cell>
          <cell r="K34">
            <v>1.1499999999999999</v>
          </cell>
          <cell r="L34">
            <v>1.05</v>
          </cell>
          <cell r="M34">
            <v>782</v>
          </cell>
          <cell r="N34">
            <v>33574</v>
          </cell>
          <cell r="Q34">
            <v>33574</v>
          </cell>
          <cell r="S34">
            <v>0</v>
          </cell>
        </row>
        <row r="35">
          <cell r="B35" t="str">
            <v>c®</v>
          </cell>
          <cell r="C35" t="str">
            <v>C¸t ®en</v>
          </cell>
          <cell r="D35" t="str">
            <v>m3</v>
          </cell>
          <cell r="G35">
            <v>71</v>
          </cell>
          <cell r="Q35">
            <v>132221</v>
          </cell>
          <cell r="R35">
            <v>21000</v>
          </cell>
          <cell r="S35">
            <v>21000</v>
          </cell>
        </row>
        <row r="36">
          <cell r="E36">
            <v>1.2</v>
          </cell>
          <cell r="F36" t="str">
            <v>¤ t«</v>
          </cell>
          <cell r="G36">
            <v>43</v>
          </cell>
          <cell r="H36">
            <v>5</v>
          </cell>
          <cell r="I36">
            <v>1</v>
          </cell>
          <cell r="J36">
            <v>1</v>
          </cell>
          <cell r="K36">
            <v>1.1499999999999999</v>
          </cell>
          <cell r="L36">
            <v>1.05</v>
          </cell>
          <cell r="M36">
            <v>1644</v>
          </cell>
          <cell r="N36">
            <v>92909</v>
          </cell>
          <cell r="O36">
            <v>7534</v>
          </cell>
          <cell r="P36">
            <v>3000</v>
          </cell>
          <cell r="Q36">
            <v>103443</v>
          </cell>
          <cell r="S36">
            <v>0</v>
          </cell>
        </row>
        <row r="37">
          <cell r="E37">
            <v>1.2</v>
          </cell>
          <cell r="F37" t="str">
            <v>¤ t«</v>
          </cell>
          <cell r="G37">
            <v>28</v>
          </cell>
          <cell r="H37">
            <v>3</v>
          </cell>
          <cell r="I37">
            <v>1</v>
          </cell>
          <cell r="J37">
            <v>1</v>
          </cell>
          <cell r="K37">
            <v>1.1499999999999999</v>
          </cell>
          <cell r="L37">
            <v>1.05</v>
          </cell>
          <cell r="M37">
            <v>782</v>
          </cell>
          <cell r="N37">
            <v>28778</v>
          </cell>
          <cell r="Q37">
            <v>28778</v>
          </cell>
          <cell r="S37">
            <v>0</v>
          </cell>
        </row>
        <row r="38">
          <cell r="B38" t="str">
            <v>dtb</v>
          </cell>
          <cell r="C38" t="str">
            <v>D©y thÐp buéc</v>
          </cell>
          <cell r="D38" t="str">
            <v>kg</v>
          </cell>
          <cell r="G38">
            <v>60</v>
          </cell>
          <cell r="Q38">
            <v>122824</v>
          </cell>
          <cell r="R38">
            <v>6200</v>
          </cell>
          <cell r="S38">
            <v>6200</v>
          </cell>
        </row>
        <row r="39">
          <cell r="E39">
            <v>1</v>
          </cell>
          <cell r="F39" t="str">
            <v>¤ t«</v>
          </cell>
          <cell r="G39">
            <v>43</v>
          </cell>
          <cell r="H39">
            <v>5</v>
          </cell>
          <cell r="I39">
            <v>2</v>
          </cell>
          <cell r="J39">
            <v>1.1000000000000001</v>
          </cell>
          <cell r="L39">
            <v>1.05</v>
          </cell>
          <cell r="M39">
            <v>1692</v>
          </cell>
          <cell r="N39">
            <v>76221</v>
          </cell>
          <cell r="O39">
            <v>16133</v>
          </cell>
          <cell r="Q39">
            <v>92354</v>
          </cell>
          <cell r="S39">
            <v>0</v>
          </cell>
        </row>
        <row r="40">
          <cell r="E40">
            <v>1</v>
          </cell>
          <cell r="F40" t="str">
            <v>¤ t«</v>
          </cell>
          <cell r="G40">
            <v>17</v>
          </cell>
          <cell r="H40">
            <v>3</v>
          </cell>
          <cell r="I40">
            <v>2</v>
          </cell>
          <cell r="J40">
            <v>1.1000000000000001</v>
          </cell>
          <cell r="L40">
            <v>1.05</v>
          </cell>
          <cell r="M40">
            <v>805</v>
          </cell>
          <cell r="N40">
            <v>14337</v>
          </cell>
          <cell r="O40">
            <v>16133</v>
          </cell>
          <cell r="Q40">
            <v>30470</v>
          </cell>
          <cell r="S40">
            <v>0</v>
          </cell>
        </row>
        <row r="41">
          <cell r="B41" t="str">
            <v>gc</v>
          </cell>
          <cell r="C41" t="str">
            <v>Gç chèng/kª</v>
          </cell>
          <cell r="D41" t="str">
            <v>m3</v>
          </cell>
          <cell r="G41">
            <v>60</v>
          </cell>
          <cell r="Q41">
            <v>104399</v>
          </cell>
          <cell r="R41">
            <v>1400000</v>
          </cell>
          <cell r="S41">
            <v>1400000</v>
          </cell>
        </row>
        <row r="42">
          <cell r="E42">
            <v>0.85</v>
          </cell>
          <cell r="F42" t="str">
            <v>¤ t«</v>
          </cell>
          <cell r="G42">
            <v>43</v>
          </cell>
          <cell r="H42">
            <v>5</v>
          </cell>
          <cell r="I42">
            <v>2</v>
          </cell>
          <cell r="J42">
            <v>1.1000000000000001</v>
          </cell>
          <cell r="L42">
            <v>1.05</v>
          </cell>
          <cell r="M42">
            <v>1692</v>
          </cell>
          <cell r="N42">
            <v>64787</v>
          </cell>
          <cell r="O42">
            <v>13713</v>
          </cell>
          <cell r="Q42">
            <v>78500</v>
          </cell>
          <cell r="S42">
            <v>0</v>
          </cell>
        </row>
        <row r="43">
          <cell r="E43">
            <v>0.85</v>
          </cell>
          <cell r="F43" t="str">
            <v>¤ t«</v>
          </cell>
          <cell r="G43">
            <v>17</v>
          </cell>
          <cell r="H43">
            <v>3</v>
          </cell>
          <cell r="I43">
            <v>2</v>
          </cell>
          <cell r="J43">
            <v>1.1000000000000001</v>
          </cell>
          <cell r="L43">
            <v>1.05</v>
          </cell>
          <cell r="M43">
            <v>805</v>
          </cell>
          <cell r="N43">
            <v>12186</v>
          </cell>
          <cell r="O43">
            <v>13713</v>
          </cell>
          <cell r="Q43">
            <v>25899</v>
          </cell>
          <cell r="S43">
            <v>0</v>
          </cell>
        </row>
        <row r="44">
          <cell r="B44" t="str">
            <v>gvk</v>
          </cell>
          <cell r="C44" t="str">
            <v>Gç v¸n</v>
          </cell>
          <cell r="D44" t="str">
            <v>m3</v>
          </cell>
          <cell r="G44">
            <v>60</v>
          </cell>
          <cell r="Q44">
            <v>104399</v>
          </cell>
          <cell r="R44">
            <v>1400000</v>
          </cell>
          <cell r="S44">
            <v>1400000</v>
          </cell>
        </row>
        <row r="45">
          <cell r="E45">
            <v>0.85</v>
          </cell>
          <cell r="F45" t="str">
            <v>¤ t«</v>
          </cell>
          <cell r="G45">
            <v>43</v>
          </cell>
          <cell r="H45">
            <v>5</v>
          </cell>
          <cell r="I45">
            <v>2</v>
          </cell>
          <cell r="J45">
            <v>1.1000000000000001</v>
          </cell>
          <cell r="L45">
            <v>1.05</v>
          </cell>
          <cell r="M45">
            <v>1692</v>
          </cell>
          <cell r="N45">
            <v>64787</v>
          </cell>
          <cell r="O45">
            <v>13713</v>
          </cell>
          <cell r="Q45">
            <v>78500</v>
          </cell>
          <cell r="S45">
            <v>0</v>
          </cell>
        </row>
        <row r="46">
          <cell r="E46">
            <v>0.85</v>
          </cell>
          <cell r="F46" t="str">
            <v>¤ t«</v>
          </cell>
          <cell r="G46">
            <v>17</v>
          </cell>
          <cell r="H46">
            <v>3</v>
          </cell>
          <cell r="I46">
            <v>2</v>
          </cell>
          <cell r="J46">
            <v>1.1000000000000001</v>
          </cell>
          <cell r="L46">
            <v>1.05</v>
          </cell>
          <cell r="M46">
            <v>805</v>
          </cell>
          <cell r="N46">
            <v>12186</v>
          </cell>
          <cell r="O46">
            <v>13713</v>
          </cell>
          <cell r="Q46">
            <v>25899</v>
          </cell>
          <cell r="S46">
            <v>0</v>
          </cell>
        </row>
        <row r="47">
          <cell r="B47" t="str">
            <v>gn4</v>
          </cell>
          <cell r="C47" t="str">
            <v>Gç nhãm 4</v>
          </cell>
          <cell r="D47" t="str">
            <v>m3</v>
          </cell>
          <cell r="G47">
            <v>60</v>
          </cell>
          <cell r="Q47">
            <v>104399</v>
          </cell>
          <cell r="R47">
            <v>1400000</v>
          </cell>
          <cell r="S47">
            <v>1400000</v>
          </cell>
        </row>
        <row r="48">
          <cell r="E48">
            <v>0.85</v>
          </cell>
          <cell r="F48" t="str">
            <v>¤ t«</v>
          </cell>
          <cell r="G48">
            <v>43</v>
          </cell>
          <cell r="H48">
            <v>5</v>
          </cell>
          <cell r="I48">
            <v>2</v>
          </cell>
          <cell r="J48">
            <v>1.1000000000000001</v>
          </cell>
          <cell r="L48">
            <v>1.05</v>
          </cell>
          <cell r="M48">
            <v>1692</v>
          </cell>
          <cell r="N48">
            <v>64787</v>
          </cell>
          <cell r="O48">
            <v>13713</v>
          </cell>
          <cell r="Q48">
            <v>78500</v>
          </cell>
          <cell r="S48">
            <v>0</v>
          </cell>
        </row>
        <row r="49">
          <cell r="E49">
            <v>0.85</v>
          </cell>
          <cell r="F49" t="str">
            <v>¤ t«</v>
          </cell>
          <cell r="G49">
            <v>17</v>
          </cell>
          <cell r="H49">
            <v>3</v>
          </cell>
          <cell r="I49">
            <v>2</v>
          </cell>
          <cell r="J49">
            <v>1.1000000000000001</v>
          </cell>
          <cell r="L49">
            <v>1.05</v>
          </cell>
          <cell r="M49">
            <v>805</v>
          </cell>
          <cell r="N49">
            <v>12186</v>
          </cell>
          <cell r="O49">
            <v>13713</v>
          </cell>
          <cell r="Q49">
            <v>25899</v>
          </cell>
          <cell r="S49">
            <v>0</v>
          </cell>
        </row>
        <row r="50">
          <cell r="B50" t="str">
            <v>n®</v>
          </cell>
          <cell r="C50" t="str">
            <v xml:space="preserve">Nhùa ®­êng                                  </v>
          </cell>
          <cell r="D50" t="str">
            <v>kg</v>
          </cell>
          <cell r="G50">
            <v>60</v>
          </cell>
          <cell r="Q50">
            <v>149362</v>
          </cell>
          <cell r="R50">
            <v>3650</v>
          </cell>
          <cell r="S50">
            <v>3650</v>
          </cell>
        </row>
        <row r="51">
          <cell r="E51">
            <v>1</v>
          </cell>
          <cell r="F51" t="str">
            <v>¤ t«</v>
          </cell>
          <cell r="G51">
            <v>43</v>
          </cell>
          <cell r="H51">
            <v>5</v>
          </cell>
          <cell r="I51">
            <v>3</v>
          </cell>
          <cell r="J51">
            <v>1.3</v>
          </cell>
          <cell r="L51">
            <v>1.05</v>
          </cell>
          <cell r="M51">
            <v>1692</v>
          </cell>
          <cell r="N51">
            <v>90079</v>
          </cell>
          <cell r="O51">
            <v>21170</v>
          </cell>
          <cell r="Q51">
            <v>111249</v>
          </cell>
          <cell r="S51">
            <v>0</v>
          </cell>
        </row>
        <row r="52">
          <cell r="E52">
            <v>1</v>
          </cell>
          <cell r="F52" t="str">
            <v>¤ t«</v>
          </cell>
          <cell r="G52">
            <v>17</v>
          </cell>
          <cell r="H52">
            <v>3</v>
          </cell>
          <cell r="I52">
            <v>3</v>
          </cell>
          <cell r="J52">
            <v>1.3</v>
          </cell>
          <cell r="L52">
            <v>1.05</v>
          </cell>
          <cell r="M52">
            <v>805</v>
          </cell>
          <cell r="N52">
            <v>16943</v>
          </cell>
          <cell r="O52">
            <v>21170</v>
          </cell>
          <cell r="Q52">
            <v>38113</v>
          </cell>
          <cell r="S52">
            <v>0</v>
          </cell>
        </row>
        <row r="53">
          <cell r="B53" t="str">
            <v>vc</v>
          </cell>
          <cell r="C53" t="str">
            <v>V«i côc</v>
          </cell>
          <cell r="D53" t="str">
            <v>kg</v>
          </cell>
          <cell r="G53">
            <v>60</v>
          </cell>
          <cell r="Q53">
            <v>149362</v>
          </cell>
          <cell r="R53">
            <v>238</v>
          </cell>
          <cell r="S53">
            <v>238</v>
          </cell>
        </row>
        <row r="54">
          <cell r="E54">
            <v>1</v>
          </cell>
          <cell r="F54" t="str">
            <v>¤ t«</v>
          </cell>
          <cell r="G54">
            <v>43</v>
          </cell>
          <cell r="H54">
            <v>5</v>
          </cell>
          <cell r="I54">
            <v>3</v>
          </cell>
          <cell r="J54">
            <v>1.3</v>
          </cell>
          <cell r="L54">
            <v>1.05</v>
          </cell>
          <cell r="M54">
            <v>1692</v>
          </cell>
          <cell r="N54">
            <v>90079</v>
          </cell>
          <cell r="O54">
            <v>21170</v>
          </cell>
          <cell r="Q54">
            <v>111249</v>
          </cell>
          <cell r="S54">
            <v>0</v>
          </cell>
        </row>
        <row r="55">
          <cell r="E55">
            <v>1</v>
          </cell>
          <cell r="F55" t="str">
            <v>¤ t«</v>
          </cell>
          <cell r="G55">
            <v>17</v>
          </cell>
          <cell r="H55">
            <v>3</v>
          </cell>
          <cell r="I55">
            <v>3</v>
          </cell>
          <cell r="J55">
            <v>1.3</v>
          </cell>
          <cell r="L55">
            <v>1.05</v>
          </cell>
          <cell r="M55">
            <v>805</v>
          </cell>
          <cell r="N55">
            <v>16943</v>
          </cell>
          <cell r="O55">
            <v>21170</v>
          </cell>
          <cell r="Q55">
            <v>38113</v>
          </cell>
          <cell r="S55">
            <v>0</v>
          </cell>
        </row>
        <row r="56">
          <cell r="B56" t="str">
            <v>qh</v>
          </cell>
          <cell r="C56" t="str">
            <v>Que hµn</v>
          </cell>
          <cell r="D56" t="str">
            <v>kg</v>
          </cell>
          <cell r="G56">
            <v>60</v>
          </cell>
          <cell r="Q56">
            <v>122824</v>
          </cell>
          <cell r="R56">
            <v>6900</v>
          </cell>
          <cell r="S56">
            <v>6900</v>
          </cell>
        </row>
        <row r="57">
          <cell r="E57">
            <v>1</v>
          </cell>
          <cell r="F57" t="str">
            <v>¤ t«</v>
          </cell>
          <cell r="G57">
            <v>43</v>
          </cell>
          <cell r="H57">
            <v>5</v>
          </cell>
          <cell r="I57">
            <v>2</v>
          </cell>
          <cell r="J57">
            <v>1.1000000000000001</v>
          </cell>
          <cell r="L57">
            <v>1.05</v>
          </cell>
          <cell r="M57">
            <v>1692</v>
          </cell>
          <cell r="N57">
            <v>76221</v>
          </cell>
          <cell r="O57">
            <v>16133</v>
          </cell>
          <cell r="Q57">
            <v>92354</v>
          </cell>
          <cell r="S57">
            <v>0</v>
          </cell>
        </row>
        <row r="58">
          <cell r="E58">
            <v>1</v>
          </cell>
          <cell r="F58" t="str">
            <v>¤ t«</v>
          </cell>
          <cell r="G58">
            <v>17</v>
          </cell>
          <cell r="H58">
            <v>3</v>
          </cell>
          <cell r="I58">
            <v>2</v>
          </cell>
          <cell r="J58">
            <v>1.1000000000000001</v>
          </cell>
          <cell r="L58">
            <v>1.05</v>
          </cell>
          <cell r="M58">
            <v>805</v>
          </cell>
          <cell r="N58">
            <v>14337</v>
          </cell>
          <cell r="O58">
            <v>16133</v>
          </cell>
          <cell r="Q58">
            <v>30470</v>
          </cell>
          <cell r="S58">
            <v>0</v>
          </cell>
        </row>
        <row r="59">
          <cell r="B59" t="str">
            <v>tb</v>
          </cell>
          <cell r="C59" t="str">
            <v xml:space="preserve">ThÐp b¶n                            </v>
          </cell>
          <cell r="D59" t="str">
            <v>kg</v>
          </cell>
          <cell r="G59">
            <v>60</v>
          </cell>
          <cell r="Q59">
            <v>122824</v>
          </cell>
          <cell r="R59">
            <v>4000</v>
          </cell>
          <cell r="S59">
            <v>4000</v>
          </cell>
        </row>
        <row r="60">
          <cell r="E60">
            <v>1</v>
          </cell>
          <cell r="F60" t="str">
            <v>¤ t«</v>
          </cell>
          <cell r="G60">
            <v>43</v>
          </cell>
          <cell r="H60">
            <v>5</v>
          </cell>
          <cell r="I60">
            <v>2</v>
          </cell>
          <cell r="J60">
            <v>1.1000000000000001</v>
          </cell>
          <cell r="L60">
            <v>1.05</v>
          </cell>
          <cell r="M60">
            <v>1692</v>
          </cell>
          <cell r="N60">
            <v>76221</v>
          </cell>
          <cell r="O60">
            <v>16133</v>
          </cell>
          <cell r="Q60">
            <v>92354</v>
          </cell>
          <cell r="S60">
            <v>0</v>
          </cell>
        </row>
        <row r="61">
          <cell r="E61">
            <v>1</v>
          </cell>
          <cell r="F61" t="str">
            <v>¤ t«</v>
          </cell>
          <cell r="G61">
            <v>17</v>
          </cell>
          <cell r="H61">
            <v>3</v>
          </cell>
          <cell r="I61">
            <v>2</v>
          </cell>
          <cell r="J61">
            <v>1.1000000000000001</v>
          </cell>
          <cell r="L61">
            <v>1.05</v>
          </cell>
          <cell r="M61">
            <v>805</v>
          </cell>
          <cell r="N61">
            <v>14337</v>
          </cell>
          <cell r="O61">
            <v>16133</v>
          </cell>
          <cell r="Q61">
            <v>30470</v>
          </cell>
          <cell r="S61">
            <v>0</v>
          </cell>
        </row>
        <row r="62">
          <cell r="B62" t="str">
            <v>th</v>
          </cell>
          <cell r="C62" t="str">
            <v xml:space="preserve">ThÐp h×nh                            </v>
          </cell>
          <cell r="D62" t="str">
            <v>kg</v>
          </cell>
          <cell r="G62">
            <v>60</v>
          </cell>
          <cell r="Q62">
            <v>122824</v>
          </cell>
          <cell r="R62">
            <v>4250</v>
          </cell>
          <cell r="S62">
            <v>4250</v>
          </cell>
        </row>
        <row r="63">
          <cell r="E63">
            <v>1</v>
          </cell>
          <cell r="F63" t="str">
            <v>¤ t«</v>
          </cell>
          <cell r="G63">
            <v>43</v>
          </cell>
          <cell r="H63">
            <v>5</v>
          </cell>
          <cell r="I63">
            <v>2</v>
          </cell>
          <cell r="J63">
            <v>1.1000000000000001</v>
          </cell>
          <cell r="L63">
            <v>1.05</v>
          </cell>
          <cell r="M63">
            <v>1692</v>
          </cell>
          <cell r="N63">
            <v>76221</v>
          </cell>
          <cell r="O63">
            <v>16133</v>
          </cell>
          <cell r="Q63">
            <v>92354</v>
          </cell>
          <cell r="S63">
            <v>0</v>
          </cell>
        </row>
        <row r="64">
          <cell r="E64">
            <v>1</v>
          </cell>
          <cell r="F64" t="str">
            <v>¤ t«</v>
          </cell>
          <cell r="G64">
            <v>17</v>
          </cell>
          <cell r="H64">
            <v>3</v>
          </cell>
          <cell r="I64">
            <v>2</v>
          </cell>
          <cell r="J64">
            <v>1.1000000000000001</v>
          </cell>
          <cell r="L64">
            <v>1.05</v>
          </cell>
          <cell r="M64">
            <v>805</v>
          </cell>
          <cell r="N64">
            <v>14337</v>
          </cell>
          <cell r="O64">
            <v>16133</v>
          </cell>
          <cell r="Q64">
            <v>30470</v>
          </cell>
          <cell r="S64">
            <v>0</v>
          </cell>
        </row>
        <row r="65">
          <cell r="B65" t="str">
            <v>th&gt;100</v>
          </cell>
          <cell r="C65" t="str">
            <v>ThÐp h×nh</v>
          </cell>
          <cell r="D65" t="str">
            <v>kg</v>
          </cell>
          <cell r="R65">
            <v>4250</v>
          </cell>
          <cell r="S65">
            <v>4250</v>
          </cell>
        </row>
        <row r="66">
          <cell r="B66" t="str">
            <v>tlB40</v>
          </cell>
          <cell r="C66" t="str">
            <v>ThÐp l­íi B40</v>
          </cell>
          <cell r="D66" t="str">
            <v>m2</v>
          </cell>
          <cell r="G66">
            <v>60</v>
          </cell>
          <cell r="Q66">
            <v>122824</v>
          </cell>
          <cell r="R66">
            <v>12000</v>
          </cell>
          <cell r="S66">
            <v>12000</v>
          </cell>
        </row>
        <row r="67">
          <cell r="E67">
            <v>1</v>
          </cell>
          <cell r="F67" t="str">
            <v>¤ t«</v>
          </cell>
          <cell r="G67">
            <v>43</v>
          </cell>
          <cell r="H67">
            <v>5</v>
          </cell>
          <cell r="I67">
            <v>2</v>
          </cell>
          <cell r="J67">
            <v>1.1000000000000001</v>
          </cell>
          <cell r="L67">
            <v>1.05</v>
          </cell>
          <cell r="M67">
            <v>1692</v>
          </cell>
          <cell r="N67">
            <v>76221</v>
          </cell>
          <cell r="O67">
            <v>16133</v>
          </cell>
          <cell r="Q67">
            <v>92354</v>
          </cell>
          <cell r="S67">
            <v>0</v>
          </cell>
        </row>
        <row r="68">
          <cell r="E68">
            <v>1</v>
          </cell>
          <cell r="F68" t="str">
            <v>¤ t«</v>
          </cell>
          <cell r="G68">
            <v>17</v>
          </cell>
          <cell r="H68">
            <v>3</v>
          </cell>
          <cell r="I68">
            <v>2</v>
          </cell>
          <cell r="J68">
            <v>1.1000000000000001</v>
          </cell>
          <cell r="L68">
            <v>1.05</v>
          </cell>
          <cell r="M68">
            <v>805</v>
          </cell>
          <cell r="N68">
            <v>14337</v>
          </cell>
          <cell r="O68">
            <v>16133</v>
          </cell>
          <cell r="Q68">
            <v>30470</v>
          </cell>
          <cell r="S68">
            <v>0</v>
          </cell>
        </row>
        <row r="69">
          <cell r="B69" t="str">
            <v>tt&lt;10</v>
          </cell>
          <cell r="C69" t="str">
            <v>ThÐp trßn d&lt;=10</v>
          </cell>
          <cell r="D69" t="str">
            <v>kg</v>
          </cell>
          <cell r="G69">
            <v>60</v>
          </cell>
          <cell r="Q69">
            <v>122824</v>
          </cell>
          <cell r="R69">
            <v>4550</v>
          </cell>
          <cell r="S69">
            <v>4550</v>
          </cell>
        </row>
        <row r="70">
          <cell r="E70">
            <v>1</v>
          </cell>
          <cell r="F70" t="str">
            <v>¤ t«</v>
          </cell>
          <cell r="G70">
            <v>43</v>
          </cell>
          <cell r="H70">
            <v>5</v>
          </cell>
          <cell r="I70">
            <v>2</v>
          </cell>
          <cell r="J70">
            <v>1.1000000000000001</v>
          </cell>
          <cell r="L70">
            <v>1.05</v>
          </cell>
          <cell r="M70">
            <v>1692</v>
          </cell>
          <cell r="N70">
            <v>76221</v>
          </cell>
          <cell r="O70">
            <v>16133</v>
          </cell>
          <cell r="Q70">
            <v>92354</v>
          </cell>
          <cell r="S70">
            <v>0</v>
          </cell>
        </row>
        <row r="71">
          <cell r="E71">
            <v>1</v>
          </cell>
          <cell r="F71" t="str">
            <v>¤ t«</v>
          </cell>
          <cell r="G71">
            <v>17</v>
          </cell>
          <cell r="H71">
            <v>3</v>
          </cell>
          <cell r="I71">
            <v>2</v>
          </cell>
          <cell r="J71">
            <v>1.1000000000000001</v>
          </cell>
          <cell r="L71">
            <v>1.05</v>
          </cell>
          <cell r="M71">
            <v>805</v>
          </cell>
          <cell r="N71">
            <v>14337</v>
          </cell>
          <cell r="O71">
            <v>16133</v>
          </cell>
          <cell r="Q71">
            <v>30470</v>
          </cell>
          <cell r="S71">
            <v>0</v>
          </cell>
        </row>
        <row r="72">
          <cell r="B72" t="str">
            <v>tt&lt;18</v>
          </cell>
          <cell r="C72" t="str">
            <v>ThÐp trßn d&lt;=18</v>
          </cell>
          <cell r="D72" t="str">
            <v>kg</v>
          </cell>
          <cell r="G72">
            <v>60</v>
          </cell>
          <cell r="Q72">
            <v>122824</v>
          </cell>
          <cell r="R72">
            <v>4450</v>
          </cell>
          <cell r="S72">
            <v>4450</v>
          </cell>
        </row>
        <row r="73">
          <cell r="E73">
            <v>1</v>
          </cell>
          <cell r="F73" t="str">
            <v>¤ t«</v>
          </cell>
          <cell r="G73">
            <v>43</v>
          </cell>
          <cell r="H73">
            <v>5</v>
          </cell>
          <cell r="I73">
            <v>2</v>
          </cell>
          <cell r="J73">
            <v>1.1000000000000001</v>
          </cell>
          <cell r="L73">
            <v>1.05</v>
          </cell>
          <cell r="M73">
            <v>1692</v>
          </cell>
          <cell r="N73">
            <v>76221</v>
          </cell>
          <cell r="O73">
            <v>16133</v>
          </cell>
          <cell r="Q73">
            <v>92354</v>
          </cell>
          <cell r="S73">
            <v>0</v>
          </cell>
        </row>
        <row r="74">
          <cell r="E74">
            <v>1</v>
          </cell>
          <cell r="F74" t="str">
            <v>¤ t«</v>
          </cell>
          <cell r="G74">
            <v>17</v>
          </cell>
          <cell r="H74">
            <v>3</v>
          </cell>
          <cell r="I74">
            <v>2</v>
          </cell>
          <cell r="J74">
            <v>1.1000000000000001</v>
          </cell>
          <cell r="L74">
            <v>1.05</v>
          </cell>
          <cell r="M74">
            <v>805</v>
          </cell>
          <cell r="N74">
            <v>14337</v>
          </cell>
          <cell r="O74">
            <v>16133</v>
          </cell>
          <cell r="Q74">
            <v>30470</v>
          </cell>
          <cell r="S74">
            <v>0</v>
          </cell>
        </row>
        <row r="75">
          <cell r="B75" t="str">
            <v>tt&gt;18</v>
          </cell>
          <cell r="C75" t="str">
            <v>ThÐp trßn d&gt;18</v>
          </cell>
          <cell r="D75" t="str">
            <v>kg</v>
          </cell>
          <cell r="G75">
            <v>60</v>
          </cell>
          <cell r="Q75">
            <v>122824</v>
          </cell>
          <cell r="R75">
            <v>4500</v>
          </cell>
          <cell r="S75">
            <v>4500</v>
          </cell>
        </row>
        <row r="76">
          <cell r="E76">
            <v>1</v>
          </cell>
          <cell r="F76" t="str">
            <v>¤ t«</v>
          </cell>
          <cell r="G76">
            <v>43</v>
          </cell>
          <cell r="H76">
            <v>5</v>
          </cell>
          <cell r="I76">
            <v>2</v>
          </cell>
          <cell r="J76">
            <v>1.1000000000000001</v>
          </cell>
          <cell r="L76">
            <v>1.05</v>
          </cell>
          <cell r="M76">
            <v>1692</v>
          </cell>
          <cell r="N76">
            <v>76221</v>
          </cell>
          <cell r="O76">
            <v>16133</v>
          </cell>
          <cell r="Q76">
            <v>92354</v>
          </cell>
          <cell r="S76">
            <v>0</v>
          </cell>
        </row>
        <row r="77">
          <cell r="E77">
            <v>1</v>
          </cell>
          <cell r="F77" t="str">
            <v>¤ t«</v>
          </cell>
          <cell r="G77">
            <v>17</v>
          </cell>
          <cell r="H77">
            <v>3</v>
          </cell>
          <cell r="I77">
            <v>2</v>
          </cell>
          <cell r="J77">
            <v>1.1000000000000001</v>
          </cell>
          <cell r="L77">
            <v>1.05</v>
          </cell>
          <cell r="M77">
            <v>805</v>
          </cell>
          <cell r="N77">
            <v>14337</v>
          </cell>
          <cell r="O77">
            <v>16133</v>
          </cell>
          <cell r="Q77">
            <v>30470</v>
          </cell>
          <cell r="S77">
            <v>0</v>
          </cell>
        </row>
        <row r="78">
          <cell r="B78" t="str">
            <v>t«</v>
          </cell>
          <cell r="C78" t="str">
            <v>ThÐp èng</v>
          </cell>
          <cell r="D78" t="str">
            <v>kg</v>
          </cell>
          <cell r="G78">
            <v>60</v>
          </cell>
          <cell r="Q78">
            <v>122824</v>
          </cell>
          <cell r="R78">
            <v>6500</v>
          </cell>
          <cell r="S78">
            <v>6500</v>
          </cell>
        </row>
        <row r="79">
          <cell r="E79">
            <v>1</v>
          </cell>
          <cell r="F79" t="str">
            <v>¤ t«</v>
          </cell>
          <cell r="G79">
            <v>43</v>
          </cell>
          <cell r="H79">
            <v>5</v>
          </cell>
          <cell r="I79">
            <v>2</v>
          </cell>
          <cell r="J79">
            <v>1.1000000000000001</v>
          </cell>
          <cell r="L79">
            <v>1.05</v>
          </cell>
          <cell r="M79">
            <v>1692</v>
          </cell>
          <cell r="N79">
            <v>76221</v>
          </cell>
          <cell r="O79">
            <v>16133</v>
          </cell>
          <cell r="Q79">
            <v>92354</v>
          </cell>
          <cell r="S79">
            <v>0</v>
          </cell>
        </row>
        <row r="80">
          <cell r="E80">
            <v>1</v>
          </cell>
          <cell r="F80" t="str">
            <v>¤ t«</v>
          </cell>
          <cell r="G80">
            <v>17</v>
          </cell>
          <cell r="H80">
            <v>3</v>
          </cell>
          <cell r="I80">
            <v>2</v>
          </cell>
          <cell r="J80">
            <v>1.1000000000000001</v>
          </cell>
          <cell r="L80">
            <v>1.05</v>
          </cell>
          <cell r="M80">
            <v>805</v>
          </cell>
          <cell r="N80">
            <v>14337</v>
          </cell>
          <cell r="O80">
            <v>16133</v>
          </cell>
          <cell r="Q80">
            <v>30470</v>
          </cell>
          <cell r="S80">
            <v>0</v>
          </cell>
        </row>
        <row r="81">
          <cell r="B81" t="str">
            <v>tc®c</v>
          </cell>
          <cell r="C81" t="str">
            <v>ThÐp c­êng ®é cao</v>
          </cell>
          <cell r="D81" t="str">
            <v>kg</v>
          </cell>
          <cell r="G81">
            <v>60</v>
          </cell>
          <cell r="Q81">
            <v>122824</v>
          </cell>
          <cell r="R81">
            <v>9500</v>
          </cell>
          <cell r="S81">
            <v>9500</v>
          </cell>
        </row>
        <row r="82">
          <cell r="E82">
            <v>1</v>
          </cell>
          <cell r="F82" t="str">
            <v>¤ t«</v>
          </cell>
          <cell r="G82">
            <v>43</v>
          </cell>
          <cell r="H82">
            <v>5</v>
          </cell>
          <cell r="I82">
            <v>2</v>
          </cell>
          <cell r="J82">
            <v>1.1000000000000001</v>
          </cell>
          <cell r="L82">
            <v>1.05</v>
          </cell>
          <cell r="M82">
            <v>1692</v>
          </cell>
          <cell r="N82">
            <v>76221</v>
          </cell>
          <cell r="O82">
            <v>16133</v>
          </cell>
          <cell r="Q82">
            <v>92354</v>
          </cell>
          <cell r="S82">
            <v>0</v>
          </cell>
        </row>
        <row r="83">
          <cell r="E83">
            <v>1</v>
          </cell>
          <cell r="F83" t="str">
            <v>¤ t«</v>
          </cell>
          <cell r="G83">
            <v>17</v>
          </cell>
          <cell r="H83">
            <v>3</v>
          </cell>
          <cell r="I83">
            <v>2</v>
          </cell>
          <cell r="J83">
            <v>1.1000000000000001</v>
          </cell>
          <cell r="L83">
            <v>1.05</v>
          </cell>
          <cell r="M83">
            <v>805</v>
          </cell>
          <cell r="N83">
            <v>14337</v>
          </cell>
          <cell r="O83">
            <v>16133</v>
          </cell>
          <cell r="Q83">
            <v>30470</v>
          </cell>
          <cell r="S83">
            <v>0</v>
          </cell>
        </row>
        <row r="84">
          <cell r="B84" t="str">
            <v>Ray</v>
          </cell>
          <cell r="C84" t="str">
            <v>Ray P43</v>
          </cell>
          <cell r="D84" t="str">
            <v>TÊn</v>
          </cell>
          <cell r="G84">
            <v>60</v>
          </cell>
          <cell r="Q84">
            <v>122824</v>
          </cell>
          <cell r="R84">
            <v>122824</v>
          </cell>
          <cell r="S84">
            <v>122824</v>
          </cell>
        </row>
        <row r="85">
          <cell r="E85">
            <v>1</v>
          </cell>
          <cell r="F85" t="str">
            <v>¤ t«</v>
          </cell>
          <cell r="G85">
            <v>43</v>
          </cell>
          <cell r="H85">
            <v>5</v>
          </cell>
          <cell r="I85">
            <v>2</v>
          </cell>
          <cell r="J85">
            <v>1.1000000000000001</v>
          </cell>
          <cell r="L85">
            <v>1.05</v>
          </cell>
          <cell r="M85">
            <v>1692</v>
          </cell>
          <cell r="N85">
            <v>76221</v>
          </cell>
          <cell r="O85">
            <v>16133</v>
          </cell>
          <cell r="Q85">
            <v>92354</v>
          </cell>
          <cell r="S85">
            <v>0</v>
          </cell>
        </row>
        <row r="86">
          <cell r="E86">
            <v>1</v>
          </cell>
          <cell r="F86" t="str">
            <v>¤ t«</v>
          </cell>
          <cell r="G86">
            <v>17</v>
          </cell>
          <cell r="H86">
            <v>3</v>
          </cell>
          <cell r="I86">
            <v>2</v>
          </cell>
          <cell r="J86">
            <v>1.1000000000000001</v>
          </cell>
          <cell r="L86">
            <v>1.05</v>
          </cell>
          <cell r="M86">
            <v>805</v>
          </cell>
          <cell r="N86">
            <v>14337</v>
          </cell>
          <cell r="O86">
            <v>16133</v>
          </cell>
          <cell r="Q86">
            <v>30470</v>
          </cell>
          <cell r="S86">
            <v>0</v>
          </cell>
        </row>
        <row r="87">
          <cell r="B87" t="str">
            <v>xm4</v>
          </cell>
          <cell r="C87" t="str">
            <v xml:space="preserve">Xi m¨ng PC 400            </v>
          </cell>
          <cell r="D87" t="str">
            <v>kg</v>
          </cell>
          <cell r="G87">
            <v>60</v>
          </cell>
          <cell r="Q87">
            <v>132426</v>
          </cell>
          <cell r="R87">
            <v>800</v>
          </cell>
          <cell r="S87">
            <v>800</v>
          </cell>
        </row>
        <row r="88">
          <cell r="E88">
            <v>1</v>
          </cell>
          <cell r="F88" t="str">
            <v>¤ t«</v>
          </cell>
          <cell r="G88">
            <v>43</v>
          </cell>
          <cell r="H88">
            <v>5</v>
          </cell>
          <cell r="I88">
            <v>3</v>
          </cell>
          <cell r="J88">
            <v>1.3</v>
          </cell>
          <cell r="L88">
            <v>1.05</v>
          </cell>
          <cell r="M88">
            <v>1692</v>
          </cell>
          <cell r="N88">
            <v>90079</v>
          </cell>
          <cell r="O88">
            <v>12702</v>
          </cell>
          <cell r="Q88">
            <v>102781</v>
          </cell>
          <cell r="S88">
            <v>0</v>
          </cell>
        </row>
        <row r="89">
          <cell r="E89">
            <v>1</v>
          </cell>
          <cell r="F89" t="str">
            <v>¤ t«</v>
          </cell>
          <cell r="G89">
            <v>17</v>
          </cell>
          <cell r="H89">
            <v>3</v>
          </cell>
          <cell r="I89">
            <v>3</v>
          </cell>
          <cell r="J89">
            <v>1.3</v>
          </cell>
          <cell r="L89">
            <v>1.05</v>
          </cell>
          <cell r="M89">
            <v>805</v>
          </cell>
          <cell r="N89">
            <v>16943</v>
          </cell>
          <cell r="O89">
            <v>12702</v>
          </cell>
          <cell r="Q89">
            <v>29645</v>
          </cell>
          <cell r="S89">
            <v>0</v>
          </cell>
        </row>
        <row r="90">
          <cell r="B90" t="str">
            <v>xm3</v>
          </cell>
          <cell r="C90" t="str">
            <v>Xi m¨ng PC300</v>
          </cell>
          <cell r="D90" t="str">
            <v>kg</v>
          </cell>
          <cell r="G90">
            <v>60</v>
          </cell>
          <cell r="Q90">
            <v>132426</v>
          </cell>
          <cell r="R90">
            <v>691</v>
          </cell>
          <cell r="S90">
            <v>691</v>
          </cell>
        </row>
        <row r="91">
          <cell r="E91">
            <v>1</v>
          </cell>
          <cell r="F91" t="str">
            <v>¤ t«</v>
          </cell>
          <cell r="G91">
            <v>43</v>
          </cell>
          <cell r="H91">
            <v>5</v>
          </cell>
          <cell r="I91">
            <v>3</v>
          </cell>
          <cell r="J91">
            <v>1.3</v>
          </cell>
          <cell r="L91">
            <v>1.05</v>
          </cell>
          <cell r="M91">
            <v>1692</v>
          </cell>
          <cell r="N91">
            <v>90079</v>
          </cell>
          <cell r="O91">
            <v>12702</v>
          </cell>
          <cell r="Q91">
            <v>102781</v>
          </cell>
          <cell r="S91">
            <v>0</v>
          </cell>
        </row>
        <row r="92">
          <cell r="E92">
            <v>1</v>
          </cell>
          <cell r="F92" t="str">
            <v>¤ t«</v>
          </cell>
          <cell r="G92">
            <v>17</v>
          </cell>
          <cell r="H92">
            <v>3</v>
          </cell>
          <cell r="I92">
            <v>3</v>
          </cell>
          <cell r="J92">
            <v>1.3</v>
          </cell>
          <cell r="L92">
            <v>1.05</v>
          </cell>
          <cell r="M92">
            <v>805</v>
          </cell>
          <cell r="N92">
            <v>16943</v>
          </cell>
          <cell r="O92">
            <v>12702</v>
          </cell>
          <cell r="Q92">
            <v>29645</v>
          </cell>
          <cell r="S92">
            <v>0</v>
          </cell>
        </row>
        <row r="93">
          <cell r="B93" t="str">
            <v>pgbt</v>
          </cell>
          <cell r="C93" t="str">
            <v>Phô gia BT</v>
          </cell>
          <cell r="D93" t="str">
            <v>kg</v>
          </cell>
          <cell r="G93">
            <v>60</v>
          </cell>
          <cell r="Q93">
            <v>132426</v>
          </cell>
          <cell r="R93">
            <v>7000</v>
          </cell>
          <cell r="S93">
            <v>7000</v>
          </cell>
        </row>
        <row r="94">
          <cell r="E94">
            <v>1</v>
          </cell>
          <cell r="F94" t="str">
            <v>¤ t«</v>
          </cell>
          <cell r="G94">
            <v>43</v>
          </cell>
          <cell r="H94">
            <v>5</v>
          </cell>
          <cell r="I94">
            <v>3</v>
          </cell>
          <cell r="J94">
            <v>1.3</v>
          </cell>
          <cell r="L94">
            <v>1.05</v>
          </cell>
          <cell r="M94">
            <v>1692</v>
          </cell>
          <cell r="N94">
            <v>90079</v>
          </cell>
          <cell r="O94">
            <v>12702</v>
          </cell>
          <cell r="Q94">
            <v>102781</v>
          </cell>
          <cell r="S94">
            <v>0</v>
          </cell>
        </row>
        <row r="95">
          <cell r="E95">
            <v>1</v>
          </cell>
          <cell r="F95" t="str">
            <v>¤ t«</v>
          </cell>
          <cell r="G95">
            <v>17</v>
          </cell>
          <cell r="H95">
            <v>3</v>
          </cell>
          <cell r="I95">
            <v>3</v>
          </cell>
          <cell r="J95">
            <v>1.3</v>
          </cell>
          <cell r="L95">
            <v>1.05</v>
          </cell>
          <cell r="M95">
            <v>805</v>
          </cell>
          <cell r="N95">
            <v>16943</v>
          </cell>
          <cell r="O95">
            <v>12702</v>
          </cell>
          <cell r="Q95">
            <v>29645</v>
          </cell>
          <cell r="S95">
            <v>0</v>
          </cell>
        </row>
        <row r="96">
          <cell r="B96" t="str">
            <v>pghd</v>
          </cell>
          <cell r="C96" t="str">
            <v>Phô giac ho¸ dÎo</v>
          </cell>
          <cell r="D96" t="str">
            <v>kg</v>
          </cell>
          <cell r="G96">
            <v>60</v>
          </cell>
          <cell r="Q96">
            <v>132426</v>
          </cell>
          <cell r="R96">
            <v>10100</v>
          </cell>
          <cell r="S96">
            <v>10100</v>
          </cell>
        </row>
        <row r="97">
          <cell r="E97">
            <v>1</v>
          </cell>
          <cell r="F97" t="str">
            <v>¤ t«</v>
          </cell>
          <cell r="G97">
            <v>43</v>
          </cell>
          <cell r="H97">
            <v>5</v>
          </cell>
          <cell r="I97">
            <v>3</v>
          </cell>
          <cell r="J97">
            <v>1.3</v>
          </cell>
          <cell r="L97">
            <v>1.05</v>
          </cell>
          <cell r="M97">
            <v>1692</v>
          </cell>
          <cell r="N97">
            <v>90079</v>
          </cell>
          <cell r="O97">
            <v>12702</v>
          </cell>
          <cell r="Q97">
            <v>102781</v>
          </cell>
          <cell r="S97">
            <v>0</v>
          </cell>
        </row>
        <row r="98">
          <cell r="B98" t="str">
            <v>pgccn</v>
          </cell>
          <cell r="C98" t="str">
            <v>Phô gia chèng co ngãt</v>
          </cell>
          <cell r="D98" t="str">
            <v>kg</v>
          </cell>
          <cell r="E98">
            <v>1</v>
          </cell>
          <cell r="F98" t="str">
            <v>¤ t«</v>
          </cell>
          <cell r="G98">
            <v>17</v>
          </cell>
          <cell r="H98">
            <v>3</v>
          </cell>
          <cell r="I98">
            <v>3</v>
          </cell>
          <cell r="J98">
            <v>1.3</v>
          </cell>
          <cell r="L98">
            <v>1.05</v>
          </cell>
          <cell r="M98">
            <v>805</v>
          </cell>
          <cell r="N98">
            <v>16943</v>
          </cell>
          <cell r="O98">
            <v>12702</v>
          </cell>
          <cell r="Q98">
            <v>29645</v>
          </cell>
          <cell r="R98">
            <v>17500</v>
          </cell>
          <cell r="S98">
            <v>17500</v>
          </cell>
        </row>
        <row r="99">
          <cell r="B99" t="str">
            <v>m ct</v>
          </cell>
          <cell r="C99" t="str">
            <v>Mµng chèng thÊm + Phô gia dÝnh b¸m</v>
          </cell>
          <cell r="D99" t="str">
            <v>m2</v>
          </cell>
          <cell r="R99">
            <v>145000</v>
          </cell>
          <cell r="S99">
            <v>145000</v>
          </cell>
        </row>
        <row r="100">
          <cell r="B100" t="str">
            <v>l cs</v>
          </cell>
          <cell r="C100" t="str">
            <v>L­ìi c­a s¾t</v>
          </cell>
          <cell r="D100" t="str">
            <v>c¸i</v>
          </cell>
          <cell r="R100">
            <v>2500</v>
          </cell>
          <cell r="S100">
            <v>2500</v>
          </cell>
        </row>
        <row r="101">
          <cell r="B101" t="str">
            <v>b l</v>
          </cell>
          <cell r="C101" t="str">
            <v>Bul«ng</v>
          </cell>
          <cell r="D101" t="str">
            <v>c¸i</v>
          </cell>
          <cell r="R101">
            <v>5000</v>
          </cell>
          <cell r="S101">
            <v>5000</v>
          </cell>
        </row>
        <row r="102">
          <cell r="B102" t="str">
            <v>® c</v>
          </cell>
          <cell r="C102" t="str">
            <v>§¸ c¾t</v>
          </cell>
          <cell r="D102" t="str">
            <v>Viªn</v>
          </cell>
          <cell r="R102">
            <v>5000</v>
          </cell>
          <cell r="S102">
            <v>5000</v>
          </cell>
        </row>
        <row r="103">
          <cell r="B103" t="str">
            <v>¤ xy</v>
          </cell>
          <cell r="C103" t="str">
            <v>¤ xy</v>
          </cell>
          <cell r="D103" t="str">
            <v>chai</v>
          </cell>
          <cell r="R103">
            <v>30450</v>
          </cell>
          <cell r="S103">
            <v>30450</v>
          </cell>
        </row>
        <row r="104">
          <cell r="B104" t="str">
            <v>® ®</v>
          </cell>
          <cell r="C104" t="str">
            <v>§Êt ®Ìn</v>
          </cell>
          <cell r="D104" t="str">
            <v>kg</v>
          </cell>
          <cell r="R104">
            <v>5900</v>
          </cell>
          <cell r="S104">
            <v>5900</v>
          </cell>
        </row>
        <row r="105">
          <cell r="B105" t="str">
            <v>® ®Øa</v>
          </cell>
          <cell r="C105" t="str">
            <v>§inh ®Øa</v>
          </cell>
          <cell r="D105" t="str">
            <v>c¸i</v>
          </cell>
          <cell r="R105">
            <v>2000</v>
          </cell>
          <cell r="S105">
            <v>2000</v>
          </cell>
        </row>
        <row r="106">
          <cell r="B106" t="str">
            <v>® cr</v>
          </cell>
          <cell r="C106" t="str">
            <v>§inh Cr¨mp«ng</v>
          </cell>
          <cell r="D106" t="str">
            <v>c¸i</v>
          </cell>
          <cell r="R106">
            <v>2000</v>
          </cell>
          <cell r="S106">
            <v>2000</v>
          </cell>
        </row>
        <row r="107">
          <cell r="B107" t="str">
            <v>® ®­êng</v>
          </cell>
          <cell r="C107" t="str">
            <v>§inh ®­êng</v>
          </cell>
          <cell r="D107" t="str">
            <v>c¸i</v>
          </cell>
          <cell r="R107">
            <v>18000</v>
          </cell>
          <cell r="S107">
            <v>18000</v>
          </cell>
        </row>
        <row r="108">
          <cell r="B108" t="str">
            <v>d bc</v>
          </cell>
          <cell r="C108" t="str">
            <v>DÇu b«i tr¬n</v>
          </cell>
          <cell r="D108" t="str">
            <v>kg</v>
          </cell>
          <cell r="R108">
            <v>10000</v>
          </cell>
          <cell r="S108">
            <v>10000</v>
          </cell>
        </row>
        <row r="109">
          <cell r="B109" t="str">
            <v>« g</v>
          </cell>
          <cell r="C109" t="str">
            <v>èng gen</v>
          </cell>
          <cell r="D109" t="str">
            <v>m</v>
          </cell>
          <cell r="R109">
            <v>25000</v>
          </cell>
          <cell r="S109">
            <v>25000</v>
          </cell>
        </row>
        <row r="110">
          <cell r="B110" t="str">
            <v>« n</v>
          </cell>
          <cell r="C110" t="str">
            <v>èng nèi</v>
          </cell>
          <cell r="D110" t="str">
            <v>m</v>
          </cell>
          <cell r="R110">
            <v>25000</v>
          </cell>
          <cell r="S110">
            <v>25000</v>
          </cell>
        </row>
        <row r="111">
          <cell r="B111" t="str">
            <v>« t</v>
          </cell>
          <cell r="C111" t="str">
            <v>èng thÐp d=100</v>
          </cell>
          <cell r="D111" t="str">
            <v>m</v>
          </cell>
          <cell r="R111">
            <v>80000</v>
          </cell>
          <cell r="S111">
            <v>80000</v>
          </cell>
        </row>
        <row r="112">
          <cell r="B112" t="str">
            <v>l l</v>
          </cell>
          <cell r="C112" t="str">
            <v>LËp l¸ch</v>
          </cell>
          <cell r="D112" t="str">
            <v>bé</v>
          </cell>
          <cell r="R112">
            <v>100000</v>
          </cell>
          <cell r="S112">
            <v>100000</v>
          </cell>
        </row>
        <row r="113">
          <cell r="B113" t="str">
            <v>S¬n</v>
          </cell>
          <cell r="C113" t="str">
            <v>S¬n</v>
          </cell>
          <cell r="D113" t="str">
            <v>kg</v>
          </cell>
          <cell r="R113">
            <v>50000</v>
          </cell>
          <cell r="S113">
            <v>50000</v>
          </cell>
        </row>
        <row r="114">
          <cell r="B114" t="str">
            <v>t ®</v>
          </cell>
          <cell r="C114" t="str">
            <v>T¨ng ®¬</v>
          </cell>
          <cell r="D114" t="str">
            <v>c¸i</v>
          </cell>
          <cell r="R114">
            <v>15400</v>
          </cell>
          <cell r="S114">
            <v>15400</v>
          </cell>
        </row>
        <row r="115">
          <cell r="B115" t="str">
            <v>t vg</v>
          </cell>
          <cell r="C115" t="str">
            <v>Tµ vÑt gç</v>
          </cell>
          <cell r="D115" t="str">
            <v>thanh</v>
          </cell>
          <cell r="R115">
            <v>125000</v>
          </cell>
          <cell r="S115">
            <v>125000</v>
          </cell>
        </row>
        <row r="116">
          <cell r="B116" t="str">
            <v>X¨ng</v>
          </cell>
          <cell r="C116" t="str">
            <v>X¨ng</v>
          </cell>
          <cell r="D116" t="str">
            <v>kg</v>
          </cell>
          <cell r="R116">
            <v>6000</v>
          </cell>
          <cell r="S116">
            <v>6000</v>
          </cell>
        </row>
        <row r="117">
          <cell r="B117" t="str">
            <v>dm</v>
          </cell>
          <cell r="C117" t="str">
            <v>DÇu mazut</v>
          </cell>
          <cell r="D117" t="str">
            <v>kg</v>
          </cell>
          <cell r="R117">
            <v>4600</v>
          </cell>
          <cell r="S117">
            <v>4600</v>
          </cell>
        </row>
        <row r="118">
          <cell r="B118" t="str">
            <v>« n+n</v>
          </cell>
          <cell r="C118" t="str">
            <v>èng gang+n¾p ®Ëy</v>
          </cell>
          <cell r="D118" t="str">
            <v>kg</v>
          </cell>
          <cell r="R118">
            <v>8000</v>
          </cell>
          <cell r="S118">
            <v>8000</v>
          </cell>
        </row>
        <row r="119">
          <cell r="B119" t="str">
            <v>t c</v>
          </cell>
          <cell r="C119" t="str">
            <v>Than c¸m</v>
          </cell>
          <cell r="D119" t="str">
            <v>kg</v>
          </cell>
          <cell r="R119">
            <v>800</v>
          </cell>
          <cell r="S119">
            <v>800</v>
          </cell>
        </row>
        <row r="120">
          <cell r="B120" t="str">
            <v>gtc</v>
          </cell>
          <cell r="C120" t="str">
            <v>G¹ch thñ c«ng 2 lç</v>
          </cell>
          <cell r="D120" t="str">
            <v>viªn</v>
          </cell>
          <cell r="R120">
            <v>500</v>
          </cell>
          <cell r="S120">
            <v>500</v>
          </cell>
        </row>
        <row r="121">
          <cell r="B121" t="str">
            <v>ms</v>
          </cell>
          <cell r="C121" t="str">
            <v>Mãc s¾t</v>
          </cell>
          <cell r="D121" t="str">
            <v>c¸i</v>
          </cell>
          <cell r="R121">
            <v>1500</v>
          </cell>
          <cell r="S121">
            <v>1500</v>
          </cell>
        </row>
        <row r="122">
          <cell r="B122" t="str">
            <v>PVC</v>
          </cell>
          <cell r="C122" t="str">
            <v>èng PVC</v>
          </cell>
          <cell r="D122" t="str">
            <v>m</v>
          </cell>
          <cell r="R122">
            <v>30000</v>
          </cell>
          <cell r="S122">
            <v>30000</v>
          </cell>
        </row>
        <row r="123">
          <cell r="B123" t="str">
            <v>cñi</v>
          </cell>
          <cell r="C123" t="str">
            <v>cñi</v>
          </cell>
          <cell r="D123" t="str">
            <v>kg</v>
          </cell>
          <cell r="R123">
            <v>600</v>
          </cell>
          <cell r="S123">
            <v>600</v>
          </cell>
        </row>
        <row r="135">
          <cell r="B135" t="str">
            <v>KH</v>
          </cell>
          <cell r="C135" t="str">
            <v>NC-BËc</v>
          </cell>
          <cell r="D135" t="str">
            <v>§V</v>
          </cell>
          <cell r="E135" t="str">
            <v>T.L­îng §V</v>
          </cell>
          <cell r="F135" t="str">
            <v>P.TiÖn V/C</v>
          </cell>
          <cell r="G135" t="str">
            <v>Cù Ly V/C T.TÕ (Km)</v>
          </cell>
          <cell r="H135" t="str">
            <v>CÊp §­êng</v>
          </cell>
          <cell r="I135" t="str">
            <v>CÊp Lo¹i VËt T­</v>
          </cell>
          <cell r="J135" t="str">
            <v>HÖ sè BH</v>
          </cell>
          <cell r="K135" t="str">
            <v>HÖ sè NHB</v>
          </cell>
          <cell r="L135" t="str">
            <v>HÖ sè VAT</v>
          </cell>
          <cell r="M135" t="str">
            <v>G.C­íc 89/CP</v>
          </cell>
          <cell r="N135" t="str">
            <v>Chi PhÝ V/C</v>
          </cell>
          <cell r="O135" t="str">
            <v>C.PhÝ bèc dì (§ång)</v>
          </cell>
          <cell r="P135" t="str">
            <v>Chi phÝ tù ®æ (§ång)</v>
          </cell>
          <cell r="Q135" t="str">
            <v>Tæng C.PhÝ V/C (§ång)</v>
          </cell>
          <cell r="R135" t="str">
            <v>Ngµy C«ng</v>
          </cell>
        </row>
        <row r="137">
          <cell r="B137">
            <v>1</v>
          </cell>
          <cell r="C137">
            <v>2</v>
          </cell>
          <cell r="D137">
            <v>3</v>
          </cell>
          <cell r="E137">
            <v>4</v>
          </cell>
          <cell r="F137">
            <v>5</v>
          </cell>
          <cell r="G137">
            <v>6</v>
          </cell>
          <cell r="H137">
            <v>7</v>
          </cell>
          <cell r="I137">
            <v>8</v>
          </cell>
          <cell r="J137">
            <v>9</v>
          </cell>
          <cell r="K137">
            <v>10</v>
          </cell>
          <cell r="L137">
            <v>11</v>
          </cell>
          <cell r="M137">
            <v>12</v>
          </cell>
          <cell r="N137" t="str">
            <v>13=4x6x9x10x12/11</v>
          </cell>
          <cell r="O137">
            <v>14</v>
          </cell>
          <cell r="P137">
            <v>15</v>
          </cell>
          <cell r="Q137" t="str">
            <v>16 = 13+14+15</v>
          </cell>
          <cell r="R137">
            <v>16</v>
          </cell>
        </row>
        <row r="139">
          <cell r="B139" t="str">
            <v>2,5/7</v>
          </cell>
          <cell r="C139" t="str">
            <v>Nh©n c«ng 2,5/7</v>
          </cell>
          <cell r="D139" t="str">
            <v xml:space="preserve">C«ng </v>
          </cell>
          <cell r="G139">
            <v>0</v>
          </cell>
          <cell r="Q139">
            <v>0</v>
          </cell>
          <cell r="R139">
            <v>13215</v>
          </cell>
          <cell r="S139">
            <v>13215</v>
          </cell>
        </row>
        <row r="140">
          <cell r="B140" t="str">
            <v>2,7/7</v>
          </cell>
          <cell r="C140" t="str">
            <v>Nh©n c«ng 2,7/7</v>
          </cell>
          <cell r="D140" t="str">
            <v xml:space="preserve">C«ng </v>
          </cell>
          <cell r="R140">
            <v>13481</v>
          </cell>
          <cell r="S140">
            <v>13481</v>
          </cell>
        </row>
        <row r="141">
          <cell r="B141" t="str">
            <v>3,0/7</v>
          </cell>
          <cell r="C141" t="str">
            <v>Nh©n c«ng 3,0/7</v>
          </cell>
          <cell r="D141" t="str">
            <v xml:space="preserve">C«ng </v>
          </cell>
          <cell r="R141">
            <v>13878</v>
          </cell>
          <cell r="S141">
            <v>13878</v>
          </cell>
        </row>
        <row r="142">
          <cell r="B142" t="str">
            <v>3,2/7</v>
          </cell>
          <cell r="C142" t="str">
            <v>Nh©n c«ng 3,2/7</v>
          </cell>
          <cell r="D142" t="str">
            <v xml:space="preserve">C«ng </v>
          </cell>
          <cell r="R142">
            <v>14171</v>
          </cell>
          <cell r="S142">
            <v>14171</v>
          </cell>
        </row>
        <row r="143">
          <cell r="B143" t="str">
            <v>3,5/7</v>
          </cell>
          <cell r="C143" t="str">
            <v>Nh©n c«ng 3,5/7</v>
          </cell>
          <cell r="D143" t="str">
            <v xml:space="preserve">C«ng </v>
          </cell>
          <cell r="R143">
            <v>14611</v>
          </cell>
          <cell r="S143">
            <v>14611</v>
          </cell>
        </row>
        <row r="144">
          <cell r="B144" t="str">
            <v>3,7/7</v>
          </cell>
          <cell r="C144" t="str">
            <v>Nh©n c«ng 3,7/7</v>
          </cell>
          <cell r="D144" t="str">
            <v xml:space="preserve">C«ng </v>
          </cell>
          <cell r="R144">
            <v>14904</v>
          </cell>
          <cell r="S144">
            <v>14904</v>
          </cell>
        </row>
        <row r="145">
          <cell r="B145" t="str">
            <v>4,0/7</v>
          </cell>
          <cell r="C145" t="str">
            <v>Nh©n c«ng 4,0/7</v>
          </cell>
          <cell r="D145" t="str">
            <v xml:space="preserve">C«ng </v>
          </cell>
          <cell r="R145">
            <v>15344</v>
          </cell>
          <cell r="S145">
            <v>15344</v>
          </cell>
        </row>
        <row r="146">
          <cell r="B146" t="str">
            <v>4,5/7</v>
          </cell>
          <cell r="C146" t="str">
            <v>Nh©n c«ng 4,5/7</v>
          </cell>
          <cell r="D146" t="str">
            <v xml:space="preserve">C«ng </v>
          </cell>
          <cell r="R146">
            <v>16914</v>
          </cell>
          <cell r="S146">
            <v>16914</v>
          </cell>
        </row>
        <row r="147">
          <cell r="B147" t="str">
            <v>5,0/7</v>
          </cell>
          <cell r="C147" t="str">
            <v>Nh©n c«ng 5,0/7</v>
          </cell>
          <cell r="D147" t="str">
            <v xml:space="preserve">C«ng </v>
          </cell>
          <cell r="R147">
            <v>18484</v>
          </cell>
          <cell r="S147">
            <v>18484</v>
          </cell>
        </row>
        <row r="158">
          <cell r="B158" t="str">
            <v>KH</v>
          </cell>
          <cell r="C158" t="str">
            <v>M¸y thi c«ng</v>
          </cell>
          <cell r="D158" t="str">
            <v>§V</v>
          </cell>
          <cell r="E158" t="str">
            <v>T.L­îng §V</v>
          </cell>
          <cell r="F158" t="str">
            <v>P.TiÖn V/C</v>
          </cell>
          <cell r="G158" t="str">
            <v>Cù Ly V/C T.TÕ (Km)</v>
          </cell>
          <cell r="H158" t="str">
            <v>CÊp §­êng</v>
          </cell>
          <cell r="I158" t="str">
            <v>CÊp Lo¹i VËt T­</v>
          </cell>
          <cell r="J158" t="str">
            <v>HÖ sè BH</v>
          </cell>
          <cell r="K158" t="str">
            <v>HÖ sè NHB</v>
          </cell>
          <cell r="L158" t="str">
            <v>HÖ sè VAT</v>
          </cell>
          <cell r="M158" t="str">
            <v>G.C­íc 89/CP</v>
          </cell>
          <cell r="N158" t="str">
            <v>Chi PhÝ V/C</v>
          </cell>
          <cell r="O158" t="str">
            <v>C.PhÝ bèc dì (§ång)</v>
          </cell>
          <cell r="P158" t="str">
            <v>Chi phÝ tù ®æ (§ång)</v>
          </cell>
          <cell r="Q158" t="str">
            <v>Tæng C.PhÝ V/C (§ång)</v>
          </cell>
          <cell r="R158" t="str">
            <v>§¬n gi¸</v>
          </cell>
        </row>
        <row r="160">
          <cell r="B160">
            <v>1</v>
          </cell>
          <cell r="C160">
            <v>2</v>
          </cell>
          <cell r="D160">
            <v>3</v>
          </cell>
          <cell r="E160">
            <v>4</v>
          </cell>
          <cell r="F160">
            <v>5</v>
          </cell>
          <cell r="G160">
            <v>6</v>
          </cell>
          <cell r="H160">
            <v>7</v>
          </cell>
          <cell r="I160">
            <v>8</v>
          </cell>
          <cell r="J160">
            <v>9</v>
          </cell>
          <cell r="K160">
            <v>10</v>
          </cell>
          <cell r="L160">
            <v>11</v>
          </cell>
          <cell r="M160">
            <v>12</v>
          </cell>
          <cell r="N160" t="str">
            <v>13=4x6x9x10x12/11</v>
          </cell>
          <cell r="O160">
            <v>14</v>
          </cell>
          <cell r="P160">
            <v>15</v>
          </cell>
          <cell r="Q160" t="str">
            <v>16 = 13+14+15</v>
          </cell>
          <cell r="R160">
            <v>16</v>
          </cell>
        </row>
        <row r="161">
          <cell r="B161" t="str">
            <v>«tn7</v>
          </cell>
          <cell r="C161" t="str">
            <v>¤t« t­íi nhùa 7T</v>
          </cell>
          <cell r="D161" t="str">
            <v>Ca</v>
          </cell>
          <cell r="R161">
            <v>745096</v>
          </cell>
          <cell r="S161">
            <v>745096</v>
          </cell>
        </row>
        <row r="162">
          <cell r="B162" t="str">
            <v>«tn5</v>
          </cell>
          <cell r="C162" t="str">
            <v>¤t« t­íi n­íc 5m3</v>
          </cell>
          <cell r="D162" t="str">
            <v>Ca</v>
          </cell>
          <cell r="R162">
            <v>343052</v>
          </cell>
          <cell r="S162">
            <v>343052</v>
          </cell>
        </row>
        <row r="163">
          <cell r="B163" t="str">
            <v>«10</v>
          </cell>
          <cell r="C163" t="str">
            <v>¤t« tù ®æ 10T</v>
          </cell>
          <cell r="D163" t="str">
            <v>Ca</v>
          </cell>
          <cell r="R163">
            <v>525740</v>
          </cell>
          <cell r="S163">
            <v>525740</v>
          </cell>
        </row>
        <row r="164">
          <cell r="B164" t="str">
            <v>«7</v>
          </cell>
          <cell r="C164" t="str">
            <v>¤t« tù ®æ 7T</v>
          </cell>
          <cell r="D164" t="str">
            <v>Ca</v>
          </cell>
          <cell r="R164">
            <v>444551</v>
          </cell>
          <cell r="S164">
            <v>444551</v>
          </cell>
        </row>
        <row r="165">
          <cell r="B165" t="str">
            <v>«6</v>
          </cell>
          <cell r="C165" t="str">
            <v>¤t« v/c BT 6m3</v>
          </cell>
          <cell r="D165" t="str">
            <v>Ca</v>
          </cell>
          <cell r="R165">
            <v>697345</v>
          </cell>
          <cell r="S165">
            <v>697345</v>
          </cell>
        </row>
        <row r="166">
          <cell r="B166" t="str">
            <v>®bl25</v>
          </cell>
          <cell r="C166" t="str">
            <v>§Çm b¸nh lèp 25T</v>
          </cell>
          <cell r="D166" t="str">
            <v>Ca</v>
          </cell>
          <cell r="R166">
            <v>505651</v>
          </cell>
          <cell r="S166">
            <v>505651</v>
          </cell>
        </row>
        <row r="167">
          <cell r="B167" t="str">
            <v>bv</v>
          </cell>
          <cell r="C167" t="str">
            <v>B¬m v÷a XM</v>
          </cell>
          <cell r="D167" t="str">
            <v>Ca</v>
          </cell>
          <cell r="R167">
            <v>112728</v>
          </cell>
          <cell r="S167">
            <v>112728</v>
          </cell>
        </row>
        <row r="168">
          <cell r="B168" t="str">
            <v>c10</v>
          </cell>
          <cell r="C168" t="str">
            <v>CÈu 10T</v>
          </cell>
          <cell r="D168" t="str">
            <v>Ca</v>
          </cell>
          <cell r="R168">
            <v>615511</v>
          </cell>
          <cell r="S168">
            <v>615511</v>
          </cell>
        </row>
        <row r="169">
          <cell r="B169" t="str">
            <v>c16</v>
          </cell>
          <cell r="C169" t="str">
            <v>CÈu 16T</v>
          </cell>
          <cell r="D169" t="str">
            <v>Ca</v>
          </cell>
          <cell r="R169">
            <v>823425</v>
          </cell>
          <cell r="S169">
            <v>823425</v>
          </cell>
        </row>
        <row r="170">
          <cell r="B170" t="str">
            <v>c25</v>
          </cell>
          <cell r="C170" t="str">
            <v>CÈu 25T</v>
          </cell>
          <cell r="D170" t="str">
            <v>Ca</v>
          </cell>
          <cell r="R170">
            <v>1148366</v>
          </cell>
          <cell r="S170">
            <v>1148366</v>
          </cell>
        </row>
        <row r="171">
          <cell r="B171" t="str">
            <v>c5</v>
          </cell>
          <cell r="C171" t="str">
            <v>CÈu 5T</v>
          </cell>
          <cell r="D171" t="str">
            <v>Ca</v>
          </cell>
          <cell r="R171">
            <v>292034</v>
          </cell>
          <cell r="S171">
            <v>292034</v>
          </cell>
        </row>
        <row r="172">
          <cell r="B172" t="str">
            <v>cx50</v>
          </cell>
          <cell r="C172" t="str">
            <v>CÈu xÝch 50T</v>
          </cell>
          <cell r="D172" t="str">
            <v>Ca</v>
          </cell>
          <cell r="R172">
            <v>1639226</v>
          </cell>
          <cell r="S172">
            <v>1639226</v>
          </cell>
        </row>
        <row r="173">
          <cell r="B173" t="str">
            <v>k250</v>
          </cell>
          <cell r="C173" t="str">
            <v>KÝch 250T</v>
          </cell>
          <cell r="D173" t="str">
            <v>Ca</v>
          </cell>
          <cell r="R173">
            <v>86813</v>
          </cell>
          <cell r="S173">
            <v>86813</v>
          </cell>
        </row>
        <row r="174">
          <cell r="B174" t="str">
            <v>k500</v>
          </cell>
          <cell r="C174" t="str">
            <v>KÝch 500T</v>
          </cell>
          <cell r="D174" t="str">
            <v>Ca</v>
          </cell>
          <cell r="R174">
            <v>102248</v>
          </cell>
          <cell r="S174">
            <v>102248</v>
          </cell>
        </row>
        <row r="175">
          <cell r="B175" t="str">
            <v>l10</v>
          </cell>
          <cell r="C175" t="str">
            <v>Lu 10T</v>
          </cell>
          <cell r="D175" t="str">
            <v>Ca</v>
          </cell>
          <cell r="R175">
            <v>288922</v>
          </cell>
          <cell r="S175">
            <v>288922</v>
          </cell>
        </row>
        <row r="176">
          <cell r="B176" t="str">
            <v>lbl16</v>
          </cell>
          <cell r="C176" t="str">
            <v>Lu b¸nh lèp 16T</v>
          </cell>
          <cell r="D176" t="str">
            <v>Ca</v>
          </cell>
          <cell r="R176">
            <v>432053</v>
          </cell>
          <cell r="S176">
            <v>432053</v>
          </cell>
        </row>
        <row r="177">
          <cell r="B177" t="str">
            <v>lbl25</v>
          </cell>
          <cell r="C177" t="str">
            <v>Lu b¸nh lèp 25T</v>
          </cell>
          <cell r="D177" t="str">
            <v>Ca</v>
          </cell>
          <cell r="R177">
            <v>505651</v>
          </cell>
          <cell r="S177">
            <v>505651</v>
          </cell>
        </row>
        <row r="178">
          <cell r="B178" t="str">
            <v>lbt16</v>
          </cell>
          <cell r="C178" t="str">
            <v>Lu b¸nh thÐp 16T</v>
          </cell>
          <cell r="D178" t="str">
            <v>Ca</v>
          </cell>
          <cell r="R178">
            <v>414375</v>
          </cell>
          <cell r="S178">
            <v>414375</v>
          </cell>
        </row>
        <row r="179">
          <cell r="B179" t="str">
            <v>lr25</v>
          </cell>
          <cell r="C179" t="str">
            <v>Lu rung 25T</v>
          </cell>
          <cell r="D179" t="str">
            <v>Ca</v>
          </cell>
          <cell r="R179">
            <v>928648</v>
          </cell>
          <cell r="S179">
            <v>928648</v>
          </cell>
        </row>
        <row r="180">
          <cell r="B180" t="str">
            <v>m®&lt;0,8</v>
          </cell>
          <cell r="C180" t="str">
            <v>M¸y ®µo &lt;=0,8m3</v>
          </cell>
          <cell r="D180" t="str">
            <v>Ca</v>
          </cell>
          <cell r="R180">
            <v>705849</v>
          </cell>
          <cell r="S180">
            <v>705849</v>
          </cell>
        </row>
        <row r="181">
          <cell r="B181" t="str">
            <v>®25</v>
          </cell>
          <cell r="C181" t="str">
            <v>M¸y ®Çm 25T</v>
          </cell>
          <cell r="D181" t="str">
            <v>Ca</v>
          </cell>
          <cell r="R181">
            <v>505651</v>
          </cell>
          <cell r="S181">
            <v>505651</v>
          </cell>
        </row>
        <row r="182">
          <cell r="B182" t="str">
            <v>®9</v>
          </cell>
          <cell r="C182" t="str">
            <v>M¸y ®Çm 9T</v>
          </cell>
          <cell r="D182" t="str">
            <v>Ca</v>
          </cell>
          <cell r="R182">
            <v>443844</v>
          </cell>
          <cell r="S182">
            <v>443844</v>
          </cell>
        </row>
        <row r="183">
          <cell r="B183" t="str">
            <v>®b1</v>
          </cell>
          <cell r="C183" t="str">
            <v>M¸y ®Çm bµn 1KW</v>
          </cell>
          <cell r="D183" t="str">
            <v>Ca</v>
          </cell>
          <cell r="R183">
            <v>32525</v>
          </cell>
          <cell r="S183">
            <v>32525</v>
          </cell>
        </row>
        <row r="184">
          <cell r="B184" t="str">
            <v>® d1,5</v>
          </cell>
          <cell r="C184" t="str">
            <v>M¸y ®Çm dïi 1,5KW</v>
          </cell>
          <cell r="D184" t="str">
            <v>Ca</v>
          </cell>
          <cell r="R184">
            <v>37456</v>
          </cell>
          <cell r="S184">
            <v>37456</v>
          </cell>
        </row>
        <row r="185">
          <cell r="B185" t="str">
            <v>bn20</v>
          </cell>
          <cell r="C185" t="str">
            <v>M¸y b¬m n­íc 20KW</v>
          </cell>
          <cell r="D185" t="str">
            <v>Ca</v>
          </cell>
          <cell r="R185">
            <v>107630</v>
          </cell>
          <cell r="S185">
            <v>107630</v>
          </cell>
        </row>
        <row r="186">
          <cell r="B186" t="str">
            <v>bn75</v>
          </cell>
          <cell r="C186" t="str">
            <v>M¸y b¬m n­íc 75CV</v>
          </cell>
          <cell r="D186" t="str">
            <v>Ca</v>
          </cell>
          <cell r="R186">
            <v>466499</v>
          </cell>
          <cell r="S186">
            <v>466499</v>
          </cell>
        </row>
        <row r="187">
          <cell r="B187" t="str">
            <v>cc</v>
          </cell>
          <cell r="C187" t="str">
            <v>M¸y c¾t</v>
          </cell>
          <cell r="D187" t="str">
            <v>Ca</v>
          </cell>
          <cell r="R187">
            <v>39789</v>
          </cell>
          <cell r="S187">
            <v>39789</v>
          </cell>
        </row>
        <row r="188">
          <cell r="B188" t="str">
            <v>c«5</v>
          </cell>
          <cell r="C188" t="str">
            <v>M¸y c¾t èng 5KW</v>
          </cell>
          <cell r="D188" t="str">
            <v>Ca</v>
          </cell>
          <cell r="R188">
            <v>46496</v>
          </cell>
          <cell r="S188">
            <v>46496</v>
          </cell>
        </row>
        <row r="189">
          <cell r="B189" t="str">
            <v>ct</v>
          </cell>
          <cell r="C189" t="str">
            <v>M¸y c¾t thÐp</v>
          </cell>
          <cell r="D189" t="str">
            <v>Ca</v>
          </cell>
          <cell r="R189">
            <v>164322</v>
          </cell>
          <cell r="S189">
            <v>164322</v>
          </cell>
        </row>
        <row r="190">
          <cell r="B190" t="str">
            <v>cuct</v>
          </cell>
          <cell r="C190" t="str">
            <v>M¸y c¾t uèn cèt thÐp</v>
          </cell>
          <cell r="D190" t="str">
            <v>Ca</v>
          </cell>
          <cell r="R190">
            <v>39789</v>
          </cell>
          <cell r="S190">
            <v>39789</v>
          </cell>
        </row>
        <row r="191">
          <cell r="B191" t="str">
            <v>c «</v>
          </cell>
          <cell r="C191" t="str">
            <v>M¸y cuèn èng</v>
          </cell>
          <cell r="D191" t="str">
            <v>Ca</v>
          </cell>
          <cell r="R191">
            <v>43589</v>
          </cell>
          <cell r="S191">
            <v>43589</v>
          </cell>
        </row>
        <row r="192">
          <cell r="B192" t="str">
            <v>h23</v>
          </cell>
          <cell r="C192" t="str">
            <v>M¸y hµn 23KW</v>
          </cell>
          <cell r="D192" t="str">
            <v>Ca</v>
          </cell>
          <cell r="R192">
            <v>77338</v>
          </cell>
          <cell r="S192">
            <v>77338</v>
          </cell>
        </row>
        <row r="193">
          <cell r="B193" t="str">
            <v>kbt</v>
          </cell>
          <cell r="C193" t="str">
            <v>M¸y khoan BT</v>
          </cell>
          <cell r="D193" t="str">
            <v>Ca</v>
          </cell>
          <cell r="R193">
            <v>27758</v>
          </cell>
          <cell r="S193">
            <v>27758</v>
          </cell>
        </row>
        <row r="194">
          <cell r="B194" t="str">
            <v>ks4,5</v>
          </cell>
          <cell r="C194" t="str">
            <v>M¸y khoan s¾t</v>
          </cell>
          <cell r="D194" t="str">
            <v>Ca</v>
          </cell>
          <cell r="R194">
            <v>72334</v>
          </cell>
          <cell r="S194">
            <v>72334</v>
          </cell>
        </row>
        <row r="195">
          <cell r="B195" t="str">
            <v>l8,5</v>
          </cell>
          <cell r="C195" t="str">
            <v>M¸y lu 8.5T</v>
          </cell>
          <cell r="D195" t="str">
            <v>Ca</v>
          </cell>
          <cell r="R195">
            <v>252823</v>
          </cell>
          <cell r="S195">
            <v>252823</v>
          </cell>
        </row>
        <row r="196">
          <cell r="B196" t="str">
            <v>lc15</v>
          </cell>
          <cell r="C196" t="str">
            <v>M¸y luån c¸p 15KW</v>
          </cell>
          <cell r="D196" t="str">
            <v>Ca</v>
          </cell>
          <cell r="R196">
            <v>211837</v>
          </cell>
          <cell r="S196">
            <v>211837</v>
          </cell>
        </row>
        <row r="197">
          <cell r="B197" t="str">
            <v>nk10</v>
          </cell>
          <cell r="C197" t="str">
            <v>M¸y nÐn khÝ 10m3/ph</v>
          </cell>
          <cell r="D197" t="str">
            <v>Ca</v>
          </cell>
          <cell r="R197">
            <v>387267</v>
          </cell>
          <cell r="S197">
            <v>387267</v>
          </cell>
        </row>
        <row r="198">
          <cell r="B198" t="str">
            <v>nk9</v>
          </cell>
          <cell r="C198" t="str">
            <v>M¸y nÐn khÝ 9m3/ph</v>
          </cell>
          <cell r="D198" t="str">
            <v>Ca</v>
          </cell>
          <cell r="R198">
            <v>371439</v>
          </cell>
          <cell r="S198">
            <v>371439</v>
          </cell>
        </row>
        <row r="199">
          <cell r="B199" t="str">
            <v>nk6</v>
          </cell>
          <cell r="C199" t="str">
            <v>M¸y nÐn khÝ 6m3/ph</v>
          </cell>
          <cell r="D199" t="str">
            <v>Ca</v>
          </cell>
          <cell r="R199">
            <v>315177</v>
          </cell>
          <cell r="S199">
            <v>315177</v>
          </cell>
        </row>
        <row r="200">
          <cell r="B200" t="str">
            <v>u110</v>
          </cell>
          <cell r="C200" t="str">
            <v>M¸y ñi 110cv</v>
          </cell>
          <cell r="D200" t="str">
            <v>Ca</v>
          </cell>
          <cell r="R200">
            <v>669348</v>
          </cell>
          <cell r="S200">
            <v>669348</v>
          </cell>
        </row>
        <row r="201">
          <cell r="B201" t="str">
            <v>u140</v>
          </cell>
          <cell r="C201" t="str">
            <v>M¸y ñi 140cv</v>
          </cell>
          <cell r="D201" t="str">
            <v>Ca</v>
          </cell>
          <cell r="R201">
            <v>865868</v>
          </cell>
          <cell r="S201">
            <v>865868</v>
          </cell>
        </row>
        <row r="202">
          <cell r="B202" t="str">
            <v>r20</v>
          </cell>
          <cell r="C202" t="str">
            <v>M¸y r¶i 20T/h</v>
          </cell>
          <cell r="D202" t="str">
            <v>Ca</v>
          </cell>
          <cell r="R202">
            <v>643252</v>
          </cell>
          <cell r="S202">
            <v>643252</v>
          </cell>
        </row>
        <row r="203">
          <cell r="B203" t="str">
            <v>r50-60</v>
          </cell>
          <cell r="C203" t="str">
            <v>M¸y r¶i 50-60m3/h</v>
          </cell>
          <cell r="D203" t="str">
            <v>Ca</v>
          </cell>
          <cell r="R203">
            <v>1177680</v>
          </cell>
          <cell r="S203">
            <v>1177680</v>
          </cell>
        </row>
        <row r="204">
          <cell r="B204" t="str">
            <v>s110</v>
          </cell>
          <cell r="C204" t="str">
            <v>M¸y san 110cv</v>
          </cell>
          <cell r="D204" t="str">
            <v>Ca</v>
          </cell>
          <cell r="R204">
            <v>584271</v>
          </cell>
          <cell r="S204">
            <v>584271</v>
          </cell>
        </row>
        <row r="205">
          <cell r="B205" t="str">
            <v>t250</v>
          </cell>
          <cell r="C205" t="str">
            <v>M¸y trén 250l</v>
          </cell>
          <cell r="D205" t="str">
            <v>Ca</v>
          </cell>
          <cell r="R205">
            <v>96272</v>
          </cell>
          <cell r="S205">
            <v>96272</v>
          </cell>
        </row>
        <row r="206">
          <cell r="B206" t="str">
            <v>t80</v>
          </cell>
          <cell r="C206" t="str">
            <v>M¸y trén v÷a 80l</v>
          </cell>
          <cell r="D206" t="str">
            <v>Ca</v>
          </cell>
          <cell r="R206">
            <v>45294</v>
          </cell>
          <cell r="S206">
            <v>45294</v>
          </cell>
        </row>
        <row r="207">
          <cell r="B207" t="str">
            <v>vt0,8</v>
          </cell>
          <cell r="C207" t="str">
            <v>M¸y vËn th¨ng 0,8T</v>
          </cell>
          <cell r="D207" t="str">
            <v>Ca</v>
          </cell>
          <cell r="R207">
            <v>54495</v>
          </cell>
          <cell r="S207">
            <v>54495</v>
          </cell>
        </row>
        <row r="208">
          <cell r="B208" t="str">
            <v>x0,6</v>
          </cell>
          <cell r="C208" t="str">
            <v>M¸y xóc 0,6m3</v>
          </cell>
          <cell r="D208" t="str">
            <v>Ca</v>
          </cell>
          <cell r="R208">
            <v>469958</v>
          </cell>
          <cell r="S208">
            <v>469958</v>
          </cell>
        </row>
        <row r="209">
          <cell r="B209" t="str">
            <v>x1,25</v>
          </cell>
          <cell r="C209" t="str">
            <v>M¸y xóc 1,25m3</v>
          </cell>
          <cell r="D209" t="str">
            <v>Ca</v>
          </cell>
          <cell r="R209">
            <v>1238930</v>
          </cell>
          <cell r="S209">
            <v>1238930</v>
          </cell>
        </row>
        <row r="210">
          <cell r="B210" t="str">
            <v>m7,5</v>
          </cell>
          <cell r="C210" t="str">
            <v>Moãc 7,5T</v>
          </cell>
          <cell r="D210" t="str">
            <v>Ca</v>
          </cell>
          <cell r="R210">
            <v>64907</v>
          </cell>
          <cell r="S210">
            <v>64907</v>
          </cell>
        </row>
        <row r="211">
          <cell r="B211" t="str">
            <v>plx3</v>
          </cell>
          <cell r="C211" t="str">
            <v>Pal¨ng xÝch 3T</v>
          </cell>
          <cell r="D211" t="str">
            <v>Ca</v>
          </cell>
          <cell r="R211">
            <v>100000</v>
          </cell>
          <cell r="S211">
            <v>100000</v>
          </cell>
        </row>
        <row r="212">
          <cell r="B212" t="str">
            <v>sl200</v>
          </cell>
          <cell r="C212" t="str">
            <v>Sµ lan 200T</v>
          </cell>
          <cell r="D212" t="str">
            <v>Ca</v>
          </cell>
          <cell r="R212">
            <v>325023</v>
          </cell>
          <cell r="S212">
            <v>325023</v>
          </cell>
        </row>
        <row r="213">
          <cell r="B213" t="str">
            <v>sl400</v>
          </cell>
          <cell r="C213" t="str">
            <v>Sµ lan 400T</v>
          </cell>
          <cell r="D213" t="str">
            <v>Ca</v>
          </cell>
          <cell r="R213">
            <v>670875</v>
          </cell>
          <cell r="S213">
            <v>670875</v>
          </cell>
        </row>
        <row r="214">
          <cell r="B214" t="str">
            <v>®k180</v>
          </cell>
          <cell r="C214" t="str">
            <v>§Çu kÐo 180CV</v>
          </cell>
          <cell r="D214" t="str">
            <v>Ca</v>
          </cell>
          <cell r="R214">
            <v>480368</v>
          </cell>
          <cell r="S214">
            <v>480368</v>
          </cell>
        </row>
        <row r="215">
          <cell r="B215" t="str">
            <v>tk150</v>
          </cell>
          <cell r="C215" t="str">
            <v>Tµu kÐo 150cv</v>
          </cell>
          <cell r="D215" t="str">
            <v>Ca</v>
          </cell>
          <cell r="R215">
            <v>775474</v>
          </cell>
          <cell r="S215">
            <v>775474</v>
          </cell>
        </row>
        <row r="216">
          <cell r="B216" t="str">
            <v>t®5</v>
          </cell>
          <cell r="C216" t="str">
            <v>Têi ®iÖn 5T</v>
          </cell>
          <cell r="D216" t="str">
            <v>Ca</v>
          </cell>
          <cell r="R216">
            <v>70440</v>
          </cell>
          <cell r="S216">
            <v>70440</v>
          </cell>
        </row>
        <row r="217">
          <cell r="B217" t="str">
            <v>tt20-25</v>
          </cell>
          <cell r="C217" t="str">
            <v>Tr¹m trén BT 20-25T/h</v>
          </cell>
          <cell r="D217" t="str">
            <v>Ca</v>
          </cell>
          <cell r="R217">
            <v>923770</v>
          </cell>
          <cell r="S217">
            <v>923770</v>
          </cell>
        </row>
        <row r="218">
          <cell r="B218" t="str">
            <v>ttbtn20-25</v>
          </cell>
          <cell r="C218" t="str">
            <v>Tr¹m trén BT nhùa 20-25T/h</v>
          </cell>
          <cell r="D218" t="str">
            <v>Ca</v>
          </cell>
          <cell r="R218">
            <v>5156262</v>
          </cell>
          <cell r="S218">
            <v>5156262</v>
          </cell>
        </row>
        <row r="219">
          <cell r="B219" t="str">
            <v>ttbtn50-60</v>
          </cell>
          <cell r="C219" t="str">
            <v>Tr¹m trén BT nhùa 50-60T/h</v>
          </cell>
          <cell r="D219" t="str">
            <v>Ca</v>
          </cell>
          <cell r="R219">
            <v>8261175</v>
          </cell>
          <cell r="S219">
            <v>8261175</v>
          </cell>
        </row>
        <row r="220">
          <cell r="B220" t="str">
            <v>®k+m</v>
          </cell>
          <cell r="C220" t="str">
            <v>Xe ®Çu kÐo vµ moãc</v>
          </cell>
          <cell r="D220" t="str">
            <v>Ca</v>
          </cell>
          <cell r="R220">
            <v>582634</v>
          </cell>
          <cell r="S220">
            <v>582634</v>
          </cell>
        </row>
        <row r="221">
          <cell r="B221" t="str">
            <v>xld</v>
          </cell>
          <cell r="C221" t="str">
            <v>Xe lao dÇm</v>
          </cell>
          <cell r="D221" t="str">
            <v>Ca</v>
          </cell>
          <cell r="R221">
            <v>2382049</v>
          </cell>
          <cell r="S221">
            <v>2382049</v>
          </cell>
        </row>
        <row r="222">
          <cell r="B222" t="str">
            <v>bc3</v>
          </cell>
          <cell r="C222" t="str">
            <v>Bóa c¨n 3m3KN/ph</v>
          </cell>
          <cell r="D222" t="str">
            <v>Ca</v>
          </cell>
          <cell r="R222">
            <v>24741</v>
          </cell>
          <cell r="S222">
            <v>24741</v>
          </cell>
        </row>
        <row r="223">
          <cell r="B223" t="str">
            <v>®c4,5</v>
          </cell>
          <cell r="C223" t="str">
            <v>Bóa ®ãng cäc 4,5T</v>
          </cell>
          <cell r="D223" t="str">
            <v>Ca</v>
          </cell>
          <cell r="R223">
            <v>1826998</v>
          </cell>
          <cell r="S223">
            <v>1826998</v>
          </cell>
        </row>
        <row r="224">
          <cell r="B224" t="str">
            <v>®c1,2</v>
          </cell>
          <cell r="C224" t="str">
            <v>Bóa ®ãng cäc 1,2T</v>
          </cell>
          <cell r="D224" t="str">
            <v>Ca</v>
          </cell>
          <cell r="R224">
            <v>583634</v>
          </cell>
          <cell r="S224">
            <v>583634</v>
          </cell>
        </row>
        <row r="225">
          <cell r="B225" t="str">
            <v>kn</v>
          </cell>
          <cell r="C225" t="str">
            <v xml:space="preserve">M¸y khoan  </v>
          </cell>
          <cell r="D225" t="str">
            <v>Ca</v>
          </cell>
          <cell r="R225">
            <v>8861791</v>
          </cell>
          <cell r="S225">
            <v>8861791</v>
          </cell>
        </row>
        <row r="226">
          <cell r="B226" t="str">
            <v>b75</v>
          </cell>
          <cell r="C226" t="str">
            <v>M¸y bõa 75CV</v>
          </cell>
          <cell r="D226" t="str">
            <v>Ca</v>
          </cell>
          <cell r="R226">
            <v>353713</v>
          </cell>
          <cell r="S226">
            <v>353713</v>
          </cell>
        </row>
        <row r="227">
          <cell r="B227" t="str">
            <v>c75</v>
          </cell>
          <cell r="C227" t="str">
            <v>M¸y cµy síi 75CV</v>
          </cell>
          <cell r="D227" t="str">
            <v>Ca</v>
          </cell>
          <cell r="R227">
            <v>345825</v>
          </cell>
          <cell r="S227">
            <v>345825</v>
          </cell>
        </row>
        <row r="228">
          <cell r="S228">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 1"/>
      <sheetName val="Part 2,3 "/>
      <sheetName val="Bill Summary"/>
      <sheetName val="BILL A"/>
      <sheetName val="Bill B"/>
      <sheetName val="Bill C"/>
      <sheetName val="Bill D"/>
      <sheetName val="Bill F"/>
      <sheetName val="Bill G"/>
      <sheetName val="Detail"/>
      <sheetName val="PT phu"/>
      <sheetName val="L&amp;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459">
          <cell r="K459">
            <v>8</v>
          </cell>
        </row>
      </sheetData>
      <sheetData sheetId="10" refreshError="1"/>
      <sheetData sheetId="11">
        <row r="5">
          <cell r="F5">
            <v>5000</v>
          </cell>
        </row>
      </sheetData>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ctTBA"/>
      <sheetName val="BTTBA"/>
      <sheetName val="DZ22"/>
      <sheetName val="TTDZ22"/>
      <sheetName val="DZ04"/>
      <sheetName val="TTDZ0,4-cto"/>
      <sheetName val="cto"/>
      <sheetName val="THctiet"/>
      <sheetName val="THctiet (2)"/>
      <sheetName val="bia (4)"/>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 val="Bieu1-LDTN"/>
      <sheetName val="Bieu 2a"/>
      <sheetName val="Bieu 2b"/>
      <sheetName val="Bieu 2c"/>
      <sheetName val="Bieu 3"/>
      <sheetName val="Bieu 4a"/>
      <sheetName val="Bieu 4b"/>
      <sheetName val="Bieu 4c-1"/>
      <sheetName val="Bieu 4c-2"/>
      <sheetName val="Bieu 5"/>
      <sheetName val="Bieu 6"/>
      <sheetName val="TDKT"/>
      <sheetName val="XL4Poppy"/>
      <sheetName val="Tong San luong"/>
      <sheetName val="TQT"/>
      <sheetName val="Tong Quyettoan"/>
      <sheetName val="Quyettoan 2001"/>
      <sheetName val="TT tam ung"/>
      <sheetName val="QT thue 2001"/>
      <sheetName val="P bo CPC 2001"/>
      <sheetName val="PB KHTS 2001"/>
      <sheetName val="Dieuchinh thueVAT"/>
      <sheetName val="TONG HOP K L"/>
      <sheetName val="KLPSINH"/>
      <sheetName val="Bang PTKL-Luu"/>
      <sheetName val="Bang PTKL"/>
      <sheetName val="Tuan BCao"/>
      <sheetName val="KLNBA"/>
      <sheetName val="Theo doi Ranh"/>
      <sheetName val="Ranh 1"/>
      <sheetName val="Ranh"/>
      <sheetName val="KLTT"/>
      <sheetName val="cong411-415+500"/>
      <sheetName val="cong406-410"/>
      <sheetName val="116-128-cavico"/>
      <sheetName val="TKL"/>
      <sheetName val="KY TT"/>
      <sheetName val="KLBCCTY Cong"/>
      <sheetName val="TTKL VIA 2 NBA"/>
      <sheetName val="TTKL- TAM BAN 408"/>
      <sheetName val="KLVTU"/>
      <sheetName val="Phan dap K95"/>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Sheet41"/>
      <sheetName val="Sheet42"/>
      <sheetName val="Sheet43"/>
      <sheetName val="Sheet44"/>
      <sheetName val="Sheet45"/>
      <sheetName val="Sheet46"/>
      <sheetName val="Sheet47"/>
      <sheetName val="Sheet48"/>
      <sheetName val="Sheet49"/>
      <sheetName val="Sheet50"/>
      <sheetName val="Sheet51"/>
      <sheetName val="Sheet52"/>
      <sheetName val="Sheet53"/>
      <sheetName val="Sheet54"/>
      <sheetName val="Sheet55"/>
      <sheetName val="Sheet56"/>
      <sheetName val="Sheet57"/>
      <sheetName val="Sheet58"/>
      <sheetName val="Sheet59"/>
      <sheetName val="Sheet60"/>
      <sheetName val="Sheet61"/>
      <sheetName val="Sheet62"/>
      <sheetName val="Sheet63"/>
      <sheetName val="Sheet64"/>
      <sheetName val="Sheet65"/>
      <sheetName val="Sheet66"/>
      <sheetName val="Sheet67"/>
      <sheetName val="Sheet68"/>
      <sheetName val="Sheet69"/>
      <sheetName val="Sheet70"/>
      <sheetName val="Sheet71"/>
      <sheetName val="Sheet72"/>
      <sheetName val="Sheet73"/>
      <sheetName val="Sheet74"/>
      <sheetName val="Sheet75"/>
      <sheetName val="Sheet76"/>
      <sheetName val="Sheet77"/>
      <sheetName val="Sheet78"/>
      <sheetName val="Sheet79"/>
      <sheetName val="Sheet80"/>
      <sheetName val="Sheet81"/>
      <sheetName val="Sheet82"/>
      <sheetName val="Sheet83"/>
      <sheetName val="Sheet84"/>
      <sheetName val="Sheet85"/>
      <sheetName val="Sheet86"/>
      <sheetName val="Sheet87"/>
      <sheetName val="Sheet88"/>
      <sheetName val="Sheet89"/>
      <sheetName val="Sheet90"/>
      <sheetName val="Sheet91"/>
      <sheetName val="Sheet92"/>
      <sheetName val="Sheet93"/>
      <sheetName val="Sheet94"/>
      <sheetName val="Sheet95"/>
      <sheetName val="Sheet96"/>
      <sheetName val="Sheet97"/>
      <sheetName val="Sheet98"/>
      <sheetName val="Sheet99"/>
      <sheetName val="Sheet100"/>
      <sheetName val="Form3m"/>
      <sheetName val="FormCaoDo"/>
      <sheetName val="GOC-SB2"/>
      <sheetName val="1"/>
      <sheetName val="2"/>
      <sheetName val="3"/>
      <sheetName val="4"/>
      <sheetName val="5"/>
      <sheetName val="6"/>
      <sheetName val="7"/>
      <sheetName val="8"/>
      <sheetName val="9"/>
      <sheetName val="10"/>
      <sheetName val="11"/>
      <sheetName val="12"/>
      <sheetName val="13"/>
      <sheetName val="14"/>
      <sheetName val="15"/>
      <sheetName val="16"/>
      <sheetName val="17"/>
      <sheetName val="Dung"/>
      <sheetName val="Sheet11"/>
      <sheetName val="Sheet12"/>
      <sheetName val="Gia VL"/>
      <sheetName val="Bang gia ca may"/>
      <sheetName val="Bang luong CB"/>
      <sheetName val="Bang P.tich CT"/>
      <sheetName val="D.toan chi tiet"/>
      <sheetName val="Bang TH Dtoan"/>
      <sheetName val="XXXXXXXX"/>
      <sheetName val="KHthuvon T3-2003"/>
      <sheetName val="KHThuvonT4-2003"/>
      <sheetName val="THuchienKHTVQI-2003"/>
      <sheetName val="KHTV Q2-2003"/>
      <sheetName val="Thang5-03"/>
      <sheetName val="Sheet3"/>
      <sheetName val="00000000"/>
      <sheetName val="10000000"/>
      <sheetName val="20000000"/>
      <sheetName val="30000000"/>
      <sheetName val="40000000"/>
      <sheetName val="50000000"/>
      <sheetName val="60000000"/>
      <sheetName val="70000000"/>
      <sheetName val="80000000"/>
      <sheetName val="90000000"/>
      <sheetName val="a0000000"/>
      <sheetName val="b0000000"/>
      <sheetName val="c0000000"/>
      <sheetName val="d0000000"/>
      <sheetName val="e0000000"/>
      <sheetName val="f0000000"/>
      <sheetName val="g0000000"/>
      <sheetName val="h0000000"/>
      <sheetName val="i0000000"/>
      <sheetName val="j0000000"/>
      <sheetName val="k0000000"/>
      <sheetName val="l0000000"/>
      <sheetName val="m0000000"/>
      <sheetName val="n0000000"/>
      <sheetName val="o0000000"/>
      <sheetName val="p0000000"/>
      <sheetName val="q0000000"/>
      <sheetName val="r0000000"/>
      <sheetName val="s0000000"/>
      <sheetName val="t0000000"/>
      <sheetName val="u0000000"/>
      <sheetName val="v0000000"/>
      <sheetName val="w0000000"/>
      <sheetName val="x0000000"/>
      <sheetName val="y0000000"/>
      <sheetName val="z0000000"/>
      <sheetName val="Hoan thanh"/>
      <sheetName val="Khoach"/>
      <sheetName val="hoan th 15"/>
      <sheetName val="Khoach 15"/>
      <sheetName val="HT 22"/>
      <sheetName val="KH 22"/>
      <sheetName val="KH29"/>
      <sheetName val="KH T8"/>
      <sheetName val="T11"/>
      <sheetName val="T10"/>
      <sheetName val="T8"/>
      <sheetName val="T7"/>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Sheet2"/>
      <sheetName val="ccdc"/>
      <sheetName val="pbnvlieu"/>
      <sheetName val="NKNVLIEUBSUNG"/>
      <sheetName val="pbcpqlq4"/>
      <sheetName val="pbcpchung"/>
      <sheetName val="pbccdcDUNG"/>
      <sheetName val="NVLQ1+2,03"/>
      <sheetName val="CCDCQ1+2.03"/>
      <sheetName val="1421Q1+2"/>
      <sheetName val="XXXXXXX0"/>
      <sheetName val="Congty"/>
      <sheetName val="VPPN"/>
      <sheetName val="XN74"/>
      <sheetName val="XN54"/>
      <sheetName val="XN33"/>
      <sheetName val="NK96"/>
      <sheetName val="XL4Test5"/>
      <sheetName val="KM0+KM1"/>
      <sheetName val="KM1+KM2"/>
      <sheetName val="KM2+KM3"/>
      <sheetName val="Nen-Mat"/>
      <sheetName val="Ho ga"/>
      <sheetName val="Ho thu"/>
      <sheetName val=" Kl ranh kin BT, H30"/>
      <sheetName val="1.2-Kluong bo via &amp; rdan"/>
      <sheetName val="2.2-Kluong lat he"/>
      <sheetName val="BIA KP"/>
      <sheetName val="tong hop"/>
      <sheetName val="phan tich DG"/>
      <sheetName val="gia vat lieu"/>
      <sheetName val="gia xe may"/>
      <sheetName val="gia nhan co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3"/>
      <sheetName val="KCT moi"/>
      <sheetName val="KCT moi (2)"/>
      <sheetName val="Hoi"/>
      <sheetName val="T4"/>
      <sheetName val="T5"/>
      <sheetName val="Quytien mat2003 baocao)"/>
      <sheetName val="T4 (2)"/>
      <sheetName val="T6"/>
      <sheetName val="T6Bich"/>
      <sheetName val="PC"/>
      <sheetName val="Ph-Thu"/>
      <sheetName val="Ph-Thu (2)"/>
      <sheetName val="PC (2)"/>
      <sheetName val="Chart2"/>
      <sheetName val="Chart1"/>
      <sheetName val="PC (3)"/>
      <sheetName val="5 nam (tach)"/>
      <sheetName val="5 nam (tach) (2)"/>
      <sheetName val="KH 2003"/>
      <sheetName val="THop (2)"/>
      <sheetName val="phÐp 99"/>
      <sheetName val="Nghi s¬n (2)"/>
      <sheetName val="kt1 (2)"/>
      <sheetName val="Tiepthi"/>
      <sheetName val="THop"/>
      <sheetName val="Daotao"/>
      <sheetName val="Cau 100 tan"/>
      <sheetName val="UongBi (2)"/>
      <sheetName val="UongBi"/>
      <sheetName val="tgd"/>
      <sheetName val="HDQT"/>
      <sheetName val="tc"/>
      <sheetName val="tv"/>
      <sheetName val="qlm"/>
      <sheetName val=" dngoai"/>
      <sheetName val="hchi"/>
      <sheetName val="dd"/>
      <sheetName val="kh"/>
      <sheetName val=" thidua"/>
      <sheetName val="bv"/>
      <sheetName val="lxe"/>
      <sheetName val="kt"/>
      <sheetName val="kt1"/>
      <sheetName val="vhan"/>
      <sheetName val="Tuvan1"/>
      <sheetName val="Tuvan2"/>
      <sheetName val="KOBE150T"/>
      <sheetName val=" cogioi"/>
      <sheetName val="HPhong"/>
      <sheetName val="xnk"/>
      <sheetName val="CNTT"/>
      <sheetName val="Doanphi"/>
      <sheetName val="Tonghop30.9"/>
      <sheetName val="Tonghop15.7"/>
      <sheetName val="Tonghop30.6"/>
      <sheetName val="Tonghop30.4"/>
      <sheetName val="Tonghop30.2"/>
      <sheetName val="Tonghop31.12"/>
      <sheetName val="CPQl"/>
      <sheetName val="DBDAN"/>
      <sheetName val="CTCCN"/>
      <sheetName val="TDC"/>
      <sheetName val="Quang Tri"/>
      <sheetName val="TTHue"/>
      <sheetName val="Da Nang"/>
      <sheetName val="Quang Nam"/>
      <sheetName val="Quang Ngai"/>
      <sheetName val="TH DH-QN"/>
      <sheetName val="KP HD"/>
      <sheetName val="DB HD"/>
      <sheetName val="TH"/>
      <sheetName val="Phantich"/>
      <sheetName val="Toan_DA"/>
      <sheetName val="2004"/>
      <sheetName val="2005"/>
      <sheetName val="TK331A"/>
      <sheetName val="TK131B"/>
      <sheetName val="TK131A"/>
      <sheetName val="TK 331c1"/>
      <sheetName val="TK331C"/>
      <sheetName val="CT331-2003"/>
      <sheetName val="CT 331"/>
      <sheetName val="CT131-2003"/>
      <sheetName val="CT 131"/>
      <sheetName val="TK331B"/>
      <sheetName val="NEW_PANEL"/>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504"/>
      <sheetName val="807"/>
      <sheetName val="809"/>
      <sheetName val="801"/>
      <sheetName val="10-3"/>
      <sheetName val="CAVICO"/>
      <sheetName val="SD7"/>
      <sheetName val="Ma"/>
      <sheetName val="Tonghop"/>
      <sheetName val="BQTPT"/>
      <sheetName val="BQTVT"/>
      <sheetName val="NKBH"/>
      <sheetName val="NH"/>
      <sheetName val="HToan"/>
      <sheetName val="NKPT"/>
      <sheetName val="QTPhoto"/>
      <sheetName val="No Photo"/>
      <sheetName val="TL"/>
      <sheetName val="NKVitinh"/>
      <sheetName val="QTVitinh"/>
      <sheetName val="No vitinh"/>
      <sheetName val="Luong"/>
      <sheetName val="XNCN"/>
      <sheetName val="tuan"/>
      <sheetName val="thang"/>
      <sheetName val="Soluong"/>
      <sheetName val="Ton"/>
      <sheetName val="BCNo"/>
      <sheetName val="Theno"/>
      <sheetName val="Sochi"/>
      <sheetName val="giaotien"/>
      <sheetName val="DGT"/>
      <sheetName val="Hagia"/>
      <sheetName val="duchai"/>
      <sheetName val="Congno2002va2003"/>
      <sheetName val="BL01"/>
      <sheetName val="BL02"/>
      <sheetName val="BL03"/>
      <sheetName val="KHOI LUONG"/>
      <sheetName val="cong40_x0016_-410"/>
      <sheetName val="ton tam"/>
      <sheetName val="Thep hinh"/>
      <sheetName val="p-in"/>
      <sheetName val="DSKH HN"/>
      <sheetName val="NKY "/>
      <sheetName val="DS-TT"/>
      <sheetName val=" HN NHAP"/>
      <sheetName val="KHO HN"/>
      <sheetName val="CNO "/>
      <sheetName val="Sheet4"/>
      <sheetName val="DTCT"/>
      <sheetName val="PTVT"/>
      <sheetName val="THDT"/>
      <sheetName val="THVT"/>
      <sheetName val="THGT"/>
      <sheetName val="[heet30"/>
      <sheetName val=""/>
      <sheetName val="gia vat mieu"/>
      <sheetName val="NK4-QT"/>
      <sheetName val="NK5-QT"/>
      <sheetName val="QT4"/>
      <sheetName val="NT2"/>
      <sheetName val="NT2+2"/>
      <sheetName val="NT3"/>
      <sheetName val="NT3+2"/>
      <sheetName val="NT4"/>
      <sheetName val="nt 02 ntien cong ty lan 03  "/>
      <sheetName val="nt 02chua ntien cong ty lan 03 "/>
      <sheetName val="nt 04 ntien cong ty lan 03  "/>
      <sheetName val="nt 04chua ntien cong ty lan 03"/>
      <sheetName val="nt 05 ntien cong ty lan 03 "/>
      <sheetName val="nt 05  chuantien cong ty lan 03"/>
      <sheetName val="Sheet5"/>
      <sheetName val="Sheet6"/>
      <sheetName val="Sheet7"/>
      <sheetName val="Sheet8"/>
      <sheetName val="Sheet9"/>
      <sheetName val="Sheet10"/>
      <sheetName val="Sheet13"/>
      <sheetName val="Sheet14"/>
      <sheetName val="Sheet15"/>
      <sheetName val="Sheet16"/>
      <sheetName val="_x0012_2-9"/>
      <sheetName val="[PANEL.XLS_x001d_T5"/>
      <sheetName val="Phan dap J95"/>
      <sheetName val="C.TIEU"/>
      <sheetName val="KQ (2)"/>
      <sheetName val="T.HAO"/>
      <sheetName val="T.HAO (2)"/>
      <sheetName val="KHbanhang"/>
      <sheetName val="CPSX"/>
      <sheetName val="QLDN"/>
      <sheetName val="T.Luong"/>
      <sheetName val="GTCX(Zx)"/>
      <sheetName val="W200x250"/>
      <sheetName val="DH200x250"/>
      <sheetName val="RT-G200x250"/>
      <sheetName val="T-250x400"/>
      <sheetName val="K-CT200x200"/>
      <sheetName val="TL-200x300"/>
      <sheetName val="400x400"/>
      <sheetName val="300x300"/>
      <sheetName val="T.Hao(1)"/>
      <sheetName val="TSCD"/>
      <sheetName val="CPNLTT"/>
      <sheetName val="NCTT"/>
      <sheetName val="LAI VAY"/>
      <sheetName val="641"/>
      <sheetName val="642"/>
      <sheetName val="CPSXKD"/>
      <sheetName val="GTmen"/>
      <sheetName val="K.luongSP"/>
      <sheetName val="BAI.MEN-Xuong"/>
      <sheetName val="KHDT"/>
      <sheetName val="KHGT"/>
      <sheetName val="KHDT(1)"/>
      <sheetName val="KHDT(2)"/>
      <sheetName val="SX-TT"/>
      <sheetName val="CL "/>
      <sheetName val="LDTL"/>
      <sheetName val="KHSCL"/>
      <sheetName val="BAO HO LD"/>
      <sheetName val="K-HAO"/>
      <sheetName val="CPC"/>
      <sheetName val="LNKD"/>
      <sheetName val="SK"/>
      <sheetName val="TRA NO"/>
      <sheetName val="CTTH"/>
      <sheetName val="VLD"/>
      <sheetName val="VLD_Phuong"/>
      <sheetName val="BCKQSXKD"/>
      <sheetName val="CANDOIKT"/>
      <sheetName val="BC LUU CHUYEN TTE"/>
      <sheetName val="BCKQHDSX -KD"/>
      <sheetName val="BANGCDKT"/>
      <sheetName val="BCDKT (CU)"/>
      <sheetName val="BCLCT.TE"/>
      <sheetName val="KH .BANHANG"/>
      <sheetName val="GIAVONHANGBAN"/>
      <sheetName val="C.PHISANXUAT"/>
      <sheetName val="CHIPHI HOATDONG"/>
      <sheetName val="KMTAICHINHBATTHUONG"/>
      <sheetName val="Tinhtoanchitiettaichinh"/>
      <sheetName val="kehoachdautu"/>
      <sheetName val="CP -141"/>
      <sheetName val="CPhi"/>
      <sheetName val="CP1"/>
      <sheetName val="GVXL5"/>
      <sheetName val="CPXL1"/>
      <sheetName val="THOP XL1"/>
      <sheetName val="CPXL5"/>
      <sheetName val="621XL1"/>
      <sheetName val="154XL1"/>
      <sheetName val="Khao PBXL1"/>
      <sheetName val="D154XL5"/>
      <sheetName val="KCCPXL5"/>
      <sheetName val="HTCPXL5"/>
      <sheetName val="TTCPXL5"/>
      <sheetName val="XL1-5"/>
      <sheetName val="T9"/>
      <sheetName val="T2"/>
      <sheetName val="T1"/>
      <sheetName val="Tuan B_x0000_ao"/>
      <sheetName val="K255 SBasa"/>
      <sheetName val="Shaet28"/>
      <sheetName val="400-415.37"/>
      <sheetName val="KL NR2"/>
      <sheetName val="NR2 565 PQ DQ"/>
      <sheetName val="565 DD"/>
      <sheetName val="M2-415.37"/>
      <sheetName val="Cong"/>
      <sheetName val="507 PQ"/>
      <sheetName val="507 DD"/>
      <sheetName val=" Subbase"/>
      <sheetName val="NR2"/>
      <sheetName val="kh Òv-10"/>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PANEL.XLSŝQT thue 2001"/>
      <sheetName val="k`28-10"/>
      <sheetName val="SŨeet3"/>
      <sheetName val="Sheep75"/>
      <sheetName val="Kc giavonQ1.05"/>
      <sheetName val="Gan tru thue"/>
      <sheetName val="DThu"/>
      <sheetName val="Nhap KPCT"/>
      <sheetName val="PBo KPCT"/>
      <sheetName val="KP nop CT"/>
      <sheetName val="PB LV CNhanh"/>
      <sheetName val="PB CPC"/>
      <sheetName val="PB LV doi Q4"/>
      <sheetName val="PB LV doi"/>
      <sheetName val="GtQ4.05L4"/>
      <sheetName val="GTQ4.05L3"/>
      <sheetName val="GTQ4.05 L2"/>
      <sheetName val="GTQ4.05"/>
      <sheetName val="GT Q3,05 sua"/>
      <sheetName val="GT Kc Q3.05"/>
      <sheetName val="GT Q2.05"/>
      <sheetName val="GT01.2005"/>
      <sheetName val="Sheetး6"/>
      <sheetName val="HD thu mea cat soi "/>
      <sheetName val="Mau co 02C"/>
      <sheetName val="So quy 2007"/>
      <sheetName val="Tu PC 58"/>
      <sheetName val="Tu PC 33 - 57"/>
      <sheetName val="PC tu 01 - 32"/>
      <sheetName val="PT tu 01"/>
      <sheetName val="So quy NH"/>
      <sheetName val="Bia so quy"/>
      <sheetName val="bo"/>
      <sheetName val="TH FF140"/>
      <sheetName val="TH FF17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refreshError="1"/>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refreshError="1"/>
      <sheetData sheetId="326" refreshError="1"/>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refreshError="1"/>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refreshError="1"/>
      <sheetData sheetId="581"/>
      <sheetData sheetId="582"/>
      <sheetData sheetId="583"/>
      <sheetData sheetId="584"/>
      <sheetData sheetId="585"/>
      <sheetData sheetId="586"/>
      <sheetData sheetId="587"/>
      <sheetData sheetId="588"/>
      <sheetData sheetId="589"/>
      <sheetData sheetId="590"/>
      <sheetData sheetId="591"/>
      <sheetData sheetId="592" refreshError="1"/>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refreshError="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ames"/>
      <sheetName val="SUM"/>
      <sheetName val="SUM (2)"/>
      <sheetName val="Bill of Quantities"/>
      <sheetName val="SUM (TT)"/>
      <sheetName val="BOQ Thanh Tri"/>
      <sheetName val="SUM (Main)"/>
      <sheetName val="BOQ (Main)"/>
      <sheetName val="SUM (GL)"/>
      <sheetName val="BOQ Gia Lam"/>
      <sheetName val="Detailed (Bill 10-Super)"/>
      <sheetName val="Detailed (Bill 10-Sub)"/>
      <sheetName val="Detailed (Bill 1)"/>
      <sheetName val="Detailed (Bill 3,4,6,8,9)"/>
      <sheetName val="Detailed (Bill 5)"/>
      <sheetName val="Detailed (Bill 12)"/>
      <sheetName val="KL thi cong"/>
      <sheetName val="Detailed for Breakdown"/>
      <sheetName val="R&amp;P"/>
      <sheetName val="Mat bang"/>
    </sheetNames>
    <sheetDataSet>
      <sheetData sheetId="0">
        <row r="6">
          <cell r="C6">
            <v>0.1</v>
          </cell>
        </row>
      </sheetData>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sheetData sheetId="14" refreshError="1"/>
      <sheetData sheetId="15" refreshError="1"/>
      <sheetData sheetId="16"/>
      <sheetData sheetId="17"/>
      <sheetData sheetId="18"/>
      <sheetData sheetId="19"/>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8"/>
      <sheetName val="GVL"/>
      <sheetName val="Sheet6"/>
      <sheetName val="CT"/>
      <sheetName val="Sheet4"/>
      <sheetName val="DT"/>
      <sheetName val="Sheet2"/>
      <sheetName val="dongia"/>
      <sheetName val="Sheet3"/>
      <sheetName val="Sheet1"/>
      <sheetName val="Congty"/>
      <sheetName val="VPPN"/>
      <sheetName val="XN74"/>
      <sheetName val="XN54"/>
      <sheetName val="XN33"/>
      <sheetName val="NK96"/>
      <sheetName val="XL4Test5"/>
      <sheetName val="tong hop"/>
      <sheetName val="phan tich DG"/>
      <sheetName val="gia vat lieu"/>
      <sheetName val="gia xe may"/>
      <sheetName val="gia nhan cong"/>
      <sheetName val="han"/>
      <sheetName val="thkp"/>
      <sheetName val="TC "/>
      <sheetName val="TC  (2)"/>
      <sheetName val="thct"/>
      <sheetName val="list"/>
      <sheetName val="dg"/>
      <sheetName val="VLTD"/>
      <sheetName val="KL"/>
      <sheetName val="GVLDCCT"/>
      <sheetName val="PTVC"/>
      <sheetName val="Tke"/>
      <sheetName val="KSP"/>
      <sheetName val="PL KS"/>
      <sheetName val="thi sat"/>
      <sheetName val="GCMay"/>
      <sheetName val="nc-m"/>
      <sheetName val="den bu"/>
      <sheetName val="00000000"/>
      <sheetName val="10000000"/>
      <sheetName val="Thang04"/>
      <sheetName val="Thang06"/>
      <sheetName val="Thang0"/>
      <sheetName val="dongia_x0000__x0000__x0000__x0000__x0000__x0000__x0000__x0000__x0000__x0000__x0009__x0000_㢠ś_x0000__x0004__x0000__x0000__x0000__x0000__x0000__x0000_㋄ś_x0000_"/>
      <sheetName val="C47-456"/>
      <sheetName val="C46"/>
      <sheetName val="C47-PII"/>
      <sheetName val="Tminh-DT"/>
      <sheetName val="CONG-TDT"/>
      <sheetName val="Cphi-KHAC"/>
      <sheetName val="Du toan (2)"/>
      <sheetName val="Du toan"/>
      <sheetName val="Phan tich vat tu"/>
      <sheetName val="Tong hop vat tu"/>
      <sheetName val="Gia tri vat tu"/>
      <sheetName val="Chenh lech vat tu"/>
      <sheetName val="CLVT_TINH"/>
      <sheetName val="cuoc"/>
      <sheetName val="Du thau"/>
      <sheetName val="Don gia chi tiet"/>
      <sheetName val="THKP_CAU"/>
      <sheetName val="Tu van Thiet ke"/>
      <sheetName val="Tien do thi cong"/>
      <sheetName val="Bia du toan"/>
      <sheetName val="Tro giup"/>
      <sheetName val="CP-TV-CAU"/>
      <sheetName val="Config"/>
      <sheetName val="XL4Poppy"/>
      <sheetName val="GT TT (2)"/>
      <sheetName val="KLTC giai doan"/>
      <sheetName val="KL (2)"/>
      <sheetName val="KLtt lan3"/>
      <sheetName val="GTT2 lan3 tt"/>
      <sheetName val="GTT2 lan 4 dc "/>
      <sheetName val="chenh lech gia"/>
      <sheetName val="KL bao con lai"/>
      <sheetName val="GTT2 lan 4 tt"/>
      <sheetName val="XXXXXXXX"/>
      <sheetName val="CV1"/>
      <sheetName val="CV2"/>
      <sheetName val="CV3"/>
      <sheetName val="CV4"/>
      <sheetName val="CV5"/>
      <sheetName val="CV6"/>
      <sheetName val="CV7"/>
      <sheetName val="CV8"/>
      <sheetName val="CV9"/>
      <sheetName val="THDGCT"/>
      <sheetName val="THgiathau"/>
      <sheetName val="GVT"/>
      <sheetName val="Tai khoan"/>
      <sheetName val="dongia_x0000__x0009_㢠ś_x0000__x0004__x0000_㋄ś_x0000_"/>
      <sheetName val="THCP"/>
      <sheetName val="BQT"/>
      <sheetName val="RG"/>
      <sheetName val="BCVT"/>
      <sheetName val="BKHD"/>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phan tich DG_x0000__x0000_㠨Ȣ_x0000__x0004__x0000__x0000__x0000__x0000__x0000__x0000_杀Ȣ_x0000__x0000__x0000__x0000__x0000_"/>
      <sheetName val="TN"/>
      <sheetName val="ND"/>
      <sheetName val="VL"/>
      <sheetName val="DTCT"/>
      <sheetName val="d䁧"/>
      <sheetName val="Chart1"/>
      <sheetName val="KL18Thang"/>
      <sheetName val="TH"/>
      <sheetName val="M200"/>
      <sheetName val="Shaet4"/>
      <sheetName val="_x0000__x0000__x0000__x0000__x0000__x0000__x0000__x0000__x0000__x0009__x0000_?s_x0000__x0004__x0000__x0000__x0000__x0000__x0000__x0000_?s_x0000__x0000__x0000__x0000__x0000__x0000__x0000__x0000_"/>
      <sheetName val="NEW-PANEL"/>
      <sheetName val="Hướng dẫn"/>
      <sheetName val="Ví dụ hàm Vlookup"/>
      <sheetName val="dongia_x0000__x0000__x0000__x0000__x0000__x0000__x0000__x0000__x0000__x0000__x0009__x0000_?s_x0000__x0004__x0000__x0000__x0000__x0000__x0000__x0000_?s_x0000_"/>
      <sheetName val="dongia_x0000__x0009_?s_x0000__x0004__x0000_?s_x0000_"/>
      <sheetName val="ch DG_x0000__x0000_??_x0000__x0004__x0000__x0000__x0000__x0000__x0000__x0000_??_x0000__x0000__x0000__x0000__x0000__x0000__x0000__x0000_??_x0000__x0000_"/>
      <sheetName val="TK NO 111"/>
      <sheetName val="TK NO 112"/>
      <sheetName val="TK 1418"/>
      <sheetName val="TK 331"/>
      <sheetName val="TK 1412"/>
      <sheetName val="BCAO SDCT"/>
      <sheetName val="TK 142"/>
      <sheetName val="TK 242"/>
      <sheetName val="TK CO 112"/>
      <sheetName val="TK 153"/>
      <sheetName val="334"/>
      <sheetName val="Sheet5"/>
      <sheetName val="642"/>
      <sheetName val="154"/>
      <sheetName val="CT 154"/>
      <sheetName val="1362"/>
      <sheetName val="TK CO 111"/>
      <sheetName val="XXXXXXX0"/>
      <sheetName val="Comb"/>
      <sheetName val="CPVCBT"/>
      <sheetName val="CPVCBD"/>
      <sheetName val="GVLBT"/>
      <sheetName val="GVLBD"/>
      <sheetName val="vuabt"/>
      <sheetName val="vuabd"/>
      <sheetName val="SXDDMO"/>
      <sheetName val="SXDH"/>
      <sheetName val="SXBTN"/>
      <sheetName val="SXDDMOD"/>
      <sheetName val="SXDHD"/>
      <sheetName val="SXBTND"/>
      <sheetName val="gcm"/>
      <sheetName val="gcm06"/>
      <sheetName val="cphoi"/>
      <sheetName val="cphoi2"/>
      <sheetName val="duoith"/>
      <sheetName val="cpnc205"/>
      <sheetName val="cpnc205mtc"/>
      <sheetName val="cpnclx205"/>
      <sheetName val="cpncvts"/>
      <sheetName val="cpnctnvs"/>
      <sheetName val="cpnctlan"/>
      <sheetName val="KGA"/>
      <sheetName val="ctldtb"/>
      <sheetName val="tonghopldtb"/>
      <sheetName val="ctldtbd"/>
      <sheetName val="tonghopldtbd"/>
      <sheetName val="dongia_x0000_ 㢠ś_x0000__x0004__x0000_㋄ś_x0000_"/>
      <sheetName val="d?"/>
      <sheetName val="tra-vat-lieu"/>
      <sheetName val="NEW_PANEL"/>
      <sheetName val="dongia_x0000__x0009_㢠ś_x0004__x0000_㋄ś"/>
      <sheetName val="dongia_x0000__x0009_?s_x0004__x0000_?s"/>
      <sheetName val="_x0000_@_x0000_@_x0000_@_x0000_@_x0000_@_x0000_@_x0000_@_x0000_@_x0000_@_x0000_@_x0000_@_x0000_@_x0000_@_x0000_@_x0000_@_x0000_"/>
      <sheetName val="phan tich DG_x0000__x0000_??_x0000__x0004__x0000__x0000__x0000__x0000__x0000__x0000_??_x0000__x0000__x0000__x0000__x0000_"/>
      <sheetName val="dongia_x0000_ ?s_x0000__x0004__x0000_?s_x0000_"/>
      <sheetName val="dongia??????????_x0009_?㢠ś?_x0004_??????㋄ś?"/>
      <sheetName val="dongia?_x0009_㢠ś?_x0004_?㋄ś?"/>
      <sheetName val="dongia?_x0009_㢠ś_x0004_?㋄ś"/>
      <sheetName val="phan tich DG??㠨Ȣ?_x0004_??????杀Ȣ?????"/>
      <sheetName val="?????????_x0009_??s?_x0004_???????s????????"/>
      <sheetName val="dongia??????????_x0009_??s?_x0004_???????s?"/>
      <sheetName val="ch DG?????_x0004_????????????????????"/>
      <sheetName val="dongia? 㢠ś?_x0004_?㋄ś?"/>
      <sheetName val="phan tich DG?????_x0004_?????????????"/>
      <sheetName val="dongia?_x0009_?s?_x0004_??s?"/>
      <sheetName val="dongia?_x0009_?s_x0004_??s"/>
      <sheetName val="dongia? ?s?_x0004_??s?"/>
      <sheetName val="_x0009_?s?_x0004_??s?"/>
      <sheetName val="ch DG????_x0004_???????"/>
      <sheetName val="phan tich DG????_x0004_????"/>
      <sheetName val=""/>
      <sheetName val="T1"/>
      <sheetName val="T2"/>
      <sheetName val="T3"/>
      <sheetName val="T4"/>
      <sheetName val="T5"/>
      <sheetName val="T6"/>
      <sheetName val="T7"/>
      <sheetName val="T8"/>
      <sheetName val="t9"/>
      <sheetName val="t10"/>
      <sheetName val="t11"/>
      <sheetName val="t12"/>
      <sheetName val="Cham cong 07-&gt;12"/>
      <sheetName val="Cham cong TH 1-&gt;6"/>
      <sheetName val="T Hop luong"/>
      <sheetName val="_x0009_?s_x0000__x0004__x0000_?s_x0000_"/>
      <sheetName val="ch DG_x0000_??_x0000__x0004__x0000_??_x0000_??_x0000_"/>
      <sheetName val="phan tich DG_x0000_??_x0000__x0004__x0000_??_x0000_"/>
      <sheetName val="ch DG"/>
      <sheetName val="_x0009_?s"/>
      <sheetName val="Page 3"/>
      <sheetName val="dongia_x0000_ 㢠ś_x0004__x0000_㋄ś"/>
    </sheetNames>
    <sheetDataSet>
      <sheetData sheetId="0" refreshError="1"/>
      <sheetData sheetId="1" refreshError="1">
        <row r="6">
          <cell r="A6">
            <v>2</v>
          </cell>
          <cell r="B6" t="str">
            <v>VËt liÖu</v>
          </cell>
          <cell r="C6" t="str">
            <v>c¸i</v>
          </cell>
          <cell r="D6">
            <v>15000</v>
          </cell>
        </row>
        <row r="7">
          <cell r="A7" t="str">
            <v>147</v>
          </cell>
          <cell r="B7" t="str">
            <v>DÇu mazót</v>
          </cell>
          <cell r="C7" t="str">
            <v>kg</v>
          </cell>
          <cell r="D7">
            <v>36.576000000000001</v>
          </cell>
          <cell r="E7">
            <v>4300</v>
          </cell>
          <cell r="F7">
            <v>157277</v>
          </cell>
        </row>
        <row r="8">
          <cell r="A8" t="str">
            <v>082</v>
          </cell>
          <cell r="B8" t="str">
            <v>CÊp phèi</v>
          </cell>
          <cell r="C8" t="str">
            <v>m3</v>
          </cell>
          <cell r="D8">
            <v>49.334400000000002</v>
          </cell>
          <cell r="E8">
            <v>52581.25</v>
          </cell>
          <cell r="F8">
            <v>986688</v>
          </cell>
        </row>
        <row r="9">
          <cell r="A9" t="str">
            <v>049</v>
          </cell>
          <cell r="B9" t="str">
            <v>Bª t«ng nhùa h¹t mÞn</v>
          </cell>
          <cell r="C9" t="str">
            <v>TÊn</v>
          </cell>
          <cell r="D9">
            <v>34.50564</v>
          </cell>
          <cell r="E9">
            <v>918577</v>
          </cell>
        </row>
        <row r="10">
          <cell r="A10" t="str">
            <v>050</v>
          </cell>
          <cell r="B10" t="str">
            <v>Bª t«ng nhùa h¹t th«</v>
          </cell>
          <cell r="C10" t="str">
            <v>TÊn</v>
          </cell>
          <cell r="D10">
            <v>104762</v>
          </cell>
          <cell r="E10">
            <v>887074</v>
          </cell>
        </row>
        <row r="11">
          <cell r="A11" t="str">
            <v>367</v>
          </cell>
          <cell r="B11" t="str">
            <v>TÊm bª t«ng 20x20</v>
          </cell>
          <cell r="C11" t="str">
            <v>m</v>
          </cell>
          <cell r="D11">
            <v>73.8</v>
          </cell>
          <cell r="E11">
            <v>23000</v>
          </cell>
          <cell r="F11">
            <v>1697400</v>
          </cell>
        </row>
        <row r="12">
          <cell r="A12" t="str">
            <v>337</v>
          </cell>
          <cell r="B12" t="str">
            <v>ThÐp trßn</v>
          </cell>
          <cell r="C12" t="str">
            <v>kg</v>
          </cell>
          <cell r="D12">
            <v>377.34899999999999</v>
          </cell>
          <cell r="E12">
            <v>4100</v>
          </cell>
          <cell r="F12">
            <v>1547131</v>
          </cell>
        </row>
        <row r="13">
          <cell r="A13" t="str">
            <v>331</v>
          </cell>
          <cell r="B13" t="str">
            <v>ThÐp h×nh</v>
          </cell>
          <cell r="C13" t="str">
            <v>kg</v>
          </cell>
          <cell r="D13">
            <v>560.2704</v>
          </cell>
          <cell r="E13">
            <v>4014</v>
          </cell>
          <cell r="F13">
            <v>2248925</v>
          </cell>
        </row>
        <row r="14">
          <cell r="A14" t="str">
            <v>442</v>
          </cell>
          <cell r="B14" t="str">
            <v>§Êt ®Ìn</v>
          </cell>
          <cell r="C14" t="str">
            <v>kg</v>
          </cell>
          <cell r="D14">
            <v>24.94858</v>
          </cell>
          <cell r="E14">
            <v>7500</v>
          </cell>
          <cell r="F14">
            <v>187114</v>
          </cell>
        </row>
        <row r="15">
          <cell r="A15" t="str">
            <v>400</v>
          </cell>
          <cell r="B15" t="str">
            <v>¤ xy</v>
          </cell>
          <cell r="C15" t="str">
            <v>chai</v>
          </cell>
          <cell r="D15">
            <v>6.2348800000000004</v>
          </cell>
          <cell r="E15">
            <v>25000</v>
          </cell>
          <cell r="F15">
            <v>155872</v>
          </cell>
        </row>
        <row r="16">
          <cell r="A16" t="str">
            <v>348</v>
          </cell>
          <cell r="B16" t="str">
            <v>ThÐp ®Öm</v>
          </cell>
          <cell r="C16" t="str">
            <v>kg</v>
          </cell>
          <cell r="D16">
            <v>75.400000000000006</v>
          </cell>
          <cell r="E16">
            <v>5000</v>
          </cell>
          <cell r="F16">
            <v>377000</v>
          </cell>
        </row>
        <row r="17">
          <cell r="A17" t="str">
            <v>026</v>
          </cell>
          <cell r="B17" t="str">
            <v>Bu l«ng M18x20</v>
          </cell>
          <cell r="C17" t="str">
            <v>c¸i</v>
          </cell>
          <cell r="D17">
            <v>174</v>
          </cell>
          <cell r="E17">
            <v>2897</v>
          </cell>
          <cell r="F17">
            <v>504078</v>
          </cell>
        </row>
        <row r="18">
          <cell r="A18" t="str">
            <v>341</v>
          </cell>
          <cell r="B18" t="str">
            <v>ThÐp trßn D &gt; 18mm</v>
          </cell>
          <cell r="C18" t="str">
            <v>kg</v>
          </cell>
          <cell r="D18">
            <v>2780.52</v>
          </cell>
          <cell r="E18">
            <v>3971.43</v>
          </cell>
          <cell r="F18">
            <v>10515927</v>
          </cell>
        </row>
        <row r="19">
          <cell r="A19" t="str">
            <v>388</v>
          </cell>
          <cell r="B19" t="str">
            <v>V÷a bª t«ng</v>
          </cell>
          <cell r="C19" t="str">
            <v>m3</v>
          </cell>
          <cell r="D19">
            <v>473.23360000000002</v>
          </cell>
        </row>
        <row r="20">
          <cell r="A20" t="str">
            <v>443</v>
          </cell>
          <cell r="B20" t="str">
            <v>§Êt ®á</v>
          </cell>
          <cell r="C20" t="str">
            <v>m3</v>
          </cell>
          <cell r="D20">
            <v>26.39744</v>
          </cell>
          <cell r="E20">
            <v>52581.25</v>
          </cell>
          <cell r="F20">
            <v>527949</v>
          </cell>
        </row>
        <row r="21">
          <cell r="A21" t="str">
            <v>427</v>
          </cell>
          <cell r="B21" t="str">
            <v>§¸ d¨m 0,5x1</v>
          </cell>
          <cell r="C21" t="str">
            <v>m3</v>
          </cell>
          <cell r="D21">
            <v>9.8604800000000008</v>
          </cell>
          <cell r="E21">
            <v>123207.61</v>
          </cell>
          <cell r="F21">
            <v>788838</v>
          </cell>
        </row>
        <row r="22">
          <cell r="A22" t="str">
            <v>430</v>
          </cell>
          <cell r="B22" t="str">
            <v>§¸ d¨m 4x6 t/c</v>
          </cell>
          <cell r="C22" t="str">
            <v>m3</v>
          </cell>
          <cell r="D22">
            <v>69.36</v>
          </cell>
          <cell r="E22">
            <v>94327.61</v>
          </cell>
          <cell r="F22">
            <v>4161600</v>
          </cell>
        </row>
        <row r="23">
          <cell r="A23" t="str">
            <v>426</v>
          </cell>
          <cell r="B23" t="str">
            <v>§¸ d¨m 4x6 t/h</v>
          </cell>
          <cell r="C23" t="str">
            <v>m3</v>
          </cell>
          <cell r="D23">
            <v>7.4755500000000001</v>
          </cell>
          <cell r="E23">
            <v>79089.509999999995</v>
          </cell>
          <cell r="F23">
            <v>448533</v>
          </cell>
        </row>
        <row r="24">
          <cell r="A24" t="str">
            <v>434</v>
          </cell>
          <cell r="B24" t="str">
            <v>§¸ héc</v>
          </cell>
          <cell r="C24" t="str">
            <v>m3</v>
          </cell>
          <cell r="D24">
            <v>178.11600000000001</v>
          </cell>
          <cell r="E24">
            <v>75923.8</v>
          </cell>
          <cell r="F24">
            <v>8096263</v>
          </cell>
        </row>
        <row r="25">
          <cell r="A25" t="str">
            <v>163</v>
          </cell>
          <cell r="B25" t="str">
            <v>GiÊy dÇu</v>
          </cell>
          <cell r="C25" t="str">
            <v>m2</v>
          </cell>
          <cell r="D25">
            <v>287.53919999999999</v>
          </cell>
          <cell r="E25">
            <v>15000</v>
          </cell>
          <cell r="F25">
            <v>4313088</v>
          </cell>
        </row>
        <row r="26">
          <cell r="A26" t="str">
            <v>002</v>
          </cell>
          <cell r="B26" t="str">
            <v>Bao t¶i</v>
          </cell>
          <cell r="C26" t="str">
            <v>m2</v>
          </cell>
          <cell r="D26">
            <v>157.7664</v>
          </cell>
          <cell r="E26">
            <v>3800</v>
          </cell>
          <cell r="F26">
            <v>599512</v>
          </cell>
        </row>
        <row r="27">
          <cell r="A27" t="str">
            <v>343</v>
          </cell>
          <cell r="B27" t="str">
            <v>ThÐp trßn D&lt;= 18mm</v>
          </cell>
          <cell r="C27" t="str">
            <v>kg</v>
          </cell>
          <cell r="D27">
            <v>32321.0052</v>
          </cell>
          <cell r="E27">
            <v>3971.43</v>
          </cell>
          <cell r="F27">
            <v>122981425</v>
          </cell>
        </row>
        <row r="28">
          <cell r="A28" t="str">
            <v>8002</v>
          </cell>
          <cell r="B28" t="str">
            <v>ThÐp trßn D= 10mm A2</v>
          </cell>
          <cell r="C28" t="str">
            <v>kg</v>
          </cell>
          <cell r="D28">
            <v>1900</v>
          </cell>
          <cell r="E28">
            <v>4447.62</v>
          </cell>
        </row>
        <row r="29">
          <cell r="A29" t="str">
            <v>8000</v>
          </cell>
          <cell r="B29" t="str">
            <v>ThÐp trßn D&lt;= 12mm A2</v>
          </cell>
          <cell r="C29" t="str">
            <v>kg</v>
          </cell>
          <cell r="D29">
            <v>109524</v>
          </cell>
          <cell r="E29">
            <v>4447.62</v>
          </cell>
        </row>
        <row r="30">
          <cell r="A30" t="str">
            <v>412</v>
          </cell>
          <cell r="B30" t="str">
            <v>§inh ®Øa</v>
          </cell>
          <cell r="C30" t="str">
            <v>C¸i</v>
          </cell>
          <cell r="D30">
            <v>1283.63219</v>
          </cell>
          <cell r="E30">
            <v>600</v>
          </cell>
          <cell r="F30">
            <v>770179</v>
          </cell>
        </row>
        <row r="31">
          <cell r="A31" t="str">
            <v>232</v>
          </cell>
          <cell r="B31" t="str">
            <v>Gç v¸n cÇu c«ng t¸c</v>
          </cell>
          <cell r="C31" t="str">
            <v>m3</v>
          </cell>
          <cell r="D31">
            <v>71.614959999999996</v>
          </cell>
          <cell r="E31">
            <v>1454545</v>
          </cell>
          <cell r="F31">
            <v>104167182</v>
          </cell>
        </row>
        <row r="32">
          <cell r="A32" t="str">
            <v>282</v>
          </cell>
          <cell r="B32" t="str">
            <v>Phô gia dÎo ho¸</v>
          </cell>
          <cell r="C32" t="str">
            <v>kg</v>
          </cell>
          <cell r="D32">
            <v>13083.99057</v>
          </cell>
          <cell r="E32">
            <v>673</v>
          </cell>
          <cell r="F32">
            <v>8805526</v>
          </cell>
        </row>
        <row r="33">
          <cell r="A33" t="str">
            <v>0414</v>
          </cell>
          <cell r="B33" t="str">
            <v>èng bª t«ng ly t©m D1200mm (èng dµi 2m)</v>
          </cell>
          <cell r="C33" t="str">
            <v>m</v>
          </cell>
          <cell r="D33">
            <v>6740.6149999999998</v>
          </cell>
          <cell r="E33">
            <v>647619.05000000005</v>
          </cell>
        </row>
        <row r="34">
          <cell r="A34" t="str">
            <v>0412</v>
          </cell>
          <cell r="B34" t="str">
            <v>èng bª t«ng ly t©m D1000mm (èng dµi 2m)</v>
          </cell>
          <cell r="C34" t="str">
            <v>m</v>
          </cell>
          <cell r="D34">
            <v>1555.9949999999999</v>
          </cell>
          <cell r="E34">
            <v>461904.76</v>
          </cell>
          <cell r="F34">
            <v>12557733</v>
          </cell>
        </row>
        <row r="35">
          <cell r="A35" t="str">
            <v>127</v>
          </cell>
          <cell r="B35" t="str">
            <v>D©y buéc</v>
          </cell>
          <cell r="C35" t="str">
            <v>kg</v>
          </cell>
          <cell r="D35">
            <v>50.790900000000001</v>
          </cell>
          <cell r="E35">
            <v>5500</v>
          </cell>
          <cell r="F35">
            <v>279350</v>
          </cell>
        </row>
        <row r="36">
          <cell r="A36" t="str">
            <v>214</v>
          </cell>
          <cell r="B36" t="str">
            <v>G¹ch x©y (6,5x10,5x22)</v>
          </cell>
          <cell r="C36" t="str">
            <v>viªn</v>
          </cell>
          <cell r="D36">
            <v>495.11</v>
          </cell>
          <cell r="E36">
            <v>485.71</v>
          </cell>
          <cell r="F36">
            <v>225275</v>
          </cell>
        </row>
        <row r="37">
          <cell r="A37" t="str">
            <v>0410</v>
          </cell>
          <cell r="B37" t="str">
            <v>èng bª t«ng ly t©m D800mm (èng dµi 2m)</v>
          </cell>
          <cell r="C37" t="str">
            <v>m</v>
          </cell>
          <cell r="D37">
            <v>458.78</v>
          </cell>
          <cell r="E37">
            <v>357142.86</v>
          </cell>
        </row>
        <row r="38">
          <cell r="A38" t="str">
            <v>078</v>
          </cell>
          <cell r="B38" t="str">
            <v>C¸t mÞn ML 1,5 - 2,0</v>
          </cell>
          <cell r="C38" t="str">
            <v>m3</v>
          </cell>
          <cell r="D38">
            <v>64.351879999999994</v>
          </cell>
          <cell r="E38">
            <v>79716.009999999995</v>
          </cell>
          <cell r="F38">
            <v>3159098</v>
          </cell>
        </row>
        <row r="39">
          <cell r="A39" t="str">
            <v>220</v>
          </cell>
          <cell r="B39" t="str">
            <v>Gç chÌn khi l¾p cÊu kiÖn</v>
          </cell>
          <cell r="C39" t="str">
            <v>m3</v>
          </cell>
          <cell r="D39">
            <v>29.02</v>
          </cell>
          <cell r="E39">
            <v>1454545</v>
          </cell>
          <cell r="F39">
            <v>42210896</v>
          </cell>
        </row>
        <row r="40">
          <cell r="A40" t="str">
            <v>286</v>
          </cell>
          <cell r="B40" t="str">
            <v>Que hµn</v>
          </cell>
          <cell r="C40" t="str">
            <v>kg</v>
          </cell>
          <cell r="D40">
            <v>4426.36114</v>
          </cell>
          <cell r="E40">
            <v>8500</v>
          </cell>
          <cell r="F40">
            <v>37624070</v>
          </cell>
        </row>
        <row r="41">
          <cell r="A41" t="str">
            <v>313</v>
          </cell>
          <cell r="B41" t="str">
            <v>S¾t ®Öm</v>
          </cell>
          <cell r="C41" t="str">
            <v>kg</v>
          </cell>
          <cell r="D41">
            <v>2902</v>
          </cell>
          <cell r="E41">
            <v>5000</v>
          </cell>
          <cell r="F41">
            <v>14510000</v>
          </cell>
        </row>
        <row r="42">
          <cell r="A42" t="str">
            <v>385</v>
          </cell>
          <cell r="B42" t="str">
            <v>V÷a</v>
          </cell>
          <cell r="C42" t="str">
            <v>m3</v>
          </cell>
          <cell r="D42">
            <v>0.51382000000000005</v>
          </cell>
        </row>
        <row r="43">
          <cell r="A43" t="str">
            <v>234</v>
          </cell>
          <cell r="B43" t="str">
            <v>Gç v¸n khu«n (c¶ nÑp)</v>
          </cell>
          <cell r="C43" t="str">
            <v>m3</v>
          </cell>
          <cell r="D43">
            <v>40.070059999999998</v>
          </cell>
          <cell r="E43">
            <v>1454545</v>
          </cell>
          <cell r="F43">
            <v>58283705</v>
          </cell>
        </row>
        <row r="44">
          <cell r="A44" t="str">
            <v>136</v>
          </cell>
          <cell r="B44" t="str">
            <v>D©y thÐp</v>
          </cell>
          <cell r="C44" t="str">
            <v>kg</v>
          </cell>
          <cell r="D44">
            <v>7438.5787399999999</v>
          </cell>
          <cell r="E44">
            <v>5455</v>
          </cell>
          <cell r="F44">
            <v>40577447</v>
          </cell>
        </row>
        <row r="45">
          <cell r="A45" t="str">
            <v>344</v>
          </cell>
          <cell r="B45" t="str">
            <v>ThÐp trßn D&lt;=10mm</v>
          </cell>
          <cell r="C45" t="str">
            <v>kg</v>
          </cell>
          <cell r="D45">
            <v>325952.06205000001</v>
          </cell>
          <cell r="E45">
            <v>4100</v>
          </cell>
          <cell r="F45">
            <v>1336403454</v>
          </cell>
        </row>
        <row r="46">
          <cell r="A46" t="str">
            <v>0408</v>
          </cell>
          <cell r="B46" t="str">
            <v>èng bª t«ng ly t©m D600mm (èng dµi 2m)</v>
          </cell>
          <cell r="C46" t="str">
            <v>m</v>
          </cell>
          <cell r="D46">
            <v>24.36</v>
          </cell>
          <cell r="E46">
            <v>180952.38</v>
          </cell>
        </row>
        <row r="47">
          <cell r="A47" t="str">
            <v>079</v>
          </cell>
          <cell r="B47" t="str">
            <v>C¸t nÒn</v>
          </cell>
          <cell r="C47" t="str">
            <v>m3</v>
          </cell>
          <cell r="D47">
            <v>435.57659999999998</v>
          </cell>
          <cell r="E47">
            <v>40668.39</v>
          </cell>
          <cell r="F47">
            <v>7523279</v>
          </cell>
        </row>
        <row r="48">
          <cell r="A48" t="str">
            <v>126</v>
          </cell>
          <cell r="B48" t="str">
            <v>D©y</v>
          </cell>
          <cell r="C48" t="str">
            <v>kg</v>
          </cell>
          <cell r="D48">
            <v>620.90231000000006</v>
          </cell>
          <cell r="E48">
            <v>5500</v>
          </cell>
          <cell r="F48">
            <v>3414963</v>
          </cell>
        </row>
        <row r="49">
          <cell r="A49" t="str">
            <v>231</v>
          </cell>
          <cell r="B49" t="str">
            <v>Gç v¸n</v>
          </cell>
          <cell r="C49" t="str">
            <v>m3</v>
          </cell>
          <cell r="D49">
            <v>14.951700000000001</v>
          </cell>
          <cell r="E49">
            <v>1454545</v>
          </cell>
          <cell r="F49">
            <v>21747920</v>
          </cell>
        </row>
        <row r="50">
          <cell r="A50" t="str">
            <v>071</v>
          </cell>
          <cell r="B50" t="str">
            <v>C©y chèng</v>
          </cell>
          <cell r="C50" t="str">
            <v>c©y</v>
          </cell>
          <cell r="D50">
            <v>2358.3970300000001</v>
          </cell>
          <cell r="E50">
            <v>17142.86</v>
          </cell>
          <cell r="F50">
            <v>23583970</v>
          </cell>
        </row>
        <row r="51">
          <cell r="A51" t="str">
            <v>100</v>
          </cell>
          <cell r="B51" t="str">
            <v>Cäc tre</v>
          </cell>
          <cell r="C51" t="str">
            <v>m</v>
          </cell>
          <cell r="D51">
            <v>138712.21875</v>
          </cell>
          <cell r="E51">
            <v>1136</v>
          </cell>
          <cell r="F51">
            <v>157577080</v>
          </cell>
        </row>
        <row r="52">
          <cell r="A52" t="str">
            <v>141</v>
          </cell>
          <cell r="B52" t="str">
            <v>D©y thõng</v>
          </cell>
          <cell r="C52" t="str">
            <v>m</v>
          </cell>
          <cell r="D52">
            <v>6562.5420000000004</v>
          </cell>
          <cell r="E52">
            <v>1121</v>
          </cell>
          <cell r="F52">
            <v>7356610</v>
          </cell>
        </row>
        <row r="53">
          <cell r="A53" t="str">
            <v>272</v>
          </cell>
          <cell r="B53" t="str">
            <v>Nhùa bitum sè 4</v>
          </cell>
          <cell r="C53" t="str">
            <v>kg</v>
          </cell>
          <cell r="D53">
            <v>5889.5495199999996</v>
          </cell>
          <cell r="E53">
            <v>2747</v>
          </cell>
          <cell r="F53">
            <v>13545964</v>
          </cell>
        </row>
        <row r="54">
          <cell r="A54" t="str">
            <v>428</v>
          </cell>
          <cell r="B54" t="str">
            <v>§¸ d¨m 1x2</v>
          </cell>
          <cell r="C54" t="str">
            <v>m3</v>
          </cell>
          <cell r="D54">
            <v>5234.9716600000002</v>
          </cell>
          <cell r="E54">
            <v>107017.13</v>
          </cell>
          <cell r="F54">
            <v>385482373</v>
          </cell>
        </row>
        <row r="55">
          <cell r="A55" t="str">
            <v>119</v>
          </cell>
          <cell r="B55" t="str">
            <v>Cñi</v>
          </cell>
          <cell r="C55" t="str">
            <v>kg</v>
          </cell>
          <cell r="D55">
            <v>97185.240720000002</v>
          </cell>
          <cell r="E55">
            <v>400</v>
          </cell>
          <cell r="F55">
            <v>38874096</v>
          </cell>
        </row>
        <row r="56">
          <cell r="A56" t="str">
            <v>067</v>
          </cell>
          <cell r="B56" t="str">
            <v>Bét ®¸</v>
          </cell>
          <cell r="C56" t="str">
            <v>kg</v>
          </cell>
          <cell r="D56">
            <v>46573.931519999998</v>
          </cell>
          <cell r="E56">
            <v>266.66666666666663</v>
          </cell>
          <cell r="F56">
            <v>8476456</v>
          </cell>
        </row>
        <row r="57">
          <cell r="A57" t="str">
            <v>271</v>
          </cell>
          <cell r="B57" t="str">
            <v>Nhùa bitum</v>
          </cell>
          <cell r="C57" t="str">
            <v>kg</v>
          </cell>
          <cell r="D57">
            <v>80860.92</v>
          </cell>
          <cell r="E57">
            <v>2747</v>
          </cell>
          <cell r="F57">
            <v>185980116</v>
          </cell>
        </row>
        <row r="58">
          <cell r="A58" t="str">
            <v>401</v>
          </cell>
          <cell r="B58" t="str">
            <v>§inh</v>
          </cell>
          <cell r="C58" t="str">
            <v>kg</v>
          </cell>
          <cell r="D58">
            <v>2302.0592499999998</v>
          </cell>
          <cell r="E58">
            <v>5455</v>
          </cell>
          <cell r="F58">
            <v>12557733</v>
          </cell>
        </row>
        <row r="59">
          <cell r="A59" t="str">
            <v>221</v>
          </cell>
          <cell r="B59" t="str">
            <v>Gç chèng</v>
          </cell>
          <cell r="C59" t="str">
            <v>m3</v>
          </cell>
          <cell r="D59">
            <v>62.123640000000002</v>
          </cell>
          <cell r="E59">
            <v>1454545</v>
          </cell>
          <cell r="F59">
            <v>90361630</v>
          </cell>
        </row>
        <row r="60">
          <cell r="A60" t="str">
            <v>239</v>
          </cell>
          <cell r="B60" t="str">
            <v>Gç ®µ nÑp</v>
          </cell>
          <cell r="C60" t="str">
            <v>m3</v>
          </cell>
          <cell r="D60">
            <v>16.925940000000001</v>
          </cell>
          <cell r="E60">
            <v>1454545</v>
          </cell>
          <cell r="F60">
            <v>24619541</v>
          </cell>
        </row>
        <row r="61">
          <cell r="A61" t="str">
            <v>233</v>
          </cell>
          <cell r="B61" t="str">
            <v>Gç v¸n khu«n</v>
          </cell>
          <cell r="C61" t="str">
            <v>m3</v>
          </cell>
          <cell r="D61">
            <v>114.6778</v>
          </cell>
          <cell r="E61">
            <v>1454545</v>
          </cell>
          <cell r="F61">
            <v>166804021</v>
          </cell>
        </row>
        <row r="62">
          <cell r="A62" t="str">
            <v>275</v>
          </cell>
          <cell r="B62" t="str">
            <v>N­íc</v>
          </cell>
          <cell r="C62" t="str">
            <v>LÝt</v>
          </cell>
          <cell r="D62">
            <v>1213213.2553900001</v>
          </cell>
          <cell r="E62">
            <v>6</v>
          </cell>
          <cell r="F62">
            <v>2426427</v>
          </cell>
        </row>
        <row r="63">
          <cell r="A63" t="str">
            <v>429</v>
          </cell>
          <cell r="B63" t="str">
            <v>§¸ d¨m 2x4</v>
          </cell>
          <cell r="C63" t="str">
            <v>m3</v>
          </cell>
          <cell r="D63">
            <v>397.76119</v>
          </cell>
          <cell r="E63">
            <v>102899.04</v>
          </cell>
          <cell r="F63">
            <v>27843283</v>
          </cell>
        </row>
        <row r="64">
          <cell r="A64" t="str">
            <v>081</v>
          </cell>
          <cell r="B64" t="str">
            <v>C¸t vµng</v>
          </cell>
          <cell r="C64" t="str">
            <v>m3</v>
          </cell>
          <cell r="D64">
            <v>3098.9452200000001</v>
          </cell>
          <cell r="E64">
            <v>79716.009999999995</v>
          </cell>
          <cell r="F64">
            <v>163398085</v>
          </cell>
        </row>
        <row r="65">
          <cell r="A65" t="str">
            <v>0002</v>
          </cell>
          <cell r="B65" t="str">
            <v>C¸t vµng</v>
          </cell>
          <cell r="C65" t="str">
            <v>m3</v>
          </cell>
          <cell r="D65">
            <v>203.15798000000001</v>
          </cell>
          <cell r="E65">
            <v>79716.009999999995</v>
          </cell>
          <cell r="F65">
            <v>10711911</v>
          </cell>
        </row>
        <row r="66">
          <cell r="A66" t="str">
            <v>390</v>
          </cell>
          <cell r="B66" t="str">
            <v>Xi m¨ng PC30</v>
          </cell>
          <cell r="C66" t="str">
            <v>kg</v>
          </cell>
          <cell r="D66">
            <v>2379864.18872</v>
          </cell>
          <cell r="E66">
            <v>714.29</v>
          </cell>
          <cell r="F66">
            <v>1601648599</v>
          </cell>
        </row>
        <row r="67">
          <cell r="A67" t="str">
            <v>0192</v>
          </cell>
          <cell r="B67" t="str">
            <v>Cñi ®un</v>
          </cell>
          <cell r="C67" t="str">
            <v>kg</v>
          </cell>
          <cell r="D67">
            <v>6936.9691999999995</v>
          </cell>
          <cell r="E67">
            <v>400</v>
          </cell>
          <cell r="F67">
            <v>2774788</v>
          </cell>
        </row>
        <row r="68">
          <cell r="A68" t="str">
            <v>0191</v>
          </cell>
          <cell r="B68" t="str">
            <v>Nhùa bi tum</v>
          </cell>
          <cell r="C68" t="str">
            <v>kg</v>
          </cell>
          <cell r="D68">
            <v>6936.9691999999995</v>
          </cell>
          <cell r="E68">
            <v>2747</v>
          </cell>
          <cell r="F68">
            <v>20810908</v>
          </cell>
        </row>
        <row r="69">
          <cell r="A69" t="str">
            <v>0372</v>
          </cell>
          <cell r="B69" t="str">
            <v>D©y ®ay</v>
          </cell>
          <cell r="C69" t="str">
            <v>kg</v>
          </cell>
          <cell r="D69">
            <v>22048.333999999999</v>
          </cell>
          <cell r="E69">
            <v>2500</v>
          </cell>
          <cell r="F69">
            <v>61760966</v>
          </cell>
        </row>
        <row r="70">
          <cell r="A70" t="str">
            <v>0406</v>
          </cell>
          <cell r="B70" t="str">
            <v>èng bª t«ng ly t©m D400mm (èng dµi 2m)</v>
          </cell>
          <cell r="C70" t="str">
            <v>m</v>
          </cell>
          <cell r="D70">
            <v>645.54</v>
          </cell>
          <cell r="E70">
            <v>104761.9</v>
          </cell>
        </row>
        <row r="71">
          <cell r="A71">
            <v>8001</v>
          </cell>
          <cell r="B71" t="str">
            <v>N¾p ga gang</v>
          </cell>
          <cell r="C71" t="str">
            <v>c¸i</v>
          </cell>
          <cell r="D71">
            <v>150</v>
          </cell>
          <cell r="E71">
            <v>1800000</v>
          </cell>
        </row>
        <row r="72">
          <cell r="A72" t="str">
            <v>6125</v>
          </cell>
          <cell r="B72" t="str">
            <v>Nh©n c«ng 2,5/7</v>
          </cell>
          <cell r="C72" t="str">
            <v>c«ng</v>
          </cell>
          <cell r="D72">
            <v>2.5272000000000001</v>
          </cell>
          <cell r="E72">
            <v>11889</v>
          </cell>
          <cell r="F72">
            <v>30046</v>
          </cell>
        </row>
        <row r="73">
          <cell r="A73" t="str">
            <v>6140</v>
          </cell>
          <cell r="B73" t="str">
            <v>Nh©n c«ng 4/7</v>
          </cell>
          <cell r="C73" t="str">
            <v>c«ng</v>
          </cell>
          <cell r="D73">
            <v>7110.9864900000002</v>
          </cell>
          <cell r="E73">
            <v>13529</v>
          </cell>
          <cell r="F73">
            <v>96204536</v>
          </cell>
        </row>
        <row r="74">
          <cell r="A74" t="str">
            <v>6137</v>
          </cell>
          <cell r="B74" t="str">
            <v>Nh©n c«ng 3,7/7</v>
          </cell>
          <cell r="C74" t="str">
            <v>c«ng</v>
          </cell>
          <cell r="D74">
            <v>1330.2401199999999</v>
          </cell>
          <cell r="E74">
            <v>13194</v>
          </cell>
          <cell r="F74">
            <v>17551188</v>
          </cell>
        </row>
        <row r="75">
          <cell r="A75" t="str">
            <v>6006</v>
          </cell>
          <cell r="B75" t="str">
            <v>Nh©n c«ng bËc 4/7</v>
          </cell>
          <cell r="C75" t="str">
            <v>C«ng</v>
          </cell>
          <cell r="D75">
            <v>41484.468999999997</v>
          </cell>
          <cell r="E75">
            <v>14506</v>
          </cell>
          <cell r="F75">
            <v>601773707</v>
          </cell>
        </row>
        <row r="76">
          <cell r="A76" t="str">
            <v>6135</v>
          </cell>
          <cell r="B76" t="str">
            <v>Nh©n c«ng 3,5/7</v>
          </cell>
          <cell r="C76" t="str">
            <v>c«ng</v>
          </cell>
          <cell r="D76">
            <v>21174.588159999999</v>
          </cell>
          <cell r="E76">
            <v>12971</v>
          </cell>
          <cell r="F76">
            <v>274655583</v>
          </cell>
        </row>
        <row r="77">
          <cell r="A77" t="str">
            <v>6005</v>
          </cell>
          <cell r="B77" t="str">
            <v>Nh©n c«ng bËc 3,5/7</v>
          </cell>
          <cell r="C77" t="str">
            <v>C«ng</v>
          </cell>
          <cell r="D77">
            <v>796.27200000000005</v>
          </cell>
          <cell r="E77">
            <v>13809</v>
          </cell>
          <cell r="F77">
            <v>10995720</v>
          </cell>
        </row>
        <row r="78">
          <cell r="A78" t="str">
            <v>6127</v>
          </cell>
          <cell r="B78" t="str">
            <v>Nh©n c«ng 2,7/7</v>
          </cell>
          <cell r="C78" t="str">
            <v>c«ng</v>
          </cell>
          <cell r="D78">
            <v>28854.020789999999</v>
          </cell>
          <cell r="E78">
            <v>12099</v>
          </cell>
          <cell r="F78">
            <v>349104798</v>
          </cell>
        </row>
        <row r="79">
          <cell r="A79" t="str">
            <v>6130</v>
          </cell>
          <cell r="B79" t="str">
            <v>Nh©n c«ng 3/7</v>
          </cell>
          <cell r="C79" t="str">
            <v>c«ng</v>
          </cell>
          <cell r="D79">
            <v>24441.44425</v>
          </cell>
          <cell r="E79">
            <v>12413</v>
          </cell>
          <cell r="F79">
            <v>303391647</v>
          </cell>
        </row>
        <row r="80">
          <cell r="A80">
            <v>76</v>
          </cell>
          <cell r="B80" t="str">
            <v>M¸y thi c«ng</v>
          </cell>
          <cell r="C80" t="str">
            <v>c¸i</v>
          </cell>
          <cell r="D80">
            <v>50000</v>
          </cell>
        </row>
        <row r="81">
          <cell r="A81" t="str">
            <v>7576</v>
          </cell>
          <cell r="B81" t="str">
            <v>M¸y ®Çm b¸nh lèp 16T</v>
          </cell>
          <cell r="C81" t="str">
            <v>ca</v>
          </cell>
          <cell r="D81">
            <v>4.6080000000000003E-2</v>
          </cell>
          <cell r="E81">
            <v>432053</v>
          </cell>
          <cell r="F81">
            <v>19909</v>
          </cell>
        </row>
        <row r="82">
          <cell r="A82" t="str">
            <v>7544</v>
          </cell>
          <cell r="B82" t="str">
            <v>M¸y lu 10T</v>
          </cell>
          <cell r="C82" t="str">
            <v>ca</v>
          </cell>
          <cell r="D82">
            <v>8.6400000000000005E-2</v>
          </cell>
          <cell r="E82">
            <v>288922</v>
          </cell>
          <cell r="F82">
            <v>24963</v>
          </cell>
        </row>
        <row r="83">
          <cell r="A83" t="str">
            <v>7555</v>
          </cell>
          <cell r="B83" t="str">
            <v>M¸y r¶i 20T/h</v>
          </cell>
          <cell r="C83" t="str">
            <v>ca</v>
          </cell>
          <cell r="D83">
            <v>7.1999999999999995E-2</v>
          </cell>
          <cell r="E83">
            <v>450000</v>
          </cell>
          <cell r="F83">
            <v>32400</v>
          </cell>
        </row>
        <row r="84">
          <cell r="A84" t="str">
            <v>7539</v>
          </cell>
          <cell r="B84" t="str">
            <v>M¸y khoan 4,5kw</v>
          </cell>
          <cell r="C84" t="str">
            <v>ca</v>
          </cell>
          <cell r="D84">
            <v>1.5854999999999999</v>
          </cell>
          <cell r="E84">
            <v>72334</v>
          </cell>
          <cell r="F84">
            <v>114686</v>
          </cell>
        </row>
        <row r="85">
          <cell r="A85" t="str">
            <v>7545</v>
          </cell>
          <cell r="B85" t="str">
            <v>M¸y lu 8,5T</v>
          </cell>
          <cell r="C85" t="str">
            <v>ca</v>
          </cell>
          <cell r="D85">
            <v>9.6975999999999996</v>
          </cell>
          <cell r="E85">
            <v>252823</v>
          </cell>
          <cell r="F85">
            <v>2451776</v>
          </cell>
        </row>
        <row r="86">
          <cell r="A86" t="str">
            <v>7561</v>
          </cell>
          <cell r="B86" t="str">
            <v>M¸y vËn th¨ng 0,8T</v>
          </cell>
          <cell r="C86" t="str">
            <v>ca</v>
          </cell>
          <cell r="D86">
            <v>64.078770000000006</v>
          </cell>
          <cell r="E86">
            <v>54495</v>
          </cell>
          <cell r="F86">
            <v>3491973</v>
          </cell>
        </row>
        <row r="87">
          <cell r="A87" t="str">
            <v>7538</v>
          </cell>
          <cell r="B87" t="str">
            <v>M¸y hµn 23kw</v>
          </cell>
          <cell r="C87" t="str">
            <v>ca</v>
          </cell>
          <cell r="D87">
            <v>634.41282999999999</v>
          </cell>
          <cell r="E87">
            <v>77338</v>
          </cell>
          <cell r="F87">
            <v>49064219</v>
          </cell>
        </row>
        <row r="88">
          <cell r="A88" t="str">
            <v>7506</v>
          </cell>
          <cell r="B88" t="str">
            <v>CÇn cÈu 10T</v>
          </cell>
          <cell r="C88" t="str">
            <v>ca</v>
          </cell>
          <cell r="D88">
            <v>105.922</v>
          </cell>
          <cell r="E88">
            <v>615511</v>
          </cell>
          <cell r="F88">
            <v>65196156</v>
          </cell>
        </row>
        <row r="89">
          <cell r="A89" t="str">
            <v>7559</v>
          </cell>
          <cell r="B89" t="str">
            <v>M¸y trén 80L</v>
          </cell>
          <cell r="C89" t="str">
            <v>ca</v>
          </cell>
          <cell r="D89">
            <v>0.78237000000000001</v>
          </cell>
          <cell r="E89">
            <v>45294</v>
          </cell>
          <cell r="F89">
            <v>35437</v>
          </cell>
        </row>
        <row r="90">
          <cell r="A90" t="str">
            <v>7536</v>
          </cell>
          <cell r="B90" t="str">
            <v>M¸y c¾t uèn</v>
          </cell>
          <cell r="C90" t="str">
            <v>ca</v>
          </cell>
          <cell r="D90">
            <v>140.30824000000001</v>
          </cell>
          <cell r="E90">
            <v>39789</v>
          </cell>
          <cell r="F90">
            <v>5582725</v>
          </cell>
        </row>
        <row r="91">
          <cell r="A91" t="str">
            <v>7573</v>
          </cell>
          <cell r="B91" t="str">
            <v>M¸y ®Çm 25T</v>
          </cell>
          <cell r="C91" t="str">
            <v>ca</v>
          </cell>
          <cell r="D91">
            <v>221.21337</v>
          </cell>
          <cell r="E91">
            <v>580000</v>
          </cell>
          <cell r="F91">
            <v>128303755</v>
          </cell>
        </row>
        <row r="92">
          <cell r="A92" t="str">
            <v>7579</v>
          </cell>
          <cell r="B92" t="str">
            <v>M¸y ®Çm dïi 1,5kw</v>
          </cell>
          <cell r="C92" t="str">
            <v>ca</v>
          </cell>
          <cell r="D92">
            <v>410.88961999999998</v>
          </cell>
          <cell r="E92">
            <v>37456</v>
          </cell>
          <cell r="F92">
            <v>15390282</v>
          </cell>
        </row>
        <row r="93">
          <cell r="A93" t="str">
            <v>7558</v>
          </cell>
          <cell r="B93" t="str">
            <v>M¸y trén 250L</v>
          </cell>
          <cell r="C93" t="str">
            <v>ca</v>
          </cell>
          <cell r="D93">
            <v>641.54966999999999</v>
          </cell>
          <cell r="E93">
            <v>96272</v>
          </cell>
          <cell r="F93">
            <v>61763270</v>
          </cell>
        </row>
        <row r="94">
          <cell r="A94" t="str">
            <v>6805</v>
          </cell>
          <cell r="B94" t="str">
            <v>CÈu b¸nh h¬i 6,0T</v>
          </cell>
          <cell r="C94" t="str">
            <v>ca</v>
          </cell>
          <cell r="D94">
            <v>250.79310000000001</v>
          </cell>
          <cell r="E94">
            <v>357174</v>
          </cell>
        </row>
        <row r="95">
          <cell r="A95" t="str">
            <v>7586</v>
          </cell>
          <cell r="B95" t="str">
            <v>M¸y ñi 110cv</v>
          </cell>
          <cell r="C95" t="str">
            <v>ca</v>
          </cell>
          <cell r="D95">
            <v>145.06644</v>
          </cell>
          <cell r="E95">
            <v>669348</v>
          </cell>
          <cell r="F95">
            <v>97099931</v>
          </cell>
        </row>
        <row r="96">
          <cell r="A96" t="str">
            <v>7616</v>
          </cell>
          <cell r="B96" t="str">
            <v>¤ t« &lt;=5T</v>
          </cell>
          <cell r="C96" t="str">
            <v>ca</v>
          </cell>
          <cell r="D96">
            <v>717.91236000000004</v>
          </cell>
          <cell r="E96">
            <v>309841</v>
          </cell>
          <cell r="F96">
            <v>222438684</v>
          </cell>
        </row>
        <row r="97">
          <cell r="A97" t="str">
            <v>7565</v>
          </cell>
          <cell r="B97" t="str">
            <v>M¸y ®µo &lt;= 0,4m3</v>
          </cell>
          <cell r="C97" t="str">
            <v>ca</v>
          </cell>
          <cell r="D97">
            <v>521.92228</v>
          </cell>
          <cell r="E97">
            <v>393549</v>
          </cell>
          <cell r="F97">
            <v>205401991</v>
          </cell>
        </row>
        <row r="98">
          <cell r="A98" t="str">
            <v>.</v>
          </cell>
          <cell r="B98" t="str">
            <v>VËt liÖu kh¸c</v>
          </cell>
          <cell r="C98" t="str">
            <v>m2</v>
          </cell>
          <cell r="D98">
            <v>3800</v>
          </cell>
          <cell r="F98">
            <v>50057508</v>
          </cell>
        </row>
        <row r="99">
          <cell r="A99" t="str">
            <v>.</v>
          </cell>
          <cell r="B99" t="str">
            <v>Nh©n c«ng kh¸c</v>
          </cell>
          <cell r="C99" t="str">
            <v>bÇu</v>
          </cell>
          <cell r="D99">
            <v>2000</v>
          </cell>
        </row>
        <row r="100">
          <cell r="A100" t="str">
            <v>.</v>
          </cell>
          <cell r="B100" t="str">
            <v>M¸y thi c«ng kh¸c</v>
          </cell>
          <cell r="C100" t="str">
            <v>bé</v>
          </cell>
          <cell r="D100">
            <v>170000</v>
          </cell>
          <cell r="F100">
            <v>84087</v>
          </cell>
        </row>
        <row r="101">
          <cell r="A101" t="str">
            <v>TT</v>
          </cell>
          <cell r="B101" t="str">
            <v>VËn chuyÓn èng cèng D=400</v>
          </cell>
          <cell r="C101" t="str">
            <v>m</v>
          </cell>
          <cell r="D101">
            <v>636</v>
          </cell>
        </row>
        <row r="102">
          <cell r="A102" t="str">
            <v>TT2</v>
          </cell>
          <cell r="B102" t="str">
            <v>VËn chuyÓn èng cèng D=600</v>
          </cell>
          <cell r="C102" t="str">
            <v>m</v>
          </cell>
          <cell r="D102">
            <v>24</v>
          </cell>
        </row>
        <row r="103">
          <cell r="A103" t="str">
            <v>TT3</v>
          </cell>
          <cell r="B103" t="str">
            <v>VËn chuyÓn vµ l¾p ®Æt tÊm ®an cèng D=600</v>
          </cell>
          <cell r="C103" t="str">
            <v>tÊm</v>
          </cell>
          <cell r="D103">
            <v>24</v>
          </cell>
        </row>
        <row r="104">
          <cell r="A104" t="str">
            <v>a</v>
          </cell>
          <cell r="B104" t="str">
            <v>ChÌn khe cèng</v>
          </cell>
          <cell r="C104" t="str">
            <v>kg</v>
          </cell>
          <cell r="D104">
            <v>381</v>
          </cell>
        </row>
        <row r="105">
          <cell r="A105" t="str">
            <v>b</v>
          </cell>
          <cell r="B105" t="str">
            <v>§óc tÊm ®an mèi nèi</v>
          </cell>
          <cell r="C105" t="str">
            <v>tÊm</v>
          </cell>
          <cell r="D105">
            <v>44</v>
          </cell>
        </row>
        <row r="106">
          <cell r="A106" t="str">
            <v>TT4</v>
          </cell>
          <cell r="B106" t="str">
            <v>VËn chuyÓn mèi nèi</v>
          </cell>
          <cell r="C106" t="str">
            <v>tÊm</v>
          </cell>
          <cell r="D106">
            <v>44</v>
          </cell>
        </row>
        <row r="107">
          <cell r="A107" t="str">
            <v>TT5</v>
          </cell>
          <cell r="B107" t="str">
            <v>VËn chuyÓn èng cèng D800</v>
          </cell>
          <cell r="C107" t="str">
            <v>m</v>
          </cell>
          <cell r="D107">
            <v>452</v>
          </cell>
        </row>
        <row r="108">
          <cell r="A108" t="str">
            <v>TT3</v>
          </cell>
          <cell r="B108" t="str">
            <v>VËn chuyÓn vµ l¾p ®Æt tÊm ®an cèng D=600</v>
          </cell>
          <cell r="C108" t="str">
            <v>tÊm</v>
          </cell>
          <cell r="D108">
            <v>452</v>
          </cell>
        </row>
        <row r="109">
          <cell r="A109" t="str">
            <v>a</v>
          </cell>
          <cell r="B109" t="str">
            <v>ChÌn khe cèng</v>
          </cell>
          <cell r="C109" t="str">
            <v>kg</v>
          </cell>
          <cell r="D109">
            <v>12727</v>
          </cell>
        </row>
        <row r="110">
          <cell r="A110" t="str">
            <v>b</v>
          </cell>
          <cell r="B110" t="str">
            <v>§óc tÊm ®an mèi nèi</v>
          </cell>
          <cell r="C110" t="str">
            <v>tÊm</v>
          </cell>
          <cell r="D110">
            <v>1281</v>
          </cell>
        </row>
        <row r="111">
          <cell r="A111" t="str">
            <v>TT4</v>
          </cell>
          <cell r="B111" t="str">
            <v>VËn chuyÓn mèi nèi</v>
          </cell>
          <cell r="C111" t="str">
            <v>tÊm</v>
          </cell>
          <cell r="D111">
            <v>1281</v>
          </cell>
        </row>
        <row r="112">
          <cell r="A112" t="str">
            <v>TT5</v>
          </cell>
          <cell r="B112" t="str">
            <v>VËn chuyÓn èng cèng D1000</v>
          </cell>
          <cell r="C112" t="str">
            <v>m</v>
          </cell>
          <cell r="D112">
            <v>1502</v>
          </cell>
        </row>
        <row r="113">
          <cell r="A113" t="str">
            <v>TT3</v>
          </cell>
          <cell r="B113" t="str">
            <v>VËn chuyÓn vµ l¾p ®Æt tÊm ®an cèng D=600</v>
          </cell>
          <cell r="C113" t="str">
            <v>tÊm</v>
          </cell>
          <cell r="D113">
            <v>1502</v>
          </cell>
        </row>
        <row r="114">
          <cell r="A114" t="str">
            <v>a</v>
          </cell>
          <cell r="B114" t="str">
            <v>chÌn khe cèng</v>
          </cell>
          <cell r="C114" t="str">
            <v>c¸i</v>
          </cell>
          <cell r="D114">
            <v>2300</v>
          </cell>
        </row>
        <row r="115">
          <cell r="A115" t="str">
            <v>b</v>
          </cell>
          <cell r="B115" t="str">
            <v>§óc tÊm ®an mèi nèi</v>
          </cell>
          <cell r="C115" t="str">
            <v>tÊm</v>
          </cell>
          <cell r="D115">
            <v>4389</v>
          </cell>
        </row>
        <row r="116">
          <cell r="A116" t="str">
            <v>TT4</v>
          </cell>
          <cell r="B116" t="str">
            <v>VËn chuyÓn mèi nèi</v>
          </cell>
          <cell r="C116" t="str">
            <v>tÊm</v>
          </cell>
          <cell r="D116">
            <v>4389</v>
          </cell>
        </row>
        <row r="117">
          <cell r="A117" t="str">
            <v>TT5</v>
          </cell>
          <cell r="B117" t="str">
            <v>VËn chuyÓn èng cèng D1000</v>
          </cell>
          <cell r="C117" t="str">
            <v>m</v>
          </cell>
          <cell r="D117">
            <v>31</v>
          </cell>
        </row>
        <row r="118">
          <cell r="A118" t="str">
            <v>TT3</v>
          </cell>
          <cell r="B118" t="str">
            <v>VËn chuyÓn vµ l¾p ®Æt tÊm ®an cèng D=600</v>
          </cell>
          <cell r="C118" t="str">
            <v>tÊm</v>
          </cell>
          <cell r="D118">
            <v>31</v>
          </cell>
        </row>
        <row r="119">
          <cell r="A119" t="str">
            <v>a</v>
          </cell>
          <cell r="B119" t="str">
            <v>chÌn khe cèng</v>
          </cell>
          <cell r="C119" t="str">
            <v>c¸i</v>
          </cell>
          <cell r="D119">
            <v>2200000</v>
          </cell>
        </row>
        <row r="120">
          <cell r="A120" t="str">
            <v>b</v>
          </cell>
          <cell r="B120" t="str">
            <v>§óc tÊm ®an mèi nèi</v>
          </cell>
          <cell r="C120" t="str">
            <v>tÊm</v>
          </cell>
          <cell r="D120">
            <v>90</v>
          </cell>
        </row>
        <row r="121">
          <cell r="A121" t="str">
            <v>TT4</v>
          </cell>
          <cell r="B121" t="str">
            <v>VËn chuyÓn mèi nèi</v>
          </cell>
          <cell r="C121" t="str">
            <v>tÊm</v>
          </cell>
          <cell r="D121">
            <v>90</v>
          </cell>
        </row>
        <row r="122">
          <cell r="A122" t="str">
            <v>TT5</v>
          </cell>
          <cell r="B122" t="str">
            <v>VËn chuyÓn èng cèng D1200</v>
          </cell>
          <cell r="C122" t="str">
            <v>m</v>
          </cell>
          <cell r="D122">
            <v>3334</v>
          </cell>
        </row>
        <row r="123">
          <cell r="A123" t="str">
            <v>TT3</v>
          </cell>
          <cell r="B123" t="str">
            <v>VËn chuyÓn vµ l¾p ®Æt tÊm ®an cèng D=600</v>
          </cell>
          <cell r="C123" t="str">
            <v>tÊm</v>
          </cell>
          <cell r="D123">
            <v>3334</v>
          </cell>
        </row>
        <row r="124">
          <cell r="A124" t="str">
            <v>a</v>
          </cell>
          <cell r="B124" t="str">
            <v>chÌn khe cèng</v>
          </cell>
          <cell r="C124" t="str">
            <v>c¸i</v>
          </cell>
          <cell r="D124">
            <v>1400</v>
          </cell>
        </row>
        <row r="125">
          <cell r="A125" t="str">
            <v>b</v>
          </cell>
          <cell r="B125" t="str">
            <v>§óc tÊm ®an mèi nèi</v>
          </cell>
          <cell r="C125" t="str">
            <v>bé</v>
          </cell>
          <cell r="D125">
            <v>9768</v>
          </cell>
        </row>
        <row r="126">
          <cell r="A126" t="str">
            <v>TT4</v>
          </cell>
          <cell r="B126" t="str">
            <v>VËn chuyÓn mèi nèi</v>
          </cell>
          <cell r="C126" t="str">
            <v>tÊm</v>
          </cell>
          <cell r="D126">
            <v>9768</v>
          </cell>
        </row>
        <row r="127">
          <cell r="A127" t="str">
            <v>TT5</v>
          </cell>
          <cell r="B127" t="str">
            <v>VËn chuyÓn èng cèng D1200</v>
          </cell>
          <cell r="C127" t="str">
            <v>m</v>
          </cell>
          <cell r="D127">
            <v>3307</v>
          </cell>
        </row>
        <row r="128">
          <cell r="A128" t="str">
            <v>TT3</v>
          </cell>
          <cell r="B128" t="str">
            <v>VËn chuyÓn vµ l¾p ®Æt tÊm ®an cèng D=600</v>
          </cell>
          <cell r="C128" t="str">
            <v>tÊm</v>
          </cell>
          <cell r="D128">
            <v>3307</v>
          </cell>
        </row>
        <row r="129">
          <cell r="A129" t="str">
            <v>a</v>
          </cell>
          <cell r="B129" t="str">
            <v>chÌn khe cèng</v>
          </cell>
          <cell r="C129" t="str">
            <v>c¸i</v>
          </cell>
          <cell r="D129">
            <v>1500</v>
          </cell>
        </row>
        <row r="130">
          <cell r="A130" t="str">
            <v>b</v>
          </cell>
          <cell r="B130" t="str">
            <v>§óc tÊm ®an mèi nèi</v>
          </cell>
          <cell r="C130" t="str">
            <v>c¸i</v>
          </cell>
          <cell r="D130">
            <v>9681</v>
          </cell>
        </row>
        <row r="131">
          <cell r="A131" t="str">
            <v>TT4</v>
          </cell>
          <cell r="B131" t="str">
            <v>VËn chuyÓn mèi nèi</v>
          </cell>
          <cell r="C131" t="str">
            <v>tÊm</v>
          </cell>
          <cell r="D131">
            <v>9681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refreshError="1"/>
      <sheetData sheetId="93" refreshError="1"/>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refreshError="1"/>
      <sheetData sheetId="113" refreshError="1"/>
      <sheetData sheetId="114" refreshError="1"/>
      <sheetData sheetId="115" refreshError="1"/>
      <sheetData sheetId="116" refreshError="1"/>
      <sheetData sheetId="117"/>
      <sheetData sheetId="118" refreshError="1"/>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sheetData sheetId="184" refreshError="1"/>
      <sheetData sheetId="185" refreshError="1"/>
      <sheetData sheetId="186" refreshError="1"/>
      <sheetData sheetId="187"/>
      <sheetData sheetId="188"/>
      <sheetData sheetId="189" refreshError="1"/>
      <sheetData sheetId="190"/>
      <sheetData sheetId="191"/>
      <sheetData sheetId="192"/>
      <sheetData sheetId="193"/>
      <sheetData sheetId="194"/>
      <sheetData sheetId="195"/>
      <sheetData sheetId="196"/>
      <sheetData sheetId="197"/>
      <sheetData sheetId="198"/>
      <sheetData sheetId="199"/>
      <sheetData sheetId="200"/>
      <sheetData sheetId="201" refreshError="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refreshError="1"/>
      <sheetData sheetId="218" refreshError="1"/>
      <sheetData sheetId="219" refreshError="1"/>
      <sheetData sheetId="220"/>
      <sheetData sheetId="221"/>
      <sheetData sheetId="222" refreshError="1"/>
      <sheetData sheetId="223"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VT"/>
      <sheetName val="1,20"/>
      <sheetName val="Earthwork"/>
      <sheetName val="Pavement"/>
      <sheetName val="Culvert"/>
      <sheetName val="Side ditch"/>
      <sheetName val="ATGT"/>
      <sheetName val="Bienbao"/>
      <sheetName val="Dgia"/>
      <sheetName val="OH"/>
      <sheetName val="GVT-E"/>
      <sheetName val="Earthwork-E"/>
      <sheetName val="Pavement-E"/>
      <sheetName val="Culvert-E"/>
      <sheetName val="Side ditch-E"/>
      <sheetName val="ATGT-E"/>
    </sheetNames>
    <sheetDataSet>
      <sheetData sheetId="0">
        <row r="7">
          <cell r="C7" t="str">
            <v>VËt liÖu</v>
          </cell>
        </row>
        <row r="8">
          <cell r="B8" t="str">
            <v>147</v>
          </cell>
          <cell r="C8" t="str">
            <v>DÇu mazót</v>
          </cell>
          <cell r="D8" t="str">
            <v>kg</v>
          </cell>
          <cell r="F8">
            <v>4900</v>
          </cell>
          <cell r="G8">
            <v>4300</v>
          </cell>
        </row>
        <row r="9">
          <cell r="B9" t="str">
            <v>220</v>
          </cell>
          <cell r="C9" t="str">
            <v>Gç chÌn khi l¾p cÊu kiÖn</v>
          </cell>
          <cell r="D9" t="str">
            <v>m3</v>
          </cell>
          <cell r="F9">
            <v>1700000</v>
          </cell>
          <cell r="G9">
            <v>1364000</v>
          </cell>
        </row>
        <row r="10">
          <cell r="B10" t="str">
            <v>286</v>
          </cell>
          <cell r="C10" t="str">
            <v>Que hµn</v>
          </cell>
          <cell r="D10" t="str">
            <v>kg</v>
          </cell>
          <cell r="F10">
            <v>10000</v>
          </cell>
          <cell r="G10">
            <v>7150</v>
          </cell>
        </row>
        <row r="11">
          <cell r="B11" t="str">
            <v>313</v>
          </cell>
          <cell r="C11" t="str">
            <v>S¾t ®Öm</v>
          </cell>
          <cell r="D11" t="str">
            <v>kg</v>
          </cell>
          <cell r="F11">
            <v>4400</v>
          </cell>
          <cell r="G11">
            <v>3454</v>
          </cell>
        </row>
        <row r="12">
          <cell r="B12" t="str">
            <v>142</v>
          </cell>
          <cell r="C12" t="str">
            <v>D©y ®ay</v>
          </cell>
          <cell r="D12" t="str">
            <v>kg</v>
          </cell>
          <cell r="F12">
            <v>5850</v>
          </cell>
          <cell r="G12">
            <v>10000</v>
          </cell>
        </row>
        <row r="13">
          <cell r="B13" t="str">
            <v>163</v>
          </cell>
          <cell r="C13" t="str">
            <v>GiÊy dÇu</v>
          </cell>
          <cell r="D13" t="str">
            <v>m2</v>
          </cell>
          <cell r="F13">
            <v>1800</v>
          </cell>
          <cell r="G13">
            <v>3400</v>
          </cell>
        </row>
        <row r="14">
          <cell r="B14" t="str">
            <v>274</v>
          </cell>
          <cell r="C14" t="str">
            <v>Nhùa ®­êng</v>
          </cell>
          <cell r="D14" t="str">
            <v>kg</v>
          </cell>
          <cell r="F14">
            <v>3754.2049999999999</v>
          </cell>
          <cell r="G14">
            <v>2450</v>
          </cell>
        </row>
        <row r="15">
          <cell r="B15" t="str">
            <v>430</v>
          </cell>
          <cell r="C15" t="str">
            <v>§¸ d¨m 4x6</v>
          </cell>
          <cell r="D15" t="str">
            <v>m3</v>
          </cell>
          <cell r="F15">
            <v>70013</v>
          </cell>
          <cell r="G15">
            <v>85400</v>
          </cell>
        </row>
        <row r="16">
          <cell r="B16" t="str">
            <v>431</v>
          </cell>
          <cell r="C16" t="str">
            <v>§¸ d¨m lµm tÇng läc</v>
          </cell>
          <cell r="D16" t="str">
            <v>m3</v>
          </cell>
          <cell r="F16">
            <v>80981</v>
          </cell>
          <cell r="G16">
            <v>88000</v>
          </cell>
        </row>
        <row r="17">
          <cell r="B17" t="str">
            <v>231</v>
          </cell>
          <cell r="C17" t="str">
            <v>Gç v¸n</v>
          </cell>
          <cell r="D17" t="str">
            <v>m3</v>
          </cell>
          <cell r="F17">
            <v>1700000</v>
          </cell>
          <cell r="G17">
            <v>1273000</v>
          </cell>
        </row>
        <row r="18">
          <cell r="B18" t="str">
            <v>426</v>
          </cell>
          <cell r="C18" t="str">
            <v>§¸ d¨m</v>
          </cell>
          <cell r="D18" t="str">
            <v>m3</v>
          </cell>
          <cell r="F18">
            <v>75918</v>
          </cell>
          <cell r="G18">
            <v>85400</v>
          </cell>
        </row>
        <row r="19">
          <cell r="B19" t="str">
            <v>434</v>
          </cell>
          <cell r="C19" t="str">
            <v>§¸ héc</v>
          </cell>
          <cell r="D19" t="str">
            <v>m3</v>
          </cell>
          <cell r="F19">
            <v>55045</v>
          </cell>
          <cell r="G19">
            <v>63000</v>
          </cell>
        </row>
        <row r="20">
          <cell r="B20" t="str">
            <v>232</v>
          </cell>
          <cell r="C20" t="str">
            <v>Gç v¸n cÇu c«ng t¸c</v>
          </cell>
          <cell r="D20" t="str">
            <v>m3</v>
          </cell>
          <cell r="F20">
            <v>1700000</v>
          </cell>
          <cell r="G20">
            <v>1273000</v>
          </cell>
        </row>
        <row r="21">
          <cell r="B21" t="str">
            <v>136</v>
          </cell>
          <cell r="C21" t="str">
            <v>D©y thÐp</v>
          </cell>
          <cell r="D21" t="str">
            <v>kg</v>
          </cell>
          <cell r="F21">
            <v>7000</v>
          </cell>
          <cell r="G21">
            <v>6200</v>
          </cell>
        </row>
        <row r="22">
          <cell r="B22" t="str">
            <v>344</v>
          </cell>
          <cell r="C22" t="str">
            <v>ThÐp trßn D&lt;=10mm</v>
          </cell>
          <cell r="D22" t="str">
            <v>kg</v>
          </cell>
          <cell r="F22">
            <v>4400</v>
          </cell>
          <cell r="G22">
            <v>3890</v>
          </cell>
        </row>
        <row r="23">
          <cell r="B23" t="str">
            <v>083</v>
          </cell>
          <cell r="C23" t="str">
            <v>CÊp phèi ®¸ 0,075 - 50mm</v>
          </cell>
          <cell r="D23" t="str">
            <v>m3</v>
          </cell>
          <cell r="F23">
            <v>66981</v>
          </cell>
          <cell r="G23">
            <v>86705</v>
          </cell>
        </row>
        <row r="24">
          <cell r="B24" t="str">
            <v>083a</v>
          </cell>
          <cell r="C24" t="str">
            <v>CÊp phèi ®¸ 0,075 - 37mm</v>
          </cell>
          <cell r="D24" t="str">
            <v>m3</v>
          </cell>
          <cell r="F24">
            <v>75981</v>
          </cell>
          <cell r="G24">
            <v>86705</v>
          </cell>
        </row>
        <row r="25">
          <cell r="B25" t="str">
            <v>412</v>
          </cell>
          <cell r="C25" t="str">
            <v>§inh ®Øa</v>
          </cell>
          <cell r="D25" t="str">
            <v>C¸i</v>
          </cell>
          <cell r="F25">
            <v>1400</v>
          </cell>
          <cell r="G25">
            <v>1400</v>
          </cell>
        </row>
        <row r="26">
          <cell r="B26" t="str">
            <v>401</v>
          </cell>
          <cell r="C26" t="str">
            <v>§inh</v>
          </cell>
          <cell r="D26" t="str">
            <v>kg</v>
          </cell>
          <cell r="F26">
            <v>6500</v>
          </cell>
          <cell r="G26">
            <v>6000</v>
          </cell>
        </row>
        <row r="27">
          <cell r="B27" t="str">
            <v>240</v>
          </cell>
          <cell r="C27" t="str">
            <v>Gç ®µ, chèng</v>
          </cell>
          <cell r="D27" t="str">
            <v>m3</v>
          </cell>
          <cell r="F27">
            <v>1750000</v>
          </cell>
          <cell r="G27">
            <v>1364000</v>
          </cell>
        </row>
        <row r="28">
          <cell r="B28" t="str">
            <v>233</v>
          </cell>
          <cell r="C28" t="str">
            <v>Gç v¸n khu«n</v>
          </cell>
          <cell r="D28" t="str">
            <v>m3</v>
          </cell>
          <cell r="F28">
            <v>1700000</v>
          </cell>
          <cell r="G28">
            <v>1273000</v>
          </cell>
        </row>
        <row r="29">
          <cell r="B29" t="str">
            <v>282</v>
          </cell>
          <cell r="C29" t="str">
            <v>Phô gia dÎo ho¸</v>
          </cell>
          <cell r="D29" t="str">
            <v>kg</v>
          </cell>
          <cell r="F29">
            <v>780</v>
          </cell>
          <cell r="G29">
            <v>746</v>
          </cell>
        </row>
        <row r="30">
          <cell r="B30" t="str">
            <v>275</v>
          </cell>
          <cell r="C30" t="str">
            <v>N­íc</v>
          </cell>
          <cell r="D30" t="str">
            <v>LÝt</v>
          </cell>
          <cell r="F30">
            <v>5</v>
          </cell>
          <cell r="G30">
            <v>4</v>
          </cell>
        </row>
        <row r="31">
          <cell r="B31" t="str">
            <v>390</v>
          </cell>
          <cell r="C31" t="str">
            <v>Xi m¨ng PC30</v>
          </cell>
          <cell r="D31" t="str">
            <v>kg</v>
          </cell>
          <cell r="F31">
            <v>755</v>
          </cell>
          <cell r="G31">
            <v>746</v>
          </cell>
        </row>
        <row r="32">
          <cell r="B32" t="str">
            <v>119</v>
          </cell>
          <cell r="C32" t="str">
            <v>Cñi</v>
          </cell>
          <cell r="D32" t="str">
            <v>kg</v>
          </cell>
          <cell r="F32">
            <v>900</v>
          </cell>
          <cell r="G32">
            <v>500</v>
          </cell>
        </row>
        <row r="33">
          <cell r="B33" t="str">
            <v>002</v>
          </cell>
          <cell r="C33" t="str">
            <v>Bao t¶i</v>
          </cell>
          <cell r="D33" t="str">
            <v>m2</v>
          </cell>
          <cell r="F33">
            <v>4200</v>
          </cell>
          <cell r="G33">
            <v>3800</v>
          </cell>
        </row>
        <row r="34">
          <cell r="B34" t="str">
            <v>067</v>
          </cell>
          <cell r="C34" t="str">
            <v>Bét ®¸</v>
          </cell>
          <cell r="D34" t="str">
            <v>kg</v>
          </cell>
          <cell r="F34">
            <v>300</v>
          </cell>
          <cell r="G34">
            <v>250</v>
          </cell>
        </row>
        <row r="35">
          <cell r="B35" t="str">
            <v>271</v>
          </cell>
          <cell r="C35" t="str">
            <v>Nhùa bitum</v>
          </cell>
          <cell r="D35" t="str">
            <v>kg</v>
          </cell>
          <cell r="F35">
            <v>3754.2049999999999</v>
          </cell>
          <cell r="G35">
            <v>2450</v>
          </cell>
        </row>
        <row r="36">
          <cell r="B36" t="str">
            <v>081</v>
          </cell>
          <cell r="C36" t="str">
            <v>C¸t vµng</v>
          </cell>
          <cell r="D36" t="str">
            <v>m3</v>
          </cell>
          <cell r="F36">
            <v>74090</v>
          </cell>
          <cell r="G36">
            <v>50000</v>
          </cell>
        </row>
        <row r="37">
          <cell r="B37" t="str">
            <v>428</v>
          </cell>
          <cell r="C37" t="str">
            <v>§¸ d¨m 1x2</v>
          </cell>
          <cell r="D37" t="str">
            <v>m3</v>
          </cell>
          <cell r="F37">
            <v>80981</v>
          </cell>
          <cell r="G37">
            <v>101000</v>
          </cell>
        </row>
        <row r="38">
          <cell r="B38" t="str">
            <v>383</v>
          </cell>
          <cell r="C38" t="str">
            <v>VËt liÖu kh¸c</v>
          </cell>
          <cell r="D38" t="str">
            <v>%</v>
          </cell>
          <cell r="F38">
            <v>0</v>
          </cell>
        </row>
        <row r="39">
          <cell r="B39" t="str">
            <v>143</v>
          </cell>
          <cell r="C39" t="str">
            <v>D©y ®iÖn</v>
          </cell>
          <cell r="D39" t="str">
            <v>m</v>
          </cell>
          <cell r="F39">
            <v>1200</v>
          </cell>
          <cell r="G39">
            <v>1350</v>
          </cell>
        </row>
        <row r="40">
          <cell r="B40" t="str">
            <v>128</v>
          </cell>
          <cell r="C40" t="str">
            <v>D©y ch¸y chËm</v>
          </cell>
          <cell r="D40" t="str">
            <v>m</v>
          </cell>
          <cell r="F40">
            <v>1200</v>
          </cell>
          <cell r="G40">
            <v>1200</v>
          </cell>
        </row>
        <row r="41">
          <cell r="B41" t="str">
            <v>135</v>
          </cell>
          <cell r="C41" t="str">
            <v>D©y næ</v>
          </cell>
          <cell r="D41" t="str">
            <v>m</v>
          </cell>
          <cell r="F41">
            <v>3000</v>
          </cell>
          <cell r="G41">
            <v>3000</v>
          </cell>
        </row>
        <row r="42">
          <cell r="B42" t="str">
            <v>249</v>
          </cell>
          <cell r="C42" t="str">
            <v>KÝp næ</v>
          </cell>
          <cell r="D42" t="str">
            <v>c¸i</v>
          </cell>
          <cell r="F42">
            <v>2000</v>
          </cell>
          <cell r="G42">
            <v>2000</v>
          </cell>
        </row>
        <row r="43">
          <cell r="B43" t="str">
            <v>321</v>
          </cell>
          <cell r="C43" t="str">
            <v>Thuèc næ  Am«nÝt</v>
          </cell>
          <cell r="D43" t="str">
            <v>kg</v>
          </cell>
          <cell r="F43">
            <v>15980</v>
          </cell>
          <cell r="G43">
            <v>10500</v>
          </cell>
        </row>
        <row r="44">
          <cell r="B44" t="str">
            <v>457a</v>
          </cell>
          <cell r="C44" t="str">
            <v>èng thÐp tr¸ng kÏm D80mm</v>
          </cell>
          <cell r="D44" t="str">
            <v>m</v>
          </cell>
          <cell r="F44">
            <v>45000</v>
          </cell>
        </row>
        <row r="45">
          <cell r="B45" t="str">
            <v>020</v>
          </cell>
          <cell r="C45" t="str">
            <v>Bu l«ng M14x70</v>
          </cell>
          <cell r="D45" t="str">
            <v>c¸i</v>
          </cell>
          <cell r="F45">
            <v>4500</v>
          </cell>
        </row>
        <row r="46">
          <cell r="B46" t="str">
            <v>025</v>
          </cell>
          <cell r="C46" t="str">
            <v>Bu l«ng M16x320</v>
          </cell>
          <cell r="D46" t="str">
            <v>c¸i</v>
          </cell>
          <cell r="F46">
            <v>8700</v>
          </cell>
        </row>
        <row r="47">
          <cell r="B47" t="str">
            <v>021</v>
          </cell>
          <cell r="C47" t="str">
            <v>Bu l«ng M16x32</v>
          </cell>
          <cell r="D47" t="str">
            <v>c¸i</v>
          </cell>
          <cell r="F47">
            <v>5800</v>
          </cell>
        </row>
        <row r="48">
          <cell r="B48" t="str">
            <v>mb423</v>
          </cell>
          <cell r="C48" t="str">
            <v>BiÓn b¸o vu«ng 0.91x0.91</v>
          </cell>
          <cell r="D48" t="str">
            <v>c¸i</v>
          </cell>
          <cell r="F48">
            <v>563108</v>
          </cell>
        </row>
        <row r="49">
          <cell r="B49" t="str">
            <v>mbcn1</v>
          </cell>
          <cell r="C49" t="str">
            <v>BiÓn b¸o ch÷ nhËt 0.4x0.91</v>
          </cell>
          <cell r="D49" t="str">
            <v>c¸i</v>
          </cell>
          <cell r="F49">
            <v>247520.00000000003</v>
          </cell>
        </row>
        <row r="50">
          <cell r="B50" t="str">
            <v>mbcn2</v>
          </cell>
          <cell r="C50" t="str">
            <v>BiÓn b¸o ch÷ nhËt 1.3x2.1</v>
          </cell>
          <cell r="D50" t="str">
            <v>c¸i</v>
          </cell>
          <cell r="F50">
            <v>1856400.0000000002</v>
          </cell>
        </row>
        <row r="51">
          <cell r="B51" t="str">
            <v>mbtg</v>
          </cell>
          <cell r="C51" t="str">
            <v>BiÓn tam gi¸c 0.91x0.91x0.91</v>
          </cell>
          <cell r="D51" t="str">
            <v>c¸i</v>
          </cell>
          <cell r="F51">
            <v>299000</v>
          </cell>
        </row>
        <row r="52">
          <cell r="B52" t="str">
            <v>mbtr</v>
          </cell>
          <cell r="C52" t="str">
            <v>MÆt biÓn trßn D91</v>
          </cell>
          <cell r="D52" t="str">
            <v>c¸i</v>
          </cell>
          <cell r="F52">
            <v>409500</v>
          </cell>
        </row>
        <row r="53">
          <cell r="B53" t="str">
            <v>305a</v>
          </cell>
          <cell r="C53" t="str">
            <v>Bét s¬n nãng ph¶n quang</v>
          </cell>
          <cell r="D53" t="str">
            <v>kg</v>
          </cell>
          <cell r="F53">
            <v>11000</v>
          </cell>
        </row>
        <row r="54">
          <cell r="B54" t="str">
            <v>htt</v>
          </cell>
          <cell r="C54" t="str">
            <v>H¹t thuû tinh lo¹i II</v>
          </cell>
          <cell r="D54" t="str">
            <v>kg</v>
          </cell>
          <cell r="F54">
            <v>14500</v>
          </cell>
        </row>
        <row r="55">
          <cell r="B55" t="str">
            <v>ga</v>
          </cell>
          <cell r="C55" t="str">
            <v>KhÝ ga</v>
          </cell>
          <cell r="D55" t="str">
            <v>kg</v>
          </cell>
          <cell r="F55">
            <v>9000</v>
          </cell>
        </row>
        <row r="56">
          <cell r="B56" t="str">
            <v>305</v>
          </cell>
          <cell r="C56" t="str">
            <v>S¬n</v>
          </cell>
          <cell r="D56" t="str">
            <v>kg</v>
          </cell>
          <cell r="F56">
            <v>21000</v>
          </cell>
        </row>
        <row r="57">
          <cell r="B57" t="str">
            <v>tph1</v>
          </cell>
          <cell r="C57" t="str">
            <v>T«n sãng phßng hé</v>
          </cell>
          <cell r="D57" t="str">
            <v>m</v>
          </cell>
          <cell r="F57">
            <v>111600</v>
          </cell>
        </row>
        <row r="58">
          <cell r="B58" t="str">
            <v>tph2</v>
          </cell>
          <cell r="C58" t="str">
            <v>T«n phßng hé tÊm ®Çu</v>
          </cell>
          <cell r="D58" t="str">
            <v>tÊm</v>
          </cell>
          <cell r="F58">
            <v>91100</v>
          </cell>
        </row>
        <row r="59">
          <cell r="B59" t="str">
            <v>cph</v>
          </cell>
          <cell r="C59" t="str">
            <v>Cét phßng hé</v>
          </cell>
          <cell r="D59" t="str">
            <v>cét</v>
          </cell>
          <cell r="F59">
            <v>145026.78750000001</v>
          </cell>
        </row>
        <row r="60">
          <cell r="B60" t="str">
            <v>lcbt</v>
          </cell>
          <cell r="C60" t="str">
            <v>L­ìi c¾t BT</v>
          </cell>
          <cell r="D60" t="str">
            <v>Lç</v>
          </cell>
          <cell r="F60">
            <v>6250</v>
          </cell>
        </row>
        <row r="61">
          <cell r="B61" t="str">
            <v>cay</v>
          </cell>
          <cell r="C61" t="str">
            <v>C©y ng©u</v>
          </cell>
          <cell r="D61" t="str">
            <v>C©y</v>
          </cell>
          <cell r="F61">
            <v>84000</v>
          </cell>
        </row>
        <row r="62">
          <cell r="C62" t="str">
            <v>Nh©n c«ng</v>
          </cell>
        </row>
        <row r="63">
          <cell r="B63" t="str">
            <v>6145</v>
          </cell>
          <cell r="C63" t="str">
            <v>Nh©n c«ng 4,5/7</v>
          </cell>
          <cell r="D63" t="str">
            <v>c«ng</v>
          </cell>
          <cell r="F63">
            <v>23294.0445</v>
          </cell>
          <cell r="G63">
            <v>14925</v>
          </cell>
        </row>
        <row r="64">
          <cell r="B64" t="str">
            <v>6135</v>
          </cell>
          <cell r="C64" t="str">
            <v>Nh©n c«ng 3,5/7</v>
          </cell>
          <cell r="D64" t="str">
            <v>c«ng</v>
          </cell>
          <cell r="F64">
            <v>20244.358539999997</v>
          </cell>
          <cell r="G64">
            <v>12971</v>
          </cell>
        </row>
        <row r="65">
          <cell r="B65" t="str">
            <v>6137</v>
          </cell>
          <cell r="C65" t="str">
            <v>Nh©n c«ng 3,7/7</v>
          </cell>
          <cell r="D65" t="str">
            <v>c«ng</v>
          </cell>
          <cell r="F65">
            <v>20592.403559999995</v>
          </cell>
          <cell r="G65">
            <v>13194</v>
          </cell>
        </row>
        <row r="66">
          <cell r="B66" t="str">
            <v>6140</v>
          </cell>
          <cell r="C66" t="str">
            <v>Nh©n c«ng 4/7</v>
          </cell>
          <cell r="D66" t="str">
            <v>c«ng</v>
          </cell>
          <cell r="F66">
            <v>21115.251459999999</v>
          </cell>
          <cell r="G66">
            <v>13529</v>
          </cell>
        </row>
        <row r="67">
          <cell r="B67" t="str">
            <v>6127</v>
          </cell>
          <cell r="C67" t="str">
            <v>Nh©n c«ng 2,7/7</v>
          </cell>
          <cell r="D67" t="str">
            <v>c«ng</v>
          </cell>
          <cell r="F67">
            <v>18883.393260000001</v>
          </cell>
          <cell r="G67">
            <v>12099</v>
          </cell>
        </row>
        <row r="68">
          <cell r="B68" t="str">
            <v>6130</v>
          </cell>
          <cell r="C68" t="str">
            <v>Nh©n c«ng 3/7</v>
          </cell>
          <cell r="D68" t="str">
            <v>c«ng</v>
          </cell>
          <cell r="F68">
            <v>19373.465619999999</v>
          </cell>
          <cell r="G68">
            <v>12413</v>
          </cell>
        </row>
        <row r="69">
          <cell r="C69" t="str">
            <v>M¸y thi c«ng</v>
          </cell>
        </row>
        <row r="70">
          <cell r="B70" t="str">
            <v>7534</v>
          </cell>
          <cell r="C70" t="str">
            <v>M¸y c¾t t«n 15kw</v>
          </cell>
          <cell r="D70" t="str">
            <v>ca</v>
          </cell>
          <cell r="F70">
            <v>185494.8897</v>
          </cell>
          <cell r="G70">
            <v>164322</v>
          </cell>
        </row>
        <row r="71">
          <cell r="B71" t="str">
            <v>7584</v>
          </cell>
          <cell r="C71" t="str">
            <v>M¸y ®ét dËp</v>
          </cell>
          <cell r="D71" t="str">
            <v>ca</v>
          </cell>
          <cell r="F71">
            <v>72091.74755</v>
          </cell>
          <cell r="G71">
            <v>63863</v>
          </cell>
        </row>
        <row r="72">
          <cell r="B72" t="str">
            <v>7529</v>
          </cell>
          <cell r="C72" t="str">
            <v>M¸y cuèn èng</v>
          </cell>
          <cell r="D72" t="str">
            <v>ca</v>
          </cell>
          <cell r="F72">
            <v>49205.442649999997</v>
          </cell>
          <cell r="G72">
            <v>43589</v>
          </cell>
        </row>
        <row r="73">
          <cell r="B73" t="str">
            <v>mcbt</v>
          </cell>
          <cell r="C73" t="str">
            <v>M¸y c¾t BT D50</v>
          </cell>
          <cell r="D73" t="str">
            <v>Ca</v>
          </cell>
          <cell r="F73">
            <v>35391.705199999997</v>
          </cell>
          <cell r="G73">
            <v>31352</v>
          </cell>
        </row>
        <row r="74">
          <cell r="B74" t="str">
            <v>6564</v>
          </cell>
          <cell r="C74" t="str">
            <v>«t« t­íi nhùa 7 tÊn</v>
          </cell>
          <cell r="D74" t="str">
            <v>Ca</v>
          </cell>
          <cell r="F74">
            <v>841101.61960000009</v>
          </cell>
          <cell r="G74">
            <v>745096</v>
          </cell>
        </row>
        <row r="75">
          <cell r="B75" t="str">
            <v>7552</v>
          </cell>
          <cell r="C75" t="str">
            <v>M¸y nÐn khÝ 9m3/ph</v>
          </cell>
          <cell r="D75" t="str">
            <v>ca</v>
          </cell>
          <cell r="F75">
            <v>419298.91515000002</v>
          </cell>
          <cell r="G75">
            <v>371439</v>
          </cell>
        </row>
        <row r="76">
          <cell r="B76" t="str">
            <v>7621</v>
          </cell>
          <cell r="C76" t="str">
            <v>¤ t« t­íi n­íc 5m3</v>
          </cell>
          <cell r="D76" t="str">
            <v>ca</v>
          </cell>
          <cell r="F76">
            <v>387254.25020000001</v>
          </cell>
          <cell r="G76">
            <v>343052</v>
          </cell>
        </row>
        <row r="77">
          <cell r="B77" t="str">
            <v>7553</v>
          </cell>
          <cell r="C77" t="str">
            <v>M¸y phun s¬n</v>
          </cell>
          <cell r="D77" t="str">
            <v>ca</v>
          </cell>
          <cell r="F77">
            <v>32547.003199999999</v>
          </cell>
          <cell r="G77">
            <v>28832</v>
          </cell>
        </row>
        <row r="78">
          <cell r="B78" t="str">
            <v>7500</v>
          </cell>
          <cell r="C78" t="str">
            <v>Bóa c¨n 3m3 KN/ph</v>
          </cell>
          <cell r="D78" t="str">
            <v>ca</v>
          </cell>
          <cell r="F78">
            <v>27928.877850000001</v>
          </cell>
          <cell r="G78">
            <v>24741</v>
          </cell>
        </row>
        <row r="79">
          <cell r="B79" t="str">
            <v>7538</v>
          </cell>
          <cell r="C79" t="str">
            <v>M¸y hµn 23kw</v>
          </cell>
          <cell r="D79" t="str">
            <v>ca</v>
          </cell>
          <cell r="F79">
            <v>87303.001300000004</v>
          </cell>
          <cell r="G79">
            <v>77338</v>
          </cell>
        </row>
        <row r="80">
          <cell r="B80" t="str">
            <v>7506</v>
          </cell>
          <cell r="C80" t="str">
            <v>CÇn cÈu 10T</v>
          </cell>
          <cell r="D80" t="str">
            <v>ca</v>
          </cell>
          <cell r="F80">
            <v>694819.59234999993</v>
          </cell>
          <cell r="G80">
            <v>615511</v>
          </cell>
        </row>
        <row r="81">
          <cell r="B81" t="str">
            <v>7579</v>
          </cell>
          <cell r="C81" t="str">
            <v>M¸y ®Çm dïi 1,5kw</v>
          </cell>
          <cell r="D81" t="str">
            <v>ca</v>
          </cell>
          <cell r="F81">
            <v>42282.205600000001</v>
          </cell>
          <cell r="G81">
            <v>37456</v>
          </cell>
        </row>
        <row r="82">
          <cell r="B82" t="str">
            <v>7536</v>
          </cell>
          <cell r="C82" t="str">
            <v>M¸y c¾t uèn</v>
          </cell>
          <cell r="D82" t="str">
            <v>ca</v>
          </cell>
          <cell r="F82">
            <v>44915.81265</v>
          </cell>
          <cell r="G82">
            <v>39789</v>
          </cell>
        </row>
        <row r="83">
          <cell r="B83" t="str">
            <v>7558</v>
          </cell>
          <cell r="C83" t="str">
            <v>M¸y trén 250L</v>
          </cell>
          <cell r="D83" t="str">
            <v>ca</v>
          </cell>
          <cell r="F83">
            <v>108676.64720000001</v>
          </cell>
          <cell r="G83">
            <v>96272</v>
          </cell>
        </row>
        <row r="84">
          <cell r="B84" t="str">
            <v>7559</v>
          </cell>
          <cell r="C84" t="str">
            <v>M¸y trén 80L</v>
          </cell>
          <cell r="D84" t="str">
            <v>ca</v>
          </cell>
          <cell r="F84">
            <v>51130.1319</v>
          </cell>
          <cell r="G84">
            <v>45294</v>
          </cell>
        </row>
        <row r="85">
          <cell r="B85" t="str">
            <v>7546</v>
          </cell>
          <cell r="C85" t="str">
            <v>M¸y lu rung 25T</v>
          </cell>
          <cell r="D85" t="str">
            <v>ca</v>
          </cell>
          <cell r="F85">
            <v>1174099.9522499999</v>
          </cell>
          <cell r="G85">
            <v>1040085</v>
          </cell>
        </row>
        <row r="86">
          <cell r="B86" t="str">
            <v>7554</v>
          </cell>
          <cell r="C86" t="str">
            <v>M¸y r¶i 50 - 60T/h</v>
          </cell>
          <cell r="D86" t="str">
            <v>ca</v>
          </cell>
          <cell r="F86">
            <v>726135.02020000003</v>
          </cell>
          <cell r="G86">
            <v>643252</v>
          </cell>
        </row>
        <row r="87">
          <cell r="B87" t="str">
            <v>7563</v>
          </cell>
          <cell r="C87" t="str">
            <v>M¸y xóc 1,25m3</v>
          </cell>
          <cell r="D87" t="str">
            <v>ca</v>
          </cell>
          <cell r="F87">
            <v>1398566.1305</v>
          </cell>
          <cell r="G87">
            <v>1238930</v>
          </cell>
        </row>
        <row r="88">
          <cell r="B88" t="str">
            <v>7601</v>
          </cell>
          <cell r="C88" t="str">
            <v>Tr¹m trén 50-60tÊn/h</v>
          </cell>
          <cell r="D88" t="str">
            <v>ca</v>
          </cell>
          <cell r="F88">
            <v>11170788.0374</v>
          </cell>
          <cell r="G88">
            <v>9895724</v>
          </cell>
        </row>
        <row r="89">
          <cell r="B89" t="str">
            <v>7576</v>
          </cell>
          <cell r="C89" t="str">
            <v>M¸y ®Çm b¸nh lèp 16T</v>
          </cell>
          <cell r="D89" t="str">
            <v>ca</v>
          </cell>
          <cell r="F89">
            <v>487723.02905000001</v>
          </cell>
          <cell r="G89">
            <v>432053</v>
          </cell>
        </row>
        <row r="90">
          <cell r="B90" t="str">
            <v>7544</v>
          </cell>
          <cell r="C90" t="str">
            <v>M¸y lu 10T</v>
          </cell>
          <cell r="D90" t="str">
            <v>ca</v>
          </cell>
          <cell r="F90">
            <v>326149.59970000002</v>
          </cell>
          <cell r="G90">
            <v>288922</v>
          </cell>
        </row>
        <row r="91">
          <cell r="B91" t="str">
            <v>7555</v>
          </cell>
          <cell r="C91" t="str">
            <v>M¸y r¶i 20T/h</v>
          </cell>
          <cell r="D91" t="str">
            <v>ca</v>
          </cell>
          <cell r="F91">
            <v>507982.49999999994</v>
          </cell>
          <cell r="G91">
            <v>450000</v>
          </cell>
        </row>
        <row r="92">
          <cell r="B92" t="str">
            <v>7543</v>
          </cell>
          <cell r="C92" t="str">
            <v>M¸y kh¸c</v>
          </cell>
          <cell r="D92" t="str">
            <v>%</v>
          </cell>
          <cell r="F92">
            <v>0</v>
          </cell>
        </row>
        <row r="93">
          <cell r="B93" t="str">
            <v>mns</v>
          </cell>
          <cell r="C93" t="str">
            <v>M¸y nÊu s¬n</v>
          </cell>
          <cell r="D93" t="str">
            <v>ca</v>
          </cell>
          <cell r="F93">
            <v>74057.075400000002</v>
          </cell>
          <cell r="G93">
            <v>65604</v>
          </cell>
        </row>
        <row r="94">
          <cell r="B94" t="str">
            <v>mrs</v>
          </cell>
          <cell r="C94" t="str">
            <v>M¸y r¶i s¬n</v>
          </cell>
          <cell r="D94" t="str">
            <v>ca</v>
          </cell>
          <cell r="F94">
            <v>74057.075400000002</v>
          </cell>
          <cell r="G94">
            <v>65604</v>
          </cell>
        </row>
        <row r="95">
          <cell r="B95" t="str">
            <v>7621</v>
          </cell>
          <cell r="C95" t="str">
            <v>¤ t« t­íi n­íc 5m3</v>
          </cell>
          <cell r="D95" t="str">
            <v>ca</v>
          </cell>
          <cell r="F95">
            <v>387254.25020000001</v>
          </cell>
          <cell r="G95">
            <v>343052</v>
          </cell>
        </row>
        <row r="96">
          <cell r="B96" t="str">
            <v>7556</v>
          </cell>
          <cell r="C96" t="str">
            <v>M¸y san 110cv</v>
          </cell>
          <cell r="D96" t="str">
            <v>ca</v>
          </cell>
          <cell r="F96">
            <v>659554.31835000007</v>
          </cell>
          <cell r="G96">
            <v>584271</v>
          </cell>
        </row>
        <row r="97">
          <cell r="B97" t="str">
            <v>7573</v>
          </cell>
          <cell r="C97" t="str">
            <v>M¸y ®Çm 25T</v>
          </cell>
          <cell r="D97" t="str">
            <v>ca</v>
          </cell>
          <cell r="F97">
            <v>654733</v>
          </cell>
          <cell r="G97">
            <v>580000</v>
          </cell>
        </row>
        <row r="98">
          <cell r="B98" t="str">
            <v>7574</v>
          </cell>
          <cell r="C98" t="str">
            <v>M¸y ®Çm 9T</v>
          </cell>
          <cell r="D98" t="str">
            <v>ca</v>
          </cell>
          <cell r="F98">
            <v>501033.29939999996</v>
          </cell>
          <cell r="G98">
            <v>443844</v>
          </cell>
        </row>
        <row r="99">
          <cell r="B99" t="str">
            <v>7572</v>
          </cell>
          <cell r="C99" t="str">
            <v>M¸y ®Çm 16T</v>
          </cell>
          <cell r="D99" t="str">
            <v>ca</v>
          </cell>
          <cell r="F99">
            <v>568940.4</v>
          </cell>
          <cell r="G99">
            <v>504000</v>
          </cell>
        </row>
        <row r="100">
          <cell r="B100" t="str">
            <v>7615</v>
          </cell>
          <cell r="C100" t="str">
            <v>¤ t« &lt;=12T</v>
          </cell>
          <cell r="D100" t="str">
            <v>ca</v>
          </cell>
          <cell r="F100">
            <v>651220.01879999996</v>
          </cell>
          <cell r="G100">
            <v>576888</v>
          </cell>
        </row>
        <row r="101">
          <cell r="B101" t="str">
            <v>7548</v>
          </cell>
          <cell r="C101" t="str">
            <v>M¸y nÐn khÝ 10m3/ph</v>
          </cell>
          <cell r="D101" t="str">
            <v>ca</v>
          </cell>
          <cell r="F101">
            <v>437166.35294999997</v>
          </cell>
          <cell r="G101">
            <v>387267</v>
          </cell>
        </row>
        <row r="102">
          <cell r="B102" t="str">
            <v>7541</v>
          </cell>
          <cell r="C102" t="str">
            <v>M¸y khoan cÇm tay D42mm</v>
          </cell>
          <cell r="D102" t="str">
            <v>ca</v>
          </cell>
          <cell r="F102">
            <v>39912.749450000003</v>
          </cell>
          <cell r="G102">
            <v>35357</v>
          </cell>
        </row>
        <row r="103">
          <cell r="B103" t="str">
            <v>7586</v>
          </cell>
          <cell r="C103" t="str">
            <v>M¸y ñi 110cv</v>
          </cell>
          <cell r="D103" t="str">
            <v>ca</v>
          </cell>
          <cell r="F103">
            <v>755593.48979999998</v>
          </cell>
          <cell r="G103">
            <v>669348</v>
          </cell>
        </row>
        <row r="104">
          <cell r="B104" t="str">
            <v>7614</v>
          </cell>
          <cell r="C104" t="str">
            <v>¤ t« &lt;=10T</v>
          </cell>
          <cell r="D104" t="str">
            <v>ca</v>
          </cell>
          <cell r="F104">
            <v>593481.59900000005</v>
          </cell>
          <cell r="G104">
            <v>525740</v>
          </cell>
        </row>
        <row r="105">
          <cell r="B105" t="str">
            <v>7568</v>
          </cell>
          <cell r="C105" t="str">
            <v>M¸y ®µo &lt;=1.6m3</v>
          </cell>
          <cell r="D105" t="str">
            <v>ca</v>
          </cell>
          <cell r="F105">
            <v>1555901.8569499999</v>
          </cell>
          <cell r="G105">
            <v>1378307</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i trong"/>
      <sheetName val="A-A"/>
      <sheetName val="B-B"/>
      <sheetName val="C-C"/>
      <sheetName val="D-D"/>
      <sheetName val="E-E"/>
      <sheetName val="F-F"/>
      <sheetName val="G-H(2)"/>
      <sheetName val="KT(B-B)DAT"/>
      <sheetName val="KT(C-C) DAT"/>
      <sheetName val="KT(F-F) DAT"/>
      <sheetName val="KT(G-G-1)DAT "/>
      <sheetName val="KT(G-G-2)DAT"/>
      <sheetName val="KT(H-H-3)  "/>
      <sheetName val="KT(E-E)"/>
      <sheetName val="KT(D-D)"/>
      <sheetName val="TINH COC"/>
      <sheetName val="Bang tt mot so chi tiet"/>
      <sheetName val="00000000"/>
      <sheetName val="10000000"/>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Pier"/>
      <sheetName val="Pile"/>
    </sheetNames>
    <sheetDataSet>
      <sheetData sheetId="0">
        <row r="152">
          <cell r="H152">
            <v>0</v>
          </cell>
        </row>
        <row r="159">
          <cell r="H159">
            <v>0.52200000000000024</v>
          </cell>
        </row>
        <row r="202">
          <cell r="E202">
            <v>0</v>
          </cell>
        </row>
        <row r="217">
          <cell r="E217">
            <v>31.900410696233944</v>
          </cell>
        </row>
      </sheetData>
      <sheetData sheetId="1"/>
      <sheetData sheetId="2"/>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Tram"/>
      <sheetName val="BT -TBA"/>
      <sheetName val="TTDZ35"/>
      <sheetName val="BT- DZ35"/>
      <sheetName val="TTDZ04"/>
      <sheetName val="BT-DZ0,4"/>
      <sheetName val="TTinhcto"/>
      <sheetName val="BT - cto"/>
      <sheetName val="ChiphiVC"/>
      <sheetName val="TH"/>
      <sheetName val="TH-QT"/>
      <sheetName val="To-bia"/>
      <sheetName val="Sheet1"/>
    </sheetNames>
    <sheetDataSet>
      <sheetData sheetId="0"/>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i trong"/>
      <sheetName val="A-A"/>
      <sheetName val="B-B"/>
      <sheetName val="D-DS"/>
      <sheetName val="C-C"/>
      <sheetName val="E-ES"/>
      <sheetName val="F-F"/>
      <sheetName val="G-H(2)"/>
      <sheetName val="KT(B-B)DAT"/>
      <sheetName val="KT(F-F) DAT"/>
      <sheetName val="KT(G-G-2)DAT"/>
      <sheetName val="KT(D-D)"/>
      <sheetName val="Coc khoan nhoi"/>
      <sheetName val="00000000"/>
      <sheetName val="10000000"/>
    </sheetNames>
    <sheetDataSet>
      <sheetData sheetId="0"/>
      <sheetData sheetId="1"/>
      <sheetData sheetId="2"/>
      <sheetData sheetId="3"/>
      <sheetData sheetId="4"/>
      <sheetData sheetId="5"/>
      <sheetData sheetId="6"/>
      <sheetData sheetId="7"/>
      <sheetData sheetId="8"/>
      <sheetData sheetId="9"/>
      <sheetData sheetId="10"/>
      <sheetData sheetId="11">
        <row r="19">
          <cell r="H19">
            <v>2000</v>
          </cell>
        </row>
      </sheetData>
      <sheetData sheetId="12"/>
      <sheetData sheetId="13"/>
      <sheetData sheetId="14"/>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ill G (General Items)"/>
      <sheetName val="Bill E (Earth &amp; SiteWorks)"/>
      <sheetName val="Bill B (BridgeWorks)"/>
      <sheetName val="Bill D (Drainage)"/>
      <sheetName val="Bill R (RoadWorks)"/>
      <sheetName val="Daywork"/>
      <sheetName val="Names"/>
      <sheetName val="DUPA (II-B)"/>
      <sheetName val="R&amp;P"/>
      <sheetName val="Detailed for Breakdow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4">
          <cell r="D4">
            <v>1.1000000000000001</v>
          </cell>
        </row>
      </sheetData>
      <sheetData sheetId="8" refreshError="1"/>
      <sheetData sheetId="9" refreshError="1"/>
      <sheetData sheetId="10"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 TDo (R)"/>
      <sheetName val="QG"/>
      <sheetName val="Q TDo-95 "/>
    </sheetNames>
    <sheetDataSet>
      <sheetData sheetId="0" refreshError="1"/>
      <sheetData sheetId="1" refreshError="1">
        <row r="1">
          <cell r="A1" t="str">
            <v>MATRAM</v>
          </cell>
          <cell r="B1" t="str">
            <v>n¨m</v>
          </cell>
          <cell r="C1" t="str">
            <v>STTQ</v>
          </cell>
          <cell r="D1" t="str">
            <v>TGIO1</v>
          </cell>
          <cell r="E1" t="str">
            <v>TPHUT1</v>
          </cell>
          <cell r="F1" t="str">
            <v>TGIO2</v>
          </cell>
          <cell r="G1" t="str">
            <v>TPHUT2</v>
          </cell>
          <cell r="H1" t="str">
            <v>NGDOQ</v>
          </cell>
          <cell r="I1" t="str">
            <v>th¸ng ®o Q</v>
          </cell>
          <cell r="J1" t="str">
            <v>PPDOQ</v>
          </cell>
          <cell r="K1" t="str">
            <v>PPDOP</v>
          </cell>
          <cell r="L1" t="str">
            <v>TDOSAU</v>
          </cell>
          <cell r="M1" t="str">
            <v>HDOQ</v>
          </cell>
          <cell r="N1" t="str">
            <v>HCB</v>
          </cell>
          <cell r="O1" t="str">
            <v>Q</v>
          </cell>
          <cell r="P1" t="str">
            <v>F</v>
          </cell>
          <cell r="Q1" t="str">
            <v>VTB</v>
          </cell>
          <cell r="R1" t="str">
            <v>VMAX</v>
          </cell>
          <cell r="S1" t="str">
            <v>B</v>
          </cell>
          <cell r="T1" t="str">
            <v>DOSAUTB</v>
          </cell>
          <cell r="U1" t="str">
            <v>DOSAUMAX</v>
          </cell>
          <cell r="V1" t="str">
            <v>IDODOC</v>
          </cell>
          <cell r="W1" t="str">
            <v>HESONHAM</v>
          </cell>
          <cell r="X1" t="str">
            <v>R</v>
          </cell>
          <cell r="Y1" t="str">
            <v>PMNGANG</v>
          </cell>
          <cell r="Z1" t="str">
            <v>PDONVI</v>
          </cell>
          <cell r="AA1" t="str">
            <v>GHICHU</v>
          </cell>
        </row>
      </sheetData>
      <sheetData sheetId="2"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ctuatrenda"/>
      <sheetName val="Cong thuc tong quat"/>
      <sheetName val="Macro1"/>
      <sheetName val="tinhtoanSucchiutaicoc"/>
    </sheetNames>
    <sheetDataSet>
      <sheetData sheetId="0">
        <row r="22">
          <cell r="C22">
            <v>1.2282578414300508E-2</v>
          </cell>
        </row>
        <row r="24">
          <cell r="C24">
            <v>200</v>
          </cell>
        </row>
      </sheetData>
      <sheetData sheetId="1"/>
      <sheetData sheetId="2"/>
      <sheetData sheetId="3"/>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 TDo (R)"/>
      <sheetName val="QG"/>
      <sheetName val="Q TDo-95 "/>
    </sheetNames>
    <sheetDataSet>
      <sheetData sheetId="0" refreshError="1"/>
      <sheetData sheetId="1">
        <row r="1">
          <cell r="A1" t="str">
            <v>MATRAM</v>
          </cell>
          <cell r="B1" t="str">
            <v>n¨m</v>
          </cell>
          <cell r="C1" t="str">
            <v>STTQ</v>
          </cell>
          <cell r="D1" t="str">
            <v>TGIO1</v>
          </cell>
          <cell r="E1" t="str">
            <v>TPHUT1</v>
          </cell>
          <cell r="F1" t="str">
            <v>TGIO2</v>
          </cell>
          <cell r="G1" t="str">
            <v>TPHUT2</v>
          </cell>
          <cell r="H1" t="str">
            <v>NGDOQ</v>
          </cell>
          <cell r="I1" t="str">
            <v>th¸ng ®o Q</v>
          </cell>
          <cell r="J1" t="str">
            <v>PPDOQ</v>
          </cell>
          <cell r="K1" t="str">
            <v>PPDOP</v>
          </cell>
          <cell r="L1" t="str">
            <v>TDOSAU</v>
          </cell>
          <cell r="M1" t="str">
            <v>HDOQ</v>
          </cell>
          <cell r="N1" t="str">
            <v>HCB</v>
          </cell>
          <cell r="O1" t="str">
            <v>Q</v>
          </cell>
          <cell r="P1" t="str">
            <v>F</v>
          </cell>
          <cell r="Q1" t="str">
            <v>VTB</v>
          </cell>
          <cell r="R1" t="str">
            <v>VMAX</v>
          </cell>
          <cell r="S1" t="str">
            <v>B</v>
          </cell>
          <cell r="T1" t="str">
            <v>DOSAUTB</v>
          </cell>
          <cell r="U1" t="str">
            <v>DOSAUMAX</v>
          </cell>
          <cell r="V1" t="str">
            <v>IDODOC</v>
          </cell>
          <cell r="W1" t="str">
            <v>HESONHAM</v>
          </cell>
          <cell r="X1" t="str">
            <v>R</v>
          </cell>
          <cell r="Y1" t="str">
            <v>PMNGANG</v>
          </cell>
          <cell r="Z1" t="str">
            <v>PDONVI</v>
          </cell>
          <cell r="AA1" t="str">
            <v>GHICHU</v>
          </cell>
        </row>
      </sheetData>
      <sheetData sheetId="2"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LANG (60-00_"/>
      <sheetName val="SON TAY (60-00)"/>
      <sheetName val="BAC NINH (70-72)"/>
      <sheetName val="BAC GIANG (60-00)"/>
      <sheetName val="LUC NGAN "/>
      <sheetName val="SON DONG "/>
      <sheetName val="HIEP HOA"/>
      <sheetName val="DINH LAP (63-88, 92-97)"/>
      <sheetName val="HUU LUNG"/>
      <sheetName val="CAO BANG"/>
      <sheetName val="BAO LAC"/>
      <sheetName val="PHU THO"/>
      <sheetName val="VIET TRI(61-90)"/>
      <sheetName val="VINH YEN (60-00)"/>
      <sheetName val="PHU HO (64-90)"/>
      <sheetName val="TAM DAO (62-90)"/>
      <sheetName val="NAM DINH (60-91,96-00)"/>
      <sheetName val="VAN LY (60-90,94-00)"/>
      <sheetName val="THAI BINH(60-85,98-00)"/>
      <sheetName val="NINH BINH (60-00)"/>
      <sheetName val="NHO QUAN (60-00)"/>
      <sheetName val="PHU LY (60-94,98-00)"/>
      <sheetName val="HUNG YEN (60-90,98-00)"/>
      <sheetName val="HAI DUONG(60-96,98-00)"/>
      <sheetName val="CHI LINH"/>
      <sheetName val="PHU LIEN (60-00)"/>
      <sheetName val="HON GAI (60-83,85-89)"/>
      <sheetName val="THAI NGUYEN"/>
      <sheetName val="DINH HOA"/>
      <sheetName val="BAC CAN"/>
      <sheetName val="CHO RA"/>
      <sheetName val="HOA BINH (60-00)"/>
      <sheetName val="KIM BOI (63-00)"/>
      <sheetName val="SON LA"/>
      <sheetName val="CO NOI (73-00)"/>
      <sheetName val="YEN CHAU (80-01)"/>
      <sheetName val="QUYNH NHAI"/>
      <sheetName val="MOC CHAU"/>
      <sheetName val="LAI CHAU (67-90)"/>
      <sheetName val="MUONG TE"/>
      <sheetName val="SIN HO"/>
      <sheetName val="THAN UYEN"/>
      <sheetName val="DIEN BIEN(62-64,66-00)"/>
      <sheetName val="TUAN GIAO"/>
      <sheetName val="LAO CAI (60-78)"/>
      <sheetName val="BAC HA (61,71-00)"/>
      <sheetName val="SA PA(90-72,73-86,91-00)"/>
      <sheetName val="Bo - (MUONG KHUONG)"/>
      <sheetName val="YEN BAI (60-00)"/>
      <sheetName val="M C CHAI (62-00)"/>
      <sheetName val="bo - BAO HA"/>
      <sheetName val="bo - THAC BA"/>
      <sheetName val="LUC YEN"/>
      <sheetName val="HA GIANG"/>
      <sheetName val="bo - CHIEM HOA"/>
      <sheetName val="HOANGSUPHI"/>
      <sheetName val="TUYEN QUANG (93-00)"/>
      <sheetName val="BAC QUANG"/>
      <sheetName val="HAM YEN"/>
      <sheetName val="bo - BAC ME"/>
      <sheetName val="PHU YE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may"/>
      <sheetName val="Tdo"/>
      <sheetName val="Bdo"/>
      <sheetName val="in"/>
      <sheetName val="BrK"/>
      <sheetName val="BrK 1"/>
      <sheetName val="BrK2"/>
      <sheetName val="Bill"/>
      <sheetName val="litsmay"/>
      <sheetName val="th"/>
      <sheetName val="Sheet1"/>
      <sheetName val="Tien do"/>
    </sheetNames>
    <sheetDataSet>
      <sheetData sheetId="0" refreshError="1"/>
      <sheetData sheetId="1" refreshError="1"/>
      <sheetData sheetId="2" refreshError="1"/>
      <sheetData sheetId="3" refreshError="1">
        <row r="5">
          <cell r="B5">
            <v>0.03</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ucap"/>
      <sheetName val="nen"/>
      <sheetName val="mat"/>
      <sheetName val="atgt"/>
      <sheetName val="cong"/>
      <sheetName val="vua"/>
      <sheetName val="gvl"/>
      <sheetName val="dtoan"/>
      <sheetName val="dtxl-duong"/>
      <sheetName val="gtxl-duong(11m)"/>
      <sheetName val="gtxl-cau"/>
      <sheetName val="cpkhac-Bm=11m"/>
      <sheetName val="thkphi-Bm=11m"/>
      <sheetName val="gpmb"/>
      <sheetName val="Sheet1"/>
      <sheetName val="dap"/>
      <sheetName val="XL4Poppy"/>
    </sheetNames>
    <sheetDataSet>
      <sheetData sheetId="0"/>
      <sheetData sheetId="1"/>
      <sheetData sheetId="2"/>
      <sheetData sheetId="3"/>
      <sheetData sheetId="4"/>
      <sheetData sheetId="5"/>
      <sheetData sheetId="6">
        <row r="69">
          <cell r="Q69">
            <v>60000</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VL"/>
      <sheetName val="Sheet2"/>
      <sheetName val="tam"/>
      <sheetName val="PTDG"/>
      <sheetName val="DTCT"/>
      <sheetName val="DTXL"/>
      <sheetName val="THXL"/>
      <sheetName val="dieuphoida"/>
      <sheetName val="Sheet3"/>
      <sheetName val="dieuphoidat"/>
      <sheetName val="XL4Test5"/>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 TDo (R)"/>
      <sheetName val="QG"/>
      <sheetName val="Q TDo-95 "/>
      <sheetName val="GVL"/>
      <sheetName val="tra-vat-lieu"/>
      <sheetName val="BHV1_4"/>
      <sheetName val="BHV1_2+3"/>
    </sheetNames>
    <sheetDataSet>
      <sheetData sheetId="0" refreshError="1"/>
      <sheetData sheetId="1" refreshError="1">
        <row r="1">
          <cell r="A1" t="str">
            <v>MATRAM</v>
          </cell>
          <cell r="B1" t="str">
            <v>n¨m</v>
          </cell>
          <cell r="C1" t="str">
            <v>STTQ</v>
          </cell>
          <cell r="D1" t="str">
            <v>TGIO1</v>
          </cell>
          <cell r="E1" t="str">
            <v>TPHUT1</v>
          </cell>
          <cell r="F1" t="str">
            <v>TGIO2</v>
          </cell>
          <cell r="G1" t="str">
            <v>TPHUT2</v>
          </cell>
          <cell r="H1" t="str">
            <v>NGDOQ</v>
          </cell>
          <cell r="I1" t="str">
            <v>th¸ng ®o Q</v>
          </cell>
          <cell r="J1" t="str">
            <v>PPDOQ</v>
          </cell>
          <cell r="K1" t="str">
            <v>PPDOP</v>
          </cell>
          <cell r="L1" t="str">
            <v>TDOSAU</v>
          </cell>
          <cell r="M1" t="str">
            <v>HDOQ</v>
          </cell>
          <cell r="N1" t="str">
            <v>HCB</v>
          </cell>
          <cell r="O1" t="str">
            <v>Q</v>
          </cell>
          <cell r="P1" t="str">
            <v>F</v>
          </cell>
          <cell r="Q1" t="str">
            <v>VTB</v>
          </cell>
          <cell r="R1" t="str">
            <v>VMAX</v>
          </cell>
          <cell r="S1" t="str">
            <v>B</v>
          </cell>
          <cell r="T1" t="str">
            <v>DOSAUTB</v>
          </cell>
          <cell r="U1" t="str">
            <v>DOSAUMAX</v>
          </cell>
          <cell r="V1" t="str">
            <v>IDODOC</v>
          </cell>
          <cell r="W1" t="str">
            <v>HESONHAM</v>
          </cell>
          <cell r="X1" t="str">
            <v>R</v>
          </cell>
          <cell r="Y1" t="str">
            <v>PMNGANG</v>
          </cell>
          <cell r="Z1" t="str">
            <v>PDONVI</v>
          </cell>
          <cell r="AA1" t="str">
            <v>GHICHU</v>
          </cell>
        </row>
      </sheetData>
      <sheetData sheetId="2" refreshError="1"/>
      <sheetData sheetId="3" refreshError="1"/>
      <sheetData sheetId="4" refreshError="1"/>
      <sheetData sheetId="5" refreshError="1"/>
      <sheetData sheetId="6"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lieu"/>
      <sheetName val="USdd"/>
      <sheetName val="USdcs"/>
      <sheetName val="USdcq"/>
      <sheetName val="Luc"/>
      <sheetName val="Tongke"/>
      <sheetName val="Lietke"/>
      <sheetName val="CDay"/>
      <sheetName val="DATA"/>
      <sheetName val="Catalog"/>
      <sheetName val="XL4Poppy"/>
    </sheetNames>
    <sheetDataSet>
      <sheetData sheetId="0"/>
      <sheetData sheetId="1"/>
      <sheetData sheetId="2"/>
      <sheetData sheetId="3"/>
      <sheetData sheetId="4"/>
      <sheetData sheetId="5"/>
      <sheetData sheetId="6"/>
      <sheetData sheetId="7"/>
      <sheetData sheetId="8">
        <row r="6">
          <cell r="C6" t="str">
            <v>§T-20</v>
          </cell>
          <cell r="I6" t="str">
            <v>3§D-1</v>
          </cell>
          <cell r="M6" t="str">
            <v>§S-1</v>
          </cell>
          <cell r="N6" t="str">
            <v>6CR4-22</v>
          </cell>
          <cell r="O6" t="str">
            <v>2CR2-9</v>
          </cell>
          <cell r="P6" t="str">
            <v>XT-1,2,3</v>
          </cell>
        </row>
        <row r="7">
          <cell r="C7" t="str">
            <v>§111-22</v>
          </cell>
          <cell r="I7" t="str">
            <v>3§D-1</v>
          </cell>
          <cell r="M7" t="str">
            <v>§S-1</v>
          </cell>
          <cell r="N7" t="str">
            <v>6CR4-22</v>
          </cell>
          <cell r="O7" t="str">
            <v>2CR2-9</v>
          </cell>
        </row>
        <row r="8">
          <cell r="C8" t="str">
            <v>§111A-22</v>
          </cell>
          <cell r="I8" t="str">
            <v>3§D-1</v>
          </cell>
          <cell r="M8" t="str">
            <v>§S-1</v>
          </cell>
          <cell r="N8" t="str">
            <v>6CR4-22</v>
          </cell>
          <cell r="O8" t="str">
            <v>2CR2-9</v>
          </cell>
        </row>
        <row r="9">
          <cell r="C9" t="str">
            <v>§111B-22</v>
          </cell>
          <cell r="I9" t="str">
            <v>3§D-1</v>
          </cell>
          <cell r="M9" t="str">
            <v>§S-1</v>
          </cell>
          <cell r="N9" t="str">
            <v>6CR4-22</v>
          </cell>
          <cell r="O9" t="str">
            <v>2CR2-9</v>
          </cell>
        </row>
        <row r="10">
          <cell r="C10" t="str">
            <v>§111-26</v>
          </cell>
          <cell r="I10" t="str">
            <v>3§D-1</v>
          </cell>
          <cell r="M10" t="str">
            <v>§S-1</v>
          </cell>
          <cell r="N10" t="str">
            <v>6CR4-22</v>
          </cell>
          <cell r="O10" t="str">
            <v>2CR2-9</v>
          </cell>
        </row>
        <row r="11">
          <cell r="C11" t="str">
            <v>§111A-26</v>
          </cell>
          <cell r="I11" t="str">
            <v>3§D-1</v>
          </cell>
          <cell r="M11" t="str">
            <v>§S-1</v>
          </cell>
          <cell r="N11" t="str">
            <v>6CR4-22</v>
          </cell>
          <cell r="O11" t="str">
            <v>2CR2-9</v>
          </cell>
        </row>
        <row r="12">
          <cell r="C12" t="str">
            <v>§111B-26</v>
          </cell>
          <cell r="I12" t="str">
            <v>3§D-1</v>
          </cell>
          <cell r="M12" t="str">
            <v>§S-1</v>
          </cell>
          <cell r="N12" t="str">
            <v>6CR4-22</v>
          </cell>
          <cell r="O12" t="str">
            <v>2CR2-9</v>
          </cell>
        </row>
        <row r="13">
          <cell r="C13" t="str">
            <v>N111-20</v>
          </cell>
          <cell r="D13" t="str">
            <v>§D-1</v>
          </cell>
          <cell r="E13" t="str">
            <v>2§D-1</v>
          </cell>
          <cell r="F13" t="str">
            <v>2§D-1</v>
          </cell>
          <cell r="G13" t="str">
            <v>4§D-1</v>
          </cell>
          <cell r="H13" t="str">
            <v>6N§-1</v>
          </cell>
          <cell r="J13" t="str">
            <v>2NS-1</v>
          </cell>
          <cell r="K13" t="str">
            <v>NS-1</v>
          </cell>
          <cell r="L13" t="str">
            <v>NS-2</v>
          </cell>
          <cell r="N13" t="str">
            <v>6CR4-22</v>
          </cell>
          <cell r="O13" t="str">
            <v>2CR2-9</v>
          </cell>
        </row>
        <row r="14">
          <cell r="C14" t="str">
            <v>N111A-20</v>
          </cell>
          <cell r="D14" t="str">
            <v>§D-1</v>
          </cell>
          <cell r="E14" t="str">
            <v>2§D-1</v>
          </cell>
          <cell r="F14" t="str">
            <v>2§D-1</v>
          </cell>
          <cell r="G14" t="str">
            <v>4§D-1</v>
          </cell>
          <cell r="H14" t="str">
            <v>6N§-1</v>
          </cell>
          <cell r="J14" t="str">
            <v>2NS-1</v>
          </cell>
          <cell r="K14" t="str">
            <v>NS-1</v>
          </cell>
          <cell r="L14" t="str">
            <v>NS-2</v>
          </cell>
          <cell r="N14" t="str">
            <v>6CR4-22</v>
          </cell>
          <cell r="O14" t="str">
            <v>2CR2-9</v>
          </cell>
        </row>
        <row r="15">
          <cell r="C15" t="str">
            <v>N111B-20</v>
          </cell>
          <cell r="D15" t="str">
            <v>§D-1</v>
          </cell>
          <cell r="E15" t="str">
            <v>2§D-1</v>
          </cell>
          <cell r="F15" t="str">
            <v>2§D-1</v>
          </cell>
          <cell r="G15" t="str">
            <v>4§D-1</v>
          </cell>
          <cell r="H15" t="str">
            <v>6N§-1</v>
          </cell>
          <cell r="J15" t="str">
            <v>2NS-1</v>
          </cell>
          <cell r="K15" t="str">
            <v>NS-1</v>
          </cell>
          <cell r="L15" t="str">
            <v>NS-2</v>
          </cell>
          <cell r="N15" t="str">
            <v>6CR4-22</v>
          </cell>
          <cell r="O15" t="str">
            <v>2CR2-9</v>
          </cell>
        </row>
        <row r="16">
          <cell r="C16" t="str">
            <v>N111-25</v>
          </cell>
          <cell r="D16" t="str">
            <v>§D-1</v>
          </cell>
          <cell r="E16" t="str">
            <v>2§D-1</v>
          </cell>
          <cell r="F16" t="str">
            <v>2§D-1</v>
          </cell>
          <cell r="G16" t="str">
            <v>4§D-1</v>
          </cell>
          <cell r="H16" t="str">
            <v>6N§-1</v>
          </cell>
          <cell r="J16" t="str">
            <v>2NS-1</v>
          </cell>
          <cell r="K16" t="str">
            <v>NS-1</v>
          </cell>
          <cell r="L16" t="str">
            <v>NS-2</v>
          </cell>
          <cell r="N16" t="str">
            <v>6CR4-22</v>
          </cell>
          <cell r="O16" t="str">
            <v>2CR2-9</v>
          </cell>
        </row>
        <row r="17">
          <cell r="C17" t="str">
            <v>N111A-25</v>
          </cell>
          <cell r="D17" t="str">
            <v>§D-1</v>
          </cell>
          <cell r="E17" t="str">
            <v>2§D-1</v>
          </cell>
          <cell r="F17" t="str">
            <v>2§D-1</v>
          </cell>
          <cell r="G17" t="str">
            <v>4§D-1</v>
          </cell>
          <cell r="H17" t="str">
            <v>6N§-1</v>
          </cell>
          <cell r="J17" t="str">
            <v>2NS-1</v>
          </cell>
          <cell r="K17" t="str">
            <v>NS-1</v>
          </cell>
          <cell r="L17" t="str">
            <v>NS-2</v>
          </cell>
          <cell r="N17" t="str">
            <v>6CR4-22</v>
          </cell>
          <cell r="O17" t="str">
            <v>2CR2-9</v>
          </cell>
        </row>
        <row r="18">
          <cell r="C18" t="str">
            <v>N111B-25</v>
          </cell>
          <cell r="D18" t="str">
            <v>§D-1</v>
          </cell>
          <cell r="E18" t="str">
            <v>2§D-1</v>
          </cell>
          <cell r="F18" t="str">
            <v>2§D-1</v>
          </cell>
          <cell r="G18" t="str">
            <v>4§D-1</v>
          </cell>
          <cell r="H18" t="str">
            <v>6N§-1</v>
          </cell>
          <cell r="J18" t="str">
            <v>2NS-1</v>
          </cell>
          <cell r="K18" t="str">
            <v>NS-1</v>
          </cell>
          <cell r="L18" t="str">
            <v>NS-2</v>
          </cell>
          <cell r="N18" t="str">
            <v>6CR4-22</v>
          </cell>
          <cell r="O18" t="str">
            <v>2CR2-9</v>
          </cell>
        </row>
        <row r="19">
          <cell r="C19" t="str">
            <v>N111-29</v>
          </cell>
          <cell r="D19" t="str">
            <v>§D-1</v>
          </cell>
          <cell r="E19" t="str">
            <v>2§D-1</v>
          </cell>
          <cell r="F19" t="str">
            <v>2§D-1</v>
          </cell>
          <cell r="G19" t="str">
            <v>4§D-1</v>
          </cell>
          <cell r="H19" t="str">
            <v>6N§-1</v>
          </cell>
          <cell r="J19" t="str">
            <v>2NS-1</v>
          </cell>
          <cell r="K19" t="str">
            <v>NS-1</v>
          </cell>
          <cell r="L19" t="str">
            <v>NS-2</v>
          </cell>
          <cell r="N19" t="str">
            <v>6CR4-22</v>
          </cell>
          <cell r="O19" t="str">
            <v>2CR2-9</v>
          </cell>
        </row>
        <row r="20">
          <cell r="C20" t="str">
            <v>N111A-29</v>
          </cell>
          <cell r="D20" t="str">
            <v>§D-1</v>
          </cell>
          <cell r="E20" t="str">
            <v>2§D-1</v>
          </cell>
          <cell r="F20" t="str">
            <v>2§D-1</v>
          </cell>
          <cell r="G20" t="str">
            <v>4§D-1</v>
          </cell>
          <cell r="H20" t="str">
            <v>6N§-1</v>
          </cell>
          <cell r="J20" t="str">
            <v>2NS-1</v>
          </cell>
          <cell r="K20" t="str">
            <v>NS-1</v>
          </cell>
          <cell r="L20" t="str">
            <v>NS-2</v>
          </cell>
          <cell r="N20" t="str">
            <v>6CR4-22</v>
          </cell>
          <cell r="O20" t="str">
            <v>2CR2-9</v>
          </cell>
        </row>
        <row r="21">
          <cell r="C21" t="str">
            <v>N111B-29</v>
          </cell>
          <cell r="D21" t="str">
            <v>§D-1</v>
          </cell>
          <cell r="E21" t="str">
            <v>2§D-1</v>
          </cell>
          <cell r="F21" t="str">
            <v>2§D-1</v>
          </cell>
          <cell r="G21" t="str">
            <v>4§D-1</v>
          </cell>
          <cell r="H21" t="str">
            <v>6N§-1</v>
          </cell>
          <cell r="J21" t="str">
            <v>2NS-1</v>
          </cell>
          <cell r="K21" t="str">
            <v>NS-1</v>
          </cell>
          <cell r="L21" t="str">
            <v>NS-2</v>
          </cell>
          <cell r="N21" t="str">
            <v>6CR4-22</v>
          </cell>
          <cell r="O21" t="str">
            <v>2CR2-9</v>
          </cell>
        </row>
        <row r="22">
          <cell r="C22" t="str">
            <v>N111-33</v>
          </cell>
          <cell r="D22" t="str">
            <v>§D-1</v>
          </cell>
          <cell r="E22" t="str">
            <v>2§D-1</v>
          </cell>
          <cell r="F22" t="str">
            <v>2§D-1</v>
          </cell>
          <cell r="G22" t="str">
            <v>4§D-1</v>
          </cell>
          <cell r="H22" t="str">
            <v>6N§-1</v>
          </cell>
          <cell r="J22" t="str">
            <v>2NS-1</v>
          </cell>
          <cell r="K22" t="str">
            <v>NS-1</v>
          </cell>
          <cell r="L22" t="str">
            <v>NS-2</v>
          </cell>
          <cell r="N22" t="str">
            <v>6CR4-22</v>
          </cell>
          <cell r="O22" t="str">
            <v>2CR2-9</v>
          </cell>
        </row>
        <row r="23">
          <cell r="C23" t="str">
            <v>N111A-33</v>
          </cell>
          <cell r="D23" t="str">
            <v>§D-1</v>
          </cell>
          <cell r="E23" t="str">
            <v>2§D-1</v>
          </cell>
          <cell r="F23" t="str">
            <v>2§D-1</v>
          </cell>
          <cell r="G23" t="str">
            <v>4§D-1</v>
          </cell>
          <cell r="H23" t="str">
            <v>6N§-1</v>
          </cell>
          <cell r="J23" t="str">
            <v>2NS-1</v>
          </cell>
          <cell r="K23" t="str">
            <v>NS-1</v>
          </cell>
          <cell r="L23" t="str">
            <v>NS-2</v>
          </cell>
          <cell r="N23" t="str">
            <v>6CR4-22</v>
          </cell>
          <cell r="O23" t="str">
            <v>2CR2-9</v>
          </cell>
        </row>
        <row r="24">
          <cell r="C24" t="str">
            <v>N111B-33</v>
          </cell>
          <cell r="D24" t="str">
            <v>§D-1</v>
          </cell>
          <cell r="E24" t="str">
            <v>2§D-1</v>
          </cell>
          <cell r="F24" t="str">
            <v>2§D-1</v>
          </cell>
          <cell r="G24" t="str">
            <v>4§D-1</v>
          </cell>
          <cell r="H24" t="str">
            <v>6N§-1</v>
          </cell>
          <cell r="J24" t="str">
            <v>2NS-1</v>
          </cell>
          <cell r="K24" t="str">
            <v>NS-1</v>
          </cell>
          <cell r="L24" t="str">
            <v>NS-2</v>
          </cell>
          <cell r="N24" t="str">
            <v>6CR4-22</v>
          </cell>
          <cell r="O24" t="str">
            <v>2CR2-9</v>
          </cell>
        </row>
        <row r="25">
          <cell r="C25" t="str">
            <v>§V122-53</v>
          </cell>
          <cell r="I25" t="str">
            <v>12§K-1</v>
          </cell>
          <cell r="M25" t="str">
            <v>2§S-1</v>
          </cell>
          <cell r="N25" t="str">
            <v>12CR4-22</v>
          </cell>
          <cell r="O25" t="str">
            <v>4CR2-9</v>
          </cell>
        </row>
        <row r="28">
          <cell r="C28" t="str">
            <v>§121-22</v>
          </cell>
          <cell r="I28" t="str">
            <v>6§D-1</v>
          </cell>
          <cell r="M28" t="str">
            <v>§S-1</v>
          </cell>
          <cell r="N28" t="str">
            <v>12CR4-22</v>
          </cell>
          <cell r="O28" t="str">
            <v>2CR2-9</v>
          </cell>
        </row>
        <row r="29">
          <cell r="C29" t="str">
            <v>§121A-22</v>
          </cell>
          <cell r="I29" t="str">
            <v>6§D-1</v>
          </cell>
          <cell r="M29" t="str">
            <v>§S-1</v>
          </cell>
          <cell r="N29" t="str">
            <v>12CR4-22</v>
          </cell>
          <cell r="O29" t="str">
            <v>2CR2-9</v>
          </cell>
        </row>
        <row r="30">
          <cell r="C30" t="str">
            <v>§121B-22</v>
          </cell>
          <cell r="I30" t="str">
            <v>6§D-1</v>
          </cell>
          <cell r="M30" t="str">
            <v>§S-1</v>
          </cell>
          <cell r="N30" t="str">
            <v>12CR4-22</v>
          </cell>
          <cell r="O30" t="str">
            <v>2CR2-9</v>
          </cell>
        </row>
        <row r="31">
          <cell r="C31" t="str">
            <v>§121-26</v>
          </cell>
          <cell r="I31" t="str">
            <v>6§D-1</v>
          </cell>
          <cell r="M31" t="str">
            <v>§S-1</v>
          </cell>
          <cell r="N31" t="str">
            <v>12CR4-22</v>
          </cell>
          <cell r="O31" t="str">
            <v>2CR2-9</v>
          </cell>
        </row>
        <row r="32">
          <cell r="C32" t="str">
            <v>§121A-26</v>
          </cell>
          <cell r="I32" t="str">
            <v>6§D-1</v>
          </cell>
          <cell r="M32" t="str">
            <v>§S-1</v>
          </cell>
          <cell r="N32" t="str">
            <v>12CR4-22</v>
          </cell>
          <cell r="O32" t="str">
            <v>2CR2-9</v>
          </cell>
        </row>
        <row r="33">
          <cell r="C33" t="str">
            <v>§121B-26</v>
          </cell>
          <cell r="I33" t="str">
            <v>6§D-1</v>
          </cell>
          <cell r="M33" t="str">
            <v>§S-1</v>
          </cell>
          <cell r="N33" t="str">
            <v>12CR4-22</v>
          </cell>
          <cell r="O33" t="str">
            <v>2CR2-9</v>
          </cell>
        </row>
        <row r="34">
          <cell r="C34" t="str">
            <v>N121-20</v>
          </cell>
          <cell r="D34" t="str">
            <v>3§D-1</v>
          </cell>
          <cell r="E34" t="str">
            <v>3§D-1</v>
          </cell>
          <cell r="F34" t="str">
            <v>6§D-1</v>
          </cell>
          <cell r="G34" t="str">
            <v>6§D-1</v>
          </cell>
          <cell r="H34" t="str">
            <v>12N§-1</v>
          </cell>
          <cell r="J34" t="str">
            <v>2NS-1</v>
          </cell>
          <cell r="K34" t="str">
            <v>NS-1</v>
          </cell>
          <cell r="L34" t="str">
            <v>NS-2</v>
          </cell>
          <cell r="N34" t="str">
            <v>12CR4-22</v>
          </cell>
          <cell r="O34" t="str">
            <v>2CR2-9</v>
          </cell>
        </row>
        <row r="35">
          <cell r="C35" t="str">
            <v>N121A-20</v>
          </cell>
          <cell r="D35" t="str">
            <v>3§D-1</v>
          </cell>
          <cell r="E35" t="str">
            <v>3§D-1</v>
          </cell>
          <cell r="F35" t="str">
            <v>6§D-1</v>
          </cell>
          <cell r="G35" t="str">
            <v>6§D-1</v>
          </cell>
          <cell r="H35" t="str">
            <v>12N§-1</v>
          </cell>
          <cell r="J35" t="str">
            <v>2NS-1</v>
          </cell>
          <cell r="K35" t="str">
            <v>NS-1</v>
          </cell>
          <cell r="L35" t="str">
            <v>NS-2</v>
          </cell>
          <cell r="N35" t="str">
            <v>12CR4-22</v>
          </cell>
          <cell r="O35" t="str">
            <v>2CR2-9</v>
          </cell>
        </row>
        <row r="36">
          <cell r="C36" t="str">
            <v>N121B-20</v>
          </cell>
          <cell r="D36" t="str">
            <v>3§D-1</v>
          </cell>
          <cell r="E36" t="str">
            <v>3§D-1</v>
          </cell>
          <cell r="F36" t="str">
            <v>6§D-1</v>
          </cell>
          <cell r="G36" t="str">
            <v>6§D-1</v>
          </cell>
          <cell r="H36" t="str">
            <v>12N§-1</v>
          </cell>
          <cell r="J36" t="str">
            <v>2NS-1</v>
          </cell>
          <cell r="K36" t="str">
            <v>NS-1</v>
          </cell>
          <cell r="L36" t="str">
            <v>NS-2</v>
          </cell>
          <cell r="N36" t="str">
            <v>12CR4-22</v>
          </cell>
          <cell r="O36" t="str">
            <v>2CR2-9</v>
          </cell>
        </row>
        <row r="37">
          <cell r="C37" t="str">
            <v>N121-25</v>
          </cell>
          <cell r="D37" t="str">
            <v>3§D-1</v>
          </cell>
          <cell r="E37" t="str">
            <v>3§D-1</v>
          </cell>
          <cell r="F37" t="str">
            <v>6§D-1</v>
          </cell>
          <cell r="G37" t="str">
            <v>6§D-1</v>
          </cell>
          <cell r="H37" t="str">
            <v>12N§-1</v>
          </cell>
          <cell r="J37" t="str">
            <v>2NS-1</v>
          </cell>
          <cell r="K37" t="str">
            <v>NS-1</v>
          </cell>
          <cell r="L37" t="str">
            <v>NS-2</v>
          </cell>
          <cell r="N37" t="str">
            <v>12CR4-22</v>
          </cell>
          <cell r="O37" t="str">
            <v>2CR2-9</v>
          </cell>
        </row>
        <row r="38">
          <cell r="C38" t="str">
            <v>N121A-25</v>
          </cell>
          <cell r="D38" t="str">
            <v>3§D-1</v>
          </cell>
          <cell r="E38" t="str">
            <v>3§D-1</v>
          </cell>
          <cell r="F38" t="str">
            <v>6§D-1</v>
          </cell>
          <cell r="G38" t="str">
            <v>6§D-1</v>
          </cell>
          <cell r="H38" t="str">
            <v>12N§-1</v>
          </cell>
          <cell r="J38" t="str">
            <v>2NS-1</v>
          </cell>
          <cell r="K38" t="str">
            <v>NS-1</v>
          </cell>
          <cell r="L38" t="str">
            <v>NS-2</v>
          </cell>
          <cell r="N38" t="str">
            <v>12CR4-22</v>
          </cell>
          <cell r="O38" t="str">
            <v>2CR2-9</v>
          </cell>
        </row>
        <row r="39">
          <cell r="C39" t="str">
            <v>N121B-25</v>
          </cell>
          <cell r="D39" t="str">
            <v>3§D-1</v>
          </cell>
          <cell r="E39" t="str">
            <v>3§D-1</v>
          </cell>
          <cell r="F39" t="str">
            <v>6§D-1</v>
          </cell>
          <cell r="G39" t="str">
            <v>6§D-1</v>
          </cell>
          <cell r="H39" t="str">
            <v>12N§-1</v>
          </cell>
          <cell r="J39" t="str">
            <v>2NS-1</v>
          </cell>
          <cell r="K39" t="str">
            <v>NS-1</v>
          </cell>
          <cell r="L39" t="str">
            <v>NS-2</v>
          </cell>
          <cell r="N39" t="str">
            <v>12CR4-22</v>
          </cell>
          <cell r="O39" t="str">
            <v>2CR2-9</v>
          </cell>
        </row>
        <row r="40">
          <cell r="C40" t="str">
            <v>N121-29</v>
          </cell>
          <cell r="D40" t="str">
            <v>3§D-1</v>
          </cell>
          <cell r="E40" t="str">
            <v>3§D-1</v>
          </cell>
          <cell r="F40" t="str">
            <v>6§D-1</v>
          </cell>
          <cell r="G40" t="str">
            <v>6§D-1</v>
          </cell>
          <cell r="H40" t="str">
            <v>12N§-1</v>
          </cell>
          <cell r="J40" t="str">
            <v>2NS-1</v>
          </cell>
          <cell r="K40" t="str">
            <v>NS-1</v>
          </cell>
          <cell r="L40" t="str">
            <v>NS-2</v>
          </cell>
          <cell r="N40" t="str">
            <v>12CR4-22</v>
          </cell>
          <cell r="O40" t="str">
            <v>2CR2-9</v>
          </cell>
        </row>
        <row r="41">
          <cell r="C41" t="str">
            <v>N121A-29</v>
          </cell>
          <cell r="D41" t="str">
            <v>3§D-1</v>
          </cell>
          <cell r="E41" t="str">
            <v>3§D-1</v>
          </cell>
          <cell r="F41" t="str">
            <v>6§D-1</v>
          </cell>
          <cell r="G41" t="str">
            <v>6§D-1</v>
          </cell>
          <cell r="H41" t="str">
            <v>12N§-1</v>
          </cell>
          <cell r="J41" t="str">
            <v>2NS-1</v>
          </cell>
          <cell r="K41" t="str">
            <v>NS-1</v>
          </cell>
          <cell r="L41" t="str">
            <v>NS-2</v>
          </cell>
          <cell r="N41" t="str">
            <v>12CR4-22</v>
          </cell>
          <cell r="O41" t="str">
            <v>2CR2-9</v>
          </cell>
        </row>
        <row r="42">
          <cell r="C42" t="str">
            <v>N121B-29</v>
          </cell>
          <cell r="D42" t="str">
            <v>3§D-1</v>
          </cell>
          <cell r="E42" t="str">
            <v>3§D-1</v>
          </cell>
          <cell r="F42" t="str">
            <v>6§D-1</v>
          </cell>
          <cell r="G42" t="str">
            <v>6§D-1</v>
          </cell>
          <cell r="H42" t="str">
            <v>12N§-1</v>
          </cell>
          <cell r="J42" t="str">
            <v>2NS-1</v>
          </cell>
          <cell r="K42" t="str">
            <v>NS-1</v>
          </cell>
          <cell r="L42" t="str">
            <v>NS-2</v>
          </cell>
          <cell r="N42" t="str">
            <v>12CR4-22</v>
          </cell>
          <cell r="O42" t="str">
            <v>2CR2-9</v>
          </cell>
        </row>
        <row r="43">
          <cell r="C43" t="str">
            <v>N121-33</v>
          </cell>
          <cell r="D43" t="str">
            <v>3§D-1</v>
          </cell>
          <cell r="E43" t="str">
            <v>3§D-1</v>
          </cell>
          <cell r="F43" t="str">
            <v>6§D-1</v>
          </cell>
          <cell r="G43" t="str">
            <v>6§D-1</v>
          </cell>
          <cell r="H43" t="str">
            <v>12N§-1</v>
          </cell>
          <cell r="J43" t="str">
            <v>2NS-1</v>
          </cell>
          <cell r="K43" t="str">
            <v>NS-1</v>
          </cell>
          <cell r="L43" t="str">
            <v>NS-2</v>
          </cell>
          <cell r="N43" t="str">
            <v>12CR4-22</v>
          </cell>
          <cell r="O43" t="str">
            <v>2CR2-9</v>
          </cell>
        </row>
        <row r="44">
          <cell r="C44" t="str">
            <v>N121A-33</v>
          </cell>
          <cell r="D44" t="str">
            <v>3§D-1</v>
          </cell>
          <cell r="E44" t="str">
            <v>3§D-1</v>
          </cell>
          <cell r="F44" t="str">
            <v>6§D-1</v>
          </cell>
          <cell r="G44" t="str">
            <v>6§D-1</v>
          </cell>
          <cell r="H44" t="str">
            <v>12N§-1</v>
          </cell>
          <cell r="J44" t="str">
            <v>2NS-1</v>
          </cell>
          <cell r="K44" t="str">
            <v>NS-1</v>
          </cell>
          <cell r="L44" t="str">
            <v>NS-2</v>
          </cell>
          <cell r="N44" t="str">
            <v>12CR4-22</v>
          </cell>
          <cell r="O44" t="str">
            <v>2CR2-9</v>
          </cell>
        </row>
        <row r="45">
          <cell r="C45" t="str">
            <v>N121B-33</v>
          </cell>
          <cell r="D45" t="str">
            <v>3§D-1</v>
          </cell>
          <cell r="E45" t="str">
            <v>3§D-1</v>
          </cell>
          <cell r="F45" t="str">
            <v>6§D-1</v>
          </cell>
          <cell r="G45" t="str">
            <v>6§D-1</v>
          </cell>
          <cell r="H45" t="str">
            <v>12N§-1</v>
          </cell>
          <cell r="J45" t="str">
            <v>2NS-1</v>
          </cell>
          <cell r="K45" t="str">
            <v>NS-1</v>
          </cell>
          <cell r="L45" t="str">
            <v>NS-2</v>
          </cell>
          <cell r="N45" t="str">
            <v>12CR4-22</v>
          </cell>
          <cell r="O45" t="str">
            <v>2CR2-9</v>
          </cell>
        </row>
        <row r="46">
          <cell r="C46" t="str">
            <v>N121-38</v>
          </cell>
          <cell r="D46" t="str">
            <v>3§D-1</v>
          </cell>
          <cell r="E46" t="str">
            <v>3§D-1</v>
          </cell>
          <cell r="F46" t="str">
            <v>6§D-1</v>
          </cell>
          <cell r="G46" t="str">
            <v>6§D-1</v>
          </cell>
          <cell r="H46" t="str">
            <v>12N§-1</v>
          </cell>
          <cell r="J46" t="str">
            <v>2NS-1</v>
          </cell>
          <cell r="K46" t="str">
            <v>NS-1</v>
          </cell>
          <cell r="L46" t="str">
            <v>NS-2</v>
          </cell>
          <cell r="N46" t="str">
            <v>12CR4-22</v>
          </cell>
          <cell r="O46" t="str">
            <v>2CR2-9</v>
          </cell>
        </row>
        <row r="47">
          <cell r="C47" t="str">
            <v>N121A-38</v>
          </cell>
          <cell r="D47" t="str">
            <v>3§D-1</v>
          </cell>
          <cell r="E47" t="str">
            <v>3§D-1</v>
          </cell>
          <cell r="F47" t="str">
            <v>6§D-1</v>
          </cell>
          <cell r="G47" t="str">
            <v>6§D-1</v>
          </cell>
          <cell r="H47" t="str">
            <v>12N§-1</v>
          </cell>
          <cell r="J47" t="str">
            <v>2NS-1</v>
          </cell>
          <cell r="K47" t="str">
            <v>NS-1</v>
          </cell>
          <cell r="L47" t="str">
            <v>NS-2</v>
          </cell>
          <cell r="N47" t="str">
            <v>12CR4-22</v>
          </cell>
          <cell r="O47" t="str">
            <v>2CR2-9</v>
          </cell>
        </row>
        <row r="48">
          <cell r="C48" t="str">
            <v>N121B-38</v>
          </cell>
          <cell r="D48" t="str">
            <v>3§D-1</v>
          </cell>
          <cell r="E48" t="str">
            <v>3§D-1</v>
          </cell>
          <cell r="F48" t="str">
            <v>6§D-1</v>
          </cell>
          <cell r="G48" t="str">
            <v>6§D-1</v>
          </cell>
          <cell r="H48" t="str">
            <v>12N§-1</v>
          </cell>
          <cell r="J48" t="str">
            <v>2NS-1</v>
          </cell>
          <cell r="K48" t="str">
            <v>NS-1</v>
          </cell>
          <cell r="L48" t="str">
            <v>NS-2</v>
          </cell>
          <cell r="N48" t="str">
            <v>12CR4-22</v>
          </cell>
          <cell r="O48" t="str">
            <v>2CR2-9</v>
          </cell>
        </row>
        <row r="52">
          <cell r="C52" t="str">
            <v>§122-22</v>
          </cell>
          <cell r="I52" t="str">
            <v>6§D-1</v>
          </cell>
          <cell r="M52" t="str">
            <v>2§S-1</v>
          </cell>
          <cell r="N52" t="str">
            <v>12CR4-22</v>
          </cell>
          <cell r="O52" t="str">
            <v>4CR2-9</v>
          </cell>
        </row>
        <row r="53">
          <cell r="C53" t="str">
            <v>§122A-22</v>
          </cell>
          <cell r="I53" t="str">
            <v>6§D-1</v>
          </cell>
          <cell r="M53" t="str">
            <v>2§S-1</v>
          </cell>
          <cell r="N53" t="str">
            <v>12CR4-22</v>
          </cell>
          <cell r="O53" t="str">
            <v>4CR2-9</v>
          </cell>
        </row>
        <row r="54">
          <cell r="C54" t="str">
            <v>§122B-22</v>
          </cell>
          <cell r="I54" t="str">
            <v>6§D-1</v>
          </cell>
          <cell r="M54" t="str">
            <v>2§S-1</v>
          </cell>
          <cell r="N54" t="str">
            <v>12CR4-22</v>
          </cell>
          <cell r="O54" t="str">
            <v>4CR2-9</v>
          </cell>
        </row>
        <row r="55">
          <cell r="C55" t="str">
            <v>§122-26</v>
          </cell>
          <cell r="I55" t="str">
            <v>6§D-1</v>
          </cell>
          <cell r="M55" t="str">
            <v>2§S-1</v>
          </cell>
          <cell r="N55" t="str">
            <v>12CR4-22</v>
          </cell>
          <cell r="O55" t="str">
            <v>4CR2-9</v>
          </cell>
        </row>
        <row r="56">
          <cell r="C56" t="str">
            <v>§122A-26</v>
          </cell>
          <cell r="I56" t="str">
            <v>6§D-1</v>
          </cell>
          <cell r="M56" t="str">
            <v>2§S-1</v>
          </cell>
          <cell r="N56" t="str">
            <v>12CR4-22</v>
          </cell>
          <cell r="O56" t="str">
            <v>4CR2-9</v>
          </cell>
        </row>
        <row r="57">
          <cell r="C57" t="str">
            <v>§122B-26</v>
          </cell>
          <cell r="I57" t="str">
            <v>6§D-1</v>
          </cell>
          <cell r="M57" t="str">
            <v>2§S-1</v>
          </cell>
          <cell r="N57" t="str">
            <v>12CR4-22</v>
          </cell>
          <cell r="O57" t="str">
            <v>4CR2-9</v>
          </cell>
        </row>
        <row r="58">
          <cell r="C58" t="str">
            <v>N122-20</v>
          </cell>
          <cell r="D58" t="str">
            <v>3§D-1</v>
          </cell>
          <cell r="E58" t="str">
            <v>3§D-1</v>
          </cell>
          <cell r="F58" t="str">
            <v>6§D-1</v>
          </cell>
          <cell r="G58" t="str">
            <v>6§D-1</v>
          </cell>
          <cell r="H58" t="str">
            <v>12N§-1</v>
          </cell>
          <cell r="J58" t="str">
            <v>4NS-1</v>
          </cell>
          <cell r="K58" t="str">
            <v>2NS-1</v>
          </cell>
          <cell r="L58" t="str">
            <v>2NS-2</v>
          </cell>
          <cell r="N58" t="str">
            <v>12CR4-22</v>
          </cell>
          <cell r="O58" t="str">
            <v>4CR2-9</v>
          </cell>
        </row>
        <row r="59">
          <cell r="C59" t="str">
            <v>N122A-20</v>
          </cell>
          <cell r="D59" t="str">
            <v>3§D-1</v>
          </cell>
          <cell r="E59" t="str">
            <v>3§D-1</v>
          </cell>
          <cell r="F59" t="str">
            <v>6§D-1</v>
          </cell>
          <cell r="G59" t="str">
            <v>6§D-1</v>
          </cell>
          <cell r="H59" t="str">
            <v>12N§-1</v>
          </cell>
          <cell r="J59" t="str">
            <v>4NS-1</v>
          </cell>
          <cell r="K59" t="str">
            <v>2NS-1</v>
          </cell>
          <cell r="L59" t="str">
            <v>2NS-2</v>
          </cell>
          <cell r="N59" t="str">
            <v>12CR4-22</v>
          </cell>
          <cell r="O59" t="str">
            <v>4CR2-9</v>
          </cell>
        </row>
        <row r="60">
          <cell r="C60" t="str">
            <v>N122B-20</v>
          </cell>
          <cell r="D60" t="str">
            <v>3§D-1</v>
          </cell>
          <cell r="E60" t="str">
            <v>3§D-1</v>
          </cell>
          <cell r="F60" t="str">
            <v>6§D-1</v>
          </cell>
          <cell r="G60" t="str">
            <v>6§D-1</v>
          </cell>
          <cell r="H60" t="str">
            <v>12N§-1</v>
          </cell>
          <cell r="J60" t="str">
            <v>4NS-1</v>
          </cell>
          <cell r="K60" t="str">
            <v>2NS-1</v>
          </cell>
          <cell r="L60" t="str">
            <v>2NS-2</v>
          </cell>
          <cell r="N60" t="str">
            <v>12CR4-22</v>
          </cell>
          <cell r="O60" t="str">
            <v>4CR2-9</v>
          </cell>
        </row>
        <row r="61">
          <cell r="C61" t="str">
            <v>N122-25</v>
          </cell>
          <cell r="D61" t="str">
            <v>3§D-1</v>
          </cell>
          <cell r="E61" t="str">
            <v>3§D-1</v>
          </cell>
          <cell r="F61" t="str">
            <v>6§D-1</v>
          </cell>
          <cell r="G61" t="str">
            <v>6§D-1</v>
          </cell>
          <cell r="H61" t="str">
            <v>12N§-1</v>
          </cell>
          <cell r="J61" t="str">
            <v>4NS-1</v>
          </cell>
          <cell r="K61" t="str">
            <v>2NS-1</v>
          </cell>
          <cell r="L61" t="str">
            <v>2NS-2</v>
          </cell>
          <cell r="N61" t="str">
            <v>12CR4-22</v>
          </cell>
          <cell r="O61" t="str">
            <v>4CR2-9</v>
          </cell>
        </row>
        <row r="62">
          <cell r="C62" t="str">
            <v>N122A-25</v>
          </cell>
          <cell r="D62" t="str">
            <v>3§D-1</v>
          </cell>
          <cell r="E62" t="str">
            <v>3§D-1</v>
          </cell>
          <cell r="F62" t="str">
            <v>6§D-1</v>
          </cell>
          <cell r="G62" t="str">
            <v>6§D-1</v>
          </cell>
          <cell r="H62" t="str">
            <v>12N§-1</v>
          </cell>
          <cell r="J62" t="str">
            <v>4NS-1</v>
          </cell>
          <cell r="K62" t="str">
            <v>2NS-1</v>
          </cell>
          <cell r="L62" t="str">
            <v>2NS-2</v>
          </cell>
          <cell r="N62" t="str">
            <v>12CR4-22</v>
          </cell>
          <cell r="O62" t="str">
            <v>4CR2-9</v>
          </cell>
        </row>
        <row r="63">
          <cell r="C63" t="str">
            <v>N122B-25</v>
          </cell>
          <cell r="D63" t="str">
            <v>3§D-1</v>
          </cell>
          <cell r="E63" t="str">
            <v>3§D-1</v>
          </cell>
          <cell r="F63" t="str">
            <v>6§D-1</v>
          </cell>
          <cell r="G63" t="str">
            <v>6§D-1</v>
          </cell>
          <cell r="H63" t="str">
            <v>12N§-1</v>
          </cell>
          <cell r="J63" t="str">
            <v>4NS-1</v>
          </cell>
          <cell r="K63" t="str">
            <v>2NS-1</v>
          </cell>
          <cell r="L63" t="str">
            <v>2NS-2</v>
          </cell>
          <cell r="N63" t="str">
            <v>12CR4-22</v>
          </cell>
          <cell r="O63" t="str">
            <v>4CR2-9</v>
          </cell>
        </row>
        <row r="64">
          <cell r="C64" t="str">
            <v>N122-29</v>
          </cell>
          <cell r="D64" t="str">
            <v>3§D-1</v>
          </cell>
          <cell r="E64" t="str">
            <v>3§D-1</v>
          </cell>
          <cell r="F64" t="str">
            <v>6§D-1</v>
          </cell>
          <cell r="G64" t="str">
            <v>6§D-1</v>
          </cell>
          <cell r="H64" t="str">
            <v>12N§-1</v>
          </cell>
          <cell r="J64" t="str">
            <v>4NS-1</v>
          </cell>
          <cell r="K64" t="str">
            <v>2NS-1</v>
          </cell>
          <cell r="L64" t="str">
            <v>2NS-2</v>
          </cell>
          <cell r="N64" t="str">
            <v>12CR4-22</v>
          </cell>
          <cell r="O64" t="str">
            <v>4CR2-9</v>
          </cell>
        </row>
        <row r="65">
          <cell r="C65" t="str">
            <v>N122A-29</v>
          </cell>
          <cell r="D65" t="str">
            <v>3§D-1</v>
          </cell>
          <cell r="E65" t="str">
            <v>3§D-1</v>
          </cell>
          <cell r="F65" t="str">
            <v>6§D-1</v>
          </cell>
          <cell r="G65" t="str">
            <v>6§D-1</v>
          </cell>
          <cell r="H65" t="str">
            <v>12N§-1</v>
          </cell>
          <cell r="J65" t="str">
            <v>4NS-1</v>
          </cell>
          <cell r="K65" t="str">
            <v>2NS-1</v>
          </cell>
          <cell r="L65" t="str">
            <v>2NS-2</v>
          </cell>
          <cell r="N65" t="str">
            <v>12CR4-22</v>
          </cell>
          <cell r="O65" t="str">
            <v>4CR2-9</v>
          </cell>
        </row>
        <row r="66">
          <cell r="C66" t="str">
            <v>N122B-29</v>
          </cell>
          <cell r="D66" t="str">
            <v>3§D-1</v>
          </cell>
          <cell r="E66" t="str">
            <v>3§D-1</v>
          </cell>
          <cell r="F66" t="str">
            <v>6§D-1</v>
          </cell>
          <cell r="G66" t="str">
            <v>6§D-1</v>
          </cell>
          <cell r="H66" t="str">
            <v>12N§-1</v>
          </cell>
          <cell r="J66" t="str">
            <v>4NS-1</v>
          </cell>
          <cell r="K66" t="str">
            <v>2NS-1</v>
          </cell>
          <cell r="L66" t="str">
            <v>2NS-2</v>
          </cell>
          <cell r="N66" t="str">
            <v>12CR4-22</v>
          </cell>
          <cell r="O66" t="str">
            <v>4CR2-9</v>
          </cell>
        </row>
        <row r="67">
          <cell r="C67" t="str">
            <v>N122-33</v>
          </cell>
          <cell r="D67" t="str">
            <v>3§D-1</v>
          </cell>
          <cell r="E67" t="str">
            <v>3§D-1</v>
          </cell>
          <cell r="F67" t="str">
            <v>6§D-1</v>
          </cell>
          <cell r="G67" t="str">
            <v>6§D-1</v>
          </cell>
          <cell r="H67" t="str">
            <v>12N§-1</v>
          </cell>
          <cell r="J67" t="str">
            <v>4NS-1</v>
          </cell>
          <cell r="K67" t="str">
            <v>2NS-1</v>
          </cell>
          <cell r="L67" t="str">
            <v>2NS-2</v>
          </cell>
          <cell r="N67" t="str">
            <v>12CR4-22</v>
          </cell>
          <cell r="O67" t="str">
            <v>4CR2-9</v>
          </cell>
        </row>
        <row r="68">
          <cell r="C68" t="str">
            <v>N122A-33</v>
          </cell>
          <cell r="D68" t="str">
            <v>3§D-1</v>
          </cell>
          <cell r="E68" t="str">
            <v>3§D-1</v>
          </cell>
          <cell r="F68" t="str">
            <v>6§D-1</v>
          </cell>
          <cell r="G68" t="str">
            <v>6§D-1</v>
          </cell>
          <cell r="H68" t="str">
            <v>12N§-1</v>
          </cell>
          <cell r="J68" t="str">
            <v>4NS-1</v>
          </cell>
          <cell r="K68" t="str">
            <v>2NS-1</v>
          </cell>
          <cell r="L68" t="str">
            <v>2NS-2</v>
          </cell>
          <cell r="N68" t="str">
            <v>12CR4-22</v>
          </cell>
          <cell r="O68" t="str">
            <v>4CR2-9</v>
          </cell>
        </row>
        <row r="69">
          <cell r="C69" t="str">
            <v>N122B-33</v>
          </cell>
          <cell r="D69" t="str">
            <v>3§D-1</v>
          </cell>
          <cell r="E69" t="str">
            <v>3§D-1</v>
          </cell>
          <cell r="F69" t="str">
            <v>6§D-1</v>
          </cell>
          <cell r="G69" t="str">
            <v>6§D-1</v>
          </cell>
          <cell r="H69" t="str">
            <v>12N§-1</v>
          </cell>
          <cell r="J69" t="str">
            <v>4NS-1</v>
          </cell>
          <cell r="K69" t="str">
            <v>2NS-1</v>
          </cell>
          <cell r="L69" t="str">
            <v>2NS-2</v>
          </cell>
          <cell r="N69" t="str">
            <v>12CR4-22</v>
          </cell>
          <cell r="O69" t="str">
            <v>4CR2-9</v>
          </cell>
        </row>
        <row r="70">
          <cell r="C70" t="str">
            <v>N122-38</v>
          </cell>
          <cell r="D70" t="str">
            <v>3§D-1</v>
          </cell>
          <cell r="E70" t="str">
            <v>3§D-1</v>
          </cell>
          <cell r="F70" t="str">
            <v>6§D-1</v>
          </cell>
          <cell r="G70" t="str">
            <v>6§D-1</v>
          </cell>
          <cell r="H70" t="str">
            <v>12N§-1</v>
          </cell>
          <cell r="J70" t="str">
            <v>4NS-1</v>
          </cell>
          <cell r="K70" t="str">
            <v>2NS-1</v>
          </cell>
          <cell r="L70" t="str">
            <v>2NS-2</v>
          </cell>
          <cell r="N70" t="str">
            <v>12CR4-22</v>
          </cell>
          <cell r="O70" t="str">
            <v>4CR2-9</v>
          </cell>
        </row>
        <row r="71">
          <cell r="C71" t="str">
            <v>N122A-38</v>
          </cell>
          <cell r="D71" t="str">
            <v>3§D-1</v>
          </cell>
          <cell r="E71" t="str">
            <v>3§D-1</v>
          </cell>
          <cell r="F71" t="str">
            <v>6§D-1</v>
          </cell>
          <cell r="G71" t="str">
            <v>6§D-1</v>
          </cell>
          <cell r="H71" t="str">
            <v>12N§-1</v>
          </cell>
          <cell r="J71" t="str">
            <v>4NS-1</v>
          </cell>
          <cell r="K71" t="str">
            <v>2NS-1</v>
          </cell>
          <cell r="L71" t="str">
            <v>2NS-2</v>
          </cell>
          <cell r="N71" t="str">
            <v>12CR4-22</v>
          </cell>
          <cell r="O71" t="str">
            <v>4CR2-9</v>
          </cell>
        </row>
        <row r="72">
          <cell r="C72" t="str">
            <v>N122B-38</v>
          </cell>
          <cell r="D72" t="str">
            <v>3§D-1</v>
          </cell>
          <cell r="E72" t="str">
            <v>3§D-1</v>
          </cell>
          <cell r="F72" t="str">
            <v>6§D-1</v>
          </cell>
          <cell r="G72" t="str">
            <v>6§D-1</v>
          </cell>
          <cell r="H72" t="str">
            <v>12N§-1</v>
          </cell>
          <cell r="J72" t="str">
            <v>4NS-1</v>
          </cell>
          <cell r="K72" t="str">
            <v>2NS-1</v>
          </cell>
          <cell r="L72" t="str">
            <v>2NS-2</v>
          </cell>
          <cell r="N72" t="str">
            <v>12CR4-22</v>
          </cell>
          <cell r="O72" t="str">
            <v>4CR2-9</v>
          </cell>
        </row>
        <row r="73">
          <cell r="C73" t="str">
            <v>§V122</v>
          </cell>
        </row>
        <row r="77">
          <cell r="C77" t="str">
            <v>§212-17</v>
          </cell>
          <cell r="I77" t="str">
            <v>3§D-1</v>
          </cell>
          <cell r="M77" t="str">
            <v>2§S-1</v>
          </cell>
          <cell r="N77" t="str">
            <v>6CR4-22</v>
          </cell>
          <cell r="O77" t="str">
            <v>4CR2-9</v>
          </cell>
        </row>
        <row r="78">
          <cell r="C78" t="str">
            <v>§212-17A</v>
          </cell>
          <cell r="I78" t="str">
            <v>3§D-1</v>
          </cell>
          <cell r="M78" t="str">
            <v>2§S-1</v>
          </cell>
          <cell r="N78" t="str">
            <v>6CR4-22</v>
          </cell>
          <cell r="O78" t="str">
            <v>4CR2-9</v>
          </cell>
        </row>
        <row r="79">
          <cell r="C79" t="str">
            <v>§212-17B</v>
          </cell>
          <cell r="I79" t="str">
            <v>3§D-1</v>
          </cell>
          <cell r="M79" t="str">
            <v>2§S-1</v>
          </cell>
          <cell r="N79" t="str">
            <v>6CR4-22</v>
          </cell>
          <cell r="O79" t="str">
            <v>4CR2-9</v>
          </cell>
        </row>
        <row r="80">
          <cell r="C80" t="str">
            <v>§212-17+5</v>
          </cell>
          <cell r="I80" t="str">
            <v>3§D-1</v>
          </cell>
          <cell r="M80" t="str">
            <v>2§S-1</v>
          </cell>
          <cell r="N80" t="str">
            <v>6CR4-22</v>
          </cell>
          <cell r="O80" t="str">
            <v>4CR2-9</v>
          </cell>
        </row>
        <row r="81">
          <cell r="C81" t="str">
            <v>§212-17A+5</v>
          </cell>
          <cell r="I81" t="str">
            <v>3§D-1</v>
          </cell>
          <cell r="M81" t="str">
            <v>2§S-1</v>
          </cell>
          <cell r="N81" t="str">
            <v>6CR4-22</v>
          </cell>
          <cell r="O81" t="str">
            <v>4CR2-9</v>
          </cell>
        </row>
        <row r="82">
          <cell r="C82" t="str">
            <v>§212-17B+5</v>
          </cell>
          <cell r="I82" t="str">
            <v>3§D-1</v>
          </cell>
          <cell r="M82" t="str">
            <v>2§S-1</v>
          </cell>
          <cell r="N82" t="str">
            <v>6CR4-22</v>
          </cell>
          <cell r="O82" t="str">
            <v>4CR2-9</v>
          </cell>
        </row>
        <row r="83">
          <cell r="C83" t="str">
            <v>§212-17+11</v>
          </cell>
          <cell r="I83" t="str">
            <v>3§D-1</v>
          </cell>
          <cell r="M83" t="str">
            <v>2§S-1</v>
          </cell>
          <cell r="N83" t="str">
            <v>6CR4-22</v>
          </cell>
          <cell r="O83" t="str">
            <v>4CR2-9</v>
          </cell>
        </row>
        <row r="84">
          <cell r="C84" t="str">
            <v>§212-17A+11</v>
          </cell>
          <cell r="I84" t="str">
            <v>3§D-1</v>
          </cell>
          <cell r="M84" t="str">
            <v>2§S-1</v>
          </cell>
          <cell r="N84" t="str">
            <v>6CR4-22</v>
          </cell>
          <cell r="O84" t="str">
            <v>4CR2-9</v>
          </cell>
        </row>
        <row r="85">
          <cell r="C85" t="str">
            <v>§212-17B+11</v>
          </cell>
          <cell r="I85" t="str">
            <v>3§D-1</v>
          </cell>
          <cell r="M85" t="str">
            <v>2§S-1</v>
          </cell>
          <cell r="N85" t="str">
            <v>6CR4-22</v>
          </cell>
          <cell r="O85" t="str">
            <v>4CR2-9</v>
          </cell>
        </row>
        <row r="86">
          <cell r="C86" t="str">
            <v>N212-11</v>
          </cell>
          <cell r="D86" t="str">
            <v>2§D-1</v>
          </cell>
          <cell r="E86" t="str">
            <v>4§D-1</v>
          </cell>
          <cell r="F86" t="str">
            <v>2§D-1</v>
          </cell>
          <cell r="G86" t="str">
            <v>4§D-1</v>
          </cell>
          <cell r="H86" t="str">
            <v>6N§-1</v>
          </cell>
          <cell r="J86" t="str">
            <v>4NS-1</v>
          </cell>
          <cell r="K86" t="str">
            <v>2NS-1</v>
          </cell>
          <cell r="L86" t="str">
            <v>2NS-2</v>
          </cell>
          <cell r="N86" t="str">
            <v>6CR4-22</v>
          </cell>
          <cell r="O86" t="str">
            <v>4CR2-9</v>
          </cell>
        </row>
        <row r="87">
          <cell r="C87" t="str">
            <v>N212-11A</v>
          </cell>
          <cell r="D87" t="str">
            <v>2§D-1</v>
          </cell>
          <cell r="E87" t="str">
            <v>4§D-1</v>
          </cell>
          <cell r="F87" t="str">
            <v>2§D-1</v>
          </cell>
          <cell r="G87" t="str">
            <v>4§D-1</v>
          </cell>
          <cell r="H87" t="str">
            <v>6N§-1</v>
          </cell>
          <cell r="J87" t="str">
            <v>4NS-1</v>
          </cell>
          <cell r="K87" t="str">
            <v>2NS-1</v>
          </cell>
          <cell r="L87" t="str">
            <v>2NS-2</v>
          </cell>
          <cell r="N87" t="str">
            <v>6CR4-22</v>
          </cell>
          <cell r="O87" t="str">
            <v>4CR2-9</v>
          </cell>
        </row>
        <row r="88">
          <cell r="C88" t="str">
            <v>N212-11B</v>
          </cell>
          <cell r="D88" t="str">
            <v>2§D-1</v>
          </cell>
          <cell r="E88" t="str">
            <v>4§D-1</v>
          </cell>
          <cell r="F88" t="str">
            <v>2§D-1</v>
          </cell>
          <cell r="G88" t="str">
            <v>4§D-1</v>
          </cell>
          <cell r="H88" t="str">
            <v>6N§-1</v>
          </cell>
          <cell r="J88" t="str">
            <v>4NS-1</v>
          </cell>
          <cell r="K88" t="str">
            <v>2NS-1</v>
          </cell>
          <cell r="L88" t="str">
            <v>2NS-2</v>
          </cell>
          <cell r="N88" t="str">
            <v>6CR4-22</v>
          </cell>
          <cell r="O88" t="str">
            <v>4CR2-9</v>
          </cell>
        </row>
        <row r="89">
          <cell r="C89" t="str">
            <v>N212-11C</v>
          </cell>
          <cell r="D89" t="str">
            <v>2§D-1</v>
          </cell>
          <cell r="E89" t="str">
            <v>4§D-1</v>
          </cell>
          <cell r="F89" t="str">
            <v>2§D-1</v>
          </cell>
          <cell r="G89" t="str">
            <v>4§D-1</v>
          </cell>
          <cell r="H89" t="str">
            <v>6N§-1</v>
          </cell>
          <cell r="J89" t="str">
            <v>4NS-1</v>
          </cell>
          <cell r="K89" t="str">
            <v>2NS-1</v>
          </cell>
          <cell r="L89" t="str">
            <v>2NS-2</v>
          </cell>
          <cell r="N89" t="str">
            <v>6CR4-22</v>
          </cell>
          <cell r="O89" t="str">
            <v>4CR2-9</v>
          </cell>
        </row>
        <row r="90">
          <cell r="C90" t="str">
            <v>N212-11+5</v>
          </cell>
          <cell r="D90" t="str">
            <v>2§D-1</v>
          </cell>
          <cell r="E90" t="str">
            <v>4§D-1</v>
          </cell>
          <cell r="F90" t="str">
            <v>2§D-1</v>
          </cell>
          <cell r="G90" t="str">
            <v>4§D-1</v>
          </cell>
          <cell r="H90" t="str">
            <v>6N§-1</v>
          </cell>
          <cell r="J90" t="str">
            <v>4NS-1</v>
          </cell>
          <cell r="K90" t="str">
            <v>2NS-1</v>
          </cell>
          <cell r="L90" t="str">
            <v>2NS-2</v>
          </cell>
          <cell r="N90" t="str">
            <v>6CR4-22</v>
          </cell>
          <cell r="O90" t="str">
            <v>4CR2-9</v>
          </cell>
        </row>
        <row r="91">
          <cell r="C91" t="str">
            <v>N212-11A+5</v>
          </cell>
          <cell r="D91" t="str">
            <v>2§D-1</v>
          </cell>
          <cell r="E91" t="str">
            <v>4§D-1</v>
          </cell>
          <cell r="F91" t="str">
            <v>2§D-1</v>
          </cell>
          <cell r="G91" t="str">
            <v>4§D-1</v>
          </cell>
          <cell r="H91" t="str">
            <v>6N§-1</v>
          </cell>
          <cell r="J91" t="str">
            <v>4NS-1</v>
          </cell>
          <cell r="K91" t="str">
            <v>2NS-1</v>
          </cell>
          <cell r="L91" t="str">
            <v>2NS-2</v>
          </cell>
          <cell r="N91" t="str">
            <v>6CR4-22</v>
          </cell>
          <cell r="O91" t="str">
            <v>4CR2-9</v>
          </cell>
        </row>
        <row r="92">
          <cell r="C92" t="str">
            <v>N212-11B+5</v>
          </cell>
          <cell r="D92" t="str">
            <v>2§D-1</v>
          </cell>
          <cell r="E92" t="str">
            <v>4§D-1</v>
          </cell>
          <cell r="F92" t="str">
            <v>2§D-1</v>
          </cell>
          <cell r="G92" t="str">
            <v>4§D-1</v>
          </cell>
          <cell r="H92" t="str">
            <v>6N§-1</v>
          </cell>
          <cell r="J92" t="str">
            <v>4NS-1</v>
          </cell>
          <cell r="K92" t="str">
            <v>2NS-1</v>
          </cell>
          <cell r="L92" t="str">
            <v>2NS-2</v>
          </cell>
          <cell r="N92" t="str">
            <v>6CR4-22</v>
          </cell>
          <cell r="O92" t="str">
            <v>4CR2-9</v>
          </cell>
        </row>
        <row r="93">
          <cell r="C93" t="str">
            <v>N212-11C+5</v>
          </cell>
          <cell r="D93" t="str">
            <v>2§D-1</v>
          </cell>
          <cell r="E93" t="str">
            <v>4§D-1</v>
          </cell>
          <cell r="F93" t="str">
            <v>2§D-1</v>
          </cell>
          <cell r="G93" t="str">
            <v>4§D-1</v>
          </cell>
          <cell r="H93" t="str">
            <v>6N§-1</v>
          </cell>
          <cell r="J93" t="str">
            <v>4NS-1</v>
          </cell>
          <cell r="K93" t="str">
            <v>2NS-1</v>
          </cell>
          <cell r="L93" t="str">
            <v>2NS-2</v>
          </cell>
          <cell r="N93" t="str">
            <v>6CR4-22</v>
          </cell>
          <cell r="O93" t="str">
            <v>4CR2-9</v>
          </cell>
        </row>
        <row r="94">
          <cell r="C94" t="str">
            <v>N212-11+9</v>
          </cell>
          <cell r="D94" t="str">
            <v>2§D-1</v>
          </cell>
          <cell r="E94" t="str">
            <v>4§D-1</v>
          </cell>
          <cell r="F94" t="str">
            <v>2§D-1</v>
          </cell>
          <cell r="G94" t="str">
            <v>4§D-1</v>
          </cell>
          <cell r="H94" t="str">
            <v>6N§-1</v>
          </cell>
          <cell r="J94" t="str">
            <v>4NS-1</v>
          </cell>
          <cell r="K94" t="str">
            <v>2NS-1</v>
          </cell>
          <cell r="L94" t="str">
            <v>2NS-2</v>
          </cell>
          <cell r="N94" t="str">
            <v>6CR4-22</v>
          </cell>
          <cell r="O94" t="str">
            <v>4CR2-9</v>
          </cell>
        </row>
        <row r="95">
          <cell r="C95" t="str">
            <v>N212-11A+9</v>
          </cell>
          <cell r="D95" t="str">
            <v>2§D-1</v>
          </cell>
          <cell r="E95" t="str">
            <v>4§D-1</v>
          </cell>
          <cell r="F95" t="str">
            <v>2§D-1</v>
          </cell>
          <cell r="G95" t="str">
            <v>4§D-1</v>
          </cell>
          <cell r="H95" t="str">
            <v>6N§-1</v>
          </cell>
          <cell r="J95" t="str">
            <v>4NS-1</v>
          </cell>
          <cell r="K95" t="str">
            <v>2NS-1</v>
          </cell>
          <cell r="L95" t="str">
            <v>2NS-2</v>
          </cell>
          <cell r="N95" t="str">
            <v>6CR4-22</v>
          </cell>
          <cell r="O95" t="str">
            <v>4CR2-9</v>
          </cell>
        </row>
        <row r="96">
          <cell r="C96" t="str">
            <v>N212-11B+9</v>
          </cell>
          <cell r="D96" t="str">
            <v>2§D-1</v>
          </cell>
          <cell r="E96" t="str">
            <v>4§D-1</v>
          </cell>
          <cell r="F96" t="str">
            <v>2§D-1</v>
          </cell>
          <cell r="G96" t="str">
            <v>4§D-1</v>
          </cell>
          <cell r="H96" t="str">
            <v>6N§-1</v>
          </cell>
          <cell r="J96" t="str">
            <v>4NS-1</v>
          </cell>
          <cell r="K96" t="str">
            <v>2NS-1</v>
          </cell>
          <cell r="L96" t="str">
            <v>2NS-2</v>
          </cell>
          <cell r="N96" t="str">
            <v>6CR4-22</v>
          </cell>
          <cell r="O96" t="str">
            <v>4CR2-9</v>
          </cell>
        </row>
        <row r="97">
          <cell r="C97" t="str">
            <v>N212-11C+9</v>
          </cell>
          <cell r="D97" t="str">
            <v>2§D-1</v>
          </cell>
          <cell r="E97" t="str">
            <v>4§D-1</v>
          </cell>
          <cell r="F97" t="str">
            <v>2§D-1</v>
          </cell>
          <cell r="G97" t="str">
            <v>4§D-1</v>
          </cell>
          <cell r="H97" t="str">
            <v>6N§-1</v>
          </cell>
          <cell r="J97" t="str">
            <v>4NS-1</v>
          </cell>
          <cell r="K97" t="str">
            <v>2NS-1</v>
          </cell>
          <cell r="L97" t="str">
            <v>2NS-2</v>
          </cell>
          <cell r="N97" t="str">
            <v>6CR4-22</v>
          </cell>
          <cell r="O97" t="str">
            <v>4CR2-9</v>
          </cell>
        </row>
        <row r="102">
          <cell r="C102" t="str">
            <v>§222-17</v>
          </cell>
          <cell r="I102" t="str">
            <v>6§D-1</v>
          </cell>
          <cell r="M102" t="str">
            <v>2§S-1</v>
          </cell>
          <cell r="N102" t="str">
            <v>12CR4-22</v>
          </cell>
          <cell r="O102" t="str">
            <v>4CR2-9</v>
          </cell>
        </row>
        <row r="103">
          <cell r="C103" t="str">
            <v>§222-17A</v>
          </cell>
          <cell r="I103" t="str">
            <v>6§D-1</v>
          </cell>
          <cell r="M103" t="str">
            <v>2§S-1</v>
          </cell>
          <cell r="N103" t="str">
            <v>12CR4-22</v>
          </cell>
          <cell r="O103" t="str">
            <v>4CR2-9</v>
          </cell>
        </row>
        <row r="104">
          <cell r="C104" t="str">
            <v>§222-17B</v>
          </cell>
          <cell r="I104" t="str">
            <v>6§D-1</v>
          </cell>
          <cell r="M104" t="str">
            <v>2§S-1</v>
          </cell>
          <cell r="N104" t="str">
            <v>12CR4-22</v>
          </cell>
          <cell r="O104" t="str">
            <v>4CR2-9</v>
          </cell>
        </row>
        <row r="105">
          <cell r="C105" t="str">
            <v>§222-17+5</v>
          </cell>
          <cell r="I105" t="str">
            <v>6§D-1</v>
          </cell>
          <cell r="M105" t="str">
            <v>2§S-1</v>
          </cell>
          <cell r="N105" t="str">
            <v>12CR4-22</v>
          </cell>
          <cell r="O105" t="str">
            <v>4CR2-9</v>
          </cell>
        </row>
        <row r="106">
          <cell r="C106" t="str">
            <v>§222-17A+5</v>
          </cell>
          <cell r="I106" t="str">
            <v>6§D-1</v>
          </cell>
          <cell r="M106" t="str">
            <v>2§S-1</v>
          </cell>
          <cell r="N106" t="str">
            <v>12CR4-22</v>
          </cell>
          <cell r="O106" t="str">
            <v>4CR2-9</v>
          </cell>
        </row>
        <row r="107">
          <cell r="C107" t="str">
            <v>§222-17B+5</v>
          </cell>
          <cell r="I107" t="str">
            <v>6§D-1</v>
          </cell>
          <cell r="M107" t="str">
            <v>2§S-1</v>
          </cell>
          <cell r="N107" t="str">
            <v>12CR4-22</v>
          </cell>
          <cell r="O107" t="str">
            <v>4CR2-9</v>
          </cell>
        </row>
        <row r="108">
          <cell r="C108" t="str">
            <v>§222-17+11</v>
          </cell>
          <cell r="I108" t="str">
            <v>6§D-1</v>
          </cell>
          <cell r="M108" t="str">
            <v>2§S-1</v>
          </cell>
          <cell r="N108" t="str">
            <v>12CR4-22</v>
          </cell>
          <cell r="O108" t="str">
            <v>4CR2-9</v>
          </cell>
        </row>
        <row r="109">
          <cell r="C109" t="str">
            <v>§222-17A+11</v>
          </cell>
          <cell r="I109" t="str">
            <v>6§D-1</v>
          </cell>
          <cell r="M109" t="str">
            <v>2§S-1</v>
          </cell>
          <cell r="N109" t="str">
            <v>12CR4-22</v>
          </cell>
          <cell r="O109" t="str">
            <v>4CR2-9</v>
          </cell>
        </row>
        <row r="110">
          <cell r="C110" t="str">
            <v>§222-17B+11</v>
          </cell>
          <cell r="I110" t="str">
            <v>6§D-1</v>
          </cell>
          <cell r="M110" t="str">
            <v>2§S-1</v>
          </cell>
          <cell r="N110" t="str">
            <v>12CR4-22</v>
          </cell>
          <cell r="O110" t="str">
            <v>4CR2-9</v>
          </cell>
        </row>
        <row r="111">
          <cell r="C111" t="str">
            <v>N222-11</v>
          </cell>
          <cell r="D111" t="str">
            <v>6§D-1</v>
          </cell>
          <cell r="E111" t="str">
            <v>6§D-1</v>
          </cell>
          <cell r="F111" t="str">
            <v>6§D-1</v>
          </cell>
          <cell r="G111" t="str">
            <v>6§D-1</v>
          </cell>
          <cell r="H111" t="str">
            <v>12N§-1</v>
          </cell>
          <cell r="J111" t="str">
            <v>4NS-1</v>
          </cell>
          <cell r="K111" t="str">
            <v>2NS-1</v>
          </cell>
          <cell r="L111" t="str">
            <v>2NS-2</v>
          </cell>
          <cell r="N111" t="str">
            <v>12CR4-22</v>
          </cell>
          <cell r="O111" t="str">
            <v>4CR2-9</v>
          </cell>
        </row>
        <row r="112">
          <cell r="C112" t="str">
            <v>N222-11A</v>
          </cell>
          <cell r="D112" t="str">
            <v>6§D-1</v>
          </cell>
          <cell r="E112" t="str">
            <v>6§D-1</v>
          </cell>
          <cell r="F112" t="str">
            <v>6§D-1</v>
          </cell>
          <cell r="G112" t="str">
            <v>6§D-1</v>
          </cell>
          <cell r="H112" t="str">
            <v>12N§-1</v>
          </cell>
          <cell r="J112" t="str">
            <v>4NS-1</v>
          </cell>
          <cell r="K112" t="str">
            <v>2NS-1</v>
          </cell>
          <cell r="L112" t="str">
            <v>2NS-2</v>
          </cell>
          <cell r="N112" t="str">
            <v>12CR4-22</v>
          </cell>
          <cell r="O112" t="str">
            <v>4CR2-9</v>
          </cell>
        </row>
        <row r="113">
          <cell r="C113" t="str">
            <v>N222-11B</v>
          </cell>
          <cell r="D113" t="str">
            <v>6§D-1</v>
          </cell>
          <cell r="E113" t="str">
            <v>6§D-1</v>
          </cell>
          <cell r="F113" t="str">
            <v>6§D-1</v>
          </cell>
          <cell r="G113" t="str">
            <v>6§D-1</v>
          </cell>
          <cell r="H113" t="str">
            <v>12N§-1</v>
          </cell>
          <cell r="J113" t="str">
            <v>4NS-1</v>
          </cell>
          <cell r="K113" t="str">
            <v>2NS-1</v>
          </cell>
          <cell r="L113" t="str">
            <v>2NS-2</v>
          </cell>
          <cell r="N113" t="str">
            <v>12CR4-22</v>
          </cell>
          <cell r="O113" t="str">
            <v>4CR2-9</v>
          </cell>
        </row>
        <row r="114">
          <cell r="C114" t="str">
            <v>N222-11C</v>
          </cell>
          <cell r="D114" t="str">
            <v>6§D-1</v>
          </cell>
          <cell r="E114" t="str">
            <v>6§D-1</v>
          </cell>
          <cell r="F114" t="str">
            <v>6§D-1</v>
          </cell>
          <cell r="G114" t="str">
            <v>6§D-1</v>
          </cell>
          <cell r="H114" t="str">
            <v>12N§-1</v>
          </cell>
          <cell r="J114" t="str">
            <v>4NS-1</v>
          </cell>
          <cell r="K114" t="str">
            <v>2NS-1</v>
          </cell>
          <cell r="L114" t="str">
            <v>2NS-2</v>
          </cell>
          <cell r="N114" t="str">
            <v>12CR4-22</v>
          </cell>
          <cell r="O114" t="str">
            <v>4CR2-9</v>
          </cell>
        </row>
        <row r="115">
          <cell r="C115" t="str">
            <v>N222-11+5</v>
          </cell>
          <cell r="D115" t="str">
            <v>6§D-1</v>
          </cell>
          <cell r="E115" t="str">
            <v>6§D-1</v>
          </cell>
          <cell r="F115" t="str">
            <v>6§D-1</v>
          </cell>
          <cell r="G115" t="str">
            <v>6§D-1</v>
          </cell>
          <cell r="H115" t="str">
            <v>12N§-1</v>
          </cell>
          <cell r="J115" t="str">
            <v>4NS-1</v>
          </cell>
          <cell r="K115" t="str">
            <v>2NS-1</v>
          </cell>
          <cell r="L115" t="str">
            <v>2NS-2</v>
          </cell>
          <cell r="N115" t="str">
            <v>12CR4-22</v>
          </cell>
          <cell r="O115" t="str">
            <v>4CR2-9</v>
          </cell>
        </row>
        <row r="116">
          <cell r="C116" t="str">
            <v>N222-11A+5</v>
          </cell>
          <cell r="D116" t="str">
            <v>6§D-1</v>
          </cell>
          <cell r="E116" t="str">
            <v>6§D-1</v>
          </cell>
          <cell r="F116" t="str">
            <v>6§D-1</v>
          </cell>
          <cell r="G116" t="str">
            <v>6§D-1</v>
          </cell>
          <cell r="H116" t="str">
            <v>12N§-1</v>
          </cell>
          <cell r="J116" t="str">
            <v>4NS-1</v>
          </cell>
          <cell r="K116" t="str">
            <v>2NS-1</v>
          </cell>
          <cell r="L116" t="str">
            <v>2NS-2</v>
          </cell>
          <cell r="N116" t="str">
            <v>12CR4-22</v>
          </cell>
          <cell r="O116" t="str">
            <v>4CR2-9</v>
          </cell>
        </row>
        <row r="117">
          <cell r="C117" t="str">
            <v>N222-11B+5</v>
          </cell>
          <cell r="D117" t="str">
            <v>6§D-1</v>
          </cell>
          <cell r="E117" t="str">
            <v>6§D-1</v>
          </cell>
          <cell r="F117" t="str">
            <v>6§D-1</v>
          </cell>
          <cell r="G117" t="str">
            <v>6§D-1</v>
          </cell>
          <cell r="H117" t="str">
            <v>12N§-1</v>
          </cell>
          <cell r="J117" t="str">
            <v>4NS-1</v>
          </cell>
          <cell r="K117" t="str">
            <v>2NS-1</v>
          </cell>
          <cell r="L117" t="str">
            <v>2NS-2</v>
          </cell>
          <cell r="N117" t="str">
            <v>12CR4-22</v>
          </cell>
          <cell r="O117" t="str">
            <v>4CR2-9</v>
          </cell>
        </row>
        <row r="118">
          <cell r="C118" t="str">
            <v>N222-11C+5</v>
          </cell>
          <cell r="D118" t="str">
            <v>6§D-1</v>
          </cell>
          <cell r="E118" t="str">
            <v>6§D-1</v>
          </cell>
          <cell r="F118" t="str">
            <v>6§D-1</v>
          </cell>
          <cell r="G118" t="str">
            <v>6§D-1</v>
          </cell>
          <cell r="H118" t="str">
            <v>12N§-1</v>
          </cell>
          <cell r="J118" t="str">
            <v>4NS-1</v>
          </cell>
          <cell r="K118" t="str">
            <v>2NS-1</v>
          </cell>
          <cell r="L118" t="str">
            <v>2NS-2</v>
          </cell>
          <cell r="N118" t="str">
            <v>12CR4-22</v>
          </cell>
          <cell r="O118" t="str">
            <v>4CR2-9</v>
          </cell>
        </row>
        <row r="119">
          <cell r="C119" t="str">
            <v>N222-11+9</v>
          </cell>
          <cell r="D119" t="str">
            <v>6§D-1</v>
          </cell>
          <cell r="E119" t="str">
            <v>6§D-1</v>
          </cell>
          <cell r="F119" t="str">
            <v>6§D-1</v>
          </cell>
          <cell r="G119" t="str">
            <v>6§D-1</v>
          </cell>
          <cell r="H119" t="str">
            <v>12N§-1</v>
          </cell>
          <cell r="J119" t="str">
            <v>4NS-1</v>
          </cell>
          <cell r="K119" t="str">
            <v>2NS-1</v>
          </cell>
          <cell r="L119" t="str">
            <v>2NS-2</v>
          </cell>
          <cell r="N119" t="str">
            <v>12CR4-22</v>
          </cell>
          <cell r="O119" t="str">
            <v>4CR2-9</v>
          </cell>
        </row>
      </sheetData>
      <sheetData sheetId="9"/>
      <sheetData sheetId="10"/>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 val="Bieu1-LDTN"/>
      <sheetName val="Bieu 2a"/>
      <sheetName val="Bieu 2b"/>
      <sheetName val="Bieu 2c"/>
      <sheetName val="Bieu 3"/>
      <sheetName val="Bieu 4a"/>
      <sheetName val="Bieu 4b"/>
      <sheetName val="Bieu 4c-1"/>
      <sheetName val="Bieu 4c-2"/>
      <sheetName val="Bieu 5"/>
      <sheetName val="Bieu 6"/>
      <sheetName val="TDKT"/>
      <sheetName val="XL4Poppy"/>
      <sheetName val="Tong San luong"/>
      <sheetName val="TQT"/>
      <sheetName val="Tong Quyettoan"/>
      <sheetName val="Quyettoan 2001"/>
      <sheetName val="TT tam ung"/>
      <sheetName val="QT thue 2001"/>
      <sheetName val="P bo CPC 2001"/>
      <sheetName val="PB KHTS 2001"/>
      <sheetName val="Dieuchinh thueVAT"/>
      <sheetName val="TONG HOP K L"/>
      <sheetName val="KLPSINH"/>
      <sheetName val="Bang PTKL-Luu"/>
      <sheetName val="Bang PTKL"/>
      <sheetName val="Tuan BCao"/>
      <sheetName val="KLNBA"/>
      <sheetName val="Theo doi Ranh"/>
      <sheetName val="Ranh 1"/>
      <sheetName val="Ranh"/>
      <sheetName val="KLTT"/>
      <sheetName val="cong411-415+500"/>
      <sheetName val="cong406-410"/>
      <sheetName val="116-128-cavico"/>
      <sheetName val="TKL"/>
      <sheetName val="KY TT"/>
      <sheetName val="KLBCCTY Cong"/>
      <sheetName val="TTKL VIA 2 NBA"/>
      <sheetName val="TTKL- TAM BAN 408"/>
      <sheetName val="KLVTU"/>
      <sheetName val="Phan dap K95"/>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Sheet41"/>
      <sheetName val="Sheet42"/>
      <sheetName val="Sheet43"/>
      <sheetName val="Sheet44"/>
      <sheetName val="Sheet45"/>
      <sheetName val="Sheet46"/>
      <sheetName val="Sheet47"/>
      <sheetName val="Sheet48"/>
      <sheetName val="Sheet49"/>
      <sheetName val="Sheet50"/>
      <sheetName val="Sheet51"/>
      <sheetName val="Sheet52"/>
      <sheetName val="Sheet53"/>
      <sheetName val="Sheet54"/>
      <sheetName val="Sheet55"/>
      <sheetName val="Sheet56"/>
      <sheetName val="Sheet57"/>
      <sheetName val="Sheet58"/>
      <sheetName val="Sheet59"/>
      <sheetName val="Sheet60"/>
      <sheetName val="Sheet61"/>
      <sheetName val="Sheet62"/>
      <sheetName val="Sheet63"/>
      <sheetName val="Sheet64"/>
      <sheetName val="Sheet65"/>
      <sheetName val="Sheet66"/>
      <sheetName val="Sheet67"/>
      <sheetName val="Sheet68"/>
      <sheetName val="Sheet69"/>
      <sheetName val="Sheet70"/>
      <sheetName val="Sheet71"/>
      <sheetName val="Sheet72"/>
      <sheetName val="Sheet73"/>
      <sheetName val="Sheet74"/>
      <sheetName val="Sheet75"/>
      <sheetName val="Sheet76"/>
      <sheetName val="Sheet77"/>
      <sheetName val="Sheet78"/>
      <sheetName val="Sheet79"/>
      <sheetName val="Sheet80"/>
      <sheetName val="Sheet81"/>
      <sheetName val="Sheet82"/>
      <sheetName val="Sheet83"/>
      <sheetName val="Sheet84"/>
      <sheetName val="Sheet85"/>
      <sheetName val="Sheet86"/>
      <sheetName val="Sheet87"/>
      <sheetName val="Sheet88"/>
      <sheetName val="Sheet89"/>
      <sheetName val="Sheet90"/>
      <sheetName val="Sheet91"/>
      <sheetName val="Sheet92"/>
      <sheetName val="Sheet93"/>
      <sheetName val="Sheet94"/>
      <sheetName val="Sheet95"/>
      <sheetName val="Sheet96"/>
      <sheetName val="Sheet97"/>
      <sheetName val="Sheet98"/>
      <sheetName val="Sheet99"/>
      <sheetName val="Sheet100"/>
      <sheetName val="Form3m"/>
      <sheetName val="FormCaoDo"/>
      <sheetName val="GOC-SB2"/>
      <sheetName val="1"/>
      <sheetName val="2"/>
      <sheetName val="3"/>
      <sheetName val="4"/>
      <sheetName val="5"/>
      <sheetName val="6"/>
      <sheetName val="7"/>
      <sheetName val="8"/>
      <sheetName val="9"/>
      <sheetName val="10"/>
      <sheetName val="11"/>
      <sheetName val="12"/>
      <sheetName val="13"/>
      <sheetName val="14"/>
      <sheetName val="15"/>
      <sheetName val="16"/>
      <sheetName val="17"/>
      <sheetName val="Dung"/>
      <sheetName val="Sheet11"/>
      <sheetName val="Sheet12"/>
      <sheetName val="Gia VL"/>
      <sheetName val="Bang gia ca may"/>
      <sheetName val="Bang luong CB"/>
      <sheetName val="Bang P.tich CT"/>
      <sheetName val="D.toan chi tiet"/>
      <sheetName val="Bang TH Dtoan"/>
      <sheetName val="XXXXXXXX"/>
      <sheetName val="KHthuvon T3-2003"/>
      <sheetName val="KHThuvonT4-2003"/>
      <sheetName val="THuchienKHTVQI-2003"/>
      <sheetName val="KHTV Q2-2003"/>
      <sheetName val="Thang5-03"/>
      <sheetName val="Sheet3"/>
      <sheetName val="00000000"/>
      <sheetName val="10000000"/>
      <sheetName val="20000000"/>
      <sheetName val="30000000"/>
      <sheetName val="40000000"/>
      <sheetName val="50000000"/>
      <sheetName val="60000000"/>
      <sheetName val="70000000"/>
      <sheetName val="80000000"/>
      <sheetName val="90000000"/>
      <sheetName val="a0000000"/>
      <sheetName val="b0000000"/>
      <sheetName val="c0000000"/>
      <sheetName val="d0000000"/>
      <sheetName val="e0000000"/>
      <sheetName val="f0000000"/>
      <sheetName val="g0000000"/>
      <sheetName val="h0000000"/>
      <sheetName val="i0000000"/>
      <sheetName val="j0000000"/>
      <sheetName val="k0000000"/>
      <sheetName val="l0000000"/>
      <sheetName val="m0000000"/>
      <sheetName val="n0000000"/>
      <sheetName val="o0000000"/>
      <sheetName val="p0000000"/>
      <sheetName val="q0000000"/>
      <sheetName val="r0000000"/>
      <sheetName val="s0000000"/>
      <sheetName val="t0000000"/>
      <sheetName val="u0000000"/>
      <sheetName val="v0000000"/>
      <sheetName val="w0000000"/>
      <sheetName val="x0000000"/>
      <sheetName val="y0000000"/>
      <sheetName val="z0000000"/>
      <sheetName val="Hoan thanh"/>
      <sheetName val="Khoach"/>
      <sheetName val="hoan th 15"/>
      <sheetName val="Khoach 15"/>
      <sheetName val="HT 22"/>
      <sheetName val="KH 22"/>
      <sheetName val="KH29"/>
      <sheetName val="KH T8"/>
      <sheetName val="T11"/>
      <sheetName val="T10"/>
      <sheetName val="T8"/>
      <sheetName val="T7"/>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Sheet2"/>
      <sheetName val="ccdc"/>
      <sheetName val="pbnvlieu"/>
      <sheetName val="NKNVLIEUBSUNG"/>
      <sheetName val="pbcpqlq4"/>
      <sheetName val="pbcpchung"/>
      <sheetName val="pbccdcDUNG"/>
      <sheetName val="NVLQ1+2,03"/>
      <sheetName val="CCDCQ1+2.03"/>
      <sheetName val="1421Q1+2"/>
      <sheetName val="XXXXXXX0"/>
      <sheetName val="Congty"/>
      <sheetName val="VPPN"/>
      <sheetName val="XN74"/>
      <sheetName val="XN54"/>
      <sheetName val="XN33"/>
      <sheetName val="NK96"/>
      <sheetName val="XL4Test5"/>
      <sheetName val="KM0+KM1"/>
      <sheetName val="KM1+KM2"/>
      <sheetName val="KM2+KM3"/>
      <sheetName val="Nen-Mat"/>
      <sheetName val="Ho ga"/>
      <sheetName val="Ho thu"/>
      <sheetName val=" Kl ranh kin BT, H30"/>
      <sheetName val="1.2-Kluong bo via &amp; rdan"/>
      <sheetName val="2.2-Kluong lat he"/>
      <sheetName val="BIA K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refreshError="1"/>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BASE"/>
      <sheetName val="Sheet1"/>
      <sheetName val="T3-99"/>
      <sheetName val="T4-99"/>
      <sheetName val="T5-99"/>
      <sheetName val="T6-99"/>
      <sheetName val="T7-99"/>
      <sheetName val="T8-99"/>
      <sheetName val="T9-99"/>
      <sheetName val="T10-99"/>
      <sheetName val="T11-99"/>
      <sheetName val="T12-99"/>
      <sheetName val="CVden ngoai TCT (1)"/>
      <sheetName val="CV den ngoai TCT (2)"/>
      <sheetName val="CV den ngoai TCT (3)"/>
      <sheetName val="QDcua TGD"/>
      <sheetName val="QD cua HDQT"/>
      <sheetName val="QD cua HDQT (2)"/>
      <sheetName val="CV di ngoai tong"/>
      <sheetName val="CV di ngoai tong (2)"/>
      <sheetName val="Chart1"/>
      <sheetName val="To trinh"/>
      <sheetName val="Giao nhiem vu"/>
      <sheetName val="QDcua TGD (2)"/>
      <sheetName val="Thong tu"/>
      <sheetName val="CV di trong  tong"/>
      <sheetName val="nghi dinh-CP"/>
      <sheetName val="CV den trong tong"/>
      <sheetName val="Sheet2"/>
      <sheetName val="00000000"/>
      <sheetName val="KHQ2"/>
      <sheetName val="KHT4,5-02"/>
      <sheetName val="KHVt "/>
      <sheetName val="KHVtt4"/>
      <sheetName val="KHVt XL"/>
      <sheetName val="KHVt XLT4"/>
      <sheetName val="TNHNoi"/>
      <sheetName val="Sheet3"/>
      <sheetName val="XL4Poppy"/>
      <sheetName val="Thep be"/>
      <sheetName val="Thep than"/>
      <sheetName val="Thep xa mu"/>
      <sheetName val="Sheet4"/>
      <sheetName val="TBA"/>
      <sheetName val="Netbook"/>
      <sheetName val="DZ"/>
      <sheetName val="Muatb"/>
      <sheetName val="lapdat TB "/>
      <sheetName val="TNghiªm TB "/>
      <sheetName val="VËt liÖu"/>
      <sheetName val="vc-TBA"/>
      <sheetName val="Lap ®at ®iÖn"/>
      <sheetName val="TNghiÖm VL"/>
      <sheetName val="tt-TBA"/>
      <sheetName val="TDT"/>
      <sheetName val="TDT-TBA"/>
      <sheetName val="KSTK"/>
      <sheetName val="th "/>
      <sheetName val="tien luong"/>
      <sheetName val="dutoan"/>
      <sheetName val="CLech"/>
      <sheetName val="mong"/>
    </sheetNames>
    <sheetDataSet>
      <sheetData sheetId="0" refreshError="1">
        <row r="7">
          <cell r="AH7" t="str">
            <v>SP1</v>
          </cell>
          <cell r="AI7" t="str">
            <v>SOLVENT CLEANING   (SSPC-SP-1)</v>
          </cell>
          <cell r="AJ7">
            <v>60</v>
          </cell>
          <cell r="AK7">
            <v>60</v>
          </cell>
          <cell r="AL7">
            <v>60</v>
          </cell>
        </row>
        <row r="8">
          <cell r="AH8" t="str">
            <v>SP2</v>
          </cell>
          <cell r="AI8" t="str">
            <v>HAND CLEANING   (SSPC-SP-2)</v>
          </cell>
          <cell r="AJ8">
            <v>50</v>
          </cell>
          <cell r="AK8">
            <v>50</v>
          </cell>
          <cell r="AL8">
            <v>50</v>
          </cell>
        </row>
        <row r="9">
          <cell r="AH9" t="str">
            <v>SP3</v>
          </cell>
          <cell r="AI9" t="str">
            <v>POWER CLEANING   (SSPC-SP-3)</v>
          </cell>
          <cell r="AJ9">
            <v>50</v>
          </cell>
          <cell r="AK9">
            <v>50</v>
          </cell>
          <cell r="AL9">
            <v>50</v>
          </cell>
        </row>
        <row r="10">
          <cell r="AH10" t="str">
            <v>SP5</v>
          </cell>
          <cell r="AI10" t="str">
            <v>WHITE METAL BLAST   (SSPC-SP-5)</v>
          </cell>
          <cell r="AJ10">
            <v>90</v>
          </cell>
          <cell r="AK10">
            <v>90</v>
          </cell>
          <cell r="AL10">
            <v>90</v>
          </cell>
        </row>
        <row r="11">
          <cell r="AH11" t="str">
            <v>SP6</v>
          </cell>
          <cell r="AI11" t="str">
            <v>COMMERCIAL BLAST (SSPC-SP-6)</v>
          </cell>
          <cell r="AJ11">
            <v>70</v>
          </cell>
          <cell r="AK11">
            <v>70</v>
          </cell>
          <cell r="AL11">
            <v>70</v>
          </cell>
        </row>
        <row r="12">
          <cell r="AH12" t="str">
            <v>SP7</v>
          </cell>
          <cell r="AI12" t="str">
            <v>BRUSH OFF BLAST CLEANING (SSPC-SP7)</v>
          </cell>
          <cell r="AJ12">
            <v>50</v>
          </cell>
          <cell r="AK12">
            <v>50</v>
          </cell>
          <cell r="AL12">
            <v>50</v>
          </cell>
        </row>
        <row r="13">
          <cell r="AH13" t="str">
            <v>SP8</v>
          </cell>
          <cell r="AI13" t="str">
            <v>PICKLING  (SSPC-SP-8)</v>
          </cell>
          <cell r="AJ13">
            <v>350</v>
          </cell>
          <cell r="AK13">
            <v>350</v>
          </cell>
          <cell r="AL13">
            <v>350</v>
          </cell>
        </row>
        <row r="14">
          <cell r="AH14" t="str">
            <v>SP10</v>
          </cell>
          <cell r="AI14" t="str">
            <v>NEAR WHITE BLAST (SSPC-SP-10)</v>
          </cell>
          <cell r="AJ14">
            <v>80</v>
          </cell>
          <cell r="AK14">
            <v>80</v>
          </cell>
          <cell r="AL14">
            <v>80</v>
          </cell>
        </row>
        <row r="16">
          <cell r="AH16" t="str">
            <v>RLP</v>
          </cell>
          <cell r="AI16" t="str">
            <v>RED LEAD PRIMER</v>
          </cell>
          <cell r="AJ16" t="str">
            <v>0101</v>
          </cell>
          <cell r="AK16" t="str">
            <v>905(OP-91)</v>
          </cell>
          <cell r="AL16" t="str">
            <v>210</v>
          </cell>
          <cell r="AM16">
            <v>1</v>
          </cell>
          <cell r="AN16">
            <v>9.1999999999999993</v>
          </cell>
          <cell r="AO16">
            <v>9.6999999999999993</v>
          </cell>
          <cell r="AP16">
            <v>14.8</v>
          </cell>
          <cell r="AQ16">
            <v>47.83</v>
          </cell>
          <cell r="AR16">
            <v>45.36</v>
          </cell>
          <cell r="AS16">
            <v>38.51</v>
          </cell>
          <cell r="AT16">
            <v>440</v>
          </cell>
          <cell r="AU16">
            <v>440</v>
          </cell>
          <cell r="AV16">
            <v>570</v>
          </cell>
        </row>
        <row r="17">
          <cell r="AI17" t="str">
            <v>RED LEAD PRIMER</v>
          </cell>
          <cell r="AJ17" t="str">
            <v>0102</v>
          </cell>
          <cell r="AK17" t="str">
            <v>906(OP-92)</v>
          </cell>
          <cell r="AL17" t="str">
            <v>220</v>
          </cell>
          <cell r="AM17">
            <v>1</v>
          </cell>
          <cell r="AN17">
            <v>8.7799999999999994</v>
          </cell>
          <cell r="AO17">
            <v>10</v>
          </cell>
          <cell r="AP17">
            <v>12.4</v>
          </cell>
          <cell r="AQ17">
            <v>47.83</v>
          </cell>
          <cell r="AR17">
            <v>42</v>
          </cell>
          <cell r="AS17">
            <v>38.71</v>
          </cell>
          <cell r="AT17">
            <v>420</v>
          </cell>
          <cell r="AU17">
            <v>420</v>
          </cell>
          <cell r="AV17">
            <v>480</v>
          </cell>
        </row>
        <row r="18">
          <cell r="AI18" t="str">
            <v>B P RED LEAD PRIMER</v>
          </cell>
          <cell r="AJ18" t="str">
            <v>0103</v>
          </cell>
          <cell r="AK18" t="str">
            <v>911</v>
          </cell>
          <cell r="AM18">
            <v>1</v>
          </cell>
          <cell r="AN18">
            <v>8.44</v>
          </cell>
          <cell r="AO18">
            <v>9</v>
          </cell>
          <cell r="AQ18">
            <v>45</v>
          </cell>
          <cell r="AR18">
            <v>42.22</v>
          </cell>
          <cell r="AT18">
            <v>380</v>
          </cell>
          <cell r="AU18">
            <v>380</v>
          </cell>
        </row>
        <row r="19">
          <cell r="AH19" t="str">
            <v>ATP</v>
          </cell>
          <cell r="AI19" t="str">
            <v xml:space="preserve">ALUMINUM TRIPOLYPHOSPHATE PRIMER </v>
          </cell>
          <cell r="AJ19" t="str">
            <v>0107</v>
          </cell>
          <cell r="AK19" t="str">
            <v>992</v>
          </cell>
          <cell r="AL19" t="str">
            <v>221</v>
          </cell>
          <cell r="AM19">
            <v>1</v>
          </cell>
          <cell r="AN19">
            <v>12.6</v>
          </cell>
          <cell r="AO19">
            <v>7.09</v>
          </cell>
          <cell r="AP19">
            <v>11.4</v>
          </cell>
          <cell r="AQ19">
            <v>39.68</v>
          </cell>
          <cell r="AR19">
            <v>42.31</v>
          </cell>
          <cell r="AS19">
            <v>38.6</v>
          </cell>
          <cell r="AT19">
            <v>500</v>
          </cell>
          <cell r="AU19">
            <v>300</v>
          </cell>
          <cell r="AV19">
            <v>440</v>
          </cell>
        </row>
        <row r="20">
          <cell r="AH20" t="str">
            <v>AZCP</v>
          </cell>
          <cell r="AI20" t="str">
            <v xml:space="preserve">ALKYD ZINC CHROMATE PRIMER </v>
          </cell>
          <cell r="AJ20" t="str">
            <v>0111</v>
          </cell>
          <cell r="AK20" t="str">
            <v>907(OP-93)</v>
          </cell>
          <cell r="AL20" t="str">
            <v>240</v>
          </cell>
          <cell r="AM20">
            <v>1</v>
          </cell>
          <cell r="AN20">
            <v>10.9</v>
          </cell>
          <cell r="AO20">
            <v>10.6</v>
          </cell>
          <cell r="AP20">
            <v>9</v>
          </cell>
          <cell r="AQ20">
            <v>40.369999999999997</v>
          </cell>
          <cell r="AR20">
            <v>41.51</v>
          </cell>
          <cell r="AS20">
            <v>40.89</v>
          </cell>
          <cell r="AT20">
            <v>440</v>
          </cell>
          <cell r="AU20">
            <v>440</v>
          </cell>
          <cell r="AV20">
            <v>368</v>
          </cell>
        </row>
        <row r="21">
          <cell r="AH21" t="str">
            <v>ROP</v>
          </cell>
          <cell r="AI21" t="str">
            <v xml:space="preserve">RED OXIDE PRIMER </v>
          </cell>
          <cell r="AJ21" t="str">
            <v>0121</v>
          </cell>
          <cell r="AK21" t="str">
            <v>904(OP-95)</v>
          </cell>
          <cell r="AL21" t="str">
            <v>230</v>
          </cell>
          <cell r="AM21">
            <v>1</v>
          </cell>
          <cell r="AN21">
            <v>6.5</v>
          </cell>
          <cell r="AO21">
            <v>8.1999999999999993</v>
          </cell>
          <cell r="AP21">
            <v>5.2</v>
          </cell>
          <cell r="AQ21">
            <v>46.15</v>
          </cell>
          <cell r="AR21">
            <v>41.46</v>
          </cell>
          <cell r="AS21">
            <v>57.12</v>
          </cell>
          <cell r="AT21">
            <v>300</v>
          </cell>
          <cell r="AU21">
            <v>340</v>
          </cell>
          <cell r="AV21">
            <v>297</v>
          </cell>
        </row>
        <row r="22">
          <cell r="AH22" t="str">
            <v>GS</v>
          </cell>
          <cell r="AI22" t="str">
            <v xml:space="preserve">GRAY SURFACE </v>
          </cell>
          <cell r="AJ22" t="str">
            <v>0141</v>
          </cell>
          <cell r="AK22" t="str">
            <v>501</v>
          </cell>
          <cell r="AL22" t="str">
            <v>090</v>
          </cell>
          <cell r="AM22">
            <v>1</v>
          </cell>
          <cell r="AN22">
            <v>8.1</v>
          </cell>
          <cell r="AO22">
            <v>12.1</v>
          </cell>
          <cell r="AP22">
            <v>12.6</v>
          </cell>
          <cell r="AQ22">
            <v>37.04</v>
          </cell>
          <cell r="AR22">
            <v>37.19</v>
          </cell>
          <cell r="AS22">
            <v>37.94</v>
          </cell>
          <cell r="AT22">
            <v>300</v>
          </cell>
          <cell r="AU22">
            <v>450</v>
          </cell>
          <cell r="AV22">
            <v>478</v>
          </cell>
        </row>
        <row r="23">
          <cell r="AH23" t="str">
            <v>RMP</v>
          </cell>
          <cell r="AI23" t="str">
            <v>READY-MIXED PAINT</v>
          </cell>
          <cell r="AJ23" t="str">
            <v>0151</v>
          </cell>
          <cell r="AK23" t="str">
            <v>111</v>
          </cell>
          <cell r="AL23" t="str">
            <v>100</v>
          </cell>
          <cell r="AM23">
            <v>1</v>
          </cell>
          <cell r="AN23">
            <v>10.9</v>
          </cell>
          <cell r="AO23">
            <v>9.6</v>
          </cell>
          <cell r="AP23">
            <v>10</v>
          </cell>
          <cell r="AQ23">
            <v>41.28</v>
          </cell>
          <cell r="AR23">
            <v>41.67</v>
          </cell>
          <cell r="AS23">
            <v>38</v>
          </cell>
          <cell r="AT23">
            <v>450</v>
          </cell>
          <cell r="AU23">
            <v>400</v>
          </cell>
          <cell r="AV23">
            <v>380</v>
          </cell>
        </row>
        <row r="24">
          <cell r="AH24" t="str">
            <v>FRMP</v>
          </cell>
          <cell r="AI24" t="str">
            <v xml:space="preserve">FLAT READY-MIXED PAINT </v>
          </cell>
          <cell r="AJ24" t="str">
            <v>0153</v>
          </cell>
          <cell r="AK24" t="str">
            <v>508</v>
          </cell>
          <cell r="AM24">
            <v>1</v>
          </cell>
          <cell r="AN24">
            <v>11.8</v>
          </cell>
          <cell r="AO24">
            <v>9.4</v>
          </cell>
          <cell r="AQ24">
            <v>36.44</v>
          </cell>
          <cell r="AR24">
            <v>37.229999999999997</v>
          </cell>
          <cell r="AT24">
            <v>430</v>
          </cell>
          <cell r="AU24">
            <v>350</v>
          </cell>
        </row>
        <row r="25">
          <cell r="AH25" t="str">
            <v>AE</v>
          </cell>
          <cell r="AI25" t="str">
            <v xml:space="preserve">ALKYD ENAMEL </v>
          </cell>
          <cell r="AJ25" t="str">
            <v>0162</v>
          </cell>
          <cell r="AK25" t="str">
            <v>502</v>
          </cell>
          <cell r="AL25" t="str">
            <v>110</v>
          </cell>
          <cell r="AM25">
            <v>1</v>
          </cell>
          <cell r="AN25">
            <v>11.9</v>
          </cell>
          <cell r="AO25">
            <v>12.4</v>
          </cell>
          <cell r="AP25">
            <v>12</v>
          </cell>
          <cell r="AQ25">
            <v>35.29</v>
          </cell>
          <cell r="AR25">
            <v>37.1</v>
          </cell>
          <cell r="AS25">
            <v>37.92</v>
          </cell>
          <cell r="AT25">
            <v>420</v>
          </cell>
          <cell r="AU25">
            <v>460</v>
          </cell>
          <cell r="AV25">
            <v>455</v>
          </cell>
        </row>
        <row r="26">
          <cell r="AH26" t="str">
            <v>AP</v>
          </cell>
          <cell r="AI26" t="str">
            <v>ALUMIN PAINT</v>
          </cell>
          <cell r="AJ26" t="str">
            <v>0152</v>
          </cell>
          <cell r="AK26" t="str">
            <v>103</v>
          </cell>
          <cell r="AL26" t="str">
            <v>310</v>
          </cell>
          <cell r="AM26">
            <v>1</v>
          </cell>
          <cell r="AN26">
            <v>10.9</v>
          </cell>
          <cell r="AO26">
            <v>13.5</v>
          </cell>
          <cell r="AP26">
            <v>13.5</v>
          </cell>
          <cell r="AQ26">
            <v>36.700000000000003</v>
          </cell>
          <cell r="AR26">
            <v>34.07</v>
          </cell>
          <cell r="AS26">
            <v>32.44</v>
          </cell>
          <cell r="AT26">
            <v>400</v>
          </cell>
          <cell r="AU26">
            <v>460</v>
          </cell>
          <cell r="AV26">
            <v>438</v>
          </cell>
        </row>
        <row r="27">
          <cell r="AH27" t="str">
            <v>AMF</v>
          </cell>
          <cell r="AI27" t="str">
            <v>PHEN0LIC-MODIFIED ALKYD M.I.O.FINISH</v>
          </cell>
          <cell r="AJ27" t="str">
            <v>4690(Ar-900)</v>
          </cell>
          <cell r="AL27" t="str">
            <v>800</v>
          </cell>
          <cell r="AM27">
            <v>1</v>
          </cell>
          <cell r="AN27">
            <v>19.16</v>
          </cell>
          <cell r="AP27">
            <v>17.8</v>
          </cell>
          <cell r="AQ27">
            <v>26.1</v>
          </cell>
          <cell r="AS27">
            <v>37.869999999999997</v>
          </cell>
          <cell r="AT27">
            <v>500</v>
          </cell>
          <cell r="AV27">
            <v>674</v>
          </cell>
        </row>
        <row r="28">
          <cell r="AH28" t="str">
            <v>GP</v>
          </cell>
          <cell r="AI28" t="str">
            <v xml:space="preserve">GALVAN. STEEL SHEET EHULSION PAINT </v>
          </cell>
          <cell r="AK28" t="str">
            <v>100(OM-12)</v>
          </cell>
          <cell r="AM28">
            <v>1</v>
          </cell>
          <cell r="AO28">
            <v>14.3</v>
          </cell>
          <cell r="AR28">
            <v>47.55</v>
          </cell>
          <cell r="AU28">
            <v>680</v>
          </cell>
        </row>
        <row r="29">
          <cell r="AI29" t="str">
            <v xml:space="preserve">EPOXY RESIN </v>
          </cell>
        </row>
        <row r="30">
          <cell r="AH30" t="str">
            <v>ERLP</v>
          </cell>
          <cell r="AI30" t="str">
            <v xml:space="preserve">EPOXY RED LEAD PRIMER </v>
          </cell>
          <cell r="AJ30" t="str">
            <v>0401</v>
          </cell>
          <cell r="AK30" t="str">
            <v>1007(EP-01)</v>
          </cell>
          <cell r="AM30">
            <v>1</v>
          </cell>
          <cell r="AN30">
            <v>13.7</v>
          </cell>
          <cell r="AO30">
            <v>11.9</v>
          </cell>
          <cell r="AQ30">
            <v>41.61</v>
          </cell>
          <cell r="AR30">
            <v>47.9</v>
          </cell>
          <cell r="AT30">
            <v>570</v>
          </cell>
          <cell r="AU30">
            <v>570</v>
          </cell>
        </row>
        <row r="31">
          <cell r="AH31" t="str">
            <v>EZCP</v>
          </cell>
          <cell r="AI31" t="str">
            <v xml:space="preserve">EPOXY ZINC CHROMATE PRIMER </v>
          </cell>
          <cell r="AJ31" t="str">
            <v>0411</v>
          </cell>
          <cell r="AK31" t="str">
            <v>1008(EP-09)</v>
          </cell>
          <cell r="AL31" t="str">
            <v>56</v>
          </cell>
          <cell r="AM31">
            <v>1</v>
          </cell>
          <cell r="AN31">
            <v>13.7</v>
          </cell>
          <cell r="AO31">
            <v>13.2</v>
          </cell>
          <cell r="AP31">
            <v>15.7</v>
          </cell>
          <cell r="AQ31">
            <v>41.61</v>
          </cell>
          <cell r="AR31">
            <v>43.18</v>
          </cell>
          <cell r="AS31">
            <v>57.32</v>
          </cell>
          <cell r="AT31">
            <v>570</v>
          </cell>
          <cell r="AU31">
            <v>570</v>
          </cell>
          <cell r="AV31">
            <v>900</v>
          </cell>
        </row>
        <row r="32">
          <cell r="AH32" t="str">
            <v>EZRP</v>
          </cell>
          <cell r="AI32" t="str">
            <v xml:space="preserve">EPOXY ZINC RICH PRIMER </v>
          </cell>
          <cell r="AJ32" t="str">
            <v>0416</v>
          </cell>
          <cell r="AK32" t="str">
            <v>1006(EP-03)</v>
          </cell>
          <cell r="AL32" t="str">
            <v>63</v>
          </cell>
          <cell r="AM32">
            <v>1</v>
          </cell>
          <cell r="AN32">
            <v>24.9</v>
          </cell>
          <cell r="AO32">
            <v>18.899999999999999</v>
          </cell>
          <cell r="AP32">
            <v>44.29</v>
          </cell>
          <cell r="AQ32">
            <v>44.18</v>
          </cell>
          <cell r="AR32">
            <v>52.91</v>
          </cell>
          <cell r="AS32">
            <v>29.35</v>
          </cell>
          <cell r="AT32">
            <v>1100</v>
          </cell>
          <cell r="AU32">
            <v>1000</v>
          </cell>
          <cell r="AV32">
            <v>1300</v>
          </cell>
        </row>
        <row r="33">
          <cell r="AH33" t="str">
            <v>EROP</v>
          </cell>
          <cell r="AI33" t="str">
            <v xml:space="preserve">EPOXY RED OXIDE PRIMER </v>
          </cell>
          <cell r="AJ33" t="str">
            <v>0421(Z-500)</v>
          </cell>
          <cell r="AK33" t="str">
            <v>1009(EP-02)</v>
          </cell>
          <cell r="AL33" t="str">
            <v>87</v>
          </cell>
          <cell r="AM33">
            <v>1</v>
          </cell>
          <cell r="AN33">
            <v>11.3</v>
          </cell>
          <cell r="AO33">
            <v>10.9</v>
          </cell>
          <cell r="AP33">
            <v>28.1</v>
          </cell>
          <cell r="AQ33">
            <v>41.59</v>
          </cell>
          <cell r="AR33">
            <v>43.12</v>
          </cell>
          <cell r="AS33">
            <v>39.15</v>
          </cell>
          <cell r="AT33">
            <v>470</v>
          </cell>
          <cell r="AU33">
            <v>470</v>
          </cell>
          <cell r="AV33">
            <v>1100</v>
          </cell>
        </row>
        <row r="34">
          <cell r="AH34" t="str">
            <v>EV</v>
          </cell>
          <cell r="AI34" t="str">
            <v xml:space="preserve">EPOXY VARNISH </v>
          </cell>
          <cell r="AJ34" t="str">
            <v>0450</v>
          </cell>
          <cell r="AK34" t="str">
            <v>1010</v>
          </cell>
          <cell r="AL34" t="str">
            <v>46</v>
          </cell>
          <cell r="AM34">
            <v>1</v>
          </cell>
          <cell r="AN34">
            <v>19</v>
          </cell>
          <cell r="AO34">
            <v>19.399999999999999</v>
          </cell>
          <cell r="AP34">
            <v>21.1</v>
          </cell>
          <cell r="AQ34">
            <v>28.95</v>
          </cell>
          <cell r="AR34">
            <v>28.35</v>
          </cell>
          <cell r="AS34">
            <v>26.07</v>
          </cell>
          <cell r="AT34">
            <v>550</v>
          </cell>
          <cell r="AU34">
            <v>550</v>
          </cell>
          <cell r="AV34">
            <v>550</v>
          </cell>
        </row>
        <row r="35">
          <cell r="AH35" t="str">
            <v>EFC</v>
          </cell>
          <cell r="AI35" t="str">
            <v xml:space="preserve">EPOXY FINISH COATING </v>
          </cell>
          <cell r="AJ35" t="str">
            <v>0451</v>
          </cell>
          <cell r="AK35" t="str">
            <v>1001(EP-04)</v>
          </cell>
          <cell r="AL35" t="str">
            <v>86</v>
          </cell>
          <cell r="AM35">
            <v>1</v>
          </cell>
          <cell r="AN35">
            <v>16.8</v>
          </cell>
          <cell r="AO35">
            <v>18.3</v>
          </cell>
          <cell r="AP35">
            <v>34.9</v>
          </cell>
          <cell r="AQ35">
            <v>41.67</v>
          </cell>
          <cell r="AR35">
            <v>38.25</v>
          </cell>
          <cell r="AS35">
            <v>22.92</v>
          </cell>
          <cell r="AT35">
            <v>700</v>
          </cell>
          <cell r="AU35">
            <v>700</v>
          </cell>
          <cell r="AV35">
            <v>800</v>
          </cell>
        </row>
        <row r="36">
          <cell r="AH36" t="str">
            <v>CTE</v>
          </cell>
          <cell r="AI36" t="str">
            <v xml:space="preserve">COAL TAR EPOXY HB </v>
          </cell>
          <cell r="AJ36" t="str">
            <v>0459</v>
          </cell>
          <cell r="AK36" t="str">
            <v>1004(EP-06)</v>
          </cell>
          <cell r="AL36" t="str">
            <v>58</v>
          </cell>
          <cell r="AM36">
            <v>1</v>
          </cell>
          <cell r="AN36">
            <v>7.9</v>
          </cell>
          <cell r="AO36">
            <v>7.6</v>
          </cell>
          <cell r="AQ36">
            <v>50.63</v>
          </cell>
          <cell r="AR36">
            <v>52.63</v>
          </cell>
          <cell r="AT36">
            <v>400</v>
          </cell>
          <cell r="AU36">
            <v>400</v>
          </cell>
          <cell r="AV36">
            <v>700</v>
          </cell>
        </row>
        <row r="37">
          <cell r="AH37" t="str">
            <v>IZRP</v>
          </cell>
          <cell r="AI37" t="str">
            <v xml:space="preserve">INORGANIC ZINC RICH PRIMER </v>
          </cell>
          <cell r="AJ37" t="str">
            <v>4120(Z-120HB)</v>
          </cell>
          <cell r="AK37" t="str">
            <v>1011(IZ-01)</v>
          </cell>
          <cell r="AL37" t="str">
            <v>33</v>
          </cell>
          <cell r="AM37">
            <v>1</v>
          </cell>
          <cell r="AN37">
            <v>19.399999999999999</v>
          </cell>
          <cell r="AO37">
            <v>15.6</v>
          </cell>
          <cell r="AP37">
            <v>30.3</v>
          </cell>
          <cell r="AQ37">
            <v>56.7</v>
          </cell>
          <cell r="AR37">
            <v>64.099999999999994</v>
          </cell>
          <cell r="AS37">
            <v>42.9</v>
          </cell>
          <cell r="AT37">
            <v>1100</v>
          </cell>
          <cell r="AU37">
            <v>1000</v>
          </cell>
          <cell r="AV37">
            <v>1300</v>
          </cell>
        </row>
        <row r="38">
          <cell r="AH38" t="str">
            <v>EATP</v>
          </cell>
          <cell r="AI38" t="str">
            <v>EPOXY ALUMINUM TRIPOLYPHOSPHATE PRIMER</v>
          </cell>
          <cell r="AJ38" t="str">
            <v>A-536</v>
          </cell>
          <cell r="AK38" t="str">
            <v>1075</v>
          </cell>
          <cell r="AL38" t="str">
            <v>57</v>
          </cell>
          <cell r="AM38">
            <v>1</v>
          </cell>
          <cell r="AN38">
            <v>18.7</v>
          </cell>
          <cell r="AO38">
            <v>14.7</v>
          </cell>
          <cell r="AP38">
            <v>15.5</v>
          </cell>
          <cell r="AQ38">
            <v>42.78</v>
          </cell>
          <cell r="AR38">
            <v>42.86</v>
          </cell>
          <cell r="AS38">
            <v>39.03</v>
          </cell>
          <cell r="AT38">
            <v>800</v>
          </cell>
          <cell r="AU38">
            <v>630</v>
          </cell>
          <cell r="AV38">
            <v>605</v>
          </cell>
        </row>
        <row r="39">
          <cell r="AH39" t="str">
            <v>EBZRP</v>
          </cell>
          <cell r="AI39" t="str">
            <v xml:space="preserve">EPOXY CURED BASED ZINC RICH PRIMER </v>
          </cell>
          <cell r="AJ39" t="str">
            <v>4180(Z-800)</v>
          </cell>
          <cell r="AK39" t="str">
            <v>1002</v>
          </cell>
          <cell r="AM39">
            <v>1</v>
          </cell>
          <cell r="AN39">
            <v>27.3</v>
          </cell>
          <cell r="AO39">
            <v>15.7</v>
          </cell>
          <cell r="AQ39">
            <v>40.29</v>
          </cell>
          <cell r="AR39">
            <v>38.22</v>
          </cell>
          <cell r="AT39">
            <v>1100</v>
          </cell>
          <cell r="AU39">
            <v>600</v>
          </cell>
        </row>
        <row r="40">
          <cell r="AH40" t="str">
            <v>HBEP</v>
          </cell>
          <cell r="AI40" t="str">
            <v>HIGH BUILD EPOXY POLYAMINE CURED</v>
          </cell>
          <cell r="AJ40" t="str">
            <v>4418(A-418)</v>
          </cell>
          <cell r="AK40" t="str">
            <v>1015</v>
          </cell>
          <cell r="AM40">
            <v>1</v>
          </cell>
          <cell r="AN40">
            <v>18.3</v>
          </cell>
          <cell r="AO40">
            <v>13.1</v>
          </cell>
          <cell r="AQ40">
            <v>65.569999999999993</v>
          </cell>
          <cell r="AR40">
            <v>83.97</v>
          </cell>
          <cell r="AT40">
            <v>1200</v>
          </cell>
          <cell r="AU40">
            <v>1100</v>
          </cell>
        </row>
        <row r="41">
          <cell r="AH41" t="str">
            <v>HSCP</v>
          </cell>
          <cell r="AI41" t="str">
            <v>HIGH SOILD EPOXY POLYAMINE CURED PRIMER</v>
          </cell>
          <cell r="AJ41" t="str">
            <v>4418(A-448)</v>
          </cell>
          <cell r="AK41">
            <v>1017</v>
          </cell>
          <cell r="AM41">
            <v>1</v>
          </cell>
          <cell r="AN41">
            <v>20.309999999999999</v>
          </cell>
          <cell r="AO41">
            <v>13.1</v>
          </cell>
          <cell r="AQ41">
            <v>64</v>
          </cell>
          <cell r="AR41">
            <v>83.97</v>
          </cell>
          <cell r="AT41">
            <v>1300</v>
          </cell>
          <cell r="AU41">
            <v>1100</v>
          </cell>
        </row>
        <row r="42">
          <cell r="AH42" t="str">
            <v>EEA</v>
          </cell>
          <cell r="AI42" t="str">
            <v>EPOXY ENAMEL AMINE ADDUCT CURED</v>
          </cell>
          <cell r="AJ42" t="str">
            <v>4450(A-500)</v>
          </cell>
          <cell r="AK42" t="str">
            <v>1014</v>
          </cell>
          <cell r="AM42">
            <v>1</v>
          </cell>
          <cell r="AN42">
            <v>23.8</v>
          </cell>
          <cell r="AO42">
            <v>11.4</v>
          </cell>
          <cell r="AQ42">
            <v>37.82</v>
          </cell>
          <cell r="AR42">
            <v>83.33</v>
          </cell>
          <cell r="AT42">
            <v>900</v>
          </cell>
          <cell r="AU42">
            <v>950</v>
          </cell>
        </row>
        <row r="43">
          <cell r="AH43" t="str">
            <v>NEP</v>
          </cell>
          <cell r="AI43" t="str">
            <v>NON-REACTIVE EPOXY PRIMER</v>
          </cell>
          <cell r="AJ43" t="str">
            <v>4405(A-505)</v>
          </cell>
          <cell r="AM43">
            <v>1</v>
          </cell>
          <cell r="AN43">
            <v>19.2</v>
          </cell>
          <cell r="AQ43">
            <v>41.67</v>
          </cell>
          <cell r="AT43">
            <v>800</v>
          </cell>
        </row>
        <row r="44">
          <cell r="AH44" t="str">
            <v>ZCOP</v>
          </cell>
          <cell r="AI44" t="str">
            <v xml:space="preserve">ZINC CHROMATE-RED OXIDE/EPOXY PRIMER </v>
          </cell>
          <cell r="AJ44" t="str">
            <v>4451(A-510)</v>
          </cell>
          <cell r="AK44" t="str">
            <v>1016</v>
          </cell>
          <cell r="AM44">
            <v>1</v>
          </cell>
          <cell r="AN44">
            <v>18.2</v>
          </cell>
          <cell r="AO44">
            <v>8.1999999999999993</v>
          </cell>
          <cell r="AQ44">
            <v>42.86</v>
          </cell>
          <cell r="AR44">
            <v>85.37</v>
          </cell>
          <cell r="AT44">
            <v>780</v>
          </cell>
          <cell r="AU44">
            <v>700</v>
          </cell>
        </row>
        <row r="45">
          <cell r="AH45" t="str">
            <v>EPC</v>
          </cell>
          <cell r="AI45" t="str">
            <v xml:space="preserve">EPOXY ENAMEL/POLYAMIDE CURED </v>
          </cell>
          <cell r="AJ45" t="str">
            <v>4415(A-515)</v>
          </cell>
          <cell r="AM45">
            <v>1</v>
          </cell>
          <cell r="AN45">
            <v>19.8</v>
          </cell>
          <cell r="AQ45">
            <v>42.93</v>
          </cell>
          <cell r="AT45">
            <v>850</v>
          </cell>
        </row>
        <row r="46">
          <cell r="AI46" t="str">
            <v>EPOXY NON-SKID SURFACING</v>
          </cell>
          <cell r="AJ46" t="str">
            <v>4425(A-525)</v>
          </cell>
          <cell r="AK46" t="str">
            <v>1018</v>
          </cell>
          <cell r="AM46">
            <v>1</v>
          </cell>
          <cell r="AN46">
            <v>18</v>
          </cell>
          <cell r="AO46">
            <v>31.3</v>
          </cell>
          <cell r="AQ46">
            <v>37.78</v>
          </cell>
          <cell r="AR46">
            <v>47.92</v>
          </cell>
          <cell r="AT46">
            <v>680</v>
          </cell>
          <cell r="AU46">
            <v>1500</v>
          </cell>
        </row>
        <row r="47">
          <cell r="AH47" t="str">
            <v>EPAP</v>
          </cell>
          <cell r="AI47" t="str">
            <v>EPOXY-POLYAMIDE,ALLOY PRIMER.</v>
          </cell>
          <cell r="AJ47" t="str">
            <v>4465(A-650)</v>
          </cell>
          <cell r="AK47">
            <v>1020</v>
          </cell>
          <cell r="AM47">
            <v>1</v>
          </cell>
          <cell r="AN47">
            <v>21</v>
          </cell>
          <cell r="AO47">
            <v>26.92</v>
          </cell>
          <cell r="AQ47">
            <v>42.86</v>
          </cell>
          <cell r="AR47">
            <v>13</v>
          </cell>
          <cell r="AT47">
            <v>900</v>
          </cell>
          <cell r="AU47">
            <v>350</v>
          </cell>
        </row>
        <row r="48">
          <cell r="AI48" t="str">
            <v>LEAD SILICO CHROMATE EP.PRI./POLYAMIDE CURED</v>
          </cell>
          <cell r="AJ48" t="str">
            <v>4430(A-530)</v>
          </cell>
          <cell r="AM48">
            <v>1</v>
          </cell>
          <cell r="AN48">
            <v>21.97</v>
          </cell>
          <cell r="AQ48">
            <v>37.78</v>
          </cell>
          <cell r="AT48">
            <v>830</v>
          </cell>
        </row>
        <row r="49">
          <cell r="AH49" t="str">
            <v>ERLP</v>
          </cell>
          <cell r="AI49" t="str">
            <v>EPOXY RED LEAD POLYAMIDE CURED PRIMER</v>
          </cell>
          <cell r="AJ49" t="str">
            <v>4440(A-540)</v>
          </cell>
          <cell r="AK49" t="str">
            <v>1051</v>
          </cell>
          <cell r="AM49">
            <v>1</v>
          </cell>
          <cell r="AN49">
            <v>19.399999999999999</v>
          </cell>
          <cell r="AO49">
            <v>15.8</v>
          </cell>
          <cell r="AQ49">
            <v>42.78</v>
          </cell>
          <cell r="AR49">
            <v>43.04</v>
          </cell>
          <cell r="AT49">
            <v>830</v>
          </cell>
          <cell r="AU49">
            <v>680</v>
          </cell>
        </row>
        <row r="50">
          <cell r="AH50" t="str">
            <v>EROP</v>
          </cell>
          <cell r="AI50" t="str">
            <v>RED LEAD-RED OXIDE EP./POLYAMIDE CURED PRI.</v>
          </cell>
          <cell r="AJ50" t="str">
            <v>4445(A-545)</v>
          </cell>
          <cell r="AK50" t="str">
            <v>1060</v>
          </cell>
          <cell r="AM50">
            <v>1</v>
          </cell>
          <cell r="AN50">
            <v>18.7</v>
          </cell>
          <cell r="AO50">
            <v>20.9</v>
          </cell>
          <cell r="AQ50">
            <v>42.78</v>
          </cell>
          <cell r="AR50">
            <v>28.71</v>
          </cell>
          <cell r="AT50">
            <v>800</v>
          </cell>
          <cell r="AU50">
            <v>600</v>
          </cell>
        </row>
        <row r="51">
          <cell r="AH51" t="str">
            <v>ETC</v>
          </cell>
          <cell r="AI51" t="str">
            <v>TAR EPOXY COATING/AMINE CURED</v>
          </cell>
          <cell r="AJ51" t="str">
            <v>4460(A-560)</v>
          </cell>
          <cell r="AK51" t="str">
            <v>1070(EP-10)</v>
          </cell>
          <cell r="AM51">
            <v>1</v>
          </cell>
          <cell r="AN51">
            <v>11.69</v>
          </cell>
          <cell r="AO51">
            <v>12.2</v>
          </cell>
          <cell r="AQ51">
            <v>42.78</v>
          </cell>
          <cell r="AR51">
            <v>57.38</v>
          </cell>
          <cell r="AT51">
            <v>500</v>
          </cell>
          <cell r="AU51">
            <v>700</v>
          </cell>
        </row>
        <row r="52">
          <cell r="AH52" t="str">
            <v>EWB</v>
          </cell>
          <cell r="AI52" t="str">
            <v>WATER BASE EPOXY ENAMEL/POLTAMINE CURED</v>
          </cell>
          <cell r="AJ52" t="str">
            <v>4458(A-580)</v>
          </cell>
          <cell r="AK52" t="str">
            <v>1017(EP-07)</v>
          </cell>
          <cell r="AL52" t="str">
            <v>96</v>
          </cell>
          <cell r="AM52">
            <v>1</v>
          </cell>
          <cell r="AN52">
            <v>34.4</v>
          </cell>
          <cell r="AO52">
            <v>16</v>
          </cell>
          <cell r="AP52">
            <v>32.700000000000003</v>
          </cell>
          <cell r="AQ52">
            <v>37.79</v>
          </cell>
          <cell r="AR52">
            <v>43.75</v>
          </cell>
          <cell r="AS52">
            <v>45.87</v>
          </cell>
          <cell r="AT52">
            <v>1300</v>
          </cell>
          <cell r="AU52">
            <v>700</v>
          </cell>
          <cell r="AV52">
            <v>1500</v>
          </cell>
        </row>
        <row r="53">
          <cell r="AH53" t="str">
            <v>CCTE</v>
          </cell>
          <cell r="AI53" t="str">
            <v>CATALYZED COAL TAR EPOXY POLYAMINE CURED</v>
          </cell>
          <cell r="AJ53" t="str">
            <v>4459(A-590)</v>
          </cell>
          <cell r="AK53" t="str">
            <v>SP-06</v>
          </cell>
          <cell r="AM53">
            <v>1</v>
          </cell>
          <cell r="AN53">
            <v>12.6</v>
          </cell>
          <cell r="AO53">
            <v>32.1</v>
          </cell>
          <cell r="AQ53">
            <v>55.56</v>
          </cell>
          <cell r="AR53">
            <v>42.37</v>
          </cell>
          <cell r="AT53">
            <v>700</v>
          </cell>
          <cell r="AU53">
            <v>1360</v>
          </cell>
        </row>
        <row r="54">
          <cell r="AH54" t="str">
            <v>EPF</v>
          </cell>
          <cell r="AI54" t="str">
            <v>EPOXY-POLYAMINE,FINISH</v>
          </cell>
          <cell r="AJ54" t="str">
            <v>4465(A-650)</v>
          </cell>
          <cell r="AK54" t="str">
            <v>SP-08</v>
          </cell>
          <cell r="AM54">
            <v>1</v>
          </cell>
          <cell r="AN54">
            <v>21</v>
          </cell>
          <cell r="AO54">
            <v>24.4</v>
          </cell>
          <cell r="AQ54">
            <v>42.86</v>
          </cell>
          <cell r="AR54">
            <v>25</v>
          </cell>
          <cell r="AT54">
            <v>900</v>
          </cell>
          <cell r="AU54">
            <v>610</v>
          </cell>
        </row>
        <row r="55">
          <cell r="AH55" t="str">
            <v>EPRLP</v>
          </cell>
          <cell r="AI55" t="str">
            <v>EPOXY/POLYAMINE,RED LEAD PRIMER</v>
          </cell>
          <cell r="AJ55" t="str">
            <v>4570(A-700)</v>
          </cell>
          <cell r="AK55" t="str">
            <v>SP-09</v>
          </cell>
          <cell r="AM55">
            <v>1</v>
          </cell>
          <cell r="AN55">
            <v>21</v>
          </cell>
          <cell r="AO55">
            <v>32</v>
          </cell>
          <cell r="AQ55">
            <v>42.86</v>
          </cell>
          <cell r="AR55">
            <v>23.75</v>
          </cell>
          <cell r="AT55">
            <v>900</v>
          </cell>
          <cell r="AU55">
            <v>760</v>
          </cell>
        </row>
        <row r="56">
          <cell r="AH56" t="str">
            <v>EMOP</v>
          </cell>
          <cell r="AI56" t="str">
            <v xml:space="preserve">EPOXY MIO PRIMER </v>
          </cell>
          <cell r="AJ56" t="str">
            <v>4691(Ar-910)</v>
          </cell>
          <cell r="AK56" t="str">
            <v>1050(EP-20)</v>
          </cell>
          <cell r="AL56" t="str">
            <v>76</v>
          </cell>
          <cell r="AM56">
            <v>1</v>
          </cell>
          <cell r="AN56">
            <v>17.3</v>
          </cell>
          <cell r="AO56">
            <v>9.2799999999999994</v>
          </cell>
          <cell r="AP56">
            <v>30.9</v>
          </cell>
          <cell r="AQ56">
            <v>43.35</v>
          </cell>
          <cell r="AR56">
            <v>31.25</v>
          </cell>
          <cell r="AS56">
            <v>25.89</v>
          </cell>
          <cell r="AT56">
            <v>750</v>
          </cell>
          <cell r="AU56">
            <v>290</v>
          </cell>
          <cell r="AV56">
            <v>800</v>
          </cell>
        </row>
        <row r="57">
          <cell r="AH57" t="str">
            <v>EPCP</v>
          </cell>
          <cell r="AI57" t="str">
            <v>EPOXY-PHENOLIC CURED PRIMER .</v>
          </cell>
          <cell r="AJ57" t="str">
            <v>4691(Ar-910)</v>
          </cell>
          <cell r="AK57" t="str">
            <v>1060</v>
          </cell>
          <cell r="AL57" t="str">
            <v>76</v>
          </cell>
          <cell r="AM57">
            <v>1</v>
          </cell>
          <cell r="AN57">
            <v>17.3</v>
          </cell>
          <cell r="AO57">
            <v>19.2</v>
          </cell>
          <cell r="AP57">
            <v>30.9</v>
          </cell>
          <cell r="AQ57">
            <v>43.35</v>
          </cell>
          <cell r="AR57">
            <v>31.25</v>
          </cell>
          <cell r="AS57">
            <v>25.89</v>
          </cell>
          <cell r="AT57">
            <v>750</v>
          </cell>
          <cell r="AU57">
            <v>600</v>
          </cell>
          <cell r="AV57">
            <v>800</v>
          </cell>
        </row>
        <row r="59">
          <cell r="AI59" t="str">
            <v xml:space="preserve">CHLORINATED RUBBER RESIN </v>
          </cell>
        </row>
        <row r="60">
          <cell r="AH60" t="str">
            <v>CRRLP</v>
          </cell>
          <cell r="AI60" t="str">
            <v xml:space="preserve">CALORINATED RUBBER RED LEAD PRIMER </v>
          </cell>
          <cell r="AJ60" t="str">
            <v>0201</v>
          </cell>
          <cell r="AK60" t="str">
            <v>1402(RF-63)</v>
          </cell>
          <cell r="AL60" t="str">
            <v>530</v>
          </cell>
          <cell r="AM60">
            <v>1</v>
          </cell>
          <cell r="AN60">
            <v>14.7</v>
          </cell>
          <cell r="AO60">
            <v>12.9</v>
          </cell>
          <cell r="AP60">
            <v>15.5</v>
          </cell>
          <cell r="AQ60">
            <v>32.65</v>
          </cell>
          <cell r="AR60">
            <v>37.979999999999997</v>
          </cell>
          <cell r="AS60">
            <v>36.450000000000003</v>
          </cell>
          <cell r="AT60">
            <v>480</v>
          </cell>
          <cell r="AU60">
            <v>490</v>
          </cell>
          <cell r="AV60">
            <v>565</v>
          </cell>
        </row>
        <row r="61">
          <cell r="AH61" t="str">
            <v>CRZCP</v>
          </cell>
          <cell r="AI61" t="str">
            <v>CHLORINATED RUBBER PRIMER ZINC CHROMATE PR.</v>
          </cell>
          <cell r="AJ61" t="str">
            <v>0211</v>
          </cell>
          <cell r="AK61" t="str">
            <v>1450(RF-67)</v>
          </cell>
          <cell r="AL61" t="str">
            <v>540</v>
          </cell>
          <cell r="AM61">
            <v>1</v>
          </cell>
          <cell r="AN61">
            <v>15.5</v>
          </cell>
          <cell r="AO61">
            <v>11.3</v>
          </cell>
          <cell r="AP61">
            <v>14.1</v>
          </cell>
          <cell r="AQ61">
            <v>30.97</v>
          </cell>
          <cell r="AR61">
            <v>42.48</v>
          </cell>
          <cell r="AS61">
            <v>36.450000000000003</v>
          </cell>
          <cell r="AT61">
            <v>480</v>
          </cell>
          <cell r="AU61">
            <v>480</v>
          </cell>
          <cell r="AV61">
            <v>514</v>
          </cell>
        </row>
        <row r="62">
          <cell r="AH62" t="str">
            <v>CRROP</v>
          </cell>
          <cell r="AI62" t="str">
            <v xml:space="preserve">CHLORINATED RUBBER RED OXIDE PRIMER </v>
          </cell>
          <cell r="AJ62" t="str">
            <v>0221</v>
          </cell>
          <cell r="AK62" t="str">
            <v>1403(RF-65)</v>
          </cell>
          <cell r="AL62" t="str">
            <v>510</v>
          </cell>
          <cell r="AM62">
            <v>1</v>
          </cell>
          <cell r="AN62">
            <v>14.6</v>
          </cell>
          <cell r="AO62">
            <v>12.1</v>
          </cell>
          <cell r="AP62">
            <v>31</v>
          </cell>
          <cell r="AQ62">
            <v>30.82</v>
          </cell>
          <cell r="AR62">
            <v>38.020000000000003</v>
          </cell>
          <cell r="AS62">
            <v>38.549999999999997</v>
          </cell>
          <cell r="AT62">
            <v>450</v>
          </cell>
          <cell r="AU62">
            <v>460</v>
          </cell>
          <cell r="AV62">
            <v>1195</v>
          </cell>
        </row>
        <row r="63">
          <cell r="AH63" t="str">
            <v>CRF</v>
          </cell>
          <cell r="AI63" t="str">
            <v xml:space="preserve">CHLORINATED RUBBER FINISH </v>
          </cell>
          <cell r="AJ63" t="str">
            <v>0251</v>
          </cell>
          <cell r="AK63" t="str">
            <v>1401</v>
          </cell>
          <cell r="AL63" t="str">
            <v>520</v>
          </cell>
          <cell r="AM63">
            <v>1</v>
          </cell>
          <cell r="AN63">
            <v>18.899999999999999</v>
          </cell>
          <cell r="AO63">
            <v>15.8</v>
          </cell>
          <cell r="AP63">
            <v>16.7</v>
          </cell>
          <cell r="AQ63">
            <v>31.75</v>
          </cell>
          <cell r="AR63">
            <v>34.18</v>
          </cell>
          <cell r="AS63">
            <v>33.83</v>
          </cell>
          <cell r="AT63">
            <v>600</v>
          </cell>
          <cell r="AU63">
            <v>540</v>
          </cell>
          <cell r="AV63">
            <v>565</v>
          </cell>
        </row>
        <row r="64">
          <cell r="AH64" t="str">
            <v>CRATP</v>
          </cell>
          <cell r="AI64" t="str">
            <v>C RUBBER ALUMINUM TRIPOLYPHOSPHATE PRIMER</v>
          </cell>
          <cell r="AJ64" t="str">
            <v>0203</v>
          </cell>
          <cell r="AL64" t="str">
            <v>531</v>
          </cell>
          <cell r="AM64">
            <v>1</v>
          </cell>
          <cell r="AN64">
            <v>13.4</v>
          </cell>
          <cell r="AP64">
            <v>14.5</v>
          </cell>
          <cell r="AQ64">
            <v>37.31</v>
          </cell>
          <cell r="AS64">
            <v>36.409999999999997</v>
          </cell>
          <cell r="AT64">
            <v>500</v>
          </cell>
          <cell r="AV64">
            <v>528</v>
          </cell>
        </row>
        <row r="65">
          <cell r="AH65" t="str">
            <v>PCRF</v>
          </cell>
          <cell r="AI65" t="str">
            <v>PIGMENTED CHLORINATED RUBBER FINISH</v>
          </cell>
          <cell r="AJ65" t="str">
            <v>4470(C-700)</v>
          </cell>
          <cell r="AK65" t="str">
            <v>RF-51~56</v>
          </cell>
          <cell r="AL65" t="str">
            <v>560</v>
          </cell>
          <cell r="AM65">
            <v>1</v>
          </cell>
          <cell r="AN65">
            <v>27.1</v>
          </cell>
          <cell r="AO65">
            <v>12.3</v>
          </cell>
          <cell r="AP65">
            <v>13.5</v>
          </cell>
          <cell r="AQ65">
            <v>33.21</v>
          </cell>
          <cell r="AR65">
            <v>38.21</v>
          </cell>
          <cell r="AS65">
            <v>33.78</v>
          </cell>
          <cell r="AT65">
            <v>900</v>
          </cell>
          <cell r="AU65">
            <v>470</v>
          </cell>
          <cell r="AV65">
            <v>456</v>
          </cell>
        </row>
        <row r="66">
          <cell r="AH66" t="str">
            <v>CRRLP</v>
          </cell>
          <cell r="AI66" t="str">
            <v xml:space="preserve">CHLORINATED RUBBER RED LEAD PRIMER </v>
          </cell>
          <cell r="AJ66" t="str">
            <v>4575(C-750)</v>
          </cell>
          <cell r="AL66" t="str">
            <v>500</v>
          </cell>
          <cell r="AM66">
            <v>1</v>
          </cell>
          <cell r="AN66">
            <v>17.2</v>
          </cell>
          <cell r="AP66">
            <v>15</v>
          </cell>
          <cell r="AQ66">
            <v>37.79</v>
          </cell>
          <cell r="AS66">
            <v>30.4</v>
          </cell>
          <cell r="AT66">
            <v>650</v>
          </cell>
          <cell r="AV66">
            <v>456</v>
          </cell>
        </row>
        <row r="67">
          <cell r="AH67" t="str">
            <v>CRROP</v>
          </cell>
          <cell r="AI67" t="str">
            <v xml:space="preserve">CHLORINATED RUBBER RED LEAD-RED OXIDE PRIMER </v>
          </cell>
          <cell r="AJ67" t="str">
            <v>4576(C-760)</v>
          </cell>
          <cell r="AL67" t="str">
            <v>550</v>
          </cell>
          <cell r="AM67">
            <v>1</v>
          </cell>
          <cell r="AN67">
            <v>15.9</v>
          </cell>
          <cell r="AP67">
            <v>14.8</v>
          </cell>
          <cell r="AQ67">
            <v>38.99</v>
          </cell>
          <cell r="AS67">
            <v>33.78</v>
          </cell>
          <cell r="AT67">
            <v>620</v>
          </cell>
          <cell r="AV67">
            <v>500</v>
          </cell>
        </row>
        <row r="68">
          <cell r="AI68" t="str">
            <v>CHLORINATED RUBBER BASE M.I.O.COATING</v>
          </cell>
          <cell r="AJ68" t="str">
            <v>4693(Ar-930)</v>
          </cell>
          <cell r="AK68" t="str">
            <v>1452(RF-68)</v>
          </cell>
          <cell r="AL68" t="str">
            <v>600</v>
          </cell>
          <cell r="AM68">
            <v>1</v>
          </cell>
          <cell r="AN68">
            <v>16.399999999999999</v>
          </cell>
          <cell r="AO68">
            <v>13.2</v>
          </cell>
          <cell r="AP68">
            <v>14.8</v>
          </cell>
          <cell r="AQ68">
            <v>37.799999999999997</v>
          </cell>
          <cell r="AR68">
            <v>37.880000000000003</v>
          </cell>
          <cell r="AS68">
            <v>33.72</v>
          </cell>
          <cell r="AT68">
            <v>620</v>
          </cell>
          <cell r="AU68">
            <v>500</v>
          </cell>
          <cell r="AV68">
            <v>499</v>
          </cell>
        </row>
        <row r="71">
          <cell r="AI71" t="str">
            <v xml:space="preserve">SILICONE RESIN </v>
          </cell>
        </row>
        <row r="72">
          <cell r="AH72" t="str">
            <v>HP200</v>
          </cell>
          <cell r="AI72" t="str">
            <v>HEAT-RESISTING PRIMER 200'C ,SILICONE SERIES.</v>
          </cell>
          <cell r="AJ72" t="str">
            <v>0631</v>
          </cell>
          <cell r="AK72" t="str">
            <v>1512</v>
          </cell>
          <cell r="AM72">
            <v>1</v>
          </cell>
          <cell r="AN72">
            <v>16.5</v>
          </cell>
          <cell r="AO72">
            <v>26.2</v>
          </cell>
          <cell r="AQ72">
            <v>36.36</v>
          </cell>
          <cell r="AR72">
            <v>38.17</v>
          </cell>
          <cell r="AT72">
            <v>600</v>
          </cell>
          <cell r="AU72">
            <v>1000</v>
          </cell>
        </row>
        <row r="73">
          <cell r="AH73" t="str">
            <v>HP300</v>
          </cell>
          <cell r="AI73" t="str">
            <v xml:space="preserve">HEAT-RESISTING PRIMER 300'C </v>
          </cell>
          <cell r="AJ73" t="str">
            <v>0632</v>
          </cell>
          <cell r="AK73" t="str">
            <v>1507</v>
          </cell>
          <cell r="AL73" t="str">
            <v>330-1</v>
          </cell>
          <cell r="AM73">
            <v>1</v>
          </cell>
          <cell r="AN73">
            <v>20.7</v>
          </cell>
          <cell r="AO73">
            <v>20.399999999999999</v>
          </cell>
          <cell r="AP73">
            <v>29</v>
          </cell>
          <cell r="AQ73">
            <v>36.229999999999997</v>
          </cell>
          <cell r="AR73">
            <v>38.24</v>
          </cell>
          <cell r="AS73">
            <v>33.76</v>
          </cell>
          <cell r="AT73">
            <v>750</v>
          </cell>
          <cell r="AU73">
            <v>780</v>
          </cell>
          <cell r="AV73">
            <v>979</v>
          </cell>
        </row>
        <row r="74">
          <cell r="AH74" t="str">
            <v>HP500</v>
          </cell>
          <cell r="AI74" t="str">
            <v>HEAT-RESISTING PRIMER 500'C</v>
          </cell>
          <cell r="AJ74" t="str">
            <v>0634</v>
          </cell>
          <cell r="AK74" t="str">
            <v>1501</v>
          </cell>
          <cell r="AM74">
            <v>1</v>
          </cell>
          <cell r="AN74">
            <v>35.799999999999997</v>
          </cell>
          <cell r="AO74">
            <v>34.1</v>
          </cell>
          <cell r="AQ74">
            <v>36.31</v>
          </cell>
          <cell r="AR74">
            <v>38.119999999999997</v>
          </cell>
          <cell r="AT74">
            <v>1300</v>
          </cell>
          <cell r="AU74">
            <v>1300</v>
          </cell>
        </row>
        <row r="75">
          <cell r="AH75" t="str">
            <v>HP600</v>
          </cell>
          <cell r="AI75" t="str">
            <v>HEAT-RESISTING PRIMER 600'C</v>
          </cell>
          <cell r="AJ75" t="str">
            <v>0635</v>
          </cell>
          <cell r="AK75" t="str">
            <v>1500</v>
          </cell>
          <cell r="AL75" t="str">
            <v>320-1</v>
          </cell>
          <cell r="AM75">
            <v>1</v>
          </cell>
          <cell r="AN75">
            <v>44.09</v>
          </cell>
          <cell r="AO75">
            <v>34.1</v>
          </cell>
          <cell r="AP75">
            <v>44.4</v>
          </cell>
          <cell r="AQ75">
            <v>31.75</v>
          </cell>
          <cell r="AR75">
            <v>38.119999999999997</v>
          </cell>
          <cell r="AS75">
            <v>33.78</v>
          </cell>
          <cell r="AT75">
            <v>1400</v>
          </cell>
          <cell r="AU75">
            <v>1300</v>
          </cell>
          <cell r="AV75">
            <v>1500</v>
          </cell>
        </row>
        <row r="76">
          <cell r="AH76" t="str">
            <v>HF200</v>
          </cell>
          <cell r="AI76" t="str">
            <v>HEAT-RESISTING PAINT 200'C SILICONE SREIES.</v>
          </cell>
          <cell r="AJ76" t="str">
            <v>0651</v>
          </cell>
          <cell r="AK76" t="str">
            <v>1504</v>
          </cell>
          <cell r="AM76">
            <v>1</v>
          </cell>
          <cell r="AN76">
            <v>17.5</v>
          </cell>
          <cell r="AO76">
            <v>27.3</v>
          </cell>
          <cell r="AQ76">
            <v>30.29</v>
          </cell>
          <cell r="AR76">
            <v>28.57</v>
          </cell>
          <cell r="AT76">
            <v>530</v>
          </cell>
          <cell r="AU76">
            <v>780</v>
          </cell>
        </row>
        <row r="77">
          <cell r="AH77" t="str">
            <v>HF300</v>
          </cell>
          <cell r="AI77" t="str">
            <v>HEAT-RESISTING PAINT 300'C</v>
          </cell>
          <cell r="AJ77" t="str">
            <v>0652</v>
          </cell>
          <cell r="AK77" t="str">
            <v>1505</v>
          </cell>
          <cell r="AL77" t="str">
            <v>330</v>
          </cell>
          <cell r="AM77">
            <v>1</v>
          </cell>
          <cell r="AN77">
            <v>27.6</v>
          </cell>
          <cell r="AO77">
            <v>27.3</v>
          </cell>
          <cell r="AP77">
            <v>28.4</v>
          </cell>
          <cell r="AQ77">
            <v>27.17</v>
          </cell>
          <cell r="AR77">
            <v>28.57</v>
          </cell>
          <cell r="AS77">
            <v>32.54</v>
          </cell>
          <cell r="AT77">
            <v>750</v>
          </cell>
          <cell r="AU77">
            <v>780</v>
          </cell>
          <cell r="AV77">
            <v>924</v>
          </cell>
        </row>
        <row r="78">
          <cell r="AH78" t="str">
            <v>HF400</v>
          </cell>
          <cell r="AI78" t="str">
            <v>HEAT-RESISTING PAINT 400'C ALUM. SERIES.</v>
          </cell>
          <cell r="AJ78" t="str">
            <v>0654</v>
          </cell>
          <cell r="AK78" t="str">
            <v>1503</v>
          </cell>
          <cell r="AM78">
            <v>1</v>
          </cell>
          <cell r="AN78">
            <v>51.61</v>
          </cell>
          <cell r="AO78">
            <v>59.4</v>
          </cell>
          <cell r="AQ78">
            <v>25.19</v>
          </cell>
          <cell r="AR78">
            <v>28.62</v>
          </cell>
          <cell r="AT78">
            <v>1300</v>
          </cell>
          <cell r="AU78">
            <v>1700</v>
          </cell>
        </row>
        <row r="79">
          <cell r="AH79" t="str">
            <v>HF600</v>
          </cell>
          <cell r="AI79" t="str">
            <v>HEAT-RESISTING PAINT 600'C</v>
          </cell>
          <cell r="AJ79" t="str">
            <v>0655</v>
          </cell>
          <cell r="AK79" t="str">
            <v>1508</v>
          </cell>
          <cell r="AL79" t="str">
            <v>320</v>
          </cell>
          <cell r="AM79">
            <v>1</v>
          </cell>
          <cell r="AN79">
            <v>74.400000000000006</v>
          </cell>
          <cell r="AO79">
            <v>52.39</v>
          </cell>
          <cell r="AP79">
            <v>43.5</v>
          </cell>
          <cell r="AQ79">
            <v>20.16</v>
          </cell>
          <cell r="AR79">
            <v>28.63</v>
          </cell>
          <cell r="AS79">
            <v>32.479999999999997</v>
          </cell>
          <cell r="AT79">
            <v>1500</v>
          </cell>
          <cell r="AU79">
            <v>1500</v>
          </cell>
          <cell r="AV79">
            <v>1413</v>
          </cell>
        </row>
        <row r="80">
          <cell r="AH80" t="str">
            <v>ITIP</v>
          </cell>
          <cell r="AI80" t="str">
            <v>THERMOINDICATIVE PAINT INTERBOND TEMP. INDICATING PAINT</v>
          </cell>
          <cell r="AJ80" t="str">
            <v>0654</v>
          </cell>
          <cell r="AK80" t="str">
            <v>HAA-705</v>
          </cell>
          <cell r="AM80">
            <v>1</v>
          </cell>
          <cell r="AN80">
            <v>51.61</v>
          </cell>
          <cell r="AO80">
            <v>68</v>
          </cell>
          <cell r="AQ80">
            <v>25.19</v>
          </cell>
          <cell r="AR80">
            <v>10</v>
          </cell>
          <cell r="AT80">
            <v>1300</v>
          </cell>
          <cell r="AU80">
            <v>680</v>
          </cell>
        </row>
        <row r="82">
          <cell r="AI82" t="str">
            <v xml:space="preserve">POLY-VINYL BUTYRAL RESIN (PVB) </v>
          </cell>
        </row>
        <row r="83">
          <cell r="AH83" t="str">
            <v>VRLP</v>
          </cell>
          <cell r="AI83" t="str">
            <v>VINYL RED LEAD PRIMER</v>
          </cell>
          <cell r="AJ83" t="str">
            <v>0301</v>
          </cell>
          <cell r="AK83" t="str">
            <v>SP30(VP-71)</v>
          </cell>
          <cell r="AL83" t="str">
            <v xml:space="preserve"> 21</v>
          </cell>
          <cell r="AM83">
            <v>1</v>
          </cell>
          <cell r="AN83">
            <v>21.8</v>
          </cell>
          <cell r="AO83">
            <v>25.3</v>
          </cell>
          <cell r="AP83">
            <v>64.900000000000006</v>
          </cell>
          <cell r="AQ83">
            <v>25.23</v>
          </cell>
          <cell r="AR83">
            <v>23.72</v>
          </cell>
          <cell r="AS83">
            <v>21.57</v>
          </cell>
          <cell r="AT83">
            <v>550</v>
          </cell>
          <cell r="AU83">
            <v>600</v>
          </cell>
          <cell r="AV83">
            <v>1400</v>
          </cell>
        </row>
        <row r="84">
          <cell r="AH84" t="str">
            <v>VZCP</v>
          </cell>
          <cell r="AI84" t="str">
            <v>VINYL ZINC CHRMATE PRIMER</v>
          </cell>
          <cell r="AJ84" t="str">
            <v>0311</v>
          </cell>
          <cell r="AK84" t="str">
            <v>VP-72</v>
          </cell>
          <cell r="AM84">
            <v>1</v>
          </cell>
          <cell r="AN84">
            <v>24.5</v>
          </cell>
          <cell r="AO84">
            <v>28.8</v>
          </cell>
          <cell r="AQ84">
            <v>22.04</v>
          </cell>
          <cell r="AR84">
            <v>19.79</v>
          </cell>
          <cell r="AT84">
            <v>540</v>
          </cell>
          <cell r="AU84">
            <v>570</v>
          </cell>
        </row>
        <row r="85">
          <cell r="AH85" t="str">
            <v>WP</v>
          </cell>
          <cell r="AI85" t="str">
            <v>WASH PRIMER</v>
          </cell>
          <cell r="AJ85" t="str">
            <v>0345</v>
          </cell>
          <cell r="AK85" t="str">
            <v>908(SP-02)</v>
          </cell>
          <cell r="AL85" t="str">
            <v xml:space="preserve"> 11</v>
          </cell>
          <cell r="AM85">
            <v>1</v>
          </cell>
          <cell r="AN85">
            <v>55.83</v>
          </cell>
          <cell r="AO85">
            <v>37.1</v>
          </cell>
          <cell r="AP85">
            <v>78.3</v>
          </cell>
          <cell r="AQ85">
            <v>8.06</v>
          </cell>
          <cell r="AR85">
            <v>11.86</v>
          </cell>
          <cell r="AS85">
            <v>8.94</v>
          </cell>
          <cell r="AT85">
            <v>450</v>
          </cell>
          <cell r="AU85">
            <v>440</v>
          </cell>
          <cell r="AV85">
            <v>700</v>
          </cell>
        </row>
        <row r="86">
          <cell r="AH86" t="str">
            <v>VE</v>
          </cell>
          <cell r="AI86" t="str">
            <v xml:space="preserve">VINYL ENAMEL </v>
          </cell>
          <cell r="AJ86" t="str">
            <v>0351</v>
          </cell>
          <cell r="AK86" t="str">
            <v>SP32(VA-11)</v>
          </cell>
          <cell r="AM86">
            <v>1</v>
          </cell>
          <cell r="AN86">
            <v>29.1</v>
          </cell>
          <cell r="AO86">
            <v>26.21</v>
          </cell>
          <cell r="AQ86">
            <v>18.899999999999999</v>
          </cell>
          <cell r="AR86">
            <v>19.079999999999998</v>
          </cell>
          <cell r="AT86">
            <v>550</v>
          </cell>
          <cell r="AU86">
            <v>500</v>
          </cell>
        </row>
        <row r="87">
          <cell r="AI87" t="str">
            <v>PIGMENTED PVC VINYL FINISH</v>
          </cell>
          <cell r="AJ87" t="str">
            <v>4340(U-400)</v>
          </cell>
          <cell r="AK87" t="str">
            <v>SP34(VA-51)</v>
          </cell>
          <cell r="AM87">
            <v>1</v>
          </cell>
          <cell r="AN87">
            <v>21.2</v>
          </cell>
          <cell r="AO87">
            <v>27.3</v>
          </cell>
          <cell r="AQ87">
            <v>30.19</v>
          </cell>
          <cell r="AR87">
            <v>19.78</v>
          </cell>
          <cell r="AT87">
            <v>640</v>
          </cell>
          <cell r="AU87">
            <v>540</v>
          </cell>
        </row>
        <row r="89">
          <cell r="AI89" t="str">
            <v xml:space="preserve">POLYOL POLYISOCYANATE </v>
          </cell>
        </row>
        <row r="90">
          <cell r="AH90" t="str">
            <v>PCC</v>
          </cell>
          <cell r="AI90" t="str">
            <v xml:space="preserve">POLYURETHANE COATING CLEAR </v>
          </cell>
          <cell r="AJ90" t="str">
            <v>0550</v>
          </cell>
          <cell r="AK90" t="str">
            <v>722</v>
          </cell>
          <cell r="AL90" t="str">
            <v xml:space="preserve"> 67</v>
          </cell>
          <cell r="AM90">
            <v>1</v>
          </cell>
          <cell r="AN90">
            <v>27.8</v>
          </cell>
          <cell r="AO90">
            <v>29.8</v>
          </cell>
          <cell r="AP90">
            <v>81.790000000000006</v>
          </cell>
          <cell r="AQ90">
            <v>25.18</v>
          </cell>
          <cell r="AR90">
            <v>25.17</v>
          </cell>
          <cell r="AS90">
            <v>18.34</v>
          </cell>
          <cell r="AT90">
            <v>700</v>
          </cell>
          <cell r="AU90">
            <v>750</v>
          </cell>
          <cell r="AV90">
            <v>1500</v>
          </cell>
        </row>
        <row r="91">
          <cell r="AH91" t="str">
            <v>PF</v>
          </cell>
          <cell r="AI91" t="str">
            <v>POLYURETHANE COATING</v>
          </cell>
          <cell r="AJ91" t="str">
            <v>0551</v>
          </cell>
          <cell r="AK91" t="str">
            <v>725</v>
          </cell>
          <cell r="AL91" t="str">
            <v xml:space="preserve"> 66</v>
          </cell>
          <cell r="AM91">
            <v>1</v>
          </cell>
          <cell r="AN91">
            <v>33.1</v>
          </cell>
          <cell r="AO91">
            <v>29.8</v>
          </cell>
          <cell r="AP91">
            <v>92.79</v>
          </cell>
          <cell r="AQ91">
            <v>27.19</v>
          </cell>
          <cell r="AR91">
            <v>30.2</v>
          </cell>
          <cell r="AS91">
            <v>18.32</v>
          </cell>
          <cell r="AT91">
            <v>900</v>
          </cell>
          <cell r="AU91">
            <v>900</v>
          </cell>
          <cell r="AV91">
            <v>1700</v>
          </cell>
        </row>
        <row r="92">
          <cell r="AH92" t="str">
            <v>PFC</v>
          </cell>
          <cell r="AI92" t="str">
            <v>POLYURETHANE COATING</v>
          </cell>
          <cell r="AJ92" t="str">
            <v>0551</v>
          </cell>
          <cell r="AK92" t="str">
            <v>UP-04</v>
          </cell>
          <cell r="AL92" t="str">
            <v xml:space="preserve"> 66</v>
          </cell>
          <cell r="AM92">
            <v>1</v>
          </cell>
          <cell r="AN92">
            <v>36.78</v>
          </cell>
          <cell r="AO92">
            <v>16.059999999999999</v>
          </cell>
          <cell r="AP92">
            <v>92.79</v>
          </cell>
          <cell r="AQ92">
            <v>27.19</v>
          </cell>
          <cell r="AR92">
            <v>30.2</v>
          </cell>
          <cell r="AS92">
            <v>18.32</v>
          </cell>
          <cell r="AT92">
            <v>1000</v>
          </cell>
          <cell r="AU92">
            <v>485</v>
          </cell>
          <cell r="AV92">
            <v>1700</v>
          </cell>
        </row>
        <row r="93">
          <cell r="AH93" t="str">
            <v>AICP</v>
          </cell>
          <cell r="AI93" t="str">
            <v>ALIPHATIC ISCYANATE CURED POLYURETHANE FIN.</v>
          </cell>
          <cell r="AJ93" t="str">
            <v>4231(I-300)</v>
          </cell>
          <cell r="AK93" t="str">
            <v>728</v>
          </cell>
          <cell r="AM93">
            <v>1</v>
          </cell>
          <cell r="AN93">
            <v>46.3</v>
          </cell>
          <cell r="AO93">
            <v>56.2</v>
          </cell>
          <cell r="AQ93">
            <v>30.24</v>
          </cell>
          <cell r="AR93">
            <v>30.25</v>
          </cell>
          <cell r="AT93">
            <v>1400</v>
          </cell>
          <cell r="AU93">
            <v>1700</v>
          </cell>
        </row>
        <row r="94">
          <cell r="AI94" t="str">
            <v>POLYURETHANE TANK LINING</v>
          </cell>
          <cell r="AJ94" t="str">
            <v>4230(I-310)</v>
          </cell>
          <cell r="AK94" t="str">
            <v>733</v>
          </cell>
          <cell r="AM94">
            <v>1</v>
          </cell>
          <cell r="AN94">
            <v>37</v>
          </cell>
          <cell r="AO94">
            <v>19.8</v>
          </cell>
          <cell r="AQ94">
            <v>37.840000000000003</v>
          </cell>
          <cell r="AR94">
            <v>28.79</v>
          </cell>
          <cell r="AT94">
            <v>1400</v>
          </cell>
          <cell r="AU94">
            <v>570</v>
          </cell>
        </row>
        <row r="95">
          <cell r="AI95" t="str">
            <v>NON-REACTIVE POLYURETHANE PRIMER</v>
          </cell>
          <cell r="AJ95" t="str">
            <v>4239(I-350)</v>
          </cell>
          <cell r="AM95">
            <v>1</v>
          </cell>
          <cell r="AN95">
            <v>18</v>
          </cell>
          <cell r="AQ95">
            <v>55.56</v>
          </cell>
          <cell r="AT95">
            <v>1000</v>
          </cell>
        </row>
        <row r="96">
          <cell r="AI96" t="str">
            <v>CLEAR POLYURETHANE FINISH</v>
          </cell>
          <cell r="AJ96" t="str">
            <v>4235(I-390)</v>
          </cell>
          <cell r="AK96" t="str">
            <v>1101</v>
          </cell>
          <cell r="AM96">
            <v>1</v>
          </cell>
          <cell r="AN96">
            <v>31.7</v>
          </cell>
          <cell r="AO96">
            <v>17</v>
          </cell>
          <cell r="AQ96">
            <v>37.85</v>
          </cell>
          <cell r="AR96">
            <v>26.47</v>
          </cell>
          <cell r="AT96">
            <v>1200</v>
          </cell>
          <cell r="AU96">
            <v>450</v>
          </cell>
        </row>
        <row r="97">
          <cell r="AI97" t="str">
            <v>URETHANE CHROMATE PRIMER</v>
          </cell>
          <cell r="AJ97" t="str">
            <v>4420(A-200)</v>
          </cell>
          <cell r="AK97" t="str">
            <v>1106</v>
          </cell>
          <cell r="AM97">
            <v>1</v>
          </cell>
          <cell r="AN97">
            <v>21.6</v>
          </cell>
          <cell r="AO97">
            <v>12.5</v>
          </cell>
          <cell r="AQ97">
            <v>37.04</v>
          </cell>
          <cell r="AR97">
            <v>24</v>
          </cell>
          <cell r="AT97">
            <v>800</v>
          </cell>
          <cell r="AU97">
            <v>300</v>
          </cell>
        </row>
        <row r="98">
          <cell r="AI98" t="str">
            <v>ZINC TETROXYCHROMATE BUTYRAL ETCH PRIMER</v>
          </cell>
          <cell r="AJ98" t="str">
            <v>4322(U-220)</v>
          </cell>
          <cell r="AK98" t="str">
            <v>738</v>
          </cell>
          <cell r="AM98">
            <v>1</v>
          </cell>
          <cell r="AN98">
            <v>58.41</v>
          </cell>
          <cell r="AO98">
            <v>69.59</v>
          </cell>
          <cell r="AQ98">
            <v>8.56</v>
          </cell>
          <cell r="AR98">
            <v>28.74</v>
          </cell>
          <cell r="AT98">
            <v>500</v>
          </cell>
          <cell r="AU98">
            <v>2000</v>
          </cell>
        </row>
        <row r="100">
          <cell r="AI100" t="str">
            <v>MASONRY &amp; ACRYLIC PAINT</v>
          </cell>
        </row>
        <row r="101">
          <cell r="AI101" t="str">
            <v>SOLVENT BASE MASONRY PRIMER</v>
          </cell>
          <cell r="AJ101" t="str">
            <v>1541</v>
          </cell>
          <cell r="AL101" t="str">
            <v>140</v>
          </cell>
          <cell r="AM101">
            <v>1</v>
          </cell>
          <cell r="AN101">
            <v>9.6999999999999993</v>
          </cell>
          <cell r="AP101">
            <v>14</v>
          </cell>
          <cell r="AQ101">
            <v>40.21</v>
          </cell>
          <cell r="AS101">
            <v>30.36</v>
          </cell>
          <cell r="AT101">
            <v>390</v>
          </cell>
          <cell r="AV101">
            <v>425</v>
          </cell>
        </row>
        <row r="102">
          <cell r="AI102" t="str">
            <v>WATER BASE MASONRY PRIMER</v>
          </cell>
          <cell r="AJ102" t="str">
            <v>1546</v>
          </cell>
          <cell r="AL102" t="str">
            <v>140-1</v>
          </cell>
          <cell r="AM102">
            <v>1</v>
          </cell>
          <cell r="AN102">
            <v>8.1999999999999993</v>
          </cell>
          <cell r="AP102">
            <v>12</v>
          </cell>
          <cell r="AQ102">
            <v>40.24</v>
          </cell>
          <cell r="AS102">
            <v>33.83</v>
          </cell>
          <cell r="AT102">
            <v>330</v>
          </cell>
          <cell r="AV102">
            <v>406</v>
          </cell>
        </row>
        <row r="103">
          <cell r="AI103" t="str">
            <v>WATER BASE MASONRY PAINT</v>
          </cell>
          <cell r="AJ103" t="str">
            <v>1556</v>
          </cell>
          <cell r="AM103">
            <v>1</v>
          </cell>
          <cell r="AN103">
            <v>11.9</v>
          </cell>
          <cell r="AQ103">
            <v>36.97</v>
          </cell>
          <cell r="AT103">
            <v>440</v>
          </cell>
        </row>
        <row r="104">
          <cell r="AI104" t="str">
            <v xml:space="preserve">ACRYLIC EMULSION PAINT </v>
          </cell>
          <cell r="AJ104" t="str">
            <v>1656</v>
          </cell>
          <cell r="AM104">
            <v>1</v>
          </cell>
          <cell r="AN104">
            <v>9.4</v>
          </cell>
          <cell r="AP104">
            <v>25.8</v>
          </cell>
          <cell r="AQ104">
            <v>38.299999999999997</v>
          </cell>
          <cell r="AS104">
            <v>34.880000000000003</v>
          </cell>
          <cell r="AT104">
            <v>360</v>
          </cell>
          <cell r="AV104">
            <v>900</v>
          </cell>
        </row>
        <row r="105">
          <cell r="AI105" t="str">
            <v xml:space="preserve">EMULSION PAINT </v>
          </cell>
          <cell r="AJ105" t="str">
            <v>1657</v>
          </cell>
          <cell r="AL105" t="str">
            <v>130</v>
          </cell>
          <cell r="AM105">
            <v>1</v>
          </cell>
          <cell r="AN105">
            <v>6.4</v>
          </cell>
          <cell r="AP105">
            <v>5.8</v>
          </cell>
          <cell r="AQ105">
            <v>40.630000000000003</v>
          </cell>
          <cell r="AS105">
            <v>34.83</v>
          </cell>
          <cell r="AT105">
            <v>260</v>
          </cell>
          <cell r="AV105">
            <v>202</v>
          </cell>
        </row>
        <row r="107">
          <cell r="AI107" t="str">
            <v>OTHER PAINT</v>
          </cell>
        </row>
        <row r="108">
          <cell r="AH108" t="str">
            <v>AO</v>
          </cell>
          <cell r="AI108" t="str">
            <v>AMERLOCK-400 100,</v>
          </cell>
          <cell r="AM108">
            <v>1</v>
          </cell>
          <cell r="AO108">
            <v>35</v>
          </cell>
          <cell r="AR108">
            <v>21</v>
          </cell>
          <cell r="AU108">
            <v>735</v>
          </cell>
        </row>
        <row r="109">
          <cell r="AI109" t="str">
            <v>BLACK VARNISH</v>
          </cell>
          <cell r="AJ109" t="str">
            <v>1727</v>
          </cell>
          <cell r="AL109" t="str">
            <v>170</v>
          </cell>
          <cell r="AM109">
            <v>1</v>
          </cell>
          <cell r="AN109">
            <v>5.8</v>
          </cell>
          <cell r="AP109">
            <v>6.2</v>
          </cell>
          <cell r="AQ109">
            <v>34.479999999999997</v>
          </cell>
          <cell r="AS109">
            <v>26.94</v>
          </cell>
          <cell r="AT109">
            <v>200</v>
          </cell>
          <cell r="AV109">
            <v>167</v>
          </cell>
        </row>
        <row r="110">
          <cell r="AI110" t="str">
            <v>NEO WATER PROOF COATING</v>
          </cell>
          <cell r="AJ110" t="str">
            <v>1728</v>
          </cell>
          <cell r="AL110" t="str">
            <v>160</v>
          </cell>
          <cell r="AM110">
            <v>1</v>
          </cell>
          <cell r="AN110">
            <v>4.4000000000000004</v>
          </cell>
          <cell r="AP110">
            <v>6.7</v>
          </cell>
          <cell r="AQ110">
            <v>227.27</v>
          </cell>
          <cell r="AS110">
            <v>28.81</v>
          </cell>
          <cell r="AT110">
            <v>1000</v>
          </cell>
          <cell r="AV110">
            <v>193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s>
    <sheetDataSet>
      <sheetData sheetId="0" refreshError="1"/>
      <sheetData sheetId="1" refreshError="1"/>
      <sheetData sheetId="2" refreshError="1">
        <row r="1">
          <cell r="A1" t="str">
            <v>STATISTICAL ESTIMATION OF FITTINGS AND VALVES FOR PIPING WORK</v>
          </cell>
        </row>
        <row r="2">
          <cell r="A2" t="str">
            <v xml:space="preserve">PROJECT NO : </v>
          </cell>
        </row>
        <row r="3">
          <cell r="A3" t="str">
            <v>Fc =</v>
          </cell>
          <cell r="B3">
            <v>1</v>
          </cell>
          <cell r="C3" t="str">
            <v>Fp =</v>
          </cell>
          <cell r="D3">
            <v>0.1</v>
          </cell>
        </row>
        <row r="4">
          <cell r="F4" t="str">
            <v>FITTING NO</v>
          </cell>
          <cell r="N4" t="str">
            <v>VALVE NO</v>
          </cell>
          <cell r="R4" t="str">
            <v>TOTAL</v>
          </cell>
          <cell r="S4" t="str">
            <v>TOTAL</v>
          </cell>
          <cell r="T4" t="str">
            <v>J/M</v>
          </cell>
          <cell r="U4" t="str">
            <v>J/M</v>
          </cell>
        </row>
        <row r="5">
          <cell r="A5" t="str">
            <v>NO</v>
          </cell>
          <cell r="B5" t="str">
            <v>SIZE</v>
          </cell>
          <cell r="C5" t="str">
            <v>SCH</v>
          </cell>
          <cell r="D5" t="str">
            <v>LG (M)</v>
          </cell>
          <cell r="E5" t="str">
            <v>IN-M</v>
          </cell>
          <cell r="F5" t="str">
            <v>90 ELL</v>
          </cell>
          <cell r="G5" t="str">
            <v>45 ELL</v>
          </cell>
          <cell r="H5" t="str">
            <v>TEE</v>
          </cell>
          <cell r="I5" t="str">
            <v>RED</v>
          </cell>
          <cell r="J5" t="str">
            <v>FLG</v>
          </cell>
          <cell r="K5" t="str">
            <v>CPLG</v>
          </cell>
          <cell r="L5" t="str">
            <v>CAP</v>
          </cell>
          <cell r="M5" t="str">
            <v>TOTAL</v>
          </cell>
          <cell r="N5" t="str">
            <v>BLOCK</v>
          </cell>
          <cell r="O5" t="str">
            <v>CHECK</v>
          </cell>
          <cell r="P5" t="str">
            <v>GLOBE</v>
          </cell>
          <cell r="Q5" t="str">
            <v>TOTAL</v>
          </cell>
          <cell r="R5" t="str">
            <v>JOINT</v>
          </cell>
          <cell r="S5" t="str">
            <v>DI</v>
          </cell>
          <cell r="T5" t="str">
            <v>(JOINT)</v>
          </cell>
          <cell r="U5" t="str">
            <v>(DI)</v>
          </cell>
        </row>
        <row r="6">
          <cell r="A6">
            <v>1</v>
          </cell>
          <cell r="B6">
            <v>0.5</v>
          </cell>
          <cell r="E6" t="str">
            <v xml:space="preserve"> </v>
          </cell>
          <cell r="F6">
            <v>0</v>
          </cell>
          <cell r="G6">
            <v>0</v>
          </cell>
          <cell r="H6">
            <v>0</v>
          </cell>
          <cell r="I6">
            <v>0</v>
          </cell>
          <cell r="J6">
            <v>0</v>
          </cell>
          <cell r="K6">
            <v>0</v>
          </cell>
          <cell r="L6">
            <v>0</v>
          </cell>
          <cell r="M6">
            <v>0</v>
          </cell>
          <cell r="N6">
            <v>0</v>
          </cell>
          <cell r="O6">
            <v>0</v>
          </cell>
          <cell r="P6">
            <v>0</v>
          </cell>
          <cell r="Q6">
            <v>0</v>
          </cell>
          <cell r="R6">
            <v>0</v>
          </cell>
          <cell r="S6">
            <v>0</v>
          </cell>
          <cell r="T6" t="str">
            <v xml:space="preserve"> </v>
          </cell>
          <cell r="U6" t="str">
            <v xml:space="preserve"> </v>
          </cell>
        </row>
        <row r="7">
          <cell r="A7">
            <v>2</v>
          </cell>
          <cell r="B7">
            <v>0.75</v>
          </cell>
          <cell r="E7" t="str">
            <v xml:space="preserve"> </v>
          </cell>
          <cell r="F7">
            <v>0</v>
          </cell>
          <cell r="G7">
            <v>0</v>
          </cell>
          <cell r="H7">
            <v>0</v>
          </cell>
          <cell r="I7">
            <v>0</v>
          </cell>
          <cell r="J7">
            <v>0</v>
          </cell>
          <cell r="K7">
            <v>0</v>
          </cell>
          <cell r="L7">
            <v>0</v>
          </cell>
          <cell r="M7">
            <v>0</v>
          </cell>
          <cell r="N7">
            <v>0</v>
          </cell>
          <cell r="O7">
            <v>0</v>
          </cell>
          <cell r="P7">
            <v>0</v>
          </cell>
          <cell r="Q7">
            <v>0</v>
          </cell>
          <cell r="R7">
            <v>0</v>
          </cell>
          <cell r="S7">
            <v>0</v>
          </cell>
          <cell r="T7" t="str">
            <v xml:space="preserve"> </v>
          </cell>
          <cell r="U7" t="str">
            <v xml:space="preserve"> </v>
          </cell>
        </row>
        <row r="8">
          <cell r="A8">
            <v>3</v>
          </cell>
          <cell r="B8">
            <v>1</v>
          </cell>
          <cell r="E8" t="str">
            <v xml:space="preserve"> </v>
          </cell>
          <cell r="F8">
            <v>0</v>
          </cell>
          <cell r="G8">
            <v>0</v>
          </cell>
          <cell r="H8">
            <v>0</v>
          </cell>
          <cell r="I8">
            <v>0</v>
          </cell>
          <cell r="J8">
            <v>0</v>
          </cell>
          <cell r="K8">
            <v>0</v>
          </cell>
          <cell r="L8">
            <v>0</v>
          </cell>
          <cell r="M8">
            <v>0</v>
          </cell>
          <cell r="N8">
            <v>0</v>
          </cell>
          <cell r="O8">
            <v>0</v>
          </cell>
          <cell r="P8">
            <v>0</v>
          </cell>
          <cell r="Q8">
            <v>0</v>
          </cell>
          <cell r="R8">
            <v>0</v>
          </cell>
          <cell r="S8">
            <v>0</v>
          </cell>
          <cell r="T8" t="str">
            <v xml:space="preserve"> </v>
          </cell>
          <cell r="U8" t="str">
            <v xml:space="preserve"> </v>
          </cell>
        </row>
        <row r="9">
          <cell r="A9">
            <v>4</v>
          </cell>
          <cell r="B9">
            <v>1.5</v>
          </cell>
          <cell r="E9" t="str">
            <v xml:space="preserve"> </v>
          </cell>
          <cell r="F9">
            <v>0</v>
          </cell>
          <cell r="G9">
            <v>0</v>
          </cell>
          <cell r="H9">
            <v>0</v>
          </cell>
          <cell r="I9">
            <v>0</v>
          </cell>
          <cell r="J9">
            <v>0</v>
          </cell>
          <cell r="K9">
            <v>0</v>
          </cell>
          <cell r="L9">
            <v>0</v>
          </cell>
          <cell r="M9">
            <v>0</v>
          </cell>
          <cell r="N9">
            <v>0</v>
          </cell>
          <cell r="O9">
            <v>0</v>
          </cell>
          <cell r="P9">
            <v>0</v>
          </cell>
          <cell r="Q9">
            <v>0</v>
          </cell>
          <cell r="R9">
            <v>0</v>
          </cell>
          <cell r="S9">
            <v>0</v>
          </cell>
          <cell r="T9" t="str">
            <v xml:space="preserve"> </v>
          </cell>
          <cell r="U9" t="str">
            <v xml:space="preserve"> </v>
          </cell>
        </row>
        <row r="10">
          <cell r="A10">
            <v>5</v>
          </cell>
          <cell r="B10">
            <v>2</v>
          </cell>
          <cell r="E10" t="str">
            <v xml:space="preserve"> </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t="str">
            <v xml:space="preserve"> </v>
          </cell>
          <cell r="U10" t="str">
            <v xml:space="preserve"> </v>
          </cell>
        </row>
        <row r="11">
          <cell r="A11">
            <v>6</v>
          </cell>
          <cell r="B11">
            <v>2.5</v>
          </cell>
          <cell r="E11" t="str">
            <v xml:space="preserve"> </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t="str">
            <v xml:space="preserve"> </v>
          </cell>
          <cell r="U11" t="str">
            <v xml:space="preserve"> </v>
          </cell>
        </row>
        <row r="12">
          <cell r="A12">
            <v>7</v>
          </cell>
          <cell r="B12">
            <v>3</v>
          </cell>
          <cell r="E12" t="str">
            <v xml:space="preserve"> </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t="str">
            <v xml:space="preserve"> </v>
          </cell>
          <cell r="U12" t="str">
            <v xml:space="preserve"> </v>
          </cell>
        </row>
        <row r="13">
          <cell r="A13">
            <v>8</v>
          </cell>
          <cell r="B13">
            <v>4</v>
          </cell>
          <cell r="E13" t="str">
            <v xml:space="preserve"> </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t="str">
            <v xml:space="preserve"> </v>
          </cell>
          <cell r="U13" t="str">
            <v xml:space="preserve"> </v>
          </cell>
        </row>
        <row r="14">
          <cell r="A14">
            <v>9</v>
          </cell>
          <cell r="B14">
            <v>5</v>
          </cell>
          <cell r="E14" t="str">
            <v xml:space="preserve"> </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t="str">
            <v xml:space="preserve"> </v>
          </cell>
          <cell r="U14" t="str">
            <v xml:space="preserve"> </v>
          </cell>
        </row>
        <row r="15">
          <cell r="A15">
            <v>10</v>
          </cell>
          <cell r="B15">
            <v>6</v>
          </cell>
          <cell r="E15" t="str">
            <v xml:space="preserve"> </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t="str">
            <v xml:space="preserve"> </v>
          </cell>
          <cell r="U15" t="str">
            <v xml:space="preserve"> </v>
          </cell>
        </row>
        <row r="16">
          <cell r="A16">
            <v>11</v>
          </cell>
          <cell r="B16">
            <v>8</v>
          </cell>
          <cell r="E16" t="str">
            <v xml:space="preserve"> </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t="str">
            <v xml:space="preserve"> </v>
          </cell>
          <cell r="U16" t="str">
            <v xml:space="preserve"> </v>
          </cell>
        </row>
        <row r="17">
          <cell r="A17">
            <v>12</v>
          </cell>
          <cell r="B17">
            <v>10</v>
          </cell>
          <cell r="E17" t="str">
            <v xml:space="preserve"> </v>
          </cell>
          <cell r="F17">
            <v>0</v>
          </cell>
          <cell r="G17">
            <v>0</v>
          </cell>
          <cell r="H17">
            <v>0</v>
          </cell>
          <cell r="I17">
            <v>0</v>
          </cell>
          <cell r="J17">
            <v>0</v>
          </cell>
          <cell r="L17">
            <v>0</v>
          </cell>
          <cell r="M17">
            <v>0</v>
          </cell>
          <cell r="N17">
            <v>0</v>
          </cell>
          <cell r="O17">
            <v>0</v>
          </cell>
          <cell r="P17">
            <v>0</v>
          </cell>
          <cell r="Q17">
            <v>0</v>
          </cell>
          <cell r="R17">
            <v>0</v>
          </cell>
          <cell r="S17">
            <v>0</v>
          </cell>
          <cell r="T17" t="str">
            <v xml:space="preserve"> </v>
          </cell>
          <cell r="U17" t="str">
            <v xml:space="preserve"> </v>
          </cell>
        </row>
        <row r="18">
          <cell r="A18">
            <v>13</v>
          </cell>
          <cell r="B18">
            <v>12</v>
          </cell>
          <cell r="E18" t="str">
            <v xml:space="preserve"> </v>
          </cell>
          <cell r="F18">
            <v>0</v>
          </cell>
          <cell r="G18">
            <v>0</v>
          </cell>
          <cell r="H18">
            <v>0</v>
          </cell>
          <cell r="I18">
            <v>0</v>
          </cell>
          <cell r="J18">
            <v>0</v>
          </cell>
          <cell r="L18">
            <v>0</v>
          </cell>
          <cell r="M18">
            <v>0</v>
          </cell>
          <cell r="N18">
            <v>0</v>
          </cell>
          <cell r="O18">
            <v>0</v>
          </cell>
          <cell r="P18">
            <v>0</v>
          </cell>
          <cell r="Q18">
            <v>0</v>
          </cell>
          <cell r="R18">
            <v>0</v>
          </cell>
          <cell r="S18">
            <v>0</v>
          </cell>
          <cell r="T18" t="str">
            <v xml:space="preserve"> </v>
          </cell>
          <cell r="U18" t="str">
            <v xml:space="preserve"> </v>
          </cell>
        </row>
        <row r="19">
          <cell r="A19">
            <v>14</v>
          </cell>
          <cell r="B19">
            <v>14</v>
          </cell>
          <cell r="E19" t="str">
            <v xml:space="preserve"> </v>
          </cell>
          <cell r="F19">
            <v>0</v>
          </cell>
          <cell r="G19">
            <v>0</v>
          </cell>
          <cell r="H19">
            <v>0</v>
          </cell>
          <cell r="I19">
            <v>0</v>
          </cell>
          <cell r="J19">
            <v>0</v>
          </cell>
          <cell r="L19">
            <v>0</v>
          </cell>
          <cell r="M19">
            <v>0</v>
          </cell>
          <cell r="N19">
            <v>0</v>
          </cell>
          <cell r="O19">
            <v>0</v>
          </cell>
          <cell r="P19">
            <v>0</v>
          </cell>
          <cell r="Q19">
            <v>0</v>
          </cell>
          <cell r="R19">
            <v>0</v>
          </cell>
          <cell r="S19">
            <v>0</v>
          </cell>
          <cell r="T19" t="str">
            <v xml:space="preserve"> </v>
          </cell>
          <cell r="U19" t="str">
            <v xml:space="preserve"> </v>
          </cell>
        </row>
        <row r="20">
          <cell r="A20">
            <v>15</v>
          </cell>
          <cell r="B20">
            <v>16</v>
          </cell>
          <cell r="E20" t="str">
            <v xml:space="preserve"> </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t="str">
            <v xml:space="preserve"> </v>
          </cell>
          <cell r="U20" t="str">
            <v xml:space="preserve"> </v>
          </cell>
        </row>
        <row r="21">
          <cell r="A21">
            <v>16</v>
          </cell>
          <cell r="B21">
            <v>18</v>
          </cell>
          <cell r="E21" t="str">
            <v xml:space="preserve"> </v>
          </cell>
          <cell r="F21">
            <v>0</v>
          </cell>
          <cell r="G21">
            <v>0</v>
          </cell>
          <cell r="H21">
            <v>0</v>
          </cell>
          <cell r="I21">
            <v>0</v>
          </cell>
          <cell r="J21">
            <v>0</v>
          </cell>
          <cell r="L21">
            <v>0</v>
          </cell>
          <cell r="M21">
            <v>0</v>
          </cell>
          <cell r="N21">
            <v>0</v>
          </cell>
          <cell r="O21">
            <v>0</v>
          </cell>
          <cell r="P21">
            <v>0</v>
          </cell>
          <cell r="Q21">
            <v>0</v>
          </cell>
          <cell r="R21">
            <v>0</v>
          </cell>
          <cell r="S21">
            <v>0</v>
          </cell>
          <cell r="T21" t="str">
            <v xml:space="preserve"> </v>
          </cell>
          <cell r="U21" t="str">
            <v xml:space="preserve"> </v>
          </cell>
        </row>
        <row r="22">
          <cell r="A22">
            <v>17</v>
          </cell>
          <cell r="B22">
            <v>20</v>
          </cell>
          <cell r="E22" t="str">
            <v xml:space="preserve"> </v>
          </cell>
          <cell r="F22">
            <v>0</v>
          </cell>
          <cell r="G22">
            <v>0</v>
          </cell>
          <cell r="H22">
            <v>0</v>
          </cell>
          <cell r="I22">
            <v>0</v>
          </cell>
          <cell r="J22">
            <v>0</v>
          </cell>
          <cell r="L22">
            <v>0</v>
          </cell>
          <cell r="M22">
            <v>0</v>
          </cell>
          <cell r="N22">
            <v>0</v>
          </cell>
          <cell r="O22">
            <v>0</v>
          </cell>
          <cell r="P22">
            <v>0</v>
          </cell>
          <cell r="Q22">
            <v>0</v>
          </cell>
          <cell r="R22">
            <v>0</v>
          </cell>
          <cell r="S22">
            <v>0</v>
          </cell>
          <cell r="T22" t="str">
            <v xml:space="preserve"> </v>
          </cell>
          <cell r="U22" t="str">
            <v xml:space="preserve"> </v>
          </cell>
        </row>
        <row r="23">
          <cell r="A23">
            <v>18</v>
          </cell>
          <cell r="B23">
            <v>22</v>
          </cell>
          <cell r="E23" t="str">
            <v xml:space="preserve"> </v>
          </cell>
          <cell r="F23">
            <v>0</v>
          </cell>
          <cell r="G23">
            <v>0</v>
          </cell>
          <cell r="H23">
            <v>0</v>
          </cell>
          <cell r="I23">
            <v>0</v>
          </cell>
          <cell r="J23">
            <v>0</v>
          </cell>
          <cell r="L23">
            <v>0</v>
          </cell>
          <cell r="M23">
            <v>0</v>
          </cell>
          <cell r="N23">
            <v>0</v>
          </cell>
          <cell r="O23">
            <v>0</v>
          </cell>
          <cell r="P23">
            <v>0</v>
          </cell>
          <cell r="Q23">
            <v>0</v>
          </cell>
          <cell r="R23">
            <v>0</v>
          </cell>
          <cell r="S23">
            <v>0</v>
          </cell>
          <cell r="T23" t="str">
            <v xml:space="preserve"> </v>
          </cell>
          <cell r="U23" t="str">
            <v xml:space="preserve"> </v>
          </cell>
        </row>
        <row r="24">
          <cell r="A24">
            <v>19</v>
          </cell>
          <cell r="B24">
            <v>24</v>
          </cell>
          <cell r="E24" t="str">
            <v xml:space="preserve"> </v>
          </cell>
          <cell r="F24">
            <v>0</v>
          </cell>
          <cell r="G24">
            <v>0</v>
          </cell>
          <cell r="H24">
            <v>0</v>
          </cell>
          <cell r="I24">
            <v>0</v>
          </cell>
          <cell r="J24">
            <v>0</v>
          </cell>
          <cell r="L24">
            <v>0</v>
          </cell>
          <cell r="M24">
            <v>0</v>
          </cell>
          <cell r="N24">
            <v>0</v>
          </cell>
          <cell r="O24">
            <v>0</v>
          </cell>
          <cell r="P24">
            <v>0</v>
          </cell>
          <cell r="Q24">
            <v>0</v>
          </cell>
          <cell r="R24">
            <v>0</v>
          </cell>
          <cell r="S24">
            <v>0</v>
          </cell>
          <cell r="T24" t="str">
            <v xml:space="preserve"> </v>
          </cell>
          <cell r="U24" t="str">
            <v xml:space="preserve"> </v>
          </cell>
        </row>
        <row r="25">
          <cell r="A25">
            <v>20</v>
          </cell>
          <cell r="B25">
            <v>26</v>
          </cell>
          <cell r="E25" t="str">
            <v xml:space="preserve"> </v>
          </cell>
          <cell r="F25">
            <v>0</v>
          </cell>
          <cell r="G25">
            <v>0</v>
          </cell>
          <cell r="H25">
            <v>0</v>
          </cell>
          <cell r="I25">
            <v>0</v>
          </cell>
          <cell r="J25">
            <v>0</v>
          </cell>
          <cell r="L25">
            <v>0</v>
          </cell>
          <cell r="M25">
            <v>0</v>
          </cell>
          <cell r="N25">
            <v>0</v>
          </cell>
          <cell r="O25">
            <v>0</v>
          </cell>
          <cell r="P25">
            <v>0</v>
          </cell>
          <cell r="Q25">
            <v>0</v>
          </cell>
          <cell r="R25">
            <v>0</v>
          </cell>
          <cell r="S25">
            <v>0</v>
          </cell>
          <cell r="T25" t="str">
            <v xml:space="preserve"> </v>
          </cell>
          <cell r="U25" t="str">
            <v xml:space="preserve"> </v>
          </cell>
        </row>
        <row r="26">
          <cell r="A26">
            <v>21</v>
          </cell>
          <cell r="B26">
            <v>28</v>
          </cell>
          <cell r="E26" t="str">
            <v xml:space="preserve"> </v>
          </cell>
          <cell r="F26">
            <v>0</v>
          </cell>
          <cell r="G26">
            <v>0</v>
          </cell>
          <cell r="H26">
            <v>0</v>
          </cell>
          <cell r="I26">
            <v>0</v>
          </cell>
          <cell r="J26">
            <v>0</v>
          </cell>
          <cell r="L26">
            <v>0</v>
          </cell>
          <cell r="M26">
            <v>0</v>
          </cell>
          <cell r="N26">
            <v>0</v>
          </cell>
          <cell r="O26">
            <v>0</v>
          </cell>
          <cell r="P26">
            <v>0</v>
          </cell>
          <cell r="Q26">
            <v>0</v>
          </cell>
          <cell r="R26">
            <v>0</v>
          </cell>
          <cell r="S26">
            <v>0</v>
          </cell>
          <cell r="T26" t="str">
            <v xml:space="preserve"> </v>
          </cell>
          <cell r="U26" t="str">
            <v xml:space="preserve"> </v>
          </cell>
        </row>
        <row r="27">
          <cell r="A27">
            <v>22</v>
          </cell>
          <cell r="B27">
            <v>30</v>
          </cell>
          <cell r="E27" t="str">
            <v xml:space="preserve"> </v>
          </cell>
          <cell r="F27">
            <v>0</v>
          </cell>
          <cell r="G27">
            <v>0</v>
          </cell>
          <cell r="H27">
            <v>0</v>
          </cell>
          <cell r="I27">
            <v>0</v>
          </cell>
          <cell r="J27">
            <v>0</v>
          </cell>
          <cell r="L27">
            <v>0</v>
          </cell>
          <cell r="M27">
            <v>0</v>
          </cell>
          <cell r="N27">
            <v>0</v>
          </cell>
          <cell r="O27">
            <v>0</v>
          </cell>
          <cell r="P27">
            <v>0</v>
          </cell>
          <cell r="Q27">
            <v>0</v>
          </cell>
          <cell r="R27">
            <v>0</v>
          </cell>
          <cell r="S27">
            <v>0</v>
          </cell>
          <cell r="T27" t="str">
            <v xml:space="preserve"> </v>
          </cell>
          <cell r="U27" t="str">
            <v xml:space="preserve"> </v>
          </cell>
        </row>
        <row r="28">
          <cell r="A28">
            <v>23</v>
          </cell>
          <cell r="B28">
            <v>32</v>
          </cell>
          <cell r="E28" t="str">
            <v xml:space="preserve"> </v>
          </cell>
          <cell r="F28">
            <v>0</v>
          </cell>
          <cell r="G28">
            <v>0</v>
          </cell>
          <cell r="H28">
            <v>0</v>
          </cell>
          <cell r="I28">
            <v>0</v>
          </cell>
          <cell r="J28">
            <v>0</v>
          </cell>
          <cell r="L28">
            <v>0</v>
          </cell>
          <cell r="M28">
            <v>0</v>
          </cell>
          <cell r="N28">
            <v>0</v>
          </cell>
          <cell r="O28">
            <v>0</v>
          </cell>
          <cell r="P28">
            <v>0</v>
          </cell>
          <cell r="Q28">
            <v>0</v>
          </cell>
          <cell r="R28">
            <v>0</v>
          </cell>
          <cell r="S28">
            <v>0</v>
          </cell>
          <cell r="T28" t="str">
            <v xml:space="preserve"> </v>
          </cell>
          <cell r="U28" t="str">
            <v xml:space="preserve"> </v>
          </cell>
        </row>
        <row r="29">
          <cell r="A29">
            <v>24</v>
          </cell>
          <cell r="B29">
            <v>34</v>
          </cell>
          <cell r="E29" t="str">
            <v xml:space="preserve"> </v>
          </cell>
          <cell r="F29">
            <v>0</v>
          </cell>
          <cell r="G29">
            <v>0</v>
          </cell>
          <cell r="H29">
            <v>0</v>
          </cell>
          <cell r="I29">
            <v>0</v>
          </cell>
          <cell r="J29">
            <v>0</v>
          </cell>
          <cell r="L29">
            <v>0</v>
          </cell>
          <cell r="M29">
            <v>0</v>
          </cell>
          <cell r="N29">
            <v>0</v>
          </cell>
          <cell r="O29">
            <v>0</v>
          </cell>
          <cell r="P29">
            <v>0</v>
          </cell>
          <cell r="Q29">
            <v>0</v>
          </cell>
          <cell r="R29">
            <v>0</v>
          </cell>
          <cell r="S29">
            <v>0</v>
          </cell>
          <cell r="T29" t="str">
            <v xml:space="preserve"> </v>
          </cell>
          <cell r="U29" t="str">
            <v xml:space="preserve"> </v>
          </cell>
        </row>
        <row r="30">
          <cell r="A30">
            <v>25</v>
          </cell>
          <cell r="B30">
            <v>36</v>
          </cell>
          <cell r="E30" t="str">
            <v xml:space="preserve"> </v>
          </cell>
          <cell r="F30">
            <v>0</v>
          </cell>
          <cell r="G30">
            <v>0</v>
          </cell>
          <cell r="H30">
            <v>0</v>
          </cell>
          <cell r="I30">
            <v>0</v>
          </cell>
          <cell r="J30">
            <v>0</v>
          </cell>
          <cell r="L30">
            <v>0</v>
          </cell>
          <cell r="M30">
            <v>0</v>
          </cell>
          <cell r="N30">
            <v>0</v>
          </cell>
          <cell r="O30">
            <v>0</v>
          </cell>
          <cell r="P30">
            <v>0</v>
          </cell>
          <cell r="Q30">
            <v>0</v>
          </cell>
          <cell r="R30">
            <v>0</v>
          </cell>
          <cell r="S30">
            <v>0</v>
          </cell>
          <cell r="T30" t="str">
            <v xml:space="preserve"> </v>
          </cell>
          <cell r="U30" t="str">
            <v xml:space="preserve"> </v>
          </cell>
        </row>
        <row r="31">
          <cell r="A31">
            <v>26</v>
          </cell>
          <cell r="B31">
            <v>38</v>
          </cell>
          <cell r="E31" t="str">
            <v xml:space="preserve"> </v>
          </cell>
          <cell r="F31">
            <v>0</v>
          </cell>
          <cell r="G31">
            <v>0</v>
          </cell>
          <cell r="H31">
            <v>0</v>
          </cell>
          <cell r="I31">
            <v>0</v>
          </cell>
          <cell r="J31">
            <v>0</v>
          </cell>
          <cell r="L31">
            <v>0</v>
          </cell>
          <cell r="M31">
            <v>0</v>
          </cell>
          <cell r="N31">
            <v>0</v>
          </cell>
          <cell r="O31">
            <v>0</v>
          </cell>
          <cell r="P31">
            <v>0</v>
          </cell>
          <cell r="Q31">
            <v>0</v>
          </cell>
          <cell r="R31">
            <v>0</v>
          </cell>
          <cell r="S31">
            <v>0</v>
          </cell>
          <cell r="T31" t="str">
            <v xml:space="preserve"> </v>
          </cell>
          <cell r="U31" t="str">
            <v xml:space="preserve"> </v>
          </cell>
        </row>
        <row r="32">
          <cell r="A32">
            <v>27</v>
          </cell>
          <cell r="B32">
            <v>40</v>
          </cell>
          <cell r="E32" t="str">
            <v xml:space="preserve"> </v>
          </cell>
          <cell r="F32">
            <v>0</v>
          </cell>
          <cell r="G32">
            <v>0</v>
          </cell>
          <cell r="H32">
            <v>0</v>
          </cell>
          <cell r="I32">
            <v>0</v>
          </cell>
          <cell r="J32">
            <v>0</v>
          </cell>
          <cell r="L32">
            <v>0</v>
          </cell>
          <cell r="M32">
            <v>0</v>
          </cell>
          <cell r="N32">
            <v>0</v>
          </cell>
          <cell r="O32">
            <v>0</v>
          </cell>
          <cell r="P32">
            <v>0</v>
          </cell>
          <cell r="Q32">
            <v>0</v>
          </cell>
          <cell r="R32">
            <v>0</v>
          </cell>
          <cell r="S32">
            <v>0</v>
          </cell>
          <cell r="T32" t="str">
            <v xml:space="preserve"> </v>
          </cell>
          <cell r="U32" t="str">
            <v xml:space="preserve"> </v>
          </cell>
        </row>
        <row r="33">
          <cell r="A33">
            <v>28</v>
          </cell>
          <cell r="B33">
            <v>42</v>
          </cell>
          <cell r="E33" t="str">
            <v xml:space="preserve"> </v>
          </cell>
          <cell r="F33">
            <v>0</v>
          </cell>
          <cell r="G33">
            <v>0</v>
          </cell>
          <cell r="H33">
            <v>0</v>
          </cell>
          <cell r="I33">
            <v>0</v>
          </cell>
          <cell r="J33">
            <v>0</v>
          </cell>
          <cell r="L33">
            <v>0</v>
          </cell>
          <cell r="M33">
            <v>0</v>
          </cell>
          <cell r="N33">
            <v>0</v>
          </cell>
          <cell r="O33">
            <v>0</v>
          </cell>
          <cell r="P33">
            <v>0</v>
          </cell>
          <cell r="Q33">
            <v>0</v>
          </cell>
          <cell r="R33">
            <v>0</v>
          </cell>
          <cell r="S33">
            <v>0</v>
          </cell>
          <cell r="T33" t="str">
            <v xml:space="preserve"> </v>
          </cell>
          <cell r="U33" t="str">
            <v xml:space="preserve"> </v>
          </cell>
        </row>
        <row r="34">
          <cell r="A34">
            <v>29</v>
          </cell>
          <cell r="B34">
            <v>44</v>
          </cell>
          <cell r="E34" t="str">
            <v xml:space="preserve"> </v>
          </cell>
          <cell r="F34">
            <v>0</v>
          </cell>
          <cell r="G34">
            <v>0</v>
          </cell>
          <cell r="H34">
            <v>0</v>
          </cell>
          <cell r="I34">
            <v>0</v>
          </cell>
          <cell r="J34">
            <v>0</v>
          </cell>
          <cell r="L34">
            <v>0</v>
          </cell>
          <cell r="M34">
            <v>0</v>
          </cell>
          <cell r="N34">
            <v>0</v>
          </cell>
          <cell r="O34">
            <v>0</v>
          </cell>
          <cell r="P34">
            <v>0</v>
          </cell>
          <cell r="Q34">
            <v>0</v>
          </cell>
          <cell r="R34">
            <v>0</v>
          </cell>
          <cell r="S34">
            <v>0</v>
          </cell>
          <cell r="T34" t="str">
            <v xml:space="preserve"> </v>
          </cell>
          <cell r="U34" t="str">
            <v xml:space="preserve"> </v>
          </cell>
        </row>
        <row r="35">
          <cell r="A35">
            <v>30</v>
          </cell>
          <cell r="B35">
            <v>46</v>
          </cell>
          <cell r="E35" t="str">
            <v xml:space="preserve"> </v>
          </cell>
          <cell r="F35">
            <v>0</v>
          </cell>
          <cell r="G35">
            <v>0</v>
          </cell>
          <cell r="H35">
            <v>0</v>
          </cell>
          <cell r="I35">
            <v>0</v>
          </cell>
          <cell r="J35">
            <v>0</v>
          </cell>
          <cell r="L35">
            <v>0</v>
          </cell>
          <cell r="M35">
            <v>0</v>
          </cell>
          <cell r="N35">
            <v>0</v>
          </cell>
          <cell r="O35">
            <v>0</v>
          </cell>
          <cell r="P35">
            <v>0</v>
          </cell>
          <cell r="Q35">
            <v>0</v>
          </cell>
          <cell r="R35">
            <v>0</v>
          </cell>
          <cell r="S35">
            <v>0</v>
          </cell>
          <cell r="T35" t="str">
            <v xml:space="preserve"> </v>
          </cell>
          <cell r="U35" t="str">
            <v xml:space="preserve"> </v>
          </cell>
        </row>
        <row r="36">
          <cell r="A36">
            <v>31</v>
          </cell>
          <cell r="B36">
            <v>48</v>
          </cell>
          <cell r="E36" t="str">
            <v xml:space="preserve"> </v>
          </cell>
          <cell r="F36">
            <v>0</v>
          </cell>
          <cell r="G36">
            <v>0</v>
          </cell>
          <cell r="H36">
            <v>0</v>
          </cell>
          <cell r="I36">
            <v>0</v>
          </cell>
          <cell r="J36">
            <v>0</v>
          </cell>
          <cell r="L36">
            <v>0</v>
          </cell>
          <cell r="M36">
            <v>0</v>
          </cell>
          <cell r="N36">
            <v>0</v>
          </cell>
          <cell r="O36">
            <v>0</v>
          </cell>
          <cell r="P36">
            <v>0</v>
          </cell>
          <cell r="Q36">
            <v>0</v>
          </cell>
          <cell r="R36">
            <v>0</v>
          </cell>
          <cell r="S36">
            <v>0</v>
          </cell>
          <cell r="T36" t="str">
            <v xml:space="preserve"> </v>
          </cell>
          <cell r="U36" t="str">
            <v xml:space="preserve"> </v>
          </cell>
        </row>
        <row r="37">
          <cell r="A37">
            <v>32</v>
          </cell>
          <cell r="B37">
            <v>52</v>
          </cell>
          <cell r="E37" t="str">
            <v xml:space="preserve"> </v>
          </cell>
          <cell r="F37">
            <v>0</v>
          </cell>
          <cell r="G37">
            <v>0</v>
          </cell>
          <cell r="H37">
            <v>0</v>
          </cell>
          <cell r="I37">
            <v>0</v>
          </cell>
          <cell r="J37">
            <v>0</v>
          </cell>
          <cell r="L37">
            <v>0</v>
          </cell>
          <cell r="M37">
            <v>0</v>
          </cell>
          <cell r="N37">
            <v>0</v>
          </cell>
          <cell r="O37">
            <v>0</v>
          </cell>
          <cell r="P37">
            <v>0</v>
          </cell>
          <cell r="Q37">
            <v>0</v>
          </cell>
          <cell r="R37">
            <v>0</v>
          </cell>
          <cell r="S37">
            <v>0</v>
          </cell>
          <cell r="T37" t="str">
            <v xml:space="preserve"> </v>
          </cell>
          <cell r="U37" t="str">
            <v xml:space="preserve"> </v>
          </cell>
        </row>
        <row r="38">
          <cell r="A38">
            <v>33</v>
          </cell>
          <cell r="B38">
            <v>56</v>
          </cell>
          <cell r="E38" t="str">
            <v xml:space="preserve"> </v>
          </cell>
          <cell r="F38">
            <v>0</v>
          </cell>
          <cell r="G38">
            <v>0</v>
          </cell>
          <cell r="H38">
            <v>0</v>
          </cell>
          <cell r="I38">
            <v>0</v>
          </cell>
          <cell r="J38">
            <v>0</v>
          </cell>
          <cell r="L38">
            <v>0</v>
          </cell>
          <cell r="M38">
            <v>0</v>
          </cell>
          <cell r="N38">
            <v>0</v>
          </cell>
          <cell r="O38">
            <v>0</v>
          </cell>
          <cell r="P38">
            <v>0</v>
          </cell>
          <cell r="Q38">
            <v>0</v>
          </cell>
          <cell r="R38">
            <v>0</v>
          </cell>
          <cell r="S38">
            <v>0</v>
          </cell>
          <cell r="T38" t="str">
            <v xml:space="preserve"> </v>
          </cell>
          <cell r="U38" t="str">
            <v xml:space="preserve"> </v>
          </cell>
        </row>
        <row r="39">
          <cell r="A39">
            <v>34</v>
          </cell>
          <cell r="B39">
            <v>60</v>
          </cell>
          <cell r="E39" t="str">
            <v xml:space="preserve"> </v>
          </cell>
          <cell r="F39">
            <v>0</v>
          </cell>
          <cell r="G39">
            <v>0</v>
          </cell>
          <cell r="H39">
            <v>0</v>
          </cell>
          <cell r="I39">
            <v>0</v>
          </cell>
          <cell r="J39">
            <v>0</v>
          </cell>
          <cell r="L39">
            <v>0</v>
          </cell>
          <cell r="M39">
            <v>0</v>
          </cell>
          <cell r="N39">
            <v>0</v>
          </cell>
          <cell r="O39">
            <v>0</v>
          </cell>
          <cell r="P39">
            <v>0</v>
          </cell>
          <cell r="Q39">
            <v>0</v>
          </cell>
          <cell r="R39">
            <v>0</v>
          </cell>
          <cell r="S39">
            <v>0</v>
          </cell>
          <cell r="T39" t="str">
            <v xml:space="preserve"> </v>
          </cell>
          <cell r="U39" t="str">
            <v xml:space="preserve"> </v>
          </cell>
        </row>
        <row r="40">
          <cell r="A40">
            <v>35</v>
          </cell>
          <cell r="B40">
            <v>64</v>
          </cell>
          <cell r="E40" t="str">
            <v xml:space="preserve"> </v>
          </cell>
          <cell r="F40">
            <v>0</v>
          </cell>
          <cell r="G40">
            <v>0</v>
          </cell>
          <cell r="H40">
            <v>0</v>
          </cell>
          <cell r="I40">
            <v>0</v>
          </cell>
          <cell r="J40">
            <v>0</v>
          </cell>
          <cell r="L40">
            <v>0</v>
          </cell>
          <cell r="M40">
            <v>0</v>
          </cell>
          <cell r="N40">
            <v>0</v>
          </cell>
          <cell r="O40">
            <v>0</v>
          </cell>
          <cell r="P40">
            <v>0</v>
          </cell>
          <cell r="Q40">
            <v>0</v>
          </cell>
          <cell r="R40">
            <v>0</v>
          </cell>
          <cell r="S40">
            <v>0</v>
          </cell>
          <cell r="T40" t="str">
            <v xml:space="preserve"> </v>
          </cell>
          <cell r="U40" t="str">
            <v xml:space="preserve"> </v>
          </cell>
        </row>
        <row r="41">
          <cell r="A41">
            <v>36</v>
          </cell>
          <cell r="B41">
            <v>68</v>
          </cell>
          <cell r="E41" t="str">
            <v xml:space="preserve"> </v>
          </cell>
          <cell r="F41">
            <v>0</v>
          </cell>
          <cell r="G41">
            <v>0</v>
          </cell>
          <cell r="H41">
            <v>0</v>
          </cell>
          <cell r="I41">
            <v>0</v>
          </cell>
          <cell r="J41">
            <v>0</v>
          </cell>
          <cell r="L41">
            <v>0</v>
          </cell>
          <cell r="M41">
            <v>0</v>
          </cell>
          <cell r="N41">
            <v>0</v>
          </cell>
          <cell r="O41">
            <v>0</v>
          </cell>
          <cell r="P41">
            <v>0</v>
          </cell>
          <cell r="Q41">
            <v>0</v>
          </cell>
          <cell r="R41">
            <v>0</v>
          </cell>
          <cell r="S41">
            <v>0</v>
          </cell>
          <cell r="T41" t="str">
            <v xml:space="preserve"> </v>
          </cell>
          <cell r="U41" t="str">
            <v xml:space="preserve"> </v>
          </cell>
        </row>
        <row r="42">
          <cell r="A42">
            <v>37</v>
          </cell>
          <cell r="B42">
            <v>72</v>
          </cell>
          <cell r="E42" t="str">
            <v xml:space="preserve"> </v>
          </cell>
          <cell r="F42">
            <v>0</v>
          </cell>
          <cell r="G42">
            <v>0</v>
          </cell>
          <cell r="H42">
            <v>0</v>
          </cell>
          <cell r="I42">
            <v>0</v>
          </cell>
          <cell r="J42">
            <v>0</v>
          </cell>
          <cell r="L42">
            <v>0</v>
          </cell>
          <cell r="M42">
            <v>0</v>
          </cell>
          <cell r="N42">
            <v>0</v>
          </cell>
          <cell r="O42">
            <v>0</v>
          </cell>
          <cell r="P42">
            <v>0</v>
          </cell>
          <cell r="Q42">
            <v>0</v>
          </cell>
          <cell r="R42">
            <v>0</v>
          </cell>
          <cell r="S42">
            <v>0</v>
          </cell>
          <cell r="T42" t="str">
            <v xml:space="preserve"> </v>
          </cell>
          <cell r="U42" t="str">
            <v xml:space="preserve"> </v>
          </cell>
        </row>
        <row r="43">
          <cell r="A43">
            <v>38</v>
          </cell>
          <cell r="B43">
            <v>76</v>
          </cell>
          <cell r="E43" t="str">
            <v xml:space="preserve"> </v>
          </cell>
          <cell r="F43">
            <v>0</v>
          </cell>
          <cell r="G43">
            <v>0</v>
          </cell>
          <cell r="H43">
            <v>0</v>
          </cell>
          <cell r="I43">
            <v>0</v>
          </cell>
          <cell r="J43">
            <v>0</v>
          </cell>
          <cell r="L43">
            <v>0</v>
          </cell>
          <cell r="M43">
            <v>0</v>
          </cell>
          <cell r="N43">
            <v>0</v>
          </cell>
          <cell r="O43">
            <v>0</v>
          </cell>
          <cell r="P43">
            <v>0</v>
          </cell>
          <cell r="Q43">
            <v>0</v>
          </cell>
          <cell r="R43">
            <v>0</v>
          </cell>
          <cell r="S43">
            <v>0</v>
          </cell>
          <cell r="T43" t="str">
            <v xml:space="preserve"> </v>
          </cell>
          <cell r="U43" t="str">
            <v xml:space="preserve"> </v>
          </cell>
        </row>
        <row r="44">
          <cell r="A44">
            <v>39</v>
          </cell>
          <cell r="B44">
            <v>80</v>
          </cell>
          <cell r="E44" t="str">
            <v xml:space="preserve"> </v>
          </cell>
          <cell r="F44">
            <v>0</v>
          </cell>
          <cell r="G44">
            <v>0</v>
          </cell>
          <cell r="H44">
            <v>0</v>
          </cell>
          <cell r="I44">
            <v>0</v>
          </cell>
          <cell r="J44">
            <v>0</v>
          </cell>
          <cell r="L44">
            <v>0</v>
          </cell>
          <cell r="M44">
            <v>0</v>
          </cell>
          <cell r="N44">
            <v>0</v>
          </cell>
          <cell r="O44">
            <v>0</v>
          </cell>
          <cell r="P44">
            <v>0</v>
          </cell>
          <cell r="Q44">
            <v>0</v>
          </cell>
          <cell r="R44">
            <v>0</v>
          </cell>
          <cell r="S44">
            <v>0</v>
          </cell>
          <cell r="T44" t="str">
            <v xml:space="preserve"> </v>
          </cell>
          <cell r="U44" t="str">
            <v xml:space="preserve"> </v>
          </cell>
        </row>
        <row r="45">
          <cell r="A45" t="str">
            <v>AVE.</v>
          </cell>
          <cell r="B45" t="str">
            <v xml:space="preserve"> </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t="str">
            <v xml:space="preserve"> </v>
          </cell>
          <cell r="U45" t="str">
            <v xml:space="preserve"> </v>
          </cell>
        </row>
        <row r="47">
          <cell r="A47" t="str">
            <v>*** Reference Paper : Predict Fittings For Piping Systems ***</v>
          </cell>
          <cell r="K47" t="str">
            <v>Fc = 0.25  Utility Supply Lines, OSBL</v>
          </cell>
          <cell r="R47" t="str">
            <v>Fc = 2.00  Manifold Type Piping</v>
          </cell>
        </row>
        <row r="48">
          <cell r="D48" t="str">
            <v xml:space="preserve">   By William B. Hooper , Monsanto Co.</v>
          </cell>
          <cell r="K48" t="str">
            <v xml:space="preserve">        (PIPE JOINT FACTOR Fp = 100%)</v>
          </cell>
          <cell r="R48" t="str">
            <v xml:space="preserve">        (PIPE JOINT FACTOR Fp = 0%)</v>
          </cell>
        </row>
        <row r="49">
          <cell r="K49" t="str">
            <v>Fc = 0.50  Long, Straight Piping Run</v>
          </cell>
          <cell r="R49" t="str">
            <v>Fc = 4.00  Very Complex Manifolds</v>
          </cell>
        </row>
        <row r="50">
          <cell r="A50" t="str">
            <v>The number and types of pipe fittings can be estimated by this method</v>
          </cell>
          <cell r="K50" t="str">
            <v xml:space="preserve">        (PIPE JOINT FACTOR Fp = 100%)</v>
          </cell>
          <cell r="R50" t="str">
            <v xml:space="preserve">        (PIPE JOINT FACTOR Fp = 0%)</v>
          </cell>
        </row>
        <row r="51">
          <cell r="A51" t="str">
            <v>long before the piping isometrics are done. Pipe size and a general idea</v>
          </cell>
          <cell r="K51" t="str">
            <v>Fc = 1.00  Normal Piping</v>
          </cell>
        </row>
        <row r="52">
          <cell r="A52" t="str">
            <v>of the system's complexity are all that is needed.</v>
          </cell>
          <cell r="K52" t="str">
            <v xml:space="preserve">        (PIPE JOINT FACTOR Fp = 10%)</v>
          </cell>
        </row>
      </sheetData>
      <sheetData sheetId="3" refreshError="1">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I142">
            <v>0.12</v>
          </cell>
          <cell r="J142">
            <v>0</v>
          </cell>
          <cell r="K142">
            <v>0.12</v>
          </cell>
          <cell r="P142">
            <v>2</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ra-vat-lieu"/>
      <sheetName val="PTDG(gia tri cu)"/>
      <sheetName val="PTDG (phan dieu chinh)"/>
      <sheetName val="dtct_GD1 (tong hop)"/>
      <sheetName val="dtct_GD1 (phan dieu chinh tang)"/>
      <sheetName val="dtct_GD1 (phan dieu chinh giam"/>
      <sheetName val="GTXL(P dieu chinh tang)"/>
      <sheetName val="GTXL(P dieu chinh giam)"/>
      <sheetName val="THGD1(P dieu chinh)"/>
      <sheetName val="THGD1(P dieu chinh) (2)"/>
      <sheetName val="kstk"/>
      <sheetName val="Sheet2"/>
      <sheetName val="Sheet1"/>
      <sheetName val="dtct_GD1"/>
      <sheetName val="GTXL. "/>
      <sheetName val="THGD1"/>
      <sheetName val="Tra_bang"/>
      <sheetName val="CPkhaithacdat"/>
      <sheetName val="DGKSKTTC"/>
      <sheetName val="DgiaksatDHC4,"/>
      <sheetName val="dongia"/>
      <sheetName val="dgGPMB"/>
      <sheetName val="KSGPMB"/>
      <sheetName val="DGKSKTTC (2)"/>
      <sheetName val="kstk (2)"/>
      <sheetName val="dongia (2)"/>
      <sheetName val="giaithich"/>
      <sheetName val="XL4Poppy"/>
      <sheetName val="THGD1(P dieu chinh) (3)"/>
      <sheetName val="THGD1(P dieu chinh) (4)"/>
      <sheetName val="Sheet2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goc"/>
      <sheetName val="tra-vat-lieu"/>
      <sheetName val="CVC"/>
      <sheetName val="ptdg "/>
      <sheetName val="Duong-tk"/>
      <sheetName val="THd-tk"/>
      <sheetName val="ptke"/>
      <sheetName val="tonghop-tk"/>
      <sheetName val="Sheet1"/>
      <sheetName val="Duong-tc"/>
      <sheetName val="TH-tc"/>
      <sheetName val="dtke-tc"/>
      <sheetName val="THk-tc"/>
      <sheetName val="THop-TC"/>
      <sheetName val="Congty"/>
      <sheetName val="VPPN"/>
      <sheetName val="XN74"/>
      <sheetName val="XN54"/>
      <sheetName val="XN33"/>
      <sheetName val="NK96"/>
      <sheetName val="XL4Test5"/>
      <sheetName val="tra_vat_lieu"/>
      <sheetName val="S(eet1"/>
      <sheetName val="Tra_bang"/>
      <sheetName val="gvl"/>
      <sheetName val="[Duong272-287.xls恴¼iagoc"/>
      <sheetName val="[Duong272-287.xls?¼iagoc"/>
      <sheetName val="ESTI."/>
      <sheetName val="DI-ESTI"/>
      <sheetName val="TinhToan"/>
      <sheetName val="ptdg"/>
    </sheetNames>
    <sheetDataSet>
      <sheetData sheetId="0"/>
      <sheetData sheetId="1" refreshError="1">
        <row r="4">
          <cell r="B4" t="str">
            <v>c</v>
          </cell>
          <cell r="C4" t="str">
            <v>C¸t vµng</v>
          </cell>
          <cell r="D4" t="str">
            <v>m3</v>
          </cell>
          <cell r="E4">
            <v>111095.39999999998</v>
          </cell>
        </row>
        <row r="5">
          <cell r="B5" t="str">
            <v>x</v>
          </cell>
          <cell r="C5" t="str">
            <v>Xim¨ng PC-300</v>
          </cell>
          <cell r="D5" t="str">
            <v>kg</v>
          </cell>
          <cell r="E5">
            <v>857.43961904761898</v>
          </cell>
        </row>
        <row r="6">
          <cell r="B6" t="str">
            <v>nc</v>
          </cell>
          <cell r="C6" t="str">
            <v>N­íc</v>
          </cell>
          <cell r="D6" t="str">
            <v>LÝt</v>
          </cell>
          <cell r="E6">
            <v>4</v>
          </cell>
        </row>
        <row r="7">
          <cell r="B7" t="str">
            <v>nu</v>
          </cell>
          <cell r="C7" t="str">
            <v>N­íc</v>
          </cell>
          <cell r="D7" t="str">
            <v>LÝt</v>
          </cell>
          <cell r="E7">
            <v>4</v>
          </cell>
        </row>
        <row r="8">
          <cell r="B8" t="str">
            <v>btn</v>
          </cell>
          <cell r="C8" t="str">
            <v>Bªt«ng nhùa</v>
          </cell>
          <cell r="D8" t="str">
            <v xml:space="preserve">TÊn </v>
          </cell>
        </row>
        <row r="9">
          <cell r="B9" t="str">
            <v>#</v>
          </cell>
          <cell r="C9" t="str">
            <v>VËt liÖu kh¸c</v>
          </cell>
          <cell r="D9" t="str">
            <v>%</v>
          </cell>
        </row>
        <row r="10">
          <cell r="B10">
            <v>4</v>
          </cell>
          <cell r="C10" t="str">
            <v>§¸ d¨m 4x6</v>
          </cell>
          <cell r="D10" t="str">
            <v>m3</v>
          </cell>
          <cell r="E10">
            <v>116732.40714285713</v>
          </cell>
        </row>
        <row r="11">
          <cell r="B11" t="str">
            <v>n</v>
          </cell>
          <cell r="C11" t="str">
            <v>Nhùa ®­êng</v>
          </cell>
          <cell r="D11" t="str">
            <v>kg</v>
          </cell>
          <cell r="E11">
            <v>3448.667904761905</v>
          </cell>
        </row>
        <row r="12">
          <cell r="B12">
            <v>1</v>
          </cell>
          <cell r="C12" t="str">
            <v>§¸ d¨m 1x2</v>
          </cell>
          <cell r="D12" t="str">
            <v>m3</v>
          </cell>
          <cell r="E12">
            <v>175526.1714285714</v>
          </cell>
        </row>
        <row r="13">
          <cell r="B13" t="str">
            <v>cpdd1</v>
          </cell>
          <cell r="C13" t="str">
            <v>CÊp phèi ®¸ d¨m</v>
          </cell>
          <cell r="D13" t="str">
            <v>m3</v>
          </cell>
          <cell r="E13">
            <v>162135.8142857143</v>
          </cell>
        </row>
        <row r="14">
          <cell r="B14" t="str">
            <v>cpdd2</v>
          </cell>
          <cell r="C14" t="str">
            <v>CÊp phèi ®¸ d¨m</v>
          </cell>
          <cell r="D14" t="str">
            <v>m3</v>
          </cell>
          <cell r="E14">
            <v>152612.00476190477</v>
          </cell>
        </row>
        <row r="15">
          <cell r="B15" t="str">
            <v>dmz</v>
          </cell>
          <cell r="C15" t="str">
            <v>DÇu Mazut</v>
          </cell>
          <cell r="D15" t="str">
            <v>kg</v>
          </cell>
          <cell r="E15">
            <v>4500</v>
          </cell>
        </row>
        <row r="16">
          <cell r="B16" t="str">
            <v>cpdd</v>
          </cell>
          <cell r="C16" t="str">
            <v>CÊp phèi ®¸ d¨m</v>
          </cell>
          <cell r="D16" t="str">
            <v>m3</v>
          </cell>
          <cell r="E16">
            <v>162135.8142857143</v>
          </cell>
        </row>
        <row r="17">
          <cell r="B17" t="str">
            <v>cui</v>
          </cell>
          <cell r="C17" t="str">
            <v>Cñi</v>
          </cell>
          <cell r="D17" t="str">
            <v>kg</v>
          </cell>
          <cell r="E17">
            <v>500</v>
          </cell>
        </row>
        <row r="18">
          <cell r="B18" t="str">
            <v>d</v>
          </cell>
          <cell r="C18" t="str">
            <v xml:space="preserve">D©y thÐp </v>
          </cell>
          <cell r="D18" t="str">
            <v>kg</v>
          </cell>
          <cell r="E18">
            <v>6333.333333333333</v>
          </cell>
        </row>
        <row r="19">
          <cell r="B19" t="str">
            <v>dh</v>
          </cell>
          <cell r="C19" t="str">
            <v xml:space="preserve">§¸ héc </v>
          </cell>
          <cell r="D19" t="str">
            <v>m3</v>
          </cell>
          <cell r="E19">
            <v>121678.03095238096</v>
          </cell>
        </row>
        <row r="20">
          <cell r="B20">
            <v>2</v>
          </cell>
          <cell r="C20" t="str">
            <v>§¸ d¨m 2x4</v>
          </cell>
          <cell r="D20" t="str">
            <v>m3</v>
          </cell>
          <cell r="E20">
            <v>171659.62380952376</v>
          </cell>
        </row>
        <row r="21">
          <cell r="B21" t="str">
            <v>tbb</v>
          </cell>
          <cell r="C21" t="str">
            <v>Trô biÓn b¸o</v>
          </cell>
          <cell r="D21" t="str">
            <v>Trô</v>
          </cell>
          <cell r="E21">
            <v>235000</v>
          </cell>
        </row>
        <row r="22">
          <cell r="B22">
            <v>0.5</v>
          </cell>
          <cell r="C22" t="str">
            <v>§¸ d¨m 0,5x1</v>
          </cell>
          <cell r="D22" t="str">
            <v>m3</v>
          </cell>
          <cell r="E22">
            <v>175526.1714285714</v>
          </cell>
        </row>
        <row r="23">
          <cell r="B23" t="str">
            <v>di</v>
          </cell>
          <cell r="C23" t="str">
            <v>§inh</v>
          </cell>
          <cell r="D23" t="str">
            <v>kg</v>
          </cell>
          <cell r="E23">
            <v>6190.4761904761899</v>
          </cell>
        </row>
        <row r="24">
          <cell r="B24" t="str">
            <v>g</v>
          </cell>
          <cell r="C24" t="str">
            <v>Gç v¸n</v>
          </cell>
          <cell r="D24" t="str">
            <v>m3</v>
          </cell>
          <cell r="E24">
            <v>1282553.48</v>
          </cell>
        </row>
        <row r="25">
          <cell r="B25" t="str">
            <v>dn</v>
          </cell>
          <cell r="C25" t="str">
            <v xml:space="preserve">Gç ®µ nÑp </v>
          </cell>
          <cell r="D25" t="str">
            <v>m3</v>
          </cell>
          <cell r="E25">
            <v>1282553.48</v>
          </cell>
        </row>
        <row r="26">
          <cell r="B26" t="str">
            <v>s</v>
          </cell>
          <cell r="C26" t="str">
            <v>S¬n</v>
          </cell>
          <cell r="D26" t="str">
            <v>kg</v>
          </cell>
          <cell r="E26">
            <v>26666.666666666664</v>
          </cell>
        </row>
        <row r="27">
          <cell r="B27" t="str">
            <v>q</v>
          </cell>
          <cell r="C27" t="str">
            <v>Que hµn</v>
          </cell>
          <cell r="D27" t="str">
            <v>kg</v>
          </cell>
          <cell r="E27">
            <v>11428.571428571428</v>
          </cell>
        </row>
        <row r="28">
          <cell r="B28" t="str">
            <v>d12</v>
          </cell>
          <cell r="C28" t="str">
            <v>ThÐp trßn d=12mm</v>
          </cell>
          <cell r="D28" t="str">
            <v>kg</v>
          </cell>
          <cell r="E28">
            <v>4391.0716190476187</v>
          </cell>
        </row>
        <row r="29">
          <cell r="B29" t="str">
            <v>d6</v>
          </cell>
          <cell r="C29" t="str">
            <v>ThÐp trßn d=6mm</v>
          </cell>
          <cell r="D29" t="str">
            <v>kg</v>
          </cell>
          <cell r="E29">
            <v>4724.4049523809517</v>
          </cell>
        </row>
        <row r="30">
          <cell r="B30" t="str">
            <v>bdbtn</v>
          </cell>
          <cell r="C30" t="str">
            <v>Bét ®¸ (7%)</v>
          </cell>
          <cell r="D30" t="str">
            <v>kg</v>
          </cell>
          <cell r="E30">
            <v>500</v>
          </cell>
        </row>
        <row r="31">
          <cell r="B31" t="str">
            <v>d16</v>
          </cell>
          <cell r="C31" t="str">
            <v>ThÐp trßn d=16mm</v>
          </cell>
          <cell r="D31" t="str">
            <v>kg</v>
          </cell>
          <cell r="E31">
            <v>4343.452571428571</v>
          </cell>
        </row>
        <row r="32">
          <cell r="B32" t="str">
            <v>dia</v>
          </cell>
          <cell r="C32" t="str">
            <v xml:space="preserve">§inh ®Üa </v>
          </cell>
          <cell r="D32" t="str">
            <v>C¸i</v>
          </cell>
          <cell r="E32">
            <v>2380.9523809523807</v>
          </cell>
        </row>
        <row r="33">
          <cell r="B33" t="str">
            <v>gc</v>
          </cell>
          <cell r="C33" t="str">
            <v>gç v¸n cÇu c«ng t¸c</v>
          </cell>
          <cell r="D33" t="str">
            <v>m3</v>
          </cell>
          <cell r="E33">
            <v>2147779.84</v>
          </cell>
        </row>
        <row r="34">
          <cell r="B34" t="str">
            <v>gg</v>
          </cell>
          <cell r="C34" t="str">
            <v>Gç chèng</v>
          </cell>
          <cell r="D34" t="str">
            <v>m3</v>
          </cell>
          <cell r="E34">
            <v>2147779.84</v>
          </cell>
        </row>
        <row r="35">
          <cell r="B35" t="str">
            <v>ddap</v>
          </cell>
          <cell r="C35" t="str">
            <v>§Êt ®¾p</v>
          </cell>
          <cell r="D35" t="str">
            <v>m3</v>
          </cell>
          <cell r="E35">
            <v>2500</v>
          </cell>
        </row>
        <row r="36">
          <cell r="B36" t="str">
            <v>bl</v>
          </cell>
          <cell r="C36" t="str">
            <v>Bul«ng</v>
          </cell>
          <cell r="D36" t="str">
            <v>C¸i</v>
          </cell>
          <cell r="E36">
            <v>5000</v>
          </cell>
        </row>
        <row r="37">
          <cell r="B37" t="str">
            <v>vc</v>
          </cell>
          <cell r="C37" t="str">
            <v>V«i côc</v>
          </cell>
          <cell r="D37" t="str">
            <v>kg</v>
          </cell>
          <cell r="E37">
            <v>1000</v>
          </cell>
        </row>
        <row r="38">
          <cell r="B38" t="str">
            <v>bd</v>
          </cell>
          <cell r="C38" t="str">
            <v>Bét ®¸</v>
          </cell>
          <cell r="D38" t="str">
            <v>kg</v>
          </cell>
          <cell r="E38">
            <v>476.19047619047615</v>
          </cell>
        </row>
        <row r="39">
          <cell r="B39" t="str">
            <v>dt</v>
          </cell>
          <cell r="C39" t="str">
            <v>D©y thÐp d=3mm</v>
          </cell>
          <cell r="D39" t="str">
            <v>kg</v>
          </cell>
          <cell r="E39">
            <v>4724.4049523809517</v>
          </cell>
        </row>
        <row r="40">
          <cell r="B40" t="str">
            <v>td</v>
          </cell>
          <cell r="C40" t="str">
            <v>T¨ng ®¬</v>
          </cell>
          <cell r="D40" t="str">
            <v>C¸i</v>
          </cell>
          <cell r="E40">
            <v>10000</v>
          </cell>
        </row>
        <row r="41">
          <cell r="B41" t="str">
            <v>bt</v>
          </cell>
          <cell r="C41" t="str">
            <v>Bao t¶i.</v>
          </cell>
          <cell r="D41" t="str">
            <v>m2</v>
          </cell>
          <cell r="E41">
            <v>3800</v>
          </cell>
        </row>
        <row r="42">
          <cell r="B42" t="str">
            <v>ds</v>
          </cell>
          <cell r="C42" t="str">
            <v>§Êt sÐt dÎo</v>
          </cell>
          <cell r="D42" t="str">
            <v>m3</v>
          </cell>
          <cell r="E42">
            <v>30000</v>
          </cell>
        </row>
        <row r="43">
          <cell r="B43" t="str">
            <v>ph</v>
          </cell>
          <cell r="C43" t="str">
            <v>PhÌn chua</v>
          </cell>
          <cell r="D43" t="str">
            <v>Kg</v>
          </cell>
          <cell r="E43">
            <v>10000</v>
          </cell>
        </row>
        <row r="44">
          <cell r="B44" t="str">
            <v>m16</v>
          </cell>
          <cell r="C44" t="str">
            <v>Bul«ng M16</v>
          </cell>
          <cell r="D44" t="str">
            <v>C¸i</v>
          </cell>
          <cell r="E44">
            <v>2500</v>
          </cell>
        </row>
        <row r="45">
          <cell r="B45" t="str">
            <v>x400</v>
          </cell>
          <cell r="C45" t="str">
            <v>Xim¨ng PC-400</v>
          </cell>
          <cell r="D45" t="str">
            <v>kg</v>
          </cell>
          <cell r="E45">
            <v>871.72533333333331</v>
          </cell>
        </row>
        <row r="46">
          <cell r="B46" t="str">
            <v>d8</v>
          </cell>
          <cell r="C46" t="str">
            <v>ThÐp trßn d=8mm</v>
          </cell>
          <cell r="D46" t="str">
            <v>kg</v>
          </cell>
          <cell r="E46">
            <v>4724.4049523809517</v>
          </cell>
        </row>
        <row r="47">
          <cell r="B47" t="str">
            <v>d10</v>
          </cell>
          <cell r="C47" t="str">
            <v>ThÐp trßn d=10mm</v>
          </cell>
          <cell r="D47" t="str">
            <v>kg</v>
          </cell>
          <cell r="E47">
            <v>4438.6906666666664</v>
          </cell>
        </row>
        <row r="48">
          <cell r="B48" t="str">
            <v>d14</v>
          </cell>
          <cell r="C48" t="str">
            <v>ThÐp trßn d=14mm</v>
          </cell>
          <cell r="D48" t="str">
            <v>kg</v>
          </cell>
          <cell r="E48">
            <v>4391.0716190476187</v>
          </cell>
        </row>
        <row r="49">
          <cell r="B49" t="str">
            <v>gid</v>
          </cell>
          <cell r="C49" t="str">
            <v>GiÊy dÇu</v>
          </cell>
          <cell r="D49" t="str">
            <v>m2</v>
          </cell>
          <cell r="E49">
            <v>7000</v>
          </cell>
        </row>
        <row r="50">
          <cell r="B50" t="str">
            <v>®ay</v>
          </cell>
          <cell r="C50" t="str">
            <v>§ay</v>
          </cell>
          <cell r="D50" t="str">
            <v>kg</v>
          </cell>
          <cell r="E50">
            <v>7000</v>
          </cell>
        </row>
        <row r="51">
          <cell r="B51" t="str">
            <v>xg</v>
          </cell>
          <cell r="C51" t="str">
            <v>X¨ng</v>
          </cell>
          <cell r="D51" t="str">
            <v>kg</v>
          </cell>
          <cell r="E51">
            <v>6440</v>
          </cell>
        </row>
        <row r="52">
          <cell r="B52" t="str">
            <v>«</v>
          </cell>
          <cell r="C52" t="str">
            <v>«xy</v>
          </cell>
          <cell r="D52" t="str">
            <v>chai</v>
          </cell>
          <cell r="E52">
            <v>53000</v>
          </cell>
        </row>
        <row r="53">
          <cell r="B53" t="str">
            <v>th</v>
          </cell>
          <cell r="C53" t="str">
            <v>ThÐp h×nh</v>
          </cell>
          <cell r="D53" t="str">
            <v>kg</v>
          </cell>
          <cell r="E53">
            <v>4629.1668571428563</v>
          </cell>
        </row>
        <row r="54">
          <cell r="B54" t="str">
            <v>t</v>
          </cell>
          <cell r="C54" t="str">
            <v>ThÐp b¶n</v>
          </cell>
          <cell r="D54" t="str">
            <v>kg</v>
          </cell>
          <cell r="E54">
            <v>4629.1668571428563</v>
          </cell>
        </row>
        <row r="55">
          <cell r="B55" t="str">
            <v>d18</v>
          </cell>
          <cell r="C55" t="str">
            <v>ThÐp trßn d=18mm</v>
          </cell>
          <cell r="D55" t="str">
            <v>kg</v>
          </cell>
          <cell r="E55">
            <v>4343.452571428571</v>
          </cell>
        </row>
        <row r="56">
          <cell r="B56" t="str">
            <v>tba</v>
          </cell>
          <cell r="C56" t="str">
            <v>ThÐp b¶n</v>
          </cell>
          <cell r="D56" t="str">
            <v>kg</v>
          </cell>
          <cell r="E56">
            <v>4629.1668571428563</v>
          </cell>
        </row>
        <row r="57">
          <cell r="B57" t="str">
            <v>xb</v>
          </cell>
          <cell r="C57" t="str">
            <v>§¸ x« bå</v>
          </cell>
          <cell r="D57" t="str">
            <v>m3</v>
          </cell>
          <cell r="E57">
            <v>33333.333333333328</v>
          </cell>
        </row>
        <row r="58">
          <cell r="B58" t="str">
            <v>d22</v>
          </cell>
          <cell r="C58" t="str">
            <v>ThÐp trßn d=22mm</v>
          </cell>
          <cell r="D58" t="str">
            <v>kg</v>
          </cell>
          <cell r="E58">
            <v>4343.452571428571</v>
          </cell>
        </row>
        <row r="59">
          <cell r="B59" t="str">
            <v>®</v>
          </cell>
          <cell r="C59" t="str">
            <v>§Êt ®Ìn</v>
          </cell>
          <cell r="D59" t="str">
            <v>kg</v>
          </cell>
          <cell r="E59">
            <v>8600</v>
          </cell>
        </row>
        <row r="60">
          <cell r="B60" t="str">
            <v>a</v>
          </cell>
          <cell r="C60" t="str">
            <v>Axªtylen</v>
          </cell>
          <cell r="D60" t="str">
            <v>Chai</v>
          </cell>
          <cell r="E60">
            <v>140000</v>
          </cell>
        </row>
        <row r="61">
          <cell r="B61" t="str">
            <v>m28</v>
          </cell>
          <cell r="C61" t="str">
            <v>Bul«ng M28x105</v>
          </cell>
          <cell r="D61" t="str">
            <v>C¸i</v>
          </cell>
          <cell r="E61">
            <v>5600</v>
          </cell>
        </row>
        <row r="62">
          <cell r="B62" t="str">
            <v>dau</v>
          </cell>
          <cell r="C62" t="str">
            <v>DÇu b«i tr¬n</v>
          </cell>
          <cell r="D62" t="str">
            <v>kg</v>
          </cell>
          <cell r="E62">
            <v>2500</v>
          </cell>
        </row>
        <row r="63">
          <cell r="B63" t="str">
            <v>pc</v>
          </cell>
          <cell r="C63" t="str">
            <v>PhÌn chua</v>
          </cell>
          <cell r="D63" t="str">
            <v>kg</v>
          </cell>
          <cell r="E63">
            <v>9600</v>
          </cell>
        </row>
        <row r="64">
          <cell r="B64" t="str">
            <v>gmc</v>
          </cell>
          <cell r="C64" t="str">
            <v>Gç mÆt cÇu</v>
          </cell>
          <cell r="D64" t="str">
            <v>m3</v>
          </cell>
          <cell r="E64">
            <v>2148409.84</v>
          </cell>
        </row>
        <row r="65">
          <cell r="B65" t="str">
            <v>cc</v>
          </cell>
          <cell r="C65" t="str">
            <v>C©y chèng</v>
          </cell>
          <cell r="D65" t="str">
            <v>C©y</v>
          </cell>
          <cell r="E65">
            <v>8000</v>
          </cell>
        </row>
        <row r="66">
          <cell r="B66" t="str">
            <v>db</v>
          </cell>
          <cell r="C66" t="str">
            <v>D©y buéc</v>
          </cell>
          <cell r="D66" t="str">
            <v>kg</v>
          </cell>
          <cell r="E66">
            <v>6045.454545454545</v>
          </cell>
        </row>
        <row r="67">
          <cell r="B67" t="str">
            <v>d20</v>
          </cell>
          <cell r="C67" t="str">
            <v>ThÐp trßn d=20mm</v>
          </cell>
          <cell r="D67" t="str">
            <v>kg</v>
          </cell>
          <cell r="E67">
            <v>4343.452571428571</v>
          </cell>
        </row>
        <row r="68">
          <cell r="B68" t="str">
            <v>d25</v>
          </cell>
          <cell r="C68" t="str">
            <v>ThÐp trßn d=25mm</v>
          </cell>
          <cell r="D68" t="str">
            <v>kg</v>
          </cell>
          <cell r="E68">
            <v>4343.452571428571</v>
          </cell>
        </row>
        <row r="69">
          <cell r="B69" t="str">
            <v>0.5btn</v>
          </cell>
          <cell r="C69" t="str">
            <v>§¸ 0,5x1 (20%)</v>
          </cell>
          <cell r="D69" t="str">
            <v>m3</v>
          </cell>
          <cell r="E69">
            <v>159647.84761904762</v>
          </cell>
        </row>
        <row r="70">
          <cell r="B70" t="str">
            <v>1btn</v>
          </cell>
          <cell r="C70" t="str">
            <v>§¸ 1x2 (30%)</v>
          </cell>
          <cell r="D70" t="str">
            <v>m3</v>
          </cell>
          <cell r="E70">
            <v>159647.84761904762</v>
          </cell>
        </row>
        <row r="71">
          <cell r="B71" t="str">
            <v>cbtn</v>
          </cell>
          <cell r="C71" t="str">
            <v>C¸t (43%)</v>
          </cell>
          <cell r="D71" t="str">
            <v>m3</v>
          </cell>
          <cell r="E71">
            <v>91545.333333333314</v>
          </cell>
        </row>
        <row r="72">
          <cell r="B72" t="str">
            <v>nbtn</v>
          </cell>
          <cell r="C72" t="str">
            <v>Nhùa (5,8%)</v>
          </cell>
          <cell r="D72" t="str">
            <v>kg</v>
          </cell>
          <cell r="E72">
            <v>3431.3915238095237</v>
          </cell>
        </row>
        <row r="73">
          <cell r="B73" t="str">
            <v>#p</v>
          </cell>
          <cell r="C73" t="str">
            <v>VËt liÖu phô</v>
          </cell>
          <cell r="D73" t="str">
            <v>%</v>
          </cell>
        </row>
        <row r="74">
          <cell r="B74" t="str">
            <v>&gt;18</v>
          </cell>
          <cell r="C74" t="str">
            <v>ThÐp trßn d&gt;18mm</v>
          </cell>
          <cell r="D74" t="str">
            <v>kg</v>
          </cell>
        </row>
        <row r="75">
          <cell r="B75" t="str">
            <v>dmn</v>
          </cell>
          <cell r="C75" t="str">
            <v>§¸ m¹t (18%)</v>
          </cell>
          <cell r="D75" t="str">
            <v>m3</v>
          </cell>
        </row>
        <row r="76">
          <cell r="B76" t="str">
            <v>am</v>
          </cell>
          <cell r="C76" t="str">
            <v>§¸ d¨m</v>
          </cell>
          <cell r="D76" t="str">
            <v>m3</v>
          </cell>
        </row>
        <row r="77">
          <cell r="B77" t="str">
            <v>dm</v>
          </cell>
          <cell r="C77" t="str">
            <v>§¸ m¹t</v>
          </cell>
          <cell r="D77" t="str">
            <v>m3</v>
          </cell>
        </row>
        <row r="78">
          <cell r="B78" t="str">
            <v>ddtc</v>
          </cell>
          <cell r="C78" t="str">
            <v>§¸ d¨m tiªu chuÈn</v>
          </cell>
          <cell r="D78" t="str">
            <v>m3</v>
          </cell>
        </row>
        <row r="79">
          <cell r="B79" t="str">
            <v>dhc</v>
          </cell>
          <cell r="C79" t="str">
            <v>§Êt h÷u c¬</v>
          </cell>
          <cell r="D79" t="str">
            <v>m3</v>
          </cell>
        </row>
        <row r="80">
          <cell r="B80" t="str">
            <v>dg</v>
          </cell>
          <cell r="C80" t="str">
            <v>§inh ®­êng</v>
          </cell>
          <cell r="D80" t="str">
            <v>C¸i</v>
          </cell>
        </row>
        <row r="81">
          <cell r="B81" t="str">
            <v>cr</v>
          </cell>
          <cell r="C81" t="str">
            <v>§inh Cr¨mpong</v>
          </cell>
          <cell r="D81" t="str">
            <v>C¸i</v>
          </cell>
          <cell r="E81">
            <v>2500</v>
          </cell>
        </row>
        <row r="82">
          <cell r="B82" t="str">
            <v>m20</v>
          </cell>
          <cell r="C82" t="str">
            <v>Bul«ng M20</v>
          </cell>
          <cell r="D82" t="str">
            <v>C¸i</v>
          </cell>
          <cell r="E82">
            <v>5000</v>
          </cell>
        </row>
        <row r="83">
          <cell r="B83" t="str">
            <v>cgo</v>
          </cell>
          <cell r="C83" t="str">
            <v>Cäc gç d=8-10cm</v>
          </cell>
          <cell r="D83" t="str">
            <v>m</v>
          </cell>
        </row>
        <row r="84">
          <cell r="B84" t="str">
            <v>ctre</v>
          </cell>
          <cell r="C84" t="str">
            <v>Cäc tre</v>
          </cell>
          <cell r="D84" t="str">
            <v>m</v>
          </cell>
        </row>
        <row r="85">
          <cell r="B85" t="str">
            <v>ct</v>
          </cell>
          <cell r="C85" t="str">
            <v>Cèt thÐp</v>
          </cell>
          <cell r="D85" t="str">
            <v>kg</v>
          </cell>
        </row>
        <row r="86">
          <cell r="B86" t="str">
            <v>day</v>
          </cell>
          <cell r="C86" t="str">
            <v>D©y</v>
          </cell>
          <cell r="D86" t="str">
            <v>kg</v>
          </cell>
        </row>
        <row r="87">
          <cell r="B87" t="str">
            <v>o</v>
          </cell>
          <cell r="C87" t="str">
            <v>èng ®æ d=300</v>
          </cell>
          <cell r="D87" t="str">
            <v xml:space="preserve">m </v>
          </cell>
        </row>
        <row r="88">
          <cell r="B88" t="str">
            <v>o60</v>
          </cell>
          <cell r="C88" t="str">
            <v>èng d=60cm; L=4m</v>
          </cell>
          <cell r="D88" t="str">
            <v>èng</v>
          </cell>
        </row>
        <row r="89">
          <cell r="B89" t="str">
            <v>o100</v>
          </cell>
          <cell r="C89" t="str">
            <v>èng d=100cm; L=1m</v>
          </cell>
          <cell r="D89" t="str">
            <v>m</v>
          </cell>
        </row>
        <row r="90">
          <cell r="B90" t="str">
            <v>on</v>
          </cell>
          <cell r="C90" t="str">
            <v>èng nèi</v>
          </cell>
          <cell r="D90" t="str">
            <v>m</v>
          </cell>
        </row>
        <row r="91">
          <cell r="B91" t="str">
            <v>ot</v>
          </cell>
          <cell r="C91" t="str">
            <v>èng thÐp luån c¸p</v>
          </cell>
          <cell r="D91" t="str">
            <v>m</v>
          </cell>
        </row>
        <row r="92">
          <cell r="B92" t="str">
            <v>g25x25</v>
          </cell>
          <cell r="C92" t="str">
            <v>G¹ch 25x25</v>
          </cell>
          <cell r="D92" t="str">
            <v>Viªn</v>
          </cell>
        </row>
        <row r="93">
          <cell r="B93" t="str">
            <v>go</v>
          </cell>
          <cell r="C93" t="str">
            <v>G¹ch èng 10x10x20</v>
          </cell>
          <cell r="D93" t="str">
            <v>viªn</v>
          </cell>
        </row>
        <row r="94">
          <cell r="B94" t="str">
            <v>gt</v>
          </cell>
          <cell r="C94" t="str">
            <v xml:space="preserve">G¹ch thÎ </v>
          </cell>
          <cell r="D94" t="str">
            <v>viªn</v>
          </cell>
        </row>
        <row r="95">
          <cell r="B95" t="str">
            <v>gk</v>
          </cell>
          <cell r="C95" t="str">
            <v>Gç kª</v>
          </cell>
          <cell r="D95" t="str">
            <v>m3</v>
          </cell>
          <cell r="E95">
            <v>2148409.84</v>
          </cell>
        </row>
        <row r="96">
          <cell r="B96" t="str">
            <v>gd</v>
          </cell>
          <cell r="C96" t="str">
            <v>Gç lµm khe co gian</v>
          </cell>
          <cell r="D96" t="str">
            <v>m3</v>
          </cell>
        </row>
        <row r="97">
          <cell r="B97" t="str">
            <v>ll</v>
          </cell>
          <cell r="C97" t="str">
            <v>LËp l¸ch</v>
          </cell>
          <cell r="D97" t="str">
            <v xml:space="preserve">bé </v>
          </cell>
          <cell r="E97">
            <v>200000</v>
          </cell>
        </row>
        <row r="98">
          <cell r="B98" t="str">
            <v>lc</v>
          </cell>
          <cell r="C98" t="str">
            <v>L­ìi c­a s¾t</v>
          </cell>
          <cell r="D98" t="str">
            <v>C¸i</v>
          </cell>
        </row>
        <row r="99">
          <cell r="B99" t="str">
            <v>lt</v>
          </cell>
          <cell r="C99" t="str">
            <v>L­íi thÐp ®Þnh vÞ</v>
          </cell>
          <cell r="D99" t="str">
            <v>kg</v>
          </cell>
        </row>
        <row r="100">
          <cell r="B100" t="str">
            <v>nt</v>
          </cell>
          <cell r="C100" t="str">
            <v>Nhò t­¬ng 60% nhùa</v>
          </cell>
          <cell r="D100" t="str">
            <v>Kg</v>
          </cell>
        </row>
        <row r="101">
          <cell r="B101" t="str">
            <v>r</v>
          </cell>
          <cell r="C101" t="str">
            <v>Ray</v>
          </cell>
          <cell r="D101" t="str">
            <v>kg</v>
          </cell>
          <cell r="E101">
            <v>4500</v>
          </cell>
        </row>
        <row r="102">
          <cell r="B102" t="str">
            <v>tv</v>
          </cell>
          <cell r="C102" t="str">
            <v>Tµ vÑt gç (14x20x180)</v>
          </cell>
          <cell r="D102" t="str">
            <v>thanh</v>
          </cell>
          <cell r="E102">
            <v>108248.10393600001</v>
          </cell>
        </row>
        <row r="103">
          <cell r="B103" t="str">
            <v>gcn</v>
          </cell>
          <cell r="C103" t="str">
            <v>Gç chång nÒ (14x18x140)</v>
          </cell>
          <cell r="D103" t="str">
            <v>thanh</v>
          </cell>
          <cell r="E103">
            <v>108248.10393600001</v>
          </cell>
        </row>
        <row r="104">
          <cell r="B104" t="str">
            <v>tg</v>
          </cell>
          <cell r="C104" t="str">
            <v>ThÐp gãc</v>
          </cell>
          <cell r="D104" t="str">
            <v>kg</v>
          </cell>
        </row>
        <row r="105">
          <cell r="B105" t="str">
            <v>i</v>
          </cell>
          <cell r="C105" t="str">
            <v>ThÐp I</v>
          </cell>
          <cell r="D105" t="str">
            <v>kg</v>
          </cell>
        </row>
        <row r="106">
          <cell r="B106" t="str">
            <v>tr</v>
          </cell>
          <cell r="C106" t="str">
            <v>ThÐp trßn</v>
          </cell>
          <cell r="D106" t="str">
            <v>kg</v>
          </cell>
          <cell r="E106">
            <v>4724.4049523809517</v>
          </cell>
        </row>
        <row r="107">
          <cell r="B107">
            <v>10</v>
          </cell>
          <cell r="C107" t="str">
            <v>ThÐp trßn d&lt;=10mm</v>
          </cell>
          <cell r="D107" t="str">
            <v>kg</v>
          </cell>
        </row>
        <row r="108">
          <cell r="B108" t="str">
            <v>t4-6</v>
          </cell>
          <cell r="C108" t="str">
            <v>ThÐp trßn d=4-6mm</v>
          </cell>
          <cell r="D108" t="str">
            <v>kg</v>
          </cell>
        </row>
        <row r="109">
          <cell r="B109" t="str">
            <v>d4</v>
          </cell>
          <cell r="C109" t="str">
            <v>ThÐp trßn d=4mm</v>
          </cell>
          <cell r="D109" t="str">
            <v>kg</v>
          </cell>
        </row>
        <row r="110">
          <cell r="B110" t="str">
            <v>&gt;10</v>
          </cell>
          <cell r="C110" t="str">
            <v>ThÐp trßn d&gt;10mm</v>
          </cell>
          <cell r="D110" t="str">
            <v>kg</v>
          </cell>
        </row>
        <row r="111">
          <cell r="B111" t="str">
            <v>vl</v>
          </cell>
          <cell r="C111" t="str">
            <v>V÷a lãt</v>
          </cell>
          <cell r="D111" t="str">
            <v>m3</v>
          </cell>
        </row>
        <row r="112">
          <cell r="B112" t="str">
            <v>vu</v>
          </cell>
          <cell r="C112" t="str">
            <v>V÷a M</v>
          </cell>
          <cell r="D112" t="str">
            <v>m3</v>
          </cell>
        </row>
        <row r="113">
          <cell r="B113" t="str">
            <v>bbcn</v>
          </cell>
          <cell r="C113" t="str">
            <v>BiÓn b¸o tªn cÇu</v>
          </cell>
          <cell r="D113" t="str">
            <v>C¸i</v>
          </cell>
          <cell r="E113">
            <v>450000</v>
          </cell>
        </row>
        <row r="114">
          <cell r="B114" t="str">
            <v>vmm</v>
          </cell>
          <cell r="C114" t="str">
            <v xml:space="preserve">V÷a miÕt m¹ch </v>
          </cell>
          <cell r="D114" t="str">
            <v>m3</v>
          </cell>
        </row>
        <row r="115">
          <cell r="B115" t="str">
            <v>xmt</v>
          </cell>
          <cell r="C115" t="str">
            <v>Xim¨ng tr¾ng</v>
          </cell>
          <cell r="D115" t="str">
            <v>kg</v>
          </cell>
        </row>
        <row r="116">
          <cell r="B116" t="str">
            <v>Tra nh©n c«ng</v>
          </cell>
          <cell r="E116" t="str">
            <v>§­êng</v>
          </cell>
        </row>
        <row r="117">
          <cell r="B117">
            <v>2.5</v>
          </cell>
          <cell r="C117" t="str">
            <v>Nh©n c«ng bËc 2,5/7</v>
          </cell>
          <cell r="D117" t="str">
            <v xml:space="preserve">C«ng </v>
          </cell>
          <cell r="E117">
            <v>12517.48</v>
          </cell>
        </row>
        <row r="118">
          <cell r="B118">
            <v>2.7</v>
          </cell>
          <cell r="C118" t="str">
            <v>Nh©n c«ng bËc 2,7/7</v>
          </cell>
          <cell r="D118" t="str">
            <v xml:space="preserve">C«ng </v>
          </cell>
          <cell r="E118">
            <v>12754.74</v>
          </cell>
        </row>
        <row r="119">
          <cell r="B119">
            <v>3</v>
          </cell>
          <cell r="C119" t="str">
            <v>Nh©n c«ng bËc 3,0/7</v>
          </cell>
          <cell r="D119" t="str">
            <v xml:space="preserve">C«ng </v>
          </cell>
          <cell r="E119">
            <v>13110.65</v>
          </cell>
        </row>
        <row r="120">
          <cell r="B120">
            <v>3.2</v>
          </cell>
          <cell r="C120" t="str">
            <v>Nh©n c«ng bËc 3,2/7</v>
          </cell>
          <cell r="D120" t="str">
            <v xml:space="preserve">C«ng </v>
          </cell>
          <cell r="E120">
            <v>13389.78</v>
          </cell>
        </row>
        <row r="121">
          <cell r="B121">
            <v>3.5</v>
          </cell>
          <cell r="C121" t="str">
            <v>Nh©n c«ng bËc 3,5/7</v>
          </cell>
          <cell r="D121" t="str">
            <v xml:space="preserve">C«ng </v>
          </cell>
          <cell r="E121">
            <v>13808.49</v>
          </cell>
        </row>
        <row r="122">
          <cell r="B122">
            <v>3.7</v>
          </cell>
          <cell r="C122" t="str">
            <v>Nh©n c«ng bËc 3,7/7</v>
          </cell>
          <cell r="D122" t="str">
            <v xml:space="preserve">C«ng </v>
          </cell>
          <cell r="E122">
            <v>14087.63</v>
          </cell>
        </row>
        <row r="123">
          <cell r="B123" t="str">
            <v>n4</v>
          </cell>
          <cell r="C123" t="str">
            <v>Nh©n c«ng bËc 4,0/7</v>
          </cell>
          <cell r="D123" t="str">
            <v xml:space="preserve">C«ng </v>
          </cell>
          <cell r="E123">
            <v>14506.34</v>
          </cell>
        </row>
        <row r="124">
          <cell r="B124">
            <v>4.5</v>
          </cell>
          <cell r="C124" t="str">
            <v>Nh©n c«ng bËc 4,5/7</v>
          </cell>
          <cell r="D124" t="str">
            <v xml:space="preserve">C«ng </v>
          </cell>
          <cell r="E124">
            <v>15936.92</v>
          </cell>
        </row>
        <row r="125">
          <cell r="E125" t="str">
            <v>CÇu cèng</v>
          </cell>
        </row>
        <row r="126">
          <cell r="B126" t="str">
            <v>2,5c</v>
          </cell>
          <cell r="C126" t="str">
            <v>Nh©n c«ng bËc 2,5/7</v>
          </cell>
          <cell r="D126" t="str">
            <v xml:space="preserve">C«ng </v>
          </cell>
          <cell r="E126">
            <v>13215.32</v>
          </cell>
        </row>
        <row r="127">
          <cell r="B127" t="str">
            <v>2,7c</v>
          </cell>
          <cell r="C127" t="str">
            <v>Nh©n c«ng bËc 2,7/7</v>
          </cell>
          <cell r="D127" t="str">
            <v xml:space="preserve">C«ng </v>
          </cell>
          <cell r="E127">
            <v>13480.5</v>
          </cell>
        </row>
        <row r="128">
          <cell r="B128" t="str">
            <v>3c</v>
          </cell>
          <cell r="C128" t="str">
            <v>Nh©n c«ng bËc 3,0/7</v>
          </cell>
          <cell r="D128" t="str">
            <v xml:space="preserve">C«ng </v>
          </cell>
          <cell r="E128">
            <v>13878.28</v>
          </cell>
        </row>
        <row r="129">
          <cell r="B129" t="str">
            <v>3,2c</v>
          </cell>
          <cell r="C129" t="str">
            <v>Nh©n c«ng bËc 3,2/7</v>
          </cell>
          <cell r="D129" t="str">
            <v xml:space="preserve">C«ng </v>
          </cell>
          <cell r="E129">
            <v>14171.37</v>
          </cell>
        </row>
        <row r="130">
          <cell r="B130" t="str">
            <v>3,5c</v>
          </cell>
          <cell r="C130" t="str">
            <v>Nh©n c«ng bËc 3,5/7</v>
          </cell>
          <cell r="D130" t="str">
            <v xml:space="preserve">C«ng </v>
          </cell>
          <cell r="E130">
            <v>14611.02</v>
          </cell>
        </row>
        <row r="131">
          <cell r="B131" t="str">
            <v>3,7c</v>
          </cell>
          <cell r="C131" t="str">
            <v>Nh©n c«ng bËc 3,7/7</v>
          </cell>
          <cell r="D131" t="str">
            <v xml:space="preserve">C«ng </v>
          </cell>
          <cell r="E131">
            <v>14904.11</v>
          </cell>
        </row>
        <row r="132">
          <cell r="B132" t="str">
            <v>4c</v>
          </cell>
          <cell r="C132" t="str">
            <v>Nh©n c«ng bËc 4,0/7</v>
          </cell>
          <cell r="D132" t="str">
            <v xml:space="preserve">C«ng </v>
          </cell>
          <cell r="E132">
            <v>15343.75</v>
          </cell>
        </row>
        <row r="133">
          <cell r="B133" t="str">
            <v>4,5c</v>
          </cell>
          <cell r="C133" t="str">
            <v>Nh©n c«ng bËc 4,5/7</v>
          </cell>
          <cell r="D133" t="str">
            <v xml:space="preserve">C«ng </v>
          </cell>
          <cell r="E133">
            <v>16913.91</v>
          </cell>
        </row>
        <row r="135">
          <cell r="B135" t="str">
            <v>TRA MAÏY TC</v>
          </cell>
        </row>
        <row r="136">
          <cell r="B136" t="str">
            <v>bv</v>
          </cell>
          <cell r="C136" t="str">
            <v>B¬m v÷a XM</v>
          </cell>
          <cell r="D136" t="str">
            <v>Ca</v>
          </cell>
          <cell r="E136">
            <v>125828</v>
          </cell>
        </row>
        <row r="137">
          <cell r="B137" t="str">
            <v>mr50</v>
          </cell>
          <cell r="C137" t="str">
            <v>M¸y r¶I 50-60m3/h</v>
          </cell>
          <cell r="D137" t="str">
            <v>Ca</v>
          </cell>
          <cell r="E137">
            <v>1177680</v>
          </cell>
        </row>
        <row r="138">
          <cell r="B138" t="str">
            <v>c10t</v>
          </cell>
          <cell r="C138" t="str">
            <v>CÈu 10T</v>
          </cell>
          <cell r="D138" t="str">
            <v>Ca</v>
          </cell>
          <cell r="E138">
            <v>615511</v>
          </cell>
        </row>
        <row r="139">
          <cell r="B139" t="str">
            <v>c5t</v>
          </cell>
          <cell r="C139" t="str">
            <v>CÈu 5T</v>
          </cell>
          <cell r="D139" t="str">
            <v>Ca</v>
          </cell>
          <cell r="E139">
            <v>292034</v>
          </cell>
        </row>
        <row r="140">
          <cell r="B140" t="str">
            <v>c16t</v>
          </cell>
          <cell r="C140" t="str">
            <v>CÈu 16T</v>
          </cell>
          <cell r="D140" t="str">
            <v>Ca</v>
          </cell>
          <cell r="E140">
            <v>823425</v>
          </cell>
        </row>
        <row r="141">
          <cell r="B141" t="str">
            <v>c25T</v>
          </cell>
          <cell r="C141" t="str">
            <v>CÈu 25T</v>
          </cell>
          <cell r="D141" t="str">
            <v>Ca</v>
          </cell>
          <cell r="E141">
            <v>1148366</v>
          </cell>
        </row>
        <row r="142">
          <cell r="B142" t="str">
            <v>50t</v>
          </cell>
          <cell r="C142" t="str">
            <v>CÈu xÝch 50T</v>
          </cell>
          <cell r="D142" t="str">
            <v>Ca</v>
          </cell>
          <cell r="E142">
            <v>1639226</v>
          </cell>
        </row>
        <row r="143">
          <cell r="B143" t="str">
            <v>k250</v>
          </cell>
          <cell r="C143" t="str">
            <v>KÝch 250T</v>
          </cell>
          <cell r="D143" t="str">
            <v>Ca</v>
          </cell>
          <cell r="E143">
            <v>86813</v>
          </cell>
        </row>
        <row r="144">
          <cell r="B144" t="str">
            <v>k500</v>
          </cell>
          <cell r="C144" t="str">
            <v>KÝch 500T</v>
          </cell>
          <cell r="D144" t="str">
            <v>Ca</v>
          </cell>
          <cell r="E144">
            <v>102248</v>
          </cell>
        </row>
        <row r="145">
          <cell r="B145" t="str">
            <v>db1</v>
          </cell>
          <cell r="C145" t="str">
            <v>M¸y ®Çm bµn 1KW</v>
          </cell>
          <cell r="D145" t="str">
            <v>Ca</v>
          </cell>
          <cell r="E145">
            <v>32525</v>
          </cell>
        </row>
        <row r="146">
          <cell r="B146" t="str">
            <v>b75</v>
          </cell>
          <cell r="C146" t="str">
            <v>M¸y b¬m n­íc 75CV</v>
          </cell>
          <cell r="D146" t="str">
            <v>Ca</v>
          </cell>
          <cell r="E146">
            <v>466499</v>
          </cell>
        </row>
        <row r="147">
          <cell r="B147" t="str">
            <v>b20</v>
          </cell>
          <cell r="C147" t="str">
            <v>M¸y b¬m n­íc 20CV</v>
          </cell>
          <cell r="D147" t="str">
            <v>Ca</v>
          </cell>
          <cell r="E147">
            <v>140009</v>
          </cell>
        </row>
        <row r="148">
          <cell r="B148" t="str">
            <v>cg</v>
          </cell>
          <cell r="C148" t="str">
            <v>M¸y c¾t èng</v>
          </cell>
          <cell r="D148" t="str">
            <v>Ca</v>
          </cell>
          <cell r="E148">
            <v>46496</v>
          </cell>
        </row>
        <row r="149">
          <cell r="B149" t="str">
            <v>cth</v>
          </cell>
          <cell r="C149" t="str">
            <v>M¸y c¾t thÐp</v>
          </cell>
          <cell r="D149" t="str">
            <v>Ca</v>
          </cell>
          <cell r="E149">
            <v>164322</v>
          </cell>
        </row>
        <row r="150">
          <cell r="B150" t="str">
            <v>cong</v>
          </cell>
          <cell r="C150" t="str">
            <v>M¸y cuèn èng</v>
          </cell>
          <cell r="D150" t="str">
            <v>Ca</v>
          </cell>
          <cell r="E150">
            <v>43589</v>
          </cell>
        </row>
        <row r="151">
          <cell r="B151" t="str">
            <v>h23</v>
          </cell>
          <cell r="C151" t="str">
            <v>M¸y hµn 23KW</v>
          </cell>
          <cell r="D151" t="str">
            <v>Ca</v>
          </cell>
          <cell r="E151">
            <v>77338</v>
          </cell>
        </row>
        <row r="152">
          <cell r="B152" t="str">
            <v>m#</v>
          </cell>
          <cell r="C152" t="str">
            <v>M¸y kh¸c</v>
          </cell>
          <cell r="D152" t="str">
            <v>%</v>
          </cell>
        </row>
        <row r="153">
          <cell r="B153" t="str">
            <v>nk</v>
          </cell>
          <cell r="C153" t="str">
            <v>M¸y nÐn khÝ 10m3/h</v>
          </cell>
          <cell r="D153" t="str">
            <v>Ca</v>
          </cell>
          <cell r="E153">
            <v>28854</v>
          </cell>
        </row>
        <row r="154">
          <cell r="B154" t="str">
            <v>250l</v>
          </cell>
          <cell r="C154" t="str">
            <v>M¸y trén 250l</v>
          </cell>
          <cell r="D154" t="str">
            <v>Ca</v>
          </cell>
          <cell r="E154">
            <v>96272</v>
          </cell>
        </row>
        <row r="155">
          <cell r="B155" t="str">
            <v>80l</v>
          </cell>
          <cell r="C155" t="str">
            <v>M¸y trén v÷a 80l</v>
          </cell>
          <cell r="D155" t="str">
            <v>Ca</v>
          </cell>
          <cell r="E155">
            <v>45294</v>
          </cell>
        </row>
        <row r="156">
          <cell r="B156" t="str">
            <v>vt</v>
          </cell>
          <cell r="C156" t="str">
            <v>M¸y vËn th¨ng 0,8T</v>
          </cell>
          <cell r="D156" t="str">
            <v>Ca</v>
          </cell>
          <cell r="E156">
            <v>54495</v>
          </cell>
        </row>
        <row r="157">
          <cell r="B157" t="str">
            <v>pl3</v>
          </cell>
          <cell r="C157" t="str">
            <v>Pal¨ng xÝch 3T</v>
          </cell>
          <cell r="D157" t="str">
            <v>Ca</v>
          </cell>
          <cell r="E157">
            <v>90447</v>
          </cell>
        </row>
        <row r="158">
          <cell r="B158" t="str">
            <v>200t</v>
          </cell>
          <cell r="C158" t="str">
            <v>Sµ lan 200T</v>
          </cell>
          <cell r="D158" t="str">
            <v>Ca</v>
          </cell>
          <cell r="E158">
            <v>325023</v>
          </cell>
        </row>
        <row r="159">
          <cell r="B159" t="str">
            <v>400t</v>
          </cell>
          <cell r="C159" t="str">
            <v>Sµ lan 400T</v>
          </cell>
          <cell r="D159" t="str">
            <v>Ca</v>
          </cell>
          <cell r="E159">
            <v>670875</v>
          </cell>
        </row>
        <row r="160">
          <cell r="B160" t="str">
            <v>toi5</v>
          </cell>
          <cell r="C160" t="str">
            <v>Têi ®iÖn 5T</v>
          </cell>
          <cell r="D160" t="str">
            <v>Ca</v>
          </cell>
          <cell r="E160">
            <v>70440</v>
          </cell>
        </row>
        <row r="161">
          <cell r="B161" t="str">
            <v>150cv</v>
          </cell>
          <cell r="C161" t="str">
            <v>Tµu kÐo 150cv</v>
          </cell>
          <cell r="D161" t="str">
            <v>Ca</v>
          </cell>
          <cell r="E161">
            <v>775474</v>
          </cell>
        </row>
        <row r="162">
          <cell r="B162" t="str">
            <v>ld</v>
          </cell>
          <cell r="C162" t="str">
            <v>Xe lao dÇm</v>
          </cell>
          <cell r="D162" t="str">
            <v>Ca</v>
          </cell>
          <cell r="E162">
            <v>2382049</v>
          </cell>
        </row>
        <row r="163">
          <cell r="B163" t="str">
            <v>mu110</v>
          </cell>
          <cell r="C163" t="str">
            <v>M¸y ñi 110cv</v>
          </cell>
          <cell r="D163" t="str">
            <v>Ca</v>
          </cell>
          <cell r="E163">
            <v>669348</v>
          </cell>
        </row>
        <row r="164">
          <cell r="B164" t="str">
            <v>ms110</v>
          </cell>
          <cell r="C164" t="str">
            <v>M¸y san 110cv</v>
          </cell>
          <cell r="D164" t="str">
            <v>Ca</v>
          </cell>
          <cell r="E164">
            <v>584271</v>
          </cell>
        </row>
        <row r="165">
          <cell r="B165" t="str">
            <v>dbl25</v>
          </cell>
          <cell r="C165" t="str">
            <v>§Çm b¸nh lèp 25T</v>
          </cell>
          <cell r="D165" t="str">
            <v>Ca</v>
          </cell>
          <cell r="E165">
            <v>505651</v>
          </cell>
        </row>
        <row r="166">
          <cell r="B166" t="str">
            <v>ottn5</v>
          </cell>
          <cell r="C166" t="str">
            <v>¤t« t­íi n­íc 5m3</v>
          </cell>
          <cell r="D166" t="str">
            <v>Ca</v>
          </cell>
          <cell r="E166">
            <v>343052</v>
          </cell>
        </row>
        <row r="167">
          <cell r="B167" t="str">
            <v>md25</v>
          </cell>
          <cell r="C167" t="str">
            <v>M¸y ®Çm 25T</v>
          </cell>
          <cell r="D167" t="str">
            <v>Ca</v>
          </cell>
          <cell r="E167">
            <v>505651</v>
          </cell>
        </row>
        <row r="168">
          <cell r="B168" t="str">
            <v>md9</v>
          </cell>
          <cell r="C168" t="str">
            <v>M¸y ®Çm 9T</v>
          </cell>
          <cell r="D168" t="str">
            <v>Ca</v>
          </cell>
          <cell r="E168">
            <v>443844</v>
          </cell>
        </row>
        <row r="169">
          <cell r="B169" t="str">
            <v>mr</v>
          </cell>
          <cell r="C169" t="str">
            <v>M¸y r¶i 20T/h</v>
          </cell>
          <cell r="D169" t="str">
            <v>Ca</v>
          </cell>
          <cell r="E169">
            <v>643252</v>
          </cell>
        </row>
        <row r="170">
          <cell r="B170" t="str">
            <v>l10</v>
          </cell>
          <cell r="C170" t="str">
            <v>Lu 10T</v>
          </cell>
          <cell r="D170" t="str">
            <v>Ca</v>
          </cell>
          <cell r="E170">
            <v>288922</v>
          </cell>
        </row>
        <row r="171">
          <cell r="B171" t="str">
            <v>l8.5</v>
          </cell>
          <cell r="C171" t="str">
            <v>M¸y lu 8.5T</v>
          </cell>
          <cell r="D171" t="str">
            <v>Ca</v>
          </cell>
          <cell r="E171">
            <v>252823</v>
          </cell>
        </row>
        <row r="172">
          <cell r="B172" t="str">
            <v>lbl16</v>
          </cell>
          <cell r="C172" t="str">
            <v>Lu b¸nh lèp 16T</v>
          </cell>
          <cell r="D172" t="str">
            <v>Ca</v>
          </cell>
          <cell r="E172">
            <v>432053</v>
          </cell>
        </row>
        <row r="173">
          <cell r="B173" t="str">
            <v>tt20-25</v>
          </cell>
          <cell r="C173" t="str">
            <v>Tr¹m trén 20-25T/h</v>
          </cell>
          <cell r="D173" t="str">
            <v>Ca</v>
          </cell>
          <cell r="E173">
            <v>5156262</v>
          </cell>
        </row>
        <row r="174">
          <cell r="B174" t="str">
            <v>mx0.6</v>
          </cell>
          <cell r="C174" t="str">
            <v>M¸y xóc 0,6m3</v>
          </cell>
          <cell r="D174" t="str">
            <v>Ca</v>
          </cell>
          <cell r="E174">
            <v>469958</v>
          </cell>
        </row>
        <row r="175">
          <cell r="B175" t="str">
            <v>mx1,25</v>
          </cell>
          <cell r="C175" t="str">
            <v>M¸y xóc 1,25m3</v>
          </cell>
          <cell r="D175" t="str">
            <v>Ca</v>
          </cell>
          <cell r="E175">
            <v>713258</v>
          </cell>
        </row>
        <row r="176">
          <cell r="B176" t="str">
            <v>lr25</v>
          </cell>
          <cell r="C176" t="str">
            <v>Lu rung 25T</v>
          </cell>
          <cell r="D176" t="str">
            <v>Ca</v>
          </cell>
          <cell r="E176">
            <v>928648</v>
          </cell>
        </row>
        <row r="177">
          <cell r="B177" t="str">
            <v>ottn7t</v>
          </cell>
          <cell r="C177" t="str">
            <v>¤t« t­íi nhùa 7T</v>
          </cell>
          <cell r="D177" t="str">
            <v>Ca</v>
          </cell>
          <cell r="E177">
            <v>745096</v>
          </cell>
        </row>
        <row r="178">
          <cell r="B178" t="str">
            <v>ot7t</v>
          </cell>
          <cell r="C178" t="str">
            <v>¤t« tù ®æ 7T</v>
          </cell>
          <cell r="D178" t="str">
            <v>Ca</v>
          </cell>
          <cell r="E178">
            <v>444551</v>
          </cell>
        </row>
        <row r="179">
          <cell r="B179" t="str">
            <v>ot10t</v>
          </cell>
          <cell r="C179" t="str">
            <v>¤t« tù ®æ 10T</v>
          </cell>
          <cell r="D179" t="str">
            <v>Ca</v>
          </cell>
          <cell r="E179">
            <v>525740</v>
          </cell>
        </row>
        <row r="180">
          <cell r="B180" t="str">
            <v>dd</v>
          </cell>
          <cell r="C180" t="str">
            <v>M¸y ®Çm dïi 1,5KW</v>
          </cell>
          <cell r="D180" t="str">
            <v>Ca</v>
          </cell>
          <cell r="E180">
            <v>37456</v>
          </cell>
        </row>
        <row r="181">
          <cell r="B181" t="str">
            <v>cu</v>
          </cell>
          <cell r="C181" t="str">
            <v>M¸y c¾t uèn cèt thÐp</v>
          </cell>
          <cell r="D181" t="str">
            <v>Ca</v>
          </cell>
          <cell r="E181">
            <v>39789</v>
          </cell>
        </row>
        <row r="182">
          <cell r="B182" t="str">
            <v>md&lt;=1,25</v>
          </cell>
          <cell r="C182" t="str">
            <v>M¸y ®µo &lt;=1,25m3</v>
          </cell>
          <cell r="D182" t="str">
            <v>Ca</v>
          </cell>
          <cell r="E182">
            <v>1238930</v>
          </cell>
        </row>
        <row r="183">
          <cell r="B183" t="str">
            <v>md&lt;=0.8</v>
          </cell>
          <cell r="C183" t="str">
            <v>M¸y ®µo &lt;=0,8m3</v>
          </cell>
          <cell r="D183" t="str">
            <v>Ca</v>
          </cell>
          <cell r="E183">
            <v>705849</v>
          </cell>
        </row>
        <row r="184">
          <cell r="B184" t="str">
            <v>nk17</v>
          </cell>
          <cell r="C184" t="str">
            <v>M¸y nÐn khÝ 17m3/h</v>
          </cell>
          <cell r="D184" t="str">
            <v>Ca</v>
          </cell>
          <cell r="E184">
            <v>36644</v>
          </cell>
        </row>
        <row r="185">
          <cell r="B185" t="str">
            <v>mu140</v>
          </cell>
          <cell r="C185" t="str">
            <v>M¸y ñi 140cv</v>
          </cell>
          <cell r="D185" t="str">
            <v>Ca</v>
          </cell>
          <cell r="E185">
            <v>865868</v>
          </cell>
        </row>
        <row r="186">
          <cell r="B186" t="str">
            <v>tt50-60</v>
          </cell>
          <cell r="C186" t="str">
            <v>Tr¹m trén 50-60T/h</v>
          </cell>
          <cell r="D186" t="str">
            <v>Ca</v>
          </cell>
          <cell r="E186">
            <v>8261175</v>
          </cell>
        </row>
        <row r="187">
          <cell r="B187" t="str">
            <v>mkxd</v>
          </cell>
          <cell r="C187" t="str">
            <v>M¸y khoan xoay ®Ëp F 65mm</v>
          </cell>
          <cell r="D187" t="str">
            <v>Ca</v>
          </cell>
          <cell r="E187">
            <v>230707</v>
          </cell>
        </row>
        <row r="188">
          <cell r="B188" t="str">
            <v>mk</v>
          </cell>
          <cell r="C188" t="str">
            <v>M¸y khoan cÇm tay F =42mm</v>
          </cell>
          <cell r="D188" t="str">
            <v>Ca</v>
          </cell>
          <cell r="E188">
            <v>35357</v>
          </cell>
        </row>
        <row r="189">
          <cell r="B189" t="str">
            <v>xdk+m</v>
          </cell>
          <cell r="C189" t="str">
            <v>Xe ®Çu kÐo vµ moãc</v>
          </cell>
          <cell r="D189" t="str">
            <v>Ca</v>
          </cell>
          <cell r="E189">
            <v>582634</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sheetData sheetId="26" refreshError="1"/>
      <sheetData sheetId="27" refreshError="1"/>
      <sheetData sheetId="28" refreshError="1"/>
      <sheetData sheetId="29" refreshError="1"/>
      <sheetData sheetId="30"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ctTBA"/>
      <sheetName val="BTTBA"/>
      <sheetName val="DZ22"/>
      <sheetName val="TTDZ22"/>
      <sheetName val="DZ04"/>
      <sheetName val="TTDZ0,4-cto"/>
      <sheetName val="cto"/>
      <sheetName val="THctiet"/>
      <sheetName val="THctiet (2)"/>
      <sheetName val="bia (4)"/>
    </sheetNames>
    <sheetDataSet>
      <sheetData sheetId="0" refreshError="1"/>
      <sheetData sheetId="1"/>
      <sheetData sheetId="2" refreshError="1"/>
      <sheetData sheetId="3" refreshError="1"/>
      <sheetData sheetId="4"/>
      <sheetData sheetId="5" refreshError="1"/>
      <sheetData sheetId="6" refreshError="1"/>
      <sheetData sheetId="7" refreshError="1"/>
      <sheetData sheetId="8" refreshError="1"/>
      <sheetData sheetId="9"/>
      <sheetData sheetId="10"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cong"/>
      <sheetName val="vua"/>
      <sheetName val="rph"/>
      <sheetName val="rph (2)"/>
      <sheetName val="gVL"/>
      <sheetName val="dtoan"/>
      <sheetName val="dap"/>
      <sheetName val="dt-kphi"/>
      <sheetName val="bth-kphi"/>
      <sheetName val="gpmb"/>
      <sheetName val="dtoan -ctiet"/>
      <sheetName val="dt-kphi-iso-tong"/>
      <sheetName val="dt-kphi-iso-ctiet"/>
    </sheetNames>
    <sheetDataSet>
      <sheetData sheetId="0"/>
      <sheetData sheetId="1"/>
      <sheetData sheetId="2"/>
      <sheetData sheetId="3"/>
      <sheetData sheetId="4"/>
      <sheetData sheetId="5"/>
      <sheetData sheetId="6" refreshError="1">
        <row r="33">
          <cell r="Q33">
            <v>13636</v>
          </cell>
        </row>
      </sheetData>
      <sheetData sheetId="7"/>
      <sheetData sheetId="8"/>
      <sheetData sheetId="9"/>
      <sheetData sheetId="10"/>
      <sheetData sheetId="11"/>
      <sheetData sheetId="12"/>
      <sheetData sheetId="13"/>
      <sheetData sheetId="14"/>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XL4Poppy"/>
    </sheetNames>
    <sheetDataSet>
      <sheetData sheetId="0"/>
      <sheetData sheetId="1"/>
      <sheetData sheetId="2"/>
      <sheetData sheetId="3"/>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AN 1"/>
      <sheetName val="PHAN 2,3"/>
      <sheetName val="Bieu A"/>
      <sheetName val="Detail chung"/>
      <sheetName val="Bill B,C,D,E,F,G"/>
      <sheetName val="Detail (Phu Luong)"/>
      <sheetName val="Detail (Cac C.lai)"/>
      <sheetName val="TG1.PL"/>
      <sheetName val="C.Phu Luong"/>
      <sheetName val="C.Luong Quan"/>
      <sheetName val="C.An tri"/>
      <sheetName val="C.DHDL HP"/>
      <sheetName val="C.Cho Hang"/>
      <sheetName val="C.Dong Hai"/>
      <sheetName val="Duong Gom lan Be"/>
      <sheetName val="VL1(Phu Luong)"/>
      <sheetName val="VL2(Cac cau con lai)"/>
      <sheetName val="TG.LQ (2)"/>
      <sheetName val="MT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4">
          <cell r="J4" t="str">
            <v>Semi-Skill Labour</v>
          </cell>
        </row>
      </sheetData>
      <sheetData sheetId="16" refreshError="1"/>
      <sheetData sheetId="17" refreshError="1"/>
      <sheetData sheetId="18"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 TDo (R)"/>
      <sheetName val="QG"/>
      <sheetName val="Q TDo-95 "/>
    </sheetNames>
    <sheetDataSet>
      <sheetData sheetId="0" refreshError="1"/>
      <sheetData sheetId="1" refreshError="1">
        <row r="1">
          <cell r="A1" t="str">
            <v>MATRAM</v>
          </cell>
          <cell r="B1" t="str">
            <v>n¨m</v>
          </cell>
          <cell r="C1" t="str">
            <v>STTQ</v>
          </cell>
          <cell r="D1" t="str">
            <v>TGIO1</v>
          </cell>
          <cell r="E1" t="str">
            <v>TPHUT1</v>
          </cell>
          <cell r="F1" t="str">
            <v>TGIO2</v>
          </cell>
          <cell r="G1" t="str">
            <v>TPHUT2</v>
          </cell>
          <cell r="H1" t="str">
            <v>NGDOQ</v>
          </cell>
          <cell r="I1" t="str">
            <v>th¸ng ®o Q</v>
          </cell>
          <cell r="J1" t="str">
            <v>PPDOQ</v>
          </cell>
          <cell r="K1" t="str">
            <v>PPDOP</v>
          </cell>
          <cell r="L1" t="str">
            <v>TDOSAU</v>
          </cell>
          <cell r="M1" t="str">
            <v>HDOQ</v>
          </cell>
          <cell r="N1" t="str">
            <v>HCB</v>
          </cell>
          <cell r="O1" t="str">
            <v>Q</v>
          </cell>
          <cell r="P1" t="str">
            <v>F</v>
          </cell>
          <cell r="Q1" t="str">
            <v>VTB</v>
          </cell>
          <cell r="R1" t="str">
            <v>VMAX</v>
          </cell>
          <cell r="S1" t="str">
            <v>B</v>
          </cell>
          <cell r="T1" t="str">
            <v>DOSAUTB</v>
          </cell>
          <cell r="U1" t="str">
            <v>DOSAUMAX</v>
          </cell>
          <cell r="V1" t="str">
            <v>IDODOC</v>
          </cell>
          <cell r="W1" t="str">
            <v>HESONHAM</v>
          </cell>
          <cell r="X1" t="str">
            <v>R</v>
          </cell>
          <cell r="Y1" t="str">
            <v>PMNGANG</v>
          </cell>
          <cell r="Z1" t="str">
            <v>PDONVI</v>
          </cell>
          <cell r="AA1" t="str">
            <v>GHICHU</v>
          </cell>
        </row>
      </sheetData>
      <sheetData sheetId="2"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HKL10"/>
    </sheetNames>
    <definedNames>
      <definedName name="so_chu.So_Xau"/>
    </definedNames>
    <sheetDataSet>
      <sheetData sheetId="0"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i khoan"/>
      <sheetName val="So KT"/>
      <sheetName val="Module2"/>
      <sheetName val="Module1"/>
      <sheetName val="Module3"/>
      <sheetName val="Congty"/>
      <sheetName val="VPPN"/>
      <sheetName val="XN74"/>
      <sheetName val="XN54"/>
      <sheetName val="XN33"/>
      <sheetName val="NK96"/>
      <sheetName val="XL4Test5"/>
      <sheetName val="tong hop"/>
      <sheetName val="phan tich DG"/>
      <sheetName val="gia vat lieu"/>
      <sheetName val="gia xe may"/>
      <sheetName val="gia nhan cong"/>
      <sheetName val="28-9"/>
      <sheetName val="27-9"/>
      <sheetName val="26-9"/>
      <sheetName val="25-9"/>
      <sheetName val="24-9"/>
      <sheetName val="23-9"/>
      <sheetName val="22-9"/>
      <sheetName val="21-9"/>
      <sheetName val="20-9"/>
      <sheetName val="19-9"/>
      <sheetName val="18-9"/>
      <sheetName val="17-9"/>
      <sheetName val="16-9"/>
      <sheetName val="15-9"/>
      <sheetName val="14-9"/>
      <sheetName val="13-9"/>
      <sheetName val="12-9"/>
      <sheetName val="11-9"/>
      <sheetName val="10-9"/>
      <sheetName val="9-9"/>
      <sheetName val="8-9"/>
      <sheetName val="7-9"/>
      <sheetName val="6-9"/>
      <sheetName val="5-9"/>
      <sheetName val="4-9"/>
      <sheetName val="3-9"/>
      <sheetName val="2-9"/>
      <sheetName val="1-9"/>
      <sheetName val="30-8"/>
      <sheetName val="29-8"/>
      <sheetName val="28-8"/>
      <sheetName val="27-8"/>
      <sheetName val="26-8"/>
      <sheetName val="25-8"/>
      <sheetName val="24-8"/>
      <sheetName val="23-8"/>
      <sheetName val="22-8"/>
      <sheetName val="21-8"/>
      <sheetName val="20-8"/>
      <sheetName val="19-8"/>
      <sheetName val="18-8"/>
      <sheetName val="17-8"/>
      <sheetName val="16-8"/>
      <sheetName val="15-8"/>
      <sheetName val="14-8"/>
      <sheetName val="13-8"/>
      <sheetName val="12-8"/>
      <sheetName val="11-8"/>
      <sheetName val="10-8"/>
      <sheetName val="9-8"/>
      <sheetName val="8-8"/>
      <sheetName val="7-8"/>
      <sheetName val="6-8"/>
      <sheetName val="5-8"/>
      <sheetName val="4-8"/>
      <sheetName val="03-8"/>
      <sheetName val="02-8"/>
      <sheetName val="01-8"/>
      <sheetName val="31-7"/>
      <sheetName val="30-7"/>
      <sheetName val="29-7"/>
      <sheetName val="28-7"/>
      <sheetName val="mau"/>
      <sheetName val="00000000"/>
      <sheetName val="10000000"/>
      <sheetName val="Sheet2"/>
      <sheetName val="Sheet1"/>
      <sheetName val="400-415.37"/>
      <sheetName val="KL NR2"/>
      <sheetName val="NR2 565 PQ DQ"/>
      <sheetName val="565 DD"/>
      <sheetName val="M2-415.37"/>
      <sheetName val="Cong"/>
      <sheetName val="507 PQ"/>
      <sheetName val="507 DD"/>
      <sheetName val=" Subbase"/>
      <sheetName val="NR2"/>
      <sheetName val="Do Thi Tho M.M (1)"/>
      <sheetName val="Nguyen Van Ly M.M (2)"/>
      <sheetName val="Dinh Van Hai M.M (3)"/>
      <sheetName val="Tran Van Thai  M.M (4) "/>
      <sheetName val="Tran Thi lan  M.M (5) "/>
      <sheetName val="Pham Thi Thin  M.M (6)"/>
      <sheetName val="Pham Thi Thuong  M.M (7)"/>
      <sheetName val="le Thi Thuc  M.M (8)"/>
      <sheetName val="Ngo Van Nhan M.M (9)"/>
      <sheetName val="Le Tat Ve M.M (10)"/>
      <sheetName val="Le Tat Ve M.M (11)"/>
      <sheetName val="Le Thi Nhan M.M (12)"/>
      <sheetName val="Le Thi Nhan 12(2)"/>
      <sheetName val="Doan Van Chin 13(1)"/>
      <sheetName val="Doan Van Chin 13(2)"/>
      <sheetName val="Dinh Van Ranh 14(1)"/>
      <sheetName val="Nguyen Duy Lien 15(2)"/>
      <sheetName val="Le Huu Hanh 16(1)"/>
      <sheetName val="Le Huu Hanh 16(2)"/>
      <sheetName val="Le Tat Ve 17(2)"/>
      <sheetName val="Phung Thi Hien 18(1)"/>
      <sheetName val="Phung Thi Hien 18(2)"/>
      <sheetName val="Ngo Xuan Dap 19(2)"/>
      <sheetName val="Le Huu Hung 20(2)"/>
      <sheetName val="Le Tri An 21(2)"/>
      <sheetName val="Hoang Van Chuong 22(2)"/>
      <sheetName val="Le Thi Ly 23(2)"/>
      <sheetName val="Vu Dinh Tre 24(2)"/>
      <sheetName val="Le Huu Hoa 25(2)"/>
      <sheetName val="Le Tat Ve 26(2)"/>
      <sheetName val="Hoang Thi Binh 27(2)"/>
      <sheetName val="Hoang Thi Binh 28(2)"/>
      <sheetName val="Le Huu Thuy 29(2)"/>
      <sheetName val="Mau moi"/>
      <sheetName val="PV THIEU(2)"/>
      <sheetName val="NTMEN4(1)"/>
      <sheetName val="XL4Poppy"/>
      <sheetName val="TN"/>
      <sheetName val="ND"/>
      <sheetName val="VL"/>
      <sheetName val="MTL$-INTER"/>
      <sheetName val="THCP"/>
      <sheetName val="BQT"/>
      <sheetName val="RG"/>
      <sheetName val="Sheet3"/>
      <sheetName val="BCVT"/>
      <sheetName val="BKHD"/>
      <sheetName val="GVL"/>
      <sheetName val="KQHDKD"/>
      <sheetName val="KHOI_DONG"/>
      <sheetName val="Inctiettk"/>
      <sheetName val="cd taikhoan"/>
      <sheetName val="NK_CHUNG"/>
      <sheetName val="CD_PSINH"/>
      <sheetName val="CDKT"/>
      <sheetName val="MAKHACH"/>
      <sheetName val="TH_CNO"/>
      <sheetName val="Phu cap"/>
      <sheetName val="phu cap nam"/>
      <sheetName val="Mau 1 PGD"/>
      <sheetName val="Mau 2PGD"/>
      <sheetName val="Mau 3 PGD"/>
      <sheetName val="mau so 01A"/>
      <sheetName val="mau so 2"/>
      <sheetName val="mau so 3"/>
      <sheetName val="PCCM"/>
      <sheetName val="VC"/>
      <sheetName val="chitiet"/>
      <sheetName val="tienluong"/>
      <sheetName val="NEW-PANEL"/>
      <sheetName val="DOAM0654CAS"/>
      <sheetName val="hold5"/>
      <sheetName val="hold6"/>
      <sheetName val="C/ngty"/>
      <sheetName val=""/>
      <sheetName val="Hoang Van Chuong _x0000_2(2)"/>
      <sheetName val="X_x0000_4Test5"/>
      <sheetName val="Phung Thi HIen 18(2_x0009_"/>
      <sheetName val="Le Tri An 2_x0011_(2)"/>
      <sheetName val="H/ang Van Chuong 22(2)"/>
      <sheetName val="Le_x0000_Huu Hoa 25(2)"/>
      <sheetName val="klnd"/>
      <sheetName val="DTmd"/>
      <sheetName val="ptvt"/>
      <sheetName val="thnl"/>
      <sheetName val="htxl"/>
      <sheetName val="bvl"/>
      <sheetName val="kpct"/>
      <sheetName val="THKP"/>
      <sheetName val="DI-ESTI"/>
      <sheetName val="TT"/>
      <sheetName val="PTDG"/>
      <sheetName val="tra-vat-lieu"/>
      <sheetName val="DG chi tiet"/>
      <sheetName val="sat"/>
      <sheetName val="Le Huu Thuy 2_x0019_(2)"/>
      <sheetName val="C_ngty"/>
      <sheetName val="H_ang Van Chuong 22(2)"/>
      <sheetName val="Le"/>
      <sheetName val="Hoang Van Chuong "/>
      <sheetName val="X"/>
      <sheetName val="DI_ESTI"/>
      <sheetName val="Phung Thi HIen 18(2 "/>
      <sheetName val="Nguyen Duy Lien ႀ￸(2)"/>
      <sheetName val="XJ74"/>
      <sheetName val="Nguyen Duy Lien ??(2)"/>
      <sheetName val="ଶᐭ8"/>
      <sheetName val="Le?Huu Hoa 25(2)"/>
      <sheetName val="NR2Ƞ565 PQ DQ"/>
      <sheetName val="Le Tat Ve M.M (1ÿÿ"/>
      <sheetName val="Le ThÿÿNhan M.M (12)"/>
      <sheetName val="LIST"/>
      <sheetName val="SPL4"/>
      <sheetName val="Le Thi Ly 23(2_x0009_"/>
      <sheetName val="Hoang Van Chuong ?2(2)"/>
      <sheetName val="X?4Test5"/>
    </sheetNames>
    <sheetDataSet>
      <sheetData sheetId="0" refreshError="1">
        <row r="3">
          <cell r="A3" t="str">
            <v>111</v>
          </cell>
          <cell r="B3" t="str">
            <v>TiÒn mÆt - VN§</v>
          </cell>
          <cell r="C3" t="str">
            <v>Nî</v>
          </cell>
        </row>
        <row r="4">
          <cell r="A4" t="str">
            <v>1121</v>
          </cell>
          <cell r="B4" t="str">
            <v>TiÒn göi ng©n hµng - VN§</v>
          </cell>
          <cell r="C4" t="str">
            <v>Nî</v>
          </cell>
        </row>
        <row r="5">
          <cell r="A5" t="str">
            <v>1122</v>
          </cell>
          <cell r="B5" t="str">
            <v>TiÒn göi ng©n hµng - ngo¹i tÖ</v>
          </cell>
          <cell r="C5" t="str">
            <v>Nî</v>
          </cell>
        </row>
        <row r="6">
          <cell r="A6" t="str">
            <v>131</v>
          </cell>
          <cell r="B6" t="str">
            <v>ph¶i thu kh¸ch hµng</v>
          </cell>
          <cell r="C6" t="str">
            <v>Nî</v>
          </cell>
        </row>
        <row r="7">
          <cell r="A7" t="str">
            <v>133</v>
          </cell>
          <cell r="B7" t="str">
            <v>ThuÕ GTGT ®­îc khÊu trõ</v>
          </cell>
          <cell r="C7" t="str">
            <v>Nî</v>
          </cell>
        </row>
        <row r="8">
          <cell r="A8" t="str">
            <v>136</v>
          </cell>
          <cell r="B8" t="str">
            <v xml:space="preserve">Ph¶i thu néi bé </v>
          </cell>
          <cell r="C8" t="str">
            <v>Nî</v>
          </cell>
        </row>
        <row r="9">
          <cell r="A9" t="str">
            <v>138</v>
          </cell>
          <cell r="B9" t="str">
            <v>Ph¶i thu kh¸c</v>
          </cell>
          <cell r="C9" t="str">
            <v>Nî</v>
          </cell>
        </row>
        <row r="10">
          <cell r="A10" t="str">
            <v>141</v>
          </cell>
          <cell r="B10" t="str">
            <v>T¹m øng</v>
          </cell>
          <cell r="C10" t="str">
            <v>Nî</v>
          </cell>
        </row>
        <row r="11">
          <cell r="A11" t="str">
            <v>142</v>
          </cell>
          <cell r="B11" t="str">
            <v>Chi phÝ chê ph©n bæ</v>
          </cell>
          <cell r="C11" t="str">
            <v>Nî</v>
          </cell>
        </row>
        <row r="12">
          <cell r="A12" t="str">
            <v>144</v>
          </cell>
          <cell r="B12" t="str">
            <v>ThÕ chÊp ký quü ký c­îc</v>
          </cell>
          <cell r="C12" t="str">
            <v>Nî</v>
          </cell>
        </row>
        <row r="13">
          <cell r="A13" t="str">
            <v>152</v>
          </cell>
          <cell r="B13" t="str">
            <v>Nguyªn liÖu, vËt liÖu</v>
          </cell>
          <cell r="C13" t="str">
            <v>Nî</v>
          </cell>
        </row>
        <row r="14">
          <cell r="A14" t="str">
            <v>153</v>
          </cell>
          <cell r="B14" t="str">
            <v>C«ng cô, dông cô</v>
          </cell>
          <cell r="C14" t="str">
            <v>Nî</v>
          </cell>
        </row>
        <row r="15">
          <cell r="A15" t="str">
            <v>154</v>
          </cell>
          <cell r="B15" t="str">
            <v xml:space="preserve">Chi phÝ SXKD dë dang </v>
          </cell>
          <cell r="C15" t="str">
            <v>Nî</v>
          </cell>
        </row>
        <row r="16">
          <cell r="A16" t="str">
            <v>155</v>
          </cell>
          <cell r="B16" t="str">
            <v>Thµnh phÈm</v>
          </cell>
          <cell r="C16" t="str">
            <v>Nî</v>
          </cell>
        </row>
        <row r="17">
          <cell r="A17" t="str">
            <v>156</v>
          </cell>
          <cell r="B17" t="str">
            <v>Hµng ho¸</v>
          </cell>
          <cell r="C17" t="str">
            <v>Nî</v>
          </cell>
        </row>
        <row r="18">
          <cell r="A18" t="str">
            <v>211</v>
          </cell>
          <cell r="B18" t="str">
            <v>Tµi s¶n cè ®Þnh h÷u h×nh</v>
          </cell>
          <cell r="C18" t="str">
            <v>Nî</v>
          </cell>
        </row>
        <row r="19">
          <cell r="A19" t="str">
            <v>214</v>
          </cell>
          <cell r="B19" t="str">
            <v xml:space="preserve">Hao mßn TSC§ </v>
          </cell>
          <cell r="C19" t="str">
            <v>Cã</v>
          </cell>
        </row>
        <row r="20">
          <cell r="A20" t="str">
            <v>311</v>
          </cell>
          <cell r="B20" t="str">
            <v>Vay ng¾n h¹n</v>
          </cell>
          <cell r="C20" t="str">
            <v>Cã</v>
          </cell>
        </row>
        <row r="21">
          <cell r="A21" t="str">
            <v>331</v>
          </cell>
          <cell r="B21" t="str">
            <v>Ph¶i tr¶ ng­êi b¸n</v>
          </cell>
          <cell r="C21" t="str">
            <v>Cã</v>
          </cell>
        </row>
        <row r="22">
          <cell r="A22" t="str">
            <v>133</v>
          </cell>
          <cell r="B22" t="str">
            <v>ThuÕ GTGT ®­îc khÊu trõ</v>
          </cell>
          <cell r="C22" t="str">
            <v>Nî</v>
          </cell>
        </row>
        <row r="23">
          <cell r="A23" t="str">
            <v>3331</v>
          </cell>
          <cell r="B23" t="str">
            <v>ThuÕ gi¸ trÞ gia t¨ng ph¶i nép</v>
          </cell>
          <cell r="C23" t="str">
            <v>Cã</v>
          </cell>
        </row>
        <row r="24">
          <cell r="A24" t="str">
            <v>3333</v>
          </cell>
          <cell r="B24" t="str">
            <v>ThuÕ nhËp khÈu</v>
          </cell>
          <cell r="C24" t="str">
            <v>Cã</v>
          </cell>
        </row>
        <row r="25">
          <cell r="A25" t="str">
            <v>3337</v>
          </cell>
          <cell r="B25" t="str">
            <v>ThuÕ nhµ ®Êt, tiÒn thuª ®Êt</v>
          </cell>
          <cell r="C25" t="str">
            <v>Cã</v>
          </cell>
        </row>
        <row r="26">
          <cell r="A26" t="str">
            <v>3338</v>
          </cell>
          <cell r="B26" t="str">
            <v>C¸c lo¹i thuÕ kh¸c</v>
          </cell>
          <cell r="C26" t="str">
            <v>Cã</v>
          </cell>
        </row>
        <row r="27">
          <cell r="A27" t="str">
            <v>334</v>
          </cell>
          <cell r="B27" t="str">
            <v>Ph¶i tr¶ c«ng nh©n viªn</v>
          </cell>
          <cell r="C27" t="str">
            <v>Cã</v>
          </cell>
        </row>
        <row r="28">
          <cell r="A28" t="str">
            <v>336</v>
          </cell>
          <cell r="B28" t="str">
            <v>Ph¶i tr¶ néi bé</v>
          </cell>
          <cell r="C28" t="str">
            <v>Cã</v>
          </cell>
        </row>
        <row r="29">
          <cell r="A29" t="str">
            <v>3382</v>
          </cell>
          <cell r="B29" t="str">
            <v>Kinh phÝ c«ng ®oµn</v>
          </cell>
          <cell r="C29" t="str">
            <v>Cã</v>
          </cell>
        </row>
        <row r="30">
          <cell r="A30" t="str">
            <v>3383</v>
          </cell>
          <cell r="B30" t="str">
            <v>B¶o hiÓm x· héi</v>
          </cell>
          <cell r="C30" t="str">
            <v>Cã</v>
          </cell>
        </row>
        <row r="31">
          <cell r="A31" t="str">
            <v>3384</v>
          </cell>
          <cell r="B31" t="str">
            <v>B¶o hiÓm YTÕ</v>
          </cell>
          <cell r="C31" t="str">
            <v>Cã</v>
          </cell>
        </row>
        <row r="32">
          <cell r="A32" t="str">
            <v>3388</v>
          </cell>
          <cell r="B32" t="str">
            <v>Ph¶i tr¶, ph¶i nép kh¸c</v>
          </cell>
          <cell r="C32" t="str">
            <v>Cã</v>
          </cell>
        </row>
        <row r="33">
          <cell r="A33" t="str">
            <v>341</v>
          </cell>
          <cell r="B33" t="str">
            <v>Vay dµi h¹n</v>
          </cell>
          <cell r="C33" t="str">
            <v>Cã</v>
          </cell>
        </row>
        <row r="34">
          <cell r="A34" t="str">
            <v>411</v>
          </cell>
          <cell r="B34" t="str">
            <v>Nguån vèn kinh doanh</v>
          </cell>
          <cell r="C34" t="str">
            <v>Cã</v>
          </cell>
        </row>
        <row r="35">
          <cell r="A35" t="str">
            <v>412</v>
          </cell>
          <cell r="B35" t="str">
            <v>chªnh lÖch ®¸nh gi¸ tµI s¶n</v>
          </cell>
          <cell r="C35" t="str">
            <v>L</v>
          </cell>
        </row>
        <row r="36">
          <cell r="A36" t="str">
            <v>413</v>
          </cell>
          <cell r="B36" t="str">
            <v>Chªnh lÖch tû gi¸</v>
          </cell>
          <cell r="C36" t="str">
            <v>L</v>
          </cell>
        </row>
        <row r="37">
          <cell r="A37" t="str">
            <v>421</v>
          </cell>
          <cell r="B37" t="str">
            <v xml:space="preserve">L·i /lç ch­a ph©n phèi </v>
          </cell>
          <cell r="C37" t="str">
            <v>L</v>
          </cell>
        </row>
        <row r="38">
          <cell r="A38" t="str">
            <v>511</v>
          </cell>
          <cell r="B38" t="str">
            <v>Doanh thu b¸n s¶n phÈm</v>
          </cell>
          <cell r="C38" t="str">
            <v>Cã</v>
          </cell>
        </row>
        <row r="39">
          <cell r="A39" t="str">
            <v>531</v>
          </cell>
          <cell r="B39" t="str">
            <v>Gi¶m gi¸ hµng b¸n</v>
          </cell>
          <cell r="C39" t="str">
            <v>Cã</v>
          </cell>
        </row>
        <row r="40">
          <cell r="A40" t="str">
            <v>532</v>
          </cell>
          <cell r="B40" t="str">
            <v>Hµng b¸n bÞ tr¶ l¹i</v>
          </cell>
          <cell r="C40" t="str">
            <v>Cã</v>
          </cell>
        </row>
        <row r="41">
          <cell r="A41" t="str">
            <v>621</v>
          </cell>
          <cell r="B41" t="str">
            <v>Chi phÝ NVLiÖu trùc tiÕp</v>
          </cell>
          <cell r="C41" t="str">
            <v>Nî</v>
          </cell>
        </row>
        <row r="42">
          <cell r="A42" t="str">
            <v>622</v>
          </cell>
          <cell r="B42" t="str">
            <v>Chi phÝ nh©n c«ng trùc tiÕp</v>
          </cell>
          <cell r="C42" t="str">
            <v>Nî</v>
          </cell>
        </row>
        <row r="43">
          <cell r="A43" t="str">
            <v>627</v>
          </cell>
          <cell r="B43" t="str">
            <v xml:space="preserve">Chi phÝ s¶n xuÊt chung </v>
          </cell>
          <cell r="C43" t="str">
            <v>Nî</v>
          </cell>
        </row>
        <row r="44">
          <cell r="A44" t="str">
            <v>632</v>
          </cell>
          <cell r="B44" t="str">
            <v>Gi¸ vèn b¸n hµng</v>
          </cell>
          <cell r="C44" t="str">
            <v>Nî</v>
          </cell>
        </row>
        <row r="45">
          <cell r="A45" t="str">
            <v>641</v>
          </cell>
          <cell r="B45" t="str">
            <v xml:space="preserve">Chi phÝ b¸n hµng </v>
          </cell>
          <cell r="C45" t="str">
            <v>Nî</v>
          </cell>
        </row>
        <row r="46">
          <cell r="A46" t="str">
            <v>642</v>
          </cell>
          <cell r="B46" t="str">
            <v>Chi phÝ qu¶n lý doanh nghiÖp</v>
          </cell>
          <cell r="C46" t="str">
            <v>Nî</v>
          </cell>
        </row>
        <row r="47">
          <cell r="A47" t="str">
            <v>711</v>
          </cell>
          <cell r="B47" t="str">
            <v>Thu nhËp ho¹t ®éng tµi chÝnh</v>
          </cell>
          <cell r="C47" t="str">
            <v>Cã</v>
          </cell>
        </row>
        <row r="48">
          <cell r="A48" t="str">
            <v>721</v>
          </cell>
          <cell r="B48" t="str">
            <v>Thu nhËp bÊt th­êng</v>
          </cell>
          <cell r="C48" t="str">
            <v>Cã</v>
          </cell>
        </row>
        <row r="49">
          <cell r="A49" t="str">
            <v>811</v>
          </cell>
          <cell r="B49" t="str">
            <v>Chi phÝ ho¹t ®éng tµi chÝnh</v>
          </cell>
          <cell r="C49" t="str">
            <v>Nî</v>
          </cell>
        </row>
        <row r="50">
          <cell r="A50" t="str">
            <v>821</v>
          </cell>
          <cell r="B50" t="str">
            <v>Chi phÝ ho¹t ®éng tµi chÝnh</v>
          </cell>
          <cell r="C50" t="str">
            <v>Nî</v>
          </cell>
        </row>
        <row r="51">
          <cell r="A51" t="str">
            <v>911</v>
          </cell>
          <cell r="B51" t="str">
            <v>X¸c ®Þnh kÕt qu¶ kinh doanh</v>
          </cell>
          <cell r="C51" t="str">
            <v>L</v>
          </cell>
        </row>
      </sheetData>
      <sheetData sheetId="1"/>
      <sheetData sheetId="2" refreshError="1"/>
      <sheetData sheetId="3" refreshError="1"/>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refreshError="1"/>
      <sheetData sheetId="132" refreshError="1"/>
      <sheetData sheetId="133" refreshError="1"/>
      <sheetData sheetId="134" refreshError="1"/>
      <sheetData sheetId="135"/>
      <sheetData sheetId="136"/>
      <sheetData sheetId="137"/>
      <sheetData sheetId="138"/>
      <sheetData sheetId="139"/>
      <sheetData sheetId="140"/>
      <sheetData sheetId="141" refreshError="1"/>
      <sheetData sheetId="142" refreshError="1"/>
      <sheetData sheetId="143" refreshError="1"/>
      <sheetData sheetId="144" refreshError="1"/>
      <sheetData sheetId="145"/>
      <sheetData sheetId="146" refreshError="1"/>
      <sheetData sheetId="147" refreshError="1"/>
      <sheetData sheetId="148" refreshError="1"/>
      <sheetData sheetId="149" refreshError="1"/>
      <sheetData sheetId="150" refreshError="1"/>
      <sheetData sheetId="151"/>
      <sheetData sheetId="152"/>
      <sheetData sheetId="153"/>
      <sheetData sheetId="154"/>
      <sheetData sheetId="155"/>
      <sheetData sheetId="156"/>
      <sheetData sheetId="157"/>
      <sheetData sheetId="158"/>
      <sheetData sheetId="159"/>
      <sheetData sheetId="160" refreshError="1"/>
      <sheetData sheetId="161" refreshError="1"/>
      <sheetData sheetId="162"/>
      <sheetData sheetId="163" refreshError="1"/>
      <sheetData sheetId="164"/>
      <sheetData sheetId="165"/>
      <sheetData sheetId="166"/>
      <sheetData sheetId="167"/>
      <sheetData sheetId="168"/>
      <sheetData sheetId="169"/>
      <sheetData sheetId="170"/>
      <sheetData sheetId="171"/>
      <sheetData sheetId="172"/>
      <sheetData sheetId="173"/>
      <sheetData sheetId="174"/>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sheetData sheetId="191"/>
      <sheetData sheetId="192"/>
      <sheetData sheetId="193"/>
      <sheetData sheetId="194"/>
      <sheetData sheetId="195" refreshError="1"/>
      <sheetData sheetId="196" refreshError="1"/>
      <sheetData sheetId="197"/>
      <sheetData sheetId="198"/>
      <sheetData sheetId="199" refreshError="1"/>
      <sheetData sheetId="200"/>
      <sheetData sheetId="201"/>
      <sheetData sheetId="202"/>
      <sheetData sheetId="203"/>
      <sheetData sheetId="204"/>
      <sheetData sheetId="205" refreshError="1"/>
      <sheetData sheetId="206" refreshError="1"/>
      <sheetData sheetId="207"/>
      <sheetData sheetId="208"/>
      <sheetData sheetId="209"/>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Coor"/>
      <sheetName val="Elongation"/>
      <sheetName val="Out"/>
      <sheetName val="1"/>
    </sheetNames>
    <sheetDataSet>
      <sheetData sheetId="0" refreshError="1"/>
      <sheetData sheetId="1" refreshError="1"/>
      <sheetData sheetId="2" refreshError="1"/>
      <sheetData sheetId="3">
        <row r="5">
          <cell r="C5" t="str">
            <v>C1-1</v>
          </cell>
          <cell r="D5" t="str">
            <v>C1-1</v>
          </cell>
          <cell r="E5" t="str">
            <v>C1-2</v>
          </cell>
          <cell r="F5" t="str">
            <v>C1-3</v>
          </cell>
          <cell r="G5" t="str">
            <v>C1-3</v>
          </cell>
          <cell r="H5" t="str">
            <v>C1-4</v>
          </cell>
          <cell r="I5" t="str">
            <v>C1-5</v>
          </cell>
          <cell r="J5" t="str">
            <v>C1-6</v>
          </cell>
          <cell r="K5" t="str">
            <v>C1-6</v>
          </cell>
          <cell r="L5" t="str">
            <v>C1-7</v>
          </cell>
          <cell r="M5" t="str">
            <v>C1-8</v>
          </cell>
          <cell r="N5" t="str">
            <v>C1-9</v>
          </cell>
          <cell r="O5" t="str">
            <v>C1-9</v>
          </cell>
          <cell r="P5" t="str">
            <v>C1-10</v>
          </cell>
          <cell r="Q5" t="str">
            <v>C1-11</v>
          </cell>
          <cell r="R5" t="str">
            <v>C1-11</v>
          </cell>
          <cell r="S5" t="str">
            <v>C1-12</v>
          </cell>
          <cell r="T5" t="str">
            <v>C1-13</v>
          </cell>
          <cell r="U5" t="str">
            <v>C1-13</v>
          </cell>
          <cell r="V5" t="str">
            <v>C1-14</v>
          </cell>
          <cell r="W5" t="str">
            <v>C1-15</v>
          </cell>
          <cell r="X5" t="str">
            <v>C1-15</v>
          </cell>
          <cell r="Y5" t="str">
            <v>C1-16</v>
          </cell>
          <cell r="Z5" t="str">
            <v>C1-16</v>
          </cell>
          <cell r="AA5" t="str">
            <v>C1-17-1</v>
          </cell>
          <cell r="AB5" t="str">
            <v>C1-17-2</v>
          </cell>
        </row>
      </sheetData>
      <sheetData sheetId="4"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Q1,Q2,01"/>
      <sheetName val="BCCTQT-XLD4"/>
      <sheetName val="BCQT-TTD1"/>
      <sheetName val="CT-chuacoDT"/>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sheetName val="Bill"/>
      <sheetName val="chi tiet"/>
      <sheetName val="Thoatnuoc"/>
      <sheetName val="Duong2D.C"/>
      <sheetName val="Gia VL"/>
      <sheetName val="TG"/>
      <sheetName val="MTC"/>
      <sheetName val="Luong A6"/>
      <sheetName val="Phan chung"/>
      <sheetName val="BPhap"/>
    </sheetNames>
    <sheetDataSet>
      <sheetData sheetId="0" refreshError="1"/>
      <sheetData sheetId="1" refreshError="1"/>
      <sheetData sheetId="2" refreshError="1"/>
      <sheetData sheetId="3" refreshError="1"/>
      <sheetData sheetId="4" refreshError="1"/>
      <sheetData sheetId="5">
        <row r="17">
          <cell r="I17">
            <v>5900</v>
          </cell>
        </row>
      </sheetData>
      <sheetData sheetId="6" refreshError="1"/>
      <sheetData sheetId="7" refreshError="1"/>
      <sheetData sheetId="8" refreshError="1"/>
      <sheetData sheetId="9" refreshError="1"/>
      <sheetData sheetId="10"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 TDo (R)"/>
      <sheetName val="QG"/>
      <sheetName val="Q TDo-95 "/>
    </sheetNames>
    <sheetDataSet>
      <sheetData sheetId="0" refreshError="1"/>
      <sheetData sheetId="1" refreshError="1">
        <row r="1">
          <cell r="A1" t="str">
            <v>MATRAM</v>
          </cell>
          <cell r="B1" t="str">
            <v>n¨m</v>
          </cell>
          <cell r="C1" t="str">
            <v>STTQ</v>
          </cell>
          <cell r="D1" t="str">
            <v>TGIO1</v>
          </cell>
          <cell r="E1" t="str">
            <v>TPHUT1</v>
          </cell>
          <cell r="F1" t="str">
            <v>TGIO2</v>
          </cell>
          <cell r="G1" t="str">
            <v>TPHUT2</v>
          </cell>
          <cell r="H1" t="str">
            <v>NGDOQ</v>
          </cell>
          <cell r="I1" t="str">
            <v>th¸ng ®o Q</v>
          </cell>
          <cell r="J1" t="str">
            <v>PPDOQ</v>
          </cell>
          <cell r="K1" t="str">
            <v>PPDOP</v>
          </cell>
          <cell r="L1" t="str">
            <v>TDOSAU</v>
          </cell>
          <cell r="M1" t="str">
            <v>HDOQ</v>
          </cell>
          <cell r="N1" t="str">
            <v>HCB</v>
          </cell>
          <cell r="O1" t="str">
            <v>Q</v>
          </cell>
          <cell r="P1" t="str">
            <v>F</v>
          </cell>
          <cell r="Q1" t="str">
            <v>VTB</v>
          </cell>
          <cell r="R1" t="str">
            <v>VMAX</v>
          </cell>
          <cell r="S1" t="str">
            <v>B</v>
          </cell>
          <cell r="T1" t="str">
            <v>DOSAUTB</v>
          </cell>
          <cell r="U1" t="str">
            <v>DOSAUMAX</v>
          </cell>
          <cell r="V1" t="str">
            <v>IDODOC</v>
          </cell>
          <cell r="W1" t="str">
            <v>HESONHAM</v>
          </cell>
          <cell r="X1" t="str">
            <v>R</v>
          </cell>
          <cell r="Y1" t="str">
            <v>PMNGANG</v>
          </cell>
          <cell r="Z1" t="str">
            <v>PDONVI</v>
          </cell>
          <cell r="AA1" t="str">
            <v>GHICHU</v>
          </cell>
        </row>
      </sheetData>
      <sheetData sheetId="2"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c thanh"/>
      <sheetName val="QL1A-QL1A moi"/>
      <sheetName val="C.Bong Lang"/>
      <sheetName val="Vanh dai III (TKKT)"/>
      <sheetName val="SL-NC-MB"/>
      <sheetName val="CX-AD-LC"/>
      <sheetName val="Cau-YBai-Tam"/>
      <sheetName val="XL4Poppy"/>
      <sheetName val="VL"/>
      <sheetName val="NHAN CONG"/>
      <sheetName val="MAY"/>
      <sheetName val="VUA"/>
      <sheetName val="DG CAU"/>
      <sheetName val="THOP CAU"/>
      <sheetName val="TLP CAU"/>
      <sheetName val="DAKT1"/>
      <sheetName val="Sheet3"/>
      <sheetName val="XL4Test5"/>
      <sheetName val="XL4Poppy (2)"/>
      <sheetName val="KluongKm2,4"/>
      <sheetName val="B.cao"/>
      <sheetName val="T.tiet"/>
      <sheetName val="T.N"/>
      <sheetName val="00000000"/>
      <sheetName val="733,14-km238"/>
      <sheetName val="Km237_733,14"/>
      <sheetName val="Km236"/>
      <sheetName val="Km235"/>
      <sheetName val="Km234"/>
      <sheetName val="Km233s,"/>
      <sheetName val="Km232s"/>
      <sheetName val="Km231,"/>
      <sheetName val="Km230"/>
      <sheetName val="Km229s,"/>
      <sheetName val="228_100-229s"/>
      <sheetName val="Km227_838-228_100"/>
      <sheetName val="Km227-227_838s,"/>
      <sheetName val="Km226"/>
      <sheetName val="Km225,"/>
      <sheetName val="Tong KLBS"/>
      <sheetName val="THKLNT(lantruoc)"/>
      <sheetName val="BGThau"/>
      <sheetName val="00000001"/>
      <sheetName val="Sheet1"/>
      <sheetName val="To trinh"/>
      <sheetName val="Sheet2"/>
      <sheetName val="bang2"/>
      <sheetName val="coHoan"/>
      <sheetName val="Congty"/>
      <sheetName val="VPPN"/>
      <sheetName val="XN74"/>
      <sheetName val="XN54"/>
      <sheetName val="XN33"/>
      <sheetName val="NK96"/>
      <sheetName val="KTQT-AFC"/>
      <sheetName val="CLDG"/>
      <sheetName val="CLKL"/>
      <sheetName val="Bang du toan"/>
      <sheetName val="Tonghop"/>
      <sheetName val="Bu gia"/>
      <sheetName val="PT vat tu"/>
      <sheetName val="PTVT"/>
      <sheetName val="TH"/>
      <sheetName val="ETH"/>
      <sheetName val="1"/>
      <sheetName val="2"/>
      <sheetName val="3"/>
      <sheetName val="4"/>
      <sheetName val="5"/>
      <sheetName val="6"/>
      <sheetName val="7"/>
      <sheetName val="DT1"/>
      <sheetName val="DT2"/>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Nam 2001"/>
      <sheetName val="Tang TSCD 98-02"/>
      <sheetName val="BIEN DONG"/>
      <sheetName val="TSCD 2001"/>
      <sheetName val="Quy 1-2002"/>
      <sheetName val="Quy 2-2002"/>
      <sheetName val="Quy 3-2002"/>
      <sheetName val="Quy 4-02"/>
      <sheetName val="XXXXXXXX"/>
      <sheetName val="solieu"/>
      <sheetName val="PLV"/>
      <sheetName val="Dongia"/>
      <sheetName val="DTCTtaluy"/>
      <sheetName val="KLDGTT&lt;120%"/>
      <sheetName val="PL2"/>
      <sheetName val="DTnen"/>
      <sheetName val="PL"/>
      <sheetName val="THKL nghiemthu"/>
      <sheetName val="DTCTtaluy (2)"/>
      <sheetName val="KLDGTT&lt;120% (2)"/>
      <sheetName val="TH (2)"/>
      <sheetName val="XXXXXXX0"/>
      <sheetName val="10000000"/>
      <sheetName val="XXXXXXX1"/>
      <sheetName val="20000000"/>
      <sheetName val="30000000"/>
      <sheetName val="boHoan"/>
      <sheetName val="C.     Lang"/>
      <sheetName val="XN79"/>
      <sheetName val="CTMT"/>
      <sheetName val="QL1A-QL1Q moi"/>
      <sheetName val="DG CAࡕ"/>
      <sheetName val="SL)NC-MB"/>
      <sheetName val="chi tieu HV"/>
      <sheetName val="sx-tt-tk"/>
      <sheetName val="tsach &amp; thu hoi"/>
      <sheetName val="KK than ton   (2)"/>
      <sheetName val="TT cac ho"/>
      <sheetName val="TT trong nganh"/>
      <sheetName val="chi tiet KHM"/>
      <sheetName val="Pham cap"/>
      <sheetName val="DT than"/>
      <sheetName val="Doanh thu"/>
      <sheetName val="gia tri SX"/>
      <sheetName val="Maumoi"/>
      <sheetName val="So Cong nghiep"/>
      <sheetName val="Bia BC"/>
      <sheetName val="TH thanton"/>
      <sheetName val="Dat da thai"/>
      <sheetName val="XNGB-BMD2004"/>
      <sheetName val="GTSX (TT)"/>
      <sheetName val="XNGBQI"/>
      <sheetName val="XNGBQI (2)"/>
      <sheetName val="XNGBQI-04 (2)"/>
      <sheetName val="XNGBQII-04 (2)"/>
      <sheetName val="XNGBQII-04 (3)"/>
      <sheetName val="XNGBQIII-04 (2)"/>
      <sheetName val="XNGBQIII-04 (3)"/>
      <sheetName val="XNGBQIV-04 (2)"/>
      <sheetName val="XNGBQIV-04 (3)"/>
      <sheetName val="XNGBQI-05"/>
      <sheetName val="XNGBQI-05 (02)"/>
      <sheetName val="Gia ban NK bq"/>
      <sheetName val="Sheet19"/>
      <sheetName val="Sheet20"/>
      <sheetName val="Sheet21"/>
      <sheetName val="Sheet22"/>
      <sheetName val="Sheet23"/>
      <sheetName val="Sheet24"/>
      <sheetName val="Sheet25"/>
      <sheetName val="Sheet26"/>
      <sheetName val="Sheet27"/>
      <sheetName val="Sheet28"/>
      <sheetName val="Sheet29"/>
      <sheetName val="Sheet30"/>
      <sheetName val="000000000000"/>
      <sheetName val="100000000000"/>
      <sheetName val="200000000000"/>
      <sheetName val="KluongKm2_x000c_4"/>
      <sheetName val="gVL"/>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lt-tl"/>
      <sheetName val="px3-tl"/>
      <sheetName val="px1-tl"/>
      <sheetName val="vp-tl"/>
      <sheetName val="px2,tb-tl"/>
      <sheetName val="th-qt"/>
      <sheetName val="bqt"/>
      <sheetName val="tl-khovt"/>
      <sheetName val="dtkhovt"/>
      <sheetName val="Sheet17"/>
      <sheetName val="Sheet18"/>
      <sheetName val="C.   ( Lang"/>
      <sheetName val="BDCNH"/>
      <sheetName val="bcdtk"/>
      <sheetName val="BCDKTNH"/>
      <sheetName val="BCDKTTHUE"/>
      <sheetName val="tscd"/>
      <sheetName val="DG "/>
      <sheetName val="TK331D"/>
      <sheetName val="334 d"/>
      <sheetName val="NCong-Day-Su"/>
      <sheetName val="XL4Te3t5"/>
      <sheetName val="Tai khoan"/>
      <sheetName val="KH-Q1,Q2,01"/>
      <sheetName val="TTDZ22"/>
      <sheetName val="XL@Test5"/>
      <sheetName val="HK1"/>
      <sheetName val="HK2"/>
      <sheetName val="CANAM"/>
      <sheetName val="DG CA?"/>
      <sheetName val="P_x000c_V"/>
      <sheetName val="ɂIEN DONG"/>
      <sheetName val="MTO REV.0"/>
      <sheetName val="Tojg KLBS"/>
      <sheetName val="Maumo)"/>
      <sheetName val="Tonchop"/>
      <sheetName val="Quy_x0000_2-2002"/>
      <sheetName val="KK bo sung"/>
      <sheetName val="giathanh1"/>
      <sheetName val="¶"/>
      <sheetName val="dmuc"/>
      <sheetName val="BGThau_x0008__x0000__x0000_0000000_x0001__x0006__x0000__x0000_Sheet1_x0008__x0000__x0000_To"/>
      <sheetName val="S`eet12"/>
      <sheetName val="XHXPXXX1"/>
      <sheetName val="0000000!"/>
      <sheetName val="To tri.h"/>
      <sheetName val="cnHoan"/>
      <sheetName val="V_x0010_PN"/>
      <sheetName val="NC"/>
      <sheetName val="?IEN DONG"/>
      <sheetName val="PTVL"/>
      <sheetName val="Bu gi`"/>
      <sheetName val="DT1_x0000__x0000__x0000__x0000__x0000__x0000__x0000__x0000_"/>
      <sheetName val="tuong"/>
      <sheetName val="IBASE"/>
      <sheetName val="˜Ünh m÷c"/>
      <sheetName val="bia"/>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Ünh m÷c"/>
      <sheetName val="DT1_x0000_"/>
      <sheetName val="Quy"/>
      <sheetName val="S29_x0007__x0000__x0000_S"/>
      <sheetName val="_x0000__x0000_쫀䃝Z"/>
      <sheetName val="_x0000__x0000__x0000__x0000_¢é@Z_x0000__x000d__x0000__x0004_"/>
      <sheetName val="NEW-PANEL"/>
      <sheetName val="NHAN_x0000_CONG"/>
      <sheetName val="S29_x0007__x0000_S"/>
      <sheetName val="S29_x0007_"/>
      <sheetName val="XL4@oppy"/>
      <sheetName val="Km&quot;33s,"/>
      <sheetName val="Km227O838-228_100"/>
      <sheetName val="Dang TSCD 98-02"/>
      <sheetName val="dtkhovd"/>
      <sheetName val="CDMT"/>
      <sheetName val="Sêeet9"/>
      <sheetName val="TDT"/>
      <sheetName val="data"/>
      <sheetName val="phi"/>
      <sheetName val="Girder"/>
      <sheetName val="Tendon"/>
      <sheetName val="CT_x0000_doanh thu 2005"/>
      <sheetName val="THPDMoi  (2)"/>
      <sheetName val="dongia (2)"/>
      <sheetName val="gtrinh"/>
      <sheetName val="phuluc1"/>
      <sheetName val="TONG HOP VL-NC"/>
      <sheetName val="lam-moi"/>
      <sheetName val="chitiet"/>
      <sheetName val="TONGKE3p "/>
      <sheetName val="TH VL, NC, DDHT Thanhphuoc"/>
      <sheetName val="#REF"/>
      <sheetName val="thao-go"/>
      <sheetName val="DON GIA"/>
      <sheetName val="TONGKE-HT"/>
      <sheetName val="DG"/>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XNGBQII-_x0010_4 (3)"/>
      <sheetName val="DO AM DT"/>
      <sheetName val="Na2_x0000__x0000_01"/>
      <sheetName val="CHIET TINH TBA"/>
      <sheetName val="Tang TRCD 98-02"/>
      <sheetName val="TSCD 2000"/>
      <sheetName val="XNGBQI-01 (02)"/>
      <sheetName val="PPVT"/>
      <sheetName val="çha tri SX"/>
      <sheetName val="So Conç!îfhiep"/>
      <sheetName val="DT1????????"/>
      <sheetName val="Quy?2-2002"/>
      <sheetName val="DT1?"/>
      <sheetName val="S29_x0007_??S"/>
      <sheetName val="S29_x0007_?S"/>
      <sheetName val="ctTBA"/>
      <sheetName val="Bang TK goc"/>
      <sheetName val="DGchitiet "/>
      <sheetName val="Q3-01-duyet"/>
      <sheetName val="XLÿÿest5"/>
      <sheetName val="DG CA_"/>
      <sheetName val="_IEN DONG"/>
    </sheetNames>
    <sheetDataSet>
      <sheetData sheetId="0" refreshError="1">
        <row r="29">
          <cell r="E29">
            <v>9566000</v>
          </cell>
        </row>
      </sheetData>
      <sheetData sheetId="1"/>
      <sheetData sheetId="2"/>
      <sheetData sheetId="3"/>
      <sheetData sheetId="4"/>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refreshError="1"/>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refreshError="1"/>
      <sheetData sheetId="165" refreshError="1"/>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refreshError="1"/>
      <sheetData sheetId="197"/>
      <sheetData sheetId="198"/>
      <sheetData sheetId="199" refreshError="1"/>
      <sheetData sheetId="200"/>
      <sheetData sheetId="201" refreshError="1"/>
      <sheetData sheetId="202" refreshError="1"/>
      <sheetData sheetId="203" refreshError="1"/>
      <sheetData sheetId="204"/>
      <sheetData sheetId="205"/>
      <sheetData sheetId="206"/>
      <sheetData sheetId="207"/>
      <sheetData sheetId="208" refreshError="1"/>
      <sheetData sheetId="209"/>
      <sheetData sheetId="210"/>
      <sheetData sheetId="211" refreshError="1"/>
      <sheetData sheetId="212"/>
      <sheetData sheetId="213"/>
      <sheetData sheetId="214"/>
      <sheetData sheetId="215" refreshError="1"/>
      <sheetData sheetId="216" refreshError="1"/>
      <sheetData sheetId="217" refreshError="1"/>
      <sheetData sheetId="218"/>
      <sheetData sheetId="219" refreshError="1"/>
      <sheetData sheetId="220" refreshError="1"/>
      <sheetData sheetId="221"/>
      <sheetData sheetId="222"/>
      <sheetData sheetId="223"/>
      <sheetData sheetId="224"/>
      <sheetData sheetId="225"/>
      <sheetData sheetId="226"/>
      <sheetData sheetId="227" refreshError="1"/>
      <sheetData sheetId="228" refreshError="1"/>
      <sheetData sheetId="229" refreshError="1"/>
      <sheetData sheetId="230"/>
      <sheetData sheetId="231"/>
      <sheetData sheetId="232" refreshError="1"/>
      <sheetData sheetId="233"/>
      <sheetData sheetId="234" refreshError="1"/>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refreshError="1"/>
      <sheetData sheetId="252"/>
      <sheetData sheetId="253"/>
      <sheetData sheetId="254" refreshError="1"/>
      <sheetData sheetId="255" refreshError="1"/>
      <sheetData sheetId="256" refreshError="1"/>
      <sheetData sheetId="257" refreshError="1"/>
      <sheetData sheetId="258"/>
      <sheetData sheetId="259" refreshError="1"/>
      <sheetData sheetId="260"/>
      <sheetData sheetId="261"/>
      <sheetData sheetId="262"/>
      <sheetData sheetId="263"/>
      <sheetData sheetId="264"/>
      <sheetData sheetId="265"/>
      <sheetData sheetId="266" refreshError="1"/>
      <sheetData sheetId="267"/>
      <sheetData sheetId="268" refreshError="1"/>
      <sheetData sheetId="269" refreshError="1"/>
      <sheetData sheetId="270" refreshError="1"/>
      <sheetData sheetId="271" refreshError="1"/>
      <sheetData sheetId="272" refreshError="1"/>
      <sheetData sheetId="273"/>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sheetData sheetId="303" refreshError="1"/>
      <sheetData sheetId="304"/>
      <sheetData sheetId="305" refreshError="1"/>
      <sheetData sheetId="306"/>
      <sheetData sheetId="307"/>
      <sheetData sheetId="308"/>
      <sheetData sheetId="309"/>
      <sheetData sheetId="310"/>
      <sheetData sheetId="311"/>
      <sheetData sheetId="312"/>
      <sheetData sheetId="313"/>
      <sheetData sheetId="314"/>
      <sheetData sheetId="315"/>
      <sheetData sheetId="316"/>
      <sheetData sheetId="317" refreshError="1"/>
      <sheetData sheetId="318" refreshError="1"/>
      <sheetData sheetId="319" refreshError="1"/>
      <sheetData sheetId="320" refreshError="1"/>
      <sheetData sheetId="321"/>
      <sheetData sheetId="322"/>
      <sheetData sheetId="323"/>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
      <sheetName val="ptdg"/>
      <sheetName val="dtctcau"/>
      <sheetName val="giai trinh"/>
      <sheetName val="TH- cau trung"/>
      <sheetName val="TH-Dien nang"/>
      <sheetName val="Dien nang"/>
      <sheetName val="C-quan, may"/>
    </sheetNames>
    <sheetDataSet>
      <sheetData sheetId="0"/>
      <sheetData sheetId="1"/>
      <sheetData sheetId="2">
        <row r="5">
          <cell r="G5" t="str">
            <v>V÷a BT M200 ®¸ 1x2 ®é sôt 2-4</v>
          </cell>
        </row>
        <row r="6">
          <cell r="G6" t="str">
            <v>A. VËt liÖu</v>
          </cell>
        </row>
        <row r="7">
          <cell r="G7" t="str">
            <v>Xim¨ng PC-300</v>
          </cell>
        </row>
        <row r="8">
          <cell r="G8" t="str">
            <v>C¸t vµng</v>
          </cell>
        </row>
        <row r="9">
          <cell r="G9" t="str">
            <v>§¸ d¨m 1x2</v>
          </cell>
        </row>
        <row r="10">
          <cell r="G10" t="str">
            <v>N­íc</v>
          </cell>
        </row>
        <row r="11">
          <cell r="G11" t="str">
            <v>Bª t«ng M400 ®¸ 1x2</v>
          </cell>
        </row>
        <row r="12">
          <cell r="G12" t="str">
            <v>A. VËt liÖu</v>
          </cell>
        </row>
        <row r="13">
          <cell r="G13" t="str">
            <v>Xim¨ng PC-400</v>
          </cell>
        </row>
        <row r="14">
          <cell r="G14" t="str">
            <v>C¸t vµng</v>
          </cell>
        </row>
        <row r="15">
          <cell r="G15" t="str">
            <v>§¸ d¨m 1x2</v>
          </cell>
        </row>
        <row r="16">
          <cell r="G16" t="str">
            <v>Phô gia</v>
          </cell>
        </row>
        <row r="17">
          <cell r="G17" t="str">
            <v>N­íc</v>
          </cell>
        </row>
        <row r="18">
          <cell r="G18" t="str">
            <v>V÷a BT M100 ®¸ 4x6 ®é sôt 2-4</v>
          </cell>
        </row>
        <row r="19">
          <cell r="G19" t="str">
            <v>a. VËt liÖu</v>
          </cell>
        </row>
        <row r="20">
          <cell r="G20" t="str">
            <v>Xim¨ng PC-300</v>
          </cell>
        </row>
        <row r="21">
          <cell r="G21" t="str">
            <v>C¸t vµng</v>
          </cell>
        </row>
        <row r="22">
          <cell r="G22" t="str">
            <v>§¸ d¨m 4x6</v>
          </cell>
        </row>
        <row r="23">
          <cell r="G23" t="str">
            <v>N­íc</v>
          </cell>
        </row>
        <row r="24">
          <cell r="G24" t="str">
            <v>V÷a BT M300 ®¸ 1x2 ®é sôt 2-4</v>
          </cell>
        </row>
        <row r="25">
          <cell r="G25" t="str">
            <v>A. VËt liÖu</v>
          </cell>
        </row>
        <row r="26">
          <cell r="G26" t="str">
            <v>Xim¨ng PC-400</v>
          </cell>
        </row>
        <row r="27">
          <cell r="G27" t="str">
            <v>C¸t vµng</v>
          </cell>
        </row>
        <row r="28">
          <cell r="G28" t="str">
            <v>§¸ d¨m 1x2</v>
          </cell>
        </row>
        <row r="29">
          <cell r="G29" t="str">
            <v>Phô gia</v>
          </cell>
        </row>
        <row r="30">
          <cell r="G30" t="str">
            <v>N­íc</v>
          </cell>
        </row>
        <row r="31">
          <cell r="G31" t="str">
            <v>V÷a BT M150 ®¸ 4x6</v>
          </cell>
        </row>
        <row r="32">
          <cell r="G32" t="str">
            <v>a. VËt liÖu</v>
          </cell>
        </row>
        <row r="33">
          <cell r="G33" t="str">
            <v>Xim¨ng PC-300</v>
          </cell>
        </row>
        <row r="34">
          <cell r="G34" t="str">
            <v>C¸t vµng</v>
          </cell>
        </row>
        <row r="35">
          <cell r="G35" t="str">
            <v>§¸ d¨m 4x6</v>
          </cell>
        </row>
        <row r="36">
          <cell r="G36" t="str">
            <v>N­íc</v>
          </cell>
        </row>
        <row r="37">
          <cell r="G37" t="str">
            <v>V÷a BT M150 ®¸ 1x2</v>
          </cell>
        </row>
        <row r="38">
          <cell r="G38" t="str">
            <v>a. VËt liÖu</v>
          </cell>
        </row>
        <row r="39">
          <cell r="G39" t="str">
            <v>Xim¨ng PC-300</v>
          </cell>
        </row>
        <row r="40">
          <cell r="G40" t="str">
            <v>C¸t vµng</v>
          </cell>
        </row>
        <row r="41">
          <cell r="G41" t="str">
            <v>§¸ d¨m 1x2</v>
          </cell>
        </row>
        <row r="42">
          <cell r="G42" t="str">
            <v>N­íc</v>
          </cell>
        </row>
        <row r="43">
          <cell r="G43" t="str">
            <v>V÷a BT M250 ®¸ 1x2 ®é sôt 2-4</v>
          </cell>
        </row>
        <row r="44">
          <cell r="G44" t="str">
            <v>a. VËt liÖu</v>
          </cell>
        </row>
        <row r="45">
          <cell r="G45" t="str">
            <v>Xim¨ng PC-300</v>
          </cell>
        </row>
        <row r="46">
          <cell r="G46" t="str">
            <v>C¸t vµng</v>
          </cell>
        </row>
        <row r="47">
          <cell r="G47" t="str">
            <v>§¸ d¨m 1x2</v>
          </cell>
        </row>
        <row r="48">
          <cell r="G48" t="str">
            <v>N­íc</v>
          </cell>
        </row>
        <row r="49">
          <cell r="G49" t="str">
            <v>V÷a xi m¨ng M50</v>
          </cell>
        </row>
        <row r="50">
          <cell r="G50" t="str">
            <v>a. VËt liÖu</v>
          </cell>
        </row>
        <row r="51">
          <cell r="G51" t="str">
            <v>Xim¨ng PC-300</v>
          </cell>
        </row>
        <row r="52">
          <cell r="G52" t="str">
            <v>C¸t vµng</v>
          </cell>
        </row>
        <row r="53">
          <cell r="G53" t="str">
            <v>N­íc</v>
          </cell>
        </row>
        <row r="54">
          <cell r="G54" t="str">
            <v>V÷a xi m¨ng M100</v>
          </cell>
        </row>
        <row r="55">
          <cell r="G55" t="str">
            <v>a. VËt liÖu</v>
          </cell>
        </row>
        <row r="56">
          <cell r="G56" t="str">
            <v>Xim¨ng PC-300</v>
          </cell>
        </row>
        <row r="57">
          <cell r="G57" t="str">
            <v>C¸t vµng</v>
          </cell>
        </row>
        <row r="58">
          <cell r="G58" t="str">
            <v>N­íc</v>
          </cell>
        </row>
        <row r="64">
          <cell r="G64" t="str">
            <v>h¹ng môc c«ng viÖc</v>
          </cell>
        </row>
        <row r="66">
          <cell r="G66" t="str">
            <v xml:space="preserve">§µo ®Êt c«ng tr×nh ®Êt cÊp 3 </v>
          </cell>
        </row>
        <row r="67">
          <cell r="G67" t="str">
            <v>b. Nh©n c«ng</v>
          </cell>
        </row>
        <row r="68">
          <cell r="G68" t="str">
            <v>Nh©n c«ng bËc 2,7/7</v>
          </cell>
        </row>
        <row r="69">
          <cell r="G69" t="str">
            <v>§¾p ®Êt hè mãng ®Êt cÊp 3</v>
          </cell>
        </row>
        <row r="70">
          <cell r="G70" t="str">
            <v>b. Nh©n c«ng</v>
          </cell>
        </row>
        <row r="71">
          <cell r="G71" t="str">
            <v>Nh©n c«ng bËc 3,0/7</v>
          </cell>
        </row>
        <row r="72">
          <cell r="G72" t="str">
            <v xml:space="preserve">D¨m s¹n ®Öm </v>
          </cell>
        </row>
        <row r="73">
          <cell r="G73" t="str">
            <v>a. VËt liÖu</v>
          </cell>
        </row>
        <row r="74">
          <cell r="G74" t="str">
            <v>§¸ d¨m 4x6</v>
          </cell>
        </row>
        <row r="75">
          <cell r="G75" t="str">
            <v>b. Nh©n c«ng</v>
          </cell>
        </row>
        <row r="76">
          <cell r="G76" t="str">
            <v>Nh©n c«ng bËc 3,0/7</v>
          </cell>
        </row>
        <row r="77">
          <cell r="G77" t="str">
            <v>§Ëp bá bª t«ng mãng, gê ch¾n</v>
          </cell>
        </row>
        <row r="78">
          <cell r="G78" t="str">
            <v>b. Nh©n c«ng</v>
          </cell>
        </row>
        <row r="79">
          <cell r="G79" t="str">
            <v>Nh©n c«ng bËc 3,5/7</v>
          </cell>
        </row>
        <row r="80">
          <cell r="G80" t="str">
            <v>§Ëp bá bª t«ng b¶n mÆt cÇu</v>
          </cell>
        </row>
        <row r="81">
          <cell r="G81" t="str">
            <v>b. Nh©n c«ng</v>
          </cell>
        </row>
        <row r="82">
          <cell r="G82" t="str">
            <v>Nh©n c«ng bËc 3,5/7</v>
          </cell>
        </row>
        <row r="83">
          <cell r="G83" t="str">
            <v>§Ëp bá bª t«ng t­êng, mè</v>
          </cell>
        </row>
        <row r="84">
          <cell r="G84" t="str">
            <v>b. Nh©n c«ng</v>
          </cell>
        </row>
        <row r="85">
          <cell r="G85" t="str">
            <v>Nh©n c«ng bËc 3,5/7</v>
          </cell>
        </row>
        <row r="86">
          <cell r="G86" t="str">
            <v>§Ëp bá ®¸ héc x©y</v>
          </cell>
        </row>
        <row r="87">
          <cell r="G87" t="str">
            <v>b. Nh©n c«ng</v>
          </cell>
        </row>
        <row r="88">
          <cell r="G88" t="str">
            <v>Nh©n c«ng bËc 3,5/7</v>
          </cell>
        </row>
        <row r="89">
          <cell r="G89" t="str">
            <v>§µo bá ®Êt ®¾p dïng ®Ó thi c«ng</v>
          </cell>
        </row>
        <row r="90">
          <cell r="G90" t="str">
            <v>b. Nh©n c«ng</v>
          </cell>
        </row>
        <row r="91">
          <cell r="G91" t="str">
            <v>Nh©n c«ng bËc 2,7/7</v>
          </cell>
        </row>
        <row r="92">
          <cell r="G92" t="str">
            <v>§¾p ®Êt thi c«ng</v>
          </cell>
        </row>
        <row r="93">
          <cell r="G93" t="str">
            <v>b. Nh©n c«ng</v>
          </cell>
        </row>
        <row r="94">
          <cell r="G94" t="str">
            <v>Nh©n c«ng bËc 3,0/7</v>
          </cell>
        </row>
        <row r="95">
          <cell r="G95" t="str">
            <v>§µo mÆt ®­êng nhùa</v>
          </cell>
        </row>
        <row r="96">
          <cell r="G96" t="str">
            <v>b. Nh©n c«ng</v>
          </cell>
        </row>
        <row r="97">
          <cell r="G97" t="str">
            <v>Nh©n c«ng bËc 3,5/7</v>
          </cell>
        </row>
        <row r="98">
          <cell r="G98" t="str">
            <v>L¾p dùng phªn nøa.</v>
          </cell>
        </row>
        <row r="99">
          <cell r="G99" t="str">
            <v>a. VËt liÖu</v>
          </cell>
        </row>
        <row r="100">
          <cell r="G100" t="str">
            <v>Phªn nøa</v>
          </cell>
        </row>
        <row r="101">
          <cell r="G101" t="str">
            <v>b. Nh©n c«ng</v>
          </cell>
        </row>
        <row r="102">
          <cell r="G102" t="str">
            <v>Nh©n c«ng bËc 3,5/7</v>
          </cell>
        </row>
        <row r="103">
          <cell r="G103" t="str">
            <v>§ãng cäc tre</v>
          </cell>
        </row>
        <row r="104">
          <cell r="G104" t="str">
            <v>a. VËt liÖu</v>
          </cell>
        </row>
        <row r="105">
          <cell r="G105" t="str">
            <v>Cäc tre</v>
          </cell>
        </row>
        <row r="106">
          <cell r="G106" t="str">
            <v>C©y chèng</v>
          </cell>
        </row>
        <row r="107">
          <cell r="G107" t="str">
            <v>Gç v¸n</v>
          </cell>
        </row>
        <row r="108">
          <cell r="G108" t="str">
            <v xml:space="preserve">D©y thÐp </v>
          </cell>
        </row>
        <row r="109">
          <cell r="G109" t="str">
            <v>VËt liÖu kh¸c</v>
          </cell>
        </row>
        <row r="110">
          <cell r="G110" t="str">
            <v>b. Nh©n c«ng</v>
          </cell>
        </row>
        <row r="111">
          <cell r="G111" t="str">
            <v>Nh©n c«ng bËc 3,0/7</v>
          </cell>
        </row>
        <row r="112">
          <cell r="G112" t="str">
            <v>§¸ héc x©y mãng, ch©n khay v÷a M100</v>
          </cell>
        </row>
        <row r="113">
          <cell r="G113" t="str">
            <v>a. VËt liÖu</v>
          </cell>
        </row>
        <row r="114">
          <cell r="G114" t="str">
            <v xml:space="preserve">§¸ héc </v>
          </cell>
        </row>
        <row r="115">
          <cell r="G115" t="str">
            <v>§¸ d¨m 4x6</v>
          </cell>
        </row>
        <row r="116">
          <cell r="G116" t="str">
            <v>V÷a xi m¨ng M100</v>
          </cell>
        </row>
        <row r="117">
          <cell r="G117" t="str">
            <v>b. Nh©n c«ng</v>
          </cell>
        </row>
        <row r="118">
          <cell r="G118" t="str">
            <v>Nh©n c«ng bËc 3,5/7</v>
          </cell>
        </row>
        <row r="119">
          <cell r="G119" t="str">
            <v>Gia cè taluy ®¸ héc x©y M100</v>
          </cell>
        </row>
        <row r="120">
          <cell r="G120" t="str">
            <v>a. VËt liÖu</v>
          </cell>
        </row>
        <row r="121">
          <cell r="G121" t="str">
            <v xml:space="preserve">§¸ héc </v>
          </cell>
        </row>
        <row r="122">
          <cell r="G122" t="str">
            <v>§¸ d¨m 4x6</v>
          </cell>
        </row>
        <row r="123">
          <cell r="G123" t="str">
            <v>V÷a xi m¨ng M100</v>
          </cell>
        </row>
        <row r="124">
          <cell r="G124" t="str">
            <v>b. Nh©n c«ng</v>
          </cell>
        </row>
        <row r="125">
          <cell r="G125" t="str">
            <v>Nh©n c«ng bËc 3,5/7</v>
          </cell>
        </row>
        <row r="126">
          <cell r="G126" t="str">
            <v>§¸ héc x©y tø nãn M100</v>
          </cell>
        </row>
        <row r="127">
          <cell r="G127" t="str">
            <v>a. VËt liÖu</v>
          </cell>
        </row>
        <row r="128">
          <cell r="G128" t="str">
            <v xml:space="preserve">§¸ héc </v>
          </cell>
        </row>
        <row r="129">
          <cell r="G129" t="str">
            <v>§¸ d¨m 4x6</v>
          </cell>
        </row>
        <row r="130">
          <cell r="G130" t="str">
            <v>V÷a xi m¨ng M100</v>
          </cell>
        </row>
        <row r="131">
          <cell r="G131" t="str">
            <v xml:space="preserve">D©y thÐp </v>
          </cell>
        </row>
        <row r="132">
          <cell r="G132" t="str">
            <v>b. Nh©n c«ng</v>
          </cell>
        </row>
        <row r="133">
          <cell r="G133" t="str">
            <v>Nh©n c«ng bËc 3,5/7</v>
          </cell>
        </row>
        <row r="134">
          <cell r="G134" t="str">
            <v>èng tho¸t n­íc d=150; L=1,4m</v>
          </cell>
        </row>
        <row r="135">
          <cell r="G135" t="str">
            <v>a. VËt liÖu</v>
          </cell>
        </row>
        <row r="136">
          <cell r="G136" t="str">
            <v>èng t«n</v>
          </cell>
        </row>
        <row r="137">
          <cell r="G137" t="str">
            <v>VËt liÖu phô</v>
          </cell>
        </row>
        <row r="138">
          <cell r="G138" t="str">
            <v>b. Nh©n c«ng</v>
          </cell>
        </row>
        <row r="139">
          <cell r="G139" t="str">
            <v>Nh©n c«ng bËc 3,0/7</v>
          </cell>
        </row>
        <row r="140">
          <cell r="G140" t="str">
            <v>Thµnh phÇn BTN trung</v>
          </cell>
        </row>
        <row r="141">
          <cell r="G141" t="str">
            <v>a. VËt liÖu</v>
          </cell>
        </row>
        <row r="142">
          <cell r="G142" t="str">
            <v>§¸ 0,5x1 (20%)</v>
          </cell>
        </row>
        <row r="143">
          <cell r="G143" t="str">
            <v>§¸ 1x2 (30%)</v>
          </cell>
        </row>
        <row r="144">
          <cell r="G144" t="str">
            <v>C¸t (43%)</v>
          </cell>
        </row>
        <row r="145">
          <cell r="G145" t="str">
            <v>Bét ®¸ (7%)</v>
          </cell>
        </row>
        <row r="146">
          <cell r="G146" t="str">
            <v>Nhùa (5,8%)</v>
          </cell>
        </row>
        <row r="147">
          <cell r="G147" t="str">
            <v>BTN h¹t trung dµy 5cm</v>
          </cell>
        </row>
        <row r="148">
          <cell r="G148" t="str">
            <v>a. VËt liÖu</v>
          </cell>
        </row>
        <row r="149">
          <cell r="G149" t="str">
            <v>Bªt«ng nhùa</v>
          </cell>
        </row>
        <row r="150">
          <cell r="G150" t="str">
            <v>b. Nh©n c«ng</v>
          </cell>
        </row>
        <row r="151">
          <cell r="G151" t="str">
            <v>Nh©n c«ng bËc 4,0/7</v>
          </cell>
        </row>
        <row r="152">
          <cell r="G152" t="str">
            <v>c. M¸y thi c«ng</v>
          </cell>
        </row>
        <row r="153">
          <cell r="G153" t="str">
            <v>M¸y r¶i 20T/h</v>
          </cell>
        </row>
        <row r="154">
          <cell r="G154" t="str">
            <v>Lu 10T</v>
          </cell>
        </row>
        <row r="155">
          <cell r="G155" t="str">
            <v>Lu b¸nh lèp 16T</v>
          </cell>
        </row>
        <row r="156">
          <cell r="G156" t="str">
            <v>M¸y kh¸c</v>
          </cell>
        </row>
        <row r="157">
          <cell r="G157" t="str">
            <v>BTN h¹t trung dµy 7cm</v>
          </cell>
        </row>
        <row r="158">
          <cell r="G158" t="str">
            <v>a. VËt liÖu</v>
          </cell>
        </row>
        <row r="159">
          <cell r="G159" t="str">
            <v>Bªt«ng nhùa</v>
          </cell>
        </row>
        <row r="160">
          <cell r="G160" t="str">
            <v>b. Nh©n c«ng</v>
          </cell>
        </row>
        <row r="161">
          <cell r="G161" t="str">
            <v>Nh©n c«ng bËc 4,0/7</v>
          </cell>
        </row>
        <row r="162">
          <cell r="G162" t="str">
            <v>c. M¸y thi c«ng</v>
          </cell>
        </row>
        <row r="163">
          <cell r="G163" t="str">
            <v>M¸y r¶i 20T/h</v>
          </cell>
        </row>
        <row r="164">
          <cell r="G164" t="str">
            <v>Lu 10T</v>
          </cell>
        </row>
        <row r="165">
          <cell r="G165" t="str">
            <v>Lu b¸nh lèp 16T</v>
          </cell>
        </row>
        <row r="166">
          <cell r="G166" t="str">
            <v>M¸y kh¸c</v>
          </cell>
        </row>
        <row r="167">
          <cell r="G167" t="str">
            <v>S¶n xuÊt  BTN</v>
          </cell>
        </row>
        <row r="168">
          <cell r="G168" t="str">
            <v>c. M¸y thi c«ng</v>
          </cell>
        </row>
        <row r="169">
          <cell r="G169" t="str">
            <v>Tr¹m trén 50-60T/h</v>
          </cell>
        </row>
        <row r="170">
          <cell r="G170" t="str">
            <v>M¸y xóc 1,25m3</v>
          </cell>
        </row>
        <row r="171">
          <cell r="G171" t="str">
            <v>M¸y ñi 110cv</v>
          </cell>
        </row>
        <row r="172">
          <cell r="G172" t="str">
            <v>M¸y kh¸c</v>
          </cell>
        </row>
        <row r="173">
          <cell r="G173" t="str">
            <v>VC BTN tõ TTdi ®éng t¹i Km282 
 ®Õn Ctr×nh Ltb=12km</v>
          </cell>
        </row>
        <row r="174">
          <cell r="G174" t="str">
            <v>c. M¸y thi c«ng</v>
          </cell>
        </row>
        <row r="175">
          <cell r="G175" t="str">
            <v>¤t« tù ®æ 10T</v>
          </cell>
        </row>
        <row r="176">
          <cell r="G176" t="str">
            <v>(0.0165+0.001x8Km)</v>
          </cell>
        </row>
        <row r="177">
          <cell r="G177" t="str">
            <v>§µo xóc ®Êt ®Ó ®¾p má km299+800</v>
          </cell>
        </row>
        <row r="178">
          <cell r="G178" t="str">
            <v>a - VËt liÖu :</v>
          </cell>
        </row>
        <row r="179">
          <cell r="G179" t="str">
            <v>§Êt ®¾p</v>
          </cell>
        </row>
        <row r="180">
          <cell r="G180" t="str">
            <v>b - Nh©n c«ng</v>
          </cell>
        </row>
        <row r="181">
          <cell r="G181" t="str">
            <v>Nh©n c«ng bËc 3,0/7</v>
          </cell>
        </row>
        <row r="182">
          <cell r="G182" t="str">
            <v>c. M¸y</v>
          </cell>
        </row>
        <row r="183">
          <cell r="G183" t="str">
            <v>M¸y ®µo &lt;=0,8m3</v>
          </cell>
        </row>
        <row r="184">
          <cell r="G184" t="str">
            <v>¤t« tù ®æ 10T</v>
          </cell>
        </row>
        <row r="185">
          <cell r="G185" t="str">
            <v>M¸y ñi 110cv</v>
          </cell>
        </row>
        <row r="186">
          <cell r="G186" t="str">
            <v>T­ãi nhùa dÝnh b¸m tiªu chuÈn 1,5kg/m2</v>
          </cell>
        </row>
        <row r="187">
          <cell r="G187" t="str">
            <v>a. VËt liÖu</v>
          </cell>
        </row>
        <row r="188">
          <cell r="G188" t="str">
            <v>Nhùa ®­êng</v>
          </cell>
        </row>
        <row r="189">
          <cell r="G189" t="str">
            <v>DÇu Mazut</v>
          </cell>
        </row>
        <row r="190">
          <cell r="G190" t="str">
            <v>b - Nh©n c«ng</v>
          </cell>
        </row>
        <row r="191">
          <cell r="G191" t="str">
            <v>Nh©n c«ng bËc 3,5/7</v>
          </cell>
        </row>
        <row r="192">
          <cell r="G192" t="str">
            <v>c. M¸y</v>
          </cell>
        </row>
        <row r="193">
          <cell r="G193" t="str">
            <v>¤t« t­íi nhùa 7T</v>
          </cell>
        </row>
        <row r="194">
          <cell r="G194" t="str">
            <v>CÊp phèi ®¸ d¨m.</v>
          </cell>
        </row>
        <row r="195">
          <cell r="G195" t="str">
            <v>a - VËt liÖu :</v>
          </cell>
        </row>
        <row r="196">
          <cell r="G196" t="str">
            <v>CÊp phèi ®¸ d¨m</v>
          </cell>
        </row>
        <row r="197">
          <cell r="G197" t="str">
            <v>b - Nh©n c«ng</v>
          </cell>
        </row>
        <row r="198">
          <cell r="G198" t="str">
            <v>Nh©n c«ng bËc 4,0/7</v>
          </cell>
        </row>
        <row r="199">
          <cell r="G199" t="str">
            <v>c - M¸y thi c«ng</v>
          </cell>
        </row>
        <row r="200">
          <cell r="G200" t="str">
            <v>M¸y r¶i 50-60m3/h</v>
          </cell>
        </row>
        <row r="201">
          <cell r="G201" t="str">
            <v>Lu rung 25T</v>
          </cell>
        </row>
        <row r="202">
          <cell r="G202" t="str">
            <v>Lu b¸nh lèp 16T</v>
          </cell>
        </row>
        <row r="203">
          <cell r="G203" t="str">
            <v>Lu 10T</v>
          </cell>
        </row>
        <row r="204">
          <cell r="G204" t="str">
            <v>¤t« t­íi n­íc 5m3</v>
          </cell>
        </row>
        <row r="205">
          <cell r="G205" t="str">
            <v>M¸y kh¸c</v>
          </cell>
        </row>
        <row r="206">
          <cell r="G206" t="str">
            <v>T­ãi nhùa dÝnh b¸m tiªu chuÈn 0.8kg/m2</v>
          </cell>
        </row>
        <row r="207">
          <cell r="G207" t="str">
            <v>a. VËt liÖu</v>
          </cell>
        </row>
        <row r="208">
          <cell r="G208" t="str">
            <v>Nhùa ®­êng</v>
          </cell>
        </row>
        <row r="209">
          <cell r="G209" t="str">
            <v>DÇu Mazut</v>
          </cell>
        </row>
        <row r="210">
          <cell r="G210" t="str">
            <v>b - Nh©n c«ng</v>
          </cell>
        </row>
        <row r="211">
          <cell r="G211" t="str">
            <v>Nh©n c«ng bËc 3,5/7</v>
          </cell>
        </row>
        <row r="212">
          <cell r="G212" t="str">
            <v>c. M¸y</v>
          </cell>
        </row>
        <row r="213">
          <cell r="G213" t="str">
            <v>¤t« t­íi nhùa 7T</v>
          </cell>
        </row>
        <row r="214">
          <cell r="G214" t="str">
            <v>T­ãi nhùa thÊm t/c 1,0kg/m2</v>
          </cell>
        </row>
        <row r="215">
          <cell r="G215" t="str">
            <v>a. VËt liÖu</v>
          </cell>
        </row>
        <row r="216">
          <cell r="G216" t="str">
            <v>Nhùa ®­êng</v>
          </cell>
        </row>
        <row r="217">
          <cell r="G217" t="str">
            <v>DÇu Mazut</v>
          </cell>
        </row>
        <row r="218">
          <cell r="G218" t="str">
            <v>b - Nh©n c«ng</v>
          </cell>
        </row>
        <row r="219">
          <cell r="G219" t="str">
            <v>Nh©n c«ng bËc 3,5/7</v>
          </cell>
        </row>
        <row r="220">
          <cell r="G220" t="str">
            <v>c. M¸y</v>
          </cell>
        </row>
        <row r="221">
          <cell r="G221" t="str">
            <v>¤t« t­íi nhùa 7T</v>
          </cell>
        </row>
        <row r="222">
          <cell r="G222" t="str">
            <v>§µo khu«n ®­êng</v>
          </cell>
        </row>
        <row r="223">
          <cell r="G223" t="str">
            <v>b - Nh©n c«ng</v>
          </cell>
        </row>
        <row r="224">
          <cell r="G224" t="str">
            <v>Nh©n c«ng bËc 2,7/7</v>
          </cell>
        </row>
        <row r="225">
          <cell r="G225" t="str">
            <v>§µo ranh ®Êt h×nh thang ®Êt cÊp 3</v>
          </cell>
        </row>
        <row r="226">
          <cell r="G226" t="str">
            <v>b - Nh©n c«ng</v>
          </cell>
        </row>
        <row r="227">
          <cell r="G227" t="str">
            <v>Nh©n c«ng bËc 2,7/7</v>
          </cell>
        </row>
        <row r="228">
          <cell r="G228" t="str">
            <v>M§ CPDD l¸ng nhùa
TC 3,5kg/m2 dµy 15cm</v>
          </cell>
        </row>
        <row r="229">
          <cell r="G229" t="str">
            <v>a. VËt liÖu</v>
          </cell>
        </row>
        <row r="230">
          <cell r="G230" t="str">
            <v>Nhùa ®­êng</v>
          </cell>
        </row>
        <row r="231">
          <cell r="G231" t="str">
            <v>Cñi</v>
          </cell>
        </row>
        <row r="232">
          <cell r="G232" t="str">
            <v>CÊp phèi ®¸ d¨m</v>
          </cell>
        </row>
        <row r="233">
          <cell r="G233" t="str">
            <v>DÇu Mazut</v>
          </cell>
        </row>
        <row r="234">
          <cell r="G234" t="str">
            <v>§¸ d¨m 1x2</v>
          </cell>
        </row>
        <row r="235">
          <cell r="G235" t="str">
            <v>§¸ d¨m 0,5x1</v>
          </cell>
        </row>
        <row r="236">
          <cell r="G236" t="str">
            <v>b - Nh©n c«ng</v>
          </cell>
        </row>
        <row r="237">
          <cell r="G237" t="str">
            <v>Nh©n c«ng bËc 3,0/7</v>
          </cell>
        </row>
        <row r="238">
          <cell r="G238" t="str">
            <v>c. M¸y</v>
          </cell>
        </row>
        <row r="239">
          <cell r="G239" t="str">
            <v>M¸y lu 8.5T</v>
          </cell>
        </row>
        <row r="240">
          <cell r="G240" t="str">
            <v>§¾p ®Êt nÒn ®­êng K95</v>
          </cell>
        </row>
        <row r="241">
          <cell r="G241" t="str">
            <v>b - Nh©n c«ng</v>
          </cell>
        </row>
        <row r="242">
          <cell r="G242" t="str">
            <v>Nh©n c«ng bËc 3,0/7</v>
          </cell>
        </row>
        <row r="243">
          <cell r="G243" t="str">
            <v>c - M¸y thi c«ng</v>
          </cell>
        </row>
        <row r="244">
          <cell r="G244" t="str">
            <v>M¸y ®Çm 9T</v>
          </cell>
        </row>
        <row r="245">
          <cell r="G245" t="str">
            <v>M¸y ñi 110cv</v>
          </cell>
        </row>
        <row r="246">
          <cell r="G246" t="str">
            <v>§¾p ®Êt nÒn ®­êng K98</v>
          </cell>
        </row>
        <row r="247">
          <cell r="G247" t="str">
            <v>b - Nh©n c«ng</v>
          </cell>
        </row>
        <row r="248">
          <cell r="G248" t="str">
            <v>Nh©n c«ng bËc 3,0/7</v>
          </cell>
        </row>
        <row r="249">
          <cell r="G249" t="str">
            <v>c - M¸y thi c«ng</v>
          </cell>
        </row>
        <row r="250">
          <cell r="G250" t="str">
            <v>M¸y ®Çm 25T</v>
          </cell>
        </row>
        <row r="251">
          <cell r="G251" t="str">
            <v>M¸y ñi 110cv</v>
          </cell>
        </row>
        <row r="252">
          <cell r="G252" t="str">
            <v>M¸y san 110cv</v>
          </cell>
        </row>
        <row r="253">
          <cell r="G253" t="str">
            <v>M¸y kh¸c</v>
          </cell>
        </row>
        <row r="254">
          <cell r="G254" t="str">
            <v>§µo ®Êt nÒn vµ lÒ ®­êng ®Êt cÊp 3</v>
          </cell>
        </row>
        <row r="255">
          <cell r="G255" t="str">
            <v>b - Nh©n c«ng</v>
          </cell>
        </row>
        <row r="256">
          <cell r="G256" t="str">
            <v>Nh©n c«ng bËc 3,0/7</v>
          </cell>
        </row>
        <row r="257">
          <cell r="G257" t="str">
            <v>c - M¸y thi c«ng</v>
          </cell>
        </row>
        <row r="258">
          <cell r="G258" t="str">
            <v>M¸y ®µo &lt;=0,8m3</v>
          </cell>
        </row>
        <row r="259">
          <cell r="G259" t="str">
            <v>¤t« tù ®æ 10T</v>
          </cell>
        </row>
        <row r="260">
          <cell r="G260" t="str">
            <v>M¸y ñi 110cv</v>
          </cell>
        </row>
        <row r="261">
          <cell r="G261" t="str">
            <v>Lu lÌn nÒn ®­êng ®¹t K98</v>
          </cell>
        </row>
        <row r="262">
          <cell r="G262" t="str">
            <v>b - Nh©n c«ng</v>
          </cell>
        </row>
        <row r="263">
          <cell r="G263" t="str">
            <v>Nh©n c«ng bËc 2,7/7</v>
          </cell>
        </row>
        <row r="264">
          <cell r="G264" t="str">
            <v>c - M¸y thi c«ng</v>
          </cell>
        </row>
        <row r="265">
          <cell r="G265" t="str">
            <v>¤t« t­íi n­íc 5m3</v>
          </cell>
        </row>
        <row r="266">
          <cell r="G266" t="str">
            <v>Lu 10T</v>
          </cell>
        </row>
        <row r="267">
          <cell r="G267" t="str">
            <v>M¸y b¬m n­íc 20CV</v>
          </cell>
        </row>
        <row r="268">
          <cell r="G268" t="str">
            <v>BT trô c¶n M 250</v>
          </cell>
        </row>
        <row r="269">
          <cell r="G269" t="str">
            <v>a. VËt liÖu</v>
          </cell>
        </row>
        <row r="270">
          <cell r="G270" t="str">
            <v>V÷a BT M250 ®¸ 1x2 ®é sôt 2-4</v>
          </cell>
        </row>
        <row r="271">
          <cell r="G271" t="str">
            <v>VËt liÖu kh¸c</v>
          </cell>
        </row>
        <row r="272">
          <cell r="G272" t="str">
            <v>b. Nh©n c«ng</v>
          </cell>
        </row>
        <row r="273">
          <cell r="G273" t="str">
            <v>Nh©n c«ng bËc 3,0/7</v>
          </cell>
        </row>
        <row r="274">
          <cell r="G274" t="str">
            <v>c. M¸y thi c«ng</v>
          </cell>
        </row>
        <row r="275">
          <cell r="G275" t="str">
            <v>M¸y trén 250l</v>
          </cell>
        </row>
        <row r="276">
          <cell r="G276" t="str">
            <v>M¸y ®Çm dïi 1,5KW</v>
          </cell>
        </row>
        <row r="277">
          <cell r="G277" t="str">
            <v>M¸y kh¸c</v>
          </cell>
        </row>
        <row r="278">
          <cell r="G278" t="str">
            <v>V¸n khu«n trô c¶n</v>
          </cell>
        </row>
        <row r="279">
          <cell r="G279" t="str">
            <v>a. VËt liÖu</v>
          </cell>
        </row>
        <row r="280">
          <cell r="G280" t="str">
            <v>Gç v¸n</v>
          </cell>
        </row>
        <row r="281">
          <cell r="G281" t="str">
            <v xml:space="preserve">Gç ®µ nÑp </v>
          </cell>
        </row>
        <row r="282">
          <cell r="G282" t="str">
            <v>§inh</v>
          </cell>
        </row>
        <row r="283">
          <cell r="G283" t="str">
            <v>VËt liÖu kh¸c</v>
          </cell>
        </row>
        <row r="284">
          <cell r="G284" t="str">
            <v>b. Nh©n c«ng</v>
          </cell>
        </row>
        <row r="285">
          <cell r="G285" t="str">
            <v>Nh©n c«ng bËc 3,0/7</v>
          </cell>
        </row>
        <row r="286">
          <cell r="G286" t="str">
            <v>Cèt thÐp trô c¶n  d=6mm</v>
          </cell>
        </row>
        <row r="287">
          <cell r="G287" t="str">
            <v>a. VËt liÖu</v>
          </cell>
        </row>
        <row r="288">
          <cell r="G288" t="str">
            <v>ThÐp trßn d=6mm</v>
          </cell>
        </row>
        <row r="289">
          <cell r="G289" t="str">
            <v xml:space="preserve">D©y thÐp </v>
          </cell>
        </row>
        <row r="290">
          <cell r="G290" t="str">
            <v>b. Nh©n c«ng</v>
          </cell>
        </row>
        <row r="291">
          <cell r="G291" t="str">
            <v>Nh©n c«ng bËc 3,5/7</v>
          </cell>
        </row>
        <row r="292">
          <cell r="G292" t="str">
            <v>c. M¸y thi c«ng</v>
          </cell>
        </row>
        <row r="293">
          <cell r="G293" t="str">
            <v>M¸y c¾t uèn cèt thÐp</v>
          </cell>
        </row>
        <row r="294">
          <cell r="G294" t="str">
            <v>Cèt thÐp trô c¶n  d=16mm</v>
          </cell>
        </row>
        <row r="295">
          <cell r="G295" t="str">
            <v>a. VËt liÖu</v>
          </cell>
        </row>
        <row r="296">
          <cell r="G296" t="str">
            <v>ThÐp trßn d=16mm</v>
          </cell>
        </row>
        <row r="297">
          <cell r="G297" t="str">
            <v xml:space="preserve">D©y thÐp </v>
          </cell>
        </row>
        <row r="298">
          <cell r="G298" t="str">
            <v>Que hµn</v>
          </cell>
        </row>
        <row r="299">
          <cell r="G299" t="str">
            <v>b. Nh©n c«ng</v>
          </cell>
        </row>
        <row r="300">
          <cell r="G300" t="str">
            <v>Nh©n c«ng bËc 3,5/7</v>
          </cell>
        </row>
        <row r="301">
          <cell r="G301" t="str">
            <v>c. M¸y thi c«ng</v>
          </cell>
        </row>
        <row r="302">
          <cell r="G302" t="str">
            <v>M¸y hµn 23KW</v>
          </cell>
        </row>
        <row r="303">
          <cell r="G303" t="str">
            <v>M¸y c¾t uèn cèt thÐp</v>
          </cell>
        </row>
        <row r="304">
          <cell r="G304" t="str">
            <v>S¬n trô c¶n</v>
          </cell>
        </row>
        <row r="305">
          <cell r="G305" t="str">
            <v>a. VËt liÖu</v>
          </cell>
        </row>
        <row r="306">
          <cell r="G306" t="str">
            <v>S¬n</v>
          </cell>
        </row>
        <row r="307">
          <cell r="G307" t="str">
            <v>b. Nh©n c«ng</v>
          </cell>
        </row>
        <row r="308">
          <cell r="G308" t="str">
            <v>Nh©n c«ng bËc 3,5/7</v>
          </cell>
        </row>
        <row r="309">
          <cell r="G309" t="str">
            <v>Trång trô c¶n</v>
          </cell>
        </row>
        <row r="310">
          <cell r="G310" t="str">
            <v>b. Nh©n c«ng</v>
          </cell>
        </row>
        <row r="311">
          <cell r="G311" t="str">
            <v>Nh©n c«ng bËc 4,5/7</v>
          </cell>
        </row>
        <row r="312">
          <cell r="G312" t="str">
            <v>§¸ x« bå.</v>
          </cell>
        </row>
        <row r="313">
          <cell r="G313" t="str">
            <v>a. VËt liÖu</v>
          </cell>
        </row>
        <row r="314">
          <cell r="G314" t="str">
            <v>§¸ x« bå</v>
          </cell>
        </row>
        <row r="315">
          <cell r="G315" t="str">
            <v>b. Nh©n c«ng</v>
          </cell>
        </row>
        <row r="316">
          <cell r="G316" t="str">
            <v>Nh©n c«ng bËc 3,0/7</v>
          </cell>
        </row>
        <row r="317">
          <cell r="G317" t="str">
            <v>§µo ®Êt  mãng trô c¶n</v>
          </cell>
        </row>
        <row r="318">
          <cell r="G318" t="str">
            <v>b. Nh©n c«ng</v>
          </cell>
        </row>
        <row r="319">
          <cell r="G319" t="str">
            <v>Nh©n c«ng bËc 2,7/7</v>
          </cell>
        </row>
        <row r="320">
          <cell r="G320" t="str">
            <v>L¾p dùng lan can tay vÞn</v>
          </cell>
        </row>
        <row r="321">
          <cell r="G321" t="str">
            <v>a. VËt liÖu</v>
          </cell>
        </row>
        <row r="322">
          <cell r="G322" t="str">
            <v>Que hµn</v>
          </cell>
        </row>
        <row r="323">
          <cell r="G323" t="str">
            <v>b. Nh©n c«ng</v>
          </cell>
        </row>
        <row r="324">
          <cell r="G324" t="str">
            <v>Nh©n c«ng bËc 3,5/7</v>
          </cell>
        </row>
        <row r="325">
          <cell r="G325" t="str">
            <v>c. M¸y thi c«ng</v>
          </cell>
        </row>
        <row r="326">
          <cell r="G326" t="str">
            <v>M¸y hµn 23KW</v>
          </cell>
        </row>
        <row r="327">
          <cell r="G327" t="str">
            <v>S¶n xuÊt lan can</v>
          </cell>
        </row>
        <row r="328">
          <cell r="G328" t="str">
            <v>a. VËt liÖu</v>
          </cell>
        </row>
        <row r="329">
          <cell r="G329" t="str">
            <v>ThÐp b¶n</v>
          </cell>
        </row>
        <row r="330">
          <cell r="G330" t="str">
            <v>Que hµn</v>
          </cell>
        </row>
        <row r="331">
          <cell r="G331" t="str">
            <v>«xy</v>
          </cell>
        </row>
        <row r="332">
          <cell r="G332" t="str">
            <v>§Êt ®Ìn</v>
          </cell>
        </row>
        <row r="333">
          <cell r="G333" t="str">
            <v>b. Nh©n c«ng</v>
          </cell>
        </row>
        <row r="334">
          <cell r="G334" t="str">
            <v>Nh©n c«ng bËc 3,5/7</v>
          </cell>
        </row>
        <row r="335">
          <cell r="G335" t="str">
            <v>c. M¸y thi c«ng</v>
          </cell>
        </row>
        <row r="336">
          <cell r="G336" t="str">
            <v>M¸y hµn 23KW</v>
          </cell>
        </row>
        <row r="337">
          <cell r="G337" t="str">
            <v>Bªt«ng b¶n dÉn M250</v>
          </cell>
        </row>
        <row r="338">
          <cell r="G338" t="str">
            <v>a. VËt liÖu</v>
          </cell>
        </row>
        <row r="339">
          <cell r="G339" t="str">
            <v>V÷a BT M250 ®¸ 1x2 ®é sôt 2-4</v>
          </cell>
        </row>
        <row r="340">
          <cell r="G340" t="str">
            <v>VËt liÖu kh¸c</v>
          </cell>
        </row>
        <row r="341">
          <cell r="G341" t="str">
            <v>b. Nh©n c«ng</v>
          </cell>
        </row>
        <row r="342">
          <cell r="G342" t="str">
            <v>Nh©n c«ng bËc 3,0/7</v>
          </cell>
        </row>
        <row r="343">
          <cell r="G343" t="str">
            <v>c. M¸y thi c«ng</v>
          </cell>
        </row>
        <row r="344">
          <cell r="G344" t="str">
            <v>M¸y trén 250l</v>
          </cell>
        </row>
        <row r="345">
          <cell r="G345" t="str">
            <v>V¸n khu«n ®æ BT b¶n dÉn</v>
          </cell>
        </row>
        <row r="346">
          <cell r="G346" t="str">
            <v>a. VËt liÖu</v>
          </cell>
        </row>
        <row r="347">
          <cell r="G347" t="str">
            <v>Gç v¸n</v>
          </cell>
        </row>
        <row r="348">
          <cell r="G348" t="str">
            <v>§inh</v>
          </cell>
        </row>
        <row r="349">
          <cell r="G349" t="str">
            <v>VËt liÖu kh¸c</v>
          </cell>
        </row>
        <row r="350">
          <cell r="G350" t="str">
            <v>b. Nh©n c«ng</v>
          </cell>
        </row>
        <row r="351">
          <cell r="G351" t="str">
            <v>Nh©n c«ng bËc 3,0/7</v>
          </cell>
        </row>
        <row r="352">
          <cell r="G352" t="str">
            <v>Cèt thÐp b¶n dÉn d=10mm</v>
          </cell>
        </row>
        <row r="353">
          <cell r="G353" t="str">
            <v>a. VËt liÖu</v>
          </cell>
        </row>
        <row r="354">
          <cell r="G354" t="str">
            <v>ThÐp trßn d=10mm</v>
          </cell>
        </row>
        <row r="355">
          <cell r="G355" t="str">
            <v xml:space="preserve">D©y thÐp </v>
          </cell>
        </row>
        <row r="356">
          <cell r="G356" t="str">
            <v>b. Nh©n c«ng</v>
          </cell>
        </row>
        <row r="357">
          <cell r="G357" t="str">
            <v>Nh©n c«ng bËc 3,5/7</v>
          </cell>
        </row>
        <row r="358">
          <cell r="G358" t="str">
            <v>c. M¸y thi c«ng</v>
          </cell>
        </row>
        <row r="359">
          <cell r="G359" t="str">
            <v>M¸y c¾t uèn cèt thÐp</v>
          </cell>
        </row>
        <row r="360">
          <cell r="G360" t="str">
            <v>Cèt thÐp b¶n dÉn d=12mm</v>
          </cell>
        </row>
        <row r="361">
          <cell r="G361" t="str">
            <v>a. VËt liÖu</v>
          </cell>
        </row>
        <row r="362">
          <cell r="G362" t="str">
            <v>ThÐp trßn d=12mm</v>
          </cell>
        </row>
        <row r="363">
          <cell r="G363" t="str">
            <v xml:space="preserve">D©y thÐp </v>
          </cell>
        </row>
        <row r="364">
          <cell r="G364" t="str">
            <v>Que hµn</v>
          </cell>
        </row>
        <row r="365">
          <cell r="G365" t="str">
            <v>b. Nh©n c«ng</v>
          </cell>
        </row>
        <row r="366">
          <cell r="G366" t="str">
            <v>Nh©n c«ng bËc 3,5/7</v>
          </cell>
        </row>
        <row r="367">
          <cell r="G367" t="str">
            <v>c. M¸y thi c«ng</v>
          </cell>
        </row>
        <row r="368">
          <cell r="G368" t="str">
            <v>M¸y hµn 23KW</v>
          </cell>
        </row>
        <row r="369">
          <cell r="G369" t="str">
            <v>M¸y c¾t uèn cèt thÐp</v>
          </cell>
        </row>
        <row r="370">
          <cell r="G370" t="str">
            <v>Cèt thÐp b¶n dÉn d=16mm</v>
          </cell>
        </row>
        <row r="371">
          <cell r="G371" t="str">
            <v>a. VËt liÖu</v>
          </cell>
        </row>
        <row r="372">
          <cell r="G372" t="str">
            <v>ThÐp trßn d=16mm</v>
          </cell>
        </row>
        <row r="373">
          <cell r="G373" t="str">
            <v xml:space="preserve">D©y thÐp </v>
          </cell>
        </row>
        <row r="374">
          <cell r="G374" t="str">
            <v>Que hµn</v>
          </cell>
        </row>
        <row r="375">
          <cell r="G375" t="str">
            <v>b. Nh©n c«ng</v>
          </cell>
        </row>
        <row r="376">
          <cell r="G376" t="str">
            <v>Nh©n c«ng bËc 3,5/7</v>
          </cell>
        </row>
        <row r="377">
          <cell r="G377" t="str">
            <v>c. M¸y thi c«ng</v>
          </cell>
        </row>
        <row r="378">
          <cell r="G378" t="str">
            <v>M¸y hµn 23KW</v>
          </cell>
        </row>
        <row r="379">
          <cell r="G379" t="str">
            <v>M¸y c¾t uèn cèt thÐp</v>
          </cell>
        </row>
        <row r="380">
          <cell r="G380" t="str">
            <v>L¾p ®Æt b¶n dÉn</v>
          </cell>
        </row>
        <row r="381">
          <cell r="G381" t="str">
            <v>b. Nh©n c«ng</v>
          </cell>
        </row>
        <row r="382">
          <cell r="G382" t="str">
            <v>Nh©n c«ng bËc 4,0/7</v>
          </cell>
        </row>
        <row r="383">
          <cell r="G383" t="str">
            <v>Bª t«ng nÒn M200 ®¸ 1x2</v>
          </cell>
        </row>
        <row r="384">
          <cell r="G384" t="str">
            <v>a. VËt liÖu</v>
          </cell>
        </row>
        <row r="385">
          <cell r="G385" t="str">
            <v>V÷a BT M200 ®¸ 1x2 ®é sôt 2-4</v>
          </cell>
        </row>
        <row r="386">
          <cell r="G386" t="str">
            <v>VËt liÖu kh¸c</v>
          </cell>
        </row>
        <row r="387">
          <cell r="G387" t="str">
            <v>b. Nh©n c«ng</v>
          </cell>
        </row>
        <row r="388">
          <cell r="G388" t="str">
            <v>Nh©n c«ng bËc 3,0/7</v>
          </cell>
        </row>
        <row r="389">
          <cell r="G389" t="str">
            <v>c. M¸y thi c«ng</v>
          </cell>
        </row>
        <row r="390">
          <cell r="G390" t="str">
            <v>M¸y trén 250l</v>
          </cell>
        </row>
        <row r="391">
          <cell r="G391" t="str">
            <v>D©y buéc</v>
          </cell>
        </row>
        <row r="392">
          <cell r="G392" t="str">
            <v>Bª t«ng bÖ ®óc, con kª M200 ®¸ 1x2</v>
          </cell>
        </row>
        <row r="393">
          <cell r="G393" t="str">
            <v>a. VËt liÖu</v>
          </cell>
        </row>
        <row r="394">
          <cell r="G394" t="str">
            <v>V÷a BT M200 ®¸ 1x2 ®é sôt 2-4</v>
          </cell>
        </row>
        <row r="395">
          <cell r="G395" t="str">
            <v>VËt liÖu kh¸c</v>
          </cell>
        </row>
        <row r="396">
          <cell r="G396" t="str">
            <v>b. Nh©n c«ng</v>
          </cell>
        </row>
        <row r="397">
          <cell r="G397" t="str">
            <v>Nh©n c«ng bËc 3,0/7</v>
          </cell>
        </row>
        <row r="398">
          <cell r="G398" t="str">
            <v>c. M¸y thi c«ng</v>
          </cell>
        </row>
        <row r="399">
          <cell r="G399" t="str">
            <v>M¸y trén 250l</v>
          </cell>
        </row>
        <row r="400">
          <cell r="G400" t="str">
            <v>M¸y ®Çm dïi 1,5KW</v>
          </cell>
        </row>
        <row r="401">
          <cell r="G401" t="str">
            <v>M¸y kh¸c</v>
          </cell>
        </row>
        <row r="402">
          <cell r="G402" t="str">
            <v>V¸n khu«n ®æ bª t«ng bÖ ®óc, con kª</v>
          </cell>
        </row>
        <row r="403">
          <cell r="G403" t="str">
            <v>a. VËt liÖu</v>
          </cell>
        </row>
        <row r="404">
          <cell r="G404" t="str">
            <v>Gç v¸n</v>
          </cell>
        </row>
        <row r="405">
          <cell r="G405" t="str">
            <v xml:space="preserve">Gç ®µ nÑp </v>
          </cell>
        </row>
        <row r="406">
          <cell r="G406" t="str">
            <v>§inh</v>
          </cell>
        </row>
        <row r="407">
          <cell r="G407" t="str">
            <v>VËt liÖu kh¸c</v>
          </cell>
        </row>
        <row r="408">
          <cell r="G408" t="str">
            <v>b. Nh©n c«ng</v>
          </cell>
        </row>
        <row r="409">
          <cell r="G409" t="str">
            <v>Nh©n c«ng bËc 3,0/7</v>
          </cell>
        </row>
        <row r="410">
          <cell r="G410" t="str">
            <v>Cèt thÐp bÖ ®óc d=6-14mm</v>
          </cell>
        </row>
        <row r="411">
          <cell r="G411" t="str">
            <v>a. VËt liÖu</v>
          </cell>
        </row>
        <row r="412">
          <cell r="G412" t="str">
            <v>ThÐp trßn d=6-14mm</v>
          </cell>
        </row>
        <row r="413">
          <cell r="G413" t="str">
            <v xml:space="preserve">D©y thÐp </v>
          </cell>
        </row>
        <row r="414">
          <cell r="G414" t="str">
            <v>Que hµn</v>
          </cell>
        </row>
        <row r="415">
          <cell r="G415" t="str">
            <v>b. Nh©n c«ng</v>
          </cell>
        </row>
        <row r="416">
          <cell r="G416" t="str">
            <v>Nh©n c«ng bËc 3,5/7</v>
          </cell>
        </row>
        <row r="417">
          <cell r="G417" t="str">
            <v>c. M¸y thi c«ng</v>
          </cell>
        </row>
        <row r="418">
          <cell r="G418" t="str">
            <v>M¸y hµn 23KW</v>
          </cell>
        </row>
        <row r="419">
          <cell r="G419" t="str">
            <v>M¸y c¾t uèn cèt thÐp</v>
          </cell>
        </row>
        <row r="420">
          <cell r="G420" t="str">
            <v>ThÐp h×nh bÖ ®óc dÇm</v>
          </cell>
        </row>
        <row r="421">
          <cell r="G421" t="str">
            <v>a. VËt liÖu</v>
          </cell>
        </row>
        <row r="422">
          <cell r="G422" t="str">
            <v>ThÐp h×nh</v>
          </cell>
        </row>
        <row r="423">
          <cell r="G423" t="str">
            <v>Que hµn</v>
          </cell>
        </row>
        <row r="424">
          <cell r="G424" t="str">
            <v>b. Nh©n c«ng</v>
          </cell>
        </row>
        <row r="425">
          <cell r="G425" t="str">
            <v>Nh©n c«ng bËc 3,5/7</v>
          </cell>
        </row>
        <row r="426">
          <cell r="G426" t="str">
            <v>c. M¸y thi c«ng</v>
          </cell>
        </row>
        <row r="427">
          <cell r="G427" t="str">
            <v>M¸y hµn 23KW</v>
          </cell>
        </row>
        <row r="428">
          <cell r="G428" t="str">
            <v>L¾p ®Æt èng thÐp luån c¸p DUL</v>
          </cell>
        </row>
        <row r="429">
          <cell r="G429" t="str">
            <v>A.VËt liÖu</v>
          </cell>
        </row>
        <row r="430">
          <cell r="G430" t="str">
            <v>èng thÐp luån c¸p</v>
          </cell>
        </row>
        <row r="431">
          <cell r="G431" t="str">
            <v>èng nèi</v>
          </cell>
        </row>
        <row r="432">
          <cell r="G432" t="str">
            <v>L­íi thÐp ®Þnh vÞ</v>
          </cell>
        </row>
        <row r="433">
          <cell r="G433" t="str">
            <v xml:space="preserve">D©y thÐp </v>
          </cell>
        </row>
        <row r="434">
          <cell r="G434" t="str">
            <v>L­ìi c­a s¾t</v>
          </cell>
        </row>
        <row r="435">
          <cell r="G435" t="str">
            <v>VËt liÖu kh¸c</v>
          </cell>
        </row>
        <row r="436">
          <cell r="G436" t="str">
            <v>B.Nh©n c«ng</v>
          </cell>
        </row>
        <row r="437">
          <cell r="G437" t="str">
            <v>Nh©n c«ng bËc 4,5/7</v>
          </cell>
        </row>
        <row r="438">
          <cell r="G438" t="str">
            <v>C. M¸y</v>
          </cell>
        </row>
        <row r="439">
          <cell r="G439" t="str">
            <v>M¸y c¾t èng</v>
          </cell>
        </row>
        <row r="440">
          <cell r="G440" t="str">
            <v>M¸y kh¸c</v>
          </cell>
        </row>
        <row r="441">
          <cell r="G441" t="str">
            <v>C¸p thÐp dÇm DUL kÐo sau</v>
          </cell>
        </row>
        <row r="442">
          <cell r="G442" t="str">
            <v>A.VËt liÖu</v>
          </cell>
        </row>
        <row r="443">
          <cell r="G443" t="str">
            <v>C¸p c­êng ®é cao</v>
          </cell>
        </row>
        <row r="444">
          <cell r="G444" t="str">
            <v>§¸ c¾t</v>
          </cell>
        </row>
        <row r="445">
          <cell r="G445" t="str">
            <v>VËt liÖu kh¸c</v>
          </cell>
        </row>
        <row r="446">
          <cell r="G446" t="str">
            <v>B.Nh©n c«ng</v>
          </cell>
        </row>
        <row r="447">
          <cell r="G447" t="str">
            <v>Nh©n c«ng bËc 4,5/7</v>
          </cell>
        </row>
        <row r="448">
          <cell r="G448" t="str">
            <v>C. M¸y</v>
          </cell>
        </row>
        <row r="449">
          <cell r="G449" t="str">
            <v>CÈu 25T</v>
          </cell>
        </row>
        <row r="450">
          <cell r="G450" t="str">
            <v>Têi ®iÖn 5T</v>
          </cell>
        </row>
        <row r="451">
          <cell r="G451" t="str">
            <v>M¸y c¾t c¸p</v>
          </cell>
        </row>
        <row r="452">
          <cell r="G452" t="str">
            <v>M¸y luån c¸p</v>
          </cell>
        </row>
        <row r="453">
          <cell r="G453" t="str">
            <v>M¸y b¬m n­íc 20CV</v>
          </cell>
        </row>
        <row r="454">
          <cell r="G454" t="str">
            <v>M¸y nÐn khÝ 10m3/h</v>
          </cell>
        </row>
        <row r="455">
          <cell r="G455" t="str">
            <v>KÝch 250T</v>
          </cell>
        </row>
        <row r="456">
          <cell r="G456" t="str">
            <v>KÝch 500T</v>
          </cell>
        </row>
        <row r="457">
          <cell r="G457" t="str">
            <v>Pal¨ng xÝch 3T</v>
          </cell>
        </row>
        <row r="458">
          <cell r="G458" t="str">
            <v>M¸y kh¸c</v>
          </cell>
        </row>
        <row r="459">
          <cell r="G459" t="str">
            <v>B¬m v÷a XM trong èng luån c¸p</v>
          </cell>
        </row>
        <row r="460">
          <cell r="G460" t="str">
            <v>A.VËt liÖu</v>
          </cell>
        </row>
        <row r="461">
          <cell r="G461" t="str">
            <v>Xim¨ng PC-400</v>
          </cell>
        </row>
        <row r="462">
          <cell r="G462" t="str">
            <v>Phô gia</v>
          </cell>
        </row>
        <row r="463">
          <cell r="G463" t="str">
            <v>VËt liÖu kh¸c</v>
          </cell>
        </row>
        <row r="464">
          <cell r="G464" t="str">
            <v>B.Nh©n c«ng</v>
          </cell>
        </row>
        <row r="465">
          <cell r="G465" t="str">
            <v>Nh©n c«ng bËc 4,0/7</v>
          </cell>
        </row>
        <row r="466">
          <cell r="G466" t="str">
            <v>C. M¸y</v>
          </cell>
        </row>
        <row r="467">
          <cell r="G467" t="str">
            <v>M¸y trén v÷a 80l</v>
          </cell>
        </row>
        <row r="468">
          <cell r="G468" t="str">
            <v>M¸y nÐn khÝ 10m3/h</v>
          </cell>
        </row>
        <row r="469">
          <cell r="G469" t="str">
            <v>B¬m v÷a XM</v>
          </cell>
        </row>
        <row r="470">
          <cell r="G470" t="str">
            <v>M¸y b¬m n­íc 20CV</v>
          </cell>
        </row>
        <row r="471">
          <cell r="G471" t="str">
            <v>M¸y kh¸c</v>
          </cell>
        </row>
        <row r="472">
          <cell r="G472" t="str">
            <v>L¾p ®Æt vµ th¸o dì neo c¸p C§C</v>
          </cell>
        </row>
        <row r="473">
          <cell r="G473" t="str">
            <v>A.VËt liÖu</v>
          </cell>
        </row>
        <row r="474">
          <cell r="G474" t="str">
            <v>Neo</v>
          </cell>
        </row>
        <row r="475">
          <cell r="G475" t="str">
            <v>B.Nh©n c«ng</v>
          </cell>
        </row>
        <row r="476">
          <cell r="G476" t="str">
            <v>Nh©n c«ng bËc 3,5/7</v>
          </cell>
        </row>
        <row r="477">
          <cell r="G477" t="str">
            <v>Bª t«ng xµ mò mè+®¸ kª gèi M300</v>
          </cell>
        </row>
        <row r="478">
          <cell r="G478" t="str">
            <v>a. VËt liÖu</v>
          </cell>
        </row>
        <row r="479">
          <cell r="G479" t="str">
            <v>V÷a BT M300 ®¸ 1x2 ®é sôt 2-4</v>
          </cell>
        </row>
        <row r="480">
          <cell r="G480" t="str">
            <v>VËt liÖu kh¸c</v>
          </cell>
        </row>
        <row r="481">
          <cell r="G481" t="str">
            <v>b. Nh©n c«ng</v>
          </cell>
        </row>
        <row r="482">
          <cell r="G482" t="str">
            <v>Nh©n c«ng bËc 4,0/7</v>
          </cell>
        </row>
        <row r="483">
          <cell r="G483" t="str">
            <v>c. M¸y thi c«ng</v>
          </cell>
        </row>
        <row r="484">
          <cell r="G484" t="str">
            <v>M¸y trén 250l</v>
          </cell>
        </row>
        <row r="485">
          <cell r="G485" t="str">
            <v>M¸y ®Çm dïi 1,5KW</v>
          </cell>
        </row>
        <row r="486">
          <cell r="G486" t="str">
            <v>CÈu 16T</v>
          </cell>
        </row>
        <row r="487">
          <cell r="G487" t="str">
            <v>M¸y kh¸c</v>
          </cell>
        </row>
        <row r="488">
          <cell r="G488" t="str">
            <v xml:space="preserve">V¸n khu«n thi c«ng mè </v>
          </cell>
        </row>
        <row r="489">
          <cell r="G489" t="str">
            <v>a. VËt liÖu</v>
          </cell>
        </row>
        <row r="490">
          <cell r="G490" t="str">
            <v>Gç v¸n</v>
          </cell>
        </row>
        <row r="491">
          <cell r="G491" t="str">
            <v>Gç chèng</v>
          </cell>
        </row>
        <row r="492">
          <cell r="G492" t="str">
            <v xml:space="preserve">§inh ®Üa </v>
          </cell>
        </row>
        <row r="493">
          <cell r="G493" t="str">
            <v>Bul«ng</v>
          </cell>
        </row>
        <row r="494">
          <cell r="G494" t="str">
            <v>§inh</v>
          </cell>
        </row>
        <row r="495">
          <cell r="G495" t="str">
            <v>VËt liÖu kh¸c</v>
          </cell>
        </row>
        <row r="496">
          <cell r="G496" t="str">
            <v>b. Nh©n c«ng</v>
          </cell>
        </row>
        <row r="497">
          <cell r="G497" t="str">
            <v>Nh©n c«ng bËc 4,0/7</v>
          </cell>
        </row>
        <row r="498">
          <cell r="G498" t="str">
            <v>Cèt thÐp mè  d=10mm</v>
          </cell>
        </row>
        <row r="499">
          <cell r="G499" t="str">
            <v>a. VËt liÖu</v>
          </cell>
        </row>
        <row r="500">
          <cell r="G500" t="str">
            <v>ThÐp trßn d=10mm</v>
          </cell>
        </row>
        <row r="501">
          <cell r="G501" t="str">
            <v xml:space="preserve">D©y thÐp </v>
          </cell>
        </row>
        <row r="502">
          <cell r="G502" t="str">
            <v>b. Nh©n c«ng</v>
          </cell>
        </row>
        <row r="503">
          <cell r="G503" t="str">
            <v>Nh©n c«ng bËc 4,0/7</v>
          </cell>
        </row>
        <row r="504">
          <cell r="G504" t="str">
            <v>c. M¸y thi c«ng</v>
          </cell>
        </row>
        <row r="505">
          <cell r="G505" t="str">
            <v>M¸y c¾t uèn cèt thÐp</v>
          </cell>
        </row>
        <row r="506">
          <cell r="G506" t="str">
            <v>CÈu 16T</v>
          </cell>
        </row>
        <row r="507">
          <cell r="G507" t="str">
            <v>Cèt thÐp mè  d=22mm</v>
          </cell>
        </row>
        <row r="508">
          <cell r="G508" t="str">
            <v>a. VËt liÖu</v>
          </cell>
        </row>
        <row r="509">
          <cell r="G509" t="str">
            <v>ThÐp trßn d=22mm</v>
          </cell>
        </row>
        <row r="510">
          <cell r="G510" t="str">
            <v xml:space="preserve">D©y thÐp </v>
          </cell>
        </row>
        <row r="511">
          <cell r="G511" t="str">
            <v>Que hµn</v>
          </cell>
        </row>
        <row r="512">
          <cell r="G512" t="str">
            <v>b. Nh©n c«ng</v>
          </cell>
        </row>
        <row r="513">
          <cell r="G513" t="str">
            <v>Nh©n c«ng bËc 4,0/7</v>
          </cell>
        </row>
        <row r="514">
          <cell r="G514" t="str">
            <v>c. M¸y thi c«ng</v>
          </cell>
        </row>
        <row r="515">
          <cell r="G515" t="str">
            <v>M¸y c¾t uèn cèt thÐp</v>
          </cell>
        </row>
        <row r="516">
          <cell r="G516" t="str">
            <v>CÈu 16T</v>
          </cell>
        </row>
        <row r="517">
          <cell r="G517" t="str">
            <v>M¸y hµn 23KW</v>
          </cell>
        </row>
        <row r="518">
          <cell r="G518" t="str">
            <v>Cèt thÐp mè  d=14-18mm</v>
          </cell>
        </row>
        <row r="519">
          <cell r="G519" t="str">
            <v>a. VËt liÖu</v>
          </cell>
        </row>
        <row r="520">
          <cell r="G520" t="str">
            <v>ThÐp trßn d=14mm</v>
          </cell>
        </row>
        <row r="521">
          <cell r="G521" t="str">
            <v xml:space="preserve">D©y thÐp </v>
          </cell>
        </row>
        <row r="522">
          <cell r="G522" t="str">
            <v>Que hµn</v>
          </cell>
        </row>
        <row r="523">
          <cell r="G523" t="str">
            <v>b. Nh©n c«ng</v>
          </cell>
        </row>
        <row r="524">
          <cell r="G524" t="str">
            <v>Nh©n c«ng bËc 4,0/7</v>
          </cell>
        </row>
        <row r="525">
          <cell r="G525" t="str">
            <v>c. M¸y thi c«ng</v>
          </cell>
        </row>
        <row r="526">
          <cell r="G526" t="str">
            <v>M¸y c¾t uèn cèt thÐp</v>
          </cell>
        </row>
        <row r="527">
          <cell r="G527" t="str">
            <v>CÈu 16T</v>
          </cell>
        </row>
        <row r="528">
          <cell r="G528" t="str">
            <v>M¸y hµn 23KW</v>
          </cell>
        </row>
        <row r="529">
          <cell r="G529" t="str">
            <v>Bª t«ng t¨ng c­êng M250 ®¸ 1x2</v>
          </cell>
        </row>
        <row r="530">
          <cell r="G530" t="str">
            <v>a. VËt liÖu</v>
          </cell>
        </row>
        <row r="531">
          <cell r="G531" t="str">
            <v>V÷a BT M250 ®¸ 1x2 ®é sôt 2-4</v>
          </cell>
        </row>
        <row r="532">
          <cell r="G532" t="str">
            <v>VËt liÖu kh¸c</v>
          </cell>
        </row>
        <row r="533">
          <cell r="G533" t="str">
            <v>b. Nh©n c«ng</v>
          </cell>
        </row>
        <row r="534">
          <cell r="G534" t="str">
            <v>Nh©n c«ng bËc 3,5/7</v>
          </cell>
        </row>
        <row r="535">
          <cell r="G535" t="str">
            <v>c. M¸y thi c«ng</v>
          </cell>
        </row>
        <row r="536">
          <cell r="G536" t="str">
            <v>M¸y trén 250l</v>
          </cell>
        </row>
        <row r="537">
          <cell r="G537" t="str">
            <v>M¸y ®Çm bµn 1KW</v>
          </cell>
        </row>
        <row r="538">
          <cell r="G538" t="str">
            <v>M¸y kh¸c</v>
          </cell>
        </row>
        <row r="539">
          <cell r="G539" t="str">
            <v>Cèt thÐp BT t¨ng c­êng d=8mm</v>
          </cell>
        </row>
        <row r="540">
          <cell r="G540" t="str">
            <v>a. VËt liÖu</v>
          </cell>
        </row>
        <row r="541">
          <cell r="G541" t="str">
            <v>ThÐp trßn d=8mm</v>
          </cell>
        </row>
        <row r="542">
          <cell r="G542" t="str">
            <v xml:space="preserve">D©y thÐp </v>
          </cell>
        </row>
        <row r="543">
          <cell r="G543" t="str">
            <v>b. Nh©n c«ng</v>
          </cell>
        </row>
        <row r="544">
          <cell r="G544" t="str">
            <v>Nh©n c«ng bËc 3,5/7</v>
          </cell>
        </row>
        <row r="545">
          <cell r="G545" t="str">
            <v>c. M¸y thi c«ng</v>
          </cell>
        </row>
        <row r="546">
          <cell r="G546" t="str">
            <v>M¸y c¾t uèn cèt thÐp</v>
          </cell>
        </row>
        <row r="547">
          <cell r="G547" t="str">
            <v>Cèt thÐp BT t¨ng c­êng d=10mm</v>
          </cell>
        </row>
        <row r="548">
          <cell r="G548" t="str">
            <v>a. VËt liÖu</v>
          </cell>
        </row>
        <row r="549">
          <cell r="G549" t="str">
            <v>ThÐp trßn d=10mm</v>
          </cell>
        </row>
        <row r="550">
          <cell r="G550" t="str">
            <v xml:space="preserve">D©y thÐp </v>
          </cell>
        </row>
        <row r="551">
          <cell r="G551" t="str">
            <v>b. Nh©n c«ng</v>
          </cell>
        </row>
        <row r="552">
          <cell r="G552" t="str">
            <v>Nh©n c«ng bËc 3,5/7</v>
          </cell>
        </row>
        <row r="553">
          <cell r="G553" t="str">
            <v>c. M¸y thi c«ng</v>
          </cell>
        </row>
        <row r="554">
          <cell r="G554" t="str">
            <v>M¸y c¾t uèn cèt thÐp</v>
          </cell>
        </row>
        <row r="555">
          <cell r="G555" t="str">
            <v>CÈu dÇm vµo vÞ trÝ di chuyÓn</v>
          </cell>
        </row>
        <row r="556">
          <cell r="G556" t="str">
            <v>b. Nh©n c«ng</v>
          </cell>
        </row>
        <row r="557">
          <cell r="G557" t="str">
            <v>Nh©n c«ng bËc 4,0/7</v>
          </cell>
        </row>
        <row r="558">
          <cell r="G558" t="str">
            <v>c. M¸y thi c«ng</v>
          </cell>
        </row>
        <row r="559">
          <cell r="G559" t="str">
            <v>CÈu 25T (dïng 2 cÈu)</v>
          </cell>
        </row>
        <row r="560">
          <cell r="G560" t="str">
            <v>Gèi cao su.</v>
          </cell>
        </row>
        <row r="561">
          <cell r="G561" t="str">
            <v>A.VËt liÖu</v>
          </cell>
        </row>
        <row r="562">
          <cell r="G562" t="str">
            <v>Gèi cao su</v>
          </cell>
        </row>
        <row r="563">
          <cell r="G563" t="str">
            <v xml:space="preserve"> V©t liÖu kh¸c</v>
          </cell>
        </row>
        <row r="564">
          <cell r="G564" t="str">
            <v>B.Nh©n c«ng</v>
          </cell>
        </row>
        <row r="565">
          <cell r="G565" t="str">
            <v>Nh©n c«ng bËc 3,5/7</v>
          </cell>
        </row>
        <row r="566">
          <cell r="G566" t="str">
            <v>N©ng h¹ dÇm cÇu</v>
          </cell>
        </row>
        <row r="567">
          <cell r="G567" t="str">
            <v>A.VËt liÖu</v>
          </cell>
        </row>
        <row r="568">
          <cell r="G568" t="str">
            <v>Gç kª</v>
          </cell>
        </row>
        <row r="569">
          <cell r="G569" t="str">
            <v xml:space="preserve">§inh ®Üa </v>
          </cell>
        </row>
        <row r="570">
          <cell r="G570" t="str">
            <v>B.Nh©n c«ng</v>
          </cell>
        </row>
        <row r="571">
          <cell r="G571" t="str">
            <v>Nh©n c«ng bËc 4,5/7</v>
          </cell>
        </row>
        <row r="572">
          <cell r="G572" t="str">
            <v>KÝch h¹ dÇm ®Æt hoµn chØnh</v>
          </cell>
        </row>
        <row r="573">
          <cell r="G573" t="str">
            <v>A.VËt liÖu</v>
          </cell>
        </row>
        <row r="574">
          <cell r="G574" t="str">
            <v>Tµ vÑt gç (14x22x180)</v>
          </cell>
        </row>
        <row r="575">
          <cell r="G575" t="str">
            <v xml:space="preserve">§inh ®Üa </v>
          </cell>
        </row>
        <row r="576">
          <cell r="G576" t="str">
            <v>B.Nh©n c«ng</v>
          </cell>
        </row>
        <row r="577">
          <cell r="G577" t="str">
            <v>Nh©n c«ng bËc 4,5/7</v>
          </cell>
        </row>
        <row r="578">
          <cell r="G578" t="str">
            <v>C. M¸y</v>
          </cell>
        </row>
        <row r="579">
          <cell r="G579" t="str">
            <v>KÝch 250T</v>
          </cell>
        </row>
        <row r="580">
          <cell r="G580" t="str">
            <v>DÇm BTCT M400 (dÇm T).</v>
          </cell>
        </row>
        <row r="581">
          <cell r="G581" t="str">
            <v>a. VËt liÖu</v>
          </cell>
        </row>
        <row r="582">
          <cell r="G582" t="str">
            <v>Bª t«ng M400 ®¸ 1x2</v>
          </cell>
        </row>
        <row r="583">
          <cell r="G583" t="str">
            <v>VËt liÖu kh¸c</v>
          </cell>
        </row>
        <row r="584">
          <cell r="G584" t="str">
            <v>b. Nh©n c«ng</v>
          </cell>
        </row>
        <row r="585">
          <cell r="G585" t="str">
            <v>Nh©n c«ng bËc 4,0/7</v>
          </cell>
        </row>
        <row r="586">
          <cell r="G586" t="str">
            <v>c. M¸y thi c«ng</v>
          </cell>
        </row>
        <row r="587">
          <cell r="G587" t="str">
            <v>M¸y trén 250l</v>
          </cell>
        </row>
        <row r="588">
          <cell r="G588" t="str">
            <v>M¸y ®Çm dïi 1,5KW</v>
          </cell>
        </row>
        <row r="589">
          <cell r="G589" t="str">
            <v>M¸y ®Çm bµn 1KW</v>
          </cell>
        </row>
        <row r="590">
          <cell r="G590" t="str">
            <v>M¸y kh¸c</v>
          </cell>
        </row>
        <row r="591">
          <cell r="G591" t="str">
            <v>V¸n khu«n thÐp ®óc dÇm T</v>
          </cell>
        </row>
        <row r="592">
          <cell r="G592" t="str">
            <v>a. VËt liÖu</v>
          </cell>
        </row>
        <row r="593">
          <cell r="G593" t="str">
            <v>ThÐp b¶n</v>
          </cell>
        </row>
        <row r="594">
          <cell r="G594" t="str">
            <v>ThÐp h×nh</v>
          </cell>
        </row>
        <row r="595">
          <cell r="G595" t="str">
            <v>Que hµn</v>
          </cell>
        </row>
        <row r="596">
          <cell r="G596" t="str">
            <v>«xy</v>
          </cell>
        </row>
        <row r="597">
          <cell r="G597" t="str">
            <v>§Êt ®Ìn</v>
          </cell>
        </row>
        <row r="598">
          <cell r="G598" t="str">
            <v>T¨ng ®¬</v>
          </cell>
        </row>
        <row r="599">
          <cell r="G599" t="str">
            <v>DÇu b«i tr¬n</v>
          </cell>
        </row>
        <row r="600">
          <cell r="G600" t="str">
            <v>Bul«ng M28x105</v>
          </cell>
        </row>
        <row r="601">
          <cell r="G601" t="str">
            <v>VËt liÖu kh¸c</v>
          </cell>
        </row>
        <row r="602">
          <cell r="G602" t="str">
            <v>b. Nh©n c«ng</v>
          </cell>
        </row>
        <row r="603">
          <cell r="G603" t="str">
            <v>Nh©n c«ng bËc 4,5/7</v>
          </cell>
        </row>
        <row r="604">
          <cell r="G604" t="str">
            <v>c. M¸y thi c«ng</v>
          </cell>
        </row>
        <row r="605">
          <cell r="G605" t="str">
            <v>M¸y hµn 23KW</v>
          </cell>
        </row>
        <row r="606">
          <cell r="G606" t="str">
            <v>M¸y c¾t thÐp</v>
          </cell>
        </row>
        <row r="607">
          <cell r="G607" t="str">
            <v>Têi ®iÖn 5T</v>
          </cell>
        </row>
        <row r="608">
          <cell r="G608" t="str">
            <v>CÈu 16T</v>
          </cell>
        </row>
        <row r="609">
          <cell r="G609" t="str">
            <v>M¸y kh¸c</v>
          </cell>
        </row>
        <row r="610">
          <cell r="G610" t="str">
            <v>G/c«ng CT dÇm d&lt;=18mm</v>
          </cell>
        </row>
        <row r="611">
          <cell r="G611" t="str">
            <v>a. VËt liÖu</v>
          </cell>
        </row>
        <row r="612">
          <cell r="G612" t="str">
            <v>ThÐp trßn d=6mm</v>
          </cell>
        </row>
        <row r="613">
          <cell r="G613" t="str">
            <v xml:space="preserve">D©y thÐp </v>
          </cell>
        </row>
        <row r="614">
          <cell r="G614" t="str">
            <v>Que hµn</v>
          </cell>
        </row>
        <row r="615">
          <cell r="G615" t="str">
            <v>b. Nh©n c«ng</v>
          </cell>
        </row>
        <row r="616">
          <cell r="G616" t="str">
            <v>Nh©n c«ng bËc 4,0/7</v>
          </cell>
        </row>
        <row r="617">
          <cell r="G617" t="str">
            <v>c. M¸y thi c«ng</v>
          </cell>
        </row>
        <row r="618">
          <cell r="G618" t="str">
            <v>M¸y hµn 23KW</v>
          </cell>
        </row>
        <row r="619">
          <cell r="G619" t="str">
            <v>M¸y c¾t uèn cèt thÐp</v>
          </cell>
        </row>
        <row r="620">
          <cell r="G620" t="str">
            <v>G/c«ng CT dÇm d&gt;18mm</v>
          </cell>
        </row>
        <row r="621">
          <cell r="G621" t="str">
            <v>a. VËt liÖu</v>
          </cell>
        </row>
        <row r="622">
          <cell r="G622" t="str">
            <v>ThÐp trßn d=25mm</v>
          </cell>
        </row>
        <row r="623">
          <cell r="G623" t="str">
            <v xml:space="preserve">D©y thÐp </v>
          </cell>
        </row>
        <row r="624">
          <cell r="G624" t="str">
            <v>Que hµn</v>
          </cell>
        </row>
        <row r="625">
          <cell r="G625" t="str">
            <v>b. Nh©n c«ng</v>
          </cell>
        </row>
        <row r="626">
          <cell r="G626" t="str">
            <v>Nh©n c«ng bËc 4,0/7</v>
          </cell>
        </row>
        <row r="627">
          <cell r="G627" t="str">
            <v>c. M¸y thi c«ng</v>
          </cell>
        </row>
        <row r="628">
          <cell r="G628" t="str">
            <v>M¸y hµn 23KW</v>
          </cell>
        </row>
        <row r="629">
          <cell r="G629" t="str">
            <v>M¸y c¾t uèn cèt thÐp</v>
          </cell>
        </row>
        <row r="630">
          <cell r="G630" t="str">
            <v>G/c«ng CT dÇm d&gt;18mm</v>
          </cell>
        </row>
        <row r="631">
          <cell r="G631" t="str">
            <v>a. VËt liÖu</v>
          </cell>
        </row>
        <row r="632">
          <cell r="G632" t="str">
            <v>ThÐp trßn d=25mm</v>
          </cell>
        </row>
        <row r="633">
          <cell r="G633" t="str">
            <v xml:space="preserve">D©y thÐp </v>
          </cell>
        </row>
        <row r="634">
          <cell r="G634" t="str">
            <v>Que hµn</v>
          </cell>
        </row>
        <row r="635">
          <cell r="G635" t="str">
            <v>b. Nh©n c«ng</v>
          </cell>
        </row>
        <row r="636">
          <cell r="G636" t="str">
            <v>Nh©n c«ng bËc 4,0/7</v>
          </cell>
        </row>
        <row r="637">
          <cell r="G637" t="str">
            <v>c. M¸y thi c«ng</v>
          </cell>
        </row>
        <row r="638">
          <cell r="G638" t="str">
            <v>M¸y hµn 23KW</v>
          </cell>
        </row>
        <row r="639">
          <cell r="G639" t="str">
            <v>M¸y c¾t uèn cèt thÐp</v>
          </cell>
        </row>
        <row r="640">
          <cell r="G640" t="str">
            <v>§¸ d¨m ®Öm (thu håi 50%)</v>
          </cell>
        </row>
        <row r="641">
          <cell r="G641" t="str">
            <v>a. VËt liÖu</v>
          </cell>
        </row>
        <row r="642">
          <cell r="G642" t="str">
            <v>§¸ d¨m 4x6</v>
          </cell>
        </row>
        <row r="643">
          <cell r="G643" t="str">
            <v>b. Nh©n c«ng</v>
          </cell>
        </row>
        <row r="644">
          <cell r="G644" t="str">
            <v>Nh©n c«ng bËc 3,0/7</v>
          </cell>
        </row>
        <row r="645">
          <cell r="G645" t="str">
            <v>D/c dÇm cÇu tõ bÖ ®óc ra b·i chøa</v>
          </cell>
        </row>
        <row r="646">
          <cell r="G646" t="str">
            <v>a - VËt liÖu :</v>
          </cell>
        </row>
        <row r="647">
          <cell r="G647" t="str">
            <v>Ray</v>
          </cell>
        </row>
        <row r="648">
          <cell r="G648" t="str">
            <v>Gç kª</v>
          </cell>
        </row>
        <row r="649">
          <cell r="G649" t="str">
            <v>§inh Cr¨mpong</v>
          </cell>
        </row>
        <row r="650">
          <cell r="G650" t="str">
            <v>LËp l¸ch</v>
          </cell>
        </row>
        <row r="651">
          <cell r="G651" t="str">
            <v>b - Nh©n c«ng</v>
          </cell>
        </row>
        <row r="652">
          <cell r="G652" t="str">
            <v>Nh©n c«ng bËc 4,5/7</v>
          </cell>
        </row>
        <row r="653">
          <cell r="G653" t="str">
            <v>c. M¸y</v>
          </cell>
        </row>
        <row r="654">
          <cell r="G654" t="str">
            <v>Xe goßng (2 xe)</v>
          </cell>
        </row>
        <row r="655">
          <cell r="G655" t="str">
            <v>D/c dÇm cÇu tõ b·i chøa ra vÞ trÝ lao</v>
          </cell>
        </row>
        <row r="656">
          <cell r="G656" t="str">
            <v>a - VËt liÖu :</v>
          </cell>
        </row>
        <row r="657">
          <cell r="G657" t="str">
            <v>Ray</v>
          </cell>
        </row>
        <row r="658">
          <cell r="G658" t="str">
            <v>Gç kª</v>
          </cell>
        </row>
        <row r="659">
          <cell r="G659" t="str">
            <v>§inh Cr¨mpong</v>
          </cell>
        </row>
        <row r="660">
          <cell r="G660" t="str">
            <v>LËp l¸ch</v>
          </cell>
        </row>
        <row r="661">
          <cell r="G661" t="str">
            <v>b - Nh©n c«ng</v>
          </cell>
        </row>
        <row r="662">
          <cell r="G662" t="str">
            <v>Nh©n c«ng bËc 4,5/7</v>
          </cell>
        </row>
        <row r="663">
          <cell r="G663" t="str">
            <v>c. M¸y</v>
          </cell>
        </row>
        <row r="664">
          <cell r="G664" t="str">
            <v>Xe goßng (2 xe)</v>
          </cell>
        </row>
        <row r="665">
          <cell r="G665" t="str">
            <v>Bª t«ng gê lan can M250 ®¸ 1x2</v>
          </cell>
        </row>
        <row r="666">
          <cell r="G666" t="str">
            <v>a. VËt liÖu</v>
          </cell>
        </row>
        <row r="667">
          <cell r="G667" t="str">
            <v>V÷a BT M250 ®¸ 1x2 ®é sôt 2-4</v>
          </cell>
        </row>
        <row r="668">
          <cell r="G668" t="str">
            <v>VËt liÖu kh¸c</v>
          </cell>
        </row>
        <row r="669">
          <cell r="G669" t="str">
            <v>b. Nh©n c«ng</v>
          </cell>
        </row>
        <row r="670">
          <cell r="G670" t="str">
            <v>Nh©n c«ng bËc 3,0/7</v>
          </cell>
        </row>
        <row r="671">
          <cell r="G671" t="str">
            <v>c. M¸y thi c«ng</v>
          </cell>
        </row>
        <row r="672">
          <cell r="G672" t="str">
            <v>M¸y trén 250l</v>
          </cell>
        </row>
        <row r="673">
          <cell r="G673" t="str">
            <v>V¸n khu«n ®æ BT gê lan can</v>
          </cell>
        </row>
        <row r="674">
          <cell r="G674" t="str">
            <v>a. VËt liÖu</v>
          </cell>
        </row>
        <row r="675">
          <cell r="G675" t="str">
            <v>Gç v¸n</v>
          </cell>
        </row>
        <row r="676">
          <cell r="G676" t="str">
            <v>§inh</v>
          </cell>
        </row>
        <row r="677">
          <cell r="G677" t="str">
            <v>VËt liÖu kh¸c</v>
          </cell>
        </row>
        <row r="678">
          <cell r="G678" t="str">
            <v>b. Nh©n c«ng</v>
          </cell>
        </row>
        <row r="679">
          <cell r="G679" t="str">
            <v>Nh©n c«ng bËc 3,0/7</v>
          </cell>
        </row>
        <row r="680">
          <cell r="G680" t="str">
            <v>Mèi nèi dÇm bª t«ng M400</v>
          </cell>
        </row>
        <row r="681">
          <cell r="G681" t="str">
            <v>a. VËt liÖu</v>
          </cell>
        </row>
        <row r="682">
          <cell r="G682" t="str">
            <v>Bª t«ng M400 ®¸ 1x2</v>
          </cell>
        </row>
        <row r="683">
          <cell r="G683" t="str">
            <v>VËt liÖu kh¸c</v>
          </cell>
        </row>
        <row r="684">
          <cell r="G684" t="str">
            <v>b. Nh©n c«ng</v>
          </cell>
        </row>
        <row r="685">
          <cell r="G685" t="str">
            <v>Nh©n c«ng bËc 3,5/7</v>
          </cell>
        </row>
        <row r="686">
          <cell r="G686" t="str">
            <v>c. M¸y thi c«ng</v>
          </cell>
        </row>
        <row r="687">
          <cell r="G687" t="str">
            <v>M¸y trén 250l</v>
          </cell>
        </row>
        <row r="688">
          <cell r="G688" t="str">
            <v>M¸y ®Çm dïi 1,5KW</v>
          </cell>
        </row>
        <row r="689">
          <cell r="G689" t="str">
            <v>VK ®æ BT mèi nèi dÇm</v>
          </cell>
        </row>
        <row r="690">
          <cell r="G690" t="str">
            <v>a. VËt liÖu</v>
          </cell>
        </row>
        <row r="691">
          <cell r="G691" t="str">
            <v>Gç v¸n</v>
          </cell>
        </row>
        <row r="692">
          <cell r="G692" t="str">
            <v xml:space="preserve">Gç ®µ nÑp </v>
          </cell>
        </row>
        <row r="693">
          <cell r="G693" t="str">
            <v>Gç chèng</v>
          </cell>
        </row>
        <row r="694">
          <cell r="G694" t="str">
            <v>§inh</v>
          </cell>
        </row>
        <row r="695">
          <cell r="G695" t="str">
            <v>VËt liÖu kh¸c</v>
          </cell>
        </row>
        <row r="696">
          <cell r="G696" t="str">
            <v>b. Nh©n c«ng</v>
          </cell>
        </row>
        <row r="697">
          <cell r="G697" t="str">
            <v>Nh©n c«ng bËc 4,0/7</v>
          </cell>
        </row>
        <row r="698">
          <cell r="G698" t="str">
            <v>Cèt thÐp mèi nèi dÇm d=8mm</v>
          </cell>
        </row>
        <row r="699">
          <cell r="G699" t="str">
            <v>a. VËt liÖu</v>
          </cell>
        </row>
        <row r="700">
          <cell r="G700" t="str">
            <v>ThÐp trßn d=8mm</v>
          </cell>
        </row>
        <row r="701">
          <cell r="G701" t="str">
            <v xml:space="preserve">D©y thÐp </v>
          </cell>
        </row>
        <row r="702">
          <cell r="G702" t="str">
            <v>b. Nh©n c«ng</v>
          </cell>
        </row>
        <row r="703">
          <cell r="G703" t="str">
            <v>Nh©n c«ng bËc 3,7/7</v>
          </cell>
        </row>
        <row r="704">
          <cell r="G704" t="str">
            <v>c. M¸y thi c«ng</v>
          </cell>
        </row>
        <row r="705">
          <cell r="G705" t="str">
            <v>M¸y c¾t uèn cèt thÐp</v>
          </cell>
        </row>
        <row r="706">
          <cell r="G706" t="str">
            <v>Cèt thÐp mèi nèi dÇm d=14mm</v>
          </cell>
        </row>
        <row r="707">
          <cell r="G707" t="str">
            <v>a. VËt liÖu</v>
          </cell>
        </row>
        <row r="708">
          <cell r="G708" t="str">
            <v>ThÐp trßn d=14mm</v>
          </cell>
        </row>
        <row r="709">
          <cell r="G709" t="str">
            <v xml:space="preserve">D©y thÐp </v>
          </cell>
        </row>
        <row r="710">
          <cell r="G710" t="str">
            <v>Que hµn</v>
          </cell>
        </row>
        <row r="711">
          <cell r="G711" t="str">
            <v>b. Nh©n c«ng</v>
          </cell>
        </row>
        <row r="712">
          <cell r="G712" t="str">
            <v>Nh©n c«ng bËc 3,7/7</v>
          </cell>
        </row>
        <row r="713">
          <cell r="G713" t="str">
            <v>c. M¸y thi c«ng</v>
          </cell>
        </row>
        <row r="714">
          <cell r="G714" t="str">
            <v>M¸y hµn 23KW</v>
          </cell>
        </row>
        <row r="715">
          <cell r="G715" t="str">
            <v>M¸y c¾t uèn cèt thÐp</v>
          </cell>
        </row>
        <row r="716">
          <cell r="G716" t="str">
            <v>Khe co d·n cao su</v>
          </cell>
        </row>
        <row r="717">
          <cell r="G717" t="str">
            <v>a - VËt liÖu :</v>
          </cell>
        </row>
        <row r="718">
          <cell r="G718" t="str">
            <v>Khe co d·n cao su.</v>
          </cell>
        </row>
        <row r="719">
          <cell r="G719" t="str">
            <v>b. Nh©n c«ng</v>
          </cell>
        </row>
        <row r="720">
          <cell r="G720" t="str">
            <v>Nh©n c«ng bËc 3,5/7</v>
          </cell>
        </row>
        <row r="721">
          <cell r="G721" t="str">
            <v>QuÐt sikadvr (TC 1,05lÝt/1md)</v>
          </cell>
        </row>
        <row r="722">
          <cell r="G722" t="str">
            <v>A.VËt liÖu</v>
          </cell>
        </row>
        <row r="723">
          <cell r="G723" t="str">
            <v>Sikadvr</v>
          </cell>
        </row>
        <row r="724">
          <cell r="G724" t="str">
            <v>B.Nh©n c«ng</v>
          </cell>
        </row>
        <row r="725">
          <cell r="G725" t="str">
            <v>Nh©n c«ng bËc 4,0/7</v>
          </cell>
        </row>
        <row r="726">
          <cell r="G726" t="str">
            <v>ThÐp lß xo c­êng ®é cao d=3mm</v>
          </cell>
        </row>
        <row r="727">
          <cell r="G727" t="str">
            <v>a - VËt liÖu :</v>
          </cell>
        </row>
        <row r="728">
          <cell r="G728" t="str">
            <v>ThÐp lß xo d=3mm</v>
          </cell>
        </row>
        <row r="729">
          <cell r="G729" t="str">
            <v>b. Nh©n c«ng</v>
          </cell>
        </row>
        <row r="730">
          <cell r="G730" t="str">
            <v>Nh©n c«ng bËc 3,5/7</v>
          </cell>
        </row>
        <row r="731">
          <cell r="G731" t="str">
            <v>c. M¸y thi c«ng</v>
          </cell>
        </row>
        <row r="732">
          <cell r="G732" t="str">
            <v>M¸y hµn 23KW</v>
          </cell>
        </row>
        <row r="733">
          <cell r="G733" t="str">
            <v>Bª t«ng M300</v>
          </cell>
        </row>
        <row r="734">
          <cell r="G734" t="str">
            <v>a. VËt liÖu</v>
          </cell>
        </row>
        <row r="735">
          <cell r="G735" t="str">
            <v>V÷a BT M300 ®¸ 1x2 ®é sôt 2-4</v>
          </cell>
        </row>
        <row r="736">
          <cell r="G736" t="str">
            <v>VËt liÖu kh¸c</v>
          </cell>
        </row>
        <row r="737">
          <cell r="G737" t="str">
            <v>b. Nh©n c«ng</v>
          </cell>
        </row>
        <row r="738">
          <cell r="G738" t="str">
            <v>Nh©n c«ng bËc 3,5/7</v>
          </cell>
        </row>
        <row r="739">
          <cell r="G739" t="str">
            <v>c. M¸y thi c«ng</v>
          </cell>
        </row>
        <row r="740">
          <cell r="G740" t="str">
            <v>M¸y trén 250l</v>
          </cell>
        </row>
        <row r="741">
          <cell r="G741" t="str">
            <v>M¸y ®Çm dïi 1,5KW</v>
          </cell>
        </row>
        <row r="742">
          <cell r="G742" t="str">
            <v>VK ®æ bª t«ng M300</v>
          </cell>
        </row>
        <row r="743">
          <cell r="G743" t="str">
            <v>a. VËt liÖu</v>
          </cell>
        </row>
        <row r="744">
          <cell r="G744" t="str">
            <v>Gç v¸n</v>
          </cell>
        </row>
        <row r="745">
          <cell r="G745" t="str">
            <v xml:space="preserve">Gç ®µ nÑp </v>
          </cell>
        </row>
        <row r="746">
          <cell r="G746" t="str">
            <v>Gç chèng</v>
          </cell>
        </row>
        <row r="747">
          <cell r="G747" t="str">
            <v>§inh</v>
          </cell>
        </row>
        <row r="748">
          <cell r="G748" t="str">
            <v>VËt liÖu kh¸c</v>
          </cell>
        </row>
        <row r="749">
          <cell r="G749" t="str">
            <v>b. Nh©n c«ng</v>
          </cell>
        </row>
        <row r="750">
          <cell r="G750" t="str">
            <v>Nh©n c«ng bËc 4,0/7</v>
          </cell>
        </row>
        <row r="751">
          <cell r="G751" t="str">
            <v>Cèt thÐp gê lan can d=10mm</v>
          </cell>
        </row>
        <row r="752">
          <cell r="G752" t="str">
            <v>a. VËt liÖu</v>
          </cell>
        </row>
        <row r="753">
          <cell r="G753" t="str">
            <v>ThÐp trßn d=10mm</v>
          </cell>
        </row>
        <row r="754">
          <cell r="G754" t="str">
            <v xml:space="preserve">D©y thÐp </v>
          </cell>
        </row>
        <row r="755">
          <cell r="G755" t="str">
            <v>b. Nh©n c«ng</v>
          </cell>
        </row>
        <row r="756">
          <cell r="G756" t="str">
            <v>Nh©n c«ng bËc 3,5/7</v>
          </cell>
        </row>
        <row r="757">
          <cell r="G757" t="str">
            <v>c. M¸y thi c«ng</v>
          </cell>
        </row>
        <row r="758">
          <cell r="G758" t="str">
            <v>M¸y c¾t uèn cèt thÐp</v>
          </cell>
        </row>
        <row r="759">
          <cell r="G759" t="str">
            <v>Cèt thÐp gê lan can d&lt;=18mm</v>
          </cell>
        </row>
        <row r="760">
          <cell r="G760" t="str">
            <v>a. VËt liÖu</v>
          </cell>
        </row>
        <row r="761">
          <cell r="G761" t="str">
            <v>ThÐp trßn d=14mm</v>
          </cell>
        </row>
        <row r="762">
          <cell r="G762" t="str">
            <v xml:space="preserve">D©y thÐp </v>
          </cell>
        </row>
        <row r="763">
          <cell r="G763" t="str">
            <v>Que hµn</v>
          </cell>
        </row>
        <row r="764">
          <cell r="G764" t="str">
            <v>b. Nh©n c«ng</v>
          </cell>
        </row>
        <row r="765">
          <cell r="G765" t="str">
            <v>Nh©n c«ng bËc 3,5/7</v>
          </cell>
        </row>
        <row r="766">
          <cell r="G766" t="str">
            <v>c. M¸y thi c«ng</v>
          </cell>
        </row>
        <row r="767">
          <cell r="G767" t="str">
            <v>M¸y hµn 23KW</v>
          </cell>
        </row>
        <row r="768">
          <cell r="G768" t="str">
            <v>M¸y c¾t uèn cèt thÐp</v>
          </cell>
        </row>
        <row r="769">
          <cell r="G769" t="str">
            <v>L¾p ®Æt thÐp b¶n ch«n s½n</v>
          </cell>
        </row>
        <row r="770">
          <cell r="G770" t="str">
            <v>a. VËt liÖu</v>
          </cell>
        </row>
        <row r="771">
          <cell r="G771" t="str">
            <v>ThÐp b¶n</v>
          </cell>
        </row>
        <row r="772">
          <cell r="G772" t="str">
            <v>Que hµn</v>
          </cell>
        </row>
        <row r="773">
          <cell r="G773" t="str">
            <v>VËt liÖu kh¸c</v>
          </cell>
        </row>
        <row r="774">
          <cell r="G774" t="str">
            <v>b. Nh©n c«ng</v>
          </cell>
        </row>
        <row r="775">
          <cell r="G775" t="str">
            <v>Nh©n c«ng bËc 3,5/7</v>
          </cell>
        </row>
        <row r="776">
          <cell r="G776" t="str">
            <v>c. M¸y thi c«ng</v>
          </cell>
        </row>
        <row r="777">
          <cell r="G777" t="str">
            <v>M¸y hµn 23KW</v>
          </cell>
        </row>
        <row r="778">
          <cell r="G778" t="str">
            <v>S¬n mµu 2 líp</v>
          </cell>
        </row>
        <row r="779">
          <cell r="G779" t="str">
            <v>a. VËt liÖu</v>
          </cell>
        </row>
        <row r="780">
          <cell r="G780" t="str">
            <v>S¬n phñ</v>
          </cell>
        </row>
        <row r="781">
          <cell r="G781" t="str">
            <v>X¨ng</v>
          </cell>
        </row>
        <row r="782">
          <cell r="G782" t="str">
            <v>VËt liÖu kh¸c</v>
          </cell>
        </row>
        <row r="783">
          <cell r="G783" t="str">
            <v>b. Nh©n c«ng</v>
          </cell>
        </row>
        <row r="784">
          <cell r="G784" t="str">
            <v>Nh©n c«ng bËc 3,5/7</v>
          </cell>
        </row>
        <row r="785">
          <cell r="G785" t="str">
            <v>S¬n chèng rØ.</v>
          </cell>
        </row>
        <row r="786">
          <cell r="G786" t="str">
            <v>a. VËt liÖu</v>
          </cell>
        </row>
        <row r="787">
          <cell r="G787" t="str">
            <v>S¬n chèng rØ</v>
          </cell>
        </row>
        <row r="788">
          <cell r="G788" t="str">
            <v>X¨ng</v>
          </cell>
        </row>
        <row r="789">
          <cell r="G789" t="str">
            <v>VËt liÖu kh¸c</v>
          </cell>
        </row>
        <row r="790">
          <cell r="G790" t="str">
            <v>b. Nh©n c«ng</v>
          </cell>
        </row>
        <row r="791">
          <cell r="G791" t="str">
            <v>Nh©n c«ng bËc 3,5/7</v>
          </cell>
        </row>
        <row r="792">
          <cell r="G792" t="str">
            <v>QuÐt v«i gê lan can</v>
          </cell>
        </row>
        <row r="793">
          <cell r="G793" t="str">
            <v>a. VËt liÖu</v>
          </cell>
        </row>
        <row r="794">
          <cell r="G794" t="str">
            <v>V«i côc</v>
          </cell>
        </row>
        <row r="795">
          <cell r="G795" t="str">
            <v>PhÌn chua</v>
          </cell>
        </row>
        <row r="796">
          <cell r="G796" t="str">
            <v>VËt liÖu kh¸c</v>
          </cell>
        </row>
        <row r="797">
          <cell r="G797" t="str">
            <v>b. Nh©n c«ng</v>
          </cell>
        </row>
        <row r="798">
          <cell r="G798" t="str">
            <v>Nh©n c«ng bËc 3,5/7</v>
          </cell>
        </row>
        <row r="799">
          <cell r="G799" t="str">
            <v>San ®Çm mÆt b»ng dµy 50cm</v>
          </cell>
        </row>
        <row r="800">
          <cell r="G800" t="str">
            <v>c. M¸y thi c«ng</v>
          </cell>
        </row>
        <row r="801">
          <cell r="G801" t="str">
            <v>M¸y ®Çm 9T</v>
          </cell>
        </row>
        <row r="802">
          <cell r="G802" t="str">
            <v>M¸y ñi 110cv</v>
          </cell>
        </row>
        <row r="803">
          <cell r="G803" t="str">
            <v>BT dÇm ngang M400 ®¸ 1x2</v>
          </cell>
        </row>
        <row r="804">
          <cell r="G804" t="str">
            <v>a. VËt liÖu</v>
          </cell>
        </row>
        <row r="805">
          <cell r="G805" t="str">
            <v>Bª t«ng M400 ®¸ 1x2</v>
          </cell>
        </row>
        <row r="806">
          <cell r="G806" t="str">
            <v>VËt liÖu kh¸c</v>
          </cell>
        </row>
        <row r="807">
          <cell r="G807" t="str">
            <v>b. Nh©n c«ng</v>
          </cell>
        </row>
        <row r="808">
          <cell r="G808" t="str">
            <v>Nh©n c«ng bËc 3,5/7</v>
          </cell>
        </row>
        <row r="809">
          <cell r="G809" t="str">
            <v>c. M¸y thi c«ng</v>
          </cell>
        </row>
        <row r="810">
          <cell r="G810" t="str">
            <v>M¸y trén 250l</v>
          </cell>
        </row>
        <row r="811">
          <cell r="G811" t="str">
            <v>M¸y ®Çm dïi 1,5KW</v>
          </cell>
        </row>
        <row r="812">
          <cell r="G812" t="str">
            <v>VK ®æ BT dÇm ngang</v>
          </cell>
        </row>
        <row r="813">
          <cell r="G813" t="str">
            <v>a. VËt liÖu</v>
          </cell>
        </row>
        <row r="814">
          <cell r="G814" t="str">
            <v>Gç v¸n</v>
          </cell>
        </row>
        <row r="815">
          <cell r="G815" t="str">
            <v xml:space="preserve">Gç ®µ nÑp </v>
          </cell>
        </row>
        <row r="816">
          <cell r="G816" t="str">
            <v>Gç chèng</v>
          </cell>
        </row>
        <row r="817">
          <cell r="G817" t="str">
            <v>§inh</v>
          </cell>
        </row>
        <row r="818">
          <cell r="G818" t="str">
            <v>VËt liÖu kh¸c</v>
          </cell>
        </row>
        <row r="819">
          <cell r="G819" t="str">
            <v>b. Nh©n c«ng</v>
          </cell>
        </row>
        <row r="820">
          <cell r="G820" t="str">
            <v>Nh©n c«ng bËc 4,0/7</v>
          </cell>
        </row>
        <row r="821">
          <cell r="G821" t="str">
            <v>Cèt thÐp dÇm ngang d&lt;=10mm</v>
          </cell>
        </row>
        <row r="822">
          <cell r="G822" t="str">
            <v>a. VËt liÖu</v>
          </cell>
        </row>
        <row r="823">
          <cell r="G823" t="str">
            <v>ThÐp trßn d=8mm</v>
          </cell>
        </row>
        <row r="824">
          <cell r="G824" t="str">
            <v xml:space="preserve">D©y thÐp </v>
          </cell>
        </row>
        <row r="825">
          <cell r="G825" t="str">
            <v>b. Nh©n c«ng</v>
          </cell>
        </row>
        <row r="826">
          <cell r="G826" t="str">
            <v>Nh©n c«ng bËc 3,7/7</v>
          </cell>
        </row>
        <row r="827">
          <cell r="G827" t="str">
            <v>c. M¸y thi c«ng</v>
          </cell>
        </row>
        <row r="828">
          <cell r="G828" t="str">
            <v>M¸y c¾t uèn cèt thÐp</v>
          </cell>
        </row>
        <row r="829">
          <cell r="G829" t="str">
            <v>Cèt thÐp dÇm ngang d&lt;=18mm</v>
          </cell>
        </row>
        <row r="830">
          <cell r="G830" t="str">
            <v>a. VËt liÖu</v>
          </cell>
        </row>
        <row r="831">
          <cell r="G831" t="str">
            <v>ThÐp trßn d=18mm</v>
          </cell>
        </row>
        <row r="832">
          <cell r="G832" t="str">
            <v xml:space="preserve">D©y thÐp </v>
          </cell>
        </row>
        <row r="833">
          <cell r="G833" t="str">
            <v>Que hµn</v>
          </cell>
        </row>
        <row r="834">
          <cell r="G834" t="str">
            <v>b. Nh©n c«ng</v>
          </cell>
        </row>
        <row r="835">
          <cell r="G835" t="str">
            <v>Nh©n c«ng bËc 3,7/7</v>
          </cell>
        </row>
        <row r="836">
          <cell r="G836" t="str">
            <v>c. M¸y thi c«ng</v>
          </cell>
        </row>
        <row r="837">
          <cell r="G837" t="str">
            <v>M¸y hµn 23KW</v>
          </cell>
        </row>
        <row r="838">
          <cell r="G838" t="str">
            <v>M¸y c¾t uèn cèt thÐp</v>
          </cell>
        </row>
        <row r="839">
          <cell r="G839" t="str">
            <v xml:space="preserve">Lao l¾p dÇm cÇu </v>
          </cell>
        </row>
        <row r="840">
          <cell r="G840" t="str">
            <v>a - VËt liÖu :</v>
          </cell>
        </row>
        <row r="841">
          <cell r="G841" t="str">
            <v>ThÐp h×nh</v>
          </cell>
        </row>
        <row r="842">
          <cell r="G842" t="str">
            <v>Tµ vÑt gç (14x22x180)</v>
          </cell>
        </row>
        <row r="843">
          <cell r="G843" t="str">
            <v>§inh ®­êng</v>
          </cell>
        </row>
        <row r="844">
          <cell r="G844" t="str">
            <v>VËt liÖu kh¸c</v>
          </cell>
        </row>
        <row r="845">
          <cell r="G845" t="str">
            <v>b - Nh©n c«ng</v>
          </cell>
        </row>
        <row r="846">
          <cell r="G846" t="str">
            <v>Nh©n c«ng bËc 4,5/7</v>
          </cell>
        </row>
        <row r="847">
          <cell r="G847" t="str">
            <v>c. M¸y</v>
          </cell>
        </row>
        <row r="848">
          <cell r="G848" t="str">
            <v>Xe lao dÇm</v>
          </cell>
        </row>
        <row r="849">
          <cell r="G849" t="str">
            <v>Têi ®iÖn 5T</v>
          </cell>
        </row>
        <row r="850">
          <cell r="G850" t="str">
            <v>M¸y kh¸c</v>
          </cell>
        </row>
        <row r="851">
          <cell r="G851" t="str">
            <v xml:space="preserve">Th¸o dì dÇm I </v>
          </cell>
        </row>
        <row r="852">
          <cell r="G852" t="str">
            <v>b. Nh©n c«ng</v>
          </cell>
        </row>
        <row r="853">
          <cell r="G853" t="str">
            <v>Nh©n c«ng bËc 4,5/7</v>
          </cell>
        </row>
        <row r="854">
          <cell r="G854" t="str">
            <v>(92,6kg/md/1000*9,1m)*6,153c«ng/tÊn</v>
          </cell>
        </row>
        <row r="855">
          <cell r="G855" t="str">
            <v>c. M¸y thi c«ng</v>
          </cell>
        </row>
        <row r="856">
          <cell r="G856" t="str">
            <v>CÈu 16T</v>
          </cell>
        </row>
        <row r="857">
          <cell r="G857" t="str">
            <v xml:space="preserve">§µo ®Êt tuyÕn tr¸nh ®Êt cÊp 3 </v>
          </cell>
        </row>
        <row r="858">
          <cell r="G858" t="str">
            <v>b - Nh©n c«ng</v>
          </cell>
        </row>
        <row r="859">
          <cell r="G859" t="str">
            <v>Nh©n c«ng bËc 3,0/7</v>
          </cell>
        </row>
        <row r="860">
          <cell r="G860" t="str">
            <v>c. M¸y</v>
          </cell>
        </row>
        <row r="861">
          <cell r="G861" t="str">
            <v>M¸y ñi 110cv</v>
          </cell>
        </row>
        <row r="862">
          <cell r="G862" t="str">
            <v xml:space="preserve">§¾p nÒn ®­êng ®Êt ®åi K95 </v>
          </cell>
        </row>
        <row r="863">
          <cell r="G863" t="str">
            <v>b - Nh©n c«ng</v>
          </cell>
        </row>
        <row r="864">
          <cell r="G864" t="str">
            <v>Nh©n c«ng bËc 3,0/7</v>
          </cell>
        </row>
        <row r="865">
          <cell r="G865" t="str">
            <v>c. M¸y</v>
          </cell>
        </row>
        <row r="866">
          <cell r="G866" t="str">
            <v>M¸y ®Çm 9T</v>
          </cell>
        </row>
        <row r="867">
          <cell r="G867" t="str">
            <v>M¸y ñi 110cv</v>
          </cell>
        </row>
        <row r="868">
          <cell r="G868" t="str">
            <v>Th¸o dì rä thÐp</v>
          </cell>
        </row>
        <row r="869">
          <cell r="G869" t="str">
            <v>b - Nh©n c«ng</v>
          </cell>
        </row>
        <row r="870">
          <cell r="G870" t="str">
            <v>Nh©n c«ng bËc 3,5/7</v>
          </cell>
        </row>
        <row r="871">
          <cell r="G871" t="str">
            <v xml:space="preserve">Gç v¸n sµn </v>
          </cell>
        </row>
        <row r="872">
          <cell r="G872" t="str">
            <v>a. VËt liÖu</v>
          </cell>
        </row>
        <row r="873">
          <cell r="G873" t="str">
            <v>Gç mÆt cÇu</v>
          </cell>
        </row>
        <row r="874">
          <cell r="G874" t="str">
            <v xml:space="preserve">L¸t vµ dì v¸n sµn </v>
          </cell>
        </row>
        <row r="875">
          <cell r="G875" t="str">
            <v>b - Nh©n c«ng</v>
          </cell>
        </row>
        <row r="876">
          <cell r="G876" t="str">
            <v>Nh©n c«ng bËc 3,5/7</v>
          </cell>
        </row>
        <row r="877">
          <cell r="G877" t="str">
            <v>§¸ d¨m r¶i mÆt ®­êng xe ch¹y</v>
          </cell>
        </row>
        <row r="878">
          <cell r="G878" t="str">
            <v>a - VËt liÖu :</v>
          </cell>
        </row>
        <row r="879">
          <cell r="G879" t="str">
            <v xml:space="preserve">§¸ d¨m  </v>
          </cell>
        </row>
        <row r="880">
          <cell r="G880" t="str">
            <v>b - Nh©n c«ng</v>
          </cell>
        </row>
        <row r="881">
          <cell r="G881" t="str">
            <v>Nh©n c«ng bËc 3,0/7</v>
          </cell>
        </row>
        <row r="882">
          <cell r="G882" t="str">
            <v>c - M¸y thi c«ng</v>
          </cell>
        </row>
        <row r="883">
          <cell r="G883" t="str">
            <v>M¸y lu 8.5T</v>
          </cell>
        </row>
        <row r="884">
          <cell r="G884" t="str">
            <v>§¸ ba r¶i mÆt ®­êng xe ch¹y</v>
          </cell>
        </row>
        <row r="885">
          <cell r="G885" t="str">
            <v>a - VËt liÖu :</v>
          </cell>
        </row>
        <row r="886">
          <cell r="G886" t="str">
            <v xml:space="preserve">§¸ ba  </v>
          </cell>
        </row>
        <row r="887">
          <cell r="G887" t="str">
            <v>b - Nh©n c«ng</v>
          </cell>
        </row>
        <row r="888">
          <cell r="G888" t="str">
            <v>Nh©n c«ng bËc 3,0/7</v>
          </cell>
        </row>
        <row r="889">
          <cell r="G889" t="str">
            <v>c - M¸y thi c«ng</v>
          </cell>
        </row>
        <row r="890">
          <cell r="G890" t="str">
            <v>M¸y lu 8.5T</v>
          </cell>
        </row>
        <row r="891">
          <cell r="G891" t="str">
            <v>R¶i th¸o chång nÒ tµ vÑt 16x22x180</v>
          </cell>
        </row>
        <row r="892">
          <cell r="G892" t="str">
            <v>a. VËt liÖu</v>
          </cell>
        </row>
        <row r="893">
          <cell r="G893" t="str">
            <v>Gç chång nÒ (16x22x180)</v>
          </cell>
        </row>
        <row r="894">
          <cell r="G894" t="str">
            <v xml:space="preserve">§inh ®Üa </v>
          </cell>
        </row>
        <row r="895">
          <cell r="G895" t="str">
            <v>b. Nh©n c«ng</v>
          </cell>
        </row>
        <row r="896">
          <cell r="G896" t="str">
            <v>Nh©n c«ng bËc 4,0/7</v>
          </cell>
        </row>
        <row r="897">
          <cell r="G897" t="str">
            <v>Rä thÐp 2x1x0,5m (thu håi 30%)</v>
          </cell>
        </row>
        <row r="898">
          <cell r="G898" t="str">
            <v>a. VËt liÖu</v>
          </cell>
        </row>
        <row r="899">
          <cell r="G899" t="str">
            <v>D©y thÐp d=3mm</v>
          </cell>
        </row>
        <row r="900">
          <cell r="G900" t="str">
            <v xml:space="preserve">§¸ héc </v>
          </cell>
        </row>
        <row r="901">
          <cell r="G901" t="str">
            <v>b - Nh©n c«ng</v>
          </cell>
        </row>
        <row r="902">
          <cell r="G902" t="str">
            <v>Nh©n c«ng bËc 3,5/7</v>
          </cell>
        </row>
        <row r="903">
          <cell r="G903" t="str">
            <v>Khoan lç bª t«ng ®Æt thÐp neo</v>
          </cell>
        </row>
        <row r="904">
          <cell r="G904" t="str">
            <v>b. Nh©n c«ng</v>
          </cell>
        </row>
        <row r="905">
          <cell r="G905" t="str">
            <v>Nh©n c«ng bËc 3,0/7</v>
          </cell>
        </row>
        <row r="906">
          <cell r="G906" t="str">
            <v>c. M¸y</v>
          </cell>
        </row>
        <row r="907">
          <cell r="G907" t="str">
            <v>M¸y khoan cÇm tay 40-56mm</v>
          </cell>
        </row>
        <row r="908">
          <cell r="G908" t="str">
            <v>M¸y nÐn khÝ 660m3/h</v>
          </cell>
        </row>
        <row r="909">
          <cell r="G909" t="str">
            <v>QuÐt nhùa ®­êng sau mè 2 líp</v>
          </cell>
        </row>
        <row r="910">
          <cell r="G910" t="str">
            <v>a - VËt liÖu :</v>
          </cell>
        </row>
        <row r="911">
          <cell r="G911" t="str">
            <v>Nhùa ®­êng</v>
          </cell>
        </row>
        <row r="912">
          <cell r="G912" t="str">
            <v>X¨ng</v>
          </cell>
        </row>
        <row r="913">
          <cell r="G913" t="str">
            <v>b. Nh©n c«ng</v>
          </cell>
        </row>
        <row r="914">
          <cell r="G914" t="str">
            <v>Nh©n c«ng bËc 3,5/7</v>
          </cell>
        </row>
        <row r="915">
          <cell r="G915" t="str">
            <v>Keo Epoxy</v>
          </cell>
        </row>
        <row r="916">
          <cell r="G916" t="str">
            <v>a - VËt liÖu :</v>
          </cell>
        </row>
        <row r="917">
          <cell r="G917" t="str">
            <v>Keo £poxy</v>
          </cell>
        </row>
        <row r="918">
          <cell r="G918" t="str">
            <v>Kim tiªm</v>
          </cell>
        </row>
        <row r="919">
          <cell r="G919" t="str">
            <v>b. Nh©n c«ng</v>
          </cell>
        </row>
        <row r="920">
          <cell r="G920" t="str">
            <v>Nh©n c«ng bËc 3,5/7</v>
          </cell>
        </row>
        <row r="921">
          <cell r="G921" t="str">
            <v>V÷a xi m¨ng t¹o dèc M100</v>
          </cell>
        </row>
        <row r="922">
          <cell r="G922" t="str">
            <v>a - VËt liÖu :</v>
          </cell>
        </row>
        <row r="923">
          <cell r="G923" t="str">
            <v>V÷a xi m¨ng M100</v>
          </cell>
        </row>
        <row r="924">
          <cell r="G924" t="str">
            <v>b. Nh©n c«ng</v>
          </cell>
        </row>
        <row r="925">
          <cell r="G925" t="str">
            <v>Nh©n c«ng bËc 3,5/7</v>
          </cell>
        </row>
        <row r="926">
          <cell r="G926" t="str">
            <v>ThÐp neo d=14mm</v>
          </cell>
        </row>
        <row r="927">
          <cell r="G927" t="str">
            <v>a - VËt liÖu :</v>
          </cell>
        </row>
        <row r="928">
          <cell r="G928" t="str">
            <v>ThÐp trßn d=14mm</v>
          </cell>
        </row>
        <row r="929">
          <cell r="G929" t="str">
            <v>b. Nh©n c«ng</v>
          </cell>
        </row>
        <row r="930">
          <cell r="G930" t="str">
            <v>Nh©n c«ng bËc 3,5/7</v>
          </cell>
        </row>
        <row r="931">
          <cell r="G931" t="str">
            <v>S¶n xuÊt ®µ gi¸o + pa lª trô t¹m</v>
          </cell>
        </row>
        <row r="932">
          <cell r="G932" t="str">
            <v>a. VËt liÖu</v>
          </cell>
        </row>
        <row r="933">
          <cell r="G933" t="str">
            <v>ThÐp h×nh</v>
          </cell>
        </row>
        <row r="934">
          <cell r="G934" t="str">
            <v>ThÐp b¶n</v>
          </cell>
        </row>
        <row r="935">
          <cell r="G935" t="str">
            <v>Que hµn</v>
          </cell>
        </row>
        <row r="936">
          <cell r="G936" t="str">
            <v>«xy</v>
          </cell>
        </row>
        <row r="937">
          <cell r="G937" t="str">
            <v>§Êt ®Ìn</v>
          </cell>
        </row>
        <row r="938">
          <cell r="G938" t="str">
            <v>VËt liÖu kh¸c</v>
          </cell>
        </row>
        <row r="939">
          <cell r="G939" t="str">
            <v>b. Nh©n c«ng</v>
          </cell>
        </row>
        <row r="940">
          <cell r="G940" t="str">
            <v>Nh©n c«ng bËc 4,0/7</v>
          </cell>
        </row>
        <row r="941">
          <cell r="G941" t="str">
            <v>c. M¸y thi c«ng</v>
          </cell>
        </row>
        <row r="942">
          <cell r="G942" t="str">
            <v>M¸y hµn 23KW</v>
          </cell>
        </row>
        <row r="943">
          <cell r="G943" t="str">
            <v>M¸y c¾t thÐp</v>
          </cell>
        </row>
        <row r="944">
          <cell r="G944" t="str">
            <v>CÈu 10T</v>
          </cell>
        </row>
        <row r="945">
          <cell r="G945" t="str">
            <v>LD+ TD ®µ gi¸o + pa lª trô t¹m</v>
          </cell>
        </row>
        <row r="946">
          <cell r="G946" t="str">
            <v>a. VËt liÖu</v>
          </cell>
        </row>
        <row r="947">
          <cell r="G947" t="str">
            <v>ThÐp h×nh</v>
          </cell>
        </row>
        <row r="948">
          <cell r="G948" t="str">
            <v>Bul«ng M20</v>
          </cell>
        </row>
        <row r="949">
          <cell r="G949" t="str">
            <v>Que hµn</v>
          </cell>
        </row>
        <row r="950">
          <cell r="G950" t="str">
            <v>VËt liÖu kh¸c</v>
          </cell>
        </row>
        <row r="951">
          <cell r="G951" t="str">
            <v>b. Nh©n c«ng</v>
          </cell>
        </row>
        <row r="952">
          <cell r="G952" t="str">
            <v>Nh©n c«ng bËc 4,0/7</v>
          </cell>
        </row>
        <row r="953">
          <cell r="G953" t="str">
            <v>c. M¸y thi c«ng</v>
          </cell>
        </row>
        <row r="954">
          <cell r="G954" t="str">
            <v>CÈu 16T</v>
          </cell>
        </row>
        <row r="955">
          <cell r="G955" t="str">
            <v>M¸y hµn 23KW</v>
          </cell>
        </row>
        <row r="956">
          <cell r="G956" t="str">
            <v>S¶n xuÊt dÇm dÉn</v>
          </cell>
        </row>
        <row r="957">
          <cell r="G957" t="str">
            <v>a. VËt liÖu</v>
          </cell>
        </row>
        <row r="958">
          <cell r="G958" t="str">
            <v>ThÐp h×nh</v>
          </cell>
        </row>
        <row r="959">
          <cell r="G959" t="str">
            <v>ThÐp b¶n</v>
          </cell>
        </row>
        <row r="960">
          <cell r="G960" t="str">
            <v>Que hµn</v>
          </cell>
        </row>
        <row r="961">
          <cell r="G961" t="str">
            <v>«xy</v>
          </cell>
        </row>
        <row r="962">
          <cell r="G962" t="str">
            <v>§Êt ®Ìn</v>
          </cell>
        </row>
        <row r="963">
          <cell r="G963" t="str">
            <v>VËt liÖu kh¸c</v>
          </cell>
        </row>
        <row r="964">
          <cell r="G964" t="str">
            <v>b. Nh©n c«ng</v>
          </cell>
        </row>
        <row r="965">
          <cell r="G965" t="str">
            <v>Nh©n c«ng bËc 4,0/7</v>
          </cell>
        </row>
        <row r="966">
          <cell r="G966" t="str">
            <v>c. M¸y thi c«ng</v>
          </cell>
        </row>
        <row r="967">
          <cell r="G967" t="str">
            <v>M¸y hµn 23KW</v>
          </cell>
        </row>
        <row r="968">
          <cell r="G968" t="str">
            <v>CÈu 10T</v>
          </cell>
        </row>
        <row r="969">
          <cell r="G969" t="str">
            <v>LD vµ TD dÇm dÉn</v>
          </cell>
        </row>
        <row r="970">
          <cell r="G970" t="str">
            <v>a. VËt liÖu</v>
          </cell>
        </row>
        <row r="971">
          <cell r="G971" t="str">
            <v>ThÐp h×nh</v>
          </cell>
        </row>
        <row r="972">
          <cell r="G972" t="str">
            <v>Que hµn</v>
          </cell>
        </row>
        <row r="973">
          <cell r="G973" t="str">
            <v>VËt liÖu kh¸c</v>
          </cell>
        </row>
        <row r="974">
          <cell r="G974" t="str">
            <v>b. Nh©n c«ng</v>
          </cell>
        </row>
        <row r="975">
          <cell r="G975" t="str">
            <v>Nh©n c«ng bËc 4,5/7</v>
          </cell>
        </row>
        <row r="976">
          <cell r="G976" t="str">
            <v>c. M¸y thi c«ng</v>
          </cell>
        </row>
        <row r="977">
          <cell r="G977" t="str">
            <v>CÈu 10T</v>
          </cell>
        </row>
        <row r="978">
          <cell r="G978" t="str">
            <v>M¸y hµn 23KW</v>
          </cell>
        </row>
        <row r="979">
          <cell r="G979" t="str">
            <v>BiÓn b¸o tªn cÇu h×nh ch÷ nhËt</v>
          </cell>
        </row>
        <row r="980">
          <cell r="G980" t="str">
            <v>a. VËt liÖu</v>
          </cell>
        </row>
        <row r="981">
          <cell r="G981" t="str">
            <v>BiÓn b¸o h×nh ch÷ nhËt</v>
          </cell>
        </row>
        <row r="982">
          <cell r="G982" t="str">
            <v>Trô biÓn b¸o</v>
          </cell>
        </row>
        <row r="983">
          <cell r="G983" t="str">
            <v>VËt liÖu kh¸c</v>
          </cell>
        </row>
        <row r="984">
          <cell r="G984" t="str">
            <v>V÷a BT M150 ®¸ 4x6 (1,025x0,125)</v>
          </cell>
        </row>
        <row r="985">
          <cell r="G985" t="str">
            <v>b. Nh©n c«ng</v>
          </cell>
        </row>
        <row r="986">
          <cell r="G986" t="str">
            <v>Nh©n c«ng bËc 3,5/7</v>
          </cell>
        </row>
        <row r="987">
          <cell r="G987" t="str">
            <v>Nh©n c«ng bËc 3,0/7</v>
          </cell>
        </row>
        <row r="988">
          <cell r="G988" t="str">
            <v>NC ch«n biÓn b¸o : 0,3 c«ng 3,5/7</v>
          </cell>
        </row>
        <row r="989">
          <cell r="G989" t="str">
            <v>NC ®æ BT mãng : 1,64c x 0,125 bËc 3/7</v>
          </cell>
        </row>
        <row r="990">
          <cell r="G990" t="str">
            <v>c. M¸y thi c«ng</v>
          </cell>
        </row>
        <row r="991">
          <cell r="G991" t="str">
            <v>M¸y trén 250l</v>
          </cell>
        </row>
        <row r="992">
          <cell r="G992" t="str">
            <v>M¸y ®Çm dïi 1,5KW</v>
          </cell>
        </row>
        <row r="993">
          <cell r="G993" t="str">
            <v>ThÐp d=16mm</v>
          </cell>
        </row>
        <row r="994">
          <cell r="G994" t="str">
            <v>a - VËt liÖu :</v>
          </cell>
        </row>
        <row r="995">
          <cell r="G995" t="str">
            <v>ThÐp trßn d=16mm</v>
          </cell>
        </row>
        <row r="996">
          <cell r="G996" t="str">
            <v>b. Nh©n c«ng</v>
          </cell>
        </row>
        <row r="997">
          <cell r="G997" t="str">
            <v>Nh©n c«ng bËc 3,5/7</v>
          </cell>
        </row>
        <row r="998">
          <cell r="G998" t="str">
            <v>VC tiÕp ®Êt cÊp 3 ë cù ly TB L= 3km</v>
          </cell>
        </row>
        <row r="999">
          <cell r="G999" t="str">
            <v>c. M¸y</v>
          </cell>
        </row>
        <row r="1000">
          <cell r="G1000" t="str">
            <v>¤t« tù ®æ 10T</v>
          </cell>
        </row>
      </sheetData>
      <sheetData sheetId="3"/>
      <sheetData sheetId="4"/>
      <sheetData sheetId="5"/>
      <sheetData sheetId="6"/>
      <sheetData sheetId="7"/>
      <sheetData sheetId="8"/>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IEU"/>
      <sheetName val="PTDG"/>
      <sheetName val="DTCT"/>
      <sheetName val="DS cau"/>
    </sheetNames>
    <sheetDataSet>
      <sheetData sheetId="0" refreshError="1"/>
      <sheetData sheetId="1" refreshError="1"/>
      <sheetData sheetId="2" refreshError="1"/>
      <sheetData sheetId="3">
        <row r="10">
          <cell r="C10" t="str">
            <v>CÇu ®ång bôt km397+485.75</v>
          </cell>
          <cell r="J10">
            <v>1656805757.0816243</v>
          </cell>
        </row>
        <row r="11">
          <cell r="C11" t="str">
            <v>1. DÇm BTCT D¦L L=24m</v>
          </cell>
          <cell r="J11">
            <v>528800000</v>
          </cell>
        </row>
        <row r="12">
          <cell r="C12" t="str">
            <v>DÇm BTCT D¦L L=24m</v>
          </cell>
          <cell r="D12" t="str">
            <v>DÇm</v>
          </cell>
          <cell r="E12">
            <v>4</v>
          </cell>
          <cell r="F12" t="e">
            <v>#N/A</v>
          </cell>
          <cell r="G12" t="e">
            <v>#N/A</v>
          </cell>
          <cell r="H12" t="e">
            <v>#N/A</v>
          </cell>
          <cell r="I12">
            <v>100000000</v>
          </cell>
          <cell r="J12">
            <v>400000000</v>
          </cell>
        </row>
        <row r="13">
          <cell r="C13" t="str">
            <v>Lao l¾p dÇm BTCT D¦L L=24m</v>
          </cell>
          <cell r="D13" t="str">
            <v>DÇm</v>
          </cell>
          <cell r="E13">
            <v>4</v>
          </cell>
          <cell r="F13" t="e">
            <v>#N/A</v>
          </cell>
          <cell r="G13" t="e">
            <v>#N/A</v>
          </cell>
          <cell r="H13" t="e">
            <v>#N/A</v>
          </cell>
          <cell r="I13">
            <v>28000000</v>
          </cell>
          <cell r="J13">
            <v>112000000</v>
          </cell>
        </row>
        <row r="14">
          <cell r="C14" t="str">
            <v>Mua vµ l¾p ®Æt gèi cÇu b»ng cao su</v>
          </cell>
          <cell r="D14" t="str">
            <v>Gèi</v>
          </cell>
          <cell r="E14">
            <v>8</v>
          </cell>
          <cell r="F14">
            <v>1581785.4</v>
          </cell>
          <cell r="G14">
            <v>30683.100000000002</v>
          </cell>
          <cell r="H14">
            <v>0</v>
          </cell>
          <cell r="I14">
            <v>2100000</v>
          </cell>
          <cell r="J14">
            <v>16800000</v>
          </cell>
        </row>
        <row r="15">
          <cell r="C15" t="str">
            <v>2. Líp phñ mÆt cÇu</v>
          </cell>
          <cell r="J15">
            <v>43209530.30685392</v>
          </cell>
        </row>
        <row r="16">
          <cell r="C16" t="str">
            <v>Bª t«ng t¹o dèc M300</v>
          </cell>
          <cell r="D16" t="str">
            <v>m3</v>
          </cell>
          <cell r="E16">
            <v>19.2</v>
          </cell>
          <cell r="F16">
            <v>574369.22931885719</v>
          </cell>
          <cell r="G16">
            <v>40910.799999999996</v>
          </cell>
          <cell r="H16">
            <v>12642.59325</v>
          </cell>
          <cell r="I16">
            <v>983321.19550532626</v>
          </cell>
          <cell r="J16">
            <v>18879766.953702264</v>
          </cell>
        </row>
        <row r="17">
          <cell r="C17" t="str">
            <v>BTN h¹t mÞn dµy 5cm</v>
          </cell>
          <cell r="D17" t="str">
            <v>m2</v>
          </cell>
          <cell r="E17">
            <v>192</v>
          </cell>
          <cell r="F17">
            <v>42468.434871299731</v>
          </cell>
          <cell r="G17">
            <v>329.74254000000002</v>
          </cell>
          <cell r="H17">
            <v>2021.9958464000001</v>
          </cell>
          <cell r="I17">
            <v>57176.14270663201</v>
          </cell>
          <cell r="J17">
            <v>10977819.399673346</v>
          </cell>
        </row>
        <row r="18">
          <cell r="C18" t="str">
            <v>Cèt thÐp c¸c lo¹i</v>
          </cell>
          <cell r="D18" t="str">
            <v>TÊn</v>
          </cell>
          <cell r="E18">
            <v>1.92</v>
          </cell>
          <cell r="F18">
            <v>4911215.3371428577</v>
          </cell>
          <cell r="G18">
            <v>159406.01</v>
          </cell>
          <cell r="H18">
            <v>99583.053999999989</v>
          </cell>
          <cell r="I18">
            <v>6954137.4757699519</v>
          </cell>
          <cell r="J18">
            <v>13351943.953478307</v>
          </cell>
        </row>
        <row r="19">
          <cell r="C19" t="str">
            <v>3. Lan can tay vÞn b»ng BTCT</v>
          </cell>
          <cell r="D19" t="str">
            <v>md</v>
          </cell>
          <cell r="E19">
            <v>68.8</v>
          </cell>
          <cell r="I19">
            <v>450000</v>
          </cell>
          <cell r="J19">
            <v>30960000</v>
          </cell>
        </row>
        <row r="20">
          <cell r="C20" t="str">
            <v>4. B¶n dÉn KT(300x220x20)cm</v>
          </cell>
          <cell r="D20" t="str">
            <v>b¶n</v>
          </cell>
          <cell r="E20">
            <v>8</v>
          </cell>
          <cell r="I20">
            <v>2200000</v>
          </cell>
          <cell r="J20">
            <v>17600000</v>
          </cell>
        </row>
        <row r="21">
          <cell r="C21" t="str">
            <v>5. Khe co d·n cao su</v>
          </cell>
          <cell r="D21" t="str">
            <v>md</v>
          </cell>
          <cell r="E21">
            <v>16</v>
          </cell>
          <cell r="I21">
            <v>2500000</v>
          </cell>
          <cell r="J21">
            <v>40000000</v>
          </cell>
        </row>
        <row r="22">
          <cell r="C22" t="str">
            <v>6. T­êng hé lan mÒm</v>
          </cell>
          <cell r="D22" t="str">
            <v>md</v>
          </cell>
          <cell r="E22">
            <v>40</v>
          </cell>
          <cell r="I22">
            <v>450000</v>
          </cell>
          <cell r="J22">
            <v>18000000</v>
          </cell>
        </row>
        <row r="23">
          <cell r="C23" t="str">
            <v>7. Mè cÇu</v>
          </cell>
          <cell r="J23">
            <v>910628027.20978248</v>
          </cell>
        </row>
        <row r="24">
          <cell r="C24" t="str">
            <v>Bª t«ng M300</v>
          </cell>
          <cell r="D24" t="str">
            <v>m3</v>
          </cell>
          <cell r="E24">
            <v>1.23</v>
          </cell>
          <cell r="F24">
            <v>563323.6672165714</v>
          </cell>
          <cell r="G24">
            <v>83931.68</v>
          </cell>
          <cell r="H24">
            <v>50524.219980000002</v>
          </cell>
          <cell r="I24">
            <v>1211661.7359944407</v>
          </cell>
          <cell r="J24">
            <v>1490343.9352731621</v>
          </cell>
        </row>
        <row r="25">
          <cell r="C25" t="str">
            <v>Bª t«ng M250</v>
          </cell>
          <cell r="D25" t="str">
            <v>m3</v>
          </cell>
          <cell r="E25">
            <v>410.45</v>
          </cell>
          <cell r="F25">
            <v>467896.36724971433</v>
          </cell>
          <cell r="G25">
            <v>44651.040000000001</v>
          </cell>
          <cell r="H25">
            <v>50524.219980000002</v>
          </cell>
          <cell r="I25">
            <v>913830.47055423819</v>
          </cell>
          <cell r="J25">
            <v>375081716.63898706</v>
          </cell>
        </row>
        <row r="26">
          <cell r="C26" t="str">
            <v>Bª t«ng lãt mãng M100 ®¸ 4x6</v>
          </cell>
          <cell r="D26" t="str">
            <v>m3</v>
          </cell>
          <cell r="E26">
            <v>9</v>
          </cell>
          <cell r="F26">
            <v>261846.0050055357</v>
          </cell>
          <cell r="G26">
            <v>22898.699999999997</v>
          </cell>
          <cell r="H26">
            <v>12040.565000000001</v>
          </cell>
          <cell r="I26">
            <v>476409.41943829454</v>
          </cell>
          <cell r="J26">
            <v>4287684.7749446509</v>
          </cell>
        </row>
        <row r="27">
          <cell r="C27" t="str">
            <v>Cèt thÐp c¸c lo¹i</v>
          </cell>
          <cell r="D27" t="str">
            <v>TÊn</v>
          </cell>
          <cell r="E27">
            <v>28.82</v>
          </cell>
          <cell r="F27">
            <v>4932735.3371428577</v>
          </cell>
          <cell r="G27">
            <v>179831.68000000002</v>
          </cell>
          <cell r="H27">
            <v>210581.53</v>
          </cell>
          <cell r="I27">
            <v>7224454.8297665929</v>
          </cell>
          <cell r="J27">
            <v>208208788.1938732</v>
          </cell>
        </row>
        <row r="28">
          <cell r="C28" t="str">
            <v>§¸ héc x©y tø nãn M100</v>
          </cell>
          <cell r="D28" t="str">
            <v>m3</v>
          </cell>
          <cell r="E28">
            <v>46.5</v>
          </cell>
          <cell r="F28">
            <v>278810.8254982286</v>
          </cell>
          <cell r="G28">
            <v>35358.619999999995</v>
          </cell>
          <cell r="H28">
            <v>0</v>
          </cell>
          <cell r="I28">
            <v>488783.70716064883</v>
          </cell>
          <cell r="J28">
            <v>22728442.382970169</v>
          </cell>
        </row>
        <row r="29">
          <cell r="C29" t="str">
            <v>§¸ héc x©y taluy v÷a M100</v>
          </cell>
          <cell r="D29" t="str">
            <v>m3</v>
          </cell>
          <cell r="E29">
            <v>96</v>
          </cell>
          <cell r="F29">
            <v>248531.96105274287</v>
          </cell>
          <cell r="G29">
            <v>31998.09</v>
          </cell>
          <cell r="H29">
            <v>0</v>
          </cell>
          <cell r="I29">
            <v>437566.59880956577</v>
          </cell>
          <cell r="J29">
            <v>42006393.48571831</v>
          </cell>
        </row>
        <row r="30">
          <cell r="C30" t="str">
            <v>§¸ héc x©y mãng, ch©n khay M100</v>
          </cell>
          <cell r="D30" t="str">
            <v>m3</v>
          </cell>
          <cell r="E30">
            <v>98.74</v>
          </cell>
          <cell r="F30">
            <v>248531.96105274287</v>
          </cell>
          <cell r="G30">
            <v>27907.01</v>
          </cell>
          <cell r="H30">
            <v>0</v>
          </cell>
          <cell r="I30">
            <v>421653.28258626495</v>
          </cell>
          <cell r="J30">
            <v>41634045.122567795</v>
          </cell>
        </row>
        <row r="31">
          <cell r="C31" t="str">
            <v xml:space="preserve">D¨m s¹n ®Öm </v>
          </cell>
          <cell r="D31" t="str">
            <v>m3</v>
          </cell>
          <cell r="E31">
            <v>63.58</v>
          </cell>
          <cell r="F31">
            <v>135855.41509523807</v>
          </cell>
          <cell r="G31">
            <v>30115.26</v>
          </cell>
          <cell r="H31">
            <v>0</v>
          </cell>
          <cell r="I31">
            <v>288292.40124649595</v>
          </cell>
          <cell r="J31">
            <v>18329630.871252213</v>
          </cell>
        </row>
        <row r="32">
          <cell r="C32" t="str">
            <v xml:space="preserve">§µo mãng ®Êt cÊp 3 </v>
          </cell>
          <cell r="D32" t="str">
            <v>m3</v>
          </cell>
          <cell r="E32">
            <v>1142.2</v>
          </cell>
          <cell r="F32">
            <v>0</v>
          </cell>
          <cell r="G32">
            <v>5890.0582800000002</v>
          </cell>
          <cell r="H32">
            <v>2404.6233119999997</v>
          </cell>
          <cell r="I32">
            <v>26458.435658106639</v>
          </cell>
          <cell r="J32">
            <v>30220825.208689403</v>
          </cell>
        </row>
        <row r="33">
          <cell r="C33" t="str">
            <v>§¾p ®Êt cÊp 3</v>
          </cell>
          <cell r="D33" t="str">
            <v>m3</v>
          </cell>
          <cell r="E33">
            <v>2229.6</v>
          </cell>
          <cell r="F33">
            <v>0</v>
          </cell>
          <cell r="G33">
            <v>9298.26</v>
          </cell>
          <cell r="H33">
            <v>0</v>
          </cell>
          <cell r="I33">
            <v>36167.992732107356</v>
          </cell>
          <cell r="J33">
            <v>80640156.595506564</v>
          </cell>
        </row>
        <row r="34">
          <cell r="C34" t="str">
            <v>Thi c«ng mè</v>
          </cell>
          <cell r="D34" t="str">
            <v>TB</v>
          </cell>
          <cell r="J34">
            <v>86000000</v>
          </cell>
        </row>
        <row r="35">
          <cell r="C35" t="str">
            <v xml:space="preserve">8. Cäc BTCT (35x35)cm </v>
          </cell>
          <cell r="D35" t="str">
            <v>md</v>
          </cell>
          <cell r="I35">
            <v>400000</v>
          </cell>
          <cell r="J35">
            <v>0</v>
          </cell>
        </row>
        <row r="36">
          <cell r="C36" t="str">
            <v>9. Ph¸ dì cÇu cò</v>
          </cell>
          <cell r="J36">
            <v>21608199.564987957</v>
          </cell>
        </row>
        <row r="37">
          <cell r="C37" t="str">
            <v>§Ëp bá bª t«ng cÇu cò</v>
          </cell>
          <cell r="D37" t="str">
            <v>m3</v>
          </cell>
          <cell r="E37">
            <v>17.55</v>
          </cell>
          <cell r="F37">
            <v>0</v>
          </cell>
          <cell r="G37">
            <v>68671.7</v>
          </cell>
          <cell r="H37">
            <v>0</v>
          </cell>
          <cell r="I37">
            <v>267116.37946255063</v>
          </cell>
          <cell r="J37">
            <v>4687892.4595677638</v>
          </cell>
        </row>
        <row r="38">
          <cell r="C38" t="str">
            <v>§Ëp bá ®¸ héc x©y cò</v>
          </cell>
          <cell r="D38" t="str">
            <v>m3</v>
          </cell>
          <cell r="E38">
            <v>90.96</v>
          </cell>
          <cell r="F38">
            <v>0</v>
          </cell>
          <cell r="G38">
            <v>22208.720000000001</v>
          </cell>
          <cell r="H38">
            <v>0</v>
          </cell>
          <cell r="I38">
            <v>86386.573783633401</v>
          </cell>
          <cell r="J38">
            <v>7857722.7513592932</v>
          </cell>
        </row>
        <row r="39">
          <cell r="C39" t="str">
            <v>Th¸o dì thÐp cÇu cò</v>
          </cell>
          <cell r="D39" t="str">
            <v>TÊn</v>
          </cell>
          <cell r="E39">
            <v>4.71</v>
          </cell>
          <cell r="F39">
            <v>215999.99999999997</v>
          </cell>
          <cell r="G39">
            <v>218652</v>
          </cell>
          <cell r="H39">
            <v>543277.45000000007</v>
          </cell>
          <cell r="I39">
            <v>1924115.5741105948</v>
          </cell>
          <cell r="J39">
            <v>9062584.3540609013</v>
          </cell>
        </row>
        <row r="40">
          <cell r="C40" t="str">
            <v>10. H¹ng môc kh¸c</v>
          </cell>
          <cell r="D40" t="str">
            <v>TB</v>
          </cell>
          <cell r="J40">
            <v>46000000</v>
          </cell>
        </row>
        <row r="41">
          <cell r="C41" t="str">
            <v>§¾p ®Êt ®ª quai</v>
          </cell>
          <cell r="D41" t="str">
            <v>m3</v>
          </cell>
          <cell r="E41">
            <v>80</v>
          </cell>
          <cell r="F41">
            <v>0</v>
          </cell>
          <cell r="G41">
            <v>29528.04</v>
          </cell>
          <cell r="H41">
            <v>0</v>
          </cell>
          <cell r="I41">
            <v>137828.35964320746</v>
          </cell>
          <cell r="J41">
            <v>11026268.771456596</v>
          </cell>
        </row>
        <row r="42">
          <cell r="C42" t="str">
            <v>M¸y b¬m n­íc</v>
          </cell>
          <cell r="D42" t="str">
            <v>Ca</v>
          </cell>
          <cell r="E42">
            <v>50</v>
          </cell>
          <cell r="F42">
            <v>0</v>
          </cell>
          <cell r="G42">
            <v>0</v>
          </cell>
          <cell r="H42">
            <v>466499</v>
          </cell>
          <cell r="I42">
            <v>625657.55711489427</v>
          </cell>
          <cell r="J42">
            <v>31282877.855744712</v>
          </cell>
        </row>
        <row r="43">
          <cell r="C43" t="str">
            <v>Mua vµ l¾p ®Æt biÓn b¸o ®­êng bé</v>
          </cell>
          <cell r="D43" t="str">
            <v>Bé</v>
          </cell>
          <cell r="E43">
            <v>4</v>
          </cell>
          <cell r="F43">
            <v>594310.03418620001</v>
          </cell>
          <cell r="G43">
            <v>9170.9856</v>
          </cell>
          <cell r="H43">
            <v>2246.2963200000004</v>
          </cell>
          <cell r="I43">
            <v>860000</v>
          </cell>
          <cell r="J43">
            <v>3440000</v>
          </cell>
        </row>
        <row r="44">
          <cell r="C44" t="str">
            <v>10. TuyÕn tr¸nh</v>
          </cell>
          <cell r="J44">
            <v>0</v>
          </cell>
        </row>
        <row r="45">
          <cell r="C45" t="str">
            <v>DÇm I500 lµm cÇu t¹m</v>
          </cell>
          <cell r="D45" t="str">
            <v>TÊn</v>
          </cell>
          <cell r="F45">
            <v>999886.30761904758</v>
          </cell>
          <cell r="G45">
            <v>346912.49600000004</v>
          </cell>
          <cell r="H45">
            <v>446151.53</v>
          </cell>
          <cell r="I45">
            <v>3623924.8854130441</v>
          </cell>
          <cell r="J45">
            <v>0</v>
          </cell>
        </row>
        <row r="46">
          <cell r="C46" t="str">
            <v>L¾p dùng vµ th¸o dì cÇu t¹m</v>
          </cell>
          <cell r="D46" t="str">
            <v>TÊn</v>
          </cell>
          <cell r="E46">
            <v>0</v>
          </cell>
          <cell r="F46">
            <v>278999.99999999994</v>
          </cell>
          <cell r="G46">
            <v>218652</v>
          </cell>
          <cell r="H46">
            <v>543277.45000000007</v>
          </cell>
          <cell r="I46">
            <v>2200391.9957527202</v>
          </cell>
          <cell r="J46">
            <v>0</v>
          </cell>
        </row>
        <row r="47">
          <cell r="C47" t="str">
            <v>L¾p ®Æt vµ th¸o dì rä ®¸</v>
          </cell>
          <cell r="D47" t="str">
            <v>Rä</v>
          </cell>
          <cell r="F47">
            <v>167311.23357142857</v>
          </cell>
          <cell r="G47">
            <v>63119.520000000004</v>
          </cell>
          <cell r="H47">
            <v>0</v>
          </cell>
          <cell r="I47">
            <v>498735.7040999615</v>
          </cell>
          <cell r="J47">
            <v>0</v>
          </cell>
        </row>
        <row r="48">
          <cell r="C48" t="str">
            <v xml:space="preserve">§¾p ®Êt nÒn ®­êng </v>
          </cell>
          <cell r="D48" t="str">
            <v>m3</v>
          </cell>
          <cell r="F48">
            <v>5714.2857142857138</v>
          </cell>
          <cell r="G48">
            <v>6287.7246742857133</v>
          </cell>
          <cell r="H48">
            <v>16215.547368</v>
          </cell>
          <cell r="I48">
            <v>60797.097711059716</v>
          </cell>
          <cell r="J48">
            <v>0</v>
          </cell>
        </row>
        <row r="49">
          <cell r="C49" t="str">
            <v>Mãng cÊp phèi ®¸ d¨m lo¹i 1</v>
          </cell>
          <cell r="D49" t="str">
            <v>m3</v>
          </cell>
          <cell r="F49">
            <v>211603.89028571427</v>
          </cell>
          <cell r="G49">
            <v>675.13600000000008</v>
          </cell>
          <cell r="H49">
            <v>7602.8820839999989</v>
          </cell>
          <cell r="I49">
            <v>256047.42392078004</v>
          </cell>
          <cell r="J49">
            <v>0</v>
          </cell>
        </row>
        <row r="50">
          <cell r="C50" t="str">
            <v>cÇu chÌ rÐn km399+647.55</v>
          </cell>
          <cell r="J50">
            <v>1429621416.0456164</v>
          </cell>
        </row>
        <row r="51">
          <cell r="C51" t="str">
            <v>1. DÇm BTCT th­êng L=12m</v>
          </cell>
          <cell r="J51">
            <v>271000000</v>
          </cell>
        </row>
        <row r="52">
          <cell r="C52" t="str">
            <v>DÇm BTCT th­êng L=12m</v>
          </cell>
          <cell r="D52" t="str">
            <v>DÇm</v>
          </cell>
          <cell r="E52">
            <v>5</v>
          </cell>
          <cell r="F52" t="e">
            <v>#N/A</v>
          </cell>
          <cell r="G52" t="e">
            <v>#N/A</v>
          </cell>
          <cell r="H52" t="e">
            <v>#N/A</v>
          </cell>
          <cell r="I52">
            <v>35000000</v>
          </cell>
          <cell r="J52">
            <v>175000000</v>
          </cell>
        </row>
        <row r="53">
          <cell r="C53" t="str">
            <v>Lao l¾p dÇm BTCT L=12m</v>
          </cell>
          <cell r="D53" t="str">
            <v>DÇm</v>
          </cell>
          <cell r="E53">
            <v>5</v>
          </cell>
          <cell r="F53" t="e">
            <v>#N/A</v>
          </cell>
          <cell r="G53" t="e">
            <v>#N/A</v>
          </cell>
          <cell r="H53" t="e">
            <v>#N/A</v>
          </cell>
          <cell r="I53">
            <v>15000000</v>
          </cell>
          <cell r="J53">
            <v>75000000</v>
          </cell>
        </row>
        <row r="54">
          <cell r="C54" t="str">
            <v>Mua vµ l¾p ®Æt gèi cÇu b»ng cao su</v>
          </cell>
          <cell r="D54" t="str">
            <v>Gèi</v>
          </cell>
          <cell r="E54">
            <v>10</v>
          </cell>
          <cell r="F54">
            <v>1581785.4</v>
          </cell>
          <cell r="G54">
            <v>30683.100000000002</v>
          </cell>
          <cell r="H54">
            <v>0</v>
          </cell>
          <cell r="I54">
            <v>2100000</v>
          </cell>
          <cell r="J54">
            <v>21000000</v>
          </cell>
        </row>
        <row r="55">
          <cell r="C55" t="str">
            <v>2. Líp phñ mÆt cÇu</v>
          </cell>
          <cell r="I55">
            <v>0</v>
          </cell>
          <cell r="J55">
            <v>21604765.15342696</v>
          </cell>
        </row>
        <row r="56">
          <cell r="C56" t="str">
            <v>Bª t«ng t¹o dèc M300</v>
          </cell>
          <cell r="D56" t="str">
            <v>m3</v>
          </cell>
          <cell r="E56">
            <v>9.6</v>
          </cell>
          <cell r="F56">
            <v>574369.22931885719</v>
          </cell>
          <cell r="G56">
            <v>40910.799999999996</v>
          </cell>
          <cell r="H56">
            <v>12642.59325</v>
          </cell>
          <cell r="I56">
            <v>983321.19550532626</v>
          </cell>
          <cell r="J56">
            <v>9439883.4768511318</v>
          </cell>
        </row>
        <row r="57">
          <cell r="C57" t="str">
            <v>BTN h¹t mÞn dµy 5cm</v>
          </cell>
          <cell r="D57" t="str">
            <v>m2</v>
          </cell>
          <cell r="E57">
            <v>96</v>
          </cell>
          <cell r="F57">
            <v>42468.434871299731</v>
          </cell>
          <cell r="G57">
            <v>329.74254000000002</v>
          </cell>
          <cell r="H57">
            <v>2021.9958464000001</v>
          </cell>
          <cell r="I57">
            <v>57176.14270663201</v>
          </cell>
          <cell r="J57">
            <v>5488909.6998366732</v>
          </cell>
        </row>
        <row r="58">
          <cell r="C58" t="str">
            <v>Cèt thÐp c¸c lo¹i</v>
          </cell>
          <cell r="D58" t="str">
            <v>TÊn</v>
          </cell>
          <cell r="E58">
            <v>0.96</v>
          </cell>
          <cell r="F58">
            <v>4911215.3371428577</v>
          </cell>
          <cell r="G58">
            <v>159406.01</v>
          </cell>
          <cell r="H58">
            <v>99583.053999999989</v>
          </cell>
          <cell r="I58">
            <v>6954137.4757699519</v>
          </cell>
          <cell r="J58">
            <v>6675971.9767391533</v>
          </cell>
        </row>
        <row r="59">
          <cell r="C59" t="str">
            <v>3. Lan can tay vÞn b»ng BTCT</v>
          </cell>
          <cell r="D59" t="str">
            <v>md</v>
          </cell>
          <cell r="E59">
            <v>43.76</v>
          </cell>
          <cell r="I59">
            <v>450000</v>
          </cell>
          <cell r="J59">
            <v>19692000</v>
          </cell>
        </row>
        <row r="60">
          <cell r="C60" t="str">
            <v>4. B¶n dÉn KT(300x220x20)cm</v>
          </cell>
          <cell r="D60" t="str">
            <v>b¶n</v>
          </cell>
          <cell r="E60">
            <v>8</v>
          </cell>
          <cell r="I60">
            <v>2200000</v>
          </cell>
          <cell r="J60">
            <v>17600000</v>
          </cell>
        </row>
        <row r="61">
          <cell r="C61" t="str">
            <v>5. Khe co d·n cao su</v>
          </cell>
          <cell r="D61" t="str">
            <v>md</v>
          </cell>
          <cell r="E61">
            <v>16</v>
          </cell>
          <cell r="I61">
            <v>2500000</v>
          </cell>
          <cell r="J61">
            <v>40000000</v>
          </cell>
        </row>
        <row r="62">
          <cell r="C62" t="str">
            <v>6. T­êng hé lan mÒm</v>
          </cell>
          <cell r="D62" t="str">
            <v>md</v>
          </cell>
          <cell r="E62">
            <v>40</v>
          </cell>
          <cell r="I62">
            <v>450000</v>
          </cell>
          <cell r="J62">
            <v>18000000</v>
          </cell>
        </row>
        <row r="63">
          <cell r="C63" t="str">
            <v>7. Mè cÇu</v>
          </cell>
          <cell r="I63">
            <v>0</v>
          </cell>
          <cell r="J63">
            <v>951974066.90245414</v>
          </cell>
        </row>
        <row r="64">
          <cell r="C64" t="str">
            <v>Bª t«ng M300</v>
          </cell>
          <cell r="D64" t="str">
            <v>m3</v>
          </cell>
          <cell r="E64">
            <v>301.68</v>
          </cell>
          <cell r="F64">
            <v>563323.6672165714</v>
          </cell>
          <cell r="G64">
            <v>83931.68</v>
          </cell>
          <cell r="H64">
            <v>50524.219980000002</v>
          </cell>
          <cell r="I64">
            <v>1211661.7359944407</v>
          </cell>
          <cell r="J64">
            <v>365534112.51480287</v>
          </cell>
        </row>
        <row r="65">
          <cell r="C65" t="str">
            <v>Bª t«ng M250</v>
          </cell>
          <cell r="D65" t="str">
            <v>m3</v>
          </cell>
          <cell r="E65">
            <v>61.725000000000001</v>
          </cell>
          <cell r="F65">
            <v>467896.36724971433</v>
          </cell>
          <cell r="G65">
            <v>44651.040000000001</v>
          </cell>
          <cell r="H65">
            <v>50524.219980000002</v>
          </cell>
          <cell r="I65">
            <v>913830.47055423819</v>
          </cell>
          <cell r="J65">
            <v>56406185.79496035</v>
          </cell>
        </row>
        <row r="66">
          <cell r="C66" t="str">
            <v>Bª t«ng lãt mãng M100 ®¸ 4x6</v>
          </cell>
          <cell r="D66" t="str">
            <v>m3</v>
          </cell>
          <cell r="E66">
            <v>9</v>
          </cell>
          <cell r="F66">
            <v>261846.0050055357</v>
          </cell>
          <cell r="G66">
            <v>22898.699999999997</v>
          </cell>
          <cell r="H66">
            <v>12040.565000000001</v>
          </cell>
          <cell r="I66">
            <v>476409.41943829454</v>
          </cell>
          <cell r="J66">
            <v>4287684.7749446509</v>
          </cell>
        </row>
        <row r="67">
          <cell r="C67" t="str">
            <v>Cèt thÐp c¸c lo¹i</v>
          </cell>
          <cell r="D67" t="str">
            <v>TÊn</v>
          </cell>
          <cell r="E67">
            <v>25.437999999999999</v>
          </cell>
          <cell r="F67">
            <v>4932735.3371428577</v>
          </cell>
          <cell r="G67">
            <v>179831.68000000002</v>
          </cell>
          <cell r="H67">
            <v>210581.53</v>
          </cell>
          <cell r="I67">
            <v>7224454.8297665929</v>
          </cell>
          <cell r="J67">
            <v>183775681.95960259</v>
          </cell>
        </row>
        <row r="68">
          <cell r="C68" t="str">
            <v>§¸ héc x©y tø nãn M100</v>
          </cell>
          <cell r="D68" t="str">
            <v>m3</v>
          </cell>
          <cell r="E68">
            <v>16.96</v>
          </cell>
          <cell r="F68">
            <v>278810.8254982286</v>
          </cell>
          <cell r="G68">
            <v>35358.619999999995</v>
          </cell>
          <cell r="H68">
            <v>0</v>
          </cell>
          <cell r="I68">
            <v>488783.70716064883</v>
          </cell>
          <cell r="J68">
            <v>8289771.6734446045</v>
          </cell>
        </row>
        <row r="69">
          <cell r="C69" t="str">
            <v>§¸ héc x©y taluy v÷a M100</v>
          </cell>
          <cell r="D69" t="str">
            <v>m3</v>
          </cell>
          <cell r="E69">
            <v>45</v>
          </cell>
          <cell r="F69">
            <v>248531.96105274287</v>
          </cell>
          <cell r="G69">
            <v>31998.09</v>
          </cell>
          <cell r="H69">
            <v>0</v>
          </cell>
          <cell r="I69">
            <v>437566.59880956577</v>
          </cell>
          <cell r="J69">
            <v>19690496.94643046</v>
          </cell>
        </row>
        <row r="70">
          <cell r="C70" t="str">
            <v>§¸ héc x©y mãng, ch©n khay M100</v>
          </cell>
          <cell r="D70" t="str">
            <v>m3</v>
          </cell>
          <cell r="E70">
            <v>48.84</v>
          </cell>
          <cell r="F70">
            <v>248531.96105274287</v>
          </cell>
          <cell r="G70">
            <v>27907.01</v>
          </cell>
          <cell r="H70">
            <v>0</v>
          </cell>
          <cell r="I70">
            <v>421653.28258626495</v>
          </cell>
          <cell r="J70">
            <v>20593546.32151318</v>
          </cell>
        </row>
        <row r="71">
          <cell r="C71" t="str">
            <v xml:space="preserve">D¨m s¹n ®Öm </v>
          </cell>
          <cell r="D71" t="str">
            <v>m3</v>
          </cell>
          <cell r="E71">
            <v>38.79</v>
          </cell>
          <cell r="F71">
            <v>135855.41509523807</v>
          </cell>
          <cell r="G71">
            <v>30115.26</v>
          </cell>
          <cell r="H71">
            <v>0</v>
          </cell>
          <cell r="I71">
            <v>288292.40124649595</v>
          </cell>
          <cell r="J71">
            <v>11182862.244351577</v>
          </cell>
        </row>
        <row r="72">
          <cell r="C72" t="str">
            <v xml:space="preserve">§µo mãng ®Êt cÊp 3 </v>
          </cell>
          <cell r="D72" t="str">
            <v>m3</v>
          </cell>
          <cell r="E72">
            <v>3153.9</v>
          </cell>
          <cell r="F72">
            <v>0</v>
          </cell>
          <cell r="G72">
            <v>5890.0582800000002</v>
          </cell>
          <cell r="H72">
            <v>2404.6233119999997</v>
          </cell>
          <cell r="I72">
            <v>26458.435658106639</v>
          </cell>
          <cell r="J72">
            <v>83447260.222102523</v>
          </cell>
        </row>
        <row r="73">
          <cell r="C73" t="str">
            <v>§¾p ®Êt cÊp 3</v>
          </cell>
          <cell r="D73" t="str">
            <v>m3</v>
          </cell>
          <cell r="E73">
            <v>3394.34</v>
          </cell>
          <cell r="F73">
            <v>0</v>
          </cell>
          <cell r="G73">
            <v>9298.26</v>
          </cell>
          <cell r="H73">
            <v>0</v>
          </cell>
          <cell r="I73">
            <v>36167.992732107356</v>
          </cell>
          <cell r="J73">
            <v>122766464.45030129</v>
          </cell>
        </row>
        <row r="74">
          <cell r="C74" t="str">
            <v>Thi c«ng mè</v>
          </cell>
          <cell r="D74" t="str">
            <v>TB</v>
          </cell>
          <cell r="J74">
            <v>76000000</v>
          </cell>
        </row>
        <row r="75">
          <cell r="C75" t="str">
            <v>9. Ph¸ dì cÇu cò</v>
          </cell>
          <cell r="J75">
            <v>16750583.989735419</v>
          </cell>
        </row>
        <row r="76">
          <cell r="C76" t="str">
            <v>§Ëp bá bª t«ng cÇu cò</v>
          </cell>
          <cell r="D76" t="str">
            <v>m3</v>
          </cell>
          <cell r="E76">
            <v>31.08</v>
          </cell>
          <cell r="F76">
            <v>0</v>
          </cell>
          <cell r="G76">
            <v>68671.7</v>
          </cell>
          <cell r="H76">
            <v>0</v>
          </cell>
          <cell r="I76">
            <v>267116.37946255063</v>
          </cell>
          <cell r="J76">
            <v>8301977.0736960731</v>
          </cell>
        </row>
        <row r="77">
          <cell r="C77" t="str">
            <v>§Ëp bá ®¸ héc x©y cò</v>
          </cell>
          <cell r="D77" t="str">
            <v>m3</v>
          </cell>
          <cell r="E77">
            <v>97.8</v>
          </cell>
          <cell r="F77">
            <v>0</v>
          </cell>
          <cell r="G77">
            <v>22208.720000000001</v>
          </cell>
          <cell r="H77">
            <v>0</v>
          </cell>
          <cell r="I77">
            <v>86386.573783633401</v>
          </cell>
          <cell r="J77">
            <v>8448606.9160393458</v>
          </cell>
        </row>
        <row r="78">
          <cell r="C78" t="str">
            <v>Th¸o dì thÐp cÇu cò</v>
          </cell>
          <cell r="D78" t="str">
            <v>TÊn</v>
          </cell>
          <cell r="F78">
            <v>215999.99999999997</v>
          </cell>
          <cell r="G78">
            <v>218652</v>
          </cell>
          <cell r="H78">
            <v>543277.45000000007</v>
          </cell>
          <cell r="I78">
            <v>1924115.5741105948</v>
          </cell>
          <cell r="J78">
            <v>0</v>
          </cell>
        </row>
        <row r="79">
          <cell r="C79" t="str">
            <v>10. H¹ng môc kh¸c</v>
          </cell>
          <cell r="D79" t="str">
            <v>TB</v>
          </cell>
          <cell r="I79">
            <v>0</v>
          </cell>
          <cell r="J79">
            <v>73000000</v>
          </cell>
        </row>
        <row r="80">
          <cell r="C80" t="str">
            <v>§¾p ®Êt ®ª quai</v>
          </cell>
          <cell r="D80" t="str">
            <v>m3</v>
          </cell>
          <cell r="E80">
            <v>132</v>
          </cell>
          <cell r="F80">
            <v>0</v>
          </cell>
          <cell r="G80">
            <v>29528.04</v>
          </cell>
          <cell r="H80">
            <v>0</v>
          </cell>
          <cell r="I80">
            <v>137828.35964320746</v>
          </cell>
          <cell r="J80">
            <v>18193343.472903386</v>
          </cell>
        </row>
        <row r="81">
          <cell r="C81" t="str">
            <v>M¸y b¬m n­íc</v>
          </cell>
          <cell r="D81" t="str">
            <v>Ca</v>
          </cell>
          <cell r="E81">
            <v>62</v>
          </cell>
          <cell r="F81">
            <v>0</v>
          </cell>
          <cell r="G81">
            <v>0</v>
          </cell>
          <cell r="H81">
            <v>466499</v>
          </cell>
          <cell r="I81">
            <v>625657.55711489427</v>
          </cell>
          <cell r="J81">
            <v>38790768.541123442</v>
          </cell>
        </row>
        <row r="82">
          <cell r="C82" t="str">
            <v>Mua vµ l¾p ®Æt biÓn b¸o ®­êng bé</v>
          </cell>
          <cell r="D82" t="str">
            <v>Bé</v>
          </cell>
          <cell r="E82">
            <v>4</v>
          </cell>
          <cell r="F82">
            <v>594310.03418620001</v>
          </cell>
          <cell r="G82">
            <v>9170.9856</v>
          </cell>
          <cell r="H82">
            <v>2246.2963200000004</v>
          </cell>
          <cell r="I82">
            <v>860000</v>
          </cell>
          <cell r="J82">
            <v>3440000</v>
          </cell>
        </row>
        <row r="83">
          <cell r="C83" t="str">
            <v>cÇu khe chÑt km399+767.62</v>
          </cell>
          <cell r="J83">
            <v>1734440155.4768608</v>
          </cell>
        </row>
        <row r="84">
          <cell r="C84" t="str">
            <v>1. DÇm BTCT th­êng L=12m</v>
          </cell>
          <cell r="J84">
            <v>271000000</v>
          </cell>
        </row>
        <row r="85">
          <cell r="C85" t="str">
            <v>DÇm BTCT th­êng L=12m</v>
          </cell>
          <cell r="D85" t="str">
            <v>DÇm</v>
          </cell>
          <cell r="E85">
            <v>5</v>
          </cell>
          <cell r="F85" t="e">
            <v>#N/A</v>
          </cell>
          <cell r="G85" t="e">
            <v>#N/A</v>
          </cell>
          <cell r="H85" t="e">
            <v>#N/A</v>
          </cell>
          <cell r="I85">
            <v>35000000</v>
          </cell>
          <cell r="J85">
            <v>175000000</v>
          </cell>
        </row>
        <row r="86">
          <cell r="C86" t="str">
            <v>Lao l¾p dÇm BTCT L=12m</v>
          </cell>
          <cell r="D86" t="str">
            <v>DÇm</v>
          </cell>
          <cell r="E86">
            <v>5</v>
          </cell>
          <cell r="F86" t="e">
            <v>#N/A</v>
          </cell>
          <cell r="G86" t="e">
            <v>#N/A</v>
          </cell>
          <cell r="H86" t="e">
            <v>#N/A</v>
          </cell>
          <cell r="I86">
            <v>15000000</v>
          </cell>
          <cell r="J86">
            <v>75000000</v>
          </cell>
        </row>
        <row r="87">
          <cell r="C87" t="str">
            <v>Mua vµ l¾p ®Æt gèi cÇu b»ng cao su</v>
          </cell>
          <cell r="D87" t="str">
            <v>Gèi</v>
          </cell>
          <cell r="E87">
            <v>10</v>
          </cell>
          <cell r="F87">
            <v>1581785.4</v>
          </cell>
          <cell r="G87">
            <v>30683.100000000002</v>
          </cell>
          <cell r="H87">
            <v>0</v>
          </cell>
          <cell r="I87">
            <v>2100000</v>
          </cell>
          <cell r="J87">
            <v>21000000</v>
          </cell>
        </row>
        <row r="88">
          <cell r="C88" t="str">
            <v>2. Líp phñ mÆt cÇu</v>
          </cell>
          <cell r="I88">
            <v>0</v>
          </cell>
          <cell r="J88">
            <v>21604765.15342696</v>
          </cell>
        </row>
        <row r="89">
          <cell r="C89" t="str">
            <v>Bª t«ng t¹o dèc M300</v>
          </cell>
          <cell r="D89" t="str">
            <v>m3</v>
          </cell>
          <cell r="E89">
            <v>9.6</v>
          </cell>
          <cell r="F89">
            <v>574369.22931885719</v>
          </cell>
          <cell r="G89">
            <v>40910.799999999996</v>
          </cell>
          <cell r="H89">
            <v>12642.59325</v>
          </cell>
          <cell r="I89">
            <v>983321.19550532626</v>
          </cell>
          <cell r="J89">
            <v>9439883.4768511318</v>
          </cell>
        </row>
        <row r="90">
          <cell r="C90" t="str">
            <v>BTN h¹t mÞn dµy 5cm</v>
          </cell>
          <cell r="D90" t="str">
            <v>m2</v>
          </cell>
          <cell r="E90">
            <v>96</v>
          </cell>
          <cell r="F90">
            <v>42468.434871299731</v>
          </cell>
          <cell r="G90">
            <v>329.74254000000002</v>
          </cell>
          <cell r="H90">
            <v>2021.9958464000001</v>
          </cell>
          <cell r="I90">
            <v>57176.14270663201</v>
          </cell>
          <cell r="J90">
            <v>5488909.6998366732</v>
          </cell>
        </row>
        <row r="91">
          <cell r="C91" t="str">
            <v>Cèt thÐp c¸c lo¹i</v>
          </cell>
          <cell r="D91" t="str">
            <v>TÊn</v>
          </cell>
          <cell r="E91">
            <v>0.96</v>
          </cell>
          <cell r="F91">
            <v>4911215.3371428577</v>
          </cell>
          <cell r="G91">
            <v>159406.01</v>
          </cell>
          <cell r="H91">
            <v>99583.053999999989</v>
          </cell>
          <cell r="I91">
            <v>6954137.4757699519</v>
          </cell>
          <cell r="J91">
            <v>6675971.9767391533</v>
          </cell>
        </row>
        <row r="92">
          <cell r="C92" t="str">
            <v>3. Lan can tay vÞn b»ng BTCT</v>
          </cell>
          <cell r="D92" t="str">
            <v>md</v>
          </cell>
          <cell r="E92">
            <v>43.36</v>
          </cell>
          <cell r="I92">
            <v>450000</v>
          </cell>
          <cell r="J92">
            <v>19512000</v>
          </cell>
        </row>
        <row r="93">
          <cell r="C93" t="str">
            <v>4. B¶n dÉn KT(300x220x20)cm</v>
          </cell>
          <cell r="D93" t="str">
            <v>b¶n</v>
          </cell>
          <cell r="E93">
            <v>8</v>
          </cell>
          <cell r="I93">
            <v>2200000</v>
          </cell>
          <cell r="J93">
            <v>17600000</v>
          </cell>
        </row>
        <row r="94">
          <cell r="C94" t="str">
            <v>5. Khe co d·n cao su</v>
          </cell>
          <cell r="D94" t="str">
            <v>md</v>
          </cell>
          <cell r="E94">
            <v>16</v>
          </cell>
          <cell r="I94">
            <v>2500000</v>
          </cell>
          <cell r="J94">
            <v>40000000</v>
          </cell>
        </row>
        <row r="95">
          <cell r="C95" t="str">
            <v>6. T­êng hé lan mÒm</v>
          </cell>
          <cell r="D95" t="str">
            <v>md</v>
          </cell>
          <cell r="E95">
            <v>40</v>
          </cell>
          <cell r="I95">
            <v>450000</v>
          </cell>
          <cell r="J95">
            <v>18000000</v>
          </cell>
        </row>
        <row r="96">
          <cell r="C96" t="str">
            <v>7. Mè cÇu</v>
          </cell>
          <cell r="I96">
            <v>0</v>
          </cell>
          <cell r="J96">
            <v>1028767758.4093841</v>
          </cell>
        </row>
        <row r="97">
          <cell r="C97" t="str">
            <v>Bª t«ng M300</v>
          </cell>
          <cell r="D97" t="str">
            <v>m3</v>
          </cell>
          <cell r="E97">
            <v>299.88</v>
          </cell>
          <cell r="F97">
            <v>563323.6672165714</v>
          </cell>
          <cell r="G97">
            <v>83931.68</v>
          </cell>
          <cell r="H97">
            <v>50524.219980000002</v>
          </cell>
          <cell r="I97">
            <v>1211661.7359944407</v>
          </cell>
          <cell r="J97">
            <v>363353121.39001286</v>
          </cell>
        </row>
        <row r="98">
          <cell r="C98" t="str">
            <v>Bª t«ng M250</v>
          </cell>
          <cell r="D98" t="str">
            <v>m3</v>
          </cell>
          <cell r="E98">
            <v>60.77</v>
          </cell>
          <cell r="F98">
            <v>467896.36724971433</v>
          </cell>
          <cell r="G98">
            <v>44651.040000000001</v>
          </cell>
          <cell r="H98">
            <v>50524.219980000002</v>
          </cell>
          <cell r="I98">
            <v>913830.47055423819</v>
          </cell>
          <cell r="J98">
            <v>55533477.695581056</v>
          </cell>
        </row>
        <row r="99">
          <cell r="C99" t="str">
            <v>Bª t«ng lãt mãng M100 ®¸ 4x6</v>
          </cell>
          <cell r="D99" t="str">
            <v>m3</v>
          </cell>
          <cell r="E99">
            <v>9</v>
          </cell>
          <cell r="F99">
            <v>261846.0050055357</v>
          </cell>
          <cell r="G99">
            <v>22898.699999999997</v>
          </cell>
          <cell r="H99">
            <v>12040.565000000001</v>
          </cell>
          <cell r="I99">
            <v>476409.41943829454</v>
          </cell>
          <cell r="J99">
            <v>4287684.7749446509</v>
          </cell>
        </row>
        <row r="100">
          <cell r="C100" t="str">
            <v>Cèt thÐp c¸c lo¹i</v>
          </cell>
          <cell r="D100" t="str">
            <v>TÊn</v>
          </cell>
          <cell r="E100">
            <v>25.245000000000001</v>
          </cell>
          <cell r="F100">
            <v>4932735.3371428577</v>
          </cell>
          <cell r="G100">
            <v>179831.68000000002</v>
          </cell>
          <cell r="H100">
            <v>210581.53</v>
          </cell>
          <cell r="I100">
            <v>7224454.8297665929</v>
          </cell>
          <cell r="J100">
            <v>182381362.17745766</v>
          </cell>
        </row>
        <row r="101">
          <cell r="C101" t="str">
            <v>§¸ héc x©y tø nãn M100</v>
          </cell>
          <cell r="D101" t="str">
            <v>m3</v>
          </cell>
          <cell r="E101">
            <v>18.84</v>
          </cell>
          <cell r="F101">
            <v>278810.8254982286</v>
          </cell>
          <cell r="G101">
            <v>35358.619999999995</v>
          </cell>
          <cell r="H101">
            <v>0</v>
          </cell>
          <cell r="I101">
            <v>488783.70716064883</v>
          </cell>
          <cell r="J101">
            <v>9208685.0429066233</v>
          </cell>
        </row>
        <row r="102">
          <cell r="C102" t="str">
            <v>§¸ héc x©y taluy v÷a M100</v>
          </cell>
          <cell r="D102" t="str">
            <v>m3</v>
          </cell>
          <cell r="E102">
            <v>45</v>
          </cell>
          <cell r="F102">
            <v>248531.96105274287</v>
          </cell>
          <cell r="G102">
            <v>31998.09</v>
          </cell>
          <cell r="H102">
            <v>0</v>
          </cell>
          <cell r="I102">
            <v>437566.59880956577</v>
          </cell>
          <cell r="J102">
            <v>19690496.94643046</v>
          </cell>
        </row>
        <row r="103">
          <cell r="C103" t="str">
            <v>§¸ héc x©y mãng, ch©n khay M100</v>
          </cell>
          <cell r="D103" t="str">
            <v>m3</v>
          </cell>
          <cell r="E103">
            <v>51.2</v>
          </cell>
          <cell r="F103">
            <v>248531.96105274287</v>
          </cell>
          <cell r="G103">
            <v>27907.01</v>
          </cell>
          <cell r="H103">
            <v>0</v>
          </cell>
          <cell r="I103">
            <v>421653.28258626495</v>
          </cell>
          <cell r="J103">
            <v>21588648.068416767</v>
          </cell>
        </row>
        <row r="104">
          <cell r="C104" t="str">
            <v xml:space="preserve">D¨m s¹n ®Öm </v>
          </cell>
          <cell r="D104" t="str">
            <v>m3</v>
          </cell>
          <cell r="E104">
            <v>42.2</v>
          </cell>
          <cell r="F104">
            <v>135855.41509523807</v>
          </cell>
          <cell r="G104">
            <v>30115.26</v>
          </cell>
          <cell r="H104">
            <v>0</v>
          </cell>
          <cell r="I104">
            <v>288292.40124649595</v>
          </cell>
          <cell r="J104">
            <v>12165939.33260213</v>
          </cell>
        </row>
        <row r="105">
          <cell r="C105" t="str">
            <v xml:space="preserve">§µo mãng ®Êt cÊp 3 </v>
          </cell>
          <cell r="D105" t="str">
            <v>m3</v>
          </cell>
          <cell r="E105">
            <v>4314.8999999999996</v>
          </cell>
          <cell r="F105">
            <v>0</v>
          </cell>
          <cell r="G105">
            <v>5890.0582800000002</v>
          </cell>
          <cell r="H105">
            <v>2404.6233119999997</v>
          </cell>
          <cell r="I105">
            <v>26458.435658106639</v>
          </cell>
          <cell r="J105">
            <v>114165504.02116433</v>
          </cell>
        </row>
        <row r="106">
          <cell r="C106" t="str">
            <v>§¾p ®Êt cÊp 3</v>
          </cell>
          <cell r="D106" t="str">
            <v>m3</v>
          </cell>
          <cell r="E106">
            <v>4711.1499999999996</v>
          </cell>
          <cell r="F106">
            <v>0</v>
          </cell>
          <cell r="G106">
            <v>9298.26</v>
          </cell>
          <cell r="H106">
            <v>0</v>
          </cell>
          <cell r="I106">
            <v>36167.992732107356</v>
          </cell>
          <cell r="J106">
            <v>170392838.95986757</v>
          </cell>
        </row>
        <row r="107">
          <cell r="C107" t="str">
            <v>Thi c«ng mè</v>
          </cell>
          <cell r="D107" t="str">
            <v>TB</v>
          </cell>
          <cell r="J107">
            <v>76000000</v>
          </cell>
        </row>
        <row r="108">
          <cell r="C108" t="str">
            <v>9. H¹ng môc kh¸c</v>
          </cell>
          <cell r="D108" t="str">
            <v>TB</v>
          </cell>
          <cell r="I108">
            <v>0</v>
          </cell>
          <cell r="J108">
            <v>55000000</v>
          </cell>
        </row>
        <row r="109">
          <cell r="C109" t="str">
            <v>§¾p ®Êt ®ª quai</v>
          </cell>
          <cell r="D109" t="str">
            <v>m3</v>
          </cell>
          <cell r="E109">
            <v>145</v>
          </cell>
          <cell r="F109">
            <v>0</v>
          </cell>
          <cell r="G109">
            <v>29528.04</v>
          </cell>
          <cell r="H109">
            <v>0</v>
          </cell>
          <cell r="I109">
            <v>137828.35964320746</v>
          </cell>
          <cell r="J109">
            <v>19985112.148265082</v>
          </cell>
        </row>
        <row r="110">
          <cell r="C110" t="str">
            <v>M¸y b¬m n­íc</v>
          </cell>
          <cell r="D110" t="str">
            <v>Ca</v>
          </cell>
          <cell r="E110">
            <v>50</v>
          </cell>
          <cell r="F110">
            <v>0</v>
          </cell>
          <cell r="G110">
            <v>0</v>
          </cell>
          <cell r="H110">
            <v>466499</v>
          </cell>
          <cell r="I110">
            <v>625657.55711489427</v>
          </cell>
          <cell r="J110">
            <v>31282877.855744712</v>
          </cell>
        </row>
        <row r="111">
          <cell r="C111" t="str">
            <v>Mua vµ l¾p ®Æt biÓn b¸o ®­êng bé</v>
          </cell>
          <cell r="D111" t="str">
            <v>Bé</v>
          </cell>
          <cell r="E111">
            <v>4</v>
          </cell>
          <cell r="F111">
            <v>594310.03418620001</v>
          </cell>
          <cell r="G111">
            <v>9170.9856</v>
          </cell>
          <cell r="H111">
            <v>2246.2963200000004</v>
          </cell>
          <cell r="I111">
            <v>860000</v>
          </cell>
          <cell r="J111">
            <v>3440000</v>
          </cell>
        </row>
        <row r="112">
          <cell r="C112" t="str">
            <v>10. Ph¸ dì cÇu cò</v>
          </cell>
          <cell r="J112">
            <v>6037330.3086492335</v>
          </cell>
        </row>
        <row r="113">
          <cell r="C113" t="str">
            <v>§Ëp bá bª t«ng cÇu cò</v>
          </cell>
          <cell r="D113" t="str">
            <v>m3</v>
          </cell>
          <cell r="E113">
            <v>17.103999999999999</v>
          </cell>
          <cell r="F113">
            <v>0</v>
          </cell>
          <cell r="G113">
            <v>68671.7</v>
          </cell>
          <cell r="H113">
            <v>0</v>
          </cell>
          <cell r="I113">
            <v>267116.37946255063</v>
          </cell>
          <cell r="J113">
            <v>4568758.5543274656</v>
          </cell>
        </row>
        <row r="114">
          <cell r="C114" t="str">
            <v>§Ëp bá ®¸ héc x©y cò</v>
          </cell>
          <cell r="D114" t="str">
            <v>m3</v>
          </cell>
          <cell r="E114">
            <v>17</v>
          </cell>
          <cell r="F114">
            <v>0</v>
          </cell>
          <cell r="G114">
            <v>22208.720000000001</v>
          </cell>
          <cell r="H114">
            <v>0</v>
          </cell>
          <cell r="I114">
            <v>86386.573783633401</v>
          </cell>
          <cell r="J114">
            <v>1468571.7543217677</v>
          </cell>
        </row>
        <row r="115">
          <cell r="C115" t="str">
            <v>11. TuyÕn tr¸nh</v>
          </cell>
          <cell r="I115">
            <v>0</v>
          </cell>
          <cell r="J115">
            <v>256918301.60540026</v>
          </cell>
        </row>
        <row r="116">
          <cell r="C116" t="str">
            <v>DÇm I500 lµm cÇu t¹m</v>
          </cell>
          <cell r="D116" t="str">
            <v>TÊn</v>
          </cell>
          <cell r="E116">
            <v>7.5359999999999996</v>
          </cell>
          <cell r="F116">
            <v>999886.30761904758</v>
          </cell>
          <cell r="G116">
            <v>346912.49600000004</v>
          </cell>
          <cell r="H116">
            <v>446151.53</v>
          </cell>
          <cell r="I116">
            <v>3623924.8854130441</v>
          </cell>
          <cell r="J116">
            <v>27309897.936472699</v>
          </cell>
        </row>
        <row r="117">
          <cell r="C117" t="str">
            <v>L¾p dùng vµ th¸o dì cÇu t¹m</v>
          </cell>
          <cell r="D117" t="str">
            <v>TÊn</v>
          </cell>
          <cell r="E117">
            <v>7.5359999999999996</v>
          </cell>
          <cell r="F117">
            <v>278999.99999999994</v>
          </cell>
          <cell r="G117">
            <v>218652</v>
          </cell>
          <cell r="H117">
            <v>543277.45000000007</v>
          </cell>
          <cell r="I117">
            <v>2200391.9957527202</v>
          </cell>
          <cell r="J117">
            <v>16582154.079992497</v>
          </cell>
        </row>
        <row r="118">
          <cell r="C118" t="str">
            <v>L¾p ®Æt vµ th¸o dì rä ®¸</v>
          </cell>
          <cell r="D118" t="str">
            <v>Rä</v>
          </cell>
          <cell r="E118">
            <v>64</v>
          </cell>
          <cell r="F118">
            <v>167311.23357142857</v>
          </cell>
          <cell r="G118">
            <v>63119.520000000004</v>
          </cell>
          <cell r="H118">
            <v>0</v>
          </cell>
          <cell r="I118">
            <v>498735.7040999615</v>
          </cell>
          <cell r="J118">
            <v>31919085.062397536</v>
          </cell>
        </row>
        <row r="119">
          <cell r="C119" t="str">
            <v xml:space="preserve">§¾p ®Êt nÒn ®­êng </v>
          </cell>
          <cell r="D119" t="str">
            <v>m3</v>
          </cell>
          <cell r="E119">
            <v>2145</v>
          </cell>
          <cell r="F119">
            <v>5714.2857142857138</v>
          </cell>
          <cell r="G119">
            <v>6287.7246742857133</v>
          </cell>
          <cell r="H119">
            <v>16215.547368</v>
          </cell>
          <cell r="I119">
            <v>60797.097711059716</v>
          </cell>
          <cell r="J119">
            <v>130409774.59022309</v>
          </cell>
        </row>
        <row r="120">
          <cell r="C120" t="str">
            <v>Mãng cÊp phèi ®¸ d¨m lo¹i 1</v>
          </cell>
          <cell r="D120" t="str">
            <v>m3</v>
          </cell>
          <cell r="E120">
            <v>198</v>
          </cell>
          <cell r="F120">
            <v>211603.89028571427</v>
          </cell>
          <cell r="G120">
            <v>675.13600000000008</v>
          </cell>
          <cell r="H120">
            <v>7602.8820839999989</v>
          </cell>
          <cell r="I120">
            <v>256047.42392078004</v>
          </cell>
          <cell r="J120">
            <v>50697389.936314449</v>
          </cell>
        </row>
        <row r="121">
          <cell r="C121" t="str">
            <v>cÇu b¸nh r¸n km400+68.4</v>
          </cell>
          <cell r="J121">
            <v>1806954333.0773902</v>
          </cell>
        </row>
        <row r="122">
          <cell r="C122" t="str">
            <v>1. DÇm BTCT th­êng L=15m</v>
          </cell>
          <cell r="J122">
            <v>321000000</v>
          </cell>
        </row>
        <row r="123">
          <cell r="C123" t="str">
            <v>DÇm BTCT th­êng L=15m</v>
          </cell>
          <cell r="D123" t="str">
            <v>DÇm</v>
          </cell>
          <cell r="E123">
            <v>5</v>
          </cell>
          <cell r="F123" t="e">
            <v>#N/A</v>
          </cell>
          <cell r="G123" t="e">
            <v>#N/A</v>
          </cell>
          <cell r="H123" t="e">
            <v>#N/A</v>
          </cell>
          <cell r="I123">
            <v>42000000</v>
          </cell>
          <cell r="J123">
            <v>210000000</v>
          </cell>
        </row>
        <row r="124">
          <cell r="C124" t="str">
            <v>Lao l¾p dÇm BTCT L=15m</v>
          </cell>
          <cell r="D124" t="str">
            <v>DÇm</v>
          </cell>
          <cell r="E124">
            <v>5</v>
          </cell>
          <cell r="F124" t="e">
            <v>#N/A</v>
          </cell>
          <cell r="G124" t="e">
            <v>#N/A</v>
          </cell>
          <cell r="H124" t="e">
            <v>#N/A</v>
          </cell>
          <cell r="I124">
            <v>18000000</v>
          </cell>
          <cell r="J124">
            <v>90000000</v>
          </cell>
        </row>
        <row r="125">
          <cell r="C125" t="str">
            <v>Mua vµ l¾p ®Æt gèi cÇu b»ng cao su</v>
          </cell>
          <cell r="D125" t="str">
            <v>Gèi</v>
          </cell>
          <cell r="E125">
            <v>10</v>
          </cell>
          <cell r="F125">
            <v>1581785.4</v>
          </cell>
          <cell r="G125">
            <v>30683.100000000002</v>
          </cell>
          <cell r="H125">
            <v>0</v>
          </cell>
          <cell r="I125">
            <v>2100000</v>
          </cell>
          <cell r="J125">
            <v>21000000</v>
          </cell>
        </row>
        <row r="126">
          <cell r="C126" t="str">
            <v>2. Líp phñ mÆt cÇu</v>
          </cell>
          <cell r="I126">
            <v>0</v>
          </cell>
          <cell r="J126">
            <v>27005956.4417837</v>
          </cell>
        </row>
        <row r="127">
          <cell r="C127" t="str">
            <v>Bª t«ng t¹o dèc M300</v>
          </cell>
          <cell r="D127" t="str">
            <v>m3</v>
          </cell>
          <cell r="E127">
            <v>12</v>
          </cell>
          <cell r="F127">
            <v>574369.22931885719</v>
          </cell>
          <cell r="G127">
            <v>40910.799999999996</v>
          </cell>
          <cell r="H127">
            <v>12642.59325</v>
          </cell>
          <cell r="I127">
            <v>983321.19550532626</v>
          </cell>
          <cell r="J127">
            <v>11799854.346063916</v>
          </cell>
        </row>
        <row r="128">
          <cell r="C128" t="str">
            <v>BTN h¹t mÞn dµy 5cm</v>
          </cell>
          <cell r="D128" t="str">
            <v>m2</v>
          </cell>
          <cell r="E128">
            <v>120</v>
          </cell>
          <cell r="F128">
            <v>42468.434871299731</v>
          </cell>
          <cell r="G128">
            <v>329.74254000000002</v>
          </cell>
          <cell r="H128">
            <v>2021.9958464000001</v>
          </cell>
          <cell r="I128">
            <v>57176.14270663201</v>
          </cell>
          <cell r="J128">
            <v>6861137.1247958411</v>
          </cell>
        </row>
        <row r="129">
          <cell r="C129" t="str">
            <v>Cèt thÐp c¸c lo¹i</v>
          </cell>
          <cell r="D129" t="str">
            <v>TÊn</v>
          </cell>
          <cell r="E129">
            <v>1.2</v>
          </cell>
          <cell r="F129">
            <v>4911215.3371428577</v>
          </cell>
          <cell r="G129">
            <v>159406.01</v>
          </cell>
          <cell r="H129">
            <v>99583.053999999989</v>
          </cell>
          <cell r="I129">
            <v>6954137.4757699519</v>
          </cell>
          <cell r="J129">
            <v>8344964.9709239416</v>
          </cell>
        </row>
        <row r="130">
          <cell r="C130" t="str">
            <v>3. Lan can tay vÞn b»ng BTCT</v>
          </cell>
          <cell r="D130" t="str">
            <v>md</v>
          </cell>
          <cell r="E130">
            <v>56.36</v>
          </cell>
          <cell r="I130">
            <v>450000</v>
          </cell>
          <cell r="J130">
            <v>25362000</v>
          </cell>
        </row>
        <row r="131">
          <cell r="C131" t="str">
            <v>4. B¶n dÉn KT(300x220x20)cm</v>
          </cell>
          <cell r="D131" t="str">
            <v>b¶n</v>
          </cell>
          <cell r="E131">
            <v>8</v>
          </cell>
          <cell r="I131">
            <v>2200000</v>
          </cell>
          <cell r="J131">
            <v>17600000</v>
          </cell>
        </row>
        <row r="132">
          <cell r="C132" t="str">
            <v>5. Khe co d·n cao su</v>
          </cell>
          <cell r="D132" t="str">
            <v>md</v>
          </cell>
          <cell r="E132">
            <v>16</v>
          </cell>
          <cell r="I132">
            <v>2500000</v>
          </cell>
          <cell r="J132">
            <v>40000000</v>
          </cell>
        </row>
        <row r="133">
          <cell r="C133" t="str">
            <v>6. T­êng hé lan mÒm</v>
          </cell>
          <cell r="D133" t="str">
            <v>md</v>
          </cell>
          <cell r="E133">
            <v>40</v>
          </cell>
          <cell r="I133">
            <v>450000</v>
          </cell>
          <cell r="J133">
            <v>18000000</v>
          </cell>
        </row>
        <row r="134">
          <cell r="C134" t="str">
            <v>7. Mè cÇu</v>
          </cell>
          <cell r="I134">
            <v>0</v>
          </cell>
          <cell r="J134">
            <v>876493450.70468807</v>
          </cell>
        </row>
        <row r="135">
          <cell r="C135" t="str">
            <v>Bª t«ng M300</v>
          </cell>
          <cell r="D135" t="str">
            <v>m3</v>
          </cell>
          <cell r="E135">
            <v>248.58</v>
          </cell>
          <cell r="F135">
            <v>563323.6672165714</v>
          </cell>
          <cell r="G135">
            <v>83931.68</v>
          </cell>
          <cell r="H135">
            <v>50524.219980000002</v>
          </cell>
          <cell r="I135">
            <v>1211661.7359944407</v>
          </cell>
          <cell r="J135">
            <v>301194874.33349812</v>
          </cell>
        </row>
        <row r="136">
          <cell r="C136" t="str">
            <v>Bª t«ng M250</v>
          </cell>
          <cell r="D136" t="str">
            <v>m3</v>
          </cell>
          <cell r="E136">
            <v>56.58</v>
          </cell>
          <cell r="F136">
            <v>467896.36724971433</v>
          </cell>
          <cell r="G136">
            <v>44651.040000000001</v>
          </cell>
          <cell r="H136">
            <v>50524.219980000002</v>
          </cell>
          <cell r="I136">
            <v>913830.47055423819</v>
          </cell>
          <cell r="J136">
            <v>51704528.023958795</v>
          </cell>
        </row>
        <row r="137">
          <cell r="C137" t="str">
            <v>Bª t«ng lãt mãng M100 ®¸ 4x6</v>
          </cell>
          <cell r="D137" t="str">
            <v>m3</v>
          </cell>
          <cell r="E137">
            <v>7.2</v>
          </cell>
          <cell r="F137">
            <v>261846.0050055357</v>
          </cell>
          <cell r="G137">
            <v>22898.699999999997</v>
          </cell>
          <cell r="H137">
            <v>12040.565000000001</v>
          </cell>
          <cell r="I137">
            <v>476409.41943829454</v>
          </cell>
          <cell r="J137">
            <v>3430147.8199557206</v>
          </cell>
        </row>
        <row r="138">
          <cell r="C138" t="str">
            <v>Cèt thÐp c¸c lo¹i</v>
          </cell>
          <cell r="D138" t="str">
            <v>TÊn</v>
          </cell>
          <cell r="E138">
            <v>21.361000000000001</v>
          </cell>
          <cell r="F138">
            <v>4932735.3371428577</v>
          </cell>
          <cell r="G138">
            <v>179831.68000000002</v>
          </cell>
          <cell r="H138">
            <v>210581.53</v>
          </cell>
          <cell r="I138">
            <v>7224454.8297665929</v>
          </cell>
          <cell r="J138">
            <v>154321579.61864421</v>
          </cell>
        </row>
        <row r="139">
          <cell r="C139" t="str">
            <v>§¸ héc x©y tø nãn M100</v>
          </cell>
          <cell r="D139" t="str">
            <v>m3</v>
          </cell>
          <cell r="E139">
            <v>52.75</v>
          </cell>
          <cell r="F139">
            <v>278810.8254982286</v>
          </cell>
          <cell r="G139">
            <v>35358.619999999995</v>
          </cell>
          <cell r="H139">
            <v>0</v>
          </cell>
          <cell r="I139">
            <v>488783.70716064883</v>
          </cell>
          <cell r="J139">
            <v>25783340.552724227</v>
          </cell>
        </row>
        <row r="140">
          <cell r="C140" t="str">
            <v>§¸ héc x©y taluy v÷a M100</v>
          </cell>
          <cell r="D140" t="str">
            <v>m3</v>
          </cell>
          <cell r="E140">
            <v>75</v>
          </cell>
          <cell r="F140">
            <v>248531.96105274287</v>
          </cell>
          <cell r="G140">
            <v>31998.09</v>
          </cell>
          <cell r="H140">
            <v>0</v>
          </cell>
          <cell r="I140">
            <v>437566.59880956577</v>
          </cell>
          <cell r="J140">
            <v>32817494.910717431</v>
          </cell>
        </row>
        <row r="141">
          <cell r="C141" t="str">
            <v>§¸ héc x©y mãng, ch©n khay M100</v>
          </cell>
          <cell r="D141" t="str">
            <v>m3</v>
          </cell>
          <cell r="E141">
            <v>62.97</v>
          </cell>
          <cell r="F141">
            <v>248531.96105274287</v>
          </cell>
          <cell r="G141">
            <v>27907.01</v>
          </cell>
          <cell r="H141">
            <v>0</v>
          </cell>
          <cell r="I141">
            <v>421653.28258626495</v>
          </cell>
          <cell r="J141">
            <v>26551507.204457104</v>
          </cell>
        </row>
        <row r="142">
          <cell r="C142" t="str">
            <v xml:space="preserve">D¨m s¹n ®Öm </v>
          </cell>
          <cell r="D142" t="str">
            <v>m3</v>
          </cell>
          <cell r="E142">
            <v>68.55</v>
          </cell>
          <cell r="F142">
            <v>135855.41509523807</v>
          </cell>
          <cell r="G142">
            <v>30115.26</v>
          </cell>
          <cell r="H142">
            <v>0</v>
          </cell>
          <cell r="I142">
            <v>288292.40124649595</v>
          </cell>
          <cell r="J142">
            <v>19762444.105447296</v>
          </cell>
        </row>
        <row r="143">
          <cell r="C143" t="str">
            <v xml:space="preserve">§µo mãng ®Êt cÊp 3 </v>
          </cell>
          <cell r="D143" t="str">
            <v>m3</v>
          </cell>
          <cell r="E143">
            <v>3074.75</v>
          </cell>
          <cell r="F143">
            <v>0</v>
          </cell>
          <cell r="G143">
            <v>5890.0582800000002</v>
          </cell>
          <cell r="H143">
            <v>2404.6233119999997</v>
          </cell>
          <cell r="I143">
            <v>26458.435658106639</v>
          </cell>
          <cell r="J143">
            <v>81353075.039763391</v>
          </cell>
        </row>
        <row r="144">
          <cell r="C144" t="str">
            <v>§¾p ®Êt cÊp 3</v>
          </cell>
          <cell r="D144" t="str">
            <v>m3</v>
          </cell>
          <cell r="E144">
            <v>3195.49</v>
          </cell>
          <cell r="F144">
            <v>0</v>
          </cell>
          <cell r="G144">
            <v>9298.26</v>
          </cell>
          <cell r="H144">
            <v>0</v>
          </cell>
          <cell r="I144">
            <v>36167.992732107356</v>
          </cell>
          <cell r="J144">
            <v>115574459.09552172</v>
          </cell>
        </row>
        <row r="145">
          <cell r="C145" t="str">
            <v>Thi c«ng mè</v>
          </cell>
          <cell r="D145" t="str">
            <v>TB</v>
          </cell>
          <cell r="J145">
            <v>64000000</v>
          </cell>
        </row>
        <row r="146">
          <cell r="C146" t="str">
            <v xml:space="preserve">8. Cäc BTCT (35x35)cm </v>
          </cell>
          <cell r="D146" t="str">
            <v>md</v>
          </cell>
          <cell r="E146">
            <v>480</v>
          </cell>
          <cell r="I146">
            <v>400000</v>
          </cell>
          <cell r="J146">
            <v>192000000</v>
          </cell>
        </row>
        <row r="147">
          <cell r="C147" t="str">
            <v>9. Ph¸ dì cÇu cò</v>
          </cell>
          <cell r="J147">
            <v>27858183.286820337</v>
          </cell>
        </row>
        <row r="148">
          <cell r="C148" t="str">
            <v>§Ëp bá bª t«ng cÇu cò</v>
          </cell>
          <cell r="D148" t="str">
            <v>m3</v>
          </cell>
          <cell r="E148">
            <v>43.22</v>
          </cell>
          <cell r="F148">
            <v>0</v>
          </cell>
          <cell r="G148">
            <v>68671.7</v>
          </cell>
          <cell r="H148">
            <v>0</v>
          </cell>
          <cell r="I148">
            <v>267116.37946255063</v>
          </cell>
          <cell r="J148">
            <v>11544769.920371437</v>
          </cell>
        </row>
        <row r="149">
          <cell r="C149" t="str">
            <v>§Ëp bá ®¸ héc x©y cò</v>
          </cell>
          <cell r="D149" t="str">
            <v>m3</v>
          </cell>
          <cell r="E149">
            <v>188.84200000000001</v>
          </cell>
          <cell r="F149">
            <v>0</v>
          </cell>
          <cell r="G149">
            <v>22208.720000000001</v>
          </cell>
          <cell r="H149">
            <v>0</v>
          </cell>
          <cell r="I149">
            <v>86386.573783633401</v>
          </cell>
          <cell r="J149">
            <v>16313413.3664489</v>
          </cell>
        </row>
        <row r="150">
          <cell r="C150" t="str">
            <v>10. H¹ng môc kh¸c</v>
          </cell>
          <cell r="D150" t="str">
            <v>TB</v>
          </cell>
          <cell r="I150">
            <v>0</v>
          </cell>
          <cell r="J150">
            <v>52000000</v>
          </cell>
        </row>
        <row r="151">
          <cell r="C151" t="str">
            <v>§¾p ®Êt ®ª quai</v>
          </cell>
          <cell r="D151" t="str">
            <v>m3</v>
          </cell>
          <cell r="E151">
            <v>115</v>
          </cell>
          <cell r="F151">
            <v>0</v>
          </cell>
          <cell r="G151">
            <v>29528.04</v>
          </cell>
          <cell r="H151">
            <v>0</v>
          </cell>
          <cell r="I151">
            <v>137828.35964320746</v>
          </cell>
          <cell r="J151">
            <v>15850261.358968858</v>
          </cell>
        </row>
        <row r="152">
          <cell r="C152" t="str">
            <v>M¸y b¬m n­íc</v>
          </cell>
          <cell r="D152" t="str">
            <v>Ca</v>
          </cell>
          <cell r="E152">
            <v>52</v>
          </cell>
          <cell r="F152">
            <v>0</v>
          </cell>
          <cell r="G152">
            <v>0</v>
          </cell>
          <cell r="H152">
            <v>466499</v>
          </cell>
          <cell r="I152">
            <v>625657.55711489427</v>
          </cell>
          <cell r="J152">
            <v>32534192.969974503</v>
          </cell>
        </row>
        <row r="153">
          <cell r="C153" t="str">
            <v>Mua vµ l¾p ®Æt biÓn b¸o ®­êng bé</v>
          </cell>
          <cell r="D153" t="str">
            <v>Bé</v>
          </cell>
          <cell r="E153">
            <v>4</v>
          </cell>
          <cell r="F153">
            <v>594310.03418620001</v>
          </cell>
          <cell r="G153">
            <v>9170.9856</v>
          </cell>
          <cell r="H153">
            <v>2246.2963200000004</v>
          </cell>
          <cell r="I153">
            <v>860000</v>
          </cell>
          <cell r="J153">
            <v>3440000</v>
          </cell>
        </row>
        <row r="154">
          <cell r="C154" t="str">
            <v>11. TuyÕn tr¸nh</v>
          </cell>
          <cell r="I154">
            <v>0</v>
          </cell>
          <cell r="J154">
            <v>209634742.64409792</v>
          </cell>
        </row>
        <row r="155">
          <cell r="C155" t="str">
            <v>DÇm I500 lµm cÇu t¹m</v>
          </cell>
          <cell r="D155" t="str">
            <v>TÊn</v>
          </cell>
          <cell r="E155">
            <v>7.5359999999999996</v>
          </cell>
          <cell r="F155">
            <v>999886.30761904758</v>
          </cell>
          <cell r="G155">
            <v>346912.49600000004</v>
          </cell>
          <cell r="H155">
            <v>446151.53</v>
          </cell>
          <cell r="I155">
            <v>3623924.8854130441</v>
          </cell>
          <cell r="J155">
            <v>27309897.936472699</v>
          </cell>
        </row>
        <row r="156">
          <cell r="C156" t="str">
            <v>L¾p dùng vµ th¸o dì cÇu t¹m</v>
          </cell>
          <cell r="D156" t="str">
            <v>TÊn</v>
          </cell>
          <cell r="E156">
            <v>7.5359999999999996</v>
          </cell>
          <cell r="F156">
            <v>278999.99999999994</v>
          </cell>
          <cell r="G156">
            <v>218652</v>
          </cell>
          <cell r="H156">
            <v>543277.45000000007</v>
          </cell>
          <cell r="I156">
            <v>2200391.9957527202</v>
          </cell>
          <cell r="J156">
            <v>16582154.079992497</v>
          </cell>
        </row>
        <row r="157">
          <cell r="C157" t="str">
            <v>L¾p ®Æt vµ th¸o dì rä ®¸</v>
          </cell>
          <cell r="D157" t="str">
            <v>Rä</v>
          </cell>
          <cell r="E157">
            <v>80</v>
          </cell>
          <cell r="F157">
            <v>167311.23357142857</v>
          </cell>
          <cell r="G157">
            <v>63119.520000000004</v>
          </cell>
          <cell r="H157">
            <v>0</v>
          </cell>
          <cell r="I157">
            <v>498735.7040999615</v>
          </cell>
          <cell r="J157">
            <v>39898856.327996917</v>
          </cell>
        </row>
        <row r="158">
          <cell r="C158" t="str">
            <v xml:space="preserve">§¾p ®Êt nÒn ®­êng </v>
          </cell>
          <cell r="D158" t="str">
            <v>m3</v>
          </cell>
          <cell r="E158">
            <v>1375</v>
          </cell>
          <cell r="F158">
            <v>5714.2857142857138</v>
          </cell>
          <cell r="G158">
            <v>6287.7246742857133</v>
          </cell>
          <cell r="H158">
            <v>16215.547368</v>
          </cell>
          <cell r="I158">
            <v>60797.097711059716</v>
          </cell>
          <cell r="J158">
            <v>83596009.352707103</v>
          </cell>
        </row>
        <row r="159">
          <cell r="C159" t="str">
            <v>Mãng cÊp phèi ®¸ d¨m lo¹i 1</v>
          </cell>
          <cell r="D159" t="str">
            <v>m3</v>
          </cell>
          <cell r="E159">
            <v>165</v>
          </cell>
          <cell r="F159">
            <v>211603.89028571427</v>
          </cell>
          <cell r="G159">
            <v>675.13600000000008</v>
          </cell>
          <cell r="H159">
            <v>7602.8820839999989</v>
          </cell>
          <cell r="I159">
            <v>256047.42392078004</v>
          </cell>
          <cell r="J159">
            <v>42247824.94692871</v>
          </cell>
        </row>
        <row r="160">
          <cell r="C160" t="str">
            <v>cÇu c©y ng·i km401+18.63</v>
          </cell>
          <cell r="J160">
            <v>1511488655.496485</v>
          </cell>
        </row>
        <row r="161">
          <cell r="C161" t="str">
            <v>1. DÇm BTCT th­êng L=15m</v>
          </cell>
          <cell r="J161">
            <v>321000000</v>
          </cell>
        </row>
        <row r="162">
          <cell r="C162" t="str">
            <v>DÇm BTCT th­êng L=15m</v>
          </cell>
          <cell r="D162" t="str">
            <v>DÇm</v>
          </cell>
          <cell r="E162">
            <v>5</v>
          </cell>
          <cell r="F162" t="e">
            <v>#N/A</v>
          </cell>
          <cell r="G162" t="e">
            <v>#N/A</v>
          </cell>
          <cell r="H162" t="e">
            <v>#N/A</v>
          </cell>
          <cell r="I162">
            <v>42000000</v>
          </cell>
          <cell r="J162">
            <v>210000000</v>
          </cell>
        </row>
        <row r="163">
          <cell r="C163" t="str">
            <v>Lao l¾p dÇm BTCT L=15m</v>
          </cell>
          <cell r="D163" t="str">
            <v>DÇm</v>
          </cell>
          <cell r="E163">
            <v>5</v>
          </cell>
          <cell r="F163" t="e">
            <v>#N/A</v>
          </cell>
          <cell r="G163" t="e">
            <v>#N/A</v>
          </cell>
          <cell r="H163" t="e">
            <v>#N/A</v>
          </cell>
          <cell r="I163">
            <v>18000000</v>
          </cell>
          <cell r="J163">
            <v>90000000</v>
          </cell>
        </row>
        <row r="164">
          <cell r="C164" t="str">
            <v>Mua vµ l¾p ®Æt gèi cÇu b»ng cao su</v>
          </cell>
          <cell r="D164" t="str">
            <v>Gèi</v>
          </cell>
          <cell r="E164">
            <v>10</v>
          </cell>
          <cell r="F164">
            <v>1581785.4</v>
          </cell>
          <cell r="G164">
            <v>30683.100000000002</v>
          </cell>
          <cell r="H164">
            <v>0</v>
          </cell>
          <cell r="I164">
            <v>2100000</v>
          </cell>
          <cell r="J164">
            <v>21000000</v>
          </cell>
        </row>
        <row r="165">
          <cell r="C165" t="str">
            <v>2. Líp phñ mÆt cÇu</v>
          </cell>
          <cell r="I165">
            <v>0</v>
          </cell>
          <cell r="J165">
            <v>27005956.4417837</v>
          </cell>
        </row>
        <row r="166">
          <cell r="C166" t="str">
            <v>Bª t«ng t¹o dèc M300</v>
          </cell>
          <cell r="D166" t="str">
            <v>m3</v>
          </cell>
          <cell r="E166">
            <v>12</v>
          </cell>
          <cell r="F166">
            <v>574369.22931885719</v>
          </cell>
          <cell r="G166">
            <v>40910.799999999996</v>
          </cell>
          <cell r="H166">
            <v>12642.59325</v>
          </cell>
          <cell r="I166">
            <v>983321.19550532626</v>
          </cell>
          <cell r="J166">
            <v>11799854.346063916</v>
          </cell>
        </row>
        <row r="167">
          <cell r="C167" t="str">
            <v>BTN h¹t mÞn dµy 5cm</v>
          </cell>
          <cell r="D167" t="str">
            <v>m2</v>
          </cell>
          <cell r="E167">
            <v>120</v>
          </cell>
          <cell r="F167">
            <v>42468.434871299731</v>
          </cell>
          <cell r="G167">
            <v>329.74254000000002</v>
          </cell>
          <cell r="H167">
            <v>2021.9958464000001</v>
          </cell>
          <cell r="I167">
            <v>57176.14270663201</v>
          </cell>
          <cell r="J167">
            <v>6861137.1247958411</v>
          </cell>
        </row>
        <row r="168">
          <cell r="C168" t="str">
            <v>Cèt thÐp c¸c lo¹i</v>
          </cell>
          <cell r="D168" t="str">
            <v>TÊn</v>
          </cell>
          <cell r="E168">
            <v>1.2</v>
          </cell>
          <cell r="F168">
            <v>4911215.3371428577</v>
          </cell>
          <cell r="G168">
            <v>159406.01</v>
          </cell>
          <cell r="H168">
            <v>99583.053999999989</v>
          </cell>
          <cell r="I168">
            <v>6954137.4757699519</v>
          </cell>
          <cell r="J168">
            <v>8344964.9709239416</v>
          </cell>
        </row>
        <row r="169">
          <cell r="C169" t="str">
            <v>3. Lan can tay vÞn b»ng BTCT</v>
          </cell>
          <cell r="D169" t="str">
            <v>md</v>
          </cell>
          <cell r="E169">
            <v>44.04</v>
          </cell>
          <cell r="I169">
            <v>450000</v>
          </cell>
          <cell r="J169">
            <v>19818000</v>
          </cell>
        </row>
        <row r="170">
          <cell r="C170" t="str">
            <v>4. B¶n dÉn KT(300x220x20)cm</v>
          </cell>
          <cell r="D170" t="str">
            <v>b¶n</v>
          </cell>
          <cell r="E170">
            <v>8</v>
          </cell>
          <cell r="I170">
            <v>2200000</v>
          </cell>
          <cell r="J170">
            <v>17600000</v>
          </cell>
        </row>
        <row r="171">
          <cell r="C171" t="str">
            <v>5. Khe co d·n cao su</v>
          </cell>
          <cell r="D171" t="str">
            <v>md</v>
          </cell>
          <cell r="E171">
            <v>16</v>
          </cell>
          <cell r="I171">
            <v>2500000</v>
          </cell>
          <cell r="J171">
            <v>40000000</v>
          </cell>
        </row>
        <row r="172">
          <cell r="C172" t="str">
            <v>6. T­êng hé lan mÒm</v>
          </cell>
          <cell r="D172" t="str">
            <v>md</v>
          </cell>
          <cell r="E172">
            <v>40</v>
          </cell>
          <cell r="I172">
            <v>450000</v>
          </cell>
          <cell r="J172">
            <v>18000000</v>
          </cell>
        </row>
        <row r="173">
          <cell r="C173" t="str">
            <v>7. Mè cÇu</v>
          </cell>
          <cell r="I173">
            <v>0</v>
          </cell>
          <cell r="J173">
            <v>517250349.20303231</v>
          </cell>
        </row>
        <row r="174">
          <cell r="C174" t="str">
            <v>Bª t«ng M300</v>
          </cell>
          <cell r="D174" t="str">
            <v>m3</v>
          </cell>
          <cell r="E174">
            <v>146.88</v>
          </cell>
          <cell r="F174">
            <v>563323.6672165714</v>
          </cell>
          <cell r="G174">
            <v>83931.68</v>
          </cell>
          <cell r="H174">
            <v>50524.219980000002</v>
          </cell>
          <cell r="I174">
            <v>1211661.7359944407</v>
          </cell>
          <cell r="J174">
            <v>177968875.78286344</v>
          </cell>
        </row>
        <row r="175">
          <cell r="C175" t="str">
            <v>Bª t«ng M250</v>
          </cell>
          <cell r="D175" t="str">
            <v>m3</v>
          </cell>
          <cell r="E175">
            <v>18.32</v>
          </cell>
          <cell r="F175">
            <v>467896.36724971433</v>
          </cell>
          <cell r="G175">
            <v>44651.040000000001</v>
          </cell>
          <cell r="H175">
            <v>50524.219980000002</v>
          </cell>
          <cell r="I175">
            <v>913830.47055423819</v>
          </cell>
          <cell r="J175">
            <v>16741374.220553644</v>
          </cell>
        </row>
        <row r="176">
          <cell r="C176" t="str">
            <v>Bª t«ng lãt mãng M100 ®¸ 4x6</v>
          </cell>
          <cell r="D176" t="str">
            <v>m3</v>
          </cell>
          <cell r="E176">
            <v>6.3</v>
          </cell>
          <cell r="F176">
            <v>261846.0050055357</v>
          </cell>
          <cell r="G176">
            <v>22898.699999999997</v>
          </cell>
          <cell r="H176">
            <v>12040.565000000001</v>
          </cell>
          <cell r="I176">
            <v>476409.41943829454</v>
          </cell>
          <cell r="J176">
            <v>3001379.3424612554</v>
          </cell>
        </row>
        <row r="177">
          <cell r="C177" t="str">
            <v>Cèt thÐp c¸c lo¹i</v>
          </cell>
          <cell r="D177" t="str">
            <v>TÊn</v>
          </cell>
          <cell r="E177">
            <v>11.564</v>
          </cell>
          <cell r="F177">
            <v>4932735.3371428577</v>
          </cell>
          <cell r="G177">
            <v>179831.68000000002</v>
          </cell>
          <cell r="H177">
            <v>210581.53</v>
          </cell>
          <cell r="I177">
            <v>7224454.8297665929</v>
          </cell>
          <cell r="J177">
            <v>83543595.651420876</v>
          </cell>
        </row>
        <row r="178">
          <cell r="C178" t="str">
            <v>§¸ héc x©y tø nãn M100</v>
          </cell>
          <cell r="D178" t="str">
            <v>m3</v>
          </cell>
          <cell r="E178">
            <v>85.49</v>
          </cell>
          <cell r="F178">
            <v>278810.8254982286</v>
          </cell>
          <cell r="G178">
            <v>35358.619999999995</v>
          </cell>
          <cell r="H178">
            <v>0</v>
          </cell>
          <cell r="I178">
            <v>488783.70716064883</v>
          </cell>
          <cell r="J178">
            <v>41786119.125163868</v>
          </cell>
        </row>
        <row r="179">
          <cell r="C179" t="str">
            <v>§¸ héc x©y taluy v÷a M100</v>
          </cell>
          <cell r="D179" t="str">
            <v>m3</v>
          </cell>
          <cell r="E179">
            <v>81</v>
          </cell>
          <cell r="F179">
            <v>248531.96105274287</v>
          </cell>
          <cell r="G179">
            <v>31998.09</v>
          </cell>
          <cell r="H179">
            <v>0</v>
          </cell>
          <cell r="I179">
            <v>437566.59880956577</v>
          </cell>
          <cell r="J179">
            <v>35442894.503574826</v>
          </cell>
        </row>
        <row r="180">
          <cell r="C180" t="str">
            <v>§¸ héc x©y mãng, ch©n khay M100</v>
          </cell>
          <cell r="D180" t="str">
            <v>m3</v>
          </cell>
          <cell r="E180">
            <v>67.5</v>
          </cell>
          <cell r="F180">
            <v>248531.96105274287</v>
          </cell>
          <cell r="G180">
            <v>27907.01</v>
          </cell>
          <cell r="H180">
            <v>0</v>
          </cell>
          <cell r="I180">
            <v>421653.28258626495</v>
          </cell>
          <cell r="J180">
            <v>28461596.574572884</v>
          </cell>
        </row>
        <row r="181">
          <cell r="C181" t="str">
            <v xml:space="preserve">D¨m s¹n ®Öm </v>
          </cell>
          <cell r="D181" t="str">
            <v>m3</v>
          </cell>
          <cell r="E181">
            <v>71.09</v>
          </cell>
          <cell r="F181">
            <v>135855.41509523807</v>
          </cell>
          <cell r="G181">
            <v>30115.26</v>
          </cell>
          <cell r="H181">
            <v>0</v>
          </cell>
          <cell r="I181">
            <v>288292.40124649595</v>
          </cell>
          <cell r="J181">
            <v>20494706.804613397</v>
          </cell>
        </row>
        <row r="182">
          <cell r="C182" t="str">
            <v xml:space="preserve">§µo mãng ®Êt cÊp 3 </v>
          </cell>
          <cell r="D182" t="str">
            <v>m3</v>
          </cell>
          <cell r="E182">
            <v>708.5</v>
          </cell>
          <cell r="F182">
            <v>0</v>
          </cell>
          <cell r="G182">
            <v>5890.0582800000002</v>
          </cell>
          <cell r="H182">
            <v>2404.6233119999997</v>
          </cell>
          <cell r="I182">
            <v>26458.435658106639</v>
          </cell>
          <cell r="J182">
            <v>18745801.663768552</v>
          </cell>
        </row>
        <row r="183">
          <cell r="C183" t="str">
            <v>§¾p ®Êt cÊp 3</v>
          </cell>
          <cell r="D183" t="str">
            <v>m3</v>
          </cell>
          <cell r="E183">
            <v>1550.1</v>
          </cell>
          <cell r="F183">
            <v>0</v>
          </cell>
          <cell r="G183">
            <v>9298.26</v>
          </cell>
          <cell r="H183">
            <v>0</v>
          </cell>
          <cell r="I183">
            <v>36167.992732107356</v>
          </cell>
          <cell r="J183">
            <v>56064005.534039609</v>
          </cell>
        </row>
        <row r="184">
          <cell r="C184" t="str">
            <v>Thi c«ng mè</v>
          </cell>
          <cell r="D184" t="str">
            <v>TB</v>
          </cell>
          <cell r="J184">
            <v>35000000</v>
          </cell>
        </row>
        <row r="185">
          <cell r="C185" t="str">
            <v xml:space="preserve">8. Cäc BTCT (35x35)cm </v>
          </cell>
          <cell r="D185" t="str">
            <v>md</v>
          </cell>
          <cell r="E185">
            <v>360</v>
          </cell>
          <cell r="I185">
            <v>400000</v>
          </cell>
          <cell r="J185">
            <v>144000000</v>
          </cell>
        </row>
        <row r="186">
          <cell r="C186" t="str">
            <v>9. H¹ng môc kh¸c</v>
          </cell>
          <cell r="D186" t="str">
            <v>TB</v>
          </cell>
          <cell r="I186">
            <v>0</v>
          </cell>
          <cell r="J186">
            <v>30000000</v>
          </cell>
        </row>
        <row r="187">
          <cell r="C187" t="str">
            <v>§¾p ®Êt ®ª quai</v>
          </cell>
          <cell r="D187" t="str">
            <v>m3</v>
          </cell>
          <cell r="E187">
            <v>54.32</v>
          </cell>
          <cell r="F187">
            <v>0</v>
          </cell>
          <cell r="G187">
            <v>29528.04</v>
          </cell>
          <cell r="H187">
            <v>0</v>
          </cell>
          <cell r="I187">
            <v>137828.35964320746</v>
          </cell>
          <cell r="J187">
            <v>7486836.4958190294</v>
          </cell>
        </row>
        <row r="188">
          <cell r="C188" t="str">
            <v>M¸y b¬m n­íc</v>
          </cell>
          <cell r="D188" t="str">
            <v>Ca</v>
          </cell>
          <cell r="E188">
            <v>30</v>
          </cell>
          <cell r="F188">
            <v>0</v>
          </cell>
          <cell r="G188">
            <v>0</v>
          </cell>
          <cell r="H188">
            <v>466499</v>
          </cell>
          <cell r="I188">
            <v>625657.55711489427</v>
          </cell>
          <cell r="J188">
            <v>18769726.713446829</v>
          </cell>
        </row>
        <row r="189">
          <cell r="C189" t="str">
            <v>Mua vµ l¾p ®Æt biÓn b¸o ®­êng bé</v>
          </cell>
          <cell r="D189" t="str">
            <v>Bé</v>
          </cell>
          <cell r="E189">
            <v>4</v>
          </cell>
          <cell r="F189">
            <v>594310.03418620001</v>
          </cell>
          <cell r="G189">
            <v>9170.9856</v>
          </cell>
          <cell r="H189">
            <v>2246.2963200000004</v>
          </cell>
          <cell r="I189">
            <v>860000</v>
          </cell>
          <cell r="J189">
            <v>3440000</v>
          </cell>
        </row>
        <row r="190">
          <cell r="C190" t="str">
            <v>10. Ph¸ dì cÇu cò</v>
          </cell>
          <cell r="J190">
            <v>28093660.225139789</v>
          </cell>
        </row>
        <row r="191">
          <cell r="C191" t="str">
            <v>§Ëp bá bª t«ng cÇu cò</v>
          </cell>
          <cell r="D191" t="str">
            <v>m3</v>
          </cell>
          <cell r="E191">
            <v>28.46</v>
          </cell>
          <cell r="F191">
            <v>0</v>
          </cell>
          <cell r="G191">
            <v>68671.7</v>
          </cell>
          <cell r="H191">
            <v>0</v>
          </cell>
          <cell r="I191">
            <v>267116.37946255063</v>
          </cell>
          <cell r="J191">
            <v>7602132.159504191</v>
          </cell>
        </row>
        <row r="192">
          <cell r="C192" t="str">
            <v>§Ëp bá ®¸ héc x©y cò</v>
          </cell>
          <cell r="D192" t="str">
            <v>m3</v>
          </cell>
          <cell r="E192">
            <v>132.30000000000001</v>
          </cell>
          <cell r="F192">
            <v>0</v>
          </cell>
          <cell r="G192">
            <v>22208.720000000001</v>
          </cell>
          <cell r="H192">
            <v>0</v>
          </cell>
          <cell r="I192">
            <v>86386.573783633401</v>
          </cell>
          <cell r="J192">
            <v>11428943.7115747</v>
          </cell>
        </row>
        <row r="193">
          <cell r="C193" t="str">
            <v>Th¸o dì thÐp cÇu cò</v>
          </cell>
          <cell r="D193" t="str">
            <v>TÊn</v>
          </cell>
          <cell r="E193">
            <v>4.71</v>
          </cell>
          <cell r="F193">
            <v>215999.99999999997</v>
          </cell>
          <cell r="G193">
            <v>218652</v>
          </cell>
          <cell r="H193">
            <v>543277.45000000007</v>
          </cell>
          <cell r="I193">
            <v>1924115.5741105948</v>
          </cell>
          <cell r="J193">
            <v>9062584.3540609013</v>
          </cell>
        </row>
        <row r="194">
          <cell r="C194" t="str">
            <v>11. TuyÕn tr¸nh</v>
          </cell>
          <cell r="I194">
            <v>0</v>
          </cell>
          <cell r="J194">
            <v>348720689.6265291</v>
          </cell>
        </row>
        <row r="195">
          <cell r="C195" t="str">
            <v>DÇm I500 lµm cÇu t¹m</v>
          </cell>
          <cell r="D195" t="str">
            <v>TÊn</v>
          </cell>
          <cell r="E195">
            <v>7.5359999999999996</v>
          </cell>
          <cell r="F195">
            <v>999886.30761904758</v>
          </cell>
          <cell r="G195">
            <v>346912.49600000004</v>
          </cell>
          <cell r="H195">
            <v>446151.53</v>
          </cell>
          <cell r="I195">
            <v>3623924.8854130441</v>
          </cell>
          <cell r="J195">
            <v>27309897.936472699</v>
          </cell>
        </row>
        <row r="196">
          <cell r="C196" t="str">
            <v>L¾p dùng vµ th¸o dì cÇu t¹m</v>
          </cell>
          <cell r="D196" t="str">
            <v>TÊn</v>
          </cell>
          <cell r="E196">
            <v>7.5359999999999996</v>
          </cell>
          <cell r="F196">
            <v>278999.99999999994</v>
          </cell>
          <cell r="G196">
            <v>218652</v>
          </cell>
          <cell r="H196">
            <v>543277.45000000007</v>
          </cell>
          <cell r="I196">
            <v>2200391.9957527202</v>
          </cell>
          <cell r="J196">
            <v>16582154.079992497</v>
          </cell>
        </row>
        <row r="197">
          <cell r="C197" t="str">
            <v>L¾p ®Æt vµ th¸o dì rä ®¸</v>
          </cell>
          <cell r="D197" t="str">
            <v>Rä</v>
          </cell>
          <cell r="E197">
            <v>140</v>
          </cell>
          <cell r="F197">
            <v>167311.23357142857</v>
          </cell>
          <cell r="G197">
            <v>63119.520000000004</v>
          </cell>
          <cell r="H197">
            <v>0</v>
          </cell>
          <cell r="I197">
            <v>498735.7040999615</v>
          </cell>
          <cell r="J197">
            <v>69822998.573994607</v>
          </cell>
        </row>
        <row r="198">
          <cell r="C198" t="str">
            <v xml:space="preserve">§¾p ®Êt nÒn ®­êng </v>
          </cell>
          <cell r="D198" t="str">
            <v>m3</v>
          </cell>
          <cell r="E198">
            <v>3240</v>
          </cell>
          <cell r="F198">
            <v>5714.2857142857138</v>
          </cell>
          <cell r="G198">
            <v>6287.7246742857133</v>
          </cell>
          <cell r="H198">
            <v>16215.547368</v>
          </cell>
          <cell r="I198">
            <v>60797.097711059716</v>
          </cell>
          <cell r="J198">
            <v>196982596.58383349</v>
          </cell>
        </row>
        <row r="199">
          <cell r="C199" t="str">
            <v>Mãng cÊp phèi ®¸ d¨m lo¹i 1</v>
          </cell>
          <cell r="D199" t="str">
            <v>m3</v>
          </cell>
          <cell r="E199">
            <v>148.5</v>
          </cell>
          <cell r="F199">
            <v>211603.89028571427</v>
          </cell>
          <cell r="G199">
            <v>675.13600000000008</v>
          </cell>
          <cell r="H199">
            <v>7602.8820839999989</v>
          </cell>
          <cell r="I199">
            <v>256047.42392078004</v>
          </cell>
          <cell r="J199">
            <v>38023042.452235833</v>
          </cell>
        </row>
        <row r="200">
          <cell r="C200" t="str">
            <v>cÇu khe thê km401+362.66</v>
          </cell>
          <cell r="J200">
            <v>1659700711.0894449</v>
          </cell>
        </row>
        <row r="201">
          <cell r="C201" t="str">
            <v>1. DÇm b¶n BTCT D¦L L=9m</v>
          </cell>
          <cell r="J201">
            <v>333000000</v>
          </cell>
        </row>
        <row r="202">
          <cell r="C202" t="str">
            <v>DÇm b¶n BTCT D¦L L=9m</v>
          </cell>
          <cell r="D202" t="str">
            <v>DÇm</v>
          </cell>
          <cell r="E202">
            <v>9</v>
          </cell>
          <cell r="F202" t="e">
            <v>#N/A</v>
          </cell>
          <cell r="G202" t="e">
            <v>#N/A</v>
          </cell>
          <cell r="H202" t="e">
            <v>#N/A</v>
          </cell>
          <cell r="I202">
            <v>25000000</v>
          </cell>
          <cell r="J202">
            <v>225000000</v>
          </cell>
        </row>
        <row r="203">
          <cell r="C203" t="str">
            <v>Lao l¾p dÇm b¶n BTCT D¦L L=9m</v>
          </cell>
          <cell r="D203" t="str">
            <v>DÇm</v>
          </cell>
          <cell r="E203">
            <v>9</v>
          </cell>
          <cell r="F203" t="e">
            <v>#N/A</v>
          </cell>
          <cell r="G203" t="e">
            <v>#N/A</v>
          </cell>
          <cell r="H203" t="e">
            <v>#N/A</v>
          </cell>
          <cell r="I203">
            <v>12000000</v>
          </cell>
          <cell r="J203">
            <v>108000000</v>
          </cell>
        </row>
        <row r="204">
          <cell r="C204" t="str">
            <v>2. Líp phñ mÆt cÇu</v>
          </cell>
          <cell r="I204">
            <v>0</v>
          </cell>
          <cell r="J204">
            <v>18106924.370404184</v>
          </cell>
        </row>
        <row r="205">
          <cell r="C205" t="str">
            <v>Bª t«ng t¹o dèc M300</v>
          </cell>
          <cell r="D205" t="str">
            <v>m3</v>
          </cell>
          <cell r="E205">
            <v>7.7</v>
          </cell>
          <cell r="F205">
            <v>574369.22931885719</v>
          </cell>
          <cell r="G205">
            <v>40910.799999999996</v>
          </cell>
          <cell r="H205">
            <v>12642.59325</v>
          </cell>
          <cell r="I205">
            <v>983321.19550532626</v>
          </cell>
          <cell r="J205">
            <v>7571573.2053910121</v>
          </cell>
        </row>
        <row r="206">
          <cell r="C206" t="str">
            <v>BTN h¹t mÞn dµy 5cm</v>
          </cell>
          <cell r="D206" t="str">
            <v>m2</v>
          </cell>
          <cell r="E206">
            <v>72</v>
          </cell>
          <cell r="F206">
            <v>42468.434871299731</v>
          </cell>
          <cell r="G206">
            <v>329.74254000000002</v>
          </cell>
          <cell r="H206">
            <v>2021.9958464000001</v>
          </cell>
          <cell r="I206">
            <v>57176.14270663201</v>
          </cell>
          <cell r="J206">
            <v>4116682.2748775049</v>
          </cell>
        </row>
        <row r="207">
          <cell r="C207" t="str">
            <v>Cèt thÐp c¸c lo¹i</v>
          </cell>
          <cell r="D207" t="str">
            <v>TÊn</v>
          </cell>
          <cell r="E207">
            <v>0.92300000000000004</v>
          </cell>
          <cell r="F207">
            <v>4911215.3371428577</v>
          </cell>
          <cell r="G207">
            <v>159406.01</v>
          </cell>
          <cell r="H207">
            <v>99583.053999999989</v>
          </cell>
          <cell r="I207">
            <v>6954137.4757699519</v>
          </cell>
          <cell r="J207">
            <v>6418668.8901356664</v>
          </cell>
        </row>
        <row r="208">
          <cell r="C208" t="str">
            <v>3. Lan can tay vÞn b»ng BTCT</v>
          </cell>
          <cell r="D208" t="str">
            <v>md</v>
          </cell>
          <cell r="E208">
            <v>41.88</v>
          </cell>
          <cell r="I208">
            <v>450000</v>
          </cell>
          <cell r="J208">
            <v>18846000</v>
          </cell>
        </row>
        <row r="209">
          <cell r="C209" t="str">
            <v>4. B¶n dÉn KT(300x220x20)cm</v>
          </cell>
          <cell r="D209" t="str">
            <v>b¶n</v>
          </cell>
          <cell r="E209">
            <v>8</v>
          </cell>
          <cell r="I209">
            <v>2200000</v>
          </cell>
          <cell r="J209">
            <v>17600000</v>
          </cell>
        </row>
        <row r="210">
          <cell r="C210" t="str">
            <v>5. MatÝt tÈm nhùa ®­êng</v>
          </cell>
          <cell r="D210" t="str">
            <v>m3</v>
          </cell>
          <cell r="E210">
            <v>0.18</v>
          </cell>
          <cell r="I210">
            <v>150000</v>
          </cell>
          <cell r="J210">
            <v>27000</v>
          </cell>
        </row>
        <row r="211">
          <cell r="C211" t="str">
            <v>6. T­êng hé lan mÒm</v>
          </cell>
          <cell r="D211" t="str">
            <v>md</v>
          </cell>
          <cell r="E211">
            <v>40</v>
          </cell>
          <cell r="I211">
            <v>450000</v>
          </cell>
          <cell r="J211">
            <v>18000000</v>
          </cell>
        </row>
        <row r="212">
          <cell r="C212" t="str">
            <v>7. Mè cÇu</v>
          </cell>
          <cell r="I212">
            <v>0</v>
          </cell>
          <cell r="J212">
            <v>898913500.1734997</v>
          </cell>
        </row>
        <row r="213">
          <cell r="C213" t="str">
            <v>Bª t«ng M300</v>
          </cell>
          <cell r="D213" t="str">
            <v>m3</v>
          </cell>
          <cell r="E213">
            <v>254.56</v>
          </cell>
          <cell r="F213">
            <v>563323.6672165714</v>
          </cell>
          <cell r="G213">
            <v>83931.68</v>
          </cell>
          <cell r="H213">
            <v>50524.219980000002</v>
          </cell>
          <cell r="I213">
            <v>1211661.7359944407</v>
          </cell>
          <cell r="J213">
            <v>308440611.51474482</v>
          </cell>
        </row>
        <row r="214">
          <cell r="C214" t="str">
            <v>Bª t«ng M250</v>
          </cell>
          <cell r="D214" t="str">
            <v>m3</v>
          </cell>
          <cell r="E214">
            <v>48.58</v>
          </cell>
          <cell r="F214">
            <v>467896.36724971433</v>
          </cell>
          <cell r="G214">
            <v>44651.040000000001</v>
          </cell>
          <cell r="H214">
            <v>50524.219980000002</v>
          </cell>
          <cell r="I214">
            <v>913830.47055423819</v>
          </cell>
          <cell r="J214">
            <v>44393884.259524889</v>
          </cell>
        </row>
        <row r="215">
          <cell r="C215" t="str">
            <v>Bª t«ng lãt mãng M100 ®¸ 4x6</v>
          </cell>
          <cell r="D215" t="str">
            <v>m3</v>
          </cell>
          <cell r="E215">
            <v>7.2</v>
          </cell>
          <cell r="F215">
            <v>261846.0050055357</v>
          </cell>
          <cell r="G215">
            <v>22898.699999999997</v>
          </cell>
          <cell r="H215">
            <v>12040.565000000001</v>
          </cell>
          <cell r="I215">
            <v>476409.41943829454</v>
          </cell>
          <cell r="J215">
            <v>3430147.8199557206</v>
          </cell>
        </row>
        <row r="216">
          <cell r="C216" t="str">
            <v>Cèt thÐp c¸c lo¹i</v>
          </cell>
          <cell r="D216" t="str">
            <v>TÊn</v>
          </cell>
          <cell r="E216">
            <v>21.219000000000001</v>
          </cell>
          <cell r="F216">
            <v>4932735.3371428577</v>
          </cell>
          <cell r="G216">
            <v>179831.68000000002</v>
          </cell>
          <cell r="H216">
            <v>210581.53</v>
          </cell>
          <cell r="I216">
            <v>7224454.8297665929</v>
          </cell>
          <cell r="J216">
            <v>153295707.03281733</v>
          </cell>
        </row>
        <row r="217">
          <cell r="C217" t="str">
            <v>§¸ héc x©y tø nãn M100</v>
          </cell>
          <cell r="D217" t="str">
            <v>m3</v>
          </cell>
          <cell r="E217">
            <v>81</v>
          </cell>
          <cell r="F217">
            <v>278810.8254982286</v>
          </cell>
          <cell r="G217">
            <v>35358.619999999995</v>
          </cell>
          <cell r="H217">
            <v>0</v>
          </cell>
          <cell r="I217">
            <v>488783.70716064883</v>
          </cell>
          <cell r="J217">
            <v>39591480.280012555</v>
          </cell>
        </row>
        <row r="218">
          <cell r="C218" t="str">
            <v>§¸ héc x©y taluy v÷a M100</v>
          </cell>
          <cell r="D218" t="str">
            <v>m3</v>
          </cell>
          <cell r="E218">
            <v>37.5</v>
          </cell>
          <cell r="F218">
            <v>248531.96105274287</v>
          </cell>
          <cell r="G218">
            <v>31998.09</v>
          </cell>
          <cell r="H218">
            <v>0</v>
          </cell>
          <cell r="I218">
            <v>437566.59880956577</v>
          </cell>
          <cell r="J218">
            <v>16408747.455358716</v>
          </cell>
        </row>
        <row r="219">
          <cell r="C219" t="str">
            <v>§¸ héc x©y v÷a M100 gia cè lßng cÇu</v>
          </cell>
          <cell r="D219" t="str">
            <v>m3</v>
          </cell>
          <cell r="E219">
            <v>67.03</v>
          </cell>
          <cell r="F219">
            <v>248531.96105274287</v>
          </cell>
          <cell r="G219">
            <v>30390.880000000001</v>
          </cell>
          <cell r="H219">
            <v>0</v>
          </cell>
          <cell r="I219">
            <v>437566.59880956577</v>
          </cell>
          <cell r="J219">
            <v>29330089.118205193</v>
          </cell>
        </row>
        <row r="220">
          <cell r="C220" t="str">
            <v>§¸ héc x©y mãng, ch©n khay M100</v>
          </cell>
          <cell r="D220" t="str">
            <v>m3</v>
          </cell>
          <cell r="E220">
            <v>84.54</v>
          </cell>
          <cell r="F220">
            <v>248531.96105274287</v>
          </cell>
          <cell r="G220">
            <v>27907.01</v>
          </cell>
          <cell r="H220">
            <v>0</v>
          </cell>
          <cell r="I220">
            <v>421653.28258626495</v>
          </cell>
          <cell r="J220">
            <v>35646568.509842843</v>
          </cell>
        </row>
        <row r="221">
          <cell r="C221" t="str">
            <v xml:space="preserve">D¨m s¹n ®Öm </v>
          </cell>
          <cell r="D221" t="str">
            <v>m3</v>
          </cell>
          <cell r="E221">
            <v>79.849999999999994</v>
          </cell>
          <cell r="F221">
            <v>135855.41509523807</v>
          </cell>
          <cell r="G221">
            <v>30115.26</v>
          </cell>
          <cell r="H221">
            <v>0</v>
          </cell>
          <cell r="I221">
            <v>288292.40124649595</v>
          </cell>
          <cell r="J221">
            <v>23020148.239532702</v>
          </cell>
        </row>
        <row r="222">
          <cell r="C222" t="str">
            <v xml:space="preserve">§µo mãng ®Êt cÊp 3 </v>
          </cell>
          <cell r="D222" t="str">
            <v>m3</v>
          </cell>
          <cell r="E222">
            <v>2658.67</v>
          </cell>
          <cell r="F222">
            <v>0</v>
          </cell>
          <cell r="G222">
            <v>5890.0582800000002</v>
          </cell>
          <cell r="H222">
            <v>2404.6233119999997</v>
          </cell>
          <cell r="I222">
            <v>26458.435658106639</v>
          </cell>
          <cell r="J222">
            <v>70344249.131138384</v>
          </cell>
        </row>
        <row r="223">
          <cell r="C223" t="str">
            <v>§¾p ®Êt cÊp 3</v>
          </cell>
          <cell r="D223" t="str">
            <v>m3</v>
          </cell>
          <cell r="E223">
            <v>3069.34</v>
          </cell>
          <cell r="F223">
            <v>0</v>
          </cell>
          <cell r="G223">
            <v>9298.26</v>
          </cell>
          <cell r="H223">
            <v>0</v>
          </cell>
          <cell r="I223">
            <v>36167.992732107356</v>
          </cell>
          <cell r="J223">
            <v>111011866.8123664</v>
          </cell>
        </row>
        <row r="224">
          <cell r="C224" t="str">
            <v>Thi c«ng mè</v>
          </cell>
          <cell r="D224" t="str">
            <v>TB</v>
          </cell>
          <cell r="J224">
            <v>64000000</v>
          </cell>
        </row>
        <row r="225">
          <cell r="C225" t="str">
            <v xml:space="preserve">8. Cäc BTCT (35x35)cm </v>
          </cell>
          <cell r="D225" t="str">
            <v>md</v>
          </cell>
          <cell r="E225">
            <v>288</v>
          </cell>
          <cell r="I225">
            <v>400000</v>
          </cell>
          <cell r="J225">
            <v>115200000</v>
          </cell>
        </row>
        <row r="226">
          <cell r="C226" t="str">
            <v>9. H¹ng môc kh¸c</v>
          </cell>
          <cell r="D226" t="str">
            <v>TB</v>
          </cell>
          <cell r="I226">
            <v>0</v>
          </cell>
          <cell r="J226">
            <v>44000000</v>
          </cell>
        </row>
        <row r="227">
          <cell r="C227" t="str">
            <v>§¾p ®Êt ®ª quai</v>
          </cell>
          <cell r="D227" t="str">
            <v>m3</v>
          </cell>
          <cell r="E227">
            <v>85.6</v>
          </cell>
          <cell r="F227">
            <v>0</v>
          </cell>
          <cell r="G227">
            <v>29528.04</v>
          </cell>
          <cell r="H227">
            <v>0</v>
          </cell>
          <cell r="I227">
            <v>137828.35964320746</v>
          </cell>
          <cell r="J227">
            <v>11798107.585458558</v>
          </cell>
        </row>
        <row r="228">
          <cell r="C228" t="str">
            <v>M¸y b¬m n­íc</v>
          </cell>
          <cell r="D228" t="str">
            <v>Ca</v>
          </cell>
          <cell r="E228">
            <v>45</v>
          </cell>
          <cell r="F228">
            <v>0</v>
          </cell>
          <cell r="G228">
            <v>0</v>
          </cell>
          <cell r="H228">
            <v>466499</v>
          </cell>
          <cell r="I228">
            <v>625657.55711489427</v>
          </cell>
          <cell r="J228">
            <v>28154590.070170242</v>
          </cell>
        </row>
        <row r="229">
          <cell r="C229" t="str">
            <v>Mua vµ l¾p ®Æt biÓn b¸o ®­êng bé</v>
          </cell>
          <cell r="D229" t="str">
            <v>Bé</v>
          </cell>
          <cell r="E229">
            <v>4</v>
          </cell>
          <cell r="F229">
            <v>594310.03418620001</v>
          </cell>
          <cell r="G229">
            <v>9170.9856</v>
          </cell>
          <cell r="H229">
            <v>2246.2963200000004</v>
          </cell>
          <cell r="I229">
            <v>860000</v>
          </cell>
          <cell r="J229">
            <v>3440000</v>
          </cell>
        </row>
        <row r="230">
          <cell r="C230" t="str">
            <v>10. Ph¸ dì cÇu cò</v>
          </cell>
          <cell r="J230">
            <v>24667345.144283161</v>
          </cell>
        </row>
        <row r="231">
          <cell r="C231" t="str">
            <v>§Ëp bá bª t«ng cÇu cò</v>
          </cell>
          <cell r="D231" t="str">
            <v>m3</v>
          </cell>
          <cell r="E231">
            <v>43.06</v>
          </cell>
          <cell r="F231">
            <v>0</v>
          </cell>
          <cell r="G231">
            <v>68671.7</v>
          </cell>
          <cell r="H231">
            <v>0</v>
          </cell>
          <cell r="I231">
            <v>267116.37946255063</v>
          </cell>
          <cell r="J231">
            <v>11502031.29965743</v>
          </cell>
        </row>
        <row r="232">
          <cell r="C232" t="str">
            <v>§Ëp bá ®¸ héc x©y cò</v>
          </cell>
          <cell r="D232" t="str">
            <v>m3</v>
          </cell>
          <cell r="E232">
            <v>152.4</v>
          </cell>
          <cell r="F232">
            <v>0</v>
          </cell>
          <cell r="G232">
            <v>22208.720000000001</v>
          </cell>
          <cell r="H232">
            <v>0</v>
          </cell>
          <cell r="I232">
            <v>86386.573783633401</v>
          </cell>
          <cell r="J232">
            <v>13165313.84462573</v>
          </cell>
        </row>
        <row r="233">
          <cell r="C233" t="str">
            <v>11. TuyÕn tr¸nh</v>
          </cell>
          <cell r="I233">
            <v>0</v>
          </cell>
          <cell r="J233">
            <v>171339941.4012579</v>
          </cell>
        </row>
        <row r="234">
          <cell r="C234" t="str">
            <v>DÇm I500 lµm cÇu t¹m</v>
          </cell>
          <cell r="D234" t="str">
            <v>TÊn</v>
          </cell>
          <cell r="E234">
            <v>7.5359999999999996</v>
          </cell>
          <cell r="F234">
            <v>999886.30761904758</v>
          </cell>
          <cell r="G234">
            <v>346912.49600000004</v>
          </cell>
          <cell r="H234">
            <v>446151.53</v>
          </cell>
          <cell r="I234">
            <v>3623924.8854130441</v>
          </cell>
          <cell r="J234">
            <v>27309897.936472699</v>
          </cell>
        </row>
        <row r="235">
          <cell r="C235" t="str">
            <v>L¾p dùng vµ th¸o dì cÇu t¹m</v>
          </cell>
          <cell r="D235" t="str">
            <v>TÊn</v>
          </cell>
          <cell r="E235">
            <v>7.5359999999999996</v>
          </cell>
          <cell r="F235">
            <v>278999.99999999994</v>
          </cell>
          <cell r="G235">
            <v>218652</v>
          </cell>
          <cell r="H235">
            <v>543277.45000000007</v>
          </cell>
          <cell r="I235">
            <v>2200391.9957527202</v>
          </cell>
          <cell r="J235">
            <v>16582154.079992497</v>
          </cell>
        </row>
        <row r="236">
          <cell r="C236" t="str">
            <v>L¾p ®Æt vµ th¸o dì rä ®¸</v>
          </cell>
          <cell r="D236" t="str">
            <v>Rä</v>
          </cell>
          <cell r="E236">
            <v>80</v>
          </cell>
          <cell r="F236">
            <v>167311.23357142857</v>
          </cell>
          <cell r="G236">
            <v>63119.520000000004</v>
          </cell>
          <cell r="H236">
            <v>0</v>
          </cell>
          <cell r="I236">
            <v>498735.7040999615</v>
          </cell>
          <cell r="J236">
            <v>39898856.327996917</v>
          </cell>
        </row>
        <row r="237">
          <cell r="C237" t="str">
            <v xml:space="preserve">§¾p ®Êt nÒn ®­êng </v>
          </cell>
          <cell r="D237" t="str">
            <v>m3</v>
          </cell>
          <cell r="E237">
            <v>1015.5</v>
          </cell>
          <cell r="F237">
            <v>5714.2857142857138</v>
          </cell>
          <cell r="G237">
            <v>6287.7246742857133</v>
          </cell>
          <cell r="H237">
            <v>16215.547368</v>
          </cell>
          <cell r="I237">
            <v>60797.097711059716</v>
          </cell>
          <cell r="J237">
            <v>61739452.725581139</v>
          </cell>
        </row>
        <row r="238">
          <cell r="C238" t="str">
            <v>Mãng cÊp phèi ®¸ d¨m lo¹i 1</v>
          </cell>
          <cell r="D238" t="str">
            <v>m3</v>
          </cell>
          <cell r="E238">
            <v>100.8</v>
          </cell>
          <cell r="F238">
            <v>211603.89028571427</v>
          </cell>
          <cell r="G238">
            <v>675.13600000000008</v>
          </cell>
          <cell r="H238">
            <v>7602.8820839999989</v>
          </cell>
          <cell r="I238">
            <v>256047.42392078004</v>
          </cell>
          <cell r="J238">
            <v>25809580.331214629</v>
          </cell>
        </row>
        <row r="239">
          <cell r="C239" t="str">
            <v>cÇu ®µ g©n km401+714.2</v>
          </cell>
          <cell r="J239">
            <v>1732650642.6747282</v>
          </cell>
        </row>
        <row r="240">
          <cell r="C240" t="str">
            <v>1. DÇm BTCT th­êng L=18m</v>
          </cell>
          <cell r="J240">
            <v>371000000</v>
          </cell>
        </row>
        <row r="241">
          <cell r="C241" t="str">
            <v>DÇm BTCT th­êng L=18m</v>
          </cell>
          <cell r="D241" t="str">
            <v>DÇm</v>
          </cell>
          <cell r="E241">
            <v>5</v>
          </cell>
          <cell r="F241" t="e">
            <v>#N/A</v>
          </cell>
          <cell r="G241" t="e">
            <v>#N/A</v>
          </cell>
          <cell r="H241" t="e">
            <v>#N/A</v>
          </cell>
          <cell r="I241">
            <v>50000000</v>
          </cell>
          <cell r="J241">
            <v>250000000</v>
          </cell>
        </row>
        <row r="242">
          <cell r="C242" t="str">
            <v>Lao l¾p dÇm BTCT th­êng  L=18m</v>
          </cell>
          <cell r="D242" t="str">
            <v>DÇm</v>
          </cell>
          <cell r="E242">
            <v>5</v>
          </cell>
          <cell r="F242" t="e">
            <v>#N/A</v>
          </cell>
          <cell r="G242" t="e">
            <v>#N/A</v>
          </cell>
          <cell r="H242" t="e">
            <v>#N/A</v>
          </cell>
          <cell r="I242">
            <v>20000000</v>
          </cell>
          <cell r="J242">
            <v>100000000</v>
          </cell>
        </row>
        <row r="243">
          <cell r="C243" t="str">
            <v>Mua vµ l¾p ®Æt gèi cÇu b»ng cao su</v>
          </cell>
          <cell r="D243" t="str">
            <v>Gèi</v>
          </cell>
          <cell r="E243">
            <v>10</v>
          </cell>
          <cell r="F243">
            <v>1581785.4</v>
          </cell>
          <cell r="G243">
            <v>30683.100000000002</v>
          </cell>
          <cell r="H243">
            <v>0</v>
          </cell>
          <cell r="I243">
            <v>2100000</v>
          </cell>
          <cell r="J243">
            <v>21000000</v>
          </cell>
        </row>
        <row r="244">
          <cell r="C244" t="str">
            <v>2. Líp phñ mÆt cÇu</v>
          </cell>
          <cell r="I244">
            <v>0</v>
          </cell>
          <cell r="J244">
            <v>32407147.730140436</v>
          </cell>
        </row>
        <row r="245">
          <cell r="C245" t="str">
            <v>Bª t«ng t¹o dèc M300</v>
          </cell>
          <cell r="D245" t="str">
            <v>m3</v>
          </cell>
          <cell r="E245">
            <v>14.4</v>
          </cell>
          <cell r="F245">
            <v>574369.22931885719</v>
          </cell>
          <cell r="G245">
            <v>40910.799999999996</v>
          </cell>
          <cell r="H245">
            <v>12642.59325</v>
          </cell>
          <cell r="I245">
            <v>983321.19550532626</v>
          </cell>
          <cell r="J245">
            <v>14159825.215276698</v>
          </cell>
        </row>
        <row r="246">
          <cell r="C246" t="str">
            <v>BTN h¹t mÞn dµy 5cm</v>
          </cell>
          <cell r="D246" t="str">
            <v>m2</v>
          </cell>
          <cell r="E246">
            <v>144</v>
          </cell>
          <cell r="F246">
            <v>42468.434871299731</v>
          </cell>
          <cell r="G246">
            <v>329.74254000000002</v>
          </cell>
          <cell r="H246">
            <v>2021.9958464000001</v>
          </cell>
          <cell r="I246">
            <v>57176.14270663201</v>
          </cell>
          <cell r="J246">
            <v>8233364.5497550098</v>
          </cell>
        </row>
        <row r="247">
          <cell r="C247" t="str">
            <v>Cèt thÐp c¸c lo¹i</v>
          </cell>
          <cell r="D247" t="str">
            <v>TÊn</v>
          </cell>
          <cell r="E247">
            <v>1.44</v>
          </cell>
          <cell r="F247">
            <v>4911215.3371428577</v>
          </cell>
          <cell r="G247">
            <v>159406.01</v>
          </cell>
          <cell r="H247">
            <v>99583.053999999989</v>
          </cell>
          <cell r="I247">
            <v>6954137.4757699519</v>
          </cell>
          <cell r="J247">
            <v>10013957.96510873</v>
          </cell>
        </row>
        <row r="248">
          <cell r="C248" t="str">
            <v>3. Lan can tay vÞn b»ng BTCT</v>
          </cell>
          <cell r="D248" t="str">
            <v>md</v>
          </cell>
          <cell r="E248">
            <v>60.36</v>
          </cell>
          <cell r="I248">
            <v>450000</v>
          </cell>
          <cell r="J248">
            <v>27162000</v>
          </cell>
        </row>
        <row r="249">
          <cell r="C249" t="str">
            <v>4. B¶n dÉn KT(300x220x20)cm</v>
          </cell>
          <cell r="D249" t="str">
            <v>b¶n</v>
          </cell>
          <cell r="E249">
            <v>8</v>
          </cell>
          <cell r="I249">
            <v>2200000</v>
          </cell>
          <cell r="J249">
            <v>17600000</v>
          </cell>
        </row>
        <row r="250">
          <cell r="C250" t="str">
            <v>5. Khe co d·n cao su</v>
          </cell>
          <cell r="D250" t="str">
            <v>md</v>
          </cell>
          <cell r="E250">
            <v>16</v>
          </cell>
          <cell r="I250">
            <v>2500000</v>
          </cell>
          <cell r="J250">
            <v>40000000</v>
          </cell>
        </row>
        <row r="251">
          <cell r="C251" t="str">
            <v>6. T­êng hé lan mÒm</v>
          </cell>
          <cell r="D251" t="str">
            <v>md</v>
          </cell>
          <cell r="E251">
            <v>40</v>
          </cell>
          <cell r="I251">
            <v>450000</v>
          </cell>
          <cell r="J251">
            <v>18000000</v>
          </cell>
        </row>
        <row r="252">
          <cell r="C252" t="str">
            <v>7. Mè cÇu</v>
          </cell>
          <cell r="I252">
            <v>0</v>
          </cell>
          <cell r="J252">
            <v>908724718.61787379</v>
          </cell>
        </row>
        <row r="253">
          <cell r="C253" t="str">
            <v>Bª t«ng M300</v>
          </cell>
          <cell r="D253" t="str">
            <v>m3</v>
          </cell>
          <cell r="E253">
            <v>308.48</v>
          </cell>
          <cell r="F253">
            <v>563323.6672165714</v>
          </cell>
          <cell r="G253">
            <v>83931.68</v>
          </cell>
          <cell r="H253">
            <v>50524.219980000002</v>
          </cell>
          <cell r="I253">
            <v>1211661.7359944407</v>
          </cell>
          <cell r="J253">
            <v>373773412.31956512</v>
          </cell>
        </row>
        <row r="254">
          <cell r="C254" t="str">
            <v>Bª t«ng M250</v>
          </cell>
          <cell r="D254" t="str">
            <v>m3</v>
          </cell>
          <cell r="E254">
            <v>59.04</v>
          </cell>
          <cell r="F254">
            <v>467896.36724971433</v>
          </cell>
          <cell r="G254">
            <v>44651.040000000001</v>
          </cell>
          <cell r="H254">
            <v>50524.219980000002</v>
          </cell>
          <cell r="I254">
            <v>913830.47055423819</v>
          </cell>
          <cell r="J254">
            <v>53952550.981522225</v>
          </cell>
        </row>
        <row r="255">
          <cell r="C255" t="str">
            <v>Bª t«ng lãt mãng M100 ®¸ 4x6</v>
          </cell>
          <cell r="D255" t="str">
            <v>m3</v>
          </cell>
          <cell r="E255">
            <v>7.36</v>
          </cell>
          <cell r="F255">
            <v>261846.0050055357</v>
          </cell>
          <cell r="G255">
            <v>22898.699999999997</v>
          </cell>
          <cell r="H255">
            <v>12040.565000000001</v>
          </cell>
          <cell r="I255">
            <v>476409.41943829454</v>
          </cell>
          <cell r="J255">
            <v>3506373.3270658478</v>
          </cell>
        </row>
        <row r="256">
          <cell r="C256" t="str">
            <v>Cèt thÐp c¸c lo¹i</v>
          </cell>
          <cell r="D256" t="str">
            <v>TÊn</v>
          </cell>
          <cell r="E256">
            <v>25.73</v>
          </cell>
          <cell r="F256">
            <v>4932735.3371428577</v>
          </cell>
          <cell r="G256">
            <v>179831.68000000002</v>
          </cell>
          <cell r="H256">
            <v>210581.53</v>
          </cell>
          <cell r="I256">
            <v>7224454.8297665929</v>
          </cell>
          <cell r="J256">
            <v>185885222.76989445</v>
          </cell>
        </row>
        <row r="257">
          <cell r="C257" t="str">
            <v>§¸ héc x©y tø nãn M100</v>
          </cell>
          <cell r="D257" t="str">
            <v>m3</v>
          </cell>
          <cell r="E257">
            <v>59.35</v>
          </cell>
          <cell r="F257">
            <v>278810.8254982286</v>
          </cell>
          <cell r="G257">
            <v>35358.619999999995</v>
          </cell>
          <cell r="H257">
            <v>0</v>
          </cell>
          <cell r="I257">
            <v>488783.70716064883</v>
          </cell>
          <cell r="J257">
            <v>29009313.01998451</v>
          </cell>
        </row>
        <row r="258">
          <cell r="C258" t="str">
            <v>§¸ héc x©y taluy v÷a M100</v>
          </cell>
          <cell r="D258" t="str">
            <v>m3</v>
          </cell>
          <cell r="E258">
            <v>103.13</v>
          </cell>
          <cell r="F258">
            <v>248531.96105274287</v>
          </cell>
          <cell r="G258">
            <v>31998.09</v>
          </cell>
          <cell r="H258">
            <v>0</v>
          </cell>
          <cell r="I258">
            <v>437566.59880956577</v>
          </cell>
          <cell r="J258">
            <v>45126243.335230514</v>
          </cell>
        </row>
        <row r="259">
          <cell r="C259" t="str">
            <v>§¸ héc x©y mãng, ch©n khay M100</v>
          </cell>
          <cell r="D259" t="str">
            <v>m3</v>
          </cell>
          <cell r="E259">
            <v>74.22</v>
          </cell>
          <cell r="F259">
            <v>248531.96105274287</v>
          </cell>
          <cell r="G259">
            <v>27907.01</v>
          </cell>
          <cell r="H259">
            <v>0</v>
          </cell>
          <cell r="I259">
            <v>421653.28258626495</v>
          </cell>
          <cell r="J259">
            <v>31295106.633552585</v>
          </cell>
        </row>
        <row r="260">
          <cell r="C260" t="str">
            <v xml:space="preserve">D¨m s¹n ®Öm </v>
          </cell>
          <cell r="D260" t="str">
            <v>m3</v>
          </cell>
          <cell r="E260">
            <v>83.19</v>
          </cell>
          <cell r="F260">
            <v>135855.41509523807</v>
          </cell>
          <cell r="G260">
            <v>30115.26</v>
          </cell>
          <cell r="H260">
            <v>0</v>
          </cell>
          <cell r="I260">
            <v>288292.40124649595</v>
          </cell>
          <cell r="J260">
            <v>23983044.859695997</v>
          </cell>
        </row>
        <row r="261">
          <cell r="C261" t="str">
            <v xml:space="preserve">§µo mãng ®Êt cÊp 3 </v>
          </cell>
          <cell r="D261" t="str">
            <v>m3</v>
          </cell>
          <cell r="E261">
            <v>1201</v>
          </cell>
          <cell r="F261">
            <v>0</v>
          </cell>
          <cell r="G261">
            <v>5890.0582800000002</v>
          </cell>
          <cell r="H261">
            <v>2404.6233119999997</v>
          </cell>
          <cell r="I261">
            <v>26458.435658106639</v>
          </cell>
          <cell r="J261">
            <v>31776581.225386072</v>
          </cell>
        </row>
        <row r="262">
          <cell r="C262" t="str">
            <v>§¾p ®Êt cÊp 3</v>
          </cell>
          <cell r="D262" t="str">
            <v>m3</v>
          </cell>
          <cell r="E262">
            <v>1476.91</v>
          </cell>
          <cell r="F262">
            <v>0</v>
          </cell>
          <cell r="G262">
            <v>9298.26</v>
          </cell>
          <cell r="H262">
            <v>0</v>
          </cell>
          <cell r="I262">
            <v>36167.992732107356</v>
          </cell>
          <cell r="J262">
            <v>53416870.145976678</v>
          </cell>
        </row>
        <row r="263">
          <cell r="C263" t="str">
            <v>Thi c«ng mè</v>
          </cell>
          <cell r="D263" t="str">
            <v>TB</v>
          </cell>
          <cell r="J263">
            <v>77000000</v>
          </cell>
        </row>
        <row r="264">
          <cell r="C264" t="str">
            <v xml:space="preserve">8. Cäc BTCT (35x35)cm </v>
          </cell>
          <cell r="D264" t="str">
            <v>md</v>
          </cell>
          <cell r="E264">
            <v>0</v>
          </cell>
          <cell r="I264">
            <v>400000</v>
          </cell>
          <cell r="J264">
            <v>0</v>
          </cell>
        </row>
        <row r="265">
          <cell r="C265" t="str">
            <v>9. Ph¸ dì cÇu cò</v>
          </cell>
          <cell r="J265">
            <v>39762432.747345254</v>
          </cell>
        </row>
        <row r="266">
          <cell r="C266" t="str">
            <v>§Ëp bá bª t«ng cÇu cò</v>
          </cell>
          <cell r="D266" t="str">
            <v>m3</v>
          </cell>
          <cell r="E266">
            <v>96.03</v>
          </cell>
          <cell r="F266">
            <v>0</v>
          </cell>
          <cell r="G266">
            <v>68671.7</v>
          </cell>
          <cell r="H266">
            <v>0</v>
          </cell>
          <cell r="I266">
            <v>267116.37946255063</v>
          </cell>
          <cell r="J266">
            <v>25651185.919788737</v>
          </cell>
        </row>
        <row r="267">
          <cell r="C267" t="str">
            <v>§Ëp bá ®¸ héc x©y cò</v>
          </cell>
          <cell r="D267" t="str">
            <v>m3</v>
          </cell>
          <cell r="E267">
            <v>163.35</v>
          </cell>
          <cell r="F267">
            <v>0</v>
          </cell>
          <cell r="G267">
            <v>22208.720000000001</v>
          </cell>
          <cell r="H267">
            <v>0</v>
          </cell>
          <cell r="I267">
            <v>86386.573783633401</v>
          </cell>
          <cell r="J267">
            <v>14111246.827556515</v>
          </cell>
        </row>
        <row r="268">
          <cell r="C268" t="str">
            <v>10. H¹ng môc kh¸c</v>
          </cell>
          <cell r="D268" t="str">
            <v>TB</v>
          </cell>
          <cell r="I268">
            <v>0</v>
          </cell>
          <cell r="J268">
            <v>60000000</v>
          </cell>
        </row>
        <row r="269">
          <cell r="C269" t="str">
            <v>§¾p ®Êt ®ª quai</v>
          </cell>
          <cell r="D269" t="str">
            <v>m3</v>
          </cell>
          <cell r="E269">
            <v>120</v>
          </cell>
          <cell r="F269">
            <v>0</v>
          </cell>
          <cell r="G269">
            <v>29528.04</v>
          </cell>
          <cell r="H269">
            <v>0</v>
          </cell>
          <cell r="I269">
            <v>137828.35964320746</v>
          </cell>
          <cell r="J269">
            <v>16539403.157184895</v>
          </cell>
        </row>
        <row r="270">
          <cell r="C270" t="str">
            <v>M¸y b¬m n­íc</v>
          </cell>
          <cell r="D270" t="str">
            <v>Ca</v>
          </cell>
          <cell r="E270">
            <v>54</v>
          </cell>
          <cell r="F270">
            <v>0</v>
          </cell>
          <cell r="G270">
            <v>0</v>
          </cell>
          <cell r="H270">
            <v>466499</v>
          </cell>
          <cell r="I270">
            <v>625657.55711489427</v>
          </cell>
          <cell r="J270">
            <v>33785508.084204294</v>
          </cell>
        </row>
        <row r="271">
          <cell r="C271" t="str">
            <v>Mua vµ l¾p ®Æt biÓn b¸o ®­êng bé</v>
          </cell>
          <cell r="D271" t="str">
            <v>Bé</v>
          </cell>
          <cell r="E271">
            <v>4</v>
          </cell>
          <cell r="F271">
            <v>594310.03418620001</v>
          </cell>
          <cell r="G271">
            <v>9170.9856</v>
          </cell>
          <cell r="H271">
            <v>2246.2963200000004</v>
          </cell>
          <cell r="I271">
            <v>860000</v>
          </cell>
          <cell r="J271">
            <v>3440000</v>
          </cell>
        </row>
        <row r="272">
          <cell r="C272" t="str">
            <v>11. TuyÕn tr¸nh</v>
          </cell>
          <cell r="I272">
            <v>0</v>
          </cell>
          <cell r="J272">
            <v>217994343.57936862</v>
          </cell>
        </row>
        <row r="273">
          <cell r="C273" t="str">
            <v>DÇm I500 lµm cÇu t¹m</v>
          </cell>
          <cell r="D273" t="str">
            <v>TÊn</v>
          </cell>
          <cell r="E273">
            <v>7.5359999999999996</v>
          </cell>
          <cell r="F273">
            <v>999886.30761904758</v>
          </cell>
          <cell r="G273">
            <v>346912.49600000004</v>
          </cell>
          <cell r="H273">
            <v>446151.53</v>
          </cell>
          <cell r="I273">
            <v>3623924.8854130441</v>
          </cell>
          <cell r="J273">
            <v>27309897.936472699</v>
          </cell>
        </row>
        <row r="274">
          <cell r="C274" t="str">
            <v>L¾p dùng vµ th¸o dì cÇu t¹m</v>
          </cell>
          <cell r="D274" t="str">
            <v>TÊn</v>
          </cell>
          <cell r="E274">
            <v>7.5359999999999996</v>
          </cell>
          <cell r="F274">
            <v>278999.99999999994</v>
          </cell>
          <cell r="G274">
            <v>218652</v>
          </cell>
          <cell r="H274">
            <v>543277.45000000007</v>
          </cell>
          <cell r="I274">
            <v>2200391.9957527202</v>
          </cell>
          <cell r="J274">
            <v>16582154.079992497</v>
          </cell>
        </row>
        <row r="275">
          <cell r="C275" t="str">
            <v>L¾p ®Æt vµ th¸o dì rä ®¸</v>
          </cell>
          <cell r="D275" t="str">
            <v>Rä</v>
          </cell>
          <cell r="E275">
            <v>80</v>
          </cell>
          <cell r="F275">
            <v>167311.23357142857</v>
          </cell>
          <cell r="G275">
            <v>63119.520000000004</v>
          </cell>
          <cell r="H275">
            <v>0</v>
          </cell>
          <cell r="I275">
            <v>498735.7040999615</v>
          </cell>
          <cell r="J275">
            <v>39898856.327996917</v>
          </cell>
        </row>
        <row r="276">
          <cell r="C276" t="str">
            <v xml:space="preserve">§¾p ®Êt nÒn ®­êng </v>
          </cell>
          <cell r="D276" t="str">
            <v>m3</v>
          </cell>
          <cell r="E276">
            <v>1512.5</v>
          </cell>
          <cell r="F276">
            <v>5714.2857142857138</v>
          </cell>
          <cell r="G276">
            <v>6287.7246742857133</v>
          </cell>
          <cell r="H276">
            <v>16215.547368</v>
          </cell>
          <cell r="I276">
            <v>60797.097711059716</v>
          </cell>
          <cell r="J276">
            <v>91955610.287977815</v>
          </cell>
        </row>
        <row r="277">
          <cell r="C277" t="str">
            <v>Mãng cÊp phèi ®¸ d¨m lo¹i 1</v>
          </cell>
          <cell r="D277" t="str">
            <v>m3</v>
          </cell>
          <cell r="E277">
            <v>165</v>
          </cell>
          <cell r="F277">
            <v>211603.89028571427</v>
          </cell>
          <cell r="G277">
            <v>675.13600000000008</v>
          </cell>
          <cell r="H277">
            <v>7602.8820839999989</v>
          </cell>
          <cell r="I277">
            <v>256047.42392078004</v>
          </cell>
          <cell r="J277">
            <v>42247824.94692871</v>
          </cell>
        </row>
        <row r="278">
          <cell r="C278" t="str">
            <v>cÇu c©y b­ëi km402+955.62</v>
          </cell>
          <cell r="J278">
            <v>1687268738.1014953</v>
          </cell>
        </row>
        <row r="279">
          <cell r="C279" t="str">
            <v>1. DÇm BTCT th­êng L=12m</v>
          </cell>
          <cell r="J279">
            <v>271000000</v>
          </cell>
        </row>
        <row r="280">
          <cell r="C280" t="str">
            <v>DÇm BTCT th­êng L=12m</v>
          </cell>
          <cell r="D280" t="str">
            <v>DÇm</v>
          </cell>
          <cell r="E280">
            <v>5</v>
          </cell>
          <cell r="F280" t="e">
            <v>#N/A</v>
          </cell>
          <cell r="G280" t="e">
            <v>#N/A</v>
          </cell>
          <cell r="H280" t="e">
            <v>#N/A</v>
          </cell>
          <cell r="I280">
            <v>35000000</v>
          </cell>
          <cell r="J280">
            <v>175000000</v>
          </cell>
        </row>
        <row r="281">
          <cell r="C281" t="str">
            <v>Lao l¾p dÇm BTCT L=12m</v>
          </cell>
          <cell r="D281" t="str">
            <v>DÇm</v>
          </cell>
          <cell r="E281">
            <v>5</v>
          </cell>
          <cell r="F281" t="e">
            <v>#N/A</v>
          </cell>
          <cell r="G281" t="e">
            <v>#N/A</v>
          </cell>
          <cell r="H281" t="e">
            <v>#N/A</v>
          </cell>
          <cell r="I281">
            <v>15000000</v>
          </cell>
          <cell r="J281">
            <v>75000000</v>
          </cell>
        </row>
        <row r="282">
          <cell r="C282" t="str">
            <v>Mua vµ l¾p ®Æt gèi cÇu b»ng cao su</v>
          </cell>
          <cell r="D282" t="str">
            <v>Gèi</v>
          </cell>
          <cell r="E282">
            <v>10</v>
          </cell>
          <cell r="F282">
            <v>1581785.4</v>
          </cell>
          <cell r="G282">
            <v>30683.100000000002</v>
          </cell>
          <cell r="H282">
            <v>0</v>
          </cell>
          <cell r="I282">
            <v>2100000</v>
          </cell>
          <cell r="J282">
            <v>21000000</v>
          </cell>
        </row>
        <row r="283">
          <cell r="C283" t="str">
            <v>2. Líp phñ mÆt cÇu</v>
          </cell>
          <cell r="I283">
            <v>0</v>
          </cell>
          <cell r="J283">
            <v>21604765.15342696</v>
          </cell>
        </row>
        <row r="284">
          <cell r="C284" t="str">
            <v>Bª t«ng t¹o dèc M300</v>
          </cell>
          <cell r="D284" t="str">
            <v>m3</v>
          </cell>
          <cell r="E284">
            <v>9.6</v>
          </cell>
          <cell r="F284">
            <v>574369.22931885719</v>
          </cell>
          <cell r="G284">
            <v>40910.799999999996</v>
          </cell>
          <cell r="H284">
            <v>12642.59325</v>
          </cell>
          <cell r="I284">
            <v>983321.19550532626</v>
          </cell>
          <cell r="J284">
            <v>9439883.4768511318</v>
          </cell>
        </row>
        <row r="285">
          <cell r="C285" t="str">
            <v>BTN h¹t mÞn dµy 5cm</v>
          </cell>
          <cell r="D285" t="str">
            <v>m2</v>
          </cell>
          <cell r="E285">
            <v>96</v>
          </cell>
          <cell r="F285">
            <v>42468.434871299731</v>
          </cell>
          <cell r="G285">
            <v>329.74254000000002</v>
          </cell>
          <cell r="H285">
            <v>2021.9958464000001</v>
          </cell>
          <cell r="I285">
            <v>57176.14270663201</v>
          </cell>
          <cell r="J285">
            <v>5488909.6998366732</v>
          </cell>
        </row>
        <row r="286">
          <cell r="C286" t="str">
            <v>Cèt thÐp c¸c lo¹i</v>
          </cell>
          <cell r="D286" t="str">
            <v>TÊn</v>
          </cell>
          <cell r="E286">
            <v>0.96</v>
          </cell>
          <cell r="F286">
            <v>4911215.3371428577</v>
          </cell>
          <cell r="G286">
            <v>159406.01</v>
          </cell>
          <cell r="H286">
            <v>99583.053999999989</v>
          </cell>
          <cell r="I286">
            <v>6954137.4757699519</v>
          </cell>
          <cell r="J286">
            <v>6675971.9767391533</v>
          </cell>
        </row>
        <row r="287">
          <cell r="C287" t="str">
            <v>3. Lan can tay vÞn b»ng BTCT</v>
          </cell>
          <cell r="D287" t="str">
            <v>md</v>
          </cell>
          <cell r="E287">
            <v>39.6</v>
          </cell>
          <cell r="I287">
            <v>450000</v>
          </cell>
          <cell r="J287">
            <v>17820000</v>
          </cell>
        </row>
        <row r="288">
          <cell r="C288" t="str">
            <v>4. B¶n dÉn KT(300x220x20)cm</v>
          </cell>
          <cell r="D288" t="str">
            <v>b¶n</v>
          </cell>
          <cell r="E288">
            <v>8</v>
          </cell>
          <cell r="I288">
            <v>2200000</v>
          </cell>
          <cell r="J288">
            <v>17600000</v>
          </cell>
        </row>
        <row r="289">
          <cell r="C289" t="str">
            <v>5. Khe co d·n cao su</v>
          </cell>
          <cell r="D289" t="str">
            <v>md</v>
          </cell>
          <cell r="E289">
            <v>16</v>
          </cell>
          <cell r="I289">
            <v>2500000</v>
          </cell>
          <cell r="J289">
            <v>40000000</v>
          </cell>
        </row>
        <row r="290">
          <cell r="C290" t="str">
            <v>6. T­êng hé lan mÒm</v>
          </cell>
          <cell r="D290" t="str">
            <v>md</v>
          </cell>
          <cell r="E290">
            <v>40</v>
          </cell>
          <cell r="I290">
            <v>450000</v>
          </cell>
          <cell r="J290">
            <v>18000000</v>
          </cell>
        </row>
        <row r="291">
          <cell r="C291" t="str">
            <v>7. Mè cÇu</v>
          </cell>
          <cell r="I291">
            <v>0</v>
          </cell>
          <cell r="J291">
            <v>987945824.96535063</v>
          </cell>
        </row>
        <row r="292">
          <cell r="C292" t="str">
            <v>Bª t«ng M300</v>
          </cell>
          <cell r="D292" t="str">
            <v>m3</v>
          </cell>
          <cell r="E292">
            <v>336.57</v>
          </cell>
          <cell r="F292">
            <v>563323.6672165714</v>
          </cell>
          <cell r="G292">
            <v>83931.68</v>
          </cell>
          <cell r="H292">
            <v>50524.219980000002</v>
          </cell>
          <cell r="I292">
            <v>1211661.7359944407</v>
          </cell>
          <cell r="J292">
            <v>407808990.4836489</v>
          </cell>
        </row>
        <row r="293">
          <cell r="C293" t="str">
            <v>Bª t«ng M250</v>
          </cell>
          <cell r="D293" t="str">
            <v>m3</v>
          </cell>
          <cell r="E293">
            <v>64.44</v>
          </cell>
          <cell r="F293">
            <v>467896.36724971433</v>
          </cell>
          <cell r="G293">
            <v>44651.040000000001</v>
          </cell>
          <cell r="H293">
            <v>50524.219980000002</v>
          </cell>
          <cell r="I293">
            <v>913830.47055423819</v>
          </cell>
          <cell r="J293">
            <v>58887235.522515103</v>
          </cell>
        </row>
        <row r="294">
          <cell r="C294" t="str">
            <v>Bª t«ng lãt mãng M100 ®¸ 4x6</v>
          </cell>
          <cell r="D294" t="str">
            <v>m3</v>
          </cell>
          <cell r="E294">
            <v>9.9</v>
          </cell>
          <cell r="F294">
            <v>261846.0050055357</v>
          </cell>
          <cell r="G294">
            <v>22898.699999999997</v>
          </cell>
          <cell r="H294">
            <v>12040.565000000001</v>
          </cell>
          <cell r="I294">
            <v>476409.41943829454</v>
          </cell>
          <cell r="J294">
            <v>4716453.2524391161</v>
          </cell>
        </row>
        <row r="295">
          <cell r="C295" t="str">
            <v>Cèt thÐp c¸c lo¹i</v>
          </cell>
          <cell r="D295" t="str">
            <v>TÊn</v>
          </cell>
          <cell r="E295">
            <v>28.07</v>
          </cell>
          <cell r="F295">
            <v>4932735.3371428577</v>
          </cell>
          <cell r="G295">
            <v>179831.68000000002</v>
          </cell>
          <cell r="H295">
            <v>210581.53</v>
          </cell>
          <cell r="I295">
            <v>7224454.8297665929</v>
          </cell>
          <cell r="J295">
            <v>202790447.07154825</v>
          </cell>
        </row>
        <row r="296">
          <cell r="C296" t="str">
            <v>§¸ héc x©y tø nãn M100</v>
          </cell>
          <cell r="D296" t="str">
            <v>m3</v>
          </cell>
          <cell r="E296">
            <v>34.1</v>
          </cell>
          <cell r="F296">
            <v>278810.8254982286</v>
          </cell>
          <cell r="G296">
            <v>35358.619999999995</v>
          </cell>
          <cell r="H296">
            <v>0</v>
          </cell>
          <cell r="I296">
            <v>488783.70716064883</v>
          </cell>
          <cell r="J296">
            <v>16667524.414178126</v>
          </cell>
        </row>
        <row r="297">
          <cell r="C297" t="str">
            <v>§¸ héc x©y taluy v÷a M100</v>
          </cell>
          <cell r="D297" t="str">
            <v>m3</v>
          </cell>
          <cell r="E297">
            <v>64.5</v>
          </cell>
          <cell r="F297">
            <v>248531.96105274287</v>
          </cell>
          <cell r="G297">
            <v>31998.09</v>
          </cell>
          <cell r="H297">
            <v>0</v>
          </cell>
          <cell r="I297">
            <v>437566.59880956577</v>
          </cell>
          <cell r="J297">
            <v>28223045.62321699</v>
          </cell>
        </row>
        <row r="298">
          <cell r="C298" t="str">
            <v>§¸ héc x©y mãng, ch©n khay M100</v>
          </cell>
          <cell r="D298" t="str">
            <v>m3</v>
          </cell>
          <cell r="E298">
            <v>70.709999999999994</v>
          </cell>
          <cell r="F298">
            <v>248531.96105274287</v>
          </cell>
          <cell r="G298">
            <v>27907.01</v>
          </cell>
          <cell r="H298">
            <v>0</v>
          </cell>
          <cell r="I298">
            <v>421653.28258626495</v>
          </cell>
          <cell r="J298">
            <v>29815103.611674793</v>
          </cell>
        </row>
        <row r="299">
          <cell r="C299" t="str">
            <v xml:space="preserve">D¨m s¹n ®Öm </v>
          </cell>
          <cell r="D299" t="str">
            <v>m3</v>
          </cell>
          <cell r="E299">
            <v>44.15</v>
          </cell>
          <cell r="F299">
            <v>135855.41509523807</v>
          </cell>
          <cell r="G299">
            <v>30115.26</v>
          </cell>
          <cell r="H299">
            <v>0</v>
          </cell>
          <cell r="I299">
            <v>288292.40124649595</v>
          </cell>
          <cell r="J299">
            <v>12728109.515032796</v>
          </cell>
        </row>
        <row r="300">
          <cell r="C300" t="str">
            <v xml:space="preserve">§µo mãng ®Êt cÊp 3 </v>
          </cell>
          <cell r="D300" t="str">
            <v>m3</v>
          </cell>
          <cell r="E300">
            <v>2155.56</v>
          </cell>
          <cell r="F300">
            <v>0</v>
          </cell>
          <cell r="G300">
            <v>5890.0582800000002</v>
          </cell>
          <cell r="H300">
            <v>2404.6233119999997</v>
          </cell>
          <cell r="I300">
            <v>26458.435658106639</v>
          </cell>
          <cell r="J300">
            <v>57032745.567188345</v>
          </cell>
        </row>
        <row r="301">
          <cell r="C301" t="str">
            <v>§¾p ®Êt cÊp 3</v>
          </cell>
          <cell r="D301" t="str">
            <v>m3</v>
          </cell>
          <cell r="E301">
            <v>2357.7800000000002</v>
          </cell>
          <cell r="F301">
            <v>0</v>
          </cell>
          <cell r="G301">
            <v>9298.26</v>
          </cell>
          <cell r="H301">
            <v>0</v>
          </cell>
          <cell r="I301">
            <v>36167.992732107356</v>
          </cell>
          <cell r="J301">
            <v>85276169.903908089</v>
          </cell>
        </row>
        <row r="302">
          <cell r="C302" t="str">
            <v>Thi c«ng mè</v>
          </cell>
          <cell r="D302" t="str">
            <v>TB</v>
          </cell>
          <cell r="J302">
            <v>84000000</v>
          </cell>
        </row>
        <row r="303">
          <cell r="C303" t="str">
            <v xml:space="preserve">8. Cäc BTCT (35x35)cm </v>
          </cell>
          <cell r="D303" t="str">
            <v>md</v>
          </cell>
          <cell r="I303">
            <v>400000</v>
          </cell>
          <cell r="J303">
            <v>0</v>
          </cell>
        </row>
        <row r="304">
          <cell r="C304" t="str">
            <v>9. H¹ng môc kh¸c</v>
          </cell>
          <cell r="D304" t="str">
            <v>TB</v>
          </cell>
          <cell r="I304">
            <v>0</v>
          </cell>
          <cell r="J304">
            <v>21000000</v>
          </cell>
        </row>
        <row r="305">
          <cell r="C305" t="str">
            <v>§¾p ®Êt ®ª quai</v>
          </cell>
          <cell r="D305" t="str">
            <v>m3</v>
          </cell>
          <cell r="E305">
            <v>31.57</v>
          </cell>
          <cell r="F305">
            <v>0</v>
          </cell>
          <cell r="G305">
            <v>29528.04</v>
          </cell>
          <cell r="H305">
            <v>0</v>
          </cell>
          <cell r="I305">
            <v>137828.35964320746</v>
          </cell>
          <cell r="J305">
            <v>4351241.3139360594</v>
          </cell>
        </row>
        <row r="306">
          <cell r="C306" t="str">
            <v>M¸y b¬m n­íc</v>
          </cell>
          <cell r="D306" t="str">
            <v>Ca</v>
          </cell>
          <cell r="E306">
            <v>21</v>
          </cell>
          <cell r="F306">
            <v>0</v>
          </cell>
          <cell r="G306">
            <v>0</v>
          </cell>
          <cell r="H306">
            <v>466499</v>
          </cell>
          <cell r="I306">
            <v>625657.55711489427</v>
          </cell>
          <cell r="J306">
            <v>13138808.69941278</v>
          </cell>
        </row>
        <row r="307">
          <cell r="C307" t="str">
            <v>Mua vµ l¾p ®Æt biÓn b¸o ®­êng bé</v>
          </cell>
          <cell r="D307" t="str">
            <v>Bé</v>
          </cell>
          <cell r="E307">
            <v>4</v>
          </cell>
          <cell r="F307">
            <v>594310.03418620001</v>
          </cell>
          <cell r="G307">
            <v>9170.9856</v>
          </cell>
          <cell r="H307">
            <v>2246.2963200000004</v>
          </cell>
          <cell r="I307">
            <v>860000</v>
          </cell>
          <cell r="J307">
            <v>3440000</v>
          </cell>
        </row>
        <row r="308">
          <cell r="C308" t="str">
            <v>10. Ph¸ dì cÇu cò</v>
          </cell>
          <cell r="J308">
            <v>35379846.377317443</v>
          </cell>
        </row>
        <row r="309">
          <cell r="C309" t="str">
            <v>§Ëp bá bª t«ng cÇu cò</v>
          </cell>
          <cell r="D309" t="str">
            <v>m3</v>
          </cell>
          <cell r="E309">
            <v>38.909999999999997</v>
          </cell>
          <cell r="F309">
            <v>0</v>
          </cell>
          <cell r="G309">
            <v>68671.7</v>
          </cell>
          <cell r="H309">
            <v>0</v>
          </cell>
          <cell r="I309">
            <v>267116.37946255063</v>
          </cell>
          <cell r="J309">
            <v>10393498.324887844</v>
          </cell>
        </row>
        <row r="310">
          <cell r="C310" t="str">
            <v>§Ëp bá ®¸ héc x©y cò</v>
          </cell>
          <cell r="D310" t="str">
            <v>m3</v>
          </cell>
          <cell r="E310">
            <v>163.35</v>
          </cell>
          <cell r="F310">
            <v>0</v>
          </cell>
          <cell r="G310">
            <v>22208.720000000001</v>
          </cell>
          <cell r="H310">
            <v>0</v>
          </cell>
          <cell r="I310">
            <v>86386.573783633401</v>
          </cell>
          <cell r="J310">
            <v>14111246.827556515</v>
          </cell>
        </row>
        <row r="311">
          <cell r="C311" t="str">
            <v>Th¸o dì thÐp cÇu cò</v>
          </cell>
          <cell r="D311" t="str">
            <v>TÊn</v>
          </cell>
          <cell r="E311">
            <v>5.6519999999999992</v>
          </cell>
          <cell r="F311">
            <v>215999.99999999997</v>
          </cell>
          <cell r="G311">
            <v>218652</v>
          </cell>
          <cell r="H311">
            <v>543277.45000000007</v>
          </cell>
          <cell r="I311">
            <v>1924115.5741105948</v>
          </cell>
          <cell r="J311">
            <v>10875101.224873081</v>
          </cell>
        </row>
        <row r="312">
          <cell r="C312" t="str">
            <v>11. TuyÕn tr¸nh</v>
          </cell>
          <cell r="I312">
            <v>0</v>
          </cell>
          <cell r="J312">
            <v>256918301.60540026</v>
          </cell>
        </row>
        <row r="313">
          <cell r="C313" t="str">
            <v>DÇm I500 lµm cÇu t¹m</v>
          </cell>
          <cell r="D313" t="str">
            <v>TÊn</v>
          </cell>
          <cell r="E313">
            <v>7.5359999999999996</v>
          </cell>
          <cell r="F313">
            <v>999886.30761904758</v>
          </cell>
          <cell r="G313">
            <v>346912.49600000004</v>
          </cell>
          <cell r="H313">
            <v>446151.53</v>
          </cell>
          <cell r="I313">
            <v>3623924.8854130441</v>
          </cell>
          <cell r="J313">
            <v>27309897.936472699</v>
          </cell>
        </row>
        <row r="314">
          <cell r="C314" t="str">
            <v>L¾p dùng vµ th¸o dì cÇu t¹m</v>
          </cell>
          <cell r="D314" t="str">
            <v>TÊn</v>
          </cell>
          <cell r="E314">
            <v>7.5359999999999996</v>
          </cell>
          <cell r="F314">
            <v>278999.99999999994</v>
          </cell>
          <cell r="G314">
            <v>218652</v>
          </cell>
          <cell r="H314">
            <v>543277.45000000007</v>
          </cell>
          <cell r="I314">
            <v>2200391.9957527202</v>
          </cell>
          <cell r="J314">
            <v>16582154.079992497</v>
          </cell>
        </row>
        <row r="315">
          <cell r="C315" t="str">
            <v>L¾p ®Æt vµ th¸o dì rä ®¸</v>
          </cell>
          <cell r="D315" t="str">
            <v>Rä</v>
          </cell>
          <cell r="E315">
            <v>64</v>
          </cell>
          <cell r="F315">
            <v>167311.23357142857</v>
          </cell>
          <cell r="G315">
            <v>63119.520000000004</v>
          </cell>
          <cell r="H315">
            <v>0</v>
          </cell>
          <cell r="I315">
            <v>498735.7040999615</v>
          </cell>
          <cell r="J315">
            <v>31919085.062397536</v>
          </cell>
        </row>
        <row r="316">
          <cell r="C316" t="str">
            <v xml:space="preserve">§¾p ®Êt nÒn ®­êng </v>
          </cell>
          <cell r="D316" t="str">
            <v>m3</v>
          </cell>
          <cell r="E316">
            <v>2145</v>
          </cell>
          <cell r="F316">
            <v>5714.2857142857138</v>
          </cell>
          <cell r="G316">
            <v>6287.7246742857133</v>
          </cell>
          <cell r="H316">
            <v>16215.547368</v>
          </cell>
          <cell r="I316">
            <v>60797.097711059716</v>
          </cell>
          <cell r="J316">
            <v>130409774.59022309</v>
          </cell>
        </row>
        <row r="317">
          <cell r="C317" t="str">
            <v>Mãng cÊp phèi ®¸ d¨m lo¹i 1</v>
          </cell>
          <cell r="D317" t="str">
            <v>m3</v>
          </cell>
          <cell r="E317">
            <v>198</v>
          </cell>
          <cell r="F317">
            <v>211603.89028571427</v>
          </cell>
          <cell r="G317">
            <v>675.13600000000008</v>
          </cell>
          <cell r="H317">
            <v>7602.8820839999989</v>
          </cell>
          <cell r="I317">
            <v>256047.42392078004</v>
          </cell>
          <cell r="J317">
            <v>50697389.936314449</v>
          </cell>
        </row>
        <row r="318">
          <cell r="C318" t="str">
            <v>cÇu nghiªng km407+682.2</v>
          </cell>
          <cell r="J318">
            <v>2531392571.695261</v>
          </cell>
        </row>
        <row r="319">
          <cell r="C319" t="str">
            <v>1. DÇm BTCT D¦L L=24m</v>
          </cell>
          <cell r="J319">
            <v>528800000</v>
          </cell>
        </row>
        <row r="320">
          <cell r="C320" t="str">
            <v>DÇm BTCT D¦L L=24m</v>
          </cell>
          <cell r="D320" t="str">
            <v>DÇm</v>
          </cell>
          <cell r="E320">
            <v>4</v>
          </cell>
          <cell r="F320" t="e">
            <v>#N/A</v>
          </cell>
          <cell r="G320" t="e">
            <v>#N/A</v>
          </cell>
          <cell r="H320" t="e">
            <v>#N/A</v>
          </cell>
          <cell r="I320">
            <v>100000000</v>
          </cell>
          <cell r="J320">
            <v>400000000</v>
          </cell>
        </row>
        <row r="321">
          <cell r="C321" t="str">
            <v>Lao l¾p dÇm BTCT D¦L L=24m</v>
          </cell>
          <cell r="D321" t="str">
            <v>DÇm</v>
          </cell>
          <cell r="E321">
            <v>4</v>
          </cell>
          <cell r="F321" t="e">
            <v>#N/A</v>
          </cell>
          <cell r="G321" t="e">
            <v>#N/A</v>
          </cell>
          <cell r="H321" t="e">
            <v>#N/A</v>
          </cell>
          <cell r="I321">
            <v>28000000</v>
          </cell>
          <cell r="J321">
            <v>112000000</v>
          </cell>
        </row>
        <row r="322">
          <cell r="C322" t="str">
            <v>Mua vµ l¾p ®Æt gèi cÇu b»ng cao su</v>
          </cell>
          <cell r="D322" t="str">
            <v>Gèi</v>
          </cell>
          <cell r="E322">
            <v>8</v>
          </cell>
          <cell r="F322">
            <v>1581785.4</v>
          </cell>
          <cell r="G322">
            <v>30683.100000000002</v>
          </cell>
          <cell r="H322">
            <v>0</v>
          </cell>
          <cell r="I322">
            <v>2100000</v>
          </cell>
          <cell r="J322">
            <v>16800000</v>
          </cell>
        </row>
        <row r="323">
          <cell r="C323" t="str">
            <v>2. Líp phñ mÆt cÇu</v>
          </cell>
          <cell r="I323">
            <v>0</v>
          </cell>
          <cell r="J323">
            <v>43209530.30685392</v>
          </cell>
        </row>
        <row r="324">
          <cell r="C324" t="str">
            <v>Bª t«ng t¹o dèc M300</v>
          </cell>
          <cell r="D324" t="str">
            <v>m3</v>
          </cell>
          <cell r="E324">
            <v>19.2</v>
          </cell>
          <cell r="F324">
            <v>574369.22931885719</v>
          </cell>
          <cell r="G324">
            <v>40910.799999999996</v>
          </cell>
          <cell r="H324">
            <v>12642.59325</v>
          </cell>
          <cell r="I324">
            <v>983321.19550532626</v>
          </cell>
          <cell r="J324">
            <v>18879766.953702264</v>
          </cell>
        </row>
        <row r="325">
          <cell r="C325" t="str">
            <v>BTN h¹t mÞn dµy 5cm</v>
          </cell>
          <cell r="D325" t="str">
            <v>m2</v>
          </cell>
          <cell r="E325">
            <v>192</v>
          </cell>
          <cell r="F325">
            <v>42468.434871299731</v>
          </cell>
          <cell r="G325">
            <v>329.74254000000002</v>
          </cell>
          <cell r="H325">
            <v>2021.9958464000001</v>
          </cell>
          <cell r="I325">
            <v>57176.14270663201</v>
          </cell>
          <cell r="J325">
            <v>10977819.399673346</v>
          </cell>
        </row>
        <row r="326">
          <cell r="C326" t="str">
            <v>Cèt thÐp c¸c lo¹i</v>
          </cell>
          <cell r="D326" t="str">
            <v>TÊn</v>
          </cell>
          <cell r="E326">
            <v>1.92</v>
          </cell>
          <cell r="F326">
            <v>4911215.3371428577</v>
          </cell>
          <cell r="G326">
            <v>159406.01</v>
          </cell>
          <cell r="H326">
            <v>99583.053999999989</v>
          </cell>
          <cell r="I326">
            <v>6954137.4757699519</v>
          </cell>
          <cell r="J326">
            <v>13351943.953478307</v>
          </cell>
        </row>
        <row r="327">
          <cell r="C327" t="str">
            <v>3. Lan can tay vÞn b»ng BTCT</v>
          </cell>
          <cell r="D327" t="str">
            <v>md</v>
          </cell>
          <cell r="E327">
            <v>70.28</v>
          </cell>
          <cell r="I327">
            <v>450000</v>
          </cell>
          <cell r="J327">
            <v>31626000</v>
          </cell>
        </row>
        <row r="328">
          <cell r="C328" t="str">
            <v>4. B¶n dÉn KT(300x220x20)cm</v>
          </cell>
          <cell r="D328" t="str">
            <v>b¶n</v>
          </cell>
          <cell r="E328">
            <v>8</v>
          </cell>
          <cell r="I328">
            <v>2200000</v>
          </cell>
          <cell r="J328">
            <v>17600000</v>
          </cell>
        </row>
        <row r="329">
          <cell r="C329" t="str">
            <v>5. Khe co d·n cao su</v>
          </cell>
          <cell r="D329" t="str">
            <v>md</v>
          </cell>
          <cell r="E329">
            <v>16</v>
          </cell>
          <cell r="I329">
            <v>2500000</v>
          </cell>
          <cell r="J329">
            <v>40000000</v>
          </cell>
        </row>
        <row r="330">
          <cell r="C330" t="str">
            <v>6. T­êng hé lan mÒm</v>
          </cell>
          <cell r="D330" t="str">
            <v>md</v>
          </cell>
          <cell r="E330">
            <v>40</v>
          </cell>
          <cell r="I330">
            <v>450000</v>
          </cell>
          <cell r="J330">
            <v>18000000</v>
          </cell>
        </row>
        <row r="331">
          <cell r="C331" t="str">
            <v>7. Mè cÇu</v>
          </cell>
          <cell r="I331">
            <v>0</v>
          </cell>
          <cell r="J331">
            <v>998590960.21869349</v>
          </cell>
        </row>
        <row r="332">
          <cell r="C332" t="str">
            <v>Bª t«ng M300</v>
          </cell>
          <cell r="D332" t="str">
            <v>m3</v>
          </cell>
          <cell r="E332">
            <v>315.36</v>
          </cell>
          <cell r="F332">
            <v>563323.6672165714</v>
          </cell>
          <cell r="G332">
            <v>83931.68</v>
          </cell>
          <cell r="H332">
            <v>50524.219980000002</v>
          </cell>
          <cell r="I332">
            <v>1211661.7359944407</v>
          </cell>
          <cell r="J332">
            <v>382109645.06320685</v>
          </cell>
        </row>
        <row r="333">
          <cell r="C333" t="str">
            <v>Bª t«ng M250</v>
          </cell>
          <cell r="D333" t="str">
            <v>m3</v>
          </cell>
          <cell r="E333">
            <v>58.78</v>
          </cell>
          <cell r="F333">
            <v>467896.36724971433</v>
          </cell>
          <cell r="G333">
            <v>44651.040000000001</v>
          </cell>
          <cell r="H333">
            <v>50524.219980000002</v>
          </cell>
          <cell r="I333">
            <v>913830.47055423819</v>
          </cell>
          <cell r="J333">
            <v>53714955.059178121</v>
          </cell>
        </row>
        <row r="334">
          <cell r="C334" t="str">
            <v>Bª t«ng lãt mãng M100 ®¸ 4x6</v>
          </cell>
          <cell r="D334" t="str">
            <v>m3</v>
          </cell>
          <cell r="E334">
            <v>7.2</v>
          </cell>
          <cell r="F334">
            <v>261846.0050055357</v>
          </cell>
          <cell r="G334">
            <v>22898.699999999997</v>
          </cell>
          <cell r="H334">
            <v>12040.565000000001</v>
          </cell>
          <cell r="I334">
            <v>476409.41943829454</v>
          </cell>
          <cell r="J334">
            <v>3430147.8199557206</v>
          </cell>
        </row>
        <row r="335">
          <cell r="C335" t="str">
            <v>Cèt thÐp c¸c lo¹i</v>
          </cell>
          <cell r="D335" t="str">
            <v>TÊn</v>
          </cell>
          <cell r="E335">
            <v>26.189</v>
          </cell>
          <cell r="F335">
            <v>4932735.3371428577</v>
          </cell>
          <cell r="G335">
            <v>179831.68000000002</v>
          </cell>
          <cell r="H335">
            <v>210581.53</v>
          </cell>
          <cell r="I335">
            <v>7224454.8297665929</v>
          </cell>
          <cell r="J335">
            <v>189201247.53675729</v>
          </cell>
        </row>
        <row r="336">
          <cell r="C336" t="str">
            <v>§¸ héc x©y tø nãn M100</v>
          </cell>
          <cell r="D336" t="str">
            <v>m3</v>
          </cell>
          <cell r="E336">
            <v>71.44</v>
          </cell>
          <cell r="F336">
            <v>278810.8254982286</v>
          </cell>
          <cell r="G336">
            <v>35358.619999999995</v>
          </cell>
          <cell r="H336">
            <v>0</v>
          </cell>
          <cell r="I336">
            <v>488783.70716064883</v>
          </cell>
          <cell r="J336">
            <v>34918708.039556749</v>
          </cell>
        </row>
        <row r="337">
          <cell r="C337" t="str">
            <v>§¸ héc x©y taluy v÷a M100</v>
          </cell>
          <cell r="D337" t="str">
            <v>m3</v>
          </cell>
          <cell r="E337">
            <v>80</v>
          </cell>
          <cell r="F337">
            <v>248531.96105274287</v>
          </cell>
          <cell r="G337">
            <v>31998.09</v>
          </cell>
          <cell r="H337">
            <v>0</v>
          </cell>
          <cell r="I337">
            <v>437566.59880956577</v>
          </cell>
          <cell r="J337">
            <v>35005327.904765263</v>
          </cell>
        </row>
        <row r="338">
          <cell r="C338" t="str">
            <v>§¸ héc x©y mãng, ch©n khay M100</v>
          </cell>
          <cell r="D338" t="str">
            <v>m3</v>
          </cell>
          <cell r="E338">
            <v>61.79</v>
          </cell>
          <cell r="F338">
            <v>248531.96105274287</v>
          </cell>
          <cell r="G338">
            <v>27907.01</v>
          </cell>
          <cell r="H338">
            <v>0</v>
          </cell>
          <cell r="I338">
            <v>421653.28258626495</v>
          </cell>
          <cell r="J338">
            <v>26053956.331005313</v>
          </cell>
        </row>
        <row r="339">
          <cell r="C339" t="str">
            <v xml:space="preserve">D¨m s¹n ®Öm </v>
          </cell>
          <cell r="D339" t="str">
            <v>m3</v>
          </cell>
          <cell r="E339">
            <v>64.69</v>
          </cell>
          <cell r="F339">
            <v>135855.41509523807</v>
          </cell>
          <cell r="G339">
            <v>30115.26</v>
          </cell>
          <cell r="H339">
            <v>0</v>
          </cell>
          <cell r="I339">
            <v>288292.40124649595</v>
          </cell>
          <cell r="J339">
            <v>18649635.436635822</v>
          </cell>
        </row>
        <row r="340">
          <cell r="C340" t="str">
            <v xml:space="preserve">§µo mãng ®Êt cÊp 3 </v>
          </cell>
          <cell r="D340" t="str">
            <v>m3</v>
          </cell>
          <cell r="E340">
            <v>3357.19</v>
          </cell>
          <cell r="F340">
            <v>0</v>
          </cell>
          <cell r="G340">
            <v>5890.0582800000002</v>
          </cell>
          <cell r="H340">
            <v>2404.6233119999997</v>
          </cell>
          <cell r="I340">
            <v>26458.435658106639</v>
          </cell>
          <cell r="J340">
            <v>88825995.607039034</v>
          </cell>
        </row>
        <row r="341">
          <cell r="C341" t="str">
            <v>§¾p ®Êt cÊp 3</v>
          </cell>
          <cell r="D341" t="str">
            <v>m3</v>
          </cell>
          <cell r="E341">
            <v>2424.2800000000002</v>
          </cell>
          <cell r="F341">
            <v>0</v>
          </cell>
          <cell r="G341">
            <v>9298.26</v>
          </cell>
          <cell r="H341">
            <v>0</v>
          </cell>
          <cell r="I341">
            <v>36167.992732107356</v>
          </cell>
          <cell r="J341">
            <v>87681341.420593232</v>
          </cell>
        </row>
        <row r="342">
          <cell r="C342" t="str">
            <v>Thi c«ng mè</v>
          </cell>
          <cell r="D342" t="str">
            <v>TB</v>
          </cell>
          <cell r="J342">
            <v>79000000</v>
          </cell>
        </row>
        <row r="343">
          <cell r="C343" t="str">
            <v xml:space="preserve">8. Cäc BTCT (35x35)cm </v>
          </cell>
          <cell r="D343" t="str">
            <v>md</v>
          </cell>
          <cell r="E343">
            <v>704</v>
          </cell>
          <cell r="I343">
            <v>400000</v>
          </cell>
          <cell r="J343">
            <v>281600000</v>
          </cell>
        </row>
        <row r="344">
          <cell r="C344" t="str">
            <v>9. H¹ng môc kh¸c</v>
          </cell>
          <cell r="D344" t="str">
            <v>TB</v>
          </cell>
          <cell r="I344">
            <v>0</v>
          </cell>
          <cell r="J344">
            <v>56000000</v>
          </cell>
        </row>
        <row r="345">
          <cell r="C345" t="str">
            <v>§¾p ®Êt ®ª quai</v>
          </cell>
          <cell r="D345" t="str">
            <v>m3</v>
          </cell>
          <cell r="E345">
            <v>145</v>
          </cell>
          <cell r="F345">
            <v>0</v>
          </cell>
          <cell r="G345">
            <v>29528.04</v>
          </cell>
          <cell r="H345">
            <v>0</v>
          </cell>
          <cell r="I345">
            <v>137828.35964320746</v>
          </cell>
          <cell r="J345">
            <v>19985112.148265082</v>
          </cell>
        </row>
        <row r="346">
          <cell r="C346" t="str">
            <v>M¸y b¬m n­íc</v>
          </cell>
          <cell r="D346" t="str">
            <v>Ca</v>
          </cell>
          <cell r="E346">
            <v>52</v>
          </cell>
          <cell r="F346">
            <v>0</v>
          </cell>
          <cell r="G346">
            <v>0</v>
          </cell>
          <cell r="H346">
            <v>466499</v>
          </cell>
          <cell r="I346">
            <v>625657.55711489427</v>
          </cell>
          <cell r="J346">
            <v>32534192.969974503</v>
          </cell>
        </row>
        <row r="347">
          <cell r="C347" t="str">
            <v>Mua vµ l¾p ®Æt biÓn b¸o ®­êng bé</v>
          </cell>
          <cell r="D347" t="str">
            <v>Bé</v>
          </cell>
          <cell r="E347">
            <v>4</v>
          </cell>
          <cell r="F347">
            <v>594310.03418620001</v>
          </cell>
          <cell r="G347">
            <v>9170.9856</v>
          </cell>
          <cell r="H347">
            <v>2246.2963200000004</v>
          </cell>
          <cell r="I347">
            <v>860000</v>
          </cell>
          <cell r="J347">
            <v>3440000</v>
          </cell>
        </row>
        <row r="348">
          <cell r="C348" t="str">
            <v>10. Ph¸ dì cÇu cò</v>
          </cell>
          <cell r="J348">
            <v>42648581.675656386</v>
          </cell>
        </row>
        <row r="349">
          <cell r="C349" t="str">
            <v>§Ëp bá bª t«ng cÇu cò</v>
          </cell>
          <cell r="D349" t="str">
            <v>m3</v>
          </cell>
          <cell r="E349">
            <v>47.85</v>
          </cell>
          <cell r="F349">
            <v>0</v>
          </cell>
          <cell r="G349">
            <v>68671.7</v>
          </cell>
          <cell r="H349">
            <v>0</v>
          </cell>
          <cell r="I349">
            <v>267116.37946255063</v>
          </cell>
          <cell r="J349">
            <v>12781518.757283049</v>
          </cell>
        </row>
        <row r="350">
          <cell r="C350" t="str">
            <v>§Ëp bá ®¸ héc x©y cò</v>
          </cell>
          <cell r="D350" t="str">
            <v>m3</v>
          </cell>
          <cell r="E350">
            <v>240.83</v>
          </cell>
          <cell r="F350">
            <v>0</v>
          </cell>
          <cell r="G350">
            <v>22208.720000000001</v>
          </cell>
          <cell r="H350">
            <v>0</v>
          </cell>
          <cell r="I350">
            <v>86386.573783633401</v>
          </cell>
          <cell r="J350">
            <v>20804478.564312432</v>
          </cell>
        </row>
        <row r="351">
          <cell r="C351" t="str">
            <v>Th¸o dì thÐp cÇu cò</v>
          </cell>
          <cell r="D351" t="str">
            <v>TÊn</v>
          </cell>
          <cell r="E351">
            <v>4.71</v>
          </cell>
          <cell r="F351">
            <v>215999.99999999997</v>
          </cell>
          <cell r="G351">
            <v>218652</v>
          </cell>
          <cell r="H351">
            <v>543277.45000000007</v>
          </cell>
          <cell r="I351">
            <v>1924115.5741105948</v>
          </cell>
          <cell r="J351">
            <v>9062584.3540609013</v>
          </cell>
        </row>
        <row r="352">
          <cell r="C352" t="str">
            <v>11. TuyÕn tr¸nh</v>
          </cell>
          <cell r="I352">
            <v>0</v>
          </cell>
          <cell r="J352">
            <v>473317499.49405706</v>
          </cell>
        </row>
        <row r="353">
          <cell r="C353" t="str">
            <v>DÇm I500 lµm cÇu t¹m</v>
          </cell>
          <cell r="D353" t="str">
            <v>TÊn</v>
          </cell>
          <cell r="E353">
            <v>15.071999999999999</v>
          </cell>
          <cell r="F353">
            <v>999886.30761904758</v>
          </cell>
          <cell r="G353">
            <v>346912.49600000004</v>
          </cell>
          <cell r="H353">
            <v>446151.53</v>
          </cell>
          <cell r="I353">
            <v>3623924.8854130441</v>
          </cell>
          <cell r="J353">
            <v>54619795.872945398</v>
          </cell>
        </row>
        <row r="354">
          <cell r="C354" t="str">
            <v>L¾p dùng vµ th¸o dì cÇu t¹m</v>
          </cell>
          <cell r="D354" t="str">
            <v>TÊn</v>
          </cell>
          <cell r="E354">
            <v>15.071999999999999</v>
          </cell>
          <cell r="F354">
            <v>278999.99999999994</v>
          </cell>
          <cell r="G354">
            <v>218652</v>
          </cell>
          <cell r="H354">
            <v>543277.45000000007</v>
          </cell>
          <cell r="I354">
            <v>2200391.9957527202</v>
          </cell>
          <cell r="J354">
            <v>33164308.159984995</v>
          </cell>
        </row>
        <row r="355">
          <cell r="C355" t="str">
            <v>L¾p ®Æt vµ th¸o dì rä ®¸</v>
          </cell>
          <cell r="D355" t="str">
            <v>Rä</v>
          </cell>
          <cell r="E355">
            <v>210</v>
          </cell>
          <cell r="F355">
            <v>167311.23357142857</v>
          </cell>
          <cell r="G355">
            <v>63119.520000000004</v>
          </cell>
          <cell r="H355">
            <v>0</v>
          </cell>
          <cell r="I355">
            <v>498735.7040999615</v>
          </cell>
          <cell r="J355">
            <v>104734497.86099191</v>
          </cell>
        </row>
        <row r="356">
          <cell r="C356" t="str">
            <v xml:space="preserve">§¾p ®Êt nÒn ®­êng </v>
          </cell>
          <cell r="D356" t="str">
            <v>m3</v>
          </cell>
          <cell r="E356">
            <v>3750</v>
          </cell>
          <cell r="F356">
            <v>5714.2857142857138</v>
          </cell>
          <cell r="G356">
            <v>6287.7246742857133</v>
          </cell>
          <cell r="H356">
            <v>16215.547368</v>
          </cell>
          <cell r="I356">
            <v>60797.097711059716</v>
          </cell>
          <cell r="J356">
            <v>227989116.41647393</v>
          </cell>
        </row>
        <row r="357">
          <cell r="C357" t="str">
            <v>Mãng cÊp phèi ®¸ d¨m lo¹i 1</v>
          </cell>
          <cell r="D357" t="str">
            <v>m3</v>
          </cell>
          <cell r="E357">
            <v>206.25</v>
          </cell>
          <cell r="F357">
            <v>211603.89028571427</v>
          </cell>
          <cell r="G357">
            <v>675.13600000000008</v>
          </cell>
          <cell r="H357">
            <v>7602.8820839999989</v>
          </cell>
          <cell r="I357">
            <v>256047.42392078004</v>
          </cell>
          <cell r="J357">
            <v>52809781.183660887</v>
          </cell>
        </row>
        <row r="358">
          <cell r="C358" t="str">
            <v>cÇu s¾t km408+395.13</v>
          </cell>
          <cell r="J358">
            <v>2211272101.7826304</v>
          </cell>
        </row>
        <row r="359">
          <cell r="C359" t="str">
            <v>1. DÇm BTCT D¦L L=24m</v>
          </cell>
          <cell r="J359">
            <v>528800000</v>
          </cell>
        </row>
        <row r="360">
          <cell r="C360" t="str">
            <v>DÇm BTCT D¦L L=24m</v>
          </cell>
          <cell r="D360" t="str">
            <v>DÇm</v>
          </cell>
          <cell r="E360">
            <v>4</v>
          </cell>
          <cell r="F360" t="e">
            <v>#N/A</v>
          </cell>
          <cell r="G360" t="e">
            <v>#N/A</v>
          </cell>
          <cell r="H360" t="e">
            <v>#N/A</v>
          </cell>
          <cell r="I360">
            <v>100000000</v>
          </cell>
          <cell r="J360">
            <v>400000000</v>
          </cell>
        </row>
        <row r="361">
          <cell r="C361" t="str">
            <v>Lao l¾p dÇm BTCT D¦L L=24m</v>
          </cell>
          <cell r="D361" t="str">
            <v>DÇm</v>
          </cell>
          <cell r="E361">
            <v>4</v>
          </cell>
          <cell r="F361" t="e">
            <v>#N/A</v>
          </cell>
          <cell r="G361" t="e">
            <v>#N/A</v>
          </cell>
          <cell r="H361" t="e">
            <v>#N/A</v>
          </cell>
          <cell r="I361">
            <v>28000000</v>
          </cell>
          <cell r="J361">
            <v>112000000</v>
          </cell>
        </row>
        <row r="362">
          <cell r="C362" t="str">
            <v>Mua vµ l¾p ®Æt gèi cÇu b»ng cao su</v>
          </cell>
          <cell r="D362" t="str">
            <v>Gèi</v>
          </cell>
          <cell r="E362">
            <v>8</v>
          </cell>
          <cell r="F362">
            <v>1581785.4</v>
          </cell>
          <cell r="G362">
            <v>30683.100000000002</v>
          </cell>
          <cell r="H362">
            <v>0</v>
          </cell>
          <cell r="I362">
            <v>2100000</v>
          </cell>
          <cell r="J362">
            <v>16800000</v>
          </cell>
        </row>
        <row r="363">
          <cell r="C363" t="str">
            <v>2. Líp phñ mÆt cÇu</v>
          </cell>
          <cell r="I363">
            <v>0</v>
          </cell>
          <cell r="J363">
            <v>43209530.30685392</v>
          </cell>
        </row>
        <row r="364">
          <cell r="C364" t="str">
            <v>Bª t«ng t¹o dèc M300</v>
          </cell>
          <cell r="D364" t="str">
            <v>m3</v>
          </cell>
          <cell r="E364">
            <v>19.2</v>
          </cell>
          <cell r="F364">
            <v>574369.22931885719</v>
          </cell>
          <cell r="G364">
            <v>40910.799999999996</v>
          </cell>
          <cell r="H364">
            <v>12642.59325</v>
          </cell>
          <cell r="I364">
            <v>983321.19550532626</v>
          </cell>
          <cell r="J364">
            <v>18879766.953702264</v>
          </cell>
        </row>
        <row r="365">
          <cell r="C365" t="str">
            <v>BTN h¹t mÞn dµy 5cm</v>
          </cell>
          <cell r="D365" t="str">
            <v>m2</v>
          </cell>
          <cell r="E365">
            <v>192</v>
          </cell>
          <cell r="F365">
            <v>42468.434871299731</v>
          </cell>
          <cell r="G365">
            <v>329.74254000000002</v>
          </cell>
          <cell r="H365">
            <v>2021.9958464000001</v>
          </cell>
          <cell r="I365">
            <v>57176.14270663201</v>
          </cell>
          <cell r="J365">
            <v>10977819.399673346</v>
          </cell>
        </row>
        <row r="366">
          <cell r="C366" t="str">
            <v>Cèt thÐp c¸c lo¹i</v>
          </cell>
          <cell r="D366" t="str">
            <v>TÊn</v>
          </cell>
          <cell r="E366">
            <v>1.92</v>
          </cell>
          <cell r="F366">
            <v>4911215.3371428577</v>
          </cell>
          <cell r="G366">
            <v>159406.01</v>
          </cell>
          <cell r="H366">
            <v>99583.053999999989</v>
          </cell>
          <cell r="I366">
            <v>6954137.4757699519</v>
          </cell>
          <cell r="J366">
            <v>13351943.953478307</v>
          </cell>
        </row>
        <row r="367">
          <cell r="C367" t="str">
            <v>3. Lan can tay vÞn b»ng BTCT</v>
          </cell>
          <cell r="D367" t="str">
            <v>md</v>
          </cell>
          <cell r="E367">
            <v>67.08</v>
          </cell>
          <cell r="I367">
            <v>450000</v>
          </cell>
          <cell r="J367">
            <v>30186000</v>
          </cell>
        </row>
        <row r="368">
          <cell r="C368" t="str">
            <v>4. B¶n dÉn KT(300x220x20)cm</v>
          </cell>
          <cell r="D368" t="str">
            <v>b¶n</v>
          </cell>
          <cell r="E368">
            <v>8</v>
          </cell>
          <cell r="I368">
            <v>2200000</v>
          </cell>
          <cell r="J368">
            <v>17600000</v>
          </cell>
        </row>
        <row r="369">
          <cell r="C369" t="str">
            <v>5. Khe co d·n cao su</v>
          </cell>
          <cell r="D369" t="str">
            <v>md</v>
          </cell>
          <cell r="E369">
            <v>16</v>
          </cell>
          <cell r="I369">
            <v>2500000</v>
          </cell>
          <cell r="J369">
            <v>40000000</v>
          </cell>
        </row>
        <row r="370">
          <cell r="C370" t="str">
            <v>6. T­êng hé lan mÒm</v>
          </cell>
          <cell r="D370" t="str">
            <v>md</v>
          </cell>
          <cell r="E370">
            <v>40</v>
          </cell>
          <cell r="I370">
            <v>450000</v>
          </cell>
          <cell r="J370">
            <v>18000000</v>
          </cell>
        </row>
        <row r="371">
          <cell r="C371" t="str">
            <v>7. Mè cÇu</v>
          </cell>
          <cell r="I371">
            <v>0</v>
          </cell>
          <cell r="J371">
            <v>755522391.79937518</v>
          </cell>
        </row>
        <row r="372">
          <cell r="C372" t="str">
            <v>Bª t«ng M300</v>
          </cell>
          <cell r="D372" t="str">
            <v>m3</v>
          </cell>
          <cell r="E372">
            <v>228.56</v>
          </cell>
          <cell r="F372">
            <v>563323.6672165714</v>
          </cell>
          <cell r="G372">
            <v>83931.68</v>
          </cell>
          <cell r="H372">
            <v>50524.219980000002</v>
          </cell>
          <cell r="I372">
            <v>1211661.7359944407</v>
          </cell>
          <cell r="J372">
            <v>276937406.37888938</v>
          </cell>
        </row>
        <row r="373">
          <cell r="C373" t="str">
            <v>Bª t«ng M250</v>
          </cell>
          <cell r="D373" t="str">
            <v>m3</v>
          </cell>
          <cell r="E373">
            <v>52.61</v>
          </cell>
          <cell r="F373">
            <v>467896.36724971433</v>
          </cell>
          <cell r="G373">
            <v>44651.040000000001</v>
          </cell>
          <cell r="H373">
            <v>50524.219980000002</v>
          </cell>
          <cell r="I373">
            <v>913830.47055423819</v>
          </cell>
          <cell r="J373">
            <v>48076621.05585847</v>
          </cell>
        </row>
        <row r="374">
          <cell r="C374" t="str">
            <v>Bª t«ng lãt mãng M100 ®¸ 4x6</v>
          </cell>
          <cell r="D374" t="str">
            <v>m3</v>
          </cell>
          <cell r="E374">
            <v>7.2</v>
          </cell>
          <cell r="F374">
            <v>261846.0050055357</v>
          </cell>
          <cell r="G374">
            <v>22898.699999999997</v>
          </cell>
          <cell r="H374">
            <v>12040.565000000001</v>
          </cell>
          <cell r="I374">
            <v>476409.41943829454</v>
          </cell>
          <cell r="J374">
            <v>3430147.8199557206</v>
          </cell>
        </row>
        <row r="375">
          <cell r="C375" t="str">
            <v>Cèt thÐp c¸c lo¹i</v>
          </cell>
          <cell r="D375" t="str">
            <v>TÊn</v>
          </cell>
          <cell r="E375">
            <v>19.681999999999999</v>
          </cell>
          <cell r="F375">
            <v>4932735.3371428577</v>
          </cell>
          <cell r="G375">
            <v>179831.68000000002</v>
          </cell>
          <cell r="H375">
            <v>210581.53</v>
          </cell>
          <cell r="I375">
            <v>7224454.8297665929</v>
          </cell>
          <cell r="J375">
            <v>142191719.95946607</v>
          </cell>
        </row>
        <row r="376">
          <cell r="C376" t="str">
            <v>§¸ héc x©y tø nãn M100</v>
          </cell>
          <cell r="D376" t="str">
            <v>m3</v>
          </cell>
          <cell r="E376">
            <v>61.23</v>
          </cell>
          <cell r="F376">
            <v>278810.8254982286</v>
          </cell>
          <cell r="G376">
            <v>35358.619999999995</v>
          </cell>
          <cell r="H376">
            <v>0</v>
          </cell>
          <cell r="I376">
            <v>488783.70716064883</v>
          </cell>
          <cell r="J376">
            <v>29928226.389446527</v>
          </cell>
        </row>
        <row r="377">
          <cell r="C377" t="str">
            <v>§¸ héc x©y taluy v÷a M100</v>
          </cell>
          <cell r="D377" t="str">
            <v>m3</v>
          </cell>
          <cell r="E377">
            <v>80</v>
          </cell>
          <cell r="F377">
            <v>248531.96105274287</v>
          </cell>
          <cell r="G377">
            <v>31998.09</v>
          </cell>
          <cell r="H377">
            <v>0</v>
          </cell>
          <cell r="I377">
            <v>437566.59880956577</v>
          </cell>
          <cell r="J377">
            <v>35005327.904765263</v>
          </cell>
        </row>
        <row r="378">
          <cell r="C378" t="str">
            <v>§¸ héc x©y mãng, ch©n khay M100</v>
          </cell>
          <cell r="D378" t="str">
            <v>m3</v>
          </cell>
          <cell r="E378">
            <v>56.14</v>
          </cell>
          <cell r="F378">
            <v>248531.96105274287</v>
          </cell>
          <cell r="G378">
            <v>27907.01</v>
          </cell>
          <cell r="H378">
            <v>0</v>
          </cell>
          <cell r="I378">
            <v>421653.28258626495</v>
          </cell>
          <cell r="J378">
            <v>23671615.284392916</v>
          </cell>
        </row>
        <row r="379">
          <cell r="C379" t="str">
            <v xml:space="preserve">D¨m s¹n ®Öm </v>
          </cell>
          <cell r="D379" t="str">
            <v>m3</v>
          </cell>
          <cell r="E379">
            <v>60.23</v>
          </cell>
          <cell r="F379">
            <v>135855.41509523807</v>
          </cell>
          <cell r="G379">
            <v>30115.26</v>
          </cell>
          <cell r="H379">
            <v>0</v>
          </cell>
          <cell r="I379">
            <v>288292.40124649595</v>
          </cell>
          <cell r="J379">
            <v>17363851.32707645</v>
          </cell>
        </row>
        <row r="380">
          <cell r="C380" t="str">
            <v xml:space="preserve">§µo mãng ®Êt cÊp 3 </v>
          </cell>
          <cell r="D380" t="str">
            <v>m3</v>
          </cell>
          <cell r="E380">
            <v>2006.32</v>
          </cell>
          <cell r="F380">
            <v>0</v>
          </cell>
          <cell r="G380">
            <v>5890.0582800000002</v>
          </cell>
          <cell r="H380">
            <v>2404.6233119999997</v>
          </cell>
          <cell r="I380">
            <v>26458.435658106639</v>
          </cell>
          <cell r="J380">
            <v>53084088.629572511</v>
          </cell>
        </row>
        <row r="381">
          <cell r="C381" t="str">
            <v>§¾p ®Êt cÊp 3</v>
          </cell>
          <cell r="D381" t="str">
            <v>m3</v>
          </cell>
          <cell r="E381">
            <v>1847.86</v>
          </cell>
          <cell r="F381">
            <v>0</v>
          </cell>
          <cell r="G381">
            <v>9298.26</v>
          </cell>
          <cell r="H381">
            <v>0</v>
          </cell>
          <cell r="I381">
            <v>36167.992732107356</v>
          </cell>
          <cell r="J381">
            <v>66833387.049951896</v>
          </cell>
        </row>
        <row r="382">
          <cell r="C382" t="str">
            <v>Thi c«ng mè</v>
          </cell>
          <cell r="D382" t="str">
            <v>TB</v>
          </cell>
          <cell r="J382">
            <v>59000000</v>
          </cell>
        </row>
        <row r="383">
          <cell r="C383" t="str">
            <v xml:space="preserve">8. Cäc BTCT (35x35)cm </v>
          </cell>
          <cell r="D383" t="str">
            <v>md</v>
          </cell>
          <cell r="E383">
            <v>704</v>
          </cell>
          <cell r="I383">
            <v>400000</v>
          </cell>
          <cell r="J383">
            <v>281600000</v>
          </cell>
        </row>
        <row r="384">
          <cell r="C384" t="str">
            <v>9. H¹ng môc kh¸c</v>
          </cell>
          <cell r="D384" t="str">
            <v>TB</v>
          </cell>
          <cell r="I384">
            <v>0</v>
          </cell>
          <cell r="J384">
            <v>43000000</v>
          </cell>
        </row>
        <row r="385">
          <cell r="C385" t="str">
            <v>§¾p ®Êt ®ª quai</v>
          </cell>
          <cell r="D385" t="str">
            <v>m3</v>
          </cell>
          <cell r="E385">
            <v>150</v>
          </cell>
          <cell r="F385">
            <v>0</v>
          </cell>
          <cell r="G385">
            <v>29528.04</v>
          </cell>
          <cell r="H385">
            <v>0</v>
          </cell>
          <cell r="I385">
            <v>137828.35964320746</v>
          </cell>
          <cell r="J385">
            <v>20674253.94648112</v>
          </cell>
        </row>
        <row r="386">
          <cell r="C386" t="str">
            <v>M¸y b¬m n­íc</v>
          </cell>
          <cell r="D386" t="str">
            <v>Ca</v>
          </cell>
          <cell r="E386">
            <v>30</v>
          </cell>
          <cell r="F386">
            <v>0</v>
          </cell>
          <cell r="G386">
            <v>0</v>
          </cell>
          <cell r="H386">
            <v>466499</v>
          </cell>
          <cell r="I386">
            <v>625657.55711489427</v>
          </cell>
          <cell r="J386">
            <v>18769726.713446829</v>
          </cell>
        </row>
        <row r="387">
          <cell r="C387" t="str">
            <v>Mua vµ l¾p ®Æt biÓn b¸o ®­êng bé</v>
          </cell>
          <cell r="D387" t="str">
            <v>Bé</v>
          </cell>
          <cell r="E387">
            <v>4</v>
          </cell>
          <cell r="F387">
            <v>594310.03418620001</v>
          </cell>
          <cell r="G387">
            <v>9170.9856</v>
          </cell>
          <cell r="H387">
            <v>2246.2963200000004</v>
          </cell>
          <cell r="I387">
            <v>860000</v>
          </cell>
          <cell r="J387">
            <v>3440000</v>
          </cell>
        </row>
        <row r="388">
          <cell r="C388" t="str">
            <v>10. Ph¸ dì cÇu cò</v>
          </cell>
          <cell r="J388">
            <v>18627330.056326333</v>
          </cell>
        </row>
        <row r="389">
          <cell r="C389" t="str">
            <v>§Ëp bá bª t«ng cÇu cò</v>
          </cell>
          <cell r="D389" t="str">
            <v>m3</v>
          </cell>
          <cell r="E389">
            <v>20.29</v>
          </cell>
          <cell r="F389">
            <v>0</v>
          </cell>
          <cell r="G389">
            <v>68671.7</v>
          </cell>
          <cell r="H389">
            <v>0</v>
          </cell>
          <cell r="I389">
            <v>267116.37946255063</v>
          </cell>
          <cell r="J389">
            <v>5419791.3392951516</v>
          </cell>
        </row>
        <row r="390">
          <cell r="C390" t="str">
            <v>§Ëp bá ®¸ héc x©y cò</v>
          </cell>
          <cell r="D390" t="str">
            <v>m3</v>
          </cell>
          <cell r="E390">
            <v>27</v>
          </cell>
          <cell r="F390">
            <v>0</v>
          </cell>
          <cell r="G390">
            <v>22208.720000000001</v>
          </cell>
          <cell r="H390">
            <v>0</v>
          </cell>
          <cell r="I390">
            <v>86386.573783633401</v>
          </cell>
          <cell r="J390">
            <v>2332437.4921581019</v>
          </cell>
        </row>
        <row r="391">
          <cell r="C391" t="str">
            <v>Th¸o dì thÐp cÇu cò</v>
          </cell>
          <cell r="D391" t="str">
            <v>TÊn</v>
          </cell>
          <cell r="E391">
            <v>5.6519999999999992</v>
          </cell>
          <cell r="F391">
            <v>215999.99999999997</v>
          </cell>
          <cell r="G391">
            <v>218652</v>
          </cell>
          <cell r="H391">
            <v>543277.45000000007</v>
          </cell>
          <cell r="I391">
            <v>1924115.5741105948</v>
          </cell>
          <cell r="J391">
            <v>10875101.224873081</v>
          </cell>
        </row>
        <row r="392">
          <cell r="C392" t="str">
            <v>11. TuyÕn tr¸nh</v>
          </cell>
          <cell r="I392">
            <v>0</v>
          </cell>
          <cell r="J392">
            <v>434726849.62007487</v>
          </cell>
        </row>
        <row r="393">
          <cell r="C393" t="str">
            <v>DÇm I500 lµm cÇu t¹m</v>
          </cell>
          <cell r="D393" t="str">
            <v>TÊn</v>
          </cell>
          <cell r="E393">
            <v>15.071999999999999</v>
          </cell>
          <cell r="F393">
            <v>999886.30761904758</v>
          </cell>
          <cell r="G393">
            <v>346912.49600000004</v>
          </cell>
          <cell r="H393">
            <v>446151.53</v>
          </cell>
          <cell r="I393">
            <v>3623924.8854130441</v>
          </cell>
          <cell r="J393">
            <v>54619795.872945398</v>
          </cell>
        </row>
        <row r="394">
          <cell r="C394" t="str">
            <v>L¾p dùng vµ th¸o dì cÇu t¹m</v>
          </cell>
          <cell r="D394" t="str">
            <v>TÊn</v>
          </cell>
          <cell r="E394">
            <v>15.071999999999999</v>
          </cell>
          <cell r="F394">
            <v>278999.99999999994</v>
          </cell>
          <cell r="G394">
            <v>218652</v>
          </cell>
          <cell r="H394">
            <v>543277.45000000007</v>
          </cell>
          <cell r="I394">
            <v>2200391.9957527202</v>
          </cell>
          <cell r="J394">
            <v>33164308.159984995</v>
          </cell>
        </row>
        <row r="395">
          <cell r="C395" t="str">
            <v>L¾p ®Æt vµ th¸o dì rä ®¸</v>
          </cell>
          <cell r="D395" t="str">
            <v>Rä</v>
          </cell>
          <cell r="E395">
            <v>210</v>
          </cell>
          <cell r="F395">
            <v>167311.23357142857</v>
          </cell>
          <cell r="G395">
            <v>63119.520000000004</v>
          </cell>
          <cell r="H395">
            <v>0</v>
          </cell>
          <cell r="I395">
            <v>498735.7040999615</v>
          </cell>
          <cell r="J395">
            <v>104734497.86099191</v>
          </cell>
        </row>
        <row r="396">
          <cell r="C396" t="str">
            <v xml:space="preserve">§¾p ®Êt nÒn ®­êng </v>
          </cell>
          <cell r="D396" t="str">
            <v>m3</v>
          </cell>
          <cell r="E396">
            <v>3150</v>
          </cell>
          <cell r="F396">
            <v>5714.2857142857138</v>
          </cell>
          <cell r="G396">
            <v>6287.7246742857133</v>
          </cell>
          <cell r="H396">
            <v>16215.547368</v>
          </cell>
          <cell r="I396">
            <v>60797.097711059716</v>
          </cell>
          <cell r="J396">
            <v>191510857.78983811</v>
          </cell>
        </row>
        <row r="397">
          <cell r="C397" t="str">
            <v>Mãng cÊp phèi ®¸ d¨m lo¹i 1</v>
          </cell>
          <cell r="D397" t="str">
            <v>m3</v>
          </cell>
          <cell r="E397">
            <v>198</v>
          </cell>
          <cell r="F397">
            <v>211603.89028571427</v>
          </cell>
          <cell r="G397">
            <v>675.13600000000008</v>
          </cell>
          <cell r="H397">
            <v>7602.8820839999989</v>
          </cell>
          <cell r="I397">
            <v>256047.42392078004</v>
          </cell>
          <cell r="J397">
            <v>50697389.936314449</v>
          </cell>
        </row>
        <row r="398">
          <cell r="C398" t="str">
            <v>cÇu trµn km411+677.98</v>
          </cell>
          <cell r="J398">
            <v>3161853982.2899737</v>
          </cell>
        </row>
        <row r="399">
          <cell r="C399" t="str">
            <v>1. DÇm BTCT D¦L L=33m</v>
          </cell>
          <cell r="J399">
            <v>664800000</v>
          </cell>
        </row>
        <row r="400">
          <cell r="C400" t="str">
            <v>DÇm BTCT D¦L L=33m</v>
          </cell>
          <cell r="D400" t="str">
            <v>DÇm</v>
          </cell>
          <cell r="E400">
            <v>4</v>
          </cell>
          <cell r="F400" t="e">
            <v>#N/A</v>
          </cell>
          <cell r="G400" t="e">
            <v>#N/A</v>
          </cell>
          <cell r="H400" t="e">
            <v>#N/A</v>
          </cell>
          <cell r="I400">
            <v>130000000</v>
          </cell>
          <cell r="J400">
            <v>520000000</v>
          </cell>
        </row>
        <row r="401">
          <cell r="C401" t="str">
            <v>Lao l¾p dÇm BTCT L=33m</v>
          </cell>
          <cell r="D401" t="str">
            <v>DÇm</v>
          </cell>
          <cell r="E401">
            <v>4</v>
          </cell>
          <cell r="F401" t="e">
            <v>#N/A</v>
          </cell>
          <cell r="G401" t="e">
            <v>#N/A</v>
          </cell>
          <cell r="H401" t="e">
            <v>#N/A</v>
          </cell>
          <cell r="I401">
            <v>32000000</v>
          </cell>
          <cell r="J401">
            <v>128000000</v>
          </cell>
        </row>
        <row r="402">
          <cell r="C402" t="str">
            <v>Mua vµ l¾p ®Æt gèi cÇu b»ng cao su</v>
          </cell>
          <cell r="D402" t="str">
            <v>Gèi</v>
          </cell>
          <cell r="E402">
            <v>8</v>
          </cell>
          <cell r="F402">
            <v>1581785.4</v>
          </cell>
          <cell r="G402">
            <v>30683.100000000002</v>
          </cell>
          <cell r="H402">
            <v>0</v>
          </cell>
          <cell r="I402">
            <v>2100000</v>
          </cell>
          <cell r="J402">
            <v>16800000</v>
          </cell>
        </row>
        <row r="403">
          <cell r="C403" t="str">
            <v>2. Líp phñ mÆt cÇu</v>
          </cell>
          <cell r="I403">
            <v>0</v>
          </cell>
          <cell r="J403">
            <v>59413104.171924137</v>
          </cell>
        </row>
        <row r="404">
          <cell r="C404" t="str">
            <v>Bª t«ng t¹o dèc M300</v>
          </cell>
          <cell r="D404" t="str">
            <v>m3</v>
          </cell>
          <cell r="E404">
            <v>26.4</v>
          </cell>
          <cell r="F404">
            <v>574369.22931885719</v>
          </cell>
          <cell r="G404">
            <v>40910.799999999996</v>
          </cell>
          <cell r="H404">
            <v>12642.59325</v>
          </cell>
          <cell r="I404">
            <v>983321.19550532626</v>
          </cell>
          <cell r="J404">
            <v>25959679.561340611</v>
          </cell>
        </row>
        <row r="405">
          <cell r="C405" t="str">
            <v>BTN h¹t mÞn dµy 5cm</v>
          </cell>
          <cell r="D405" t="str">
            <v>m2</v>
          </cell>
          <cell r="E405">
            <v>264</v>
          </cell>
          <cell r="F405">
            <v>42468.434871299731</v>
          </cell>
          <cell r="G405">
            <v>329.74254000000002</v>
          </cell>
          <cell r="H405">
            <v>2021.9958464000001</v>
          </cell>
          <cell r="I405">
            <v>57176.14270663201</v>
          </cell>
          <cell r="J405">
            <v>15094501.67455085</v>
          </cell>
        </row>
        <row r="406">
          <cell r="C406" t="str">
            <v>Cèt thÐp c¸c lo¹i</v>
          </cell>
          <cell r="D406" t="str">
            <v>TÊn</v>
          </cell>
          <cell r="E406">
            <v>2.64</v>
          </cell>
          <cell r="F406">
            <v>4911215.3371428577</v>
          </cell>
          <cell r="G406">
            <v>159406.01</v>
          </cell>
          <cell r="H406">
            <v>99583.053999999989</v>
          </cell>
          <cell r="I406">
            <v>6954137.4757699519</v>
          </cell>
          <cell r="J406">
            <v>18358922.936032675</v>
          </cell>
        </row>
        <row r="407">
          <cell r="C407" t="str">
            <v>3. Lan can tay vÞn b»ng BTCT</v>
          </cell>
          <cell r="D407" t="str">
            <v>md</v>
          </cell>
          <cell r="E407">
            <v>91.88</v>
          </cell>
          <cell r="I407">
            <v>450000</v>
          </cell>
          <cell r="J407">
            <v>41346000</v>
          </cell>
        </row>
        <row r="408">
          <cell r="C408" t="str">
            <v>4. B¶n dÉn KT(300x220x20)cm</v>
          </cell>
          <cell r="D408" t="str">
            <v>b¶n</v>
          </cell>
          <cell r="E408">
            <v>8</v>
          </cell>
          <cell r="I408">
            <v>2200000</v>
          </cell>
          <cell r="J408">
            <v>17600000</v>
          </cell>
        </row>
        <row r="409">
          <cell r="C409" t="str">
            <v>5. Khe co d·n cao su</v>
          </cell>
          <cell r="D409" t="str">
            <v>md</v>
          </cell>
          <cell r="E409">
            <v>16</v>
          </cell>
          <cell r="I409">
            <v>2500000</v>
          </cell>
          <cell r="J409">
            <v>40000000</v>
          </cell>
        </row>
        <row r="410">
          <cell r="C410" t="str">
            <v>6. T­êng hé lan mÒm</v>
          </cell>
          <cell r="D410" t="str">
            <v>md</v>
          </cell>
          <cell r="E410">
            <v>40</v>
          </cell>
          <cell r="I410">
            <v>450000</v>
          </cell>
          <cell r="J410">
            <v>18000000</v>
          </cell>
        </row>
        <row r="411">
          <cell r="C411" t="str">
            <v>7. Mè cÇu</v>
          </cell>
          <cell r="I411">
            <v>0</v>
          </cell>
          <cell r="J411">
            <v>1674162293.0241559</v>
          </cell>
        </row>
        <row r="412">
          <cell r="C412" t="str">
            <v>Bª t«ng M300</v>
          </cell>
          <cell r="D412" t="str">
            <v>m3</v>
          </cell>
          <cell r="E412">
            <v>404.1</v>
          </cell>
          <cell r="F412">
            <v>563323.6672165714</v>
          </cell>
          <cell r="G412">
            <v>83931.68</v>
          </cell>
          <cell r="H412">
            <v>50524.219980000002</v>
          </cell>
          <cell r="I412">
            <v>1211661.7359944407</v>
          </cell>
          <cell r="J412">
            <v>489632507.5153535</v>
          </cell>
        </row>
        <row r="413">
          <cell r="C413" t="str">
            <v>Bª t«ng M250</v>
          </cell>
          <cell r="D413" t="str">
            <v>m3</v>
          </cell>
          <cell r="E413">
            <v>78.819999999999993</v>
          </cell>
          <cell r="F413">
            <v>467896.36724971433</v>
          </cell>
          <cell r="G413">
            <v>44651.040000000001</v>
          </cell>
          <cell r="H413">
            <v>50524.219980000002</v>
          </cell>
          <cell r="I413">
            <v>913830.47055423819</v>
          </cell>
          <cell r="J413">
            <v>72028117.689085051</v>
          </cell>
        </row>
        <row r="414">
          <cell r="C414" t="str">
            <v>Bª t«ng lãt mãng M100 ®¸ 4x6</v>
          </cell>
          <cell r="D414" t="str">
            <v>m3</v>
          </cell>
          <cell r="E414">
            <v>11.46</v>
          </cell>
          <cell r="F414">
            <v>261846.0050055357</v>
          </cell>
          <cell r="G414">
            <v>22898.699999999997</v>
          </cell>
          <cell r="H414">
            <v>12040.565000000001</v>
          </cell>
          <cell r="I414">
            <v>476409.41943829454</v>
          </cell>
          <cell r="J414">
            <v>5459651.9467628561</v>
          </cell>
        </row>
        <row r="415">
          <cell r="C415" t="str">
            <v>Cèt thÐp c¸c lo¹i</v>
          </cell>
          <cell r="D415" t="str">
            <v>TÊn</v>
          </cell>
          <cell r="E415">
            <v>33.804000000000002</v>
          </cell>
          <cell r="F415">
            <v>4932735.3371428577</v>
          </cell>
          <cell r="G415">
            <v>179831.68000000002</v>
          </cell>
          <cell r="H415">
            <v>210581.53</v>
          </cell>
          <cell r="I415">
            <v>7224454.8297665929</v>
          </cell>
          <cell r="J415">
            <v>244215471.06542993</v>
          </cell>
        </row>
        <row r="416">
          <cell r="C416" t="str">
            <v>T­êng ch¾n bª t«ng h=4m</v>
          </cell>
          <cell r="D416" t="str">
            <v>md</v>
          </cell>
          <cell r="I416">
            <v>8200000</v>
          </cell>
          <cell r="J416">
            <v>0</v>
          </cell>
        </row>
        <row r="417">
          <cell r="C417" t="str">
            <v>§¸ héc x©y tø nãn M100</v>
          </cell>
          <cell r="D417" t="str">
            <v>m3</v>
          </cell>
          <cell r="E417">
            <v>719.06</v>
          </cell>
          <cell r="F417">
            <v>278810.8254982286</v>
          </cell>
          <cell r="G417">
            <v>35358.619999999995</v>
          </cell>
          <cell r="H417">
            <v>0</v>
          </cell>
          <cell r="I417">
            <v>488783.70716064883</v>
          </cell>
          <cell r="J417">
            <v>351464812.47093612</v>
          </cell>
        </row>
        <row r="418">
          <cell r="C418" t="str">
            <v>§¸ héc x©y taluy v÷a M100</v>
          </cell>
          <cell r="D418" t="str">
            <v>m3</v>
          </cell>
          <cell r="E418">
            <v>99</v>
          </cell>
          <cell r="F418">
            <v>248531.96105274287</v>
          </cell>
          <cell r="G418">
            <v>31998.09</v>
          </cell>
          <cell r="H418">
            <v>0</v>
          </cell>
          <cell r="I418">
            <v>437566.59880956577</v>
          </cell>
          <cell r="J418">
            <v>43319093.282147013</v>
          </cell>
        </row>
        <row r="419">
          <cell r="C419" t="str">
            <v>§¸ héc x©y mãng, ch©n khay M100</v>
          </cell>
          <cell r="D419" t="str">
            <v>m3</v>
          </cell>
          <cell r="E419">
            <v>58.26</v>
          </cell>
          <cell r="F419">
            <v>248531.96105274287</v>
          </cell>
          <cell r="G419">
            <v>27907.01</v>
          </cell>
          <cell r="H419">
            <v>0</v>
          </cell>
          <cell r="I419">
            <v>421653.28258626495</v>
          </cell>
          <cell r="J419">
            <v>24565520.243475795</v>
          </cell>
        </row>
        <row r="420">
          <cell r="C420" t="str">
            <v xml:space="preserve">D¨m s¹n ®Öm </v>
          </cell>
          <cell r="D420" t="str">
            <v>m3</v>
          </cell>
          <cell r="E420">
            <v>331.11</v>
          </cell>
          <cell r="F420">
            <v>135855.41509523807</v>
          </cell>
          <cell r="G420">
            <v>30115.26</v>
          </cell>
          <cell r="H420">
            <v>0</v>
          </cell>
          <cell r="I420">
            <v>288292.40124649595</v>
          </cell>
          <cell r="J420">
            <v>95456496.976727277</v>
          </cell>
        </row>
        <row r="421">
          <cell r="C421" t="str">
            <v xml:space="preserve">§µo mãng ®Êt cÊp 3 </v>
          </cell>
          <cell r="D421" t="str">
            <v>m3</v>
          </cell>
          <cell r="E421">
            <v>2813.25</v>
          </cell>
          <cell r="F421">
            <v>0</v>
          </cell>
          <cell r="G421">
            <v>5890.0582800000002</v>
          </cell>
          <cell r="H421">
            <v>2404.6233119999997</v>
          </cell>
          <cell r="I421">
            <v>26458.435658106639</v>
          </cell>
          <cell r="J421">
            <v>74434194.115168497</v>
          </cell>
        </row>
        <row r="422">
          <cell r="C422" t="str">
            <v>§¾p ®Êt cÊp 3</v>
          </cell>
          <cell r="D422" t="str">
            <v>m3</v>
          </cell>
          <cell r="E422">
            <v>4771.8</v>
          </cell>
          <cell r="F422">
            <v>0</v>
          </cell>
          <cell r="G422">
            <v>9298.26</v>
          </cell>
          <cell r="H422">
            <v>0</v>
          </cell>
          <cell r="I422">
            <v>36167.992732107356</v>
          </cell>
          <cell r="J422">
            <v>172586427.7190699</v>
          </cell>
        </row>
        <row r="423">
          <cell r="C423" t="str">
            <v>Thi c«ng mè</v>
          </cell>
          <cell r="D423" t="str">
            <v>TB</v>
          </cell>
          <cell r="J423">
            <v>101000000</v>
          </cell>
        </row>
        <row r="424">
          <cell r="C424" t="str">
            <v xml:space="preserve">8. Cäc BTCT (35x35)cm </v>
          </cell>
          <cell r="D424" t="str">
            <v>md</v>
          </cell>
          <cell r="E424">
            <v>768</v>
          </cell>
          <cell r="I424">
            <v>400000</v>
          </cell>
          <cell r="J424">
            <v>307200000</v>
          </cell>
        </row>
        <row r="425">
          <cell r="C425" t="str">
            <v>9. H¹ng môc kh¸c</v>
          </cell>
          <cell r="D425" t="str">
            <v>TB</v>
          </cell>
          <cell r="I425">
            <v>0</v>
          </cell>
          <cell r="J425">
            <v>28000000</v>
          </cell>
        </row>
        <row r="426">
          <cell r="C426" t="str">
            <v>§¾p ®Êt ®ª quai</v>
          </cell>
          <cell r="D426" t="str">
            <v>m3</v>
          </cell>
          <cell r="E426">
            <v>45</v>
          </cell>
          <cell r="F426">
            <v>0</v>
          </cell>
          <cell r="G426">
            <v>29528.04</v>
          </cell>
          <cell r="H426">
            <v>0</v>
          </cell>
          <cell r="I426">
            <v>137828.35964320746</v>
          </cell>
          <cell r="J426">
            <v>6202276.1839443352</v>
          </cell>
        </row>
        <row r="427">
          <cell r="C427" t="str">
            <v>M¸y b¬m n­íc</v>
          </cell>
          <cell r="D427" t="str">
            <v>Ca</v>
          </cell>
          <cell r="E427">
            <v>30</v>
          </cell>
          <cell r="F427">
            <v>0</v>
          </cell>
          <cell r="G427">
            <v>0</v>
          </cell>
          <cell r="H427">
            <v>466499</v>
          </cell>
          <cell r="I427">
            <v>625657.55711489427</v>
          </cell>
          <cell r="J427">
            <v>18769726.713446829</v>
          </cell>
        </row>
        <row r="428">
          <cell r="C428" t="str">
            <v>Mua vµ l¾p ®Æt biÓn b¸o ®­êng bé</v>
          </cell>
          <cell r="D428" t="str">
            <v>Bé</v>
          </cell>
          <cell r="E428">
            <v>4</v>
          </cell>
          <cell r="F428">
            <v>594310.03418620001</v>
          </cell>
          <cell r="G428">
            <v>9170.9856</v>
          </cell>
          <cell r="H428">
            <v>2246.2963200000004</v>
          </cell>
          <cell r="I428">
            <v>860000</v>
          </cell>
          <cell r="J428">
            <v>3440000</v>
          </cell>
        </row>
        <row r="429">
          <cell r="C429" t="str">
            <v>10. Ph¸ dì cÇu cò</v>
          </cell>
          <cell r="J429">
            <v>36387794.307268664</v>
          </cell>
        </row>
        <row r="430">
          <cell r="C430" t="str">
            <v>§Ëp bá bª t«ng cÇu cò</v>
          </cell>
          <cell r="D430" t="str">
            <v>m3</v>
          </cell>
          <cell r="E430">
            <v>36.08</v>
          </cell>
          <cell r="F430">
            <v>0</v>
          </cell>
          <cell r="G430">
            <v>68671.7</v>
          </cell>
          <cell r="H430">
            <v>0</v>
          </cell>
          <cell r="I430">
            <v>267116.37946255063</v>
          </cell>
          <cell r="J430">
            <v>9637558.971008826</v>
          </cell>
        </row>
        <row r="431">
          <cell r="C431" t="str">
            <v>§Ëp bá ®¸ héc x©y cò</v>
          </cell>
          <cell r="D431" t="str">
            <v>m3</v>
          </cell>
          <cell r="E431">
            <v>204.75</v>
          </cell>
          <cell r="F431">
            <v>0</v>
          </cell>
          <cell r="G431">
            <v>22208.720000000001</v>
          </cell>
          <cell r="H431">
            <v>0</v>
          </cell>
          <cell r="I431">
            <v>86386.573783633401</v>
          </cell>
          <cell r="J431">
            <v>17687650.982198939</v>
          </cell>
        </row>
        <row r="432">
          <cell r="C432" t="str">
            <v>Th¸o dì thÐp cÇu cò</v>
          </cell>
          <cell r="D432" t="str">
            <v>TÊn</v>
          </cell>
          <cell r="E432">
            <v>4.71</v>
          </cell>
          <cell r="F432">
            <v>215999.99999999997</v>
          </cell>
          <cell r="G432">
            <v>218652</v>
          </cell>
          <cell r="H432">
            <v>543277.45000000007</v>
          </cell>
          <cell r="I432">
            <v>1924115.5741105948</v>
          </cell>
          <cell r="J432">
            <v>9062584.3540609013</v>
          </cell>
        </row>
        <row r="433">
          <cell r="C433" t="str">
            <v>11. TuyÕn tr¸nh</v>
          </cell>
          <cell r="I433">
            <v>0</v>
          </cell>
          <cell r="J433">
            <v>274944790.78662509</v>
          </cell>
        </row>
        <row r="434">
          <cell r="C434" t="str">
            <v>DÇm I500 lµm cÇu t¹m</v>
          </cell>
          <cell r="D434" t="str">
            <v>TÊn</v>
          </cell>
          <cell r="E434">
            <v>7.5359999999999996</v>
          </cell>
          <cell r="F434">
            <v>999886.30761904758</v>
          </cell>
          <cell r="G434">
            <v>346912.49600000004</v>
          </cell>
          <cell r="H434">
            <v>446151.53</v>
          </cell>
          <cell r="I434">
            <v>3623924.8854130441</v>
          </cell>
          <cell r="J434">
            <v>27309897.936472699</v>
          </cell>
        </row>
        <row r="435">
          <cell r="C435" t="str">
            <v>L¾p dùng vµ th¸o dì cÇu t¹m</v>
          </cell>
          <cell r="D435" t="str">
            <v>TÊn</v>
          </cell>
          <cell r="E435">
            <v>7.5359999999999996</v>
          </cell>
          <cell r="F435">
            <v>278999.99999999994</v>
          </cell>
          <cell r="G435">
            <v>218652</v>
          </cell>
          <cell r="H435">
            <v>543277.45000000007</v>
          </cell>
          <cell r="I435">
            <v>2200391.9957527202</v>
          </cell>
          <cell r="J435">
            <v>16582154.079992497</v>
          </cell>
        </row>
        <row r="436">
          <cell r="C436" t="str">
            <v>L¾p ®Æt vµ th¸o dì rä ®¸</v>
          </cell>
          <cell r="D436" t="str">
            <v>Rä</v>
          </cell>
          <cell r="E436">
            <v>150</v>
          </cell>
          <cell r="F436">
            <v>167311.23357142857</v>
          </cell>
          <cell r="G436">
            <v>63119.520000000004</v>
          </cell>
          <cell r="H436">
            <v>0</v>
          </cell>
          <cell r="I436">
            <v>498735.7040999615</v>
          </cell>
          <cell r="J436">
            <v>74810355.614994228</v>
          </cell>
        </row>
        <row r="437">
          <cell r="C437" t="str">
            <v xml:space="preserve">§¾p ®Êt nÒn ®­êng </v>
          </cell>
          <cell r="D437" t="str">
            <v>m3</v>
          </cell>
          <cell r="E437">
            <v>1875</v>
          </cell>
          <cell r="F437">
            <v>5714.2857142857138</v>
          </cell>
          <cell r="G437">
            <v>6287.7246742857133</v>
          </cell>
          <cell r="H437">
            <v>16215.547368</v>
          </cell>
          <cell r="I437">
            <v>60797.097711059716</v>
          </cell>
          <cell r="J437">
            <v>113994558.20823696</v>
          </cell>
        </row>
        <row r="438">
          <cell r="C438" t="str">
            <v>Mãng cÊp phèi ®¸ d¨m lo¹i 1</v>
          </cell>
          <cell r="D438" t="str">
            <v>m3</v>
          </cell>
          <cell r="E438">
            <v>165</v>
          </cell>
          <cell r="F438">
            <v>211603.89028571427</v>
          </cell>
          <cell r="G438">
            <v>675.13600000000008</v>
          </cell>
          <cell r="H438">
            <v>7602.8820839999989</v>
          </cell>
          <cell r="I438">
            <v>256047.42392078004</v>
          </cell>
          <cell r="J438">
            <v>42247824.94692871</v>
          </cell>
        </row>
      </sheetData>
      <sheetData sheetId="4"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ra-vat-lieu"/>
      <sheetName val="PTDG(gia tri cu)"/>
      <sheetName val="PTDG (phan dieu chinh)"/>
      <sheetName val="dtct_GD1 (tong hop)"/>
      <sheetName val="dtct_GD1 (phan dieu chinh tang)"/>
      <sheetName val="dtct_GD1 (phan dieu chinh giam"/>
      <sheetName val="GTXL(P dieu chinh tang)"/>
      <sheetName val="GTXL(P dieu chinh giam)"/>
      <sheetName val="THGD1(P dieu chinh)"/>
      <sheetName val="THGD1(P dieu chinh) (2)"/>
      <sheetName val="kstk"/>
      <sheetName val="Sheet2"/>
      <sheetName val="Sheet1"/>
      <sheetName val="dtct_GD1"/>
      <sheetName val="GTXL. "/>
      <sheetName val="THGD1"/>
      <sheetName val="Tra_bang"/>
      <sheetName val="CPkhaithacdat"/>
      <sheetName val="DGKSKTTC"/>
      <sheetName val="DgiaksatDHC4,"/>
      <sheetName val="dongia"/>
      <sheetName val="dgGPMB"/>
      <sheetName val="KSGPMB"/>
      <sheetName val="DGKSKTTC (2)"/>
      <sheetName val="kstk (2)"/>
      <sheetName val="dongia (2)"/>
      <sheetName val="giaithich"/>
      <sheetName val="XL4Poppy"/>
      <sheetName val="BCD ke toan (2)"/>
      <sheetName val="BCD TK (4)"/>
      <sheetName val="BCD TK (3)"/>
      <sheetName val="BCD TK (2)"/>
      <sheetName val="BCD ke toan"/>
      <sheetName val="Sheet3"/>
      <sheetName val="XL4Test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c-cm"/>
      <sheetName val="tra-vat-lieu"/>
      <sheetName val="CVC-01"/>
      <sheetName val="ptdg-01"/>
      <sheetName val="dtct_Duong-01"/>
      <sheetName val="TH-01"/>
      <sheetName val="ptke-01"/>
      <sheetName val="dtctke-01"/>
      <sheetName val="th-ke-01"/>
      <sheetName val="TH_GTXL"/>
      <sheetName val="ptdg-01 (2)"/>
    </sheetNames>
    <sheetDataSet>
      <sheetData sheetId="0"/>
      <sheetData sheetId="1">
        <row r="4">
          <cell r="G4" t="str">
            <v>c</v>
          </cell>
          <cell r="H4" t="str">
            <v>C¸t vµng</v>
          </cell>
          <cell r="I4" t="str">
            <v>m3</v>
          </cell>
          <cell r="J4">
            <v>119264.99999999999</v>
          </cell>
        </row>
        <row r="5">
          <cell r="G5" t="str">
            <v>x</v>
          </cell>
          <cell r="H5" t="str">
            <v>Xim¨ng PC-300</v>
          </cell>
          <cell r="I5" t="str">
            <v>kg</v>
          </cell>
          <cell r="J5">
            <v>812.94223809523805</v>
          </cell>
        </row>
        <row r="6">
          <cell r="G6" t="str">
            <v>nc</v>
          </cell>
          <cell r="H6" t="str">
            <v>N­íc</v>
          </cell>
          <cell r="I6" t="str">
            <v>LÝt</v>
          </cell>
          <cell r="J6">
            <v>4</v>
          </cell>
        </row>
        <row r="7">
          <cell r="G7" t="str">
            <v>nu</v>
          </cell>
          <cell r="H7" t="str">
            <v>N­íc</v>
          </cell>
          <cell r="I7" t="str">
            <v>LÝt</v>
          </cell>
          <cell r="J7">
            <v>4</v>
          </cell>
        </row>
        <row r="8">
          <cell r="G8" t="str">
            <v>btn</v>
          </cell>
          <cell r="H8" t="str">
            <v>Bªt«ng nhùa</v>
          </cell>
          <cell r="I8" t="str">
            <v>TÊn</v>
          </cell>
        </row>
        <row r="9">
          <cell r="G9" t="str">
            <v>#</v>
          </cell>
          <cell r="H9" t="str">
            <v>VËt liÖu kh¸c</v>
          </cell>
          <cell r="I9" t="str">
            <v>%</v>
          </cell>
        </row>
        <row r="10">
          <cell r="G10">
            <v>4</v>
          </cell>
          <cell r="H10" t="str">
            <v>§¸ d¨m 4x6</v>
          </cell>
          <cell r="I10" t="str">
            <v>m3</v>
          </cell>
          <cell r="J10">
            <v>119809.9</v>
          </cell>
        </row>
        <row r="11">
          <cell r="G11" t="str">
            <v>n</v>
          </cell>
          <cell r="H11" t="str">
            <v>Nhùa ®­êng</v>
          </cell>
          <cell r="I11" t="str">
            <v>kg</v>
          </cell>
          <cell r="J11">
            <v>3665.964476190476</v>
          </cell>
        </row>
        <row r="12">
          <cell r="G12">
            <v>1</v>
          </cell>
          <cell r="H12" t="str">
            <v>§¸ d¨m 1x2</v>
          </cell>
          <cell r="I12" t="str">
            <v>m3</v>
          </cell>
          <cell r="J12">
            <v>149266.13333333333</v>
          </cell>
        </row>
        <row r="13">
          <cell r="G13" t="str">
            <v>cpdd1</v>
          </cell>
          <cell r="H13" t="str">
            <v>CÊp phèi ®¸ d¨m</v>
          </cell>
          <cell r="I13" t="str">
            <v>m3</v>
          </cell>
          <cell r="J13">
            <v>149266.13333333333</v>
          </cell>
        </row>
        <row r="14">
          <cell r="G14" t="str">
            <v>cpdd2</v>
          </cell>
          <cell r="H14" t="str">
            <v>CÊp phèi ®¸ d¨m</v>
          </cell>
          <cell r="I14" t="str">
            <v>m3</v>
          </cell>
          <cell r="J14">
            <v>134980.41904761904</v>
          </cell>
        </row>
        <row r="15">
          <cell r="G15" t="str">
            <v>dmz</v>
          </cell>
          <cell r="H15" t="str">
            <v>DÇu Mazut</v>
          </cell>
          <cell r="I15" t="str">
            <v>kg</v>
          </cell>
          <cell r="J15">
            <v>4500</v>
          </cell>
        </row>
        <row r="16">
          <cell r="G16" t="str">
            <v>cpdd</v>
          </cell>
          <cell r="H16" t="str">
            <v>CÊp phèi ®¸ d¨m</v>
          </cell>
          <cell r="I16" t="str">
            <v>m3</v>
          </cell>
          <cell r="J16" t="e">
            <v>#REF!</v>
          </cell>
        </row>
        <row r="17">
          <cell r="G17" t="str">
            <v>cui</v>
          </cell>
          <cell r="H17" t="str">
            <v>Cñi</v>
          </cell>
          <cell r="I17" t="str">
            <v>kg</v>
          </cell>
          <cell r="J17">
            <v>500</v>
          </cell>
        </row>
        <row r="18">
          <cell r="G18" t="str">
            <v>d</v>
          </cell>
          <cell r="H18" t="str">
            <v xml:space="preserve">D©y thÐp </v>
          </cell>
          <cell r="I18" t="str">
            <v>kg</v>
          </cell>
          <cell r="J18">
            <v>6333.333333333333</v>
          </cell>
        </row>
        <row r="19">
          <cell r="G19" t="str">
            <v>dh</v>
          </cell>
          <cell r="H19" t="str">
            <v xml:space="preserve">§¸ héc </v>
          </cell>
          <cell r="I19" t="str">
            <v>m3</v>
          </cell>
          <cell r="J19">
            <v>95490.223809523799</v>
          </cell>
        </row>
        <row r="20">
          <cell r="G20">
            <v>2</v>
          </cell>
          <cell r="H20" t="str">
            <v>§¸ d¨m 2x4</v>
          </cell>
          <cell r="I20" t="str">
            <v>m3</v>
          </cell>
          <cell r="J20">
            <v>144504.22857142857</v>
          </cell>
        </row>
        <row r="21">
          <cell r="G21" t="str">
            <v>tbb</v>
          </cell>
          <cell r="H21" t="str">
            <v>Trô biÓn b¸o</v>
          </cell>
          <cell r="I21" t="str">
            <v>Trô</v>
          </cell>
          <cell r="J21">
            <v>235000</v>
          </cell>
        </row>
        <row r="22">
          <cell r="G22">
            <v>0.5</v>
          </cell>
          <cell r="H22" t="str">
            <v>§¸ d¨m 0,5x1</v>
          </cell>
          <cell r="I22" t="str">
            <v>m3</v>
          </cell>
          <cell r="J22">
            <v>149266.13333333333</v>
          </cell>
        </row>
        <row r="23">
          <cell r="G23" t="str">
            <v>di</v>
          </cell>
          <cell r="H23" t="str">
            <v>§inh</v>
          </cell>
          <cell r="I23" t="str">
            <v>kg</v>
          </cell>
          <cell r="J23">
            <v>6190.4761904761899</v>
          </cell>
        </row>
        <row r="24">
          <cell r="G24" t="str">
            <v>g</v>
          </cell>
          <cell r="H24" t="str">
            <v>Gç v¸n</v>
          </cell>
          <cell r="I24" t="str">
            <v>m3</v>
          </cell>
          <cell r="J24">
            <v>1279992.2066666668</v>
          </cell>
        </row>
        <row r="25">
          <cell r="G25" t="str">
            <v>dn</v>
          </cell>
          <cell r="H25" t="str">
            <v xml:space="preserve">Gç ®µ nÑp </v>
          </cell>
          <cell r="I25" t="str">
            <v>m3</v>
          </cell>
          <cell r="J25">
            <v>1279992.2066666668</v>
          </cell>
        </row>
        <row r="26">
          <cell r="G26" t="str">
            <v>s</v>
          </cell>
          <cell r="H26" t="str">
            <v>S¬n</v>
          </cell>
          <cell r="I26" t="str">
            <v>kg</v>
          </cell>
          <cell r="J26">
            <v>26666.666666666664</v>
          </cell>
        </row>
        <row r="27">
          <cell r="G27" t="str">
            <v>q</v>
          </cell>
          <cell r="H27" t="str">
            <v>Que hµn</v>
          </cell>
          <cell r="I27" t="str">
            <v>kg</v>
          </cell>
          <cell r="J27">
            <v>11428.571428571428</v>
          </cell>
        </row>
        <row r="28">
          <cell r="G28" t="str">
            <v>d12</v>
          </cell>
          <cell r="H28" t="str">
            <v>ThÐp trßn d=12mm</v>
          </cell>
          <cell r="I28" t="str">
            <v>kg</v>
          </cell>
          <cell r="J28">
            <v>4338.0350476190479</v>
          </cell>
        </row>
        <row r="29">
          <cell r="G29" t="str">
            <v>d6</v>
          </cell>
          <cell r="H29" t="str">
            <v>ThÐp trßn d=6mm</v>
          </cell>
          <cell r="I29" t="str">
            <v>kg</v>
          </cell>
          <cell r="J29">
            <v>4671.3686666666663</v>
          </cell>
        </row>
        <row r="30">
          <cell r="G30" t="str">
            <v>bdbtn</v>
          </cell>
          <cell r="H30" t="str">
            <v>Bét ®¸ (7%)</v>
          </cell>
          <cell r="I30" t="str">
            <v>kg</v>
          </cell>
          <cell r="J30">
            <v>500</v>
          </cell>
        </row>
        <row r="31">
          <cell r="G31" t="str">
            <v>d16</v>
          </cell>
          <cell r="H31" t="str">
            <v>ThÐp trßn d=16mm</v>
          </cell>
          <cell r="I31" t="str">
            <v>kg</v>
          </cell>
          <cell r="J31">
            <v>4347.5591428571424</v>
          </cell>
        </row>
        <row r="32">
          <cell r="G32" t="str">
            <v>dia</v>
          </cell>
          <cell r="H32" t="str">
            <v xml:space="preserve">§inh ®Üa </v>
          </cell>
          <cell r="I32" t="str">
            <v>C¸i</v>
          </cell>
          <cell r="J32">
            <v>2380.9523809523807</v>
          </cell>
        </row>
        <row r="33">
          <cell r="G33" t="str">
            <v>gc</v>
          </cell>
          <cell r="H33" t="str">
            <v>gç v¸n cÇu c«ng t¸c</v>
          </cell>
          <cell r="I33" t="str">
            <v>m3</v>
          </cell>
          <cell r="J33">
            <v>2143480.1533333333</v>
          </cell>
        </row>
        <row r="34">
          <cell r="G34" t="str">
            <v>gg</v>
          </cell>
          <cell r="H34" t="str">
            <v>Gç chèng</v>
          </cell>
          <cell r="I34" t="str">
            <v>m3</v>
          </cell>
          <cell r="J34">
            <v>1279992.2066666668</v>
          </cell>
        </row>
        <row r="35">
          <cell r="G35" t="str">
            <v>ddap</v>
          </cell>
          <cell r="H35" t="str">
            <v>§Êt ®¾p</v>
          </cell>
          <cell r="I35" t="str">
            <v>m3</v>
          </cell>
          <cell r="J35">
            <v>2500</v>
          </cell>
        </row>
        <row r="36">
          <cell r="G36" t="str">
            <v>bl</v>
          </cell>
          <cell r="H36" t="str">
            <v>Bul«ng</v>
          </cell>
          <cell r="I36" t="str">
            <v>C¸i</v>
          </cell>
          <cell r="J36">
            <v>5000</v>
          </cell>
        </row>
        <row r="37">
          <cell r="G37" t="str">
            <v>vc</v>
          </cell>
          <cell r="H37" t="str">
            <v>V«i côc</v>
          </cell>
          <cell r="I37" t="str">
            <v>kg</v>
          </cell>
          <cell r="J37">
            <v>1000</v>
          </cell>
        </row>
        <row r="38">
          <cell r="G38" t="str">
            <v>bd</v>
          </cell>
          <cell r="H38" t="str">
            <v>Bét ®¸</v>
          </cell>
          <cell r="I38" t="str">
            <v>kg</v>
          </cell>
          <cell r="J38">
            <v>476.19047619047615</v>
          </cell>
        </row>
        <row r="39">
          <cell r="G39" t="str">
            <v>dt</v>
          </cell>
          <cell r="H39" t="str">
            <v>D©y thÐp d=3mm</v>
          </cell>
          <cell r="I39" t="str">
            <v>kg</v>
          </cell>
          <cell r="J39">
            <v>6333.333333333333</v>
          </cell>
        </row>
        <row r="40">
          <cell r="G40" t="str">
            <v>td</v>
          </cell>
          <cell r="H40" t="str">
            <v>T¨ng ®¬</v>
          </cell>
          <cell r="I40" t="str">
            <v>C¸i</v>
          </cell>
          <cell r="J40">
            <v>10000</v>
          </cell>
        </row>
        <row r="41">
          <cell r="G41" t="str">
            <v>bt</v>
          </cell>
          <cell r="H41" t="str">
            <v>Bao t¶i.</v>
          </cell>
          <cell r="I41" t="str">
            <v>m2</v>
          </cell>
          <cell r="J41">
            <v>3800</v>
          </cell>
        </row>
        <row r="42">
          <cell r="G42" t="str">
            <v>ds</v>
          </cell>
          <cell r="H42" t="str">
            <v>§Êt sÐt dÎo</v>
          </cell>
          <cell r="I42" t="str">
            <v>m3</v>
          </cell>
          <cell r="J42">
            <v>30000</v>
          </cell>
        </row>
        <row r="43">
          <cell r="G43" t="str">
            <v>ph</v>
          </cell>
          <cell r="H43" t="str">
            <v>PhÌn chua</v>
          </cell>
          <cell r="I43" t="str">
            <v>Kg</v>
          </cell>
          <cell r="J43">
            <v>10000</v>
          </cell>
        </row>
        <row r="44">
          <cell r="G44" t="str">
            <v>m16</v>
          </cell>
          <cell r="H44" t="str">
            <v>Bul«ng M16</v>
          </cell>
          <cell r="I44" t="str">
            <v>C¸i</v>
          </cell>
          <cell r="J44">
            <v>2500</v>
          </cell>
        </row>
        <row r="45">
          <cell r="G45" t="str">
            <v>x400</v>
          </cell>
          <cell r="H45" t="str">
            <v>Xim¨ng PC-400</v>
          </cell>
          <cell r="I45" t="str">
            <v>kg</v>
          </cell>
          <cell r="J45">
            <v>851.03723809523808</v>
          </cell>
        </row>
        <row r="46">
          <cell r="G46" t="str">
            <v>d8</v>
          </cell>
          <cell r="H46" t="str">
            <v>ThÐp trßn d=8mm</v>
          </cell>
          <cell r="I46" t="str">
            <v>kg</v>
          </cell>
          <cell r="J46">
            <v>4671.3686666666663</v>
          </cell>
        </row>
        <row r="47">
          <cell r="G47" t="str">
            <v>d10</v>
          </cell>
          <cell r="H47" t="str">
            <v>ThÐp trßn d=10mm</v>
          </cell>
          <cell r="I47" t="str">
            <v>kg</v>
          </cell>
          <cell r="J47">
            <v>4433.2730476190472</v>
          </cell>
        </row>
        <row r="48">
          <cell r="G48" t="str">
            <v>d14</v>
          </cell>
          <cell r="H48" t="str">
            <v>ThÐp trßn d=14mm</v>
          </cell>
          <cell r="I48" t="str">
            <v>kg</v>
          </cell>
          <cell r="J48">
            <v>4347.5591428571424</v>
          </cell>
        </row>
        <row r="49">
          <cell r="G49" t="str">
            <v>gid</v>
          </cell>
          <cell r="H49" t="str">
            <v>GiÊy dÇu</v>
          </cell>
          <cell r="I49" t="str">
            <v>m2</v>
          </cell>
          <cell r="J49">
            <v>7000</v>
          </cell>
        </row>
        <row r="50">
          <cell r="G50" t="str">
            <v>®ay</v>
          </cell>
          <cell r="H50" t="str">
            <v>§ay</v>
          </cell>
          <cell r="I50" t="str">
            <v>kg</v>
          </cell>
          <cell r="J50">
            <v>7000</v>
          </cell>
        </row>
        <row r="51">
          <cell r="G51" t="str">
            <v>xg</v>
          </cell>
          <cell r="H51" t="str">
            <v>X¨ng</v>
          </cell>
          <cell r="I51" t="str">
            <v>kg</v>
          </cell>
          <cell r="J51">
            <v>6440</v>
          </cell>
        </row>
        <row r="52">
          <cell r="G52" t="str">
            <v>«</v>
          </cell>
          <cell r="H52" t="str">
            <v>«xy</v>
          </cell>
          <cell r="I52" t="str">
            <v>chai</v>
          </cell>
          <cell r="J52">
            <v>53000</v>
          </cell>
        </row>
        <row r="53">
          <cell r="G53" t="str">
            <v>th</v>
          </cell>
          <cell r="H53" t="str">
            <v>ThÐp h×nh</v>
          </cell>
          <cell r="I53" t="str">
            <v>kg</v>
          </cell>
          <cell r="J53">
            <v>4671.3686666666663</v>
          </cell>
        </row>
        <row r="54">
          <cell r="G54" t="str">
            <v>t</v>
          </cell>
          <cell r="H54" t="str">
            <v>ThÐp b¶n</v>
          </cell>
          <cell r="I54" t="str">
            <v>kg</v>
          </cell>
          <cell r="J54">
            <v>4671.3686666666663</v>
          </cell>
        </row>
        <row r="55">
          <cell r="G55" t="str">
            <v>d18</v>
          </cell>
          <cell r="H55" t="str">
            <v>ThÐp trßn d=18mm</v>
          </cell>
          <cell r="I55" t="str">
            <v>kg</v>
          </cell>
          <cell r="J55">
            <v>4347.5591428571424</v>
          </cell>
        </row>
        <row r="56">
          <cell r="G56" t="str">
            <v>tba</v>
          </cell>
          <cell r="H56" t="str">
            <v>ThÐp b¶n</v>
          </cell>
          <cell r="I56" t="str">
            <v>kg</v>
          </cell>
          <cell r="J56">
            <v>4671.3686666666663</v>
          </cell>
        </row>
        <row r="57">
          <cell r="G57" t="str">
            <v>xb</v>
          </cell>
          <cell r="H57" t="str">
            <v>§¸ x« bå</v>
          </cell>
          <cell r="I57" t="str">
            <v>m3</v>
          </cell>
          <cell r="J57">
            <v>33333.333333333328</v>
          </cell>
        </row>
        <row r="58">
          <cell r="G58" t="str">
            <v>d22</v>
          </cell>
          <cell r="H58" t="str">
            <v>ThÐp trßn d=22mm</v>
          </cell>
          <cell r="I58" t="str">
            <v>kg</v>
          </cell>
          <cell r="J58">
            <v>4347.5591428571424</v>
          </cell>
        </row>
        <row r="59">
          <cell r="G59" t="str">
            <v>®</v>
          </cell>
          <cell r="H59" t="str">
            <v>§Êt ®Ìn</v>
          </cell>
          <cell r="I59" t="str">
            <v>kg</v>
          </cell>
          <cell r="J59">
            <v>8600</v>
          </cell>
        </row>
        <row r="60">
          <cell r="G60" t="str">
            <v>a</v>
          </cell>
          <cell r="H60" t="str">
            <v>Axªtylen</v>
          </cell>
          <cell r="I60" t="str">
            <v>Chai</v>
          </cell>
          <cell r="J60">
            <v>140000</v>
          </cell>
        </row>
        <row r="61">
          <cell r="G61" t="str">
            <v>m28</v>
          </cell>
          <cell r="H61" t="str">
            <v>Bul«ng M28x105</v>
          </cell>
          <cell r="I61" t="str">
            <v>C¸i</v>
          </cell>
          <cell r="J61">
            <v>5600</v>
          </cell>
        </row>
        <row r="62">
          <cell r="G62" t="str">
            <v>dau</v>
          </cell>
          <cell r="H62" t="str">
            <v>DÇu b«i tr¬n</v>
          </cell>
          <cell r="I62" t="str">
            <v>kg</v>
          </cell>
          <cell r="J62">
            <v>2500</v>
          </cell>
        </row>
        <row r="63">
          <cell r="G63" t="str">
            <v>pc</v>
          </cell>
          <cell r="H63" t="str">
            <v>PhÌn chua</v>
          </cell>
          <cell r="I63" t="str">
            <v>kg</v>
          </cell>
          <cell r="J63">
            <v>9600</v>
          </cell>
        </row>
        <row r="64">
          <cell r="G64" t="str">
            <v>gmc</v>
          </cell>
          <cell r="H64" t="str">
            <v>Gç mÆt cÇu</v>
          </cell>
          <cell r="I64" t="str">
            <v>m3</v>
          </cell>
          <cell r="J64">
            <v>2143480.1533333333</v>
          </cell>
        </row>
        <row r="65">
          <cell r="G65" t="str">
            <v>cc</v>
          </cell>
          <cell r="H65" t="str">
            <v>C©y chèng</v>
          </cell>
          <cell r="I65" t="str">
            <v>C©y</v>
          </cell>
          <cell r="J65">
            <v>8000</v>
          </cell>
        </row>
        <row r="66">
          <cell r="G66" t="str">
            <v>db</v>
          </cell>
          <cell r="H66" t="str">
            <v>D©y buéc</v>
          </cell>
          <cell r="I66" t="str">
            <v>kg</v>
          </cell>
          <cell r="J66">
            <v>6045.454545454545</v>
          </cell>
        </row>
        <row r="67">
          <cell r="G67" t="str">
            <v>d20</v>
          </cell>
          <cell r="H67" t="str">
            <v>ThÐp trßn d=20mm</v>
          </cell>
          <cell r="I67" t="str">
            <v>kg</v>
          </cell>
          <cell r="J67">
            <v>4347.5591428571424</v>
          </cell>
        </row>
        <row r="68">
          <cell r="G68" t="str">
            <v>d25</v>
          </cell>
          <cell r="H68" t="str">
            <v>ThÐp trßn d=25mm</v>
          </cell>
          <cell r="I68" t="str">
            <v>kg</v>
          </cell>
          <cell r="J68">
            <v>4347.5591428571424</v>
          </cell>
        </row>
        <row r="69">
          <cell r="G69" t="str">
            <v>sp</v>
          </cell>
          <cell r="H69" t="str">
            <v>S¬n ph¶n quang</v>
          </cell>
          <cell r="I69" t="str">
            <v>kg</v>
          </cell>
          <cell r="J69">
            <v>80000</v>
          </cell>
        </row>
        <row r="70">
          <cell r="G70" t="str">
            <v>0.5btn</v>
          </cell>
          <cell r="H70" t="str">
            <v>§¸ 0,5x1 (20%)</v>
          </cell>
          <cell r="I70" t="str">
            <v>m3</v>
          </cell>
          <cell r="J70">
            <v>176948.49523809523</v>
          </cell>
        </row>
        <row r="71">
          <cell r="G71" t="str">
            <v>1btn</v>
          </cell>
          <cell r="H71" t="str">
            <v>§¸ 1x2 (30%)</v>
          </cell>
          <cell r="I71" t="str">
            <v>m3</v>
          </cell>
          <cell r="J71">
            <v>176948.49523809523</v>
          </cell>
        </row>
        <row r="72">
          <cell r="G72" t="str">
            <v>cbtn</v>
          </cell>
          <cell r="H72" t="str">
            <v>C¸t (43%)</v>
          </cell>
          <cell r="I72" t="str">
            <v>m3</v>
          </cell>
          <cell r="J72">
            <v>147541.19999999998</v>
          </cell>
        </row>
        <row r="73">
          <cell r="G73" t="str">
            <v>nbtn</v>
          </cell>
          <cell r="H73" t="str">
            <v>Nhùa (5,8%)</v>
          </cell>
          <cell r="I73" t="str">
            <v>kg</v>
          </cell>
          <cell r="J73">
            <v>3689.18</v>
          </cell>
        </row>
        <row r="74">
          <cell r="G74" t="str">
            <v>#p</v>
          </cell>
          <cell r="H74" t="str">
            <v>VËt liÖu phô</v>
          </cell>
          <cell r="I74" t="str">
            <v>%</v>
          </cell>
        </row>
        <row r="75">
          <cell r="G75" t="str">
            <v>&gt;18</v>
          </cell>
          <cell r="H75" t="str">
            <v>ThÐp trßn d&gt;18mm</v>
          </cell>
          <cell r="I75" t="str">
            <v>kg</v>
          </cell>
        </row>
        <row r="76">
          <cell r="G76" t="str">
            <v>dmn</v>
          </cell>
          <cell r="H76" t="str">
            <v>§¸ m¹t (18%)</v>
          </cell>
          <cell r="I76" t="str">
            <v>m3</v>
          </cell>
        </row>
        <row r="77">
          <cell r="G77" t="str">
            <v>am</v>
          </cell>
          <cell r="H77" t="str">
            <v>§¸ d¨m</v>
          </cell>
          <cell r="I77" t="str">
            <v>m3</v>
          </cell>
        </row>
        <row r="78">
          <cell r="G78" t="str">
            <v>dm</v>
          </cell>
          <cell r="H78" t="str">
            <v>§¸ m¹t</v>
          </cell>
          <cell r="I78" t="str">
            <v>m3</v>
          </cell>
        </row>
        <row r="79">
          <cell r="G79" t="str">
            <v>ddtc</v>
          </cell>
          <cell r="H79" t="str">
            <v>§¸ d¨m tiªu chuÈn</v>
          </cell>
          <cell r="I79" t="str">
            <v>m3</v>
          </cell>
        </row>
        <row r="80">
          <cell r="G80" t="str">
            <v>dhc</v>
          </cell>
          <cell r="H80" t="str">
            <v>§Êt h÷u c¬</v>
          </cell>
          <cell r="I80" t="str">
            <v>m3</v>
          </cell>
        </row>
        <row r="81">
          <cell r="G81" t="str">
            <v>dg</v>
          </cell>
          <cell r="H81" t="str">
            <v>§inh ®­êng</v>
          </cell>
          <cell r="I81" t="str">
            <v>C¸i</v>
          </cell>
        </row>
        <row r="82">
          <cell r="G82" t="str">
            <v>cr</v>
          </cell>
          <cell r="H82" t="str">
            <v>§inh Cr¨mpong</v>
          </cell>
          <cell r="I82" t="str">
            <v>C¸i</v>
          </cell>
          <cell r="J82">
            <v>2500</v>
          </cell>
        </row>
        <row r="83">
          <cell r="G83" t="str">
            <v>m20</v>
          </cell>
          <cell r="H83" t="str">
            <v>Bul«ng M20</v>
          </cell>
          <cell r="I83" t="str">
            <v>C¸i</v>
          </cell>
          <cell r="J83">
            <v>5000</v>
          </cell>
        </row>
        <row r="84">
          <cell r="G84" t="str">
            <v>cgo</v>
          </cell>
          <cell r="H84" t="str">
            <v>Cäc gç d=8-10cm</v>
          </cell>
          <cell r="I84" t="str">
            <v>m</v>
          </cell>
        </row>
        <row r="85">
          <cell r="G85" t="str">
            <v>ctre</v>
          </cell>
          <cell r="H85" t="str">
            <v>Cäc tre</v>
          </cell>
          <cell r="I85" t="str">
            <v>m</v>
          </cell>
        </row>
        <row r="86">
          <cell r="G86" t="str">
            <v>ct</v>
          </cell>
          <cell r="H86" t="str">
            <v>Cèt thÐp</v>
          </cell>
          <cell r="I86" t="str">
            <v>kg</v>
          </cell>
        </row>
        <row r="87">
          <cell r="G87" t="str">
            <v>day</v>
          </cell>
          <cell r="H87" t="str">
            <v>D©y</v>
          </cell>
          <cell r="I87" t="str">
            <v>kg</v>
          </cell>
        </row>
        <row r="88">
          <cell r="G88" t="str">
            <v>o</v>
          </cell>
          <cell r="H88" t="str">
            <v>èng ®æ d=300</v>
          </cell>
          <cell r="I88" t="str">
            <v xml:space="preserve">m </v>
          </cell>
        </row>
        <row r="89">
          <cell r="G89" t="str">
            <v>o60</v>
          </cell>
          <cell r="H89" t="str">
            <v>èng d=60cm; L=4m</v>
          </cell>
          <cell r="I89" t="str">
            <v>èng</v>
          </cell>
        </row>
        <row r="90">
          <cell r="G90" t="str">
            <v>o100</v>
          </cell>
          <cell r="H90" t="str">
            <v>èng d=100cm; L=1m</v>
          </cell>
          <cell r="I90" t="str">
            <v>m</v>
          </cell>
        </row>
        <row r="91">
          <cell r="G91" t="str">
            <v>on</v>
          </cell>
          <cell r="H91" t="str">
            <v>èng nèi</v>
          </cell>
          <cell r="I91" t="str">
            <v>m</v>
          </cell>
        </row>
        <row r="92">
          <cell r="G92" t="str">
            <v>ot</v>
          </cell>
          <cell r="H92" t="str">
            <v>èng thÐp luån c¸p</v>
          </cell>
          <cell r="I92" t="str">
            <v>m</v>
          </cell>
        </row>
        <row r="93">
          <cell r="G93" t="str">
            <v>g25x25</v>
          </cell>
          <cell r="H93" t="str">
            <v>G¹ch 25x25</v>
          </cell>
          <cell r="I93" t="str">
            <v>Viªn</v>
          </cell>
        </row>
        <row r="94">
          <cell r="G94" t="str">
            <v>go</v>
          </cell>
          <cell r="H94" t="str">
            <v>G¹ch èng 10x10x20</v>
          </cell>
          <cell r="I94" t="str">
            <v>viªn</v>
          </cell>
        </row>
        <row r="95">
          <cell r="G95" t="str">
            <v>gt</v>
          </cell>
          <cell r="H95" t="str">
            <v xml:space="preserve">G¹ch thÎ </v>
          </cell>
          <cell r="I95" t="str">
            <v>viªn</v>
          </cell>
        </row>
        <row r="96">
          <cell r="G96" t="str">
            <v>gk</v>
          </cell>
          <cell r="H96" t="str">
            <v>Gç kª</v>
          </cell>
          <cell r="I96" t="str">
            <v>m3</v>
          </cell>
          <cell r="J96">
            <v>1279992.2066666668</v>
          </cell>
        </row>
        <row r="97">
          <cell r="G97" t="str">
            <v>gd</v>
          </cell>
          <cell r="H97" t="str">
            <v>Gç lµm khe co gian</v>
          </cell>
          <cell r="I97" t="str">
            <v>m3</v>
          </cell>
        </row>
        <row r="98">
          <cell r="G98" t="str">
            <v>ll</v>
          </cell>
          <cell r="H98" t="str">
            <v>LËp l¸ch</v>
          </cell>
          <cell r="I98" t="str">
            <v xml:space="preserve">bé </v>
          </cell>
          <cell r="J98">
            <v>200000</v>
          </cell>
        </row>
        <row r="99">
          <cell r="G99" t="str">
            <v>lc</v>
          </cell>
          <cell r="H99" t="str">
            <v>L­ìi c­a s¾t</v>
          </cell>
          <cell r="I99" t="str">
            <v>C¸i</v>
          </cell>
        </row>
        <row r="100">
          <cell r="G100" t="str">
            <v>lt</v>
          </cell>
          <cell r="H100" t="str">
            <v>L­íi thÐp ®Þnh vÞ</v>
          </cell>
          <cell r="I100" t="str">
            <v>kg</v>
          </cell>
        </row>
        <row r="101">
          <cell r="G101" t="str">
            <v>nt</v>
          </cell>
          <cell r="H101" t="str">
            <v>Nhò t­¬ng 60% nhùa</v>
          </cell>
          <cell r="I101" t="str">
            <v>Kg</v>
          </cell>
        </row>
        <row r="102">
          <cell r="G102" t="str">
            <v>r</v>
          </cell>
          <cell r="H102" t="str">
            <v>Ray</v>
          </cell>
          <cell r="I102" t="str">
            <v>kg</v>
          </cell>
          <cell r="J102">
            <v>4500</v>
          </cell>
        </row>
        <row r="103">
          <cell r="G103" t="str">
            <v>tv</v>
          </cell>
          <cell r="H103" t="str">
            <v>Tµ vÑt gç (14x20x180)</v>
          </cell>
          <cell r="I103" t="str">
            <v>thanh</v>
          </cell>
          <cell r="J103">
            <v>108031.39972800002</v>
          </cell>
        </row>
        <row r="104">
          <cell r="G104" t="str">
            <v>gcn</v>
          </cell>
          <cell r="H104" t="str">
            <v>Gç chång nÒ (14x18x140)</v>
          </cell>
          <cell r="I104" t="str">
            <v>thanh</v>
          </cell>
          <cell r="J104">
            <v>75621.979809600001</v>
          </cell>
        </row>
        <row r="105">
          <cell r="G105" t="str">
            <v>tg</v>
          </cell>
          <cell r="H105" t="str">
            <v>ThÐp gãc</v>
          </cell>
          <cell r="I105" t="str">
            <v>kg</v>
          </cell>
        </row>
        <row r="106">
          <cell r="G106" t="str">
            <v>i</v>
          </cell>
          <cell r="H106" t="str">
            <v>ThÐp I</v>
          </cell>
          <cell r="I106" t="str">
            <v>kg</v>
          </cell>
        </row>
        <row r="107">
          <cell r="G107" t="str">
            <v>tr</v>
          </cell>
          <cell r="H107" t="str">
            <v>ThÐp trßn</v>
          </cell>
          <cell r="I107" t="str">
            <v>kg</v>
          </cell>
          <cell r="J107">
            <v>4671.3686666666663</v>
          </cell>
        </row>
        <row r="108">
          <cell r="G108">
            <v>10</v>
          </cell>
          <cell r="H108" t="str">
            <v>ThÐp trßn d&lt;=10mm</v>
          </cell>
          <cell r="I108" t="str">
            <v>kg</v>
          </cell>
        </row>
        <row r="109">
          <cell r="G109" t="str">
            <v>t4-6</v>
          </cell>
          <cell r="H109" t="str">
            <v>ThÐp trßn d=4-6mm</v>
          </cell>
          <cell r="I109" t="str">
            <v>kg</v>
          </cell>
        </row>
        <row r="110">
          <cell r="G110" t="str">
            <v>d4</v>
          </cell>
          <cell r="H110" t="str">
            <v>ThÐp trßn d=4mm</v>
          </cell>
          <cell r="I110" t="str">
            <v>kg</v>
          </cell>
        </row>
        <row r="111">
          <cell r="G111" t="str">
            <v>d32</v>
          </cell>
          <cell r="H111" t="str">
            <v>ThÐp trßn d=32mm</v>
          </cell>
          <cell r="I111" t="str">
            <v>kg</v>
          </cell>
          <cell r="J111">
            <v>4347.5591428571424</v>
          </cell>
        </row>
        <row r="112">
          <cell r="G112" t="str">
            <v>&gt;10</v>
          </cell>
          <cell r="H112" t="str">
            <v>ThÐp trßn d&gt;10mm</v>
          </cell>
          <cell r="I112" t="str">
            <v>kg</v>
          </cell>
        </row>
        <row r="113">
          <cell r="G113" t="str">
            <v>vl</v>
          </cell>
          <cell r="H113" t="str">
            <v>V÷a lãt</v>
          </cell>
          <cell r="I113" t="str">
            <v>m3</v>
          </cell>
        </row>
        <row r="114">
          <cell r="G114" t="str">
            <v>vu</v>
          </cell>
          <cell r="H114" t="str">
            <v>V÷a M</v>
          </cell>
          <cell r="I114" t="str">
            <v>m3</v>
          </cell>
        </row>
        <row r="115">
          <cell r="G115" t="str">
            <v>bbcn</v>
          </cell>
          <cell r="H115" t="str">
            <v>BiÓn b¸o tªn cÇu</v>
          </cell>
          <cell r="I115" t="str">
            <v>C¸i</v>
          </cell>
          <cell r="J115">
            <v>450000</v>
          </cell>
        </row>
        <row r="116">
          <cell r="G116" t="str">
            <v>vmm</v>
          </cell>
          <cell r="H116" t="str">
            <v xml:space="preserve">V÷a miÕt m¹ch </v>
          </cell>
          <cell r="I116" t="str">
            <v>m3</v>
          </cell>
        </row>
        <row r="117">
          <cell r="G117" t="str">
            <v>xmt</v>
          </cell>
          <cell r="H117" t="str">
            <v>Xim¨ng tr¾ng</v>
          </cell>
          <cell r="I117" t="str">
            <v>kg</v>
          </cell>
        </row>
        <row r="118">
          <cell r="G118" t="str">
            <v>Tra nh©n c«ng</v>
          </cell>
          <cell r="J118" t="str">
            <v>§­êng</v>
          </cell>
        </row>
        <row r="119">
          <cell r="G119">
            <v>2.5</v>
          </cell>
          <cell r="H119" t="str">
            <v>Nh©n c«ng bËc 2,5/7</v>
          </cell>
          <cell r="I119" t="str">
            <v xml:space="preserve">C«ng </v>
          </cell>
          <cell r="J119">
            <v>12517</v>
          </cell>
        </row>
        <row r="120">
          <cell r="G120">
            <v>2.7</v>
          </cell>
          <cell r="H120" t="str">
            <v>Nh©n c«ng bËc 2,7/7</v>
          </cell>
          <cell r="I120" t="str">
            <v xml:space="preserve">C«ng </v>
          </cell>
          <cell r="J120">
            <v>12755</v>
          </cell>
        </row>
        <row r="121">
          <cell r="G121">
            <v>3</v>
          </cell>
          <cell r="H121" t="str">
            <v>Nh©n c«ng bËc 3,0/7</v>
          </cell>
          <cell r="I121" t="str">
            <v xml:space="preserve">C«ng </v>
          </cell>
          <cell r="J121">
            <v>13111</v>
          </cell>
        </row>
        <row r="122">
          <cell r="G122">
            <v>3.2</v>
          </cell>
          <cell r="H122" t="str">
            <v>Nh©n c«ng bËc 3,2/7</v>
          </cell>
          <cell r="I122" t="str">
            <v xml:space="preserve">C«ng </v>
          </cell>
          <cell r="J122">
            <v>13390</v>
          </cell>
        </row>
        <row r="123">
          <cell r="G123">
            <v>3.5</v>
          </cell>
          <cell r="H123" t="str">
            <v>Nh©n c«ng bËc 3,5/7</v>
          </cell>
          <cell r="I123" t="str">
            <v xml:space="preserve">C«ng </v>
          </cell>
          <cell r="J123">
            <v>13808</v>
          </cell>
        </row>
        <row r="124">
          <cell r="G124">
            <v>3.7</v>
          </cell>
          <cell r="H124" t="str">
            <v>Nh©n c«ng bËc 3,7/7</v>
          </cell>
          <cell r="I124" t="str">
            <v xml:space="preserve">C«ng </v>
          </cell>
          <cell r="J124">
            <v>14088</v>
          </cell>
        </row>
        <row r="125">
          <cell r="G125" t="str">
            <v>n4</v>
          </cell>
          <cell r="H125" t="str">
            <v>Nh©n c«ng bËc 4,0/7</v>
          </cell>
          <cell r="I125" t="str">
            <v xml:space="preserve">C«ng </v>
          </cell>
          <cell r="J125">
            <v>14506</v>
          </cell>
        </row>
        <row r="126">
          <cell r="G126">
            <v>4.5</v>
          </cell>
          <cell r="H126" t="str">
            <v>Nh©n c«ng bËc 4,5/7</v>
          </cell>
          <cell r="I126" t="str">
            <v xml:space="preserve">C«ng </v>
          </cell>
          <cell r="J126">
            <v>15937</v>
          </cell>
        </row>
        <row r="127">
          <cell r="J127" t="str">
            <v>cÇu</v>
          </cell>
        </row>
        <row r="128">
          <cell r="G128" t="str">
            <v>2,5c</v>
          </cell>
          <cell r="H128" t="str">
            <v>Nh©n c«ng bËc 2,5/7</v>
          </cell>
          <cell r="I128" t="str">
            <v xml:space="preserve">C«ng </v>
          </cell>
          <cell r="J128">
            <v>13215</v>
          </cell>
        </row>
        <row r="129">
          <cell r="G129" t="str">
            <v>2,7c</v>
          </cell>
          <cell r="H129" t="str">
            <v>Nh©n c«ng bËc 2,7/7</v>
          </cell>
          <cell r="I129" t="str">
            <v xml:space="preserve">C«ng </v>
          </cell>
          <cell r="J129">
            <v>13481</v>
          </cell>
        </row>
        <row r="130">
          <cell r="G130" t="str">
            <v>3c</v>
          </cell>
          <cell r="H130" t="str">
            <v>Nh©n c«ng bËc 3,0/7</v>
          </cell>
          <cell r="I130" t="str">
            <v xml:space="preserve">C«ng </v>
          </cell>
          <cell r="J130">
            <v>13878</v>
          </cell>
        </row>
        <row r="131">
          <cell r="G131" t="str">
            <v>3,2c</v>
          </cell>
          <cell r="H131" t="str">
            <v>Nh©n c«ng bËc 3,2/7</v>
          </cell>
          <cell r="I131" t="str">
            <v xml:space="preserve">C«ng </v>
          </cell>
          <cell r="J131">
            <v>14171</v>
          </cell>
        </row>
        <row r="132">
          <cell r="G132" t="str">
            <v>3,5c</v>
          </cell>
          <cell r="H132" t="str">
            <v>Nh©n c«ng bËc 3,5/7</v>
          </cell>
          <cell r="I132" t="str">
            <v xml:space="preserve">C«ng </v>
          </cell>
          <cell r="J132">
            <v>14611</v>
          </cell>
        </row>
        <row r="133">
          <cell r="G133" t="str">
            <v>3,7c</v>
          </cell>
          <cell r="H133" t="str">
            <v>Nh©n c«ng bËc 3,7/7</v>
          </cell>
          <cell r="I133" t="str">
            <v xml:space="preserve">C«ng </v>
          </cell>
          <cell r="J133">
            <v>14904</v>
          </cell>
        </row>
        <row r="134">
          <cell r="G134" t="str">
            <v>4c</v>
          </cell>
          <cell r="H134" t="str">
            <v>Nh©n c«ng bËc 4,0/7</v>
          </cell>
          <cell r="I134" t="str">
            <v xml:space="preserve">C«ng </v>
          </cell>
          <cell r="J134">
            <v>15344</v>
          </cell>
        </row>
        <row r="135">
          <cell r="G135" t="str">
            <v>4,5c</v>
          </cell>
          <cell r="H135" t="str">
            <v>Nh©n c«ng bËc 4,5/7</v>
          </cell>
          <cell r="I135" t="str">
            <v xml:space="preserve">C«ng </v>
          </cell>
          <cell r="J135">
            <v>16914</v>
          </cell>
        </row>
        <row r="137">
          <cell r="G137" t="str">
            <v>TRA MAÏY TC</v>
          </cell>
        </row>
        <row r="138">
          <cell r="G138" t="str">
            <v>bv</v>
          </cell>
          <cell r="H138" t="str">
            <v>B¬m v÷a XM</v>
          </cell>
          <cell r="I138" t="str">
            <v>Ca</v>
          </cell>
          <cell r="J138">
            <v>125828</v>
          </cell>
        </row>
        <row r="139">
          <cell r="G139" t="str">
            <v>mr50</v>
          </cell>
          <cell r="H139" t="str">
            <v>M¸y r¶i 50-60m3/h</v>
          </cell>
          <cell r="I139" t="str">
            <v>Ca</v>
          </cell>
          <cell r="J139">
            <v>1177680</v>
          </cell>
        </row>
        <row r="140">
          <cell r="G140" t="str">
            <v>c10t</v>
          </cell>
          <cell r="H140" t="str">
            <v>CÈu 10T</v>
          </cell>
          <cell r="I140" t="str">
            <v>Ca</v>
          </cell>
          <cell r="J140">
            <v>615511</v>
          </cell>
        </row>
        <row r="141">
          <cell r="G141" t="str">
            <v>c5t</v>
          </cell>
          <cell r="H141" t="str">
            <v>CÈu 5T</v>
          </cell>
          <cell r="I141" t="str">
            <v>Ca</v>
          </cell>
          <cell r="J141">
            <v>292034</v>
          </cell>
        </row>
        <row r="142">
          <cell r="G142" t="str">
            <v>c16t</v>
          </cell>
          <cell r="H142" t="str">
            <v>CÈu 16T</v>
          </cell>
          <cell r="I142" t="str">
            <v>Ca</v>
          </cell>
          <cell r="J142">
            <v>823425</v>
          </cell>
        </row>
        <row r="143">
          <cell r="G143" t="str">
            <v>c25T</v>
          </cell>
          <cell r="H143" t="str">
            <v>CÈu 25T</v>
          </cell>
          <cell r="I143" t="str">
            <v>Ca</v>
          </cell>
          <cell r="J143">
            <v>1148366</v>
          </cell>
        </row>
        <row r="144">
          <cell r="G144" t="str">
            <v>50t</v>
          </cell>
          <cell r="H144" t="str">
            <v>CÈu xÝch 50T</v>
          </cell>
          <cell r="I144" t="str">
            <v>Ca</v>
          </cell>
          <cell r="J144">
            <v>1639226</v>
          </cell>
        </row>
        <row r="145">
          <cell r="G145" t="str">
            <v>k250</v>
          </cell>
          <cell r="H145" t="str">
            <v>KÝch 250T</v>
          </cell>
          <cell r="I145" t="str">
            <v>Ca</v>
          </cell>
          <cell r="J145">
            <v>86813</v>
          </cell>
        </row>
        <row r="146">
          <cell r="G146" t="str">
            <v>k500</v>
          </cell>
          <cell r="H146" t="str">
            <v>KÝch 500T</v>
          </cell>
          <cell r="I146" t="str">
            <v>Ca</v>
          </cell>
          <cell r="J146">
            <v>102248</v>
          </cell>
        </row>
        <row r="147">
          <cell r="G147" t="str">
            <v>db1</v>
          </cell>
          <cell r="H147" t="str">
            <v>M¸y ®Çm bµn 1KW</v>
          </cell>
          <cell r="I147" t="str">
            <v>Ca</v>
          </cell>
          <cell r="J147">
            <v>32525</v>
          </cell>
        </row>
        <row r="148">
          <cell r="G148" t="str">
            <v>b75</v>
          </cell>
          <cell r="H148" t="str">
            <v>M¸y b¬m n­íc 75CV</v>
          </cell>
          <cell r="I148" t="str">
            <v>Ca</v>
          </cell>
          <cell r="J148">
            <v>466499</v>
          </cell>
        </row>
        <row r="149">
          <cell r="G149" t="str">
            <v>b20</v>
          </cell>
          <cell r="H149" t="str">
            <v>M¸y b¬m n­íc 20CV</v>
          </cell>
          <cell r="I149" t="str">
            <v>Ca</v>
          </cell>
          <cell r="J149">
            <v>140009</v>
          </cell>
        </row>
        <row r="150">
          <cell r="G150" t="str">
            <v>cg</v>
          </cell>
          <cell r="H150" t="str">
            <v>M¸y c¾t èng</v>
          </cell>
          <cell r="I150" t="str">
            <v>Ca</v>
          </cell>
          <cell r="J150">
            <v>46496</v>
          </cell>
        </row>
        <row r="151">
          <cell r="G151" t="str">
            <v>cth</v>
          </cell>
          <cell r="H151" t="str">
            <v>M¸y c¾t thÐp</v>
          </cell>
          <cell r="I151" t="str">
            <v>Ca</v>
          </cell>
          <cell r="J151">
            <v>164322</v>
          </cell>
        </row>
        <row r="152">
          <cell r="G152" t="str">
            <v>cong</v>
          </cell>
          <cell r="H152" t="str">
            <v>M¸y cuèn èng</v>
          </cell>
          <cell r="I152" t="str">
            <v>Ca</v>
          </cell>
          <cell r="J152">
            <v>43589</v>
          </cell>
        </row>
        <row r="153">
          <cell r="G153" t="str">
            <v>h23</v>
          </cell>
          <cell r="H153" t="str">
            <v>M¸y hµn 23KW</v>
          </cell>
          <cell r="I153" t="str">
            <v>Ca</v>
          </cell>
          <cell r="J153">
            <v>77338</v>
          </cell>
        </row>
        <row r="154">
          <cell r="G154" t="str">
            <v>m#</v>
          </cell>
          <cell r="H154" t="str">
            <v>M¸y kh¸c</v>
          </cell>
          <cell r="I154" t="str">
            <v>%</v>
          </cell>
        </row>
        <row r="155">
          <cell r="G155" t="str">
            <v>nk</v>
          </cell>
          <cell r="H155" t="str">
            <v>M¸y nÐn khÝ 10m3/h</v>
          </cell>
          <cell r="I155" t="str">
            <v>Ca</v>
          </cell>
          <cell r="J155">
            <v>28854</v>
          </cell>
        </row>
        <row r="156">
          <cell r="G156" t="str">
            <v>250l</v>
          </cell>
          <cell r="H156" t="str">
            <v>M¸y trén 250l</v>
          </cell>
          <cell r="I156" t="str">
            <v>Ca</v>
          </cell>
          <cell r="J156">
            <v>96272</v>
          </cell>
        </row>
        <row r="157">
          <cell r="G157" t="str">
            <v>80l</v>
          </cell>
          <cell r="H157" t="str">
            <v>M¸y trén v÷a 80l</v>
          </cell>
          <cell r="I157" t="str">
            <v>Ca</v>
          </cell>
          <cell r="J157">
            <v>45294</v>
          </cell>
        </row>
        <row r="158">
          <cell r="G158" t="str">
            <v>vt</v>
          </cell>
          <cell r="H158" t="str">
            <v>M¸y vËn th¨ng 0,8T</v>
          </cell>
          <cell r="I158" t="str">
            <v>Ca</v>
          </cell>
          <cell r="J158">
            <v>54495</v>
          </cell>
        </row>
        <row r="159">
          <cell r="G159" t="str">
            <v>pl3</v>
          </cell>
          <cell r="H159" t="str">
            <v>Pal¨ng xÝch 3T</v>
          </cell>
          <cell r="I159" t="str">
            <v>Ca</v>
          </cell>
          <cell r="J159">
            <v>90447</v>
          </cell>
        </row>
        <row r="160">
          <cell r="G160" t="str">
            <v>200t</v>
          </cell>
          <cell r="H160" t="str">
            <v>Sµ lan 200T</v>
          </cell>
          <cell r="I160" t="str">
            <v>Ca</v>
          </cell>
          <cell r="J160">
            <v>325023</v>
          </cell>
        </row>
        <row r="161">
          <cell r="G161" t="str">
            <v>400t</v>
          </cell>
          <cell r="H161" t="str">
            <v>Sµ lan 400T</v>
          </cell>
          <cell r="I161" t="str">
            <v>Ca</v>
          </cell>
          <cell r="J161">
            <v>670875</v>
          </cell>
        </row>
        <row r="162">
          <cell r="G162" t="str">
            <v>toi5</v>
          </cell>
          <cell r="H162" t="str">
            <v>Têi ®iÖn 5T</v>
          </cell>
          <cell r="I162" t="str">
            <v>Ca</v>
          </cell>
          <cell r="J162">
            <v>70440</v>
          </cell>
        </row>
        <row r="163">
          <cell r="G163" t="str">
            <v>150cv</v>
          </cell>
          <cell r="H163" t="str">
            <v>Tµu kÐo 150cv</v>
          </cell>
          <cell r="I163" t="str">
            <v>Ca</v>
          </cell>
          <cell r="J163">
            <v>775474</v>
          </cell>
        </row>
        <row r="164">
          <cell r="G164" t="str">
            <v>ld</v>
          </cell>
          <cell r="H164" t="str">
            <v>Xe lao dÇm</v>
          </cell>
          <cell r="I164" t="str">
            <v>Ca</v>
          </cell>
          <cell r="J164">
            <v>2382049</v>
          </cell>
        </row>
        <row r="165">
          <cell r="G165" t="str">
            <v>mu110</v>
          </cell>
          <cell r="H165" t="str">
            <v>M¸y ñi 110cv</v>
          </cell>
          <cell r="I165" t="str">
            <v>Ca</v>
          </cell>
          <cell r="J165">
            <v>669348</v>
          </cell>
        </row>
        <row r="166">
          <cell r="G166" t="str">
            <v>ms110</v>
          </cell>
          <cell r="H166" t="str">
            <v>M¸y san 110cv</v>
          </cell>
          <cell r="I166" t="str">
            <v>Ca</v>
          </cell>
          <cell r="J166">
            <v>584271</v>
          </cell>
        </row>
        <row r="167">
          <cell r="G167" t="str">
            <v>dbl25</v>
          </cell>
          <cell r="H167" t="str">
            <v>§Çm b¸nh lèp 25T</v>
          </cell>
          <cell r="I167" t="str">
            <v>Ca</v>
          </cell>
          <cell r="J167">
            <v>505651</v>
          </cell>
        </row>
        <row r="168">
          <cell r="G168" t="str">
            <v>ottn5</v>
          </cell>
          <cell r="H168" t="str">
            <v>¤t« t­íi n­íc 5m3</v>
          </cell>
          <cell r="I168" t="str">
            <v>Ca</v>
          </cell>
          <cell r="J168">
            <v>343052</v>
          </cell>
        </row>
        <row r="169">
          <cell r="G169" t="str">
            <v>md25</v>
          </cell>
          <cell r="H169" t="str">
            <v>M¸y ®Çm 25T</v>
          </cell>
          <cell r="I169" t="str">
            <v>Ca</v>
          </cell>
          <cell r="J169">
            <v>505651</v>
          </cell>
        </row>
        <row r="170">
          <cell r="G170" t="str">
            <v>md9</v>
          </cell>
          <cell r="H170" t="str">
            <v>M¸y ®Çm 9T</v>
          </cell>
          <cell r="I170" t="str">
            <v>Ca</v>
          </cell>
          <cell r="J170">
            <v>443844</v>
          </cell>
        </row>
        <row r="171">
          <cell r="G171" t="str">
            <v>mr</v>
          </cell>
          <cell r="H171" t="str">
            <v>M¸y r¶i 20T/h</v>
          </cell>
          <cell r="I171" t="str">
            <v>Ca</v>
          </cell>
          <cell r="J171">
            <v>643252</v>
          </cell>
        </row>
        <row r="172">
          <cell r="G172" t="str">
            <v>l10</v>
          </cell>
          <cell r="H172" t="str">
            <v>Lu 10T</v>
          </cell>
          <cell r="I172" t="str">
            <v>Ca</v>
          </cell>
          <cell r="J172">
            <v>288922</v>
          </cell>
        </row>
        <row r="173">
          <cell r="G173" t="str">
            <v>l8.5</v>
          </cell>
          <cell r="H173" t="str">
            <v>M¸y lu 8.5T</v>
          </cell>
          <cell r="I173" t="str">
            <v>Ca</v>
          </cell>
          <cell r="J173">
            <v>252823</v>
          </cell>
        </row>
        <row r="174">
          <cell r="G174" t="str">
            <v>lbl16</v>
          </cell>
          <cell r="H174" t="str">
            <v>Lu b¸nh lèp 16T</v>
          </cell>
          <cell r="I174" t="str">
            <v>Ca</v>
          </cell>
          <cell r="J174">
            <v>432053</v>
          </cell>
        </row>
        <row r="175">
          <cell r="G175" t="str">
            <v>tt20-25</v>
          </cell>
          <cell r="H175" t="str">
            <v>Tr¹m trén 20-25T/h</v>
          </cell>
          <cell r="I175" t="str">
            <v>Ca</v>
          </cell>
          <cell r="J175">
            <v>5156262</v>
          </cell>
        </row>
        <row r="176">
          <cell r="G176" t="str">
            <v>mx0.6</v>
          </cell>
          <cell r="H176" t="str">
            <v>M¸y xóc 0,6m3</v>
          </cell>
          <cell r="I176" t="str">
            <v>Ca</v>
          </cell>
          <cell r="J176">
            <v>469958</v>
          </cell>
        </row>
        <row r="177">
          <cell r="G177" t="str">
            <v>mx1,25</v>
          </cell>
          <cell r="H177" t="str">
            <v>M¸y xóc 1,25m3</v>
          </cell>
          <cell r="I177" t="str">
            <v>Ca</v>
          </cell>
          <cell r="J177">
            <v>713258</v>
          </cell>
        </row>
        <row r="178">
          <cell r="G178" t="str">
            <v>lr25</v>
          </cell>
          <cell r="H178" t="str">
            <v>Lu rung 25T</v>
          </cell>
          <cell r="I178" t="str">
            <v>Ca</v>
          </cell>
          <cell r="J178">
            <v>928648</v>
          </cell>
        </row>
        <row r="179">
          <cell r="G179" t="str">
            <v>ottn7t</v>
          </cell>
          <cell r="H179" t="str">
            <v>¤t« t­íi nhùa 7T</v>
          </cell>
          <cell r="I179" t="str">
            <v>Ca</v>
          </cell>
          <cell r="J179">
            <v>745096</v>
          </cell>
        </row>
        <row r="180">
          <cell r="G180" t="str">
            <v>ot7t</v>
          </cell>
          <cell r="H180" t="str">
            <v>¤t« tù ®æ 7T</v>
          </cell>
          <cell r="I180" t="str">
            <v>Ca</v>
          </cell>
          <cell r="J180">
            <v>444551</v>
          </cell>
        </row>
        <row r="181">
          <cell r="G181" t="str">
            <v>ot10t</v>
          </cell>
          <cell r="H181" t="str">
            <v>¤t« tù ®æ 10T</v>
          </cell>
          <cell r="I181" t="str">
            <v>Ca</v>
          </cell>
          <cell r="J181">
            <v>525740</v>
          </cell>
        </row>
        <row r="182">
          <cell r="G182" t="str">
            <v>dd</v>
          </cell>
          <cell r="H182" t="str">
            <v>M¸y ®Çm dïi 1,5KW</v>
          </cell>
          <cell r="I182" t="str">
            <v>Ca</v>
          </cell>
          <cell r="J182">
            <v>37456</v>
          </cell>
        </row>
        <row r="183">
          <cell r="G183" t="str">
            <v>cu</v>
          </cell>
          <cell r="H183" t="str">
            <v>M¸y c¾t uèn cèt thÐp</v>
          </cell>
          <cell r="I183" t="str">
            <v>Ca</v>
          </cell>
          <cell r="J183">
            <v>39789</v>
          </cell>
        </row>
        <row r="184">
          <cell r="G184" t="str">
            <v>md&lt;=1,25</v>
          </cell>
          <cell r="H184" t="str">
            <v>M¸y ®µo &lt;=1,25m3</v>
          </cell>
          <cell r="I184" t="str">
            <v>Ca</v>
          </cell>
          <cell r="J184">
            <v>1238930</v>
          </cell>
        </row>
        <row r="185">
          <cell r="G185" t="str">
            <v>md&lt;=0.8</v>
          </cell>
          <cell r="H185" t="str">
            <v>M¸y ®µo &lt;=0,8m3</v>
          </cell>
          <cell r="I185" t="str">
            <v>Ca</v>
          </cell>
          <cell r="J185">
            <v>705849</v>
          </cell>
        </row>
        <row r="186">
          <cell r="G186" t="str">
            <v>nk17</v>
          </cell>
          <cell r="H186" t="str">
            <v>M¸y nÐn khÝ 17m3/h</v>
          </cell>
          <cell r="I186" t="str">
            <v>Ca</v>
          </cell>
          <cell r="J186">
            <v>36644</v>
          </cell>
        </row>
        <row r="187">
          <cell r="G187" t="str">
            <v>mu140</v>
          </cell>
          <cell r="H187" t="str">
            <v>M¸y ñi 140cv</v>
          </cell>
          <cell r="I187" t="str">
            <v>Ca</v>
          </cell>
          <cell r="J187">
            <v>865868</v>
          </cell>
        </row>
        <row r="188">
          <cell r="G188" t="str">
            <v>tt50-60</v>
          </cell>
          <cell r="H188" t="str">
            <v>Tr¹m trén 50-60T/h</v>
          </cell>
          <cell r="I188" t="str">
            <v>Ca</v>
          </cell>
          <cell r="J188">
            <v>8261175</v>
          </cell>
        </row>
        <row r="189">
          <cell r="G189" t="str">
            <v>mkxd</v>
          </cell>
          <cell r="H189" t="str">
            <v>M¸y khoan xoay ®Ëp F 65mm</v>
          </cell>
          <cell r="I189" t="str">
            <v>Ca</v>
          </cell>
          <cell r="J189">
            <v>230707</v>
          </cell>
        </row>
        <row r="190">
          <cell r="G190" t="str">
            <v>mk</v>
          </cell>
          <cell r="H190" t="str">
            <v>M¸y khoan cÇm tay F =42mm</v>
          </cell>
          <cell r="I190" t="str">
            <v>Ca</v>
          </cell>
          <cell r="J190">
            <v>35357</v>
          </cell>
        </row>
        <row r="191">
          <cell r="G191" t="str">
            <v>kbt</v>
          </cell>
          <cell r="H191" t="str">
            <v>M¸y khoan bª t«ng cÇm tay</v>
          </cell>
          <cell r="I191" t="str">
            <v>Ca</v>
          </cell>
          <cell r="J191">
            <v>23621</v>
          </cell>
        </row>
        <row r="192">
          <cell r="G192" t="str">
            <v>xdk+m</v>
          </cell>
          <cell r="H192" t="str">
            <v>Xe ®Çu kÐo vµ moãc</v>
          </cell>
          <cell r="I192" t="str">
            <v>Ca</v>
          </cell>
          <cell r="J192">
            <v>582634</v>
          </cell>
        </row>
      </sheetData>
      <sheetData sheetId="2"/>
      <sheetData sheetId="3"/>
      <sheetData sheetId="4"/>
      <sheetData sheetId="5"/>
      <sheetData sheetId="6"/>
      <sheetData sheetId="7"/>
      <sheetData sheetId="8"/>
      <sheetData sheetId="9"/>
      <sheetData sheetId="10"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IEU"/>
      <sheetName val="TH cong"/>
      <sheetName val="dtct cong"/>
      <sheetName val="ptdg cong"/>
      <sheetName val="PTDG cau"/>
      <sheetName val="dtct cau"/>
      <sheetName val="th"/>
      <sheetName val="tungphan"/>
      <sheetName val="KSTK-tkkt"/>
      <sheetName val="denbu"/>
      <sheetName val="trabang"/>
      <sheetName val="trabang2"/>
      <sheetName val="trabang3"/>
      <sheetName val="VCTbi"/>
      <sheetName val="VC-DC-DH"/>
    </sheetNames>
    <sheetDataSet>
      <sheetData sheetId="0"/>
      <sheetData sheetId="1"/>
      <sheetData sheetId="2"/>
      <sheetData sheetId="3">
        <row r="11">
          <cell r="A11">
            <v>1</v>
          </cell>
        </row>
        <row r="12">
          <cell r="A12">
            <v>2</v>
          </cell>
        </row>
        <row r="13">
          <cell r="A13">
            <v>3</v>
          </cell>
        </row>
        <row r="14">
          <cell r="A14">
            <v>5</v>
          </cell>
        </row>
        <row r="15">
          <cell r="A15">
            <v>6</v>
          </cell>
        </row>
        <row r="16">
          <cell r="A16">
            <v>7</v>
          </cell>
        </row>
        <row r="17">
          <cell r="A17">
            <v>8</v>
          </cell>
        </row>
        <row r="18">
          <cell r="A18">
            <v>9</v>
          </cell>
        </row>
        <row r="19">
          <cell r="A19">
            <v>17</v>
          </cell>
        </row>
        <row r="20">
          <cell r="A20">
            <v>43</v>
          </cell>
        </row>
        <row r="21">
          <cell r="A21">
            <v>44</v>
          </cell>
        </row>
        <row r="22">
          <cell r="A22">
            <v>22</v>
          </cell>
        </row>
        <row r="23">
          <cell r="A23">
            <v>24</v>
          </cell>
        </row>
        <row r="25">
          <cell r="A25">
            <v>38</v>
          </cell>
        </row>
        <row r="26">
          <cell r="A26">
            <v>40</v>
          </cell>
        </row>
        <row r="27">
          <cell r="A27">
            <v>42</v>
          </cell>
        </row>
        <row r="28">
          <cell r="A28">
            <v>43</v>
          </cell>
        </row>
        <row r="29">
          <cell r="A29">
            <v>39</v>
          </cell>
        </row>
        <row r="30">
          <cell r="A30">
            <v>30</v>
          </cell>
        </row>
        <row r="31">
          <cell r="A31">
            <v>31</v>
          </cell>
        </row>
        <row r="32">
          <cell r="A32">
            <v>32</v>
          </cell>
        </row>
        <row r="33">
          <cell r="A33">
            <v>33</v>
          </cell>
        </row>
        <row r="34">
          <cell r="A34">
            <v>34</v>
          </cell>
        </row>
        <row r="35">
          <cell r="A35">
            <v>35</v>
          </cell>
        </row>
        <row r="36">
          <cell r="A36">
            <v>22</v>
          </cell>
        </row>
        <row r="37">
          <cell r="A37">
            <v>23</v>
          </cell>
        </row>
        <row r="39">
          <cell r="A39">
            <v>36</v>
          </cell>
        </row>
        <row r="40">
          <cell r="A40">
            <v>19</v>
          </cell>
        </row>
        <row r="44">
          <cell r="A44">
            <v>1</v>
          </cell>
        </row>
        <row r="45">
          <cell r="A45">
            <v>2</v>
          </cell>
        </row>
        <row r="46">
          <cell r="A46">
            <v>3</v>
          </cell>
        </row>
        <row r="47">
          <cell r="A47">
            <v>5</v>
          </cell>
        </row>
        <row r="48">
          <cell r="A48">
            <v>6</v>
          </cell>
        </row>
        <row r="49">
          <cell r="A49">
            <v>7</v>
          </cell>
        </row>
        <row r="50">
          <cell r="A50">
            <v>8</v>
          </cell>
        </row>
        <row r="51">
          <cell r="A51">
            <v>9</v>
          </cell>
        </row>
        <row r="52">
          <cell r="A52">
            <v>17</v>
          </cell>
        </row>
        <row r="53">
          <cell r="A53">
            <v>43</v>
          </cell>
        </row>
        <row r="54">
          <cell r="A54">
            <v>44</v>
          </cell>
        </row>
        <row r="55">
          <cell r="A55">
            <v>22</v>
          </cell>
        </row>
        <row r="56">
          <cell r="A56">
            <v>24</v>
          </cell>
        </row>
        <row r="58">
          <cell r="A58">
            <v>28</v>
          </cell>
        </row>
        <row r="59">
          <cell r="A59">
            <v>37</v>
          </cell>
        </row>
        <row r="60">
          <cell r="A60">
            <v>25</v>
          </cell>
        </row>
        <row r="61">
          <cell r="A61">
            <v>38</v>
          </cell>
        </row>
        <row r="62">
          <cell r="A62">
            <v>40</v>
          </cell>
        </row>
        <row r="63">
          <cell r="A63">
            <v>42</v>
          </cell>
        </row>
        <row r="64">
          <cell r="A64">
            <v>43</v>
          </cell>
        </row>
        <row r="65">
          <cell r="A65">
            <v>39</v>
          </cell>
        </row>
        <row r="66">
          <cell r="A66">
            <v>22</v>
          </cell>
        </row>
        <row r="67">
          <cell r="A67">
            <v>23</v>
          </cell>
        </row>
        <row r="71">
          <cell r="A71">
            <v>10</v>
          </cell>
        </row>
        <row r="72">
          <cell r="A72">
            <v>11</v>
          </cell>
        </row>
        <row r="73">
          <cell r="A73">
            <v>12</v>
          </cell>
        </row>
        <row r="74">
          <cell r="A74">
            <v>13</v>
          </cell>
        </row>
        <row r="75">
          <cell r="A75">
            <v>15</v>
          </cell>
        </row>
        <row r="76">
          <cell r="A76">
            <v>21</v>
          </cell>
        </row>
        <row r="77">
          <cell r="A77">
            <v>41</v>
          </cell>
        </row>
        <row r="78">
          <cell r="A78">
            <v>25</v>
          </cell>
        </row>
        <row r="79">
          <cell r="A79">
            <v>22</v>
          </cell>
        </row>
        <row r="80">
          <cell r="A80">
            <v>24</v>
          </cell>
        </row>
        <row r="82">
          <cell r="A82">
            <v>28</v>
          </cell>
        </row>
        <row r="83">
          <cell r="A83">
            <v>37</v>
          </cell>
        </row>
        <row r="84">
          <cell r="A84">
            <v>38</v>
          </cell>
        </row>
        <row r="85">
          <cell r="A85">
            <v>40</v>
          </cell>
        </row>
        <row r="86">
          <cell r="A86">
            <v>42</v>
          </cell>
        </row>
        <row r="87">
          <cell r="A87">
            <v>43</v>
          </cell>
        </row>
        <row r="88">
          <cell r="A88">
            <v>25</v>
          </cell>
        </row>
        <row r="89">
          <cell r="A89">
            <v>45</v>
          </cell>
        </row>
        <row r="90">
          <cell r="A90">
            <v>39</v>
          </cell>
        </row>
        <row r="91">
          <cell r="A91">
            <v>22</v>
          </cell>
        </row>
        <row r="92">
          <cell r="A92">
            <v>23</v>
          </cell>
        </row>
        <row r="96">
          <cell r="A96">
            <v>10</v>
          </cell>
        </row>
        <row r="97">
          <cell r="A97">
            <v>11</v>
          </cell>
        </row>
        <row r="98">
          <cell r="A98">
            <v>12</v>
          </cell>
        </row>
        <row r="99">
          <cell r="A99">
            <v>13</v>
          </cell>
        </row>
        <row r="100">
          <cell r="A100">
            <v>15</v>
          </cell>
        </row>
        <row r="101">
          <cell r="A101">
            <v>21</v>
          </cell>
        </row>
        <row r="102">
          <cell r="A102">
            <v>41</v>
          </cell>
        </row>
        <row r="103">
          <cell r="A103">
            <v>25</v>
          </cell>
        </row>
        <row r="104">
          <cell r="A104">
            <v>22</v>
          </cell>
        </row>
        <row r="105">
          <cell r="A105">
            <v>24</v>
          </cell>
        </row>
        <row r="107">
          <cell r="A107">
            <v>28</v>
          </cell>
        </row>
        <row r="108">
          <cell r="A108">
            <v>37</v>
          </cell>
        </row>
        <row r="109">
          <cell r="A109">
            <v>38</v>
          </cell>
        </row>
        <row r="110">
          <cell r="A110">
            <v>40</v>
          </cell>
        </row>
        <row r="111">
          <cell r="A111">
            <v>42</v>
          </cell>
        </row>
        <row r="112">
          <cell r="A112">
            <v>43</v>
          </cell>
        </row>
        <row r="113">
          <cell r="A113">
            <v>25</v>
          </cell>
        </row>
        <row r="114">
          <cell r="A114">
            <v>39</v>
          </cell>
        </row>
        <row r="115">
          <cell r="A115">
            <v>22</v>
          </cell>
        </row>
        <row r="116">
          <cell r="A116">
            <v>23</v>
          </cell>
        </row>
        <row r="120">
          <cell r="A120">
            <v>10</v>
          </cell>
        </row>
        <row r="121">
          <cell r="A121">
            <v>11</v>
          </cell>
        </row>
        <row r="122">
          <cell r="A122">
            <v>12</v>
          </cell>
        </row>
        <row r="123">
          <cell r="A123">
            <v>13</v>
          </cell>
        </row>
        <row r="124">
          <cell r="A124">
            <v>15</v>
          </cell>
        </row>
        <row r="125">
          <cell r="A125">
            <v>21</v>
          </cell>
        </row>
        <row r="126">
          <cell r="A126">
            <v>41</v>
          </cell>
        </row>
        <row r="127">
          <cell r="A127">
            <v>25</v>
          </cell>
        </row>
        <row r="128">
          <cell r="A128">
            <v>22</v>
          </cell>
        </row>
        <row r="129">
          <cell r="A129">
            <v>24</v>
          </cell>
        </row>
        <row r="131">
          <cell r="A131">
            <v>28</v>
          </cell>
        </row>
        <row r="132">
          <cell r="A132">
            <v>37</v>
          </cell>
        </row>
        <row r="133">
          <cell r="A133">
            <v>38</v>
          </cell>
        </row>
        <row r="134">
          <cell r="A134">
            <v>40</v>
          </cell>
        </row>
        <row r="135">
          <cell r="A135">
            <v>42</v>
          </cell>
        </row>
        <row r="136">
          <cell r="A136">
            <v>43</v>
          </cell>
        </row>
        <row r="137">
          <cell r="A137">
            <v>25</v>
          </cell>
        </row>
        <row r="138">
          <cell r="A138">
            <v>39</v>
          </cell>
        </row>
        <row r="139">
          <cell r="A139">
            <v>22</v>
          </cell>
        </row>
        <row r="140">
          <cell r="A140">
            <v>23</v>
          </cell>
        </row>
        <row r="144">
          <cell r="A144">
            <v>1</v>
          </cell>
        </row>
        <row r="145">
          <cell r="A145">
            <v>2</v>
          </cell>
        </row>
        <row r="146">
          <cell r="A146">
            <v>3</v>
          </cell>
        </row>
        <row r="147">
          <cell r="A147">
            <v>5</v>
          </cell>
        </row>
        <row r="148">
          <cell r="A148">
            <v>6</v>
          </cell>
        </row>
        <row r="149">
          <cell r="A149">
            <v>7</v>
          </cell>
        </row>
        <row r="150">
          <cell r="A150">
            <v>8</v>
          </cell>
        </row>
        <row r="151">
          <cell r="A151">
            <v>9</v>
          </cell>
        </row>
        <row r="152">
          <cell r="A152">
            <v>17</v>
          </cell>
        </row>
        <row r="153">
          <cell r="A153">
            <v>43</v>
          </cell>
        </row>
        <row r="154">
          <cell r="A154">
            <v>44</v>
          </cell>
        </row>
        <row r="155">
          <cell r="A155">
            <v>22</v>
          </cell>
        </row>
        <row r="156">
          <cell r="A156">
            <v>24</v>
          </cell>
        </row>
        <row r="158">
          <cell r="A158">
            <v>28</v>
          </cell>
        </row>
        <row r="159">
          <cell r="A159">
            <v>37</v>
          </cell>
        </row>
        <row r="160">
          <cell r="A160">
            <v>25</v>
          </cell>
        </row>
        <row r="161">
          <cell r="A161">
            <v>38</v>
          </cell>
        </row>
        <row r="162">
          <cell r="A162">
            <v>40</v>
          </cell>
        </row>
        <row r="163">
          <cell r="A163">
            <v>42</v>
          </cell>
        </row>
        <row r="164">
          <cell r="A164">
            <v>43</v>
          </cell>
        </row>
        <row r="165">
          <cell r="A165">
            <v>39</v>
          </cell>
        </row>
        <row r="166">
          <cell r="A166">
            <v>22</v>
          </cell>
        </row>
        <row r="167">
          <cell r="A167">
            <v>23</v>
          </cell>
        </row>
        <row r="171">
          <cell r="A171">
            <v>10</v>
          </cell>
        </row>
        <row r="172">
          <cell r="A172">
            <v>11</v>
          </cell>
        </row>
        <row r="173">
          <cell r="A173">
            <v>12</v>
          </cell>
        </row>
        <row r="174">
          <cell r="A174">
            <v>13</v>
          </cell>
        </row>
        <row r="175">
          <cell r="A175">
            <v>16</v>
          </cell>
        </row>
        <row r="176">
          <cell r="A176">
            <v>18</v>
          </cell>
        </row>
        <row r="177">
          <cell r="A177">
            <v>41</v>
          </cell>
        </row>
        <row r="178">
          <cell r="A178">
            <v>25</v>
          </cell>
        </row>
        <row r="179">
          <cell r="A179">
            <v>22</v>
          </cell>
        </row>
        <row r="180">
          <cell r="A180">
            <v>24</v>
          </cell>
        </row>
        <row r="182">
          <cell r="A182">
            <v>28</v>
          </cell>
        </row>
        <row r="183">
          <cell r="A183">
            <v>37</v>
          </cell>
        </row>
        <row r="184">
          <cell r="A184">
            <v>38</v>
          </cell>
        </row>
        <row r="185">
          <cell r="A185">
            <v>40</v>
          </cell>
        </row>
        <row r="186">
          <cell r="A186">
            <v>42</v>
          </cell>
        </row>
        <row r="187">
          <cell r="A187">
            <v>43</v>
          </cell>
        </row>
        <row r="188">
          <cell r="A188">
            <v>25</v>
          </cell>
        </row>
        <row r="189">
          <cell r="A189">
            <v>39</v>
          </cell>
        </row>
        <row r="190">
          <cell r="A190">
            <v>45</v>
          </cell>
        </row>
        <row r="191">
          <cell r="A191">
            <v>22</v>
          </cell>
        </row>
        <row r="192">
          <cell r="A192">
            <v>23</v>
          </cell>
        </row>
        <row r="196">
          <cell r="A196">
            <v>10</v>
          </cell>
        </row>
        <row r="197">
          <cell r="A197">
            <v>11</v>
          </cell>
        </row>
        <row r="198">
          <cell r="A198">
            <v>12</v>
          </cell>
        </row>
        <row r="199">
          <cell r="A199">
            <v>13</v>
          </cell>
        </row>
        <row r="200">
          <cell r="A200">
            <v>15</v>
          </cell>
        </row>
        <row r="201">
          <cell r="A201">
            <v>21</v>
          </cell>
        </row>
        <row r="202">
          <cell r="A202">
            <v>41</v>
          </cell>
        </row>
        <row r="203">
          <cell r="A203">
            <v>25</v>
          </cell>
        </row>
        <row r="204">
          <cell r="A204">
            <v>22</v>
          </cell>
        </row>
        <row r="205">
          <cell r="A205">
            <v>24</v>
          </cell>
        </row>
        <row r="207">
          <cell r="A207">
            <v>28</v>
          </cell>
        </row>
        <row r="208">
          <cell r="A208">
            <v>37</v>
          </cell>
        </row>
        <row r="209">
          <cell r="A209">
            <v>38</v>
          </cell>
        </row>
        <row r="210">
          <cell r="A210">
            <v>40</v>
          </cell>
        </row>
        <row r="211">
          <cell r="A211">
            <v>42</v>
          </cell>
        </row>
        <row r="212">
          <cell r="A212">
            <v>43</v>
          </cell>
        </row>
        <row r="213">
          <cell r="A213">
            <v>25</v>
          </cell>
        </row>
        <row r="214">
          <cell r="A214">
            <v>39</v>
          </cell>
        </row>
        <row r="215">
          <cell r="A215">
            <v>22</v>
          </cell>
        </row>
        <row r="216">
          <cell r="A216">
            <v>23</v>
          </cell>
        </row>
        <row r="220">
          <cell r="A220">
            <v>10</v>
          </cell>
        </row>
        <row r="221">
          <cell r="A221">
            <v>11</v>
          </cell>
        </row>
        <row r="222">
          <cell r="A222">
            <v>12</v>
          </cell>
        </row>
        <row r="223">
          <cell r="A223">
            <v>13</v>
          </cell>
        </row>
        <row r="224">
          <cell r="A224">
            <v>14</v>
          </cell>
        </row>
        <row r="225">
          <cell r="A225">
            <v>20</v>
          </cell>
        </row>
        <row r="226">
          <cell r="A226">
            <v>41</v>
          </cell>
        </row>
        <row r="227">
          <cell r="A227">
            <v>25</v>
          </cell>
        </row>
        <row r="228">
          <cell r="A228">
            <v>22</v>
          </cell>
        </row>
        <row r="229">
          <cell r="A229">
            <v>24</v>
          </cell>
        </row>
        <row r="231">
          <cell r="A231">
            <v>28</v>
          </cell>
        </row>
        <row r="232">
          <cell r="A232">
            <v>37</v>
          </cell>
        </row>
        <row r="233">
          <cell r="A233">
            <v>38</v>
          </cell>
        </row>
        <row r="234">
          <cell r="A234">
            <v>40</v>
          </cell>
        </row>
        <row r="235">
          <cell r="A235">
            <v>42</v>
          </cell>
        </row>
        <row r="236">
          <cell r="A236">
            <v>43</v>
          </cell>
        </row>
        <row r="237">
          <cell r="A237">
            <v>25</v>
          </cell>
        </row>
        <row r="238">
          <cell r="A238">
            <v>39</v>
          </cell>
        </row>
        <row r="239">
          <cell r="A239">
            <v>22</v>
          </cell>
        </row>
        <row r="240">
          <cell r="A240">
            <v>23</v>
          </cell>
        </row>
        <row r="244">
          <cell r="A244">
            <v>10</v>
          </cell>
        </row>
        <row r="245">
          <cell r="A245">
            <v>11</v>
          </cell>
        </row>
        <row r="246">
          <cell r="A246">
            <v>12</v>
          </cell>
        </row>
        <row r="247">
          <cell r="A247">
            <v>13</v>
          </cell>
        </row>
        <row r="248">
          <cell r="A248">
            <v>15</v>
          </cell>
        </row>
        <row r="249">
          <cell r="A249">
            <v>21</v>
          </cell>
        </row>
        <row r="250">
          <cell r="A250">
            <v>41</v>
          </cell>
        </row>
        <row r="251">
          <cell r="A251">
            <v>25</v>
          </cell>
        </row>
        <row r="252">
          <cell r="A252">
            <v>22</v>
          </cell>
        </row>
        <row r="253">
          <cell r="A253">
            <v>24</v>
          </cell>
        </row>
        <row r="255">
          <cell r="A255">
            <v>28</v>
          </cell>
        </row>
        <row r="256">
          <cell r="A256">
            <v>37</v>
          </cell>
        </row>
        <row r="257">
          <cell r="A257">
            <v>38</v>
          </cell>
        </row>
        <row r="258">
          <cell r="A258">
            <v>40</v>
          </cell>
        </row>
        <row r="259">
          <cell r="A259">
            <v>42</v>
          </cell>
        </row>
        <row r="260">
          <cell r="A260">
            <v>43</v>
          </cell>
        </row>
        <row r="261">
          <cell r="A261">
            <v>25</v>
          </cell>
        </row>
        <row r="262">
          <cell r="A262">
            <v>39</v>
          </cell>
        </row>
        <row r="263">
          <cell r="A263">
            <v>22</v>
          </cell>
        </row>
        <row r="264">
          <cell r="A264">
            <v>23</v>
          </cell>
        </row>
        <row r="268">
          <cell r="A268">
            <v>1</v>
          </cell>
        </row>
        <row r="269">
          <cell r="A269">
            <v>2</v>
          </cell>
        </row>
        <row r="270">
          <cell r="A270">
            <v>3</v>
          </cell>
        </row>
        <row r="271">
          <cell r="A271">
            <v>5</v>
          </cell>
        </row>
        <row r="272">
          <cell r="A272">
            <v>6</v>
          </cell>
        </row>
        <row r="273">
          <cell r="A273">
            <v>7</v>
          </cell>
        </row>
        <row r="274">
          <cell r="A274">
            <v>8</v>
          </cell>
        </row>
        <row r="275">
          <cell r="A275">
            <v>9</v>
          </cell>
        </row>
        <row r="276">
          <cell r="A276">
            <v>17</v>
          </cell>
        </row>
        <row r="277">
          <cell r="A277">
            <v>43</v>
          </cell>
        </row>
        <row r="278">
          <cell r="A278">
            <v>44</v>
          </cell>
        </row>
        <row r="279">
          <cell r="A279">
            <v>22</v>
          </cell>
        </row>
        <row r="280">
          <cell r="A280">
            <v>24</v>
          </cell>
        </row>
        <row r="282">
          <cell r="A282">
            <v>28</v>
          </cell>
        </row>
        <row r="283">
          <cell r="A283">
            <v>37</v>
          </cell>
        </row>
        <row r="284">
          <cell r="A284">
            <v>25</v>
          </cell>
        </row>
        <row r="285">
          <cell r="A285">
            <v>38</v>
          </cell>
        </row>
        <row r="286">
          <cell r="A286">
            <v>40</v>
          </cell>
        </row>
        <row r="287">
          <cell r="A287">
            <v>42</v>
          </cell>
        </row>
        <row r="288">
          <cell r="A288">
            <v>43</v>
          </cell>
        </row>
        <row r="289">
          <cell r="A289">
            <v>39</v>
          </cell>
        </row>
        <row r="290">
          <cell r="A290">
            <v>22</v>
          </cell>
        </row>
        <row r="291">
          <cell r="A291">
            <v>23</v>
          </cell>
        </row>
        <row r="295">
          <cell r="A295">
            <v>1</v>
          </cell>
        </row>
        <row r="296">
          <cell r="A296">
            <v>2</v>
          </cell>
        </row>
        <row r="297">
          <cell r="A297">
            <v>3</v>
          </cell>
        </row>
        <row r="298">
          <cell r="A298">
            <v>5</v>
          </cell>
        </row>
        <row r="299">
          <cell r="A299">
            <v>6</v>
          </cell>
        </row>
        <row r="300">
          <cell r="A300">
            <v>7</v>
          </cell>
        </row>
        <row r="301">
          <cell r="A301">
            <v>8</v>
          </cell>
        </row>
        <row r="302">
          <cell r="A302">
            <v>9</v>
          </cell>
        </row>
        <row r="303">
          <cell r="A303">
            <v>17</v>
          </cell>
        </row>
        <row r="304">
          <cell r="A304">
            <v>43</v>
          </cell>
        </row>
        <row r="305">
          <cell r="A305">
            <v>44</v>
          </cell>
        </row>
        <row r="306">
          <cell r="A306">
            <v>22</v>
          </cell>
        </row>
        <row r="307">
          <cell r="A307">
            <v>24</v>
          </cell>
        </row>
        <row r="309">
          <cell r="A309">
            <v>37</v>
          </cell>
        </row>
        <row r="310">
          <cell r="A310">
            <v>25</v>
          </cell>
        </row>
        <row r="311">
          <cell r="A311">
            <v>38</v>
          </cell>
        </row>
        <row r="312">
          <cell r="A312">
            <v>40</v>
          </cell>
        </row>
        <row r="313">
          <cell r="A313">
            <v>42</v>
          </cell>
        </row>
        <row r="314">
          <cell r="A314">
            <v>43</v>
          </cell>
        </row>
        <row r="315">
          <cell r="A315">
            <v>39</v>
          </cell>
        </row>
        <row r="316">
          <cell r="A316">
            <v>22</v>
          </cell>
        </row>
        <row r="317">
          <cell r="A317">
            <v>23</v>
          </cell>
        </row>
        <row r="321">
          <cell r="A321">
            <v>10</v>
          </cell>
        </row>
        <row r="322">
          <cell r="A322">
            <v>11</v>
          </cell>
        </row>
        <row r="323">
          <cell r="A323">
            <v>12</v>
          </cell>
        </row>
        <row r="324">
          <cell r="A324">
            <v>13</v>
          </cell>
        </row>
        <row r="325">
          <cell r="A325">
            <v>14</v>
          </cell>
        </row>
        <row r="326">
          <cell r="A326">
            <v>20</v>
          </cell>
        </row>
        <row r="327">
          <cell r="A327">
            <v>41</v>
          </cell>
        </row>
        <row r="328">
          <cell r="A328">
            <v>25</v>
          </cell>
        </row>
        <row r="329">
          <cell r="A329">
            <v>22</v>
          </cell>
        </row>
        <row r="330">
          <cell r="A330">
            <v>24</v>
          </cell>
        </row>
        <row r="332">
          <cell r="A332">
            <v>28</v>
          </cell>
        </row>
        <row r="333">
          <cell r="A333">
            <v>37</v>
          </cell>
        </row>
        <row r="334">
          <cell r="A334">
            <v>38</v>
          </cell>
        </row>
        <row r="335">
          <cell r="A335">
            <v>40</v>
          </cell>
        </row>
        <row r="336">
          <cell r="A336">
            <v>42</v>
          </cell>
        </row>
        <row r="337">
          <cell r="A337">
            <v>43</v>
          </cell>
        </row>
        <row r="338">
          <cell r="A338">
            <v>25</v>
          </cell>
        </row>
        <row r="339">
          <cell r="A339">
            <v>39</v>
          </cell>
        </row>
        <row r="340">
          <cell r="A340">
            <v>22</v>
          </cell>
        </row>
        <row r="341">
          <cell r="A341">
            <v>23</v>
          </cell>
        </row>
        <row r="345">
          <cell r="A345">
            <v>10</v>
          </cell>
        </row>
        <row r="346">
          <cell r="A346">
            <v>11</v>
          </cell>
        </row>
        <row r="347">
          <cell r="A347">
            <v>12</v>
          </cell>
        </row>
        <row r="348">
          <cell r="A348">
            <v>13</v>
          </cell>
        </row>
        <row r="349">
          <cell r="A349">
            <v>14</v>
          </cell>
        </row>
        <row r="350">
          <cell r="A350">
            <v>20</v>
          </cell>
        </row>
        <row r="351">
          <cell r="A351">
            <v>41</v>
          </cell>
        </row>
        <row r="352">
          <cell r="A352">
            <v>25</v>
          </cell>
        </row>
        <row r="353">
          <cell r="A353">
            <v>22</v>
          </cell>
        </row>
        <row r="354">
          <cell r="A354">
            <v>24</v>
          </cell>
        </row>
        <row r="356">
          <cell r="A356">
            <v>28</v>
          </cell>
        </row>
        <row r="357">
          <cell r="A357">
            <v>37</v>
          </cell>
        </row>
        <row r="358">
          <cell r="A358">
            <v>38</v>
          </cell>
        </row>
        <row r="359">
          <cell r="A359">
            <v>40</v>
          </cell>
        </row>
        <row r="360">
          <cell r="A360">
            <v>42</v>
          </cell>
        </row>
        <row r="361">
          <cell r="A361">
            <v>43</v>
          </cell>
        </row>
        <row r="362">
          <cell r="A362">
            <v>25</v>
          </cell>
        </row>
        <row r="363">
          <cell r="A363">
            <v>39</v>
          </cell>
        </row>
        <row r="364">
          <cell r="A364">
            <v>22</v>
          </cell>
        </row>
        <row r="365">
          <cell r="A365">
            <v>23</v>
          </cell>
        </row>
        <row r="369">
          <cell r="A369">
            <v>10</v>
          </cell>
        </row>
        <row r="370">
          <cell r="A370">
            <v>11</v>
          </cell>
        </row>
        <row r="371">
          <cell r="A371">
            <v>12</v>
          </cell>
        </row>
        <row r="372">
          <cell r="A372">
            <v>13</v>
          </cell>
        </row>
        <row r="373">
          <cell r="A373">
            <v>14</v>
          </cell>
        </row>
        <row r="374">
          <cell r="A374">
            <v>20</v>
          </cell>
        </row>
        <row r="375">
          <cell r="A375">
            <v>41</v>
          </cell>
        </row>
        <row r="376">
          <cell r="A376">
            <v>25</v>
          </cell>
        </row>
        <row r="377">
          <cell r="A377">
            <v>22</v>
          </cell>
        </row>
        <row r="378">
          <cell r="A378">
            <v>24</v>
          </cell>
        </row>
        <row r="380">
          <cell r="A380">
            <v>28</v>
          </cell>
        </row>
        <row r="381">
          <cell r="A381">
            <v>37</v>
          </cell>
        </row>
        <row r="382">
          <cell r="A382">
            <v>25</v>
          </cell>
        </row>
        <row r="383">
          <cell r="A383">
            <v>38</v>
          </cell>
        </row>
        <row r="384">
          <cell r="A384">
            <v>40</v>
          </cell>
        </row>
        <row r="385">
          <cell r="A385">
            <v>42</v>
          </cell>
        </row>
        <row r="386">
          <cell r="A386">
            <v>43</v>
          </cell>
        </row>
        <row r="387">
          <cell r="A387">
            <v>39</v>
          </cell>
        </row>
        <row r="388">
          <cell r="A388">
            <v>22</v>
          </cell>
        </row>
        <row r="389">
          <cell r="A389">
            <v>23</v>
          </cell>
        </row>
        <row r="393">
          <cell r="A393">
            <v>10</v>
          </cell>
        </row>
        <row r="394">
          <cell r="A394">
            <v>11</v>
          </cell>
        </row>
        <row r="395">
          <cell r="A395">
            <v>12</v>
          </cell>
        </row>
        <row r="396">
          <cell r="A396">
            <v>13</v>
          </cell>
        </row>
        <row r="397">
          <cell r="A397">
            <v>15</v>
          </cell>
        </row>
        <row r="398">
          <cell r="A398">
            <v>21</v>
          </cell>
        </row>
        <row r="399">
          <cell r="A399">
            <v>41</v>
          </cell>
        </row>
        <row r="400">
          <cell r="A400">
            <v>25</v>
          </cell>
        </row>
        <row r="401">
          <cell r="A401">
            <v>22</v>
          </cell>
        </row>
        <row r="402">
          <cell r="A402">
            <v>24</v>
          </cell>
        </row>
        <row r="404">
          <cell r="A404">
            <v>28</v>
          </cell>
        </row>
        <row r="405">
          <cell r="A405">
            <v>37</v>
          </cell>
        </row>
        <row r="406">
          <cell r="A406">
            <v>25</v>
          </cell>
        </row>
        <row r="407">
          <cell r="A407">
            <v>38</v>
          </cell>
        </row>
        <row r="408">
          <cell r="A408">
            <v>40</v>
          </cell>
        </row>
        <row r="409">
          <cell r="A409">
            <v>42</v>
          </cell>
        </row>
        <row r="410">
          <cell r="A410">
            <v>43</v>
          </cell>
        </row>
        <row r="411">
          <cell r="A411">
            <v>39</v>
          </cell>
        </row>
        <row r="412">
          <cell r="A412">
            <v>22</v>
          </cell>
        </row>
        <row r="413">
          <cell r="A413">
            <v>23</v>
          </cell>
        </row>
        <row r="417">
          <cell r="A417">
            <v>1</v>
          </cell>
        </row>
        <row r="418">
          <cell r="A418">
            <v>2</v>
          </cell>
        </row>
        <row r="419">
          <cell r="A419">
            <v>3</v>
          </cell>
        </row>
        <row r="420">
          <cell r="A420">
            <v>5</v>
          </cell>
        </row>
        <row r="421">
          <cell r="A421">
            <v>6</v>
          </cell>
        </row>
        <row r="422">
          <cell r="A422">
            <v>7</v>
          </cell>
        </row>
        <row r="423">
          <cell r="A423">
            <v>8</v>
          </cell>
        </row>
        <row r="424">
          <cell r="A424">
            <v>9</v>
          </cell>
        </row>
        <row r="425">
          <cell r="A425">
            <v>17</v>
          </cell>
        </row>
        <row r="426">
          <cell r="A426">
            <v>43</v>
          </cell>
        </row>
        <row r="427">
          <cell r="A427">
            <v>44</v>
          </cell>
        </row>
        <row r="428">
          <cell r="A428">
            <v>22</v>
          </cell>
        </row>
        <row r="429">
          <cell r="A429">
            <v>24</v>
          </cell>
        </row>
        <row r="431">
          <cell r="A431">
            <v>28</v>
          </cell>
        </row>
        <row r="432">
          <cell r="A432">
            <v>37</v>
          </cell>
        </row>
        <row r="433">
          <cell r="A433">
            <v>25</v>
          </cell>
        </row>
        <row r="434">
          <cell r="A434">
            <v>38</v>
          </cell>
        </row>
        <row r="435">
          <cell r="A435">
            <v>40</v>
          </cell>
        </row>
        <row r="436">
          <cell r="A436">
            <v>42</v>
          </cell>
        </row>
        <row r="437">
          <cell r="A437">
            <v>43</v>
          </cell>
        </row>
        <row r="438">
          <cell r="A438">
            <v>39</v>
          </cell>
        </row>
        <row r="439">
          <cell r="A439">
            <v>22</v>
          </cell>
        </row>
        <row r="440">
          <cell r="A440">
            <v>23</v>
          </cell>
        </row>
        <row r="448">
          <cell r="A448">
            <v>1</v>
          </cell>
        </row>
        <row r="449">
          <cell r="A449">
            <v>2</v>
          </cell>
        </row>
        <row r="450">
          <cell r="A450">
            <v>3</v>
          </cell>
        </row>
        <row r="451">
          <cell r="A451">
            <v>5</v>
          </cell>
        </row>
        <row r="452">
          <cell r="A452">
            <v>6</v>
          </cell>
        </row>
        <row r="453">
          <cell r="A453">
            <v>7</v>
          </cell>
        </row>
        <row r="454">
          <cell r="A454">
            <v>8</v>
          </cell>
        </row>
        <row r="455">
          <cell r="A455">
            <v>9</v>
          </cell>
        </row>
        <row r="456">
          <cell r="A456">
            <v>17</v>
          </cell>
        </row>
        <row r="457">
          <cell r="A457">
            <v>43</v>
          </cell>
        </row>
        <row r="458">
          <cell r="A458">
            <v>44</v>
          </cell>
        </row>
        <row r="459">
          <cell r="A459">
            <v>22</v>
          </cell>
        </row>
        <row r="460">
          <cell r="A460">
            <v>24</v>
          </cell>
        </row>
        <row r="462">
          <cell r="A462">
            <v>28</v>
          </cell>
        </row>
        <row r="463">
          <cell r="A463">
            <v>37</v>
          </cell>
        </row>
        <row r="464">
          <cell r="A464">
            <v>25</v>
          </cell>
        </row>
        <row r="465">
          <cell r="A465">
            <v>38</v>
          </cell>
        </row>
        <row r="466">
          <cell r="A466">
            <v>40</v>
          </cell>
        </row>
        <row r="467">
          <cell r="A467">
            <v>42</v>
          </cell>
        </row>
        <row r="468">
          <cell r="A468">
            <v>43</v>
          </cell>
        </row>
        <row r="469">
          <cell r="A469">
            <v>39</v>
          </cell>
        </row>
        <row r="470">
          <cell r="A470">
            <v>45</v>
          </cell>
        </row>
        <row r="471">
          <cell r="A471">
            <v>22</v>
          </cell>
        </row>
        <row r="472">
          <cell r="A472">
            <v>23</v>
          </cell>
        </row>
        <row r="476">
          <cell r="A476">
            <v>10</v>
          </cell>
        </row>
        <row r="477">
          <cell r="A477">
            <v>11</v>
          </cell>
        </row>
        <row r="478">
          <cell r="A478">
            <v>12</v>
          </cell>
        </row>
        <row r="479">
          <cell r="A479">
            <v>13</v>
          </cell>
        </row>
        <row r="480">
          <cell r="A480">
            <v>15</v>
          </cell>
        </row>
        <row r="481">
          <cell r="A481">
            <v>21</v>
          </cell>
        </row>
        <row r="482">
          <cell r="A482">
            <v>41</v>
          </cell>
        </row>
        <row r="483">
          <cell r="A483">
            <v>25</v>
          </cell>
        </row>
        <row r="484">
          <cell r="A484">
            <v>22</v>
          </cell>
        </row>
        <row r="485">
          <cell r="A485">
            <v>24</v>
          </cell>
        </row>
        <row r="487">
          <cell r="A487">
            <v>28</v>
          </cell>
        </row>
        <row r="488">
          <cell r="A488">
            <v>37</v>
          </cell>
        </row>
        <row r="489">
          <cell r="A489">
            <v>38</v>
          </cell>
        </row>
        <row r="490">
          <cell r="A490">
            <v>40</v>
          </cell>
        </row>
        <row r="491">
          <cell r="A491">
            <v>42</v>
          </cell>
        </row>
        <row r="492">
          <cell r="A492">
            <v>43</v>
          </cell>
        </row>
        <row r="493">
          <cell r="A493">
            <v>25</v>
          </cell>
        </row>
        <row r="494">
          <cell r="A494">
            <v>39</v>
          </cell>
        </row>
        <row r="495">
          <cell r="A495">
            <v>22</v>
          </cell>
        </row>
        <row r="496">
          <cell r="A496">
            <v>23</v>
          </cell>
        </row>
        <row r="500">
          <cell r="A500">
            <v>10</v>
          </cell>
        </row>
        <row r="501">
          <cell r="A501">
            <v>11</v>
          </cell>
        </row>
        <row r="502">
          <cell r="A502">
            <v>12</v>
          </cell>
        </row>
        <row r="503">
          <cell r="A503">
            <v>13</v>
          </cell>
        </row>
        <row r="504">
          <cell r="A504">
            <v>15</v>
          </cell>
        </row>
        <row r="505">
          <cell r="A505">
            <v>21</v>
          </cell>
        </row>
        <row r="506">
          <cell r="A506">
            <v>41</v>
          </cell>
        </row>
        <row r="507">
          <cell r="A507">
            <v>25</v>
          </cell>
        </row>
        <row r="508">
          <cell r="A508">
            <v>22</v>
          </cell>
        </row>
        <row r="509">
          <cell r="A509">
            <v>24</v>
          </cell>
        </row>
        <row r="511">
          <cell r="A511">
            <v>28</v>
          </cell>
        </row>
        <row r="512">
          <cell r="A512">
            <v>37</v>
          </cell>
        </row>
        <row r="513">
          <cell r="A513">
            <v>38</v>
          </cell>
        </row>
        <row r="514">
          <cell r="A514">
            <v>40</v>
          </cell>
        </row>
        <row r="515">
          <cell r="A515">
            <v>42</v>
          </cell>
        </row>
        <row r="516">
          <cell r="A516">
            <v>43</v>
          </cell>
        </row>
        <row r="517">
          <cell r="A517">
            <v>25</v>
          </cell>
        </row>
        <row r="518">
          <cell r="A518">
            <v>39</v>
          </cell>
        </row>
        <row r="519">
          <cell r="A519">
            <v>22</v>
          </cell>
        </row>
        <row r="520">
          <cell r="A520">
            <v>23</v>
          </cell>
        </row>
        <row r="524">
          <cell r="A524">
            <v>10</v>
          </cell>
        </row>
        <row r="525">
          <cell r="A525">
            <v>11</v>
          </cell>
        </row>
        <row r="526">
          <cell r="A526">
            <v>12</v>
          </cell>
        </row>
        <row r="527">
          <cell r="A527">
            <v>13</v>
          </cell>
        </row>
        <row r="528">
          <cell r="A528">
            <v>15</v>
          </cell>
        </row>
        <row r="529">
          <cell r="A529">
            <v>21</v>
          </cell>
        </row>
        <row r="530">
          <cell r="A530">
            <v>41</v>
          </cell>
        </row>
        <row r="531">
          <cell r="A531">
            <v>25</v>
          </cell>
        </row>
        <row r="532">
          <cell r="A532">
            <v>22</v>
          </cell>
        </row>
        <row r="533">
          <cell r="A533">
            <v>24</v>
          </cell>
        </row>
        <row r="535">
          <cell r="A535">
            <v>28</v>
          </cell>
        </row>
        <row r="536">
          <cell r="A536">
            <v>37</v>
          </cell>
        </row>
        <row r="537">
          <cell r="A537">
            <v>38</v>
          </cell>
        </row>
        <row r="538">
          <cell r="A538">
            <v>40</v>
          </cell>
        </row>
        <row r="539">
          <cell r="A539">
            <v>42</v>
          </cell>
        </row>
        <row r="540">
          <cell r="A540">
            <v>43</v>
          </cell>
        </row>
        <row r="541">
          <cell r="A541">
            <v>25</v>
          </cell>
        </row>
        <row r="542">
          <cell r="A542">
            <v>39</v>
          </cell>
        </row>
        <row r="543">
          <cell r="A543">
            <v>22</v>
          </cell>
        </row>
        <row r="544">
          <cell r="A544">
            <v>23</v>
          </cell>
        </row>
        <row r="548">
          <cell r="A548">
            <v>10</v>
          </cell>
        </row>
        <row r="549">
          <cell r="A549">
            <v>11</v>
          </cell>
        </row>
        <row r="550">
          <cell r="A550">
            <v>12</v>
          </cell>
        </row>
        <row r="551">
          <cell r="A551">
            <v>13</v>
          </cell>
        </row>
        <row r="552">
          <cell r="A552">
            <v>15</v>
          </cell>
        </row>
        <row r="553">
          <cell r="A553">
            <v>21</v>
          </cell>
        </row>
        <row r="554">
          <cell r="A554">
            <v>41</v>
          </cell>
        </row>
        <row r="555">
          <cell r="A555">
            <v>25</v>
          </cell>
        </row>
        <row r="556">
          <cell r="A556">
            <v>22</v>
          </cell>
        </row>
        <row r="557">
          <cell r="A557">
            <v>24</v>
          </cell>
        </row>
        <row r="559">
          <cell r="A559">
            <v>28</v>
          </cell>
        </row>
        <row r="560">
          <cell r="A560">
            <v>37</v>
          </cell>
        </row>
        <row r="561">
          <cell r="A561">
            <v>38</v>
          </cell>
        </row>
        <row r="562">
          <cell r="A562">
            <v>40</v>
          </cell>
        </row>
        <row r="563">
          <cell r="A563">
            <v>42</v>
          </cell>
        </row>
        <row r="564">
          <cell r="A564">
            <v>43</v>
          </cell>
        </row>
        <row r="565">
          <cell r="A565">
            <v>25</v>
          </cell>
        </row>
        <row r="566">
          <cell r="A566">
            <v>39</v>
          </cell>
        </row>
        <row r="567">
          <cell r="A567">
            <v>22</v>
          </cell>
        </row>
        <row r="568">
          <cell r="A568">
            <v>23</v>
          </cell>
        </row>
        <row r="572">
          <cell r="A572">
            <v>1</v>
          </cell>
        </row>
        <row r="573">
          <cell r="A573">
            <v>2</v>
          </cell>
        </row>
        <row r="574">
          <cell r="A574">
            <v>3</v>
          </cell>
        </row>
        <row r="575">
          <cell r="A575">
            <v>5</v>
          </cell>
        </row>
        <row r="576">
          <cell r="A576">
            <v>6</v>
          </cell>
        </row>
        <row r="577">
          <cell r="A577">
            <v>7</v>
          </cell>
        </row>
        <row r="578">
          <cell r="A578">
            <v>8</v>
          </cell>
        </row>
        <row r="579">
          <cell r="A579">
            <v>9</v>
          </cell>
        </row>
        <row r="580">
          <cell r="A580">
            <v>17</v>
          </cell>
        </row>
        <row r="581">
          <cell r="A581">
            <v>43</v>
          </cell>
        </row>
        <row r="582">
          <cell r="A582">
            <v>44</v>
          </cell>
        </row>
        <row r="583">
          <cell r="A583">
            <v>22</v>
          </cell>
        </row>
        <row r="584">
          <cell r="A584">
            <v>24</v>
          </cell>
        </row>
        <row r="586">
          <cell r="A586">
            <v>28</v>
          </cell>
        </row>
        <row r="587">
          <cell r="A587">
            <v>26</v>
          </cell>
        </row>
        <row r="588">
          <cell r="A588">
            <v>37</v>
          </cell>
        </row>
        <row r="589">
          <cell r="A589">
            <v>25</v>
          </cell>
        </row>
        <row r="590">
          <cell r="A590">
            <v>38</v>
          </cell>
        </row>
        <row r="591">
          <cell r="A591">
            <v>40</v>
          </cell>
        </row>
        <row r="592">
          <cell r="A592">
            <v>42</v>
          </cell>
        </row>
        <row r="593">
          <cell r="A593">
            <v>43</v>
          </cell>
        </row>
        <row r="594">
          <cell r="A594">
            <v>39</v>
          </cell>
        </row>
        <row r="595">
          <cell r="A595">
            <v>45</v>
          </cell>
        </row>
        <row r="596">
          <cell r="A596">
            <v>22</v>
          </cell>
        </row>
        <row r="597">
          <cell r="A597">
            <v>23</v>
          </cell>
        </row>
        <row r="601">
          <cell r="A601">
            <v>10</v>
          </cell>
        </row>
        <row r="602">
          <cell r="A602">
            <v>11</v>
          </cell>
        </row>
        <row r="603">
          <cell r="A603">
            <v>12</v>
          </cell>
        </row>
        <row r="604">
          <cell r="A604">
            <v>13</v>
          </cell>
        </row>
        <row r="605">
          <cell r="A605">
            <v>14</v>
          </cell>
        </row>
        <row r="606">
          <cell r="A606">
            <v>20</v>
          </cell>
        </row>
        <row r="607">
          <cell r="A607">
            <v>41</v>
          </cell>
        </row>
        <row r="608">
          <cell r="A608">
            <v>25</v>
          </cell>
        </row>
        <row r="609">
          <cell r="A609">
            <v>22</v>
          </cell>
        </row>
        <row r="610">
          <cell r="A610">
            <v>24</v>
          </cell>
        </row>
        <row r="612">
          <cell r="A612">
            <v>28</v>
          </cell>
        </row>
        <row r="613">
          <cell r="A613">
            <v>37</v>
          </cell>
        </row>
        <row r="614">
          <cell r="A614">
            <v>38</v>
          </cell>
        </row>
        <row r="615">
          <cell r="A615">
            <v>40</v>
          </cell>
        </row>
        <row r="616">
          <cell r="A616">
            <v>42</v>
          </cell>
        </row>
        <row r="617">
          <cell r="A617">
            <v>43</v>
          </cell>
        </row>
        <row r="618">
          <cell r="A618">
            <v>25</v>
          </cell>
        </row>
        <row r="619">
          <cell r="A619">
            <v>39</v>
          </cell>
        </row>
        <row r="620">
          <cell r="A620">
            <v>22</v>
          </cell>
        </row>
        <row r="621">
          <cell r="A621">
            <v>23</v>
          </cell>
        </row>
      </sheetData>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 TDo (R)"/>
      <sheetName val="QG"/>
      <sheetName val="Q TDo-95 "/>
    </sheetNames>
    <sheetDataSet>
      <sheetData sheetId="0" refreshError="1"/>
      <sheetData sheetId="1" refreshError="1">
        <row r="1">
          <cell r="A1" t="str">
            <v>MATRAM</v>
          </cell>
          <cell r="B1" t="str">
            <v>n¨m</v>
          </cell>
          <cell r="C1" t="str">
            <v>STTQ</v>
          </cell>
          <cell r="D1" t="str">
            <v>TGIO1</v>
          </cell>
          <cell r="E1" t="str">
            <v>TPHUT1</v>
          </cell>
          <cell r="F1" t="str">
            <v>TGIO2</v>
          </cell>
          <cell r="G1" t="str">
            <v>TPHUT2</v>
          </cell>
          <cell r="H1" t="str">
            <v>NGDOQ</v>
          </cell>
          <cell r="I1" t="str">
            <v>th¸ng ®o Q</v>
          </cell>
          <cell r="J1" t="str">
            <v>PPDOQ</v>
          </cell>
          <cell r="K1" t="str">
            <v>PPDOP</v>
          </cell>
          <cell r="L1" t="str">
            <v>TDOSAU</v>
          </cell>
          <cell r="M1" t="str">
            <v>HDOQ</v>
          </cell>
          <cell r="N1" t="str">
            <v>HCB</v>
          </cell>
          <cell r="O1" t="str">
            <v>Q</v>
          </cell>
          <cell r="P1" t="str">
            <v>F</v>
          </cell>
          <cell r="Q1" t="str">
            <v>VTB</v>
          </cell>
          <cell r="R1" t="str">
            <v>VMAX</v>
          </cell>
          <cell r="S1" t="str">
            <v>B</v>
          </cell>
          <cell r="T1" t="str">
            <v>DOSAUTB</v>
          </cell>
          <cell r="U1" t="str">
            <v>DOSAUMAX</v>
          </cell>
          <cell r="V1" t="str">
            <v>IDODOC</v>
          </cell>
          <cell r="W1" t="str">
            <v>HESONHAM</v>
          </cell>
          <cell r="X1" t="str">
            <v>R</v>
          </cell>
          <cell r="Y1" t="str">
            <v>PMNGANG</v>
          </cell>
          <cell r="Z1" t="str">
            <v>PDONVI</v>
          </cell>
          <cell r="AA1" t="str">
            <v>GHICHU</v>
          </cell>
        </row>
      </sheetData>
      <sheetData sheetId="2"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 TDo (R)"/>
      <sheetName val="QG"/>
      <sheetName val="Q TDo-95 "/>
    </sheetNames>
    <sheetDataSet>
      <sheetData sheetId="0" refreshError="1"/>
      <sheetData sheetId="1">
        <row r="1">
          <cell r="A1" t="str">
            <v>MATRAM</v>
          </cell>
          <cell r="B1" t="str">
            <v>n¨m</v>
          </cell>
          <cell r="C1" t="str">
            <v>STTQ</v>
          </cell>
          <cell r="D1" t="str">
            <v>TGIO1</v>
          </cell>
          <cell r="E1" t="str">
            <v>TPHUT1</v>
          </cell>
          <cell r="F1" t="str">
            <v>TGIO2</v>
          </cell>
          <cell r="G1" t="str">
            <v>TPHUT2</v>
          </cell>
          <cell r="H1" t="str">
            <v>NGDOQ</v>
          </cell>
          <cell r="I1" t="str">
            <v>th¸ng ®o Q</v>
          </cell>
          <cell r="J1" t="str">
            <v>PPDOQ</v>
          </cell>
          <cell r="K1" t="str">
            <v>PPDOP</v>
          </cell>
          <cell r="L1" t="str">
            <v>TDOSAU</v>
          </cell>
          <cell r="M1" t="str">
            <v>HDOQ</v>
          </cell>
          <cell r="N1" t="str">
            <v>HCB</v>
          </cell>
          <cell r="O1" t="str">
            <v>Q</v>
          </cell>
          <cell r="P1" t="str">
            <v>F</v>
          </cell>
          <cell r="Q1" t="str">
            <v>VTB</v>
          </cell>
          <cell r="R1" t="str">
            <v>VMAX</v>
          </cell>
          <cell r="S1" t="str">
            <v>B</v>
          </cell>
          <cell r="T1" t="str">
            <v>DOSAUTB</v>
          </cell>
          <cell r="U1" t="str">
            <v>DOSAUMAX</v>
          </cell>
          <cell r="V1" t="str">
            <v>IDODOC</v>
          </cell>
          <cell r="W1" t="str">
            <v>HESONHAM</v>
          </cell>
          <cell r="X1" t="str">
            <v>R</v>
          </cell>
          <cell r="Y1" t="str">
            <v>PMNGANG</v>
          </cell>
          <cell r="Z1" t="str">
            <v>PDONVI</v>
          </cell>
          <cell r="AA1" t="str">
            <v>GHICHU</v>
          </cell>
        </row>
      </sheetData>
      <sheetData sheetId="2"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SCD"/>
      <sheetName val="DT-10%va CF+10%"/>
      <sheetName val="Do nhay theo DT-10%"/>
      <sheetName val="Do nhay theo CF +10%"/>
      <sheetName val="KH Huy dong von&amp; Tra lai NH"/>
      <sheetName val="XL4Poppy"/>
    </sheetNames>
    <sheetDataSet>
      <sheetData sheetId="0"/>
      <sheetData sheetId="1"/>
      <sheetData sheetId="2"/>
      <sheetData sheetId="3"/>
      <sheetData sheetId="4"/>
      <sheetData sheetId="5"/>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XL"/>
      <sheetName val="Ctiet"/>
      <sheetName val="Ptich"/>
      <sheetName val="V.lieu"/>
      <sheetName val="N.C"/>
      <sheetName val="M"/>
      <sheetName val="00000000"/>
      <sheetName val="10000000"/>
    </sheetNames>
    <sheetDataSet>
      <sheetData sheetId="0"/>
      <sheetData sheetId="1"/>
      <sheetData sheetId="2"/>
      <sheetData sheetId="3">
        <row r="7">
          <cell r="B7" t="str">
            <v>v01</v>
          </cell>
          <cell r="C7" t="str">
            <v>§¸ héc</v>
          </cell>
          <cell r="D7" t="str">
            <v>m3</v>
          </cell>
          <cell r="E7">
            <v>1.5</v>
          </cell>
          <cell r="H7">
            <v>164904</v>
          </cell>
        </row>
        <row r="8">
          <cell r="B8" t="str">
            <v>v01a</v>
          </cell>
          <cell r="C8" t="str">
            <v>§¸ héc tËn dông</v>
          </cell>
          <cell r="D8" t="str">
            <v>m3</v>
          </cell>
          <cell r="E8">
            <v>1.5</v>
          </cell>
        </row>
        <row r="9">
          <cell r="B9" t="str">
            <v>v02</v>
          </cell>
          <cell r="C9" t="str">
            <v>§¸ d¨m 4 x 6</v>
          </cell>
          <cell r="D9" t="str">
            <v>m3</v>
          </cell>
          <cell r="E9">
            <v>1.55</v>
          </cell>
          <cell r="H9">
            <v>173614</v>
          </cell>
        </row>
        <row r="10">
          <cell r="B10" t="str">
            <v>v02a</v>
          </cell>
          <cell r="C10" t="str">
            <v>§¸ d¨m 4 x6 tËn dông</v>
          </cell>
          <cell r="D10" t="str">
            <v>m4</v>
          </cell>
          <cell r="E10">
            <v>1.55</v>
          </cell>
        </row>
        <row r="11">
          <cell r="B11" t="str">
            <v>v03</v>
          </cell>
          <cell r="C11" t="str">
            <v xml:space="preserve">§¸ d¨m 2 x 4 </v>
          </cell>
          <cell r="D11" t="str">
            <v>m3</v>
          </cell>
          <cell r="E11">
            <v>1.6</v>
          </cell>
          <cell r="H11">
            <v>183966</v>
          </cell>
        </row>
        <row r="12">
          <cell r="B12" t="str">
            <v>v04</v>
          </cell>
          <cell r="C12" t="str">
            <v>§¸ d¨m 1 x 2</v>
          </cell>
          <cell r="D12" t="str">
            <v>m3</v>
          </cell>
          <cell r="E12">
            <v>1.6</v>
          </cell>
          <cell r="H12">
            <v>205822</v>
          </cell>
        </row>
        <row r="13">
          <cell r="B13" t="str">
            <v>v04a</v>
          </cell>
          <cell r="C13" t="str">
            <v>§¸ d¨m 0,5 x 1</v>
          </cell>
          <cell r="D13" t="str">
            <v>m3</v>
          </cell>
          <cell r="E13">
            <v>1.6</v>
          </cell>
          <cell r="H13">
            <v>214822</v>
          </cell>
        </row>
        <row r="14">
          <cell r="B14" t="str">
            <v>v30</v>
          </cell>
          <cell r="C14" t="str">
            <v>CÊp phèi d¨m lo¹i I</v>
          </cell>
          <cell r="D14" t="str">
            <v>m3</v>
          </cell>
          <cell r="E14">
            <v>1.6</v>
          </cell>
          <cell r="H14">
            <v>215697</v>
          </cell>
        </row>
        <row r="15">
          <cell r="B15" t="str">
            <v>v30b</v>
          </cell>
          <cell r="C15" t="str">
            <v>CÊp phèi d¨m  lo¹i II</v>
          </cell>
          <cell r="D15" t="str">
            <v>m3</v>
          </cell>
          <cell r="E15">
            <v>1.6</v>
          </cell>
          <cell r="H15">
            <v>210697</v>
          </cell>
        </row>
        <row r="16">
          <cell r="B16" t="str">
            <v>v23</v>
          </cell>
          <cell r="C16" t="str">
            <v>Bét ®¸</v>
          </cell>
          <cell r="D16" t="str">
            <v>Kg</v>
          </cell>
          <cell r="E16">
            <v>1</v>
          </cell>
          <cell r="H16">
            <v>250</v>
          </cell>
        </row>
        <row r="17">
          <cell r="B17" t="str">
            <v>v05</v>
          </cell>
          <cell r="C17" t="str">
            <v>C¸t vµng ®æ BT</v>
          </cell>
          <cell r="D17" t="str">
            <v>m3</v>
          </cell>
          <cell r="E17">
            <v>1.45</v>
          </cell>
          <cell r="H17">
            <v>180012</v>
          </cell>
        </row>
        <row r="18">
          <cell r="B18" t="str">
            <v>v08a</v>
          </cell>
          <cell r="C18" t="str">
            <v>Xi m¨ng PC30</v>
          </cell>
          <cell r="D18" t="str">
            <v>Kg</v>
          </cell>
          <cell r="E18">
            <v>1E-3</v>
          </cell>
          <cell r="H18">
            <v>915</v>
          </cell>
        </row>
        <row r="19">
          <cell r="B19" t="str">
            <v>v08</v>
          </cell>
          <cell r="C19" t="str">
            <v>Xi m¨ng PC30</v>
          </cell>
          <cell r="D19" t="str">
            <v>Kg</v>
          </cell>
          <cell r="E19">
            <v>1E-3</v>
          </cell>
          <cell r="H19">
            <v>915</v>
          </cell>
        </row>
        <row r="20">
          <cell r="C20" t="str">
            <v>PC40</v>
          </cell>
          <cell r="D20" t="str">
            <v>KG</v>
          </cell>
          <cell r="H20">
            <v>1035</v>
          </cell>
        </row>
        <row r="21">
          <cell r="B21" t="str">
            <v>v09</v>
          </cell>
          <cell r="C21" t="str">
            <v>ThÐp trßn CT3</v>
          </cell>
          <cell r="D21" t="str">
            <v>Kg</v>
          </cell>
          <cell r="E21">
            <v>1E-3</v>
          </cell>
          <cell r="H21">
            <v>4506</v>
          </cell>
        </row>
        <row r="22">
          <cell r="B22" t="str">
            <v>v10</v>
          </cell>
          <cell r="C22" t="str">
            <v>ThÐp trßn CT5</v>
          </cell>
          <cell r="D22" t="str">
            <v>Kg</v>
          </cell>
          <cell r="E22">
            <v>1E-3</v>
          </cell>
          <cell r="H22">
            <v>4556</v>
          </cell>
        </row>
        <row r="23">
          <cell r="B23" t="str">
            <v>v31</v>
          </cell>
          <cell r="C23" t="str">
            <v>ThÐp trßn fi25</v>
          </cell>
          <cell r="D23" t="str">
            <v>kg</v>
          </cell>
          <cell r="E23">
            <v>1E-3</v>
          </cell>
          <cell r="H23">
            <v>4456</v>
          </cell>
        </row>
        <row r="24">
          <cell r="B24" t="str">
            <v>v11</v>
          </cell>
          <cell r="C24" t="str">
            <v>ThÐp h×nh</v>
          </cell>
          <cell r="D24" t="str">
            <v>Kg</v>
          </cell>
          <cell r="E24">
            <v>1E-3</v>
          </cell>
          <cell r="H24">
            <v>4977</v>
          </cell>
        </row>
        <row r="25">
          <cell r="B25" t="str">
            <v>v14</v>
          </cell>
          <cell r="C25" t="str">
            <v>ThÐp tÊm</v>
          </cell>
          <cell r="D25" t="str">
            <v>Kg</v>
          </cell>
          <cell r="E25">
            <v>1E-3</v>
          </cell>
          <cell r="H25">
            <v>4507</v>
          </cell>
        </row>
        <row r="26">
          <cell r="B26" t="str">
            <v>v32</v>
          </cell>
          <cell r="C26" t="str">
            <v>Thuèc næ Am«nit</v>
          </cell>
          <cell r="D26" t="str">
            <v>kg</v>
          </cell>
          <cell r="E26">
            <v>1E-3</v>
          </cell>
        </row>
        <row r="27">
          <cell r="B27" t="str">
            <v>v18</v>
          </cell>
          <cell r="C27" t="str">
            <v>Nhùa ®­êng</v>
          </cell>
          <cell r="D27" t="str">
            <v>kg</v>
          </cell>
          <cell r="E27">
            <v>1E-3</v>
          </cell>
          <cell r="H27">
            <v>3866</v>
          </cell>
        </row>
        <row r="28">
          <cell r="B28" t="str">
            <v>v20</v>
          </cell>
          <cell r="C28" t="str">
            <v>N­íc</v>
          </cell>
          <cell r="D28" t="str">
            <v>lÝt</v>
          </cell>
          <cell r="E28">
            <v>1</v>
          </cell>
          <cell r="H28">
            <v>5</v>
          </cell>
        </row>
        <row r="29">
          <cell r="B29" t="str">
            <v>v07</v>
          </cell>
          <cell r="C29" t="str">
            <v>C¸t , s¹n</v>
          </cell>
          <cell r="D29" t="str">
            <v>m3</v>
          </cell>
          <cell r="E29">
            <v>1.45</v>
          </cell>
        </row>
        <row r="30">
          <cell r="B30" t="str">
            <v>v06</v>
          </cell>
          <cell r="C30" t="str">
            <v>C¸t x©y</v>
          </cell>
          <cell r="D30" t="str">
            <v>m3</v>
          </cell>
          <cell r="E30">
            <v>1.45</v>
          </cell>
        </row>
        <row r="31">
          <cell r="B31" t="str">
            <v>v15</v>
          </cell>
          <cell r="C31" t="str">
            <v xml:space="preserve">ThÐp buéc </v>
          </cell>
          <cell r="D31" t="str">
            <v>kg</v>
          </cell>
          <cell r="E31">
            <v>1E-3</v>
          </cell>
          <cell r="F31">
            <v>6535</v>
          </cell>
          <cell r="G31">
            <v>128</v>
          </cell>
          <cell r="H31">
            <v>6663</v>
          </cell>
        </row>
        <row r="32">
          <cell r="B32" t="str">
            <v>v16</v>
          </cell>
          <cell r="C32" t="str">
            <v>§inh mò</v>
          </cell>
          <cell r="D32" t="str">
            <v>Kg</v>
          </cell>
          <cell r="E32">
            <v>1E-3</v>
          </cell>
          <cell r="F32">
            <v>6137</v>
          </cell>
          <cell r="G32">
            <v>128</v>
          </cell>
          <cell r="H32">
            <v>6265</v>
          </cell>
        </row>
        <row r="33">
          <cell r="B33" t="str">
            <v>v21</v>
          </cell>
          <cell r="C33" t="str">
            <v>Que hµn</v>
          </cell>
          <cell r="D33" t="str">
            <v>kg</v>
          </cell>
          <cell r="E33">
            <v>1E-3</v>
          </cell>
          <cell r="F33">
            <v>6395</v>
          </cell>
          <cell r="G33">
            <v>128</v>
          </cell>
          <cell r="H33">
            <v>6523</v>
          </cell>
        </row>
        <row r="34">
          <cell r="B34" t="str">
            <v>v37</v>
          </cell>
          <cell r="C34" t="str">
            <v>S¬n</v>
          </cell>
          <cell r="D34" t="str">
            <v>kg</v>
          </cell>
          <cell r="E34">
            <v>1E-3</v>
          </cell>
          <cell r="F34">
            <v>25722</v>
          </cell>
          <cell r="G34">
            <v>128</v>
          </cell>
          <cell r="H34">
            <v>25850</v>
          </cell>
        </row>
        <row r="35">
          <cell r="B35" t="str">
            <v>v37b</v>
          </cell>
          <cell r="C35" t="str">
            <v xml:space="preserve">Bét s¬n </v>
          </cell>
          <cell r="D35" t="str">
            <v>kg</v>
          </cell>
          <cell r="E35">
            <v>1E-3</v>
          </cell>
          <cell r="F35">
            <v>25722</v>
          </cell>
          <cell r="G35">
            <v>128</v>
          </cell>
          <cell r="H35">
            <v>25850</v>
          </cell>
        </row>
        <row r="36">
          <cell r="B36" t="str">
            <v>v37c</v>
          </cell>
          <cell r="C36" t="str">
            <v xml:space="preserve">Ga ®èt </v>
          </cell>
          <cell r="D36" t="str">
            <v>kg</v>
          </cell>
          <cell r="E36">
            <v>1E-3</v>
          </cell>
          <cell r="F36">
            <v>9800</v>
          </cell>
          <cell r="G36">
            <v>128</v>
          </cell>
          <cell r="H36">
            <v>9928</v>
          </cell>
        </row>
        <row r="37">
          <cell r="B37" t="str">
            <v>v37d</v>
          </cell>
          <cell r="C37" t="str">
            <v>Dung dÞch s¬n</v>
          </cell>
          <cell r="D37" t="str">
            <v>kg</v>
          </cell>
          <cell r="E37">
            <v>1E-3</v>
          </cell>
          <cell r="F37">
            <v>45000</v>
          </cell>
          <cell r="G37">
            <v>128</v>
          </cell>
          <cell r="H37">
            <v>45128</v>
          </cell>
        </row>
        <row r="38">
          <cell r="B38" t="str">
            <v>v45</v>
          </cell>
          <cell r="C38" t="str">
            <v xml:space="preserve">GiÊy dÇu </v>
          </cell>
          <cell r="D38" t="str">
            <v>m2</v>
          </cell>
          <cell r="E38">
            <v>3.0000000000000001E-3</v>
          </cell>
          <cell r="F38">
            <v>25000</v>
          </cell>
          <cell r="G38">
            <v>128</v>
          </cell>
          <cell r="H38">
            <v>25128</v>
          </cell>
        </row>
        <row r="39">
          <cell r="B39" t="str">
            <v>v47</v>
          </cell>
          <cell r="C39" t="str">
            <v xml:space="preserve">Bao t¶i </v>
          </cell>
          <cell r="D39" t="str">
            <v>m2</v>
          </cell>
          <cell r="E39">
            <v>3.0000000000000001E-3</v>
          </cell>
          <cell r="F39">
            <v>3000</v>
          </cell>
          <cell r="G39">
            <v>128</v>
          </cell>
          <cell r="H39">
            <v>3128</v>
          </cell>
        </row>
        <row r="40">
          <cell r="B40" t="str">
            <v>v18d</v>
          </cell>
          <cell r="C40" t="str">
            <v>M¹t c­a</v>
          </cell>
          <cell r="D40" t="str">
            <v>kg</v>
          </cell>
          <cell r="E40">
            <v>1E-3</v>
          </cell>
          <cell r="F40">
            <v>500</v>
          </cell>
          <cell r="G40">
            <v>128</v>
          </cell>
          <cell r="H40">
            <v>628</v>
          </cell>
        </row>
        <row r="41">
          <cell r="B41" t="str">
            <v>v37a</v>
          </cell>
          <cell r="C41" t="str">
            <v>DÇu Diªzen</v>
          </cell>
          <cell r="D41" t="str">
            <v>kg</v>
          </cell>
          <cell r="E41">
            <v>1E-3</v>
          </cell>
          <cell r="F41">
            <v>4803.4482758620688</v>
          </cell>
          <cell r="G41">
            <v>128</v>
          </cell>
          <cell r="H41">
            <v>4931.4482758620688</v>
          </cell>
        </row>
        <row r="42">
          <cell r="B42" t="str">
            <v>v37h</v>
          </cell>
          <cell r="C42" t="str">
            <v>Ma tÝt</v>
          </cell>
          <cell r="D42" t="str">
            <v>kg</v>
          </cell>
          <cell r="E42">
            <v>1E-3</v>
          </cell>
          <cell r="F42">
            <v>58430.399999999994</v>
          </cell>
          <cell r="G42">
            <v>128</v>
          </cell>
          <cell r="H42">
            <v>58558.399999999994</v>
          </cell>
        </row>
        <row r="43">
          <cell r="B43" t="str">
            <v>v46</v>
          </cell>
          <cell r="C43" t="str">
            <v>Cao su ®Öm</v>
          </cell>
          <cell r="D43" t="str">
            <v>m</v>
          </cell>
          <cell r="F43">
            <v>149184</v>
          </cell>
          <cell r="G43">
            <v>128</v>
          </cell>
          <cell r="H43">
            <v>149312</v>
          </cell>
        </row>
        <row r="44">
          <cell r="B44" t="str">
            <v>v46c</v>
          </cell>
          <cell r="C44" t="str">
            <v>L­ìi c¾t bª t«ng</v>
          </cell>
          <cell r="D44" t="str">
            <v>C¸i</v>
          </cell>
          <cell r="F44">
            <v>900000</v>
          </cell>
          <cell r="G44">
            <v>128</v>
          </cell>
          <cell r="H44">
            <v>900128</v>
          </cell>
        </row>
        <row r="45">
          <cell r="B45" t="str">
            <v>v44</v>
          </cell>
          <cell r="C45" t="str">
            <v>èng nhùa D42</v>
          </cell>
          <cell r="D45" t="str">
            <v>m</v>
          </cell>
          <cell r="E45">
            <v>5.0000000000000001E-4</v>
          </cell>
          <cell r="F45">
            <v>12000</v>
          </cell>
          <cell r="G45">
            <v>128</v>
          </cell>
          <cell r="H45">
            <v>12128</v>
          </cell>
        </row>
        <row r="46">
          <cell r="B46" t="str">
            <v>v25</v>
          </cell>
          <cell r="C46" t="str">
            <v>§Êt sÐt</v>
          </cell>
          <cell r="D46" t="str">
            <v>m3</v>
          </cell>
          <cell r="E46">
            <v>1.8</v>
          </cell>
          <cell r="F46">
            <v>12000</v>
          </cell>
          <cell r="G46">
            <v>128</v>
          </cell>
          <cell r="H46">
            <v>12128</v>
          </cell>
        </row>
        <row r="47">
          <cell r="B47" t="str">
            <v>v12</v>
          </cell>
          <cell r="C47" t="str">
            <v>Gç v¸n c«ppha</v>
          </cell>
          <cell r="D47" t="str">
            <v>m3</v>
          </cell>
          <cell r="E47">
            <v>0.08</v>
          </cell>
          <cell r="F47">
            <v>1583196</v>
          </cell>
          <cell r="G47">
            <v>128</v>
          </cell>
          <cell r="H47">
            <v>1583324</v>
          </cell>
        </row>
        <row r="48">
          <cell r="B48" t="str">
            <v>v13</v>
          </cell>
          <cell r="C48" t="str">
            <v>Gç ®µ, gç chèng</v>
          </cell>
          <cell r="D48" t="str">
            <v>m3</v>
          </cell>
          <cell r="E48">
            <v>0.08</v>
          </cell>
          <cell r="F48">
            <v>1383196</v>
          </cell>
          <cell r="G48">
            <v>128</v>
          </cell>
          <cell r="H48">
            <v>1383324</v>
          </cell>
        </row>
        <row r="49">
          <cell r="B49" t="str">
            <v>v33</v>
          </cell>
          <cell r="C49" t="str">
            <v>KÝp sè 8</v>
          </cell>
          <cell r="D49" t="str">
            <v>c¸i</v>
          </cell>
          <cell r="F49">
            <v>2500</v>
          </cell>
          <cell r="G49">
            <v>128</v>
          </cell>
          <cell r="H49">
            <v>2628</v>
          </cell>
        </row>
        <row r="50">
          <cell r="B50" t="str">
            <v>v34</v>
          </cell>
          <cell r="C50" t="str">
            <v>D©y næ</v>
          </cell>
          <cell r="D50" t="str">
            <v>m</v>
          </cell>
          <cell r="F50">
            <v>2614</v>
          </cell>
          <cell r="G50">
            <v>128</v>
          </cell>
          <cell r="H50">
            <v>2742</v>
          </cell>
        </row>
        <row r="51">
          <cell r="B51" t="str">
            <v>v35</v>
          </cell>
          <cell r="C51" t="str">
            <v>D©y ch¸y chËm</v>
          </cell>
          <cell r="D51" t="str">
            <v>m</v>
          </cell>
          <cell r="F51">
            <v>2500</v>
          </cell>
          <cell r="G51">
            <v>128</v>
          </cell>
          <cell r="H51">
            <v>2628</v>
          </cell>
        </row>
        <row r="52">
          <cell r="B52" t="str">
            <v>v36</v>
          </cell>
          <cell r="C52" t="str">
            <v xml:space="preserve">D©y ®iÖn </v>
          </cell>
          <cell r="D52" t="str">
            <v>m</v>
          </cell>
          <cell r="F52">
            <v>1100</v>
          </cell>
          <cell r="G52">
            <v>128</v>
          </cell>
          <cell r="H52">
            <v>1228</v>
          </cell>
        </row>
        <row r="53">
          <cell r="B53" t="str">
            <v>v17</v>
          </cell>
          <cell r="C53" t="str">
            <v>§inh ®Øa</v>
          </cell>
          <cell r="D53" t="str">
            <v>c¸i</v>
          </cell>
          <cell r="F53">
            <v>6038</v>
          </cell>
          <cell r="G53">
            <v>128</v>
          </cell>
          <cell r="H53">
            <v>6166</v>
          </cell>
        </row>
        <row r="54">
          <cell r="B54" t="str">
            <v>v19</v>
          </cell>
          <cell r="C54" t="str">
            <v xml:space="preserve">C©y chèng </v>
          </cell>
          <cell r="D54" t="str">
            <v>c©y</v>
          </cell>
          <cell r="F54">
            <v>5304</v>
          </cell>
          <cell r="G54">
            <v>128</v>
          </cell>
          <cell r="H54">
            <v>5432</v>
          </cell>
        </row>
        <row r="55">
          <cell r="B55" t="str">
            <v>v24</v>
          </cell>
          <cell r="C55" t="str">
            <v>Cñi ®un</v>
          </cell>
          <cell r="D55" t="str">
            <v>kg</v>
          </cell>
          <cell r="F55">
            <v>500</v>
          </cell>
          <cell r="G55">
            <v>128</v>
          </cell>
          <cell r="H55">
            <v>628</v>
          </cell>
        </row>
        <row r="56">
          <cell r="B56" t="str">
            <v>v26</v>
          </cell>
          <cell r="C56" t="str">
            <v>T­êng hé lan mÒm</v>
          </cell>
          <cell r="D56" t="str">
            <v>m</v>
          </cell>
          <cell r="E56">
            <v>7.0000000000000007E-2</v>
          </cell>
          <cell r="F56">
            <v>278000</v>
          </cell>
          <cell r="G56">
            <v>10990.000000000002</v>
          </cell>
          <cell r="H56">
            <v>288990</v>
          </cell>
        </row>
        <row r="57">
          <cell r="B57" t="str">
            <v>v27</v>
          </cell>
          <cell r="C57" t="str">
            <v>BiÓn b¸o tam gi¸c</v>
          </cell>
          <cell r="D57" t="str">
            <v>c¸i</v>
          </cell>
          <cell r="F57">
            <v>200000</v>
          </cell>
          <cell r="G57">
            <v>5000</v>
          </cell>
          <cell r="H57">
            <v>205000</v>
          </cell>
        </row>
        <row r="58">
          <cell r="B58" t="str">
            <v>v28</v>
          </cell>
          <cell r="C58" t="str">
            <v>Cét ®ì biÓn b¸o</v>
          </cell>
          <cell r="D58" t="str">
            <v>c¸i</v>
          </cell>
          <cell r="F58">
            <v>170000</v>
          </cell>
          <cell r="G58">
            <v>5000</v>
          </cell>
          <cell r="H58">
            <v>175000</v>
          </cell>
        </row>
        <row r="59">
          <cell r="B59" t="str">
            <v>v42</v>
          </cell>
          <cell r="C59" t="str">
            <v xml:space="preserve">D©y buéc </v>
          </cell>
          <cell r="D59" t="str">
            <v>kg</v>
          </cell>
          <cell r="F59">
            <v>13000</v>
          </cell>
          <cell r="G59">
            <v>128</v>
          </cell>
          <cell r="H59">
            <v>13128</v>
          </cell>
        </row>
        <row r="60">
          <cell r="B60" t="str">
            <v>v38b</v>
          </cell>
          <cell r="C60" t="str">
            <v>Phô gia dÎo ho¸</v>
          </cell>
          <cell r="D60" t="str">
            <v>kg</v>
          </cell>
          <cell r="F60">
            <v>14452.2</v>
          </cell>
          <cell r="G60">
            <v>128</v>
          </cell>
          <cell r="H60">
            <v>14580.2</v>
          </cell>
        </row>
        <row r="61">
          <cell r="B61" t="str">
            <v>v43</v>
          </cell>
          <cell r="C61" t="str">
            <v>Phô gia chèng bèc h¬i</v>
          </cell>
          <cell r="D61" t="str">
            <v>Kg</v>
          </cell>
          <cell r="F61">
            <v>9324</v>
          </cell>
          <cell r="G61">
            <v>128</v>
          </cell>
          <cell r="H61">
            <v>9452</v>
          </cell>
        </row>
        <row r="62">
          <cell r="B62" t="str">
            <v>v38</v>
          </cell>
          <cell r="C62" t="str">
            <v>Bul«ng</v>
          </cell>
          <cell r="D62" t="str">
            <v>c¸i</v>
          </cell>
          <cell r="F62">
            <v>2220</v>
          </cell>
          <cell r="G62">
            <v>128</v>
          </cell>
          <cell r="H62">
            <v>2348</v>
          </cell>
        </row>
        <row r="63">
          <cell r="B63" t="str">
            <v>v101</v>
          </cell>
          <cell r="C63" t="str">
            <v>VËt liÖu kh¸c</v>
          </cell>
          <cell r="D63" t="str">
            <v>%</v>
          </cell>
        </row>
      </sheetData>
      <sheetData sheetId="4"/>
      <sheetData sheetId="5"/>
      <sheetData sheetId="6"/>
      <sheetData sheetId="7"/>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utline"/>
      <sheetName val="Dim"/>
      <sheetName val="Assump"/>
      <sheetName val="B-B"/>
      <sheetName val="A-A"/>
      <sheetName val="Comb"/>
      <sheetName val="Pill"/>
      <sheetName val="XL4Poppy"/>
    </sheetNames>
    <sheetDataSet>
      <sheetData sheetId="0"/>
      <sheetData sheetId="1"/>
      <sheetData sheetId="2"/>
      <sheetData sheetId="3"/>
      <sheetData sheetId="4"/>
      <sheetData sheetId="5"/>
      <sheetData sheetId="6"/>
      <sheetData sheetId="7"/>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
      <sheetName val="PTDG"/>
      <sheetName val="DTCT"/>
      <sheetName val="dg"/>
      <sheetName val="TH"/>
      <sheetName val="THTB"/>
      <sheetName val="KSTK"/>
      <sheetName val="KS-Nthu"/>
      <sheetName val="CPVC"/>
      <sheetName val="GPMB"/>
      <sheetName val="DBGT"/>
      <sheetName val="TH2"/>
      <sheetName val="HM2"/>
      <sheetName val="DTCT2"/>
      <sheetName val="KSTK2"/>
      <sheetName val="VCTB"/>
      <sheetName val="Tbang1"/>
      <sheetName val="trabang2"/>
      <sheetName val="tong hop"/>
      <sheetName val="km108"/>
      <sheetName val="km109"/>
      <sheetName val="km115"/>
      <sheetName val="km110"/>
      <sheetName val="km116"/>
      <sheetName val="km117"/>
      <sheetName val="km118"/>
      <sheetName val="Sheet3"/>
      <sheetName val="00000000"/>
      <sheetName val="XL4Test5"/>
      <sheetName val="Section"/>
      <sheetName val="chiettinh"/>
      <sheetName val="Tra_bang"/>
      <sheetName val="MTL$-INTER"/>
      <sheetName val="Tai khoan"/>
      <sheetName val="_x0000_"/>
      <sheetName val="T1"/>
      <sheetName val="T2"/>
      <sheetName val="T3"/>
      <sheetName val="T4"/>
      <sheetName val="T5"/>
      <sheetName val="T6"/>
      <sheetName val="T7"/>
      <sheetName val="T8"/>
      <sheetName val="T9"/>
      <sheetName val="T10"/>
      <sheetName val="T11"/>
      <sheetName val="T12"/>
      <sheetName val="111"/>
      <sheetName val="112"/>
      <sheetName val="NK"/>
      <sheetName val="XK"/>
      <sheetName val="144"/>
      <sheetName val="CTG.SO"/>
      <sheetName val="331"/>
      <sheetName val="KHTSCD"/>
      <sheetName val="SP.Sinh"/>
      <sheetName val="VH C.Viet"/>
      <sheetName val="Xa thanh"/>
      <sheetName val="Sheet4"/>
      <sheetName val="Sheet1"/>
      <sheetName val="So"/>
      <sheetName val="Thuc thanh"/>
    </sheetNames>
    <sheetDataSet>
      <sheetData sheetId="0" refreshError="1"/>
      <sheetData sheetId="1" refreshError="1"/>
      <sheetData sheetId="2" refreshError="1"/>
      <sheetData sheetId="3" refreshError="1">
        <row r="10">
          <cell r="D10" t="str">
            <v>S¶n xuÊt  BTN</v>
          </cell>
        </row>
        <row r="11">
          <cell r="D11" t="str">
            <v>VC BTN tõ TT Km7(Qlé9) 
®Õn Ctr×nh L=38km</v>
          </cell>
        </row>
        <row r="12">
          <cell r="D12" t="str">
            <v>BTN trung dµy 7cm</v>
          </cell>
        </row>
        <row r="13">
          <cell r="D13" t="str">
            <v>T­ãi nhùa dÝnh b¸m TC 1,5kg/m2</v>
          </cell>
        </row>
        <row r="14">
          <cell r="D14" t="str">
            <v xml:space="preserve">BT mÆt cÇu M300 ®¸ 1x2 </v>
          </cell>
        </row>
        <row r="15">
          <cell r="D15" t="str">
            <v xml:space="preserve">BT gê lan can M250 </v>
          </cell>
        </row>
        <row r="16">
          <cell r="D16" t="str">
            <v>G/c«ng CT mÆt cÇu F=8mm</v>
          </cell>
        </row>
        <row r="17">
          <cell r="D17" t="str">
            <v>G/c«ng CT gê F=14mm</v>
          </cell>
        </row>
        <row r="18">
          <cell r="D18" t="str">
            <v>G/c«ng CT mÆt cÇu + gê F=10mm</v>
          </cell>
        </row>
        <row r="19">
          <cell r="D19" t="str">
            <v>S¬n ph©n tuyÕn</v>
          </cell>
        </row>
        <row r="20">
          <cell r="D20" t="str">
            <v>QuÐt v«i gê ch¾n</v>
          </cell>
        </row>
        <row r="21">
          <cell r="D21" t="str">
            <v>QuÐt nhùa bitum vµ d¸n bao t¶i</v>
          </cell>
        </row>
        <row r="22">
          <cell r="D22" t="str">
            <v>V¸n khu«n gê lan can</v>
          </cell>
        </row>
        <row r="24">
          <cell r="D24" t="str">
            <v>2.DÇm DUL</v>
          </cell>
        </row>
        <row r="25">
          <cell r="D25" t="str">
            <v xml:space="preserve">DÇm DUL M400 </v>
          </cell>
        </row>
        <row r="26">
          <cell r="D26" t="str">
            <v>V¸n khu«n thÐp ®óc dÇm DUL</v>
          </cell>
        </row>
        <row r="27">
          <cell r="D27" t="str">
            <v xml:space="preserve">BT mèi nèi  M400 </v>
          </cell>
        </row>
        <row r="28">
          <cell r="D28" t="str">
            <v>G/c«ng CT dÇm F=6mm</v>
          </cell>
        </row>
        <row r="29">
          <cell r="D29" t="str">
            <v>G/c«ng CT dÇm F=8mm</v>
          </cell>
        </row>
        <row r="30">
          <cell r="D30" t="str">
            <v>G/c«ng CT dÇm F=10mm</v>
          </cell>
        </row>
        <row r="31">
          <cell r="D31" t="str">
            <v>G/c«ng CT dÇm F=12mm</v>
          </cell>
        </row>
        <row r="32">
          <cell r="D32" t="str">
            <v>G/c«ng CT dÇm F=14mm</v>
          </cell>
        </row>
        <row r="33">
          <cell r="D33" t="str">
            <v>G/c«ng CT dÇm F=16mm</v>
          </cell>
        </row>
        <row r="34">
          <cell r="D34" t="str">
            <v>G/c«ng CT dÇm F=18mm</v>
          </cell>
        </row>
        <row r="35">
          <cell r="D35" t="str">
            <v>G/c«ng CT dÇm F=20mm</v>
          </cell>
        </row>
        <row r="36">
          <cell r="D36" t="str">
            <v>G/c«ng CT dÇm F=25mm</v>
          </cell>
        </row>
        <row r="37">
          <cell r="D37" t="str">
            <v>L¾p ®Æt èng thÐp luån c¸p DUL</v>
          </cell>
        </row>
        <row r="38">
          <cell r="D38" t="str">
            <v>B¬m v÷a XM trong èng luån c¸p</v>
          </cell>
        </row>
        <row r="39">
          <cell r="D39" t="str">
            <v xml:space="preserve">L¾p ®Æt neo OVM </v>
          </cell>
        </row>
        <row r="40">
          <cell r="D40" t="str">
            <v>C¸p thÐp dÇm DUL kÐo sau 7tao F12,7</v>
          </cell>
        </row>
        <row r="41">
          <cell r="D41" t="str">
            <v>Gèi cao su</v>
          </cell>
        </row>
        <row r="42">
          <cell r="D42" t="str">
            <v>L¾p ®Æt thÐp b¶n</v>
          </cell>
        </row>
        <row r="44">
          <cell r="D44" t="str">
            <v xml:space="preserve">3.Lan can tay vÞn </v>
          </cell>
        </row>
        <row r="45">
          <cell r="D45" t="str">
            <v>SX lan can tay vÞn</v>
          </cell>
        </row>
        <row r="46">
          <cell r="D46" t="str">
            <v>ThÐp èng F=90mm dµy 4mm</v>
          </cell>
        </row>
        <row r="47">
          <cell r="D47" t="str">
            <v>L¾p dùng lan can tay vÞn</v>
          </cell>
        </row>
        <row r="48">
          <cell r="D48" t="str">
            <v>Ch¶i rØ</v>
          </cell>
        </row>
        <row r="49">
          <cell r="D49" t="str">
            <v>S¬n phñ.</v>
          </cell>
        </row>
        <row r="50">
          <cell r="D50" t="str">
            <v>S¬n chèng rØ</v>
          </cell>
        </row>
        <row r="52">
          <cell r="D52" t="str">
            <v>4.Khe co d·n, èng tho¸t n­íc</v>
          </cell>
        </row>
        <row r="53">
          <cell r="D53" t="str">
            <v>Gia c«ng vµ L§ thÐp d=12mm</v>
          </cell>
        </row>
        <row r="54">
          <cell r="D54" t="str">
            <v>Khe co d·n cao su</v>
          </cell>
        </row>
        <row r="55">
          <cell r="D55" t="str">
            <v>BT M400 gê khe co d·n</v>
          </cell>
        </row>
        <row r="56">
          <cell r="D56" t="str">
            <v>èng tho¸t n­íc F=150 , L=1m</v>
          </cell>
        </row>
        <row r="57">
          <cell r="D57" t="str">
            <v>Bul«ng M20.</v>
          </cell>
        </row>
        <row r="58">
          <cell r="D58" t="str">
            <v>QuÐt Sikadur 732 (TC 0.5l/m2 x 47.5m2)</v>
          </cell>
        </row>
        <row r="59">
          <cell r="D59" t="str">
            <v>L¾p ®Æt thÐp b¶n</v>
          </cell>
        </row>
        <row r="60">
          <cell r="D60" t="str">
            <v>L§ thÐp h×nh</v>
          </cell>
        </row>
        <row r="62">
          <cell r="D62" t="str">
            <v>5.B¶n dÉn ®Çu cÇu vµ dÇm ®ì b¶n</v>
          </cell>
        </row>
        <row r="63">
          <cell r="D63" t="str">
            <v>BT b¶n dÉn vµ dÇm ®ì b¶n M250</v>
          </cell>
        </row>
        <row r="64">
          <cell r="D64" t="str">
            <v>V¸n khu«n b¶n dÉn vµ dÇm ®ì b¶n</v>
          </cell>
        </row>
        <row r="65">
          <cell r="D65" t="str">
            <v>Cèt thÐp b¶n dÉn vµ dÇm ®ì b¶n d=8mm</v>
          </cell>
        </row>
        <row r="66">
          <cell r="D66" t="str">
            <v>Cèt thÐp b¶n dÉn vµ dÇm ®ì b¶n d=10mm</v>
          </cell>
        </row>
        <row r="67">
          <cell r="D67" t="str">
            <v>Cèt thÐp b¶n dÉn vµ dÇm ®ì b¶n d=12mm</v>
          </cell>
        </row>
        <row r="68">
          <cell r="D68" t="str">
            <v>Cèt thÐp b¶n dÉn vµ dÇm ®ì b¶n d=14mm</v>
          </cell>
        </row>
        <row r="69">
          <cell r="D69" t="str">
            <v>Cèt thÐp b¶n dÉn vµ dÇm ®ì b¶n d=16mm</v>
          </cell>
        </row>
        <row r="70">
          <cell r="D70" t="str">
            <v xml:space="preserve">D¨m s¹n ®Öm </v>
          </cell>
        </row>
        <row r="71">
          <cell r="D71" t="str">
            <v>BT lãt mãng M100</v>
          </cell>
        </row>
        <row r="72">
          <cell r="D72" t="str">
            <v>L¾p ®Æt b¶n dÉn</v>
          </cell>
        </row>
        <row r="74">
          <cell r="D74" t="str">
            <v>6.T­êng hé lan mÒm (2x143)m</v>
          </cell>
        </row>
        <row r="75">
          <cell r="D75" t="str">
            <v>T­êng hé lan mÒm</v>
          </cell>
        </row>
        <row r="76">
          <cell r="D76" t="str">
            <v xml:space="preserve">TÊm sãng gi÷a L=4,14m s¬n ph¶n quang </v>
          </cell>
        </row>
        <row r="77">
          <cell r="D77" t="str">
            <v>TÊm sãng ®Çu L=0,7m s¬n ph¶n quang</v>
          </cell>
        </row>
        <row r="78">
          <cell r="D78" t="str">
            <v>Cét thÐp</v>
          </cell>
        </row>
        <row r="79">
          <cell r="D79" t="str">
            <v>Hép ®Öm</v>
          </cell>
        </row>
        <row r="80">
          <cell r="D80" t="str">
            <v>M¾t ph¶n quang</v>
          </cell>
        </row>
        <row r="81">
          <cell r="D81" t="str">
            <v>Bul«ng F=20</v>
          </cell>
        </row>
        <row r="82">
          <cell r="D82" t="str">
            <v>Bul«ng F=16</v>
          </cell>
        </row>
        <row r="83">
          <cell r="D83" t="str">
            <v xml:space="preserve">D¨m s¹n ®Öm </v>
          </cell>
        </row>
        <row r="84">
          <cell r="D84" t="str">
            <v>BT mãng M150 ®¸ 4x6</v>
          </cell>
        </row>
        <row r="85">
          <cell r="D85" t="str">
            <v>V¸n khu«n mãng</v>
          </cell>
        </row>
        <row r="86">
          <cell r="D86" t="str">
            <v>§µo ®Êt mãng hé lan</v>
          </cell>
        </row>
        <row r="87">
          <cell r="D87" t="str">
            <v>§¾p ®Êt mãng ®Êt cÊp 3</v>
          </cell>
        </row>
        <row r="88">
          <cell r="D88" t="str">
            <v>Ch«n cét hé lan</v>
          </cell>
        </row>
        <row r="89">
          <cell r="D89" t="str">
            <v>L¾p dùng t­êng hé lan ( thanh gi÷a )</v>
          </cell>
        </row>
        <row r="90">
          <cell r="D90" t="str">
            <v>Bèc hµng lªn xuèng + vc tõ §N ®Õn CT L=219Km</v>
          </cell>
        </row>
        <row r="92">
          <cell r="D92" t="str">
            <v>7.§­êng hai ®Çu cÇu (tÝnh cho 20m)</v>
          </cell>
        </row>
        <row r="93">
          <cell r="D93" t="str">
            <v>§µo ®Êt ®Ó ®¾p + vËn chuyÓn L=3.5Km</v>
          </cell>
        </row>
        <row r="94">
          <cell r="D94" t="str">
            <v>§¾p nÒn ®­êng K95 ®Êt cÊp 3</v>
          </cell>
        </row>
        <row r="95">
          <cell r="D95" t="str">
            <v>§¾p nÒn ®­êng K98 ®Êt cÊp 3</v>
          </cell>
        </row>
        <row r="96">
          <cell r="D96" t="str">
            <v>§µo nÒn ®­êng ®Êt cÊp 3 (M95%, NC5%)</v>
          </cell>
        </row>
        <row r="97">
          <cell r="D97" t="str">
            <v xml:space="preserve">CÊp phèi ®¸ d¨m </v>
          </cell>
        </row>
        <row r="98">
          <cell r="D98" t="str">
            <v>T­ãi nhùa dÝnh b¸m TC 1,5kg/m2</v>
          </cell>
        </row>
        <row r="99">
          <cell r="D99" t="str">
            <v>BTN trung dµy 7cm</v>
          </cell>
        </row>
        <row r="100">
          <cell r="D100" t="str">
            <v>S¶n xuÊt  BTN</v>
          </cell>
        </row>
        <row r="101">
          <cell r="D101" t="str">
            <v>VC BTN tõ TT Km7(Qlé9) 
®Õn Ctr×nh L=38km</v>
          </cell>
        </row>
        <row r="103">
          <cell r="D103" t="str">
            <v>8.Cèng hép</v>
          </cell>
        </row>
        <row r="104">
          <cell r="D104" t="str">
            <v>BT t­êng c¸nh + t­êng ®Çu M200</v>
          </cell>
        </row>
        <row r="105">
          <cell r="D105" t="str">
            <v>BT cèng hép M300 ®¸ 1x2</v>
          </cell>
        </row>
        <row r="106">
          <cell r="D106" t="str">
            <v>QuÐt nhùa bitum vµ d¸n bao t¶i</v>
          </cell>
        </row>
        <row r="107">
          <cell r="D107" t="str">
            <v>QuÐt nhùa bitum ngoµi th©n cèng</v>
          </cell>
        </row>
        <row r="108">
          <cell r="D108" t="str">
            <v>V÷a XM M100 mèi nèi b¶n dÉn</v>
          </cell>
        </row>
        <row r="109">
          <cell r="D109" t="str">
            <v xml:space="preserve">D¨m s¹n ®Öm </v>
          </cell>
        </row>
        <row r="110">
          <cell r="D110" t="str">
            <v>V¸n khu«n ®æ BT cèng t¹i chç</v>
          </cell>
        </row>
        <row r="111">
          <cell r="D111" t="str">
            <v>Cèt thÐp cèng h×nh hép d=14mm</v>
          </cell>
        </row>
        <row r="112">
          <cell r="D112" t="str">
            <v>Cèt thÐp cèng h×nh hép d=16mm</v>
          </cell>
        </row>
        <row r="113">
          <cell r="D113" t="str">
            <v>Cèt thÐp cèng h×nh hép d=20mm</v>
          </cell>
        </row>
        <row r="114">
          <cell r="D114" t="str">
            <v>§¾p cÊp phèi sái s¹n gia cè mÆt ®­êng</v>
          </cell>
        </row>
        <row r="115">
          <cell r="D115" t="str">
            <v>Gia c«ng, l¾p r¾p gç thi 
c«ng cèng hép</v>
          </cell>
        </row>
        <row r="116">
          <cell r="D116" t="str">
            <v>LD vµ th¸o dì hÖ khung dµn gi¸o</v>
          </cell>
        </row>
        <row r="117">
          <cell r="D117" t="str">
            <v>§µo ®Êt cÊp 3</v>
          </cell>
        </row>
        <row r="118">
          <cell r="D118" t="str">
            <v>§¾p ®Êt cÊp 3</v>
          </cell>
        </row>
        <row r="120">
          <cell r="D120" t="str">
            <v>9.BÖ ®óc dÇm + BÖ chøa + B·i ®óc dÇm</v>
          </cell>
        </row>
        <row r="121">
          <cell r="D121" t="str">
            <v>Bªt«ng bÖ ®óc M250</v>
          </cell>
        </row>
        <row r="122">
          <cell r="D122" t="str">
            <v>Bªt«ng bÖ ®óc M200</v>
          </cell>
        </row>
        <row r="123">
          <cell r="D123" t="str">
            <v>V¸n khu«n ®æ BT bÖ ®óc dÇm</v>
          </cell>
        </row>
        <row r="124">
          <cell r="D124" t="str">
            <v>G/c«ng CT bÖ ®óc + bÖ chøa F=10mm</v>
          </cell>
        </row>
        <row r="125">
          <cell r="D125" t="str">
            <v>G/c«ng CT bÖ ®óc F=8mm</v>
          </cell>
        </row>
        <row r="126">
          <cell r="D126" t="str">
            <v>§µo ®Êt cÊp 3</v>
          </cell>
        </row>
        <row r="127">
          <cell r="D127" t="str">
            <v>L¸ng v÷a xim¨ng d=5cm M75</v>
          </cell>
        </row>
        <row r="128">
          <cell r="D128" t="str">
            <v>CÈu dÇm vµo vÞ trÝ lao</v>
          </cell>
        </row>
        <row r="129">
          <cell r="D129" t="str">
            <v>LËp ®­êng tr­ît ®Ó di chuyÓn dÇm</v>
          </cell>
        </row>
        <row r="130">
          <cell r="D130" t="str">
            <v>D/C dÇm cÇu tõ bÖ ®óc ®Õn bÖ chøa</v>
          </cell>
        </row>
        <row r="131">
          <cell r="D131" t="str">
            <v>CÈu dÇm tõ ®­êng tr­ît xuèng s¾p xÕp lªn bÖ chøa</v>
          </cell>
        </row>
        <row r="132">
          <cell r="D132" t="str">
            <v>N©ng h¹ dÇm cÇu L=33m</v>
          </cell>
        </row>
        <row r="133">
          <cell r="D133" t="str">
            <v>Th¸o dì ®­êng tr­ît 
 (tÝnh 80%c«ng l¾p)</v>
          </cell>
        </row>
        <row r="134">
          <cell r="D134" t="str">
            <v>Bul«ng M20.</v>
          </cell>
        </row>
        <row r="135">
          <cell r="D135" t="str">
            <v>§¸ héc xÕp chèng lón</v>
          </cell>
        </row>
        <row r="136">
          <cell r="D136" t="str">
            <v>ThÐp b¶n</v>
          </cell>
        </row>
        <row r="137">
          <cell r="D137" t="str">
            <v>Khèi kª thÐp</v>
          </cell>
        </row>
        <row r="138">
          <cell r="D138" t="str">
            <v>R¶i tµ vÑt gç</v>
          </cell>
        </row>
        <row r="139">
          <cell r="D139" t="str">
            <v>èng nhùa d=60</v>
          </cell>
        </row>
        <row r="140">
          <cell r="D140" t="str">
            <v xml:space="preserve">D¨m s¹n ®Öm </v>
          </cell>
        </row>
        <row r="141">
          <cell r="D141" t="str">
            <v>§¾p ®Êt cÊp 3</v>
          </cell>
        </row>
        <row r="142">
          <cell r="D142" t="str">
            <v>San ®Çm mÆt b»ng</v>
          </cell>
        </row>
        <row r="144">
          <cell r="D144" t="str">
            <v>10.Thi c«ng lao kÐo dÇm DUL</v>
          </cell>
        </row>
        <row r="145">
          <cell r="D145" t="str">
            <v>CÈu dÇm ra khái bÖ chøa</v>
          </cell>
        </row>
        <row r="146">
          <cell r="D146" t="str">
            <v>LËp ®­êng tr­ît ®Ó di chuyÓn dÇm</v>
          </cell>
        </row>
        <row r="147">
          <cell r="D147" t="str">
            <v>Tõ bÖ chøa ®Õn ch©n cÇu</v>
          </cell>
        </row>
        <row r="148">
          <cell r="D148" t="str">
            <v>D/ch dÇm cÇu L=33m vµo vÞ trÝ</v>
          </cell>
        </row>
        <row r="149">
          <cell r="D149" t="str">
            <v>(L=300m, §Þnh møc chØ di chuyÓn trong vßng 30m)</v>
          </cell>
        </row>
        <row r="150">
          <cell r="D150" t="str">
            <v>CÈu dÇm vµo vÞ trÝ lao</v>
          </cell>
        </row>
        <row r="151">
          <cell r="D151" t="str">
            <v>N©ng h¹ dÇm cÇu</v>
          </cell>
        </row>
        <row r="152">
          <cell r="D152" t="str">
            <v>Lao kÐo dÇm BT DUL L=33m</v>
          </cell>
        </row>
        <row r="153">
          <cell r="D153" t="str">
            <v>KÝch h¹ dÇm xuèng gèi</v>
          </cell>
        </row>
        <row r="154">
          <cell r="D154" t="str">
            <v>ChuyÓn xe lao sang nhÞp</v>
          </cell>
        </row>
        <row r="155">
          <cell r="D155" t="str">
            <v>Th¸o l¾p tæ hîp  lao dÇm</v>
          </cell>
        </row>
        <row r="156">
          <cell r="D156" t="str">
            <v>(150T x 30%)</v>
          </cell>
        </row>
        <row r="157">
          <cell r="D157" t="str">
            <v>Th¸o dì ®­êng tr­ît 
 (tÝnh 80%c«ng l¾p)</v>
          </cell>
        </row>
        <row r="158">
          <cell r="D158" t="str">
            <v>(KÓ c¶ ®­êng di chuyÓn dÇm trªn cÇu)</v>
          </cell>
        </row>
        <row r="159">
          <cell r="D159" t="str">
            <v xml:space="preserve">D¨m s¹n ®Öm </v>
          </cell>
        </row>
        <row r="161">
          <cell r="D161" t="str">
            <v>B.KÕt cÊu phÇn h¹ bé</v>
          </cell>
        </row>
        <row r="162">
          <cell r="D162" t="str">
            <v>1.Trô cÇu</v>
          </cell>
        </row>
        <row r="163">
          <cell r="D163" t="str">
            <v>BT xµ mò+®¸ kª gèi trô M300</v>
          </cell>
        </row>
        <row r="164">
          <cell r="D164" t="str">
            <v>BT th©n, bÖ trô M250 trªn c¹n ®¸ 2x4</v>
          </cell>
        </row>
        <row r="165">
          <cell r="D165" t="str">
            <v>Cèt thÐp trô F=10mm</v>
          </cell>
        </row>
        <row r="166">
          <cell r="D166" t="str">
            <v>Cèt thÐp trô F=16mm</v>
          </cell>
        </row>
        <row r="167">
          <cell r="D167" t="str">
            <v>Cèt thÐp trô F=20mm</v>
          </cell>
        </row>
        <row r="168">
          <cell r="D168" t="str">
            <v>Cèt thÐp trô F=22mm</v>
          </cell>
        </row>
        <row r="169">
          <cell r="D169" t="str">
            <v>Cèt thÐp trô F=30mm</v>
          </cell>
        </row>
        <row r="170">
          <cell r="D170" t="str">
            <v>V÷a XM t¹o dèc M75</v>
          </cell>
        </row>
        <row r="171">
          <cell r="D171" t="str">
            <v>VËn chuyÓn ®¸ ®æ ®i L=1Km</v>
          </cell>
        </row>
        <row r="172">
          <cell r="D172" t="str">
            <v>Xóc ®¸ ®æ ®i</v>
          </cell>
        </row>
        <row r="173">
          <cell r="D173" t="str">
            <v>§µo ph¸ ®¸ b»ng næ m×n (20%)</v>
          </cell>
        </row>
        <row r="174">
          <cell r="D174" t="str">
            <v>§µo ph¸ ®¸ b»ng thñ c«ng (80%)</v>
          </cell>
        </row>
        <row r="175">
          <cell r="D175" t="str">
            <v>§µo mãng (80%M¸y, 20% thñ c«ng)</v>
          </cell>
        </row>
        <row r="176">
          <cell r="D176" t="str">
            <v>§µo ®Êt ®Ó ®¾p + vËn chuyÓn L=3.5Km</v>
          </cell>
        </row>
        <row r="177">
          <cell r="D177" t="str">
            <v>§¾p ®Êt (80%M, 20%NC)</v>
          </cell>
        </row>
        <row r="178">
          <cell r="D178" t="str">
            <v>ThÐp tÊm (20x300x400)mm</v>
          </cell>
        </row>
        <row r="179">
          <cell r="D179" t="str">
            <v>V¸n khu«n thÐp thi c«ng mè + trô cÇu</v>
          </cell>
        </row>
        <row r="181">
          <cell r="D181" t="str">
            <v>2.Mè cÇu</v>
          </cell>
        </row>
        <row r="182">
          <cell r="D182" t="str">
            <v>BT ®¸ kª gèi mè M300</v>
          </cell>
        </row>
        <row r="183">
          <cell r="D183" t="str">
            <v>BT th©n + bÖ mè M250 ®¸ 2x4</v>
          </cell>
        </row>
        <row r="184">
          <cell r="D184" t="str">
            <v>BT t­êng ngùc + t­êng c¸nh M250</v>
          </cell>
        </row>
        <row r="185">
          <cell r="D185" t="str">
            <v>BT lãt mãng M100</v>
          </cell>
        </row>
        <row r="186">
          <cell r="D186" t="str">
            <v>V¸n khu«n thÐp mè+t­êng</v>
          </cell>
        </row>
        <row r="187">
          <cell r="D187" t="str">
            <v>Cèt thÐp mè F=8mm trªn c¹n</v>
          </cell>
        </row>
        <row r="188">
          <cell r="D188" t="str">
            <v>Cèt thÐp mè F=10mm trªn c¹n</v>
          </cell>
        </row>
        <row r="189">
          <cell r="D189" t="str">
            <v>Cèt thÐp mè F=12mm trªn c¹n</v>
          </cell>
        </row>
        <row r="190">
          <cell r="D190" t="str">
            <v>Cèt thÐp mè F=14mm trªn c¹n</v>
          </cell>
        </row>
        <row r="191">
          <cell r="D191" t="str">
            <v>Cèt thÐp mè F=16mm trªn c¹n</v>
          </cell>
        </row>
        <row r="192">
          <cell r="D192" t="str">
            <v>Cèt thÐp mè F&gt;18mm trªn c¹n</v>
          </cell>
        </row>
        <row r="193">
          <cell r="D193" t="str">
            <v>ThÐp tÊm</v>
          </cell>
        </row>
        <row r="194">
          <cell r="D194" t="str">
            <v>V÷a XM t¹o dèc M75</v>
          </cell>
        </row>
        <row r="195">
          <cell r="D195" t="str">
            <v>§¸ héc x©y m¸i taluy v÷a M100</v>
          </cell>
        </row>
        <row r="196">
          <cell r="D196" t="str">
            <v>§¸ héc x©y ch©n khay v÷a M100</v>
          </cell>
        </row>
        <row r="197">
          <cell r="D197" t="str">
            <v>§¸ héc x©y tø nãn v÷a M100</v>
          </cell>
        </row>
        <row r="198">
          <cell r="D198" t="str">
            <v xml:space="preserve">D¨m s¹n ®Öm </v>
          </cell>
        </row>
        <row r="199">
          <cell r="D199" t="str">
            <v>Xóc ®¸ ®æ ®i</v>
          </cell>
        </row>
        <row r="200">
          <cell r="D200" t="str">
            <v>VËn chuyÓn ®¸ ®æ ®i L=1Km</v>
          </cell>
        </row>
        <row r="201">
          <cell r="D201" t="str">
            <v>§µo ph¸ ®¸ b»ng næ m×n (20%)</v>
          </cell>
        </row>
        <row r="202">
          <cell r="D202" t="str">
            <v>§µo ph¸ ®¸ b»ng thñ c«ng (80%)</v>
          </cell>
        </row>
        <row r="203">
          <cell r="D203" t="str">
            <v>§µo mãng (80%M¸y, 20% thñ c«ng)</v>
          </cell>
        </row>
        <row r="204">
          <cell r="D204" t="str">
            <v>§µo ®Êt ®Ó ®¾p + vËn chuyÓn L=3.5Km</v>
          </cell>
        </row>
        <row r="205">
          <cell r="D205" t="str">
            <v>§¾p ®Êt (80%M, 20%NC)</v>
          </cell>
        </row>
        <row r="206">
          <cell r="D206" t="str">
            <v>San ®Çm mÆt b»ng</v>
          </cell>
        </row>
        <row r="208">
          <cell r="D208" t="str">
            <v>3.Khèi l­îng thi c«ng</v>
          </cell>
        </row>
        <row r="209">
          <cell r="D209" t="str">
            <v>a. Thi c«ng trô: 4 trô (LC 4 lÇn)</v>
          </cell>
        </row>
        <row r="210">
          <cell r="D210" t="str">
            <v>Khung bailey</v>
          </cell>
        </row>
        <row r="211">
          <cell r="D211" t="str">
            <v>(52.836tÊn*4lÇn/100=2.113tÊn)</v>
          </cell>
        </row>
        <row r="212">
          <cell r="D212" t="str">
            <v>L¾p dùng vµ th¸o dì khung bailey</v>
          </cell>
        </row>
        <row r="213">
          <cell r="D213" t="str">
            <v>LD cho 4 trô 52.836T x 2 = 105.67T</v>
          </cell>
        </row>
        <row r="214">
          <cell r="D214" t="str">
            <v>SX hÖ khung giµn gi¸o thi c«ng trô</v>
          </cell>
        </row>
        <row r="215">
          <cell r="D215" t="str">
            <v>LD vµ th¸o dì hÖ khung dµn gi¸o</v>
          </cell>
        </row>
        <row r="216">
          <cell r="D216" t="str">
            <v>(Khèi l­îng vËt liÖu tÝnh cho 4 trô)</v>
          </cell>
        </row>
        <row r="217">
          <cell r="D217" t="str">
            <v>(Gåm nh÷ng thanh chèng vµ gi»ng L75x75x8)</v>
          </cell>
        </row>
        <row r="218">
          <cell r="D218" t="str">
            <v>(Lu©n chuyÓn 4 lÇn : 28.64 x 4 lÇn =113.366T)</v>
          </cell>
        </row>
        <row r="219">
          <cell r="D219" t="str">
            <v>LD ray P43 ch«n th¼ng vµo trô lµm sµn</v>
          </cell>
        </row>
        <row r="220">
          <cell r="D220" t="str">
            <v xml:space="preserve">Lµm vµ th¶ rä ®¸ </v>
          </cell>
        </row>
        <row r="221">
          <cell r="D221" t="str">
            <v>Gia c«ng, l¾p r¾p gç thi 
c«ng trô (LC4lÇn)</v>
          </cell>
        </row>
        <row r="222">
          <cell r="D222" t="str">
            <v>V¸n sµn thi c«ng dµy 5cm</v>
          </cell>
        </row>
        <row r="223">
          <cell r="D223" t="str">
            <v>(102.4m3*2lÇn/8=25.6m3)</v>
          </cell>
        </row>
        <row r="224">
          <cell r="D224" t="str">
            <v>R¶i th¸o v¸n sµn</v>
          </cell>
        </row>
        <row r="225">
          <cell r="D225" t="str">
            <v>§Êt sÐt luyÖn dÎo</v>
          </cell>
        </row>
        <row r="226">
          <cell r="D226" t="str">
            <v>Bao t¶i ®Êt chèng xãi</v>
          </cell>
        </row>
        <row r="227">
          <cell r="D227" t="str">
            <v>§¾p ®Êt ®­êng thi c«ng</v>
          </cell>
        </row>
        <row r="228">
          <cell r="D228" t="str">
            <v>Xóc ®¸ ®æ ®i</v>
          </cell>
        </row>
        <row r="229">
          <cell r="D229" t="str">
            <v>VËn chuyÓn ®¸ ®æ ®i L=1Km</v>
          </cell>
        </row>
        <row r="230">
          <cell r="D230" t="str">
            <v>§µo ®¸ r·nh + hè tô</v>
          </cell>
        </row>
        <row r="231">
          <cell r="D231" t="str">
            <v>§µo ®Êt ®Ó ®¾p + vËn chuyÓn L=3.5Km</v>
          </cell>
        </row>
        <row r="232">
          <cell r="D232" t="str">
            <v>M¸y b¬m n­íc 75cv.</v>
          </cell>
        </row>
        <row r="233">
          <cell r="D233" t="str">
            <v>§¾p ®Êt khung v©y</v>
          </cell>
        </row>
        <row r="234">
          <cell r="D234" t="str">
            <v>Ph¸ dì khung v©y (70% nh©n c«ng, m¸y ®¾p)</v>
          </cell>
        </row>
        <row r="235">
          <cell r="D235" t="str">
            <v>VËn chuyÓn ®Êt ®æ ®i L=1Km</v>
          </cell>
        </row>
        <row r="236">
          <cell r="D236" t="str">
            <v>(Thanh th¶i lßng s«ng)</v>
          </cell>
        </row>
        <row r="238">
          <cell r="D238" t="str">
            <v>b.Thi c«ng mè (LC 2lÇn)</v>
          </cell>
        </row>
        <row r="239">
          <cell r="D239" t="str">
            <v>Khung bailey</v>
          </cell>
        </row>
        <row r="240">
          <cell r="D240" t="str">
            <v>(78,74tÊn*2lÇn/100=1.575tÊn)</v>
          </cell>
        </row>
        <row r="241">
          <cell r="D241" t="str">
            <v>L¾p dùng vµ th¸o dì khung bailey</v>
          </cell>
        </row>
        <row r="242">
          <cell r="D242" t="str">
            <v>SX hÖ khung giµn gi¸o thi c«ng mè</v>
          </cell>
        </row>
        <row r="243">
          <cell r="D243" t="str">
            <v>LD vµ th¸o dì hÖ khung dµn gi¸o</v>
          </cell>
        </row>
        <row r="244">
          <cell r="D244" t="str">
            <v>(Khèi l­îng vËt liÖu tÝnh cho 2 mè)</v>
          </cell>
        </row>
        <row r="245">
          <cell r="D245" t="str">
            <v>(Gåm nh÷ng thanh chèng vµ gi»ng L75x75x8)</v>
          </cell>
        </row>
        <row r="246">
          <cell r="D246" t="str">
            <v>(L¾p dùng 2 lÇn : 5.13 x 2 lÇn =10.26T)</v>
          </cell>
        </row>
        <row r="247">
          <cell r="D247" t="str">
            <v>§µo ®Êt nÒn ®­êng c«ng vô</v>
          </cell>
        </row>
        <row r="248">
          <cell r="D248" t="str">
            <v>Xóc ®¸ ®æ ®i</v>
          </cell>
        </row>
        <row r="249">
          <cell r="D249" t="str">
            <v>VËn chuyÓn ®¸ ®æ ®i L=1Km</v>
          </cell>
        </row>
        <row r="250">
          <cell r="D250" t="str">
            <v>§µo ®¸ r·nh + hè tô</v>
          </cell>
        </row>
        <row r="251">
          <cell r="D251" t="str">
            <v>M¸y b¬m n­íc 75cv.</v>
          </cell>
        </row>
        <row r="252">
          <cell r="D252" t="str">
            <v xml:space="preserve">Lµm vµ th¶ rä ®¸ </v>
          </cell>
        </row>
        <row r="253">
          <cell r="D253" t="str">
            <v>V¸n sµn thi c«ng dµy 5cm</v>
          </cell>
        </row>
        <row r="254">
          <cell r="D254" t="str">
            <v>(5.4m3*2lÇn/8=1.35m3)</v>
          </cell>
        </row>
        <row r="255">
          <cell r="D255" t="str">
            <v>R¶i th¸o v¸n sµn</v>
          </cell>
        </row>
        <row r="256">
          <cell r="D256" t="str">
            <v>Gia c«ng, l¾p r¾p gç thi 
c«ng mè (LC2lÇn)</v>
          </cell>
        </row>
        <row r="257">
          <cell r="D257" t="str">
            <v xml:space="preserve">D¨m s¹n ®Öm </v>
          </cell>
        </row>
        <row r="258">
          <cell r="D258" t="str">
            <v>ThÐp neo d=16mm</v>
          </cell>
        </row>
        <row r="259">
          <cell r="D259" t="str">
            <v>c. §­êng c«ng vô thi c«ng trô 1</v>
          </cell>
        </row>
        <row r="260">
          <cell r="D260" t="str">
            <v>§µo ®Êt nÒn ®­êng c«ng vô</v>
          </cell>
        </row>
        <row r="261">
          <cell r="D261" t="str">
            <v>V/c ®Êt ®æ ®i L=1Km</v>
          </cell>
        </row>
        <row r="262">
          <cell r="D262" t="str">
            <v>§¾p cÊp phèi sái s¹n gia cè mÆt ®­êng</v>
          </cell>
        </row>
        <row r="263">
          <cell r="D263" t="str">
            <v>d. §­êng + cèng c«ng vô qua ngÇm</v>
          </cell>
        </row>
        <row r="264">
          <cell r="D264" t="str">
            <v>L¾p ®Æt cèng BTCT D100mm</v>
          </cell>
        </row>
        <row r="265">
          <cell r="D265" t="str">
            <v>§µo ®Êt cÊp 3</v>
          </cell>
        </row>
        <row r="266">
          <cell r="D266" t="str">
            <v>§¾p ®Êt cÊp 3</v>
          </cell>
        </row>
        <row r="267">
          <cell r="D267" t="str">
            <v>X©y g¹ch chØ mèi nèi èng cèng</v>
          </cell>
        </row>
        <row r="268">
          <cell r="D268" t="str">
            <v>Bª t«ng ®Õ cèng M200</v>
          </cell>
        </row>
        <row r="269">
          <cell r="D269" t="str">
            <v>§¸ héc xÕp khan</v>
          </cell>
        </row>
        <row r="270">
          <cell r="D270" t="str">
            <v>San ®Çm mÆt b»ng</v>
          </cell>
        </row>
        <row r="271">
          <cell r="D271" t="str">
            <v>§¾p cÊp phèi sái s¹n gia cè mÆt ®­êng</v>
          </cell>
        </row>
        <row r="272">
          <cell r="D272" t="str">
            <v>e. Më réng ®­êng c«ng vô tõ Qlé 15 vµo c«ng tr­êng</v>
          </cell>
        </row>
        <row r="273">
          <cell r="D273" t="str">
            <v>§µo ®Êt nÒn ®­êng c«ng vô</v>
          </cell>
        </row>
        <row r="274">
          <cell r="D274" t="str">
            <v>§¾p nÒn ®­êng K98 ®Êt cÊp 3.</v>
          </cell>
        </row>
        <row r="275">
          <cell r="D275" t="str">
            <v>§µo ®Êt ®Ó ®¾p + vËn chuyÓn L=3.5Km</v>
          </cell>
        </row>
        <row r="276">
          <cell r="D276" t="str">
            <v>§¾p cÊp phèi sái s¹n gia cè mÆt ®­êng</v>
          </cell>
        </row>
        <row r="278">
          <cell r="D278" t="str">
            <v>4. H¹ng môc kh¸c</v>
          </cell>
        </row>
        <row r="279">
          <cell r="D279" t="str">
            <v>BiÓn b¸o tªn cÇu</v>
          </cell>
        </row>
        <row r="280">
          <cell r="D280" t="str">
            <v>Chi phÝ m¸y ph¸t ®iÖn c«ng suÊt 125KVA</v>
          </cell>
        </row>
        <row r="281">
          <cell r="D281" t="str">
            <v>(30 ngµy x 24th¸ng x 1.5ca x 237.813® )</v>
          </cell>
        </row>
        <row r="282">
          <cell r="D282" t="str">
            <v>(§· trõ phÇn nhiªn liÖu)</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refreshError="1"/>
      <sheetData sheetId="62"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
      <sheetName val="ptdg"/>
      <sheetName val="DTCT"/>
      <sheetName val="TH"/>
      <sheetName val="KSTK"/>
      <sheetName val="NTKL"/>
      <sheetName val="Den bu"/>
      <sheetName val="trabang"/>
      <sheetName val="Dg Dchat"/>
      <sheetName val="Dg Dhinh"/>
      <sheetName val="KLNT"/>
      <sheetName val="Congty"/>
      <sheetName val="VPPN"/>
      <sheetName val="XN74"/>
      <sheetName val="XN54"/>
      <sheetName val="XN33"/>
      <sheetName val="NK96"/>
      <sheetName val="XL4Test5"/>
      <sheetName val="C.noTX01"/>
      <sheetName val="Sheet2"/>
      <sheetName val="Chart1"/>
      <sheetName val="T.HopCNo"/>
      <sheetName val="Sheet1"/>
      <sheetName val="THCNoATrung"/>
      <sheetName val="Sheet6"/>
      <sheetName val="BaocaoC.No2"/>
      <sheetName val="BaocaoC.noHopC.ty"/>
      <sheetName val="THAtraQuy"/>
      <sheetName val="No Ca.N"/>
      <sheetName val="C.tiêt C.ty"/>
      <sheetName val="CN.TCT03"/>
      <sheetName val="CN kho đoi"/>
      <sheetName val="T.Hop CN"/>
      <sheetName val="CTHTchưa TTnộibộ"/>
      <sheetName val="CN2004 Nộp TCT"/>
      <sheetName val="CN TCT04"/>
      <sheetName val="XXXXXXXX"/>
      <sheetName val="Sheet3"/>
      <sheetName val="Tra_bang"/>
      <sheetName val="Sheet1 (2)"/>
      <sheetName val="chi phi doi"/>
      <sheetName val="Doanh thu"/>
      <sheetName val="TSCD"/>
      <sheetName val="chung tu TM"/>
      <sheetName val="chung tu NH"/>
      <sheetName val="So ke toan"/>
      <sheetName val="00000000"/>
      <sheetName val="10000000"/>
      <sheetName val="XL4Poppy"/>
      <sheetName val="2G.04"/>
      <sheetName val="2G.05"/>
      <sheetName val="2G.06"/>
      <sheetName val="2G.07"/>
      <sheetName val="2G.08"/>
      <sheetName val="2G.09"/>
      <sheetName val="2G.10"/>
      <sheetName val="kl bun"/>
      <sheetName val="kl xay"/>
      <sheetName val="kl dao dat"/>
      <sheetName val="kl lop lot"/>
      <sheetName val="kl san gat"/>
      <sheetName val="2G.11"/>
      <sheetName val="XXXXXXX0"/>
      <sheetName val="XXXXXXX1"/>
      <sheetName val="tra-vat-lieu"/>
      <sheetName val="gvl"/>
      <sheetName val="CN kho doi"/>
      <sheetName val="CTHTchua TTn?ib?"/>
      <sheetName val="CN2004 N?p TCT"/>
      <sheetName val="Loading"/>
      <sheetName val="Check C"/>
      <sheetName val="Cap. Acc. Mat"/>
      <sheetName val="Combination"/>
      <sheetName val="TAN"/>
      <sheetName val="TAN (2)"/>
      <sheetName val="DAI"/>
      <sheetName val="cut"/>
    </sheetNames>
    <sheetDataSet>
      <sheetData sheetId="0"/>
      <sheetData sheetId="1"/>
      <sheetData sheetId="2"/>
      <sheetData sheetId="3" refreshError="1">
        <row r="8">
          <cell r="A8">
            <v>55</v>
          </cell>
        </row>
        <row r="9">
          <cell r="A9">
            <v>56</v>
          </cell>
        </row>
        <row r="10">
          <cell r="A10">
            <v>58</v>
          </cell>
        </row>
        <row r="11">
          <cell r="A11">
            <v>60</v>
          </cell>
        </row>
        <row r="12">
          <cell r="A12">
            <v>59</v>
          </cell>
        </row>
        <row r="13">
          <cell r="A13">
            <v>65</v>
          </cell>
        </row>
        <row r="14">
          <cell r="A14">
            <v>62</v>
          </cell>
        </row>
        <row r="15">
          <cell r="A15">
            <v>63</v>
          </cell>
        </row>
        <row r="16">
          <cell r="A16">
            <v>25</v>
          </cell>
        </row>
        <row r="18">
          <cell r="A18">
            <v>33</v>
          </cell>
        </row>
        <row r="19">
          <cell r="A19">
            <v>34</v>
          </cell>
        </row>
        <row r="20">
          <cell r="A20">
            <v>35</v>
          </cell>
        </row>
        <row r="21">
          <cell r="A21">
            <v>36</v>
          </cell>
        </row>
        <row r="22">
          <cell r="A22">
            <v>37</v>
          </cell>
        </row>
        <row r="23">
          <cell r="A23">
            <v>71</v>
          </cell>
        </row>
        <row r="24">
          <cell r="A24">
            <v>70</v>
          </cell>
        </row>
        <row r="25">
          <cell r="A25">
            <v>80</v>
          </cell>
        </row>
        <row r="26">
          <cell r="A26">
            <v>81</v>
          </cell>
        </row>
        <row r="27">
          <cell r="A27">
            <v>65</v>
          </cell>
        </row>
        <row r="28">
          <cell r="A28">
            <v>10</v>
          </cell>
        </row>
        <row r="30">
          <cell r="A30">
            <v>15</v>
          </cell>
        </row>
        <row r="31">
          <cell r="A31">
            <v>14</v>
          </cell>
        </row>
        <row r="33">
          <cell r="A33">
            <v>26</v>
          </cell>
        </row>
        <row r="34">
          <cell r="A34">
            <v>27</v>
          </cell>
        </row>
        <row r="35">
          <cell r="A35">
            <v>28</v>
          </cell>
        </row>
        <row r="36">
          <cell r="A36">
            <v>29</v>
          </cell>
        </row>
        <row r="37">
          <cell r="A37">
            <v>30</v>
          </cell>
        </row>
        <row r="38">
          <cell r="A38">
            <v>31</v>
          </cell>
        </row>
        <row r="40">
          <cell r="A40">
            <v>42</v>
          </cell>
        </row>
        <row r="41">
          <cell r="A41">
            <v>43</v>
          </cell>
        </row>
        <row r="42">
          <cell r="A42">
            <v>52</v>
          </cell>
        </row>
        <row r="43">
          <cell r="A43">
            <v>53</v>
          </cell>
        </row>
        <row r="44">
          <cell r="A44">
            <v>57</v>
          </cell>
        </row>
        <row r="47">
          <cell r="A47">
            <v>54</v>
          </cell>
        </row>
        <row r="48">
          <cell r="A48">
            <v>72</v>
          </cell>
        </row>
        <row r="49">
          <cell r="A49">
            <v>51</v>
          </cell>
        </row>
        <row r="50">
          <cell r="A50">
            <v>63</v>
          </cell>
        </row>
        <row r="51">
          <cell r="A51">
            <v>62</v>
          </cell>
        </row>
        <row r="52">
          <cell r="A52">
            <v>64</v>
          </cell>
        </row>
        <row r="54">
          <cell r="A54">
            <v>88</v>
          </cell>
        </row>
        <row r="55">
          <cell r="A55">
            <v>89</v>
          </cell>
        </row>
        <row r="56">
          <cell r="A56">
            <v>44</v>
          </cell>
        </row>
        <row r="57">
          <cell r="A57">
            <v>87</v>
          </cell>
        </row>
        <row r="59">
          <cell r="A59" t="str">
            <v>VL</v>
          </cell>
        </row>
        <row r="67">
          <cell r="A67">
            <v>41</v>
          </cell>
        </row>
        <row r="69">
          <cell r="A69">
            <v>41</v>
          </cell>
        </row>
        <row r="70">
          <cell r="A70">
            <v>12</v>
          </cell>
        </row>
        <row r="71">
          <cell r="A71">
            <v>32</v>
          </cell>
        </row>
        <row r="72">
          <cell r="A72">
            <v>9</v>
          </cell>
        </row>
        <row r="73">
          <cell r="A73">
            <v>11</v>
          </cell>
        </row>
        <row r="75">
          <cell r="A75">
            <v>39</v>
          </cell>
        </row>
        <row r="76">
          <cell r="A76">
            <v>40</v>
          </cell>
        </row>
        <row r="77">
          <cell r="A77">
            <v>43</v>
          </cell>
        </row>
        <row r="78">
          <cell r="A78">
            <v>38</v>
          </cell>
        </row>
        <row r="79">
          <cell r="A79">
            <v>79</v>
          </cell>
        </row>
        <row r="80">
          <cell r="A80">
            <v>21</v>
          </cell>
        </row>
        <row r="81">
          <cell r="A81">
            <v>23</v>
          </cell>
        </row>
        <row r="82">
          <cell r="A82">
            <v>24</v>
          </cell>
        </row>
        <row r="84">
          <cell r="A84">
            <v>44</v>
          </cell>
        </row>
        <row r="85">
          <cell r="A85">
            <v>49</v>
          </cell>
        </row>
        <row r="86">
          <cell r="A86">
            <v>50</v>
          </cell>
        </row>
        <row r="87">
          <cell r="A87">
            <v>47</v>
          </cell>
        </row>
        <row r="88">
          <cell r="A88">
            <v>61</v>
          </cell>
        </row>
        <row r="89">
          <cell r="A89">
            <v>48</v>
          </cell>
        </row>
        <row r="90">
          <cell r="A90">
            <v>66</v>
          </cell>
        </row>
        <row r="91">
          <cell r="A91">
            <v>67</v>
          </cell>
        </row>
        <row r="92">
          <cell r="A92">
            <v>68</v>
          </cell>
        </row>
        <row r="93">
          <cell r="A93">
            <v>69</v>
          </cell>
        </row>
        <row r="94">
          <cell r="A94">
            <v>51</v>
          </cell>
        </row>
        <row r="95">
          <cell r="A95">
            <v>45</v>
          </cell>
        </row>
        <row r="96">
          <cell r="A96">
            <v>46</v>
          </cell>
        </row>
        <row r="98">
          <cell r="A98">
            <v>85</v>
          </cell>
        </row>
        <row r="99">
          <cell r="A99">
            <v>86</v>
          </cell>
        </row>
        <row r="100">
          <cell r="A100">
            <v>97</v>
          </cell>
        </row>
        <row r="101">
          <cell r="A101">
            <v>98</v>
          </cell>
        </row>
        <row r="102">
          <cell r="A102">
            <v>58</v>
          </cell>
        </row>
        <row r="103">
          <cell r="A103">
            <v>59</v>
          </cell>
        </row>
        <row r="104">
          <cell r="A104">
            <v>51</v>
          </cell>
        </row>
        <row r="105">
          <cell r="A105">
            <v>56</v>
          </cell>
        </row>
        <row r="106">
          <cell r="A106">
            <v>84</v>
          </cell>
        </row>
        <row r="107">
          <cell r="A107">
            <v>94</v>
          </cell>
        </row>
        <row r="108">
          <cell r="A108">
            <v>72</v>
          </cell>
        </row>
        <row r="110">
          <cell r="A110">
            <v>85</v>
          </cell>
        </row>
        <row r="111">
          <cell r="A111">
            <v>96</v>
          </cell>
        </row>
        <row r="112">
          <cell r="A112">
            <v>92</v>
          </cell>
        </row>
        <row r="113">
          <cell r="A113">
            <v>95</v>
          </cell>
        </row>
        <row r="114">
          <cell r="A114">
            <v>84</v>
          </cell>
        </row>
        <row r="115">
          <cell r="A115">
            <v>94</v>
          </cell>
        </row>
        <row r="116">
          <cell r="A116">
            <v>12</v>
          </cell>
        </row>
        <row r="117">
          <cell r="A117">
            <v>90</v>
          </cell>
        </row>
        <row r="118">
          <cell r="A118">
            <v>91</v>
          </cell>
        </row>
        <row r="120">
          <cell r="A120">
            <v>85</v>
          </cell>
        </row>
        <row r="121">
          <cell r="A121">
            <v>86</v>
          </cell>
        </row>
        <row r="122">
          <cell r="A122">
            <v>93</v>
          </cell>
        </row>
        <row r="123">
          <cell r="A123">
            <v>94</v>
          </cell>
        </row>
        <row r="124">
          <cell r="A124">
            <v>96</v>
          </cell>
        </row>
        <row r="125">
          <cell r="A125">
            <v>84</v>
          </cell>
        </row>
        <row r="126">
          <cell r="A126">
            <v>12</v>
          </cell>
        </row>
        <row r="128">
          <cell r="A128">
            <v>76</v>
          </cell>
        </row>
        <row r="129">
          <cell r="A129">
            <v>73</v>
          </cell>
        </row>
        <row r="130">
          <cell r="A130">
            <v>74</v>
          </cell>
        </row>
        <row r="131">
          <cell r="A131">
            <v>77</v>
          </cell>
        </row>
        <row r="132">
          <cell r="A132">
            <v>78</v>
          </cell>
        </row>
        <row r="133">
          <cell r="A133">
            <v>75</v>
          </cell>
        </row>
        <row r="135">
          <cell r="A135">
            <v>82</v>
          </cell>
        </row>
        <row r="136">
          <cell r="A136">
            <v>81</v>
          </cell>
        </row>
        <row r="137">
          <cell r="A137">
            <v>16</v>
          </cell>
        </row>
        <row r="139">
          <cell r="A139">
            <v>84</v>
          </cell>
        </row>
        <row r="140">
          <cell r="A140">
            <v>85</v>
          </cell>
        </row>
        <row r="141">
          <cell r="A141">
            <v>94</v>
          </cell>
        </row>
        <row r="142">
          <cell r="A142">
            <v>96</v>
          </cell>
        </row>
        <row r="144">
          <cell r="A144">
            <v>73</v>
          </cell>
        </row>
        <row r="145">
          <cell r="A145">
            <v>74</v>
          </cell>
        </row>
        <row r="146">
          <cell r="A146">
            <v>78</v>
          </cell>
        </row>
        <row r="147">
          <cell r="A147">
            <v>11</v>
          </cell>
        </row>
        <row r="148">
          <cell r="A148">
            <v>10</v>
          </cell>
        </row>
        <row r="149">
          <cell r="A149">
            <v>18</v>
          </cell>
        </row>
        <row r="150">
          <cell r="A150">
            <v>12</v>
          </cell>
        </row>
        <row r="151">
          <cell r="A151">
            <v>75</v>
          </cell>
        </row>
        <row r="152">
          <cell r="A152">
            <v>79</v>
          </cell>
        </row>
        <row r="153">
          <cell r="A153">
            <v>21</v>
          </cell>
        </row>
        <row r="154">
          <cell r="A154">
            <v>22</v>
          </cell>
        </row>
        <row r="155">
          <cell r="A155">
            <v>23</v>
          </cell>
        </row>
        <row r="156">
          <cell r="A156">
            <v>24</v>
          </cell>
        </row>
      </sheetData>
      <sheetData sheetId="4"/>
      <sheetData sheetId="5"/>
      <sheetData sheetId="6"/>
      <sheetData sheetId="7"/>
      <sheetData sheetId="8"/>
      <sheetData sheetId="9"/>
      <sheetData sheetId="10"/>
      <sheetData sheetId="11" refreshError="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880"/>
  <sheetViews>
    <sheetView zoomScale="68" zoomScaleNormal="68" workbookViewId="0">
      <selection activeCell="Q10" sqref="Q10"/>
    </sheetView>
  </sheetViews>
  <sheetFormatPr defaultRowHeight="15"/>
  <cols>
    <col min="1" max="1" width="8.28515625" style="1" customWidth="1"/>
    <col min="2" max="13" width="6.28515625" style="1" customWidth="1"/>
    <col min="14" max="16384" width="9.140625" style="1"/>
  </cols>
  <sheetData>
    <row r="1" spans="1:13">
      <c r="A1" s="1">
        <v>1961</v>
      </c>
    </row>
    <row r="2" spans="1:13">
      <c r="A2" s="1">
        <v>1</v>
      </c>
      <c r="B2" s="1" t="s">
        <v>2</v>
      </c>
      <c r="C2" s="1" t="s">
        <v>3</v>
      </c>
      <c r="D2" s="1" t="s">
        <v>4</v>
      </c>
      <c r="E2" s="1" t="s">
        <v>5</v>
      </c>
      <c r="F2" s="1" t="s">
        <v>6</v>
      </c>
      <c r="G2" s="1" t="s">
        <v>7</v>
      </c>
      <c r="H2" s="1" t="s">
        <v>8</v>
      </c>
      <c r="I2" s="1" t="s">
        <v>9</v>
      </c>
      <c r="J2" s="1" t="s">
        <v>10</v>
      </c>
      <c r="K2" s="1" t="s">
        <v>11</v>
      </c>
      <c r="L2" s="1" t="s">
        <v>12</v>
      </c>
      <c r="M2" s="1" t="s">
        <v>13</v>
      </c>
    </row>
    <row r="3" spans="1:13">
      <c r="A3" s="1">
        <v>2</v>
      </c>
      <c r="B3" s="1">
        <v>14.4</v>
      </c>
      <c r="C3" s="1">
        <v>12.5</v>
      </c>
      <c r="D3" s="1">
        <v>19.8</v>
      </c>
      <c r="E3" s="1">
        <v>21</v>
      </c>
      <c r="F3" s="1">
        <v>26</v>
      </c>
      <c r="G3" s="1">
        <v>32.299999999999997</v>
      </c>
      <c r="H3" s="1">
        <v>30.3</v>
      </c>
      <c r="I3" s="1">
        <v>29.1</v>
      </c>
      <c r="J3" s="1">
        <v>27.7</v>
      </c>
      <c r="K3" s="1">
        <v>24.8</v>
      </c>
      <c r="L3" s="1">
        <v>25</v>
      </c>
      <c r="M3" s="1">
        <v>23.4</v>
      </c>
    </row>
    <row r="4" spans="1:13">
      <c r="A4" s="1">
        <v>3</v>
      </c>
      <c r="B4" s="1">
        <v>15.5</v>
      </c>
      <c r="C4" s="1">
        <v>13.5</v>
      </c>
      <c r="D4" s="1">
        <v>20</v>
      </c>
      <c r="E4" s="1">
        <v>22.6</v>
      </c>
      <c r="F4" s="1">
        <v>26.5</v>
      </c>
      <c r="G4" s="1">
        <v>31.5</v>
      </c>
      <c r="H4" s="1">
        <v>31.8</v>
      </c>
      <c r="I4" s="1">
        <v>30.6</v>
      </c>
      <c r="J4" s="1">
        <v>27.6</v>
      </c>
      <c r="K4" s="1">
        <v>26.2</v>
      </c>
      <c r="L4" s="1">
        <v>24.8</v>
      </c>
      <c r="M4" s="1">
        <v>20.100000000000001</v>
      </c>
    </row>
    <row r="5" spans="1:13">
      <c r="A5" s="1">
        <v>4</v>
      </c>
      <c r="B5" s="1">
        <v>17.600000000000001</v>
      </c>
      <c r="C5" s="1">
        <v>13.6</v>
      </c>
      <c r="D5" s="1">
        <v>20</v>
      </c>
      <c r="E5" s="1">
        <v>23.4</v>
      </c>
      <c r="F5" s="1">
        <v>25.9</v>
      </c>
      <c r="G5" s="1">
        <v>24.1</v>
      </c>
      <c r="H5" s="1">
        <v>28.3</v>
      </c>
      <c r="I5" s="1">
        <v>30.6</v>
      </c>
      <c r="J5" s="1">
        <v>28</v>
      </c>
      <c r="K5" s="1">
        <v>26.6</v>
      </c>
      <c r="L5" s="1">
        <v>23.5</v>
      </c>
      <c r="M5" s="1">
        <v>19.600000000000001</v>
      </c>
    </row>
    <row r="6" spans="1:13">
      <c r="A6" s="1">
        <v>5</v>
      </c>
      <c r="B6" s="1">
        <v>15.3</v>
      </c>
      <c r="C6" s="1">
        <v>13.6</v>
      </c>
      <c r="D6" s="1">
        <v>20.399999999999999</v>
      </c>
      <c r="E6" s="1">
        <v>24.9</v>
      </c>
      <c r="F6" s="1">
        <v>24.8</v>
      </c>
      <c r="G6" s="1">
        <v>25.6</v>
      </c>
      <c r="H6" s="1">
        <v>28.1</v>
      </c>
      <c r="I6" s="1">
        <v>29.3</v>
      </c>
      <c r="J6" s="1">
        <v>27</v>
      </c>
      <c r="K6" s="1">
        <v>27.6</v>
      </c>
      <c r="L6" s="1">
        <v>21.2</v>
      </c>
      <c r="M6" s="1">
        <v>17.100000000000001</v>
      </c>
    </row>
    <row r="7" spans="1:13">
      <c r="A7" s="1">
        <v>6</v>
      </c>
      <c r="B7" s="1">
        <v>14.4</v>
      </c>
      <c r="C7" s="1">
        <v>15.4</v>
      </c>
      <c r="D7" s="1">
        <v>21</v>
      </c>
      <c r="E7" s="1">
        <v>25.8</v>
      </c>
      <c r="F7" s="1">
        <v>23.6</v>
      </c>
      <c r="G7" s="1">
        <v>27.3</v>
      </c>
      <c r="H7" s="1">
        <v>29.7</v>
      </c>
      <c r="I7" s="1">
        <v>27.9</v>
      </c>
      <c r="J7" s="1">
        <v>26.2</v>
      </c>
      <c r="K7" s="1">
        <v>27.1</v>
      </c>
      <c r="L7" s="1">
        <v>20.399999999999999</v>
      </c>
      <c r="M7" s="1">
        <v>16.7</v>
      </c>
    </row>
    <row r="8" spans="1:13">
      <c r="A8" s="1">
        <v>7</v>
      </c>
      <c r="B8" s="1">
        <v>12.6</v>
      </c>
      <c r="C8" s="1">
        <v>20.5</v>
      </c>
      <c r="D8" s="1">
        <v>22</v>
      </c>
      <c r="E8" s="1">
        <v>23.9</v>
      </c>
      <c r="F8" s="1">
        <v>23.9</v>
      </c>
      <c r="G8" s="1">
        <v>28.5</v>
      </c>
      <c r="H8" s="1">
        <v>30</v>
      </c>
      <c r="I8" s="1">
        <v>28.9</v>
      </c>
      <c r="J8" s="1">
        <v>26.3</v>
      </c>
      <c r="K8" s="1">
        <v>26.2</v>
      </c>
      <c r="L8" s="1">
        <v>21.2</v>
      </c>
      <c r="M8" s="1">
        <v>17.2</v>
      </c>
    </row>
    <row r="9" spans="1:13">
      <c r="A9" s="1">
        <v>8</v>
      </c>
      <c r="B9" s="1">
        <v>12.9</v>
      </c>
      <c r="C9" s="1">
        <v>18.5</v>
      </c>
      <c r="D9" s="1">
        <v>21.1</v>
      </c>
      <c r="E9" s="1">
        <v>24.4</v>
      </c>
      <c r="F9" s="1">
        <v>25.4</v>
      </c>
      <c r="G9" s="1">
        <v>28</v>
      </c>
      <c r="H9" s="1">
        <v>29.4</v>
      </c>
      <c r="I9" s="1">
        <v>29.2</v>
      </c>
      <c r="J9" s="1">
        <v>25.8</v>
      </c>
      <c r="K9" s="1">
        <v>26.7</v>
      </c>
      <c r="L9" s="1">
        <v>22.7</v>
      </c>
      <c r="M9" s="1">
        <v>15.9</v>
      </c>
    </row>
    <row r="10" spans="1:13">
      <c r="A10" s="1">
        <v>9</v>
      </c>
      <c r="B10" s="1">
        <v>14.5</v>
      </c>
      <c r="C10" s="1">
        <v>15.3</v>
      </c>
      <c r="D10" s="1">
        <v>21.7</v>
      </c>
      <c r="E10" s="1">
        <v>25.2</v>
      </c>
      <c r="F10" s="1">
        <v>27.2</v>
      </c>
      <c r="G10" s="1">
        <v>26.4</v>
      </c>
      <c r="H10" s="1">
        <v>28.2</v>
      </c>
      <c r="I10" s="1">
        <v>27.7</v>
      </c>
      <c r="J10" s="1">
        <v>25.2</v>
      </c>
      <c r="K10" s="1">
        <v>26.9</v>
      </c>
      <c r="L10" s="1">
        <v>22.9</v>
      </c>
      <c r="M10" s="1">
        <v>15.4</v>
      </c>
    </row>
    <row r="11" spans="1:13">
      <c r="A11" s="1">
        <v>10</v>
      </c>
      <c r="B11" s="1">
        <v>16.5</v>
      </c>
      <c r="C11" s="1">
        <v>17</v>
      </c>
      <c r="D11" s="1">
        <v>15.7</v>
      </c>
      <c r="E11" s="1">
        <v>22.9</v>
      </c>
      <c r="F11" s="1">
        <v>28.2</v>
      </c>
      <c r="G11" s="1">
        <v>27.3</v>
      </c>
      <c r="H11" s="1">
        <v>29</v>
      </c>
      <c r="I11" s="1">
        <v>29.1</v>
      </c>
      <c r="J11" s="1">
        <v>27.8</v>
      </c>
      <c r="K11" s="1">
        <v>27</v>
      </c>
      <c r="L11" s="1">
        <v>23.6</v>
      </c>
      <c r="M11" s="1">
        <v>15.9</v>
      </c>
    </row>
    <row r="12" spans="1:13">
      <c r="A12" s="1">
        <v>11</v>
      </c>
      <c r="B12" s="1">
        <v>18.600000000000001</v>
      </c>
      <c r="C12" s="1">
        <v>18.899999999999999</v>
      </c>
      <c r="D12" s="1">
        <v>15.3</v>
      </c>
      <c r="E12" s="1">
        <v>21.1</v>
      </c>
      <c r="F12" s="1">
        <v>29.2</v>
      </c>
      <c r="G12" s="1">
        <v>27.5</v>
      </c>
      <c r="H12" s="1">
        <v>28.6</v>
      </c>
      <c r="I12" s="1">
        <v>29</v>
      </c>
      <c r="J12" s="1">
        <v>28.9</v>
      </c>
      <c r="K12" s="1">
        <v>26.2</v>
      </c>
      <c r="L12" s="1">
        <v>24</v>
      </c>
      <c r="M12" s="1">
        <v>17.2</v>
      </c>
    </row>
    <row r="13" spans="1:13">
      <c r="A13" s="1">
        <v>12</v>
      </c>
      <c r="B13" s="1">
        <v>15.6</v>
      </c>
      <c r="C13" s="1">
        <v>21.4</v>
      </c>
      <c r="D13" s="1">
        <v>17.2</v>
      </c>
      <c r="E13" s="1">
        <v>23.5</v>
      </c>
      <c r="F13" s="1">
        <v>29.8</v>
      </c>
      <c r="G13" s="1">
        <v>26.2</v>
      </c>
      <c r="H13" s="1">
        <v>30.6</v>
      </c>
      <c r="I13" s="1">
        <v>29.6</v>
      </c>
      <c r="J13" s="1">
        <v>29.3</v>
      </c>
      <c r="K13" s="1">
        <v>24.9</v>
      </c>
      <c r="L13" s="1">
        <v>24.8</v>
      </c>
      <c r="M13" s="1">
        <v>18.399999999999999</v>
      </c>
    </row>
    <row r="14" spans="1:13">
      <c r="A14" s="1">
        <v>13</v>
      </c>
      <c r="B14" s="1">
        <v>12.6</v>
      </c>
      <c r="C14" s="1">
        <v>17.2</v>
      </c>
      <c r="D14" s="1">
        <v>18.5</v>
      </c>
      <c r="E14" s="1">
        <v>24.9</v>
      </c>
      <c r="F14" s="1">
        <v>25.1</v>
      </c>
      <c r="G14" s="1">
        <v>26.5</v>
      </c>
      <c r="H14" s="1">
        <v>31.8</v>
      </c>
      <c r="I14" s="1">
        <v>29.8</v>
      </c>
      <c r="J14" s="1">
        <v>28.1</v>
      </c>
      <c r="K14" s="1">
        <v>25.2</v>
      </c>
      <c r="L14" s="1">
        <v>24.5</v>
      </c>
      <c r="M14" s="1">
        <v>20.2</v>
      </c>
    </row>
    <row r="15" spans="1:13">
      <c r="A15" s="1">
        <v>14</v>
      </c>
      <c r="B15" s="1">
        <v>11.2</v>
      </c>
      <c r="C15" s="1">
        <v>15.3</v>
      </c>
      <c r="D15" s="1">
        <v>20.7</v>
      </c>
      <c r="E15" s="1">
        <v>25.4</v>
      </c>
      <c r="F15" s="1">
        <v>26.2</v>
      </c>
      <c r="G15" s="1">
        <v>27.1</v>
      </c>
      <c r="H15" s="1">
        <v>32.5</v>
      </c>
      <c r="I15" s="1">
        <v>29.4</v>
      </c>
      <c r="J15" s="1">
        <v>29</v>
      </c>
      <c r="K15" s="1">
        <v>24.3</v>
      </c>
      <c r="L15" s="1">
        <v>23</v>
      </c>
      <c r="M15" s="1">
        <v>20.7</v>
      </c>
    </row>
    <row r="16" spans="1:13">
      <c r="A16" s="1">
        <v>15</v>
      </c>
      <c r="B16" s="1">
        <v>12.7</v>
      </c>
      <c r="C16" s="1">
        <v>15.4</v>
      </c>
      <c r="D16" s="1">
        <v>21.7</v>
      </c>
      <c r="E16" s="1">
        <v>25.6</v>
      </c>
      <c r="F16" s="1">
        <v>27</v>
      </c>
      <c r="G16" s="1">
        <v>26.8</v>
      </c>
      <c r="H16" s="1">
        <v>31.8</v>
      </c>
      <c r="I16" s="1">
        <v>27.9</v>
      </c>
      <c r="J16" s="1">
        <v>29.6</v>
      </c>
      <c r="K16" s="1">
        <v>22.4</v>
      </c>
      <c r="L16" s="1">
        <v>21.8</v>
      </c>
      <c r="M16" s="1">
        <v>20.399999999999999</v>
      </c>
    </row>
    <row r="17" spans="1:13">
      <c r="A17" s="1">
        <v>16</v>
      </c>
      <c r="B17" s="1">
        <v>14.1</v>
      </c>
      <c r="C17" s="1">
        <v>13.5</v>
      </c>
      <c r="D17" s="1">
        <v>18.5</v>
      </c>
      <c r="E17" s="1">
        <v>22.4</v>
      </c>
      <c r="F17" s="1">
        <v>28.6</v>
      </c>
      <c r="G17" s="1">
        <v>26.9</v>
      </c>
      <c r="H17" s="1">
        <v>28.8</v>
      </c>
      <c r="I17" s="1">
        <v>27.8</v>
      </c>
      <c r="J17" s="1">
        <v>28.2</v>
      </c>
      <c r="K17" s="1">
        <v>22.3</v>
      </c>
      <c r="L17" s="1">
        <v>20.3</v>
      </c>
      <c r="M17" s="1">
        <v>19.2</v>
      </c>
    </row>
    <row r="18" spans="1:13">
      <c r="A18" s="1">
        <v>17</v>
      </c>
      <c r="B18" s="1">
        <v>14.4</v>
      </c>
      <c r="C18" s="1">
        <v>11.8</v>
      </c>
      <c r="D18" s="1">
        <v>19</v>
      </c>
      <c r="E18" s="1">
        <v>22.3</v>
      </c>
      <c r="F18" s="1">
        <v>28.7</v>
      </c>
      <c r="G18" s="1">
        <v>29</v>
      </c>
      <c r="H18" s="1">
        <v>28.9</v>
      </c>
      <c r="I18" s="1">
        <v>29.1</v>
      </c>
      <c r="J18" s="1">
        <v>28.7</v>
      </c>
      <c r="K18" s="1">
        <v>25.2</v>
      </c>
      <c r="L18" s="1">
        <v>22.4</v>
      </c>
      <c r="M18" s="1">
        <v>22.3</v>
      </c>
    </row>
    <row r="19" spans="1:13">
      <c r="A19" s="1">
        <v>18</v>
      </c>
      <c r="B19" s="1">
        <v>11.9</v>
      </c>
      <c r="C19" s="1">
        <v>12.7</v>
      </c>
      <c r="D19" s="1">
        <v>19.7</v>
      </c>
      <c r="E19" s="1">
        <v>24.3</v>
      </c>
      <c r="F19" s="1">
        <v>27.8</v>
      </c>
      <c r="G19" s="1">
        <v>29.3</v>
      </c>
      <c r="H19" s="1">
        <v>27</v>
      </c>
      <c r="I19" s="1">
        <v>29.6</v>
      </c>
      <c r="J19" s="1">
        <v>28</v>
      </c>
      <c r="K19" s="1">
        <v>26.1</v>
      </c>
      <c r="L19" s="1">
        <v>24.6</v>
      </c>
      <c r="M19" s="1">
        <v>22.9</v>
      </c>
    </row>
    <row r="20" spans="1:13">
      <c r="A20" s="1">
        <v>19</v>
      </c>
      <c r="B20" s="1">
        <v>11.6</v>
      </c>
      <c r="C20" s="1">
        <v>14</v>
      </c>
      <c r="D20" s="1">
        <v>21.7</v>
      </c>
      <c r="E20" s="1">
        <v>26.2</v>
      </c>
      <c r="F20" s="1">
        <v>26.7</v>
      </c>
      <c r="G20" s="1">
        <v>29</v>
      </c>
      <c r="H20" s="1">
        <v>28</v>
      </c>
      <c r="I20" s="1">
        <v>27.1</v>
      </c>
      <c r="J20" s="1">
        <v>25.3</v>
      </c>
      <c r="K20" s="1">
        <v>26</v>
      </c>
      <c r="L20" s="1">
        <v>25.6</v>
      </c>
      <c r="M20" s="1">
        <v>23.6</v>
      </c>
    </row>
    <row r="21" spans="1:13">
      <c r="A21" s="1">
        <v>20</v>
      </c>
      <c r="B21" s="1">
        <v>12.4</v>
      </c>
      <c r="C21" s="1">
        <v>16.5</v>
      </c>
      <c r="D21" s="1">
        <v>23.5</v>
      </c>
      <c r="E21" s="1">
        <v>26.7</v>
      </c>
      <c r="F21" s="1">
        <v>28</v>
      </c>
      <c r="G21" s="1">
        <v>29.1</v>
      </c>
      <c r="H21" s="1">
        <v>29.4</v>
      </c>
      <c r="I21" s="1">
        <v>26.4</v>
      </c>
      <c r="J21" s="1">
        <v>26.4</v>
      </c>
      <c r="K21" s="1">
        <v>26.4</v>
      </c>
      <c r="L21" s="1">
        <v>25.9</v>
      </c>
      <c r="M21" s="1">
        <v>22.9</v>
      </c>
    </row>
    <row r="22" spans="1:13">
      <c r="A22" s="1">
        <v>21</v>
      </c>
      <c r="B22" s="1">
        <v>15.3</v>
      </c>
      <c r="C22" s="1">
        <v>17</v>
      </c>
      <c r="D22" s="1">
        <v>24.6</v>
      </c>
      <c r="E22" s="1">
        <v>27</v>
      </c>
      <c r="F22" s="1">
        <v>29.3</v>
      </c>
      <c r="G22" s="1">
        <v>28.9</v>
      </c>
      <c r="H22" s="1">
        <v>29.2</v>
      </c>
      <c r="I22" s="1">
        <v>27.4</v>
      </c>
      <c r="J22" s="1">
        <v>27</v>
      </c>
      <c r="K22" s="1">
        <v>25.3</v>
      </c>
      <c r="L22" s="1">
        <v>20.2</v>
      </c>
      <c r="M22" s="1">
        <v>23.4</v>
      </c>
    </row>
    <row r="23" spans="1:13">
      <c r="A23" s="1">
        <v>22</v>
      </c>
      <c r="B23" s="1">
        <v>16.8</v>
      </c>
      <c r="C23" s="1">
        <v>17.100000000000001</v>
      </c>
      <c r="D23" s="1">
        <v>25.7</v>
      </c>
      <c r="E23" s="1">
        <v>27.8</v>
      </c>
      <c r="F23" s="1">
        <v>27</v>
      </c>
      <c r="G23" s="1">
        <v>29.5</v>
      </c>
      <c r="H23" s="1">
        <v>30.2</v>
      </c>
      <c r="I23" s="1">
        <v>26.1</v>
      </c>
      <c r="J23" s="1">
        <v>25.6</v>
      </c>
      <c r="K23" s="1">
        <v>22.7</v>
      </c>
      <c r="L23" s="1">
        <v>19.600000000000001</v>
      </c>
      <c r="M23" s="1">
        <v>20</v>
      </c>
    </row>
    <row r="24" spans="1:13">
      <c r="A24" s="1">
        <v>23</v>
      </c>
      <c r="B24" s="1">
        <v>18.2</v>
      </c>
      <c r="C24" s="1">
        <v>15.8</v>
      </c>
      <c r="D24" s="1">
        <v>24.8</v>
      </c>
      <c r="E24" s="1">
        <v>27.2</v>
      </c>
      <c r="F24" s="1">
        <v>25.2</v>
      </c>
      <c r="G24" s="1">
        <v>30.1</v>
      </c>
      <c r="H24" s="1">
        <v>30.7</v>
      </c>
      <c r="I24" s="1">
        <v>27.5</v>
      </c>
      <c r="J24" s="1">
        <v>26</v>
      </c>
      <c r="K24" s="1">
        <v>23.8</v>
      </c>
      <c r="L24" s="1">
        <v>18.899999999999999</v>
      </c>
      <c r="M24" s="1">
        <v>15.6</v>
      </c>
    </row>
    <row r="25" spans="1:13">
      <c r="A25" s="1">
        <v>24</v>
      </c>
      <c r="B25" s="1">
        <v>18.600000000000001</v>
      </c>
      <c r="C25" s="1">
        <v>16.7</v>
      </c>
      <c r="D25" s="1">
        <v>23.6</v>
      </c>
      <c r="E25" s="1">
        <v>28.1</v>
      </c>
      <c r="F25" s="1">
        <v>26.9</v>
      </c>
      <c r="G25" s="1">
        <v>30.4</v>
      </c>
      <c r="H25" s="1">
        <v>30.5</v>
      </c>
      <c r="I25" s="1">
        <v>29.1</v>
      </c>
      <c r="J25" s="1">
        <v>26.6</v>
      </c>
      <c r="K25" s="1">
        <v>25</v>
      </c>
      <c r="L25" s="1">
        <v>18.2</v>
      </c>
      <c r="M25" s="1">
        <v>17.100000000000001</v>
      </c>
    </row>
    <row r="26" spans="1:13">
      <c r="A26" s="1">
        <v>25</v>
      </c>
      <c r="B26" s="1">
        <v>18.8</v>
      </c>
      <c r="C26" s="1">
        <v>17.3</v>
      </c>
      <c r="D26" s="1">
        <v>18.8</v>
      </c>
      <c r="E26" s="1">
        <v>28.3</v>
      </c>
      <c r="F26" s="1">
        <v>27.4</v>
      </c>
      <c r="G26" s="1">
        <v>31.2</v>
      </c>
      <c r="H26" s="1">
        <v>30.3</v>
      </c>
      <c r="I26" s="1">
        <v>30.3</v>
      </c>
      <c r="J26" s="1">
        <v>25.8</v>
      </c>
      <c r="K26" s="1">
        <v>24.2</v>
      </c>
      <c r="L26" s="1">
        <v>17.7</v>
      </c>
      <c r="M26" s="1">
        <v>19.8</v>
      </c>
    </row>
    <row r="27" spans="1:13">
      <c r="A27" s="1">
        <v>26</v>
      </c>
      <c r="B27" s="1">
        <v>19.8</v>
      </c>
      <c r="C27" s="1">
        <v>17.399999999999999</v>
      </c>
      <c r="D27" s="1">
        <v>19.8</v>
      </c>
      <c r="E27" s="1">
        <v>28</v>
      </c>
      <c r="F27" s="1">
        <v>27.7</v>
      </c>
      <c r="G27" s="1">
        <v>28.8</v>
      </c>
      <c r="H27" s="1">
        <v>30.8</v>
      </c>
      <c r="I27" s="1">
        <v>27.9</v>
      </c>
      <c r="J27" s="1">
        <v>25.5</v>
      </c>
      <c r="K27" s="1">
        <v>25.4</v>
      </c>
      <c r="L27" s="1">
        <v>18.100000000000001</v>
      </c>
      <c r="M27" s="1">
        <v>21.1</v>
      </c>
    </row>
    <row r="28" spans="1:13">
      <c r="A28" s="1">
        <v>27</v>
      </c>
      <c r="B28" s="1">
        <v>18</v>
      </c>
      <c r="C28" s="1">
        <v>17.7</v>
      </c>
      <c r="D28" s="1">
        <v>20.3</v>
      </c>
      <c r="E28" s="1">
        <v>23.6</v>
      </c>
      <c r="F28" s="1">
        <v>25.8</v>
      </c>
      <c r="G28" s="1">
        <v>26.7</v>
      </c>
      <c r="H28" s="1">
        <v>27.8</v>
      </c>
      <c r="I28" s="1">
        <v>28.9</v>
      </c>
      <c r="J28" s="1">
        <v>27.4</v>
      </c>
      <c r="K28" s="1">
        <v>24.4</v>
      </c>
      <c r="L28" s="1">
        <v>19</v>
      </c>
      <c r="M28" s="1">
        <v>22</v>
      </c>
    </row>
    <row r="29" spans="1:13">
      <c r="A29" s="1">
        <v>28</v>
      </c>
      <c r="B29" s="1">
        <v>18.899999999999999</v>
      </c>
      <c r="C29" s="1">
        <v>17.600000000000001</v>
      </c>
      <c r="D29" s="1">
        <v>18.399999999999999</v>
      </c>
      <c r="E29" s="1">
        <v>22.8</v>
      </c>
      <c r="F29" s="1">
        <v>28</v>
      </c>
      <c r="G29" s="1">
        <v>29.1</v>
      </c>
      <c r="H29" s="1">
        <v>29.2</v>
      </c>
      <c r="I29" s="1">
        <v>29.8</v>
      </c>
      <c r="J29" s="1">
        <v>28.9</v>
      </c>
      <c r="K29" s="1">
        <v>25.5</v>
      </c>
      <c r="L29" s="1">
        <v>20.5</v>
      </c>
      <c r="M29" s="1">
        <v>21.5</v>
      </c>
    </row>
    <row r="30" spans="1:13">
      <c r="A30" s="1">
        <v>29</v>
      </c>
      <c r="B30" s="1">
        <v>19.7</v>
      </c>
      <c r="C30" s="1">
        <v>18.3</v>
      </c>
      <c r="D30" s="1">
        <v>18</v>
      </c>
      <c r="E30" s="1">
        <v>23.3</v>
      </c>
      <c r="F30" s="1">
        <v>28.6</v>
      </c>
      <c r="G30" s="1">
        <v>30.1</v>
      </c>
      <c r="H30" s="1">
        <v>29.4</v>
      </c>
      <c r="I30" s="1">
        <v>30.1</v>
      </c>
      <c r="J30" s="1">
        <v>28.6</v>
      </c>
      <c r="K30" s="1">
        <v>25.8</v>
      </c>
      <c r="L30" s="1">
        <v>22.2</v>
      </c>
      <c r="M30" s="1">
        <v>15.3</v>
      </c>
    </row>
    <row r="31" spans="1:13">
      <c r="A31" s="1">
        <v>30</v>
      </c>
      <c r="B31" s="1">
        <v>21</v>
      </c>
      <c r="D31" s="1">
        <v>18.899999999999999</v>
      </c>
      <c r="E31" s="1">
        <v>24.4</v>
      </c>
      <c r="F31" s="1">
        <v>26.4</v>
      </c>
      <c r="G31" s="1">
        <v>27.7</v>
      </c>
      <c r="H31" s="1">
        <v>28.7</v>
      </c>
      <c r="I31" s="1">
        <v>24.4</v>
      </c>
      <c r="J31" s="1">
        <v>29</v>
      </c>
      <c r="K31" s="1">
        <v>24.8</v>
      </c>
      <c r="L31" s="1">
        <v>23.4</v>
      </c>
      <c r="M31" s="1">
        <v>13.3</v>
      </c>
    </row>
    <row r="32" spans="1:13">
      <c r="A32" s="1">
        <v>31</v>
      </c>
      <c r="B32" s="1">
        <v>19.399999999999999</v>
      </c>
      <c r="D32" s="1">
        <v>18.100000000000001</v>
      </c>
      <c r="E32" s="1">
        <v>24.8</v>
      </c>
      <c r="F32" s="1">
        <v>28.3</v>
      </c>
      <c r="G32" s="1">
        <v>28.9</v>
      </c>
      <c r="H32" s="1">
        <v>27.5</v>
      </c>
      <c r="I32" s="1">
        <v>24.7</v>
      </c>
      <c r="J32" s="1">
        <v>24.9</v>
      </c>
      <c r="K32" s="1">
        <v>24.4</v>
      </c>
      <c r="L32" s="1">
        <v>23.9</v>
      </c>
      <c r="M32" s="1">
        <v>12.7</v>
      </c>
    </row>
    <row r="33" spans="1:13">
      <c r="B33" s="1">
        <v>14.4</v>
      </c>
      <c r="D33" s="1">
        <v>19.600000000000001</v>
      </c>
      <c r="F33" s="1">
        <v>30.3</v>
      </c>
      <c r="H33" s="1">
        <v>27.3</v>
      </c>
      <c r="I33" s="1">
        <v>25.7</v>
      </c>
      <c r="K33" s="1">
        <v>24.8</v>
      </c>
      <c r="M33" s="1">
        <v>12.4</v>
      </c>
    </row>
    <row r="34" spans="1:13">
      <c r="A34" s="1">
        <f>A1+1</f>
        <v>1962</v>
      </c>
    </row>
    <row r="35" spans="1:13">
      <c r="A35" s="1">
        <v>1</v>
      </c>
      <c r="B35" s="1" t="s">
        <v>2</v>
      </c>
      <c r="C35" s="1" t="s">
        <v>3</v>
      </c>
      <c r="D35" s="1" t="s">
        <v>4</v>
      </c>
      <c r="E35" s="1" t="s">
        <v>5</v>
      </c>
      <c r="F35" s="1" t="s">
        <v>6</v>
      </c>
      <c r="G35" s="1" t="s">
        <v>7</v>
      </c>
      <c r="H35" s="1" t="s">
        <v>8</v>
      </c>
      <c r="I35" s="1" t="s">
        <v>9</v>
      </c>
      <c r="J35" s="1" t="s">
        <v>10</v>
      </c>
      <c r="K35" s="1" t="s">
        <v>11</v>
      </c>
      <c r="L35" s="1" t="s">
        <v>12</v>
      </c>
      <c r="M35" s="1" t="s">
        <v>13</v>
      </c>
    </row>
    <row r="36" spans="1:13">
      <c r="A36" s="1">
        <v>2</v>
      </c>
      <c r="B36" s="1">
        <v>11.8</v>
      </c>
      <c r="C36" s="1">
        <v>13.1</v>
      </c>
      <c r="D36" s="1">
        <v>14.6</v>
      </c>
      <c r="E36" s="1">
        <v>22.2</v>
      </c>
      <c r="F36" s="1">
        <v>25.9</v>
      </c>
      <c r="G36" s="1">
        <v>28.6</v>
      </c>
      <c r="H36" s="1">
        <v>30.5</v>
      </c>
      <c r="I36" s="1">
        <v>27.9</v>
      </c>
      <c r="J36" s="1">
        <v>29</v>
      </c>
      <c r="K36" s="1">
        <v>26.6</v>
      </c>
      <c r="L36" s="1">
        <v>26.8</v>
      </c>
      <c r="M36" s="1">
        <v>15.8</v>
      </c>
    </row>
    <row r="37" spans="1:13">
      <c r="A37" s="1">
        <v>3</v>
      </c>
      <c r="B37" s="1">
        <v>11.2</v>
      </c>
      <c r="C37" s="1">
        <v>14.2</v>
      </c>
      <c r="D37" s="1">
        <v>15.9</v>
      </c>
      <c r="E37" s="1">
        <v>23.6</v>
      </c>
      <c r="F37" s="1">
        <v>26.8</v>
      </c>
      <c r="G37" s="1">
        <v>28.9</v>
      </c>
      <c r="H37" s="1">
        <v>28.1</v>
      </c>
      <c r="I37" s="1">
        <v>28.8</v>
      </c>
      <c r="J37" s="1">
        <v>28.4</v>
      </c>
      <c r="K37" s="1">
        <v>28</v>
      </c>
      <c r="L37" s="1">
        <v>27.7</v>
      </c>
      <c r="M37" s="1">
        <v>14.2</v>
      </c>
    </row>
    <row r="38" spans="1:13">
      <c r="A38" s="1">
        <v>4</v>
      </c>
      <c r="B38" s="1">
        <v>9.6</v>
      </c>
      <c r="C38" s="1">
        <v>14.3</v>
      </c>
      <c r="D38" s="1">
        <v>16.899999999999999</v>
      </c>
      <c r="E38" s="1">
        <v>20.8</v>
      </c>
      <c r="F38" s="1">
        <v>28.1</v>
      </c>
      <c r="G38" s="1">
        <v>28.2</v>
      </c>
      <c r="H38" s="1">
        <v>28.4</v>
      </c>
      <c r="I38" s="1">
        <v>29.4</v>
      </c>
      <c r="J38" s="1">
        <v>27.3</v>
      </c>
      <c r="K38" s="1">
        <v>28.4</v>
      </c>
      <c r="L38" s="1">
        <v>22.5</v>
      </c>
      <c r="M38" s="1">
        <v>13.9</v>
      </c>
    </row>
    <row r="39" spans="1:13">
      <c r="A39" s="1">
        <v>5</v>
      </c>
      <c r="B39" s="1">
        <v>12.7</v>
      </c>
      <c r="C39" s="1">
        <v>15.8</v>
      </c>
      <c r="D39" s="1">
        <v>18.7</v>
      </c>
      <c r="E39" s="1">
        <v>17.3</v>
      </c>
      <c r="F39" s="1">
        <v>29.3</v>
      </c>
      <c r="G39" s="1">
        <v>29.2</v>
      </c>
      <c r="H39" s="1">
        <v>28.8</v>
      </c>
      <c r="I39" s="1">
        <v>28.5</v>
      </c>
      <c r="J39" s="1">
        <v>25.4</v>
      </c>
      <c r="K39" s="1">
        <v>28.3</v>
      </c>
      <c r="L39" s="1">
        <v>20.8</v>
      </c>
      <c r="M39" s="1">
        <v>15.3</v>
      </c>
    </row>
    <row r="40" spans="1:13">
      <c r="A40" s="1">
        <v>6</v>
      </c>
      <c r="B40" s="1">
        <v>13.9</v>
      </c>
      <c r="C40" s="1">
        <v>16.3</v>
      </c>
      <c r="D40" s="1">
        <v>19.899999999999999</v>
      </c>
      <c r="E40" s="1">
        <v>20.100000000000001</v>
      </c>
      <c r="F40" s="1">
        <v>28.8</v>
      </c>
      <c r="G40" s="1">
        <v>28.5</v>
      </c>
      <c r="H40" s="1">
        <v>29</v>
      </c>
      <c r="I40" s="1">
        <v>27.6</v>
      </c>
      <c r="J40" s="1">
        <v>25.6</v>
      </c>
      <c r="K40" s="1">
        <v>27.2</v>
      </c>
      <c r="L40" s="1">
        <v>19.7</v>
      </c>
      <c r="M40" s="1">
        <v>15.5</v>
      </c>
    </row>
    <row r="41" spans="1:13">
      <c r="A41" s="1">
        <v>7</v>
      </c>
      <c r="B41" s="1">
        <v>14</v>
      </c>
      <c r="C41" s="1">
        <v>17.899999999999999</v>
      </c>
      <c r="D41" s="1">
        <v>21.3</v>
      </c>
      <c r="E41" s="1">
        <v>23.5</v>
      </c>
      <c r="F41" s="1">
        <v>28.6</v>
      </c>
      <c r="G41" s="1">
        <v>29.8</v>
      </c>
      <c r="H41" s="1">
        <v>28.7</v>
      </c>
      <c r="I41" s="1">
        <v>28.8</v>
      </c>
      <c r="J41" s="1">
        <v>27.7</v>
      </c>
      <c r="K41" s="1">
        <v>26.2</v>
      </c>
      <c r="L41" s="1">
        <v>20.399999999999999</v>
      </c>
      <c r="M41" s="1">
        <v>14.7</v>
      </c>
    </row>
    <row r="42" spans="1:13">
      <c r="A42" s="1">
        <v>8</v>
      </c>
      <c r="B42" s="1">
        <v>14.4</v>
      </c>
      <c r="C42" s="1">
        <v>18.7</v>
      </c>
      <c r="D42" s="1">
        <v>21.4</v>
      </c>
      <c r="E42" s="1">
        <v>24.2</v>
      </c>
      <c r="F42" s="1">
        <v>28.6</v>
      </c>
      <c r="G42" s="1">
        <v>25.7</v>
      </c>
      <c r="H42" s="1">
        <v>28.8</v>
      </c>
      <c r="I42" s="1">
        <v>28.7</v>
      </c>
      <c r="J42" s="1">
        <v>27.2</v>
      </c>
      <c r="K42" s="1">
        <v>25.8</v>
      </c>
      <c r="L42" s="1">
        <v>22.3</v>
      </c>
      <c r="M42" s="1">
        <v>15.6</v>
      </c>
    </row>
    <row r="43" spans="1:13">
      <c r="A43" s="1">
        <v>9</v>
      </c>
      <c r="B43" s="1">
        <v>13.4</v>
      </c>
      <c r="C43" s="1">
        <v>19.899999999999999</v>
      </c>
      <c r="D43" s="1">
        <v>20.7</v>
      </c>
      <c r="E43" s="1">
        <v>23.5</v>
      </c>
      <c r="F43" s="1">
        <v>28.3</v>
      </c>
      <c r="G43" s="1">
        <v>27.8</v>
      </c>
      <c r="H43" s="1">
        <v>28.9</v>
      </c>
      <c r="I43" s="1">
        <v>27.5</v>
      </c>
      <c r="J43" s="1">
        <v>27</v>
      </c>
      <c r="K43" s="1">
        <v>26.7</v>
      </c>
      <c r="L43" s="1">
        <v>23.9</v>
      </c>
      <c r="M43" s="1">
        <v>17.399999999999999</v>
      </c>
    </row>
    <row r="44" spans="1:13">
      <c r="A44" s="1">
        <v>10</v>
      </c>
      <c r="B44" s="1">
        <v>14.1</v>
      </c>
      <c r="C44" s="1">
        <v>19.899999999999999</v>
      </c>
      <c r="D44" s="1">
        <v>20.8</v>
      </c>
      <c r="E44" s="1">
        <v>23.6</v>
      </c>
      <c r="F44" s="1">
        <v>24.7</v>
      </c>
      <c r="G44" s="1">
        <v>25.9</v>
      </c>
      <c r="H44" s="1">
        <v>29.9</v>
      </c>
      <c r="I44" s="1">
        <v>27.8</v>
      </c>
      <c r="J44" s="1">
        <v>27.6</v>
      </c>
      <c r="K44" s="1">
        <v>27.5</v>
      </c>
      <c r="L44" s="1">
        <v>23</v>
      </c>
      <c r="M44" s="1">
        <v>17.8</v>
      </c>
    </row>
    <row r="45" spans="1:13">
      <c r="A45" s="1">
        <v>11</v>
      </c>
      <c r="B45" s="1">
        <v>14.9</v>
      </c>
      <c r="C45" s="1">
        <v>20.399999999999999</v>
      </c>
      <c r="D45" s="1">
        <v>20.5</v>
      </c>
      <c r="E45" s="1">
        <v>24.1</v>
      </c>
      <c r="F45" s="1">
        <v>25.4</v>
      </c>
      <c r="G45" s="1">
        <v>27.5</v>
      </c>
      <c r="H45" s="1">
        <v>30.5</v>
      </c>
      <c r="I45" s="1">
        <v>28.7</v>
      </c>
      <c r="J45" s="1">
        <v>26.3</v>
      </c>
      <c r="K45" s="1">
        <v>27.6</v>
      </c>
      <c r="L45" s="1">
        <v>21</v>
      </c>
      <c r="M45" s="1">
        <v>19.399999999999999</v>
      </c>
    </row>
    <row r="46" spans="1:13">
      <c r="A46" s="1">
        <v>12</v>
      </c>
      <c r="B46" s="1">
        <v>15.8</v>
      </c>
      <c r="C46" s="1">
        <v>21.8</v>
      </c>
      <c r="D46" s="1">
        <v>19.100000000000001</v>
      </c>
      <c r="E46" s="1">
        <v>24.4</v>
      </c>
      <c r="F46" s="1">
        <v>27.1</v>
      </c>
      <c r="G46" s="1">
        <v>27.1</v>
      </c>
      <c r="H46" s="1">
        <v>28.4</v>
      </c>
      <c r="I46" s="1">
        <v>26.1</v>
      </c>
      <c r="J46" s="1">
        <v>26</v>
      </c>
      <c r="K46" s="1">
        <v>27.5</v>
      </c>
      <c r="L46" s="1">
        <v>20.7</v>
      </c>
      <c r="M46" s="1">
        <v>20.6</v>
      </c>
    </row>
    <row r="47" spans="1:13">
      <c r="A47" s="1">
        <v>13</v>
      </c>
      <c r="B47" s="1">
        <v>17.399999999999999</v>
      </c>
      <c r="C47" s="1">
        <v>22.8</v>
      </c>
      <c r="D47" s="1">
        <v>19.899999999999999</v>
      </c>
      <c r="E47" s="1">
        <v>24.3</v>
      </c>
      <c r="F47" s="1">
        <v>27.9</v>
      </c>
      <c r="G47" s="1">
        <v>28.4</v>
      </c>
      <c r="H47" s="1">
        <v>26.8</v>
      </c>
      <c r="I47" s="1">
        <v>26.8</v>
      </c>
      <c r="J47" s="1">
        <v>27.2</v>
      </c>
      <c r="K47" s="1">
        <v>27.6</v>
      </c>
      <c r="L47" s="1">
        <v>21.7</v>
      </c>
      <c r="M47" s="1">
        <v>20</v>
      </c>
    </row>
    <row r="48" spans="1:13">
      <c r="A48" s="1">
        <v>14</v>
      </c>
      <c r="B48" s="1">
        <v>19.3</v>
      </c>
      <c r="C48" s="1">
        <v>21.6</v>
      </c>
      <c r="D48" s="1">
        <v>21.2</v>
      </c>
      <c r="E48" s="1">
        <v>20.100000000000001</v>
      </c>
      <c r="F48" s="1">
        <v>27.6</v>
      </c>
      <c r="G48" s="1">
        <v>27.9</v>
      </c>
      <c r="H48" s="1">
        <v>25</v>
      </c>
      <c r="I48" s="1">
        <v>28.4</v>
      </c>
      <c r="J48" s="1">
        <v>28.2</v>
      </c>
      <c r="K48" s="1">
        <v>27.7</v>
      </c>
      <c r="L48" s="1">
        <v>22.6</v>
      </c>
      <c r="M48" s="1">
        <v>20.3</v>
      </c>
    </row>
    <row r="49" spans="1:13">
      <c r="A49" s="1">
        <v>15</v>
      </c>
      <c r="B49" s="1">
        <v>20.9</v>
      </c>
      <c r="C49" s="1">
        <v>15.4</v>
      </c>
      <c r="D49" s="1">
        <v>21.7</v>
      </c>
      <c r="E49" s="1">
        <v>19.8</v>
      </c>
      <c r="F49" s="1">
        <v>28.8</v>
      </c>
      <c r="G49" s="1">
        <v>26.6</v>
      </c>
      <c r="H49" s="1">
        <v>26.2</v>
      </c>
      <c r="I49" s="1">
        <v>28.8</v>
      </c>
      <c r="J49" s="1">
        <v>28</v>
      </c>
      <c r="K49" s="1">
        <v>24.4</v>
      </c>
      <c r="L49" s="1">
        <v>23.6</v>
      </c>
      <c r="M49" s="1">
        <v>21.6</v>
      </c>
    </row>
    <row r="50" spans="1:13">
      <c r="A50" s="1">
        <v>16</v>
      </c>
      <c r="B50" s="1">
        <v>21.4</v>
      </c>
      <c r="C50" s="1">
        <v>15.8</v>
      </c>
      <c r="D50" s="1">
        <v>22.7</v>
      </c>
      <c r="E50" s="1">
        <v>19.3</v>
      </c>
      <c r="F50" s="1">
        <v>28.4</v>
      </c>
      <c r="G50" s="1">
        <v>29.2</v>
      </c>
      <c r="H50" s="1">
        <v>27.7</v>
      </c>
      <c r="I50" s="1">
        <v>28.9</v>
      </c>
      <c r="J50" s="1">
        <v>28.2</v>
      </c>
      <c r="K50" s="1">
        <v>20.9</v>
      </c>
      <c r="L50" s="1">
        <v>24.5</v>
      </c>
      <c r="M50" s="1">
        <v>21.5</v>
      </c>
    </row>
    <row r="51" spans="1:13">
      <c r="A51" s="1">
        <v>17</v>
      </c>
      <c r="B51" s="1">
        <v>13.5</v>
      </c>
      <c r="C51" s="1">
        <v>16.5</v>
      </c>
      <c r="D51" s="1">
        <v>23.1</v>
      </c>
      <c r="E51" s="1">
        <v>21.8</v>
      </c>
      <c r="F51" s="1">
        <v>28.9</v>
      </c>
      <c r="G51" s="1">
        <v>28.1</v>
      </c>
      <c r="H51" s="1">
        <v>27.6</v>
      </c>
      <c r="I51" s="1">
        <v>28</v>
      </c>
      <c r="J51" s="1">
        <v>26.9</v>
      </c>
      <c r="K51" s="1">
        <v>20.9</v>
      </c>
      <c r="L51" s="1">
        <v>24.7</v>
      </c>
      <c r="M51" s="1">
        <v>20.8</v>
      </c>
    </row>
    <row r="52" spans="1:13">
      <c r="A52" s="1">
        <v>18</v>
      </c>
      <c r="B52" s="1">
        <v>11.7</v>
      </c>
      <c r="C52" s="1">
        <v>16</v>
      </c>
      <c r="D52" s="1">
        <v>19.600000000000001</v>
      </c>
      <c r="E52" s="1">
        <v>24.7</v>
      </c>
      <c r="F52" s="1">
        <v>28.9</v>
      </c>
      <c r="G52" s="1">
        <v>27.2</v>
      </c>
      <c r="H52" s="1">
        <v>28.9</v>
      </c>
      <c r="I52" s="1">
        <v>28.8</v>
      </c>
      <c r="J52" s="1">
        <v>27.6</v>
      </c>
      <c r="K52" s="1">
        <v>20.9</v>
      </c>
      <c r="L52" s="1">
        <v>22.9</v>
      </c>
      <c r="M52" s="1">
        <v>17</v>
      </c>
    </row>
    <row r="53" spans="1:13">
      <c r="A53" s="1">
        <v>19</v>
      </c>
      <c r="B53" s="1">
        <v>11.9</v>
      </c>
      <c r="C53" s="1">
        <v>17.7</v>
      </c>
      <c r="D53" s="1">
        <v>19.2</v>
      </c>
      <c r="E53" s="1">
        <v>21.7</v>
      </c>
      <c r="F53" s="1">
        <v>23.8</v>
      </c>
      <c r="G53" s="1">
        <v>26.5</v>
      </c>
      <c r="H53" s="1">
        <v>29.1</v>
      </c>
      <c r="I53" s="1">
        <v>27.7</v>
      </c>
      <c r="J53" s="1">
        <v>26.2</v>
      </c>
      <c r="K53" s="1">
        <v>24</v>
      </c>
      <c r="L53" s="1">
        <v>22.8</v>
      </c>
      <c r="M53" s="1">
        <v>18.2</v>
      </c>
    </row>
    <row r="54" spans="1:13">
      <c r="A54" s="1">
        <v>20</v>
      </c>
      <c r="B54" s="1">
        <v>12.6</v>
      </c>
      <c r="C54" s="1">
        <v>16.3</v>
      </c>
      <c r="D54" s="1">
        <v>22.3</v>
      </c>
      <c r="E54" s="1">
        <v>20.7</v>
      </c>
      <c r="F54" s="1">
        <v>24.9</v>
      </c>
      <c r="G54" s="1">
        <v>26.6</v>
      </c>
      <c r="H54" s="1">
        <v>27.8</v>
      </c>
      <c r="I54" s="1">
        <v>26.8</v>
      </c>
      <c r="J54" s="1">
        <v>27.4</v>
      </c>
      <c r="K54" s="1">
        <v>24.9</v>
      </c>
      <c r="L54" s="1">
        <v>24.2</v>
      </c>
      <c r="M54" s="1">
        <v>19.3</v>
      </c>
    </row>
    <row r="55" spans="1:13">
      <c r="A55" s="1">
        <v>21</v>
      </c>
      <c r="B55" s="1">
        <v>13.2</v>
      </c>
      <c r="C55" s="1">
        <v>17.600000000000001</v>
      </c>
      <c r="D55" s="1">
        <v>24.6</v>
      </c>
      <c r="E55" s="1">
        <v>21.5</v>
      </c>
      <c r="F55" s="1">
        <v>26.4</v>
      </c>
      <c r="G55" s="1">
        <v>29</v>
      </c>
      <c r="H55" s="1">
        <v>30.3</v>
      </c>
      <c r="I55" s="1">
        <v>27.3</v>
      </c>
      <c r="J55" s="1">
        <v>28.2</v>
      </c>
      <c r="K55" s="1">
        <v>23.9</v>
      </c>
      <c r="L55" s="1">
        <v>24.6</v>
      </c>
      <c r="M55" s="1">
        <v>17</v>
      </c>
    </row>
    <row r="56" spans="1:13">
      <c r="A56" s="1">
        <v>22</v>
      </c>
      <c r="B56" s="1">
        <v>13.4</v>
      </c>
      <c r="C56" s="1">
        <v>18.8</v>
      </c>
      <c r="D56" s="1">
        <v>24.3</v>
      </c>
      <c r="E56" s="1">
        <v>24</v>
      </c>
      <c r="F56" s="1">
        <v>26.8</v>
      </c>
      <c r="G56" s="1">
        <v>30.3</v>
      </c>
      <c r="H56" s="1">
        <v>31.5</v>
      </c>
      <c r="I56" s="1">
        <v>28</v>
      </c>
      <c r="J56" s="1">
        <v>28.2</v>
      </c>
      <c r="K56" s="1">
        <v>23.3</v>
      </c>
      <c r="L56" s="1">
        <v>23.5</v>
      </c>
      <c r="M56" s="1">
        <v>18.100000000000001</v>
      </c>
    </row>
    <row r="57" spans="1:13">
      <c r="A57" s="1">
        <v>23</v>
      </c>
      <c r="B57" s="1">
        <v>14.4</v>
      </c>
      <c r="C57" s="1">
        <v>19.7</v>
      </c>
      <c r="D57" s="1">
        <v>18.5</v>
      </c>
      <c r="E57" s="1">
        <v>24.3</v>
      </c>
      <c r="F57" s="1">
        <v>27.1</v>
      </c>
      <c r="G57" s="1">
        <v>31.7</v>
      </c>
      <c r="H57" s="1">
        <v>31.2</v>
      </c>
      <c r="I57" s="1">
        <v>28.2</v>
      </c>
      <c r="J57" s="1">
        <v>25.3</v>
      </c>
      <c r="K57" s="1">
        <v>22.9</v>
      </c>
      <c r="L57" s="1">
        <v>15.5</v>
      </c>
      <c r="M57" s="1">
        <v>17</v>
      </c>
    </row>
    <row r="58" spans="1:13">
      <c r="A58" s="1">
        <v>24</v>
      </c>
      <c r="B58" s="1">
        <v>14</v>
      </c>
      <c r="C58" s="1">
        <v>20.3</v>
      </c>
      <c r="D58" s="1">
        <v>15.8</v>
      </c>
      <c r="E58" s="1">
        <v>24.8</v>
      </c>
      <c r="F58" s="1">
        <v>27.2</v>
      </c>
      <c r="G58" s="1">
        <v>31.4</v>
      </c>
      <c r="H58" s="1">
        <v>31</v>
      </c>
      <c r="I58" s="1">
        <v>28.5</v>
      </c>
      <c r="J58" s="1">
        <v>27.3</v>
      </c>
      <c r="K58" s="1">
        <v>23.1</v>
      </c>
      <c r="L58" s="1">
        <v>14.8</v>
      </c>
      <c r="M58" s="1">
        <v>16.2</v>
      </c>
    </row>
    <row r="59" spans="1:13">
      <c r="A59" s="1">
        <v>25</v>
      </c>
      <c r="B59" s="1">
        <v>14.3</v>
      </c>
      <c r="C59" s="1">
        <v>21.4</v>
      </c>
      <c r="D59" s="1">
        <v>14.7</v>
      </c>
      <c r="E59" s="1">
        <v>22.8</v>
      </c>
      <c r="F59" s="1">
        <v>27.7</v>
      </c>
      <c r="G59" s="1">
        <v>30.9</v>
      </c>
      <c r="H59" s="1">
        <v>29.6</v>
      </c>
      <c r="I59" s="1">
        <v>28.4</v>
      </c>
      <c r="J59" s="1">
        <v>26.8</v>
      </c>
      <c r="K59" s="1">
        <v>23.3</v>
      </c>
      <c r="L59" s="1">
        <v>16.399999999999999</v>
      </c>
      <c r="M59" s="1">
        <v>16.899999999999999</v>
      </c>
    </row>
    <row r="60" spans="1:13">
      <c r="A60" s="1">
        <v>26</v>
      </c>
      <c r="B60" s="1">
        <v>14.8</v>
      </c>
      <c r="C60" s="1">
        <v>22.6</v>
      </c>
      <c r="D60" s="1">
        <v>15.9</v>
      </c>
      <c r="E60" s="1">
        <v>22.9</v>
      </c>
      <c r="F60" s="1">
        <v>28.7</v>
      </c>
      <c r="G60" s="1">
        <v>27.1</v>
      </c>
      <c r="H60" s="1">
        <v>31</v>
      </c>
      <c r="I60" s="1">
        <v>28</v>
      </c>
      <c r="J60" s="1">
        <v>27.8</v>
      </c>
      <c r="K60" s="1">
        <v>23.1</v>
      </c>
      <c r="L60" s="1">
        <v>19.100000000000001</v>
      </c>
      <c r="M60" s="1">
        <v>17.600000000000001</v>
      </c>
    </row>
    <row r="61" spans="1:13">
      <c r="A61" s="1">
        <v>27</v>
      </c>
      <c r="B61" s="1">
        <v>14.6</v>
      </c>
      <c r="C61" s="1">
        <v>19.899999999999999</v>
      </c>
      <c r="D61" s="1">
        <v>18.600000000000001</v>
      </c>
      <c r="E61" s="1">
        <v>23.3</v>
      </c>
      <c r="F61" s="1">
        <v>30.4</v>
      </c>
      <c r="G61" s="1">
        <v>30.3</v>
      </c>
      <c r="H61" s="1">
        <v>30.6</v>
      </c>
      <c r="I61" s="1">
        <v>28.5</v>
      </c>
      <c r="J61" s="1">
        <v>27.4</v>
      </c>
      <c r="K61" s="1">
        <v>22.5</v>
      </c>
      <c r="L61" s="1">
        <v>18.399999999999999</v>
      </c>
      <c r="M61" s="1">
        <v>18.5</v>
      </c>
    </row>
    <row r="62" spans="1:13">
      <c r="A62" s="1">
        <v>28</v>
      </c>
      <c r="B62" s="1">
        <v>13.7</v>
      </c>
      <c r="C62" s="1">
        <v>16.7</v>
      </c>
      <c r="D62" s="1">
        <v>19.100000000000001</v>
      </c>
      <c r="E62" s="1">
        <v>23.8</v>
      </c>
      <c r="F62" s="1">
        <v>31.4</v>
      </c>
      <c r="G62" s="1">
        <v>30.6</v>
      </c>
      <c r="H62" s="1">
        <v>28.7</v>
      </c>
      <c r="I62" s="1">
        <v>29.6</v>
      </c>
      <c r="J62" s="1">
        <v>26.2</v>
      </c>
      <c r="K62" s="1">
        <v>22.9</v>
      </c>
      <c r="L62" s="1">
        <v>16.399999999999999</v>
      </c>
      <c r="M62" s="1">
        <v>19.7</v>
      </c>
    </row>
    <row r="63" spans="1:13">
      <c r="A63" s="1">
        <v>29</v>
      </c>
      <c r="B63" s="1">
        <v>14.5</v>
      </c>
      <c r="C63" s="1">
        <v>13.8</v>
      </c>
      <c r="D63" s="1">
        <v>18.600000000000001</v>
      </c>
      <c r="E63" s="1">
        <v>24.6</v>
      </c>
      <c r="F63" s="1">
        <v>31.5</v>
      </c>
      <c r="G63" s="1">
        <v>26.6</v>
      </c>
      <c r="H63" s="1">
        <v>28.9</v>
      </c>
      <c r="I63" s="1">
        <v>29.8</v>
      </c>
      <c r="J63" s="1">
        <v>26.5</v>
      </c>
      <c r="K63" s="1">
        <v>22.8</v>
      </c>
      <c r="L63" s="1">
        <v>15.5</v>
      </c>
      <c r="M63" s="1">
        <v>20.9</v>
      </c>
    </row>
    <row r="64" spans="1:13">
      <c r="A64" s="1">
        <v>30</v>
      </c>
      <c r="B64" s="1">
        <v>15.8</v>
      </c>
      <c r="D64" s="1">
        <v>17.7</v>
      </c>
      <c r="E64" s="1">
        <v>23.7</v>
      </c>
      <c r="F64" s="1">
        <v>30.7</v>
      </c>
      <c r="G64" s="1">
        <v>29.5</v>
      </c>
      <c r="H64" s="1">
        <v>30.3</v>
      </c>
      <c r="I64" s="1">
        <v>28.6</v>
      </c>
      <c r="J64" s="1">
        <v>26.8</v>
      </c>
      <c r="K64" s="1">
        <v>23.9</v>
      </c>
      <c r="L64" s="1">
        <v>15.3</v>
      </c>
      <c r="M64" s="1">
        <v>22</v>
      </c>
    </row>
    <row r="65" spans="1:13">
      <c r="A65" s="1">
        <v>31</v>
      </c>
      <c r="B65" s="1">
        <v>14.1</v>
      </c>
      <c r="D65" s="1">
        <v>18.899999999999999</v>
      </c>
      <c r="E65" s="1">
        <v>25.2</v>
      </c>
      <c r="F65" s="1">
        <v>26.4</v>
      </c>
      <c r="G65" s="1">
        <v>30.3</v>
      </c>
      <c r="H65" s="1">
        <v>31.1</v>
      </c>
      <c r="I65" s="1">
        <v>28.8</v>
      </c>
      <c r="J65" s="1">
        <v>24.9</v>
      </c>
      <c r="K65" s="1">
        <v>24.8</v>
      </c>
      <c r="L65" s="1">
        <v>15.4</v>
      </c>
      <c r="M65" s="1">
        <v>16.899999999999999</v>
      </c>
    </row>
    <row r="66" spans="1:13">
      <c r="B66" s="1">
        <v>13.2</v>
      </c>
      <c r="D66" s="1">
        <v>19.2</v>
      </c>
      <c r="F66" s="1">
        <v>29</v>
      </c>
      <c r="H66" s="1">
        <v>29.2</v>
      </c>
      <c r="I66" s="1">
        <v>27.4</v>
      </c>
      <c r="K66" s="1">
        <v>25.8</v>
      </c>
      <c r="M66" s="1">
        <v>16.3</v>
      </c>
    </row>
    <row r="67" spans="1:13">
      <c r="A67" s="1">
        <f>A34+1</f>
        <v>1963</v>
      </c>
    </row>
    <row r="68" spans="1:13">
      <c r="A68" s="1">
        <v>1</v>
      </c>
      <c r="B68" s="1" t="s">
        <v>2</v>
      </c>
      <c r="C68" s="1" t="s">
        <v>3</v>
      </c>
      <c r="D68" s="1" t="s">
        <v>4</v>
      </c>
      <c r="E68" s="1" t="s">
        <v>5</v>
      </c>
      <c r="F68" s="1" t="s">
        <v>6</v>
      </c>
      <c r="G68" s="1" t="s">
        <v>7</v>
      </c>
      <c r="H68" s="1" t="s">
        <v>8</v>
      </c>
      <c r="I68" s="1" t="s">
        <v>9</v>
      </c>
      <c r="J68" s="1" t="s">
        <v>10</v>
      </c>
      <c r="K68" s="1" t="s">
        <v>11</v>
      </c>
      <c r="L68" s="1" t="s">
        <v>12</v>
      </c>
      <c r="M68" s="1" t="s">
        <v>13</v>
      </c>
    </row>
    <row r="69" spans="1:13">
      <c r="A69" s="1">
        <v>2</v>
      </c>
      <c r="B69" s="1">
        <v>15.7</v>
      </c>
      <c r="C69" s="1">
        <v>17.7</v>
      </c>
      <c r="D69" s="1">
        <v>17.399999999999999</v>
      </c>
      <c r="E69" s="1">
        <v>20.5</v>
      </c>
      <c r="F69" s="1">
        <v>26.3</v>
      </c>
      <c r="G69" s="1">
        <v>29.1</v>
      </c>
      <c r="H69" s="1">
        <v>30.3</v>
      </c>
      <c r="I69" s="1">
        <v>27.3</v>
      </c>
      <c r="J69" s="1">
        <v>28.7</v>
      </c>
      <c r="K69" s="1">
        <v>27.7</v>
      </c>
      <c r="L69" s="1">
        <v>23.1</v>
      </c>
      <c r="M69" s="1">
        <v>20.8</v>
      </c>
    </row>
    <row r="70" spans="1:13">
      <c r="A70" s="1">
        <v>3</v>
      </c>
      <c r="B70" s="1">
        <v>14.4</v>
      </c>
      <c r="C70" s="1">
        <v>18.600000000000001</v>
      </c>
      <c r="D70" s="1">
        <v>18.100000000000001</v>
      </c>
      <c r="E70" s="1">
        <v>21.3</v>
      </c>
      <c r="F70" s="1">
        <v>26.2</v>
      </c>
      <c r="G70" s="1">
        <v>26.6</v>
      </c>
      <c r="H70" s="1">
        <v>31.3</v>
      </c>
      <c r="I70" s="1">
        <v>27.1</v>
      </c>
      <c r="J70" s="1">
        <v>29.9</v>
      </c>
      <c r="K70" s="1">
        <v>26.9</v>
      </c>
      <c r="L70" s="1">
        <v>23.5</v>
      </c>
      <c r="M70" s="1">
        <v>17.2</v>
      </c>
    </row>
    <row r="71" spans="1:13">
      <c r="A71" s="1">
        <v>4</v>
      </c>
      <c r="B71" s="1">
        <v>14.3</v>
      </c>
      <c r="C71" s="1">
        <v>18.399999999999999</v>
      </c>
      <c r="D71" s="1">
        <v>18.7</v>
      </c>
      <c r="E71" s="1">
        <v>21.5</v>
      </c>
      <c r="F71" s="1">
        <v>24.9</v>
      </c>
      <c r="G71" s="1">
        <v>26.9</v>
      </c>
      <c r="H71" s="1">
        <v>27.8</v>
      </c>
      <c r="I71" s="1">
        <v>27.4</v>
      </c>
      <c r="J71" s="1">
        <v>29.9</v>
      </c>
      <c r="K71" s="1">
        <v>25.6</v>
      </c>
      <c r="L71" s="1">
        <v>23.1</v>
      </c>
      <c r="M71" s="1">
        <v>15.8</v>
      </c>
    </row>
    <row r="72" spans="1:13">
      <c r="A72" s="1">
        <v>5</v>
      </c>
      <c r="B72" s="1">
        <v>14.7</v>
      </c>
      <c r="C72" s="1">
        <v>17.399999999999999</v>
      </c>
      <c r="D72" s="1">
        <v>19.899999999999999</v>
      </c>
      <c r="E72" s="1">
        <v>22.2</v>
      </c>
      <c r="F72" s="1">
        <v>26.2</v>
      </c>
      <c r="G72" s="1">
        <v>28.1</v>
      </c>
      <c r="H72" s="1">
        <v>26.9</v>
      </c>
      <c r="I72" s="1">
        <v>27.7</v>
      </c>
      <c r="J72" s="1">
        <v>30.2</v>
      </c>
      <c r="K72" s="1">
        <v>26.7</v>
      </c>
      <c r="L72" s="1">
        <v>23.4</v>
      </c>
      <c r="M72" s="1">
        <v>16.8</v>
      </c>
    </row>
    <row r="73" spans="1:13">
      <c r="A73" s="1">
        <v>6</v>
      </c>
      <c r="B73" s="1">
        <v>15.3</v>
      </c>
      <c r="C73" s="1">
        <v>17.3</v>
      </c>
      <c r="D73" s="1">
        <v>20.2</v>
      </c>
      <c r="E73" s="1">
        <v>22.5</v>
      </c>
      <c r="F73" s="1">
        <v>26</v>
      </c>
      <c r="G73" s="1">
        <v>28.7</v>
      </c>
      <c r="H73" s="1">
        <v>28.7</v>
      </c>
      <c r="I73" s="1">
        <v>27.9</v>
      </c>
      <c r="J73" s="1">
        <v>30.2</v>
      </c>
      <c r="K73" s="1">
        <v>26.6</v>
      </c>
      <c r="L73" s="1">
        <v>23.2</v>
      </c>
      <c r="M73" s="1">
        <v>18.100000000000001</v>
      </c>
    </row>
    <row r="74" spans="1:13">
      <c r="A74" s="1">
        <v>7</v>
      </c>
      <c r="B74" s="1">
        <v>14.3</v>
      </c>
      <c r="C74" s="1">
        <v>19.3</v>
      </c>
      <c r="D74" s="1">
        <v>20.3</v>
      </c>
      <c r="E74" s="1">
        <v>23.2</v>
      </c>
      <c r="F74" s="1">
        <v>27.2</v>
      </c>
      <c r="G74" s="1">
        <v>30</v>
      </c>
      <c r="H74" s="1">
        <v>29.9</v>
      </c>
      <c r="I74" s="1">
        <v>28.1</v>
      </c>
      <c r="J74" s="1">
        <v>30.1</v>
      </c>
      <c r="K74" s="1">
        <v>22.5</v>
      </c>
      <c r="L74" s="1">
        <v>22.4</v>
      </c>
      <c r="M74" s="1">
        <v>19.8</v>
      </c>
    </row>
    <row r="75" spans="1:13">
      <c r="A75" s="1">
        <v>8</v>
      </c>
      <c r="B75" s="1">
        <v>14.5</v>
      </c>
      <c r="C75" s="1">
        <v>20.100000000000001</v>
      </c>
      <c r="D75" s="1">
        <v>19.8</v>
      </c>
      <c r="E75" s="1">
        <v>20.9</v>
      </c>
      <c r="F75" s="1">
        <v>27</v>
      </c>
      <c r="G75" s="1">
        <v>29.4</v>
      </c>
      <c r="H75" s="1">
        <v>30.4</v>
      </c>
      <c r="I75" s="1">
        <v>26.8</v>
      </c>
      <c r="J75" s="1">
        <v>28.2</v>
      </c>
      <c r="K75" s="1">
        <v>23.4</v>
      </c>
      <c r="L75" s="1">
        <v>21</v>
      </c>
      <c r="M75" s="1">
        <v>21.6</v>
      </c>
    </row>
    <row r="76" spans="1:13">
      <c r="A76" s="1">
        <v>9</v>
      </c>
      <c r="B76" s="1">
        <v>13.4</v>
      </c>
      <c r="C76" s="1">
        <v>13.6</v>
      </c>
      <c r="D76" s="1">
        <v>19.399999999999999</v>
      </c>
      <c r="E76" s="1">
        <v>15.9</v>
      </c>
      <c r="F76" s="1">
        <v>26.4</v>
      </c>
      <c r="G76" s="1">
        <v>28.6</v>
      </c>
      <c r="H76" s="1">
        <v>29</v>
      </c>
      <c r="I76" s="1">
        <v>27.1</v>
      </c>
      <c r="J76" s="1">
        <v>27.4</v>
      </c>
      <c r="K76" s="1">
        <v>24.3</v>
      </c>
      <c r="L76" s="1">
        <v>21.9</v>
      </c>
      <c r="M76" s="1">
        <v>22</v>
      </c>
    </row>
    <row r="77" spans="1:13">
      <c r="A77" s="1">
        <v>10</v>
      </c>
      <c r="B77" s="1">
        <v>14.1</v>
      </c>
      <c r="C77" s="1">
        <v>10.7</v>
      </c>
      <c r="D77" s="1">
        <v>21.2</v>
      </c>
      <c r="E77" s="1">
        <v>16.600000000000001</v>
      </c>
      <c r="F77" s="1">
        <v>26.3</v>
      </c>
      <c r="G77" s="1">
        <v>28.9</v>
      </c>
      <c r="H77" s="1">
        <v>30</v>
      </c>
      <c r="I77" s="1">
        <v>28.6</v>
      </c>
      <c r="J77" s="1">
        <v>25.8</v>
      </c>
      <c r="K77" s="1">
        <v>26.5</v>
      </c>
      <c r="L77" s="1">
        <v>21.9</v>
      </c>
      <c r="M77" s="1">
        <v>21.2</v>
      </c>
    </row>
    <row r="78" spans="1:13">
      <c r="A78" s="1">
        <v>11</v>
      </c>
      <c r="B78" s="1">
        <v>14.5</v>
      </c>
      <c r="C78" s="1">
        <v>11.2</v>
      </c>
      <c r="D78" s="1">
        <v>21.8</v>
      </c>
      <c r="E78" s="1">
        <v>18.600000000000001</v>
      </c>
      <c r="F78" s="1">
        <v>27.2</v>
      </c>
      <c r="G78" s="1">
        <v>28</v>
      </c>
      <c r="H78" s="1">
        <v>31.1</v>
      </c>
      <c r="I78" s="1">
        <v>29.4</v>
      </c>
      <c r="J78" s="1">
        <v>25.3</v>
      </c>
      <c r="K78" s="1">
        <v>27.4</v>
      </c>
      <c r="L78" s="1">
        <v>21.8</v>
      </c>
      <c r="M78" s="1">
        <v>16.399999999999999</v>
      </c>
    </row>
    <row r="79" spans="1:13">
      <c r="A79" s="1">
        <v>12</v>
      </c>
      <c r="B79" s="1">
        <v>14.8</v>
      </c>
      <c r="C79" s="1">
        <v>13.7</v>
      </c>
      <c r="D79" s="1">
        <v>21.7</v>
      </c>
      <c r="E79" s="1">
        <v>20</v>
      </c>
      <c r="F79" s="1">
        <v>27.1</v>
      </c>
      <c r="G79" s="1">
        <v>28.2</v>
      </c>
      <c r="H79" s="1">
        <v>31.6</v>
      </c>
      <c r="I79" s="1">
        <v>29.4</v>
      </c>
      <c r="J79" s="1">
        <v>27.2</v>
      </c>
      <c r="K79" s="1">
        <v>27.3</v>
      </c>
      <c r="L79" s="1">
        <v>22.7</v>
      </c>
      <c r="M79" s="1">
        <v>17.5</v>
      </c>
    </row>
    <row r="80" spans="1:13">
      <c r="A80" s="1">
        <v>13</v>
      </c>
      <c r="B80" s="1">
        <v>13.8</v>
      </c>
      <c r="C80" s="1">
        <v>15</v>
      </c>
      <c r="D80" s="1">
        <v>17.5</v>
      </c>
      <c r="E80" s="1">
        <v>21.8</v>
      </c>
      <c r="F80" s="1">
        <v>27.2</v>
      </c>
      <c r="G80" s="1">
        <v>29.4</v>
      </c>
      <c r="H80" s="1">
        <v>29.4</v>
      </c>
      <c r="I80" s="1">
        <v>29.2</v>
      </c>
      <c r="J80" s="1">
        <v>29.1</v>
      </c>
      <c r="K80" s="1">
        <v>27.2</v>
      </c>
      <c r="L80" s="1">
        <v>23.7</v>
      </c>
      <c r="M80" s="1">
        <v>16.100000000000001</v>
      </c>
    </row>
    <row r="81" spans="1:13">
      <c r="A81" s="1">
        <v>14</v>
      </c>
      <c r="B81" s="1">
        <v>13</v>
      </c>
      <c r="C81" s="1">
        <v>15.4</v>
      </c>
      <c r="D81" s="1">
        <v>11.7</v>
      </c>
      <c r="E81" s="1">
        <v>20.2</v>
      </c>
      <c r="F81" s="1">
        <v>27.7</v>
      </c>
      <c r="G81" s="1">
        <v>28.8</v>
      </c>
      <c r="H81" s="1">
        <v>29.2</v>
      </c>
      <c r="I81" s="1">
        <v>29.3</v>
      </c>
      <c r="J81" s="1">
        <v>30.3</v>
      </c>
      <c r="K81" s="1">
        <v>22.9</v>
      </c>
      <c r="L81" s="1">
        <v>24.9</v>
      </c>
      <c r="M81" s="1">
        <v>16.899999999999999</v>
      </c>
    </row>
    <row r="82" spans="1:13">
      <c r="A82" s="1">
        <v>15</v>
      </c>
      <c r="B82" s="1">
        <v>12.3</v>
      </c>
      <c r="C82" s="1">
        <v>15.2</v>
      </c>
      <c r="D82" s="1">
        <v>11.3</v>
      </c>
      <c r="E82" s="1">
        <v>22.9</v>
      </c>
      <c r="F82" s="1">
        <v>27.4</v>
      </c>
      <c r="G82" s="1">
        <v>26.6</v>
      </c>
      <c r="H82" s="1">
        <v>28.2</v>
      </c>
      <c r="I82" s="1">
        <v>30.1</v>
      </c>
      <c r="J82" s="1">
        <v>30.7</v>
      </c>
      <c r="K82" s="1">
        <v>24.6</v>
      </c>
      <c r="L82" s="1">
        <v>23.9</v>
      </c>
      <c r="M82" s="1">
        <v>18.600000000000001</v>
      </c>
    </row>
    <row r="83" spans="1:13">
      <c r="A83" s="1">
        <v>16</v>
      </c>
      <c r="B83" s="1">
        <v>12</v>
      </c>
      <c r="C83" s="1">
        <v>14.6</v>
      </c>
      <c r="D83" s="1">
        <v>13.4</v>
      </c>
      <c r="E83" s="1">
        <v>23.2</v>
      </c>
      <c r="F83" s="1">
        <v>27.3</v>
      </c>
      <c r="G83" s="1">
        <v>28.6</v>
      </c>
      <c r="H83" s="1">
        <v>29</v>
      </c>
      <c r="I83" s="1">
        <v>31</v>
      </c>
      <c r="J83" s="1">
        <v>30.5</v>
      </c>
      <c r="K83" s="1">
        <v>26</v>
      </c>
      <c r="L83" s="1">
        <v>23.7</v>
      </c>
      <c r="M83" s="1">
        <v>20.5</v>
      </c>
    </row>
    <row r="84" spans="1:13">
      <c r="A84" s="1">
        <v>17</v>
      </c>
      <c r="B84" s="1">
        <v>12.3</v>
      </c>
      <c r="C84" s="1">
        <v>16.2</v>
      </c>
      <c r="D84" s="1">
        <v>17</v>
      </c>
      <c r="E84" s="1">
        <v>23.9</v>
      </c>
      <c r="F84" s="1">
        <v>26.3</v>
      </c>
      <c r="G84" s="1">
        <v>29.5</v>
      </c>
      <c r="H84" s="1">
        <v>29</v>
      </c>
      <c r="I84" s="1">
        <v>30.8</v>
      </c>
      <c r="J84" s="1">
        <v>26.4</v>
      </c>
      <c r="K84" s="1">
        <v>25.3</v>
      </c>
      <c r="L84" s="1">
        <v>24</v>
      </c>
      <c r="M84" s="1">
        <v>21.4</v>
      </c>
    </row>
    <row r="85" spans="1:13">
      <c r="A85" s="1">
        <v>18</v>
      </c>
      <c r="B85" s="1">
        <v>13.1</v>
      </c>
      <c r="C85" s="1">
        <v>17.8</v>
      </c>
      <c r="D85" s="1">
        <v>18</v>
      </c>
      <c r="E85" s="1">
        <v>25.3</v>
      </c>
      <c r="F85" s="1">
        <v>27</v>
      </c>
      <c r="G85" s="1">
        <v>29.8</v>
      </c>
      <c r="H85" s="1">
        <v>30.4</v>
      </c>
      <c r="I85" s="1">
        <v>26</v>
      </c>
      <c r="J85" s="1">
        <v>26.1</v>
      </c>
      <c r="K85" s="1">
        <v>21.5</v>
      </c>
      <c r="L85" s="1">
        <v>24.9</v>
      </c>
      <c r="M85" s="1">
        <v>21</v>
      </c>
    </row>
    <row r="86" spans="1:13">
      <c r="A86" s="1">
        <v>19</v>
      </c>
      <c r="B86" s="1">
        <v>14.1</v>
      </c>
      <c r="C86" s="1">
        <v>19.100000000000001</v>
      </c>
      <c r="D86" s="1">
        <v>18.2</v>
      </c>
      <c r="E86" s="1">
        <v>24.8</v>
      </c>
      <c r="F86" s="1">
        <v>28.2</v>
      </c>
      <c r="G86" s="1">
        <v>29.2</v>
      </c>
      <c r="H86" s="1">
        <v>30.2</v>
      </c>
      <c r="I86" s="1">
        <v>27.5</v>
      </c>
      <c r="J86" s="1">
        <v>26.4</v>
      </c>
      <c r="K86" s="1">
        <v>22.9</v>
      </c>
      <c r="L86" s="1">
        <v>25</v>
      </c>
      <c r="M86" s="1">
        <v>20.100000000000001</v>
      </c>
    </row>
    <row r="87" spans="1:13">
      <c r="A87" s="1">
        <v>20</v>
      </c>
      <c r="B87" s="1">
        <v>14.9</v>
      </c>
      <c r="C87" s="1">
        <v>19.100000000000001</v>
      </c>
      <c r="D87" s="1">
        <v>19.3</v>
      </c>
      <c r="E87" s="1">
        <v>24.1</v>
      </c>
      <c r="F87" s="1">
        <v>27.7</v>
      </c>
      <c r="G87" s="1">
        <v>26.7</v>
      </c>
      <c r="H87" s="1">
        <v>27.4</v>
      </c>
      <c r="I87" s="1">
        <v>27.9</v>
      </c>
      <c r="J87" s="1">
        <v>27.5</v>
      </c>
      <c r="K87" s="1">
        <v>22.8</v>
      </c>
      <c r="L87" s="1">
        <v>24.6</v>
      </c>
      <c r="M87" s="1">
        <v>19</v>
      </c>
    </row>
    <row r="88" spans="1:13">
      <c r="A88" s="1">
        <v>21</v>
      </c>
      <c r="B88" s="1">
        <v>16.5</v>
      </c>
      <c r="C88" s="1">
        <v>18.100000000000001</v>
      </c>
      <c r="D88" s="1">
        <v>20.8</v>
      </c>
      <c r="E88" s="1">
        <v>25.4</v>
      </c>
      <c r="F88" s="1">
        <v>27.1</v>
      </c>
      <c r="G88" s="1">
        <v>29.4</v>
      </c>
      <c r="H88" s="1">
        <v>28.3</v>
      </c>
      <c r="I88" s="1">
        <v>29.2</v>
      </c>
      <c r="J88" s="1">
        <v>27.2</v>
      </c>
      <c r="K88" s="1">
        <v>22.3</v>
      </c>
      <c r="L88" s="1">
        <v>23.2</v>
      </c>
      <c r="M88" s="1">
        <v>18</v>
      </c>
    </row>
    <row r="89" spans="1:13">
      <c r="A89" s="1">
        <v>22</v>
      </c>
      <c r="B89" s="1">
        <v>16.899999999999999</v>
      </c>
      <c r="C89" s="1">
        <v>14.8</v>
      </c>
      <c r="D89" s="1">
        <v>21.9</v>
      </c>
      <c r="E89" s="1">
        <v>25.2</v>
      </c>
      <c r="F89" s="1">
        <v>26.2</v>
      </c>
      <c r="G89" s="1">
        <v>29.2</v>
      </c>
      <c r="H89" s="1">
        <v>26.6</v>
      </c>
      <c r="I89" s="1">
        <v>29.7</v>
      </c>
      <c r="J89" s="1">
        <v>28.9</v>
      </c>
      <c r="K89" s="1">
        <v>21.8</v>
      </c>
      <c r="L89" s="1">
        <v>23.3</v>
      </c>
      <c r="M89" s="1">
        <v>16.8</v>
      </c>
    </row>
    <row r="90" spans="1:13">
      <c r="A90" s="1">
        <v>23</v>
      </c>
      <c r="B90" s="1">
        <v>16.8</v>
      </c>
      <c r="C90" s="1">
        <v>14</v>
      </c>
      <c r="D90" s="1">
        <v>22.2</v>
      </c>
      <c r="E90" s="1">
        <v>24.9</v>
      </c>
      <c r="F90" s="1">
        <v>27.8</v>
      </c>
      <c r="G90" s="1">
        <v>29.6</v>
      </c>
      <c r="H90" s="1">
        <v>27.5</v>
      </c>
      <c r="I90" s="1">
        <v>29.4</v>
      </c>
      <c r="J90" s="1">
        <v>28.9</v>
      </c>
      <c r="K90" s="1">
        <v>22.1</v>
      </c>
      <c r="L90" s="1">
        <v>24.4</v>
      </c>
      <c r="M90" s="1">
        <v>16.100000000000001</v>
      </c>
    </row>
    <row r="91" spans="1:13">
      <c r="A91" s="1">
        <v>24</v>
      </c>
      <c r="B91" s="1">
        <v>17.100000000000001</v>
      </c>
      <c r="C91" s="1">
        <v>14.3</v>
      </c>
      <c r="D91" s="1">
        <v>21.6</v>
      </c>
      <c r="E91" s="1">
        <v>24.7</v>
      </c>
      <c r="F91" s="1">
        <v>28.1</v>
      </c>
      <c r="G91" s="1">
        <v>29.6</v>
      </c>
      <c r="H91" s="1">
        <v>27.4</v>
      </c>
      <c r="I91" s="1">
        <v>27</v>
      </c>
      <c r="J91" s="1">
        <v>25.7</v>
      </c>
      <c r="K91" s="1">
        <v>22.9</v>
      </c>
      <c r="L91" s="1">
        <v>24.6</v>
      </c>
      <c r="M91" s="1">
        <v>17</v>
      </c>
    </row>
    <row r="92" spans="1:13">
      <c r="A92" s="1">
        <v>25</v>
      </c>
      <c r="B92" s="1">
        <v>16.3</v>
      </c>
      <c r="C92" s="1">
        <v>14.8</v>
      </c>
      <c r="D92" s="1">
        <v>21.7</v>
      </c>
      <c r="E92" s="1">
        <v>24.5</v>
      </c>
      <c r="F92" s="1">
        <v>26.2</v>
      </c>
      <c r="G92" s="1">
        <v>28.4</v>
      </c>
      <c r="H92" s="1">
        <v>25.2</v>
      </c>
      <c r="I92" s="1">
        <v>27.8</v>
      </c>
      <c r="J92" s="1">
        <v>24.6</v>
      </c>
      <c r="K92" s="1">
        <v>24</v>
      </c>
      <c r="L92" s="1">
        <v>24.4</v>
      </c>
      <c r="M92" s="1">
        <v>18.600000000000001</v>
      </c>
    </row>
    <row r="93" spans="1:13">
      <c r="A93" s="1">
        <v>26</v>
      </c>
      <c r="B93" s="1">
        <v>15.7</v>
      </c>
      <c r="C93" s="1">
        <v>16.8</v>
      </c>
      <c r="D93" s="1">
        <v>23.2</v>
      </c>
      <c r="E93" s="1">
        <v>24.3</v>
      </c>
      <c r="F93" s="1">
        <v>26.5</v>
      </c>
      <c r="G93" s="1">
        <v>29.4</v>
      </c>
      <c r="H93" s="1">
        <v>26.6</v>
      </c>
      <c r="I93" s="1">
        <v>28</v>
      </c>
      <c r="J93" s="1">
        <v>23.6</v>
      </c>
      <c r="K93" s="1">
        <v>21.5</v>
      </c>
      <c r="L93" s="1">
        <v>19.899999999999999</v>
      </c>
      <c r="M93" s="1">
        <v>19.7</v>
      </c>
    </row>
    <row r="94" spans="1:13">
      <c r="A94" s="1">
        <v>27</v>
      </c>
      <c r="B94" s="1">
        <v>14.7</v>
      </c>
      <c r="C94" s="1">
        <v>18.399999999999999</v>
      </c>
      <c r="D94" s="1">
        <v>22.5</v>
      </c>
      <c r="E94" s="1">
        <v>25</v>
      </c>
      <c r="F94" s="1">
        <v>25.8</v>
      </c>
      <c r="G94" s="1">
        <v>29.1</v>
      </c>
      <c r="H94" s="1">
        <v>26.7</v>
      </c>
      <c r="I94" s="1">
        <v>29.1</v>
      </c>
      <c r="J94" s="1">
        <v>25.4</v>
      </c>
      <c r="K94" s="1">
        <v>20</v>
      </c>
      <c r="L94" s="1">
        <v>19.7</v>
      </c>
      <c r="M94" s="1">
        <v>16.600000000000001</v>
      </c>
    </row>
    <row r="95" spans="1:13">
      <c r="A95" s="1">
        <v>28</v>
      </c>
      <c r="B95" s="1">
        <v>14.2</v>
      </c>
      <c r="C95" s="1">
        <v>19</v>
      </c>
      <c r="D95" s="1">
        <v>22.5</v>
      </c>
      <c r="E95" s="1">
        <v>24.9</v>
      </c>
      <c r="F95" s="1">
        <v>26.1</v>
      </c>
      <c r="G95" s="1">
        <v>26.8</v>
      </c>
      <c r="H95" s="1">
        <v>26.9</v>
      </c>
      <c r="I95" s="1">
        <v>29.7</v>
      </c>
      <c r="J95" s="1">
        <v>27.3</v>
      </c>
      <c r="K95" s="1">
        <v>18.399999999999999</v>
      </c>
      <c r="L95" s="1">
        <v>20.6</v>
      </c>
      <c r="M95" s="1">
        <v>16.8</v>
      </c>
    </row>
    <row r="96" spans="1:13">
      <c r="A96" s="1">
        <v>29</v>
      </c>
      <c r="B96" s="1">
        <v>14.6</v>
      </c>
      <c r="C96" s="1">
        <v>17.3</v>
      </c>
      <c r="D96" s="1">
        <v>19</v>
      </c>
      <c r="E96" s="1">
        <v>25.6</v>
      </c>
      <c r="F96" s="1">
        <v>27.9</v>
      </c>
      <c r="G96" s="1">
        <v>29</v>
      </c>
      <c r="H96" s="1">
        <v>25.8</v>
      </c>
      <c r="I96" s="1">
        <v>30</v>
      </c>
      <c r="J96" s="1">
        <v>27.8</v>
      </c>
      <c r="K96" s="1">
        <v>19.8</v>
      </c>
      <c r="L96" s="1">
        <v>20.8</v>
      </c>
      <c r="M96" s="1">
        <v>16</v>
      </c>
    </row>
    <row r="97" spans="1:13">
      <c r="A97" s="1">
        <v>30</v>
      </c>
      <c r="B97" s="1">
        <v>15.3</v>
      </c>
      <c r="D97" s="1">
        <v>17.100000000000001</v>
      </c>
      <c r="E97" s="1">
        <v>26</v>
      </c>
      <c r="F97" s="1">
        <v>28.4</v>
      </c>
      <c r="G97" s="1">
        <v>26.5</v>
      </c>
      <c r="H97" s="1">
        <v>28.2</v>
      </c>
      <c r="I97" s="1">
        <v>30</v>
      </c>
      <c r="J97" s="1">
        <v>27.7</v>
      </c>
      <c r="K97" s="1">
        <v>22</v>
      </c>
      <c r="L97" s="1">
        <v>21.2</v>
      </c>
      <c r="M97" s="1">
        <v>17.3</v>
      </c>
    </row>
    <row r="98" spans="1:13">
      <c r="A98" s="1">
        <v>31</v>
      </c>
      <c r="B98" s="1">
        <v>17</v>
      </c>
      <c r="D98" s="1">
        <v>18.600000000000001</v>
      </c>
      <c r="E98" s="1">
        <v>26.3</v>
      </c>
      <c r="F98" s="1">
        <v>28.9</v>
      </c>
      <c r="G98" s="1">
        <v>29.1</v>
      </c>
      <c r="H98" s="1">
        <v>28.6</v>
      </c>
      <c r="I98" s="1">
        <v>28.5</v>
      </c>
      <c r="J98" s="1">
        <v>27.7</v>
      </c>
      <c r="K98" s="1">
        <v>22.7</v>
      </c>
      <c r="L98" s="1">
        <v>21.4</v>
      </c>
      <c r="M98" s="1">
        <v>19.8</v>
      </c>
    </row>
    <row r="99" spans="1:13">
      <c r="B99" s="1">
        <v>16.8</v>
      </c>
      <c r="D99" s="1">
        <v>20.2</v>
      </c>
      <c r="F99" s="1">
        <v>29.4</v>
      </c>
      <c r="H99" s="1">
        <v>27.9</v>
      </c>
      <c r="I99" s="1">
        <v>27.4</v>
      </c>
      <c r="K99" s="1">
        <v>22.9</v>
      </c>
      <c r="M99" s="1">
        <v>21.8</v>
      </c>
    </row>
    <row r="100" spans="1:13">
      <c r="A100" s="1">
        <f>A67+1</f>
        <v>1964</v>
      </c>
    </row>
    <row r="101" spans="1:13">
      <c r="A101" s="1">
        <v>1</v>
      </c>
      <c r="B101" s="1" t="s">
        <v>2</v>
      </c>
      <c r="C101" s="1" t="s">
        <v>3</v>
      </c>
      <c r="D101" s="1" t="s">
        <v>4</v>
      </c>
      <c r="E101" s="1" t="s">
        <v>5</v>
      </c>
      <c r="F101" s="1" t="s">
        <v>6</v>
      </c>
      <c r="G101" s="1" t="s">
        <v>7</v>
      </c>
      <c r="H101" s="1" t="s">
        <v>8</v>
      </c>
      <c r="I101" s="1" t="s">
        <v>9</v>
      </c>
      <c r="J101" s="1" t="s">
        <v>10</v>
      </c>
      <c r="K101" s="1" t="s">
        <v>11</v>
      </c>
      <c r="L101" s="1" t="s">
        <v>12</v>
      </c>
      <c r="M101" s="1" t="s">
        <v>13</v>
      </c>
    </row>
    <row r="102" spans="1:13">
      <c r="A102" s="1">
        <v>2</v>
      </c>
      <c r="B102" s="1">
        <v>20.3</v>
      </c>
      <c r="C102" s="1">
        <v>13.5</v>
      </c>
      <c r="D102" s="1">
        <v>15.9</v>
      </c>
      <c r="E102" s="1">
        <v>23.5</v>
      </c>
      <c r="F102" s="1">
        <v>22.7</v>
      </c>
      <c r="G102" s="1">
        <v>30.8</v>
      </c>
      <c r="H102" s="1">
        <v>29.1</v>
      </c>
      <c r="I102" s="1">
        <v>32.299999999999997</v>
      </c>
      <c r="J102" s="1">
        <v>27.1</v>
      </c>
      <c r="K102" s="1">
        <v>24.7</v>
      </c>
      <c r="L102" s="1">
        <v>24.4</v>
      </c>
      <c r="M102" s="1">
        <v>21.8</v>
      </c>
    </row>
    <row r="103" spans="1:13">
      <c r="A103" s="1">
        <v>3</v>
      </c>
      <c r="B103" s="1">
        <v>14.5</v>
      </c>
      <c r="C103" s="1">
        <v>12.4</v>
      </c>
      <c r="D103" s="1">
        <v>17.899999999999999</v>
      </c>
      <c r="E103" s="1">
        <v>24.1</v>
      </c>
      <c r="F103" s="1">
        <v>24.5</v>
      </c>
      <c r="G103" s="1">
        <v>27.5</v>
      </c>
      <c r="H103" s="1">
        <v>28</v>
      </c>
      <c r="I103" s="1">
        <v>29.9</v>
      </c>
      <c r="J103" s="1">
        <v>26.9</v>
      </c>
      <c r="K103" s="1">
        <v>24.6</v>
      </c>
      <c r="L103" s="1">
        <v>24</v>
      </c>
      <c r="M103" s="1">
        <v>20.5</v>
      </c>
    </row>
    <row r="104" spans="1:13">
      <c r="A104" s="1">
        <v>4</v>
      </c>
      <c r="B104" s="1">
        <v>14.2</v>
      </c>
      <c r="C104" s="1">
        <v>12.1</v>
      </c>
      <c r="D104" s="1">
        <v>19.3</v>
      </c>
      <c r="E104" s="1">
        <v>23.9</v>
      </c>
      <c r="F104" s="1">
        <v>26.2</v>
      </c>
      <c r="G104" s="1">
        <v>26.7</v>
      </c>
      <c r="H104" s="1">
        <v>25.4</v>
      </c>
      <c r="I104" s="1">
        <v>29.3</v>
      </c>
      <c r="J104" s="1">
        <v>27.6</v>
      </c>
      <c r="K104" s="1">
        <v>24.8</v>
      </c>
      <c r="L104" s="1">
        <v>24.3</v>
      </c>
      <c r="M104" s="1">
        <v>14.9</v>
      </c>
    </row>
    <row r="105" spans="1:13">
      <c r="A105" s="1">
        <v>5</v>
      </c>
      <c r="B105" s="1">
        <v>15.4</v>
      </c>
      <c r="C105" s="1">
        <v>13.3</v>
      </c>
      <c r="D105" s="1">
        <v>20.2</v>
      </c>
      <c r="E105" s="1">
        <v>24.3</v>
      </c>
      <c r="F105" s="1">
        <v>25.8</v>
      </c>
      <c r="G105" s="1">
        <v>21.9</v>
      </c>
      <c r="H105" s="1">
        <v>26</v>
      </c>
      <c r="I105" s="1">
        <v>27.4</v>
      </c>
      <c r="J105" s="1">
        <v>27.4</v>
      </c>
      <c r="K105" s="1">
        <v>25.8</v>
      </c>
      <c r="L105" s="1">
        <v>24.2</v>
      </c>
      <c r="M105" s="1">
        <v>12.2</v>
      </c>
    </row>
    <row r="106" spans="1:13">
      <c r="A106" s="1">
        <v>6</v>
      </c>
      <c r="B106" s="1">
        <v>16.5</v>
      </c>
      <c r="C106" s="1">
        <v>15.9</v>
      </c>
      <c r="D106" s="1">
        <v>22</v>
      </c>
      <c r="E106" s="1">
        <v>24.8</v>
      </c>
      <c r="F106" s="1">
        <v>26.1</v>
      </c>
      <c r="G106" s="1">
        <v>24.6</v>
      </c>
      <c r="H106" s="1">
        <v>27.2</v>
      </c>
      <c r="I106" s="1">
        <v>27.7</v>
      </c>
      <c r="J106" s="1">
        <v>27</v>
      </c>
      <c r="K106" s="1">
        <v>26.8</v>
      </c>
      <c r="L106" s="1">
        <v>23.4</v>
      </c>
      <c r="M106" s="1">
        <v>12.9</v>
      </c>
    </row>
    <row r="107" spans="1:13">
      <c r="A107" s="1">
        <v>7</v>
      </c>
      <c r="B107" s="1">
        <v>17.8</v>
      </c>
      <c r="C107" s="1">
        <v>19.3</v>
      </c>
      <c r="D107" s="1">
        <v>23.6</v>
      </c>
      <c r="E107" s="1">
        <v>25.2</v>
      </c>
      <c r="F107" s="1">
        <v>25.8</v>
      </c>
      <c r="G107" s="1">
        <v>26.6</v>
      </c>
      <c r="H107" s="1">
        <v>26.9</v>
      </c>
      <c r="I107" s="1">
        <v>27.9</v>
      </c>
      <c r="J107" s="1">
        <v>27.6</v>
      </c>
      <c r="K107" s="1">
        <v>26.9</v>
      </c>
      <c r="L107" s="1">
        <v>22.9</v>
      </c>
      <c r="M107" s="1">
        <v>13.7</v>
      </c>
    </row>
    <row r="108" spans="1:13">
      <c r="A108" s="1">
        <v>8</v>
      </c>
      <c r="B108" s="1">
        <v>20</v>
      </c>
      <c r="C108" s="1">
        <v>20</v>
      </c>
      <c r="D108" s="1">
        <v>21.6</v>
      </c>
      <c r="E108" s="1">
        <v>23.9</v>
      </c>
      <c r="F108" s="1">
        <v>26.6</v>
      </c>
      <c r="G108" s="1">
        <v>28</v>
      </c>
      <c r="H108" s="1">
        <v>27.6</v>
      </c>
      <c r="I108" s="1">
        <v>30</v>
      </c>
      <c r="J108" s="1">
        <v>24.5</v>
      </c>
      <c r="K108" s="1">
        <v>25.4</v>
      </c>
      <c r="L108" s="1">
        <v>21.8</v>
      </c>
      <c r="M108" s="1">
        <v>15.5</v>
      </c>
    </row>
    <row r="109" spans="1:13">
      <c r="A109" s="1">
        <v>9</v>
      </c>
      <c r="B109" s="1">
        <v>22.1</v>
      </c>
      <c r="C109" s="1">
        <v>21</v>
      </c>
      <c r="D109" s="1">
        <v>19.100000000000001</v>
      </c>
      <c r="E109" s="1">
        <v>22.6</v>
      </c>
      <c r="F109" s="1">
        <v>27</v>
      </c>
      <c r="G109" s="1">
        <v>28.2</v>
      </c>
      <c r="H109" s="1">
        <v>29</v>
      </c>
      <c r="I109" s="1">
        <v>29.3</v>
      </c>
      <c r="J109" s="1">
        <v>27</v>
      </c>
      <c r="K109" s="1">
        <v>22.3</v>
      </c>
      <c r="L109" s="1">
        <v>22</v>
      </c>
      <c r="M109" s="1">
        <v>17.5</v>
      </c>
    </row>
    <row r="110" spans="1:13">
      <c r="A110" s="1">
        <v>10</v>
      </c>
      <c r="B110" s="1">
        <v>21.9</v>
      </c>
      <c r="C110" s="1">
        <v>22.6</v>
      </c>
      <c r="D110" s="1">
        <v>16.2</v>
      </c>
      <c r="E110" s="1">
        <v>23.7</v>
      </c>
      <c r="F110" s="1">
        <v>27.5</v>
      </c>
      <c r="G110" s="1">
        <v>28</v>
      </c>
      <c r="H110" s="1">
        <v>29.1</v>
      </c>
      <c r="I110" s="1">
        <v>26.2</v>
      </c>
      <c r="J110" s="1">
        <v>28.3</v>
      </c>
      <c r="K110" s="1">
        <v>22.2</v>
      </c>
      <c r="L110" s="1">
        <v>20.9</v>
      </c>
      <c r="M110" s="1">
        <v>18.899999999999999</v>
      </c>
    </row>
    <row r="111" spans="1:13">
      <c r="A111" s="1">
        <v>11</v>
      </c>
      <c r="B111" s="1">
        <v>22.5</v>
      </c>
      <c r="C111" s="1">
        <v>21.5</v>
      </c>
      <c r="D111" s="1">
        <v>15.9</v>
      </c>
      <c r="E111" s="1">
        <v>24.1</v>
      </c>
      <c r="F111" s="1">
        <v>26.5</v>
      </c>
      <c r="G111" s="1">
        <v>26.9</v>
      </c>
      <c r="H111" s="1">
        <v>29.8</v>
      </c>
      <c r="I111" s="1">
        <v>27.3</v>
      </c>
      <c r="J111" s="1">
        <v>28.8</v>
      </c>
      <c r="K111" s="1">
        <v>24.3</v>
      </c>
      <c r="L111" s="1">
        <v>20.2</v>
      </c>
      <c r="M111" s="1">
        <v>20.9</v>
      </c>
    </row>
    <row r="112" spans="1:13">
      <c r="A112" s="1">
        <v>12</v>
      </c>
      <c r="B112" s="1">
        <v>22.3</v>
      </c>
      <c r="C112" s="1">
        <v>18.100000000000001</v>
      </c>
      <c r="D112" s="1">
        <v>17.100000000000001</v>
      </c>
      <c r="E112" s="1">
        <v>23.9</v>
      </c>
      <c r="F112" s="1">
        <v>24</v>
      </c>
      <c r="G112" s="1">
        <v>28.2</v>
      </c>
      <c r="H112" s="1">
        <v>29</v>
      </c>
      <c r="I112" s="1">
        <v>29.8</v>
      </c>
      <c r="J112" s="1">
        <v>28.9</v>
      </c>
      <c r="K112" s="1">
        <v>25.9</v>
      </c>
      <c r="L112" s="1">
        <v>20.7</v>
      </c>
      <c r="M112" s="1">
        <v>20.399999999999999</v>
      </c>
    </row>
    <row r="113" spans="1:13">
      <c r="A113" s="1">
        <v>13</v>
      </c>
      <c r="B113" s="1">
        <v>22.1</v>
      </c>
      <c r="C113" s="1">
        <v>12.9</v>
      </c>
      <c r="D113" s="1">
        <v>18.899999999999999</v>
      </c>
      <c r="E113" s="1">
        <v>23.8</v>
      </c>
      <c r="F113" s="1">
        <v>24.9</v>
      </c>
      <c r="G113" s="1">
        <v>29.9</v>
      </c>
      <c r="H113" s="1">
        <v>29.1</v>
      </c>
      <c r="I113" s="1">
        <v>29.5</v>
      </c>
      <c r="J113" s="1">
        <v>27.5</v>
      </c>
      <c r="K113" s="1">
        <v>26.4</v>
      </c>
      <c r="L113" s="1">
        <v>19.600000000000001</v>
      </c>
      <c r="M113" s="1">
        <v>19.8</v>
      </c>
    </row>
    <row r="114" spans="1:13">
      <c r="A114" s="1">
        <v>14</v>
      </c>
      <c r="B114" s="1">
        <v>22.3</v>
      </c>
      <c r="C114" s="1">
        <v>12.4</v>
      </c>
      <c r="D114" s="1">
        <v>20.5</v>
      </c>
      <c r="E114" s="1">
        <v>24.8</v>
      </c>
      <c r="F114" s="1">
        <v>23.9</v>
      </c>
      <c r="G114" s="1">
        <v>28.4</v>
      </c>
      <c r="H114" s="1">
        <v>28.6</v>
      </c>
      <c r="I114" s="1">
        <v>26.8</v>
      </c>
      <c r="J114" s="1">
        <v>27.9</v>
      </c>
      <c r="K114" s="1">
        <v>27.3</v>
      </c>
      <c r="L114" s="1">
        <v>19</v>
      </c>
      <c r="M114" s="1">
        <v>18.8</v>
      </c>
    </row>
    <row r="115" spans="1:13">
      <c r="A115" s="1">
        <v>15</v>
      </c>
      <c r="B115" s="1">
        <v>23.3</v>
      </c>
      <c r="C115" s="1">
        <v>15.3</v>
      </c>
      <c r="D115" s="1">
        <v>19.899999999999999</v>
      </c>
      <c r="E115" s="1">
        <v>24.5</v>
      </c>
      <c r="F115" s="1">
        <v>26</v>
      </c>
      <c r="G115" s="1">
        <v>26.6</v>
      </c>
      <c r="H115" s="1">
        <v>29.5</v>
      </c>
      <c r="I115" s="1">
        <v>28.5</v>
      </c>
      <c r="J115" s="1">
        <v>28.2</v>
      </c>
      <c r="K115" s="1">
        <v>27.1</v>
      </c>
      <c r="L115" s="1">
        <v>18.7</v>
      </c>
      <c r="M115" s="1">
        <v>16.600000000000001</v>
      </c>
    </row>
    <row r="116" spans="1:13">
      <c r="A116" s="1">
        <v>16</v>
      </c>
      <c r="B116" s="1">
        <v>23.2</v>
      </c>
      <c r="C116" s="1">
        <v>18.2</v>
      </c>
      <c r="D116" s="1">
        <v>20.3</v>
      </c>
      <c r="E116" s="1">
        <v>23.9</v>
      </c>
      <c r="F116" s="1">
        <v>27.5</v>
      </c>
      <c r="G116" s="1">
        <v>29</v>
      </c>
      <c r="H116" s="1">
        <v>30.8</v>
      </c>
      <c r="I116" s="1">
        <v>28.2</v>
      </c>
      <c r="J116" s="1">
        <v>27.3</v>
      </c>
      <c r="K116" s="1">
        <v>27.5</v>
      </c>
      <c r="L116" s="1">
        <v>18.7</v>
      </c>
      <c r="M116" s="1">
        <v>15.5</v>
      </c>
    </row>
    <row r="117" spans="1:13">
      <c r="A117" s="1">
        <v>17</v>
      </c>
      <c r="B117" s="1">
        <v>21.8</v>
      </c>
      <c r="C117" s="1">
        <v>20.399999999999999</v>
      </c>
      <c r="D117" s="1">
        <v>21.3</v>
      </c>
      <c r="E117" s="1">
        <v>25.4</v>
      </c>
      <c r="F117" s="1">
        <v>28</v>
      </c>
      <c r="G117" s="1">
        <v>30.4</v>
      </c>
      <c r="H117" s="1">
        <v>30.1</v>
      </c>
      <c r="I117" s="1">
        <v>28.9</v>
      </c>
      <c r="J117" s="1">
        <v>25.9</v>
      </c>
      <c r="K117" s="1">
        <v>26.4</v>
      </c>
      <c r="L117" s="1">
        <v>18.5</v>
      </c>
      <c r="M117" s="1">
        <v>15.6</v>
      </c>
    </row>
    <row r="118" spans="1:13">
      <c r="A118" s="1">
        <v>18</v>
      </c>
      <c r="B118" s="1">
        <v>16</v>
      </c>
      <c r="C118" s="1">
        <v>17.100000000000001</v>
      </c>
      <c r="D118" s="1">
        <v>22.2</v>
      </c>
      <c r="E118" s="1">
        <v>24.5</v>
      </c>
      <c r="F118" s="1">
        <v>28.5</v>
      </c>
      <c r="G118" s="1">
        <v>31.1</v>
      </c>
      <c r="H118" s="1">
        <v>30.9</v>
      </c>
      <c r="I118" s="1">
        <v>29.1</v>
      </c>
      <c r="J118" s="1">
        <v>25.5</v>
      </c>
      <c r="K118" s="1">
        <v>27.5</v>
      </c>
      <c r="L118" s="1">
        <v>19.7</v>
      </c>
      <c r="M118" s="1">
        <v>16</v>
      </c>
    </row>
    <row r="119" spans="1:13">
      <c r="A119" s="1">
        <v>19</v>
      </c>
      <c r="B119" s="1">
        <v>14.4</v>
      </c>
      <c r="C119" s="1">
        <v>12.9</v>
      </c>
      <c r="D119" s="1">
        <v>21.3</v>
      </c>
      <c r="E119" s="1">
        <v>25.1</v>
      </c>
      <c r="F119" s="1">
        <v>28.5</v>
      </c>
      <c r="G119" s="1">
        <v>31.8</v>
      </c>
      <c r="H119" s="1">
        <v>31.4</v>
      </c>
      <c r="I119" s="1">
        <v>29.9</v>
      </c>
      <c r="J119" s="1">
        <v>26.2</v>
      </c>
      <c r="K119" s="1">
        <v>24</v>
      </c>
      <c r="L119" s="1">
        <v>17.899999999999999</v>
      </c>
      <c r="M119" s="1">
        <v>14.5</v>
      </c>
    </row>
    <row r="120" spans="1:13">
      <c r="A120" s="1">
        <v>20</v>
      </c>
      <c r="B120" s="1">
        <v>13.8</v>
      </c>
      <c r="C120" s="1">
        <v>12.6</v>
      </c>
      <c r="D120" s="1">
        <v>23</v>
      </c>
      <c r="E120" s="1">
        <v>25.9</v>
      </c>
      <c r="F120" s="1">
        <v>29</v>
      </c>
      <c r="G120" s="1">
        <v>28.6</v>
      </c>
      <c r="H120" s="1">
        <v>31.9</v>
      </c>
      <c r="I120" s="1">
        <v>29.1</v>
      </c>
      <c r="J120" s="1">
        <v>28</v>
      </c>
      <c r="K120" s="1">
        <v>26</v>
      </c>
      <c r="L120" s="1">
        <v>18.600000000000001</v>
      </c>
      <c r="M120" s="1">
        <v>13.9</v>
      </c>
    </row>
    <row r="121" spans="1:13">
      <c r="A121" s="1">
        <v>21</v>
      </c>
      <c r="B121" s="1">
        <v>13</v>
      </c>
      <c r="C121" s="1">
        <v>11.4</v>
      </c>
      <c r="D121" s="1">
        <v>24.1</v>
      </c>
      <c r="E121" s="1">
        <v>26.4</v>
      </c>
      <c r="F121" s="1">
        <v>29.2</v>
      </c>
      <c r="G121" s="1">
        <v>28.2</v>
      </c>
      <c r="H121" s="1">
        <v>30.3</v>
      </c>
      <c r="I121" s="1">
        <v>28.2</v>
      </c>
      <c r="J121" s="1">
        <v>28.4</v>
      </c>
      <c r="K121" s="1">
        <v>26.8</v>
      </c>
      <c r="L121" s="1">
        <v>20.2</v>
      </c>
      <c r="M121" s="1">
        <v>14.7</v>
      </c>
    </row>
    <row r="122" spans="1:13">
      <c r="A122" s="1">
        <v>22</v>
      </c>
      <c r="B122" s="1">
        <v>15.2</v>
      </c>
      <c r="C122" s="1">
        <v>11.6</v>
      </c>
      <c r="D122" s="1">
        <v>23.8</v>
      </c>
      <c r="E122" s="1">
        <v>26.9</v>
      </c>
      <c r="F122" s="1">
        <v>28</v>
      </c>
      <c r="G122" s="1">
        <v>27.4</v>
      </c>
      <c r="H122" s="1">
        <v>27</v>
      </c>
      <c r="I122" s="1">
        <v>25.9</v>
      </c>
      <c r="J122" s="1">
        <v>28.7</v>
      </c>
      <c r="K122" s="1">
        <v>26.1</v>
      </c>
      <c r="L122" s="1">
        <v>19.7</v>
      </c>
      <c r="M122" s="1">
        <v>15.6</v>
      </c>
    </row>
    <row r="123" spans="1:13">
      <c r="A123" s="1">
        <v>23</v>
      </c>
      <c r="B123" s="1">
        <v>18.2</v>
      </c>
      <c r="C123" s="1">
        <v>10.9</v>
      </c>
      <c r="D123" s="1">
        <v>23.4</v>
      </c>
      <c r="E123" s="1">
        <v>25.3</v>
      </c>
      <c r="F123" s="1">
        <v>29.1</v>
      </c>
      <c r="G123" s="1">
        <v>27.2</v>
      </c>
      <c r="H123" s="1">
        <v>25.8</v>
      </c>
      <c r="I123" s="1">
        <v>27.1</v>
      </c>
      <c r="J123" s="1">
        <v>27.5</v>
      </c>
      <c r="K123" s="1">
        <v>26.3</v>
      </c>
      <c r="L123" s="1">
        <v>18.8</v>
      </c>
      <c r="M123" s="1">
        <v>17.3</v>
      </c>
    </row>
    <row r="124" spans="1:13">
      <c r="A124" s="1">
        <v>24</v>
      </c>
      <c r="B124" s="1">
        <v>16.8</v>
      </c>
      <c r="C124" s="1">
        <v>11.1</v>
      </c>
      <c r="D124" s="1">
        <v>23.3</v>
      </c>
      <c r="E124" s="1">
        <v>26.4</v>
      </c>
      <c r="F124" s="1">
        <v>29.5</v>
      </c>
      <c r="G124" s="1">
        <v>28.9</v>
      </c>
      <c r="H124" s="1">
        <v>28.3</v>
      </c>
      <c r="I124" s="1">
        <v>27.8</v>
      </c>
      <c r="J124" s="1">
        <v>26.6</v>
      </c>
      <c r="K124" s="1">
        <v>23</v>
      </c>
      <c r="L124" s="1">
        <v>18.600000000000001</v>
      </c>
      <c r="M124" s="1">
        <v>18.899999999999999</v>
      </c>
    </row>
    <row r="125" spans="1:13">
      <c r="A125" s="1">
        <v>25</v>
      </c>
      <c r="B125" s="1">
        <v>13.1</v>
      </c>
      <c r="C125" s="1">
        <v>10.8</v>
      </c>
      <c r="D125" s="1">
        <v>19.600000000000001</v>
      </c>
      <c r="E125" s="1">
        <v>27.1</v>
      </c>
      <c r="F125" s="1">
        <v>29.7</v>
      </c>
      <c r="G125" s="1">
        <v>29</v>
      </c>
      <c r="H125" s="1">
        <v>29</v>
      </c>
      <c r="I125" s="1">
        <v>27.3</v>
      </c>
      <c r="J125" s="1">
        <v>26.2</v>
      </c>
      <c r="K125" s="1">
        <v>19.8</v>
      </c>
      <c r="L125" s="1">
        <v>19</v>
      </c>
      <c r="M125" s="1">
        <v>20.2</v>
      </c>
    </row>
    <row r="126" spans="1:13">
      <c r="A126" s="1">
        <v>26</v>
      </c>
      <c r="B126" s="1">
        <v>10.9</v>
      </c>
      <c r="C126" s="1">
        <v>10.199999999999999</v>
      </c>
      <c r="D126" s="1">
        <v>17.2</v>
      </c>
      <c r="E126" s="1">
        <v>27.1</v>
      </c>
      <c r="F126" s="1">
        <v>29.8</v>
      </c>
      <c r="G126" s="1">
        <v>29.2</v>
      </c>
      <c r="H126" s="1">
        <v>28.4</v>
      </c>
      <c r="I126" s="1">
        <v>27.6</v>
      </c>
      <c r="J126" s="1">
        <v>27.4</v>
      </c>
      <c r="K126" s="1">
        <v>20.3</v>
      </c>
      <c r="L126" s="1">
        <v>19</v>
      </c>
      <c r="M126" s="1">
        <v>19.899999999999999</v>
      </c>
    </row>
    <row r="127" spans="1:13">
      <c r="A127" s="1">
        <v>27</v>
      </c>
      <c r="B127" s="1">
        <v>10.1</v>
      </c>
      <c r="C127" s="1">
        <v>11.1</v>
      </c>
      <c r="D127" s="1">
        <v>17.899999999999999</v>
      </c>
      <c r="E127" s="1">
        <v>27.1</v>
      </c>
      <c r="F127" s="1">
        <v>29.7</v>
      </c>
      <c r="G127" s="1">
        <v>29.2</v>
      </c>
      <c r="H127" s="1">
        <v>29.4</v>
      </c>
      <c r="I127" s="1">
        <v>28.6</v>
      </c>
      <c r="J127" s="1">
        <v>28.2</v>
      </c>
      <c r="K127" s="1">
        <v>23.6</v>
      </c>
      <c r="L127" s="1">
        <v>19.2</v>
      </c>
      <c r="M127" s="1">
        <v>16</v>
      </c>
    </row>
    <row r="128" spans="1:13">
      <c r="A128" s="1">
        <v>28</v>
      </c>
      <c r="B128" s="1">
        <v>10.7</v>
      </c>
      <c r="C128" s="1">
        <v>12.8</v>
      </c>
      <c r="D128" s="1">
        <v>19.8</v>
      </c>
      <c r="E128" s="1">
        <v>27.1</v>
      </c>
      <c r="F128" s="1">
        <v>28.7</v>
      </c>
      <c r="G128" s="1">
        <v>29.8</v>
      </c>
      <c r="H128" s="1">
        <v>29.9</v>
      </c>
      <c r="I128" s="1">
        <v>29.5</v>
      </c>
      <c r="J128" s="1">
        <v>28.7</v>
      </c>
      <c r="K128" s="1">
        <v>24.6</v>
      </c>
      <c r="L128" s="1">
        <v>19.5</v>
      </c>
      <c r="M128" s="1">
        <v>15.9</v>
      </c>
    </row>
    <row r="129" spans="1:13">
      <c r="A129" s="1">
        <v>29</v>
      </c>
      <c r="B129" s="1">
        <v>11.5</v>
      </c>
      <c r="C129" s="1">
        <v>14.7</v>
      </c>
      <c r="D129" s="1">
        <v>20.100000000000001</v>
      </c>
      <c r="E129" s="1">
        <v>27.2</v>
      </c>
      <c r="F129" s="1">
        <v>30.1</v>
      </c>
      <c r="G129" s="1">
        <v>30.7</v>
      </c>
      <c r="H129" s="1">
        <v>29.9</v>
      </c>
      <c r="I129" s="1">
        <v>29.6</v>
      </c>
      <c r="J129" s="1">
        <v>28.2</v>
      </c>
      <c r="K129" s="1">
        <v>25.1</v>
      </c>
      <c r="L129" s="1">
        <v>21.2</v>
      </c>
      <c r="M129" s="1">
        <v>16</v>
      </c>
    </row>
    <row r="130" spans="1:13">
      <c r="A130" s="1">
        <v>30</v>
      </c>
      <c r="B130" s="1">
        <v>11.7</v>
      </c>
      <c r="C130" s="1">
        <v>15.7</v>
      </c>
      <c r="D130" s="1">
        <v>20.3</v>
      </c>
      <c r="E130" s="1">
        <v>26.2</v>
      </c>
      <c r="F130" s="1">
        <v>29.8</v>
      </c>
      <c r="G130" s="1">
        <v>31.9</v>
      </c>
      <c r="H130" s="1">
        <v>30.2</v>
      </c>
      <c r="I130" s="1">
        <v>29.5</v>
      </c>
      <c r="J130" s="1">
        <v>23.2</v>
      </c>
      <c r="K130" s="1">
        <v>24.9</v>
      </c>
      <c r="L130" s="1">
        <v>20.8</v>
      </c>
      <c r="M130" s="1">
        <v>16.2</v>
      </c>
    </row>
    <row r="131" spans="1:13">
      <c r="A131" s="1">
        <v>31</v>
      </c>
      <c r="B131" s="1">
        <v>13.2</v>
      </c>
      <c r="D131" s="1">
        <v>21.5</v>
      </c>
      <c r="E131" s="1">
        <v>25</v>
      </c>
      <c r="F131" s="1">
        <v>28.9</v>
      </c>
      <c r="G131" s="1">
        <v>27.8</v>
      </c>
      <c r="H131" s="1">
        <v>31.3</v>
      </c>
      <c r="I131" s="1">
        <v>29.2</v>
      </c>
      <c r="J131" s="1">
        <v>25</v>
      </c>
      <c r="K131" s="1">
        <v>22.8</v>
      </c>
      <c r="L131" s="1">
        <v>21.8</v>
      </c>
      <c r="M131" s="1">
        <v>17.8</v>
      </c>
    </row>
    <row r="132" spans="1:13">
      <c r="B132" s="1">
        <v>13.2</v>
      </c>
      <c r="D132" s="1">
        <v>21.9</v>
      </c>
      <c r="F132" s="1">
        <v>30.1</v>
      </c>
      <c r="H132" s="1">
        <v>32.4</v>
      </c>
      <c r="I132" s="1">
        <v>29.2</v>
      </c>
      <c r="K132" s="1">
        <v>23.3</v>
      </c>
      <c r="M132" s="1">
        <v>17.399999999999999</v>
      </c>
    </row>
    <row r="133" spans="1:13">
      <c r="A133" s="1">
        <f>A100+1</f>
        <v>1965</v>
      </c>
    </row>
    <row r="134" spans="1:13">
      <c r="A134" s="1">
        <v>1</v>
      </c>
      <c r="B134" s="1" t="s">
        <v>2</v>
      </c>
      <c r="C134" s="1" t="s">
        <v>3</v>
      </c>
      <c r="D134" s="1" t="s">
        <v>4</v>
      </c>
      <c r="E134" s="1" t="s">
        <v>5</v>
      </c>
      <c r="F134" s="1" t="s">
        <v>6</v>
      </c>
      <c r="G134" s="1" t="s">
        <v>7</v>
      </c>
      <c r="H134" s="1" t="s">
        <v>8</v>
      </c>
      <c r="I134" s="1" t="s">
        <v>9</v>
      </c>
      <c r="J134" s="1" t="s">
        <v>10</v>
      </c>
      <c r="K134" s="1" t="s">
        <v>11</v>
      </c>
      <c r="L134" s="1" t="s">
        <v>12</v>
      </c>
      <c r="M134" s="1" t="s">
        <v>13</v>
      </c>
    </row>
    <row r="135" spans="1:13">
      <c r="A135" s="1">
        <v>2</v>
      </c>
      <c r="B135" s="1">
        <v>17.3</v>
      </c>
      <c r="C135" s="1">
        <v>21</v>
      </c>
      <c r="D135" s="1">
        <v>17.7</v>
      </c>
      <c r="E135" s="1">
        <v>23.6</v>
      </c>
      <c r="F135" s="1">
        <v>21.8</v>
      </c>
      <c r="G135" s="1">
        <v>28.3</v>
      </c>
      <c r="H135" s="1">
        <v>28.8</v>
      </c>
      <c r="I135" s="1">
        <v>27.3</v>
      </c>
      <c r="J135" s="1">
        <v>29.6</v>
      </c>
      <c r="K135" s="1">
        <v>28.7</v>
      </c>
      <c r="L135" s="1">
        <v>24.7</v>
      </c>
      <c r="M135" s="1">
        <v>19.100000000000001</v>
      </c>
    </row>
    <row r="136" spans="1:13">
      <c r="A136" s="1">
        <v>3</v>
      </c>
      <c r="B136" s="1">
        <v>18.5</v>
      </c>
      <c r="C136" s="1">
        <v>18.7</v>
      </c>
      <c r="D136" s="1">
        <v>19.2</v>
      </c>
      <c r="E136" s="1">
        <v>25.4</v>
      </c>
      <c r="F136" s="1">
        <v>22.2</v>
      </c>
      <c r="G136" s="1">
        <v>28.2</v>
      </c>
      <c r="H136" s="1">
        <v>29.1</v>
      </c>
      <c r="I136" s="1">
        <v>28.8</v>
      </c>
      <c r="J136" s="1">
        <v>28.9</v>
      </c>
      <c r="K136" s="1">
        <v>27.5</v>
      </c>
      <c r="L136" s="1">
        <v>25.6</v>
      </c>
      <c r="M136" s="1">
        <v>20.3</v>
      </c>
    </row>
    <row r="137" spans="1:13">
      <c r="A137" s="1">
        <v>4</v>
      </c>
      <c r="B137" s="1">
        <v>18.2</v>
      </c>
      <c r="C137" s="1">
        <v>16</v>
      </c>
      <c r="D137" s="1">
        <v>17</v>
      </c>
      <c r="E137" s="1">
        <v>25.9</v>
      </c>
      <c r="F137" s="1">
        <v>23.5</v>
      </c>
      <c r="G137" s="1">
        <v>28.5</v>
      </c>
      <c r="H137" s="1">
        <v>29.1</v>
      </c>
      <c r="I137" s="1">
        <v>30.7</v>
      </c>
      <c r="J137" s="1">
        <v>26.7</v>
      </c>
      <c r="K137" s="1">
        <v>27.4</v>
      </c>
      <c r="L137" s="1">
        <v>21.4</v>
      </c>
      <c r="M137" s="1">
        <v>21.6</v>
      </c>
    </row>
    <row r="138" spans="1:13">
      <c r="A138" s="1">
        <v>5</v>
      </c>
      <c r="B138" s="1">
        <v>19</v>
      </c>
      <c r="C138" s="1">
        <v>17.600000000000001</v>
      </c>
      <c r="D138" s="1">
        <v>14.2</v>
      </c>
      <c r="E138" s="1">
        <v>25.9</v>
      </c>
      <c r="F138" s="1">
        <v>24.3</v>
      </c>
      <c r="G138" s="1">
        <v>26.7</v>
      </c>
      <c r="H138" s="1">
        <v>29.7</v>
      </c>
      <c r="I138" s="1">
        <v>31.3</v>
      </c>
      <c r="J138" s="1">
        <v>28.3</v>
      </c>
      <c r="K138" s="1">
        <v>27.5</v>
      </c>
      <c r="L138" s="1">
        <v>21.5</v>
      </c>
      <c r="M138" s="1">
        <v>22.1</v>
      </c>
    </row>
    <row r="139" spans="1:13">
      <c r="A139" s="1">
        <v>6</v>
      </c>
      <c r="B139" s="1">
        <v>17.5</v>
      </c>
      <c r="C139" s="1">
        <v>17.600000000000001</v>
      </c>
      <c r="D139" s="1">
        <v>14</v>
      </c>
      <c r="E139" s="1">
        <v>25.6</v>
      </c>
      <c r="F139" s="1">
        <v>26</v>
      </c>
      <c r="G139" s="1">
        <v>25.9</v>
      </c>
      <c r="H139" s="1">
        <v>29.3</v>
      </c>
      <c r="I139" s="1">
        <v>29</v>
      </c>
      <c r="J139" s="1">
        <v>29.3</v>
      </c>
      <c r="K139" s="1">
        <v>28</v>
      </c>
      <c r="L139" s="1">
        <v>23.8</v>
      </c>
      <c r="M139" s="1">
        <v>21.8</v>
      </c>
    </row>
    <row r="140" spans="1:13">
      <c r="A140" s="1">
        <v>7</v>
      </c>
      <c r="B140" s="1">
        <v>13</v>
      </c>
      <c r="C140" s="1">
        <v>13.8</v>
      </c>
      <c r="D140" s="1">
        <v>14.7</v>
      </c>
      <c r="E140" s="1">
        <v>20.399999999999999</v>
      </c>
      <c r="F140" s="1">
        <v>26.8</v>
      </c>
      <c r="G140" s="1">
        <v>25.4</v>
      </c>
      <c r="H140" s="1">
        <v>29.9</v>
      </c>
      <c r="I140" s="1">
        <v>30.2</v>
      </c>
      <c r="J140" s="1">
        <v>24.2</v>
      </c>
      <c r="K140" s="1">
        <v>28.3</v>
      </c>
      <c r="L140" s="1">
        <v>25.7</v>
      </c>
      <c r="M140" s="1">
        <v>17.399999999999999</v>
      </c>
    </row>
    <row r="141" spans="1:13">
      <c r="A141" s="1">
        <v>8</v>
      </c>
      <c r="B141" s="1">
        <v>14.7</v>
      </c>
      <c r="C141" s="1">
        <v>13.8</v>
      </c>
      <c r="D141" s="1">
        <v>14.6</v>
      </c>
      <c r="E141" s="1">
        <v>22.4</v>
      </c>
      <c r="F141" s="1">
        <v>27.8</v>
      </c>
      <c r="G141" s="1">
        <v>27.2</v>
      </c>
      <c r="H141" s="1">
        <v>29.9</v>
      </c>
      <c r="I141" s="1">
        <v>30</v>
      </c>
      <c r="J141" s="1">
        <v>23.6</v>
      </c>
      <c r="K141" s="1">
        <v>28.4</v>
      </c>
      <c r="L141" s="1">
        <v>26.5</v>
      </c>
      <c r="M141" s="1">
        <v>16.3</v>
      </c>
    </row>
    <row r="142" spans="1:13">
      <c r="A142" s="1">
        <v>9</v>
      </c>
      <c r="B142" s="1">
        <v>16.399999999999999</v>
      </c>
      <c r="C142" s="1">
        <v>16.5</v>
      </c>
      <c r="D142" s="1">
        <v>14.8</v>
      </c>
      <c r="E142" s="1">
        <v>24.8</v>
      </c>
      <c r="F142" s="1">
        <v>27.1</v>
      </c>
      <c r="G142" s="1">
        <v>28.4</v>
      </c>
      <c r="H142" s="1">
        <v>29.4</v>
      </c>
      <c r="I142" s="1">
        <v>29.7</v>
      </c>
      <c r="J142" s="1">
        <v>26</v>
      </c>
      <c r="K142" s="1">
        <v>28.4</v>
      </c>
      <c r="L142" s="1">
        <v>26.3</v>
      </c>
      <c r="M142" s="1">
        <v>16.2</v>
      </c>
    </row>
    <row r="143" spans="1:13">
      <c r="A143" s="1">
        <v>10</v>
      </c>
      <c r="B143" s="1">
        <v>15.7</v>
      </c>
      <c r="C143" s="1">
        <v>19.7</v>
      </c>
      <c r="D143" s="1">
        <v>16.100000000000001</v>
      </c>
      <c r="E143" s="1">
        <v>24.2</v>
      </c>
      <c r="F143" s="1">
        <v>28.9</v>
      </c>
      <c r="G143" s="1">
        <v>28.4</v>
      </c>
      <c r="H143" s="1">
        <v>29.1</v>
      </c>
      <c r="I143" s="1">
        <v>30.1</v>
      </c>
      <c r="J143" s="1">
        <v>27.6</v>
      </c>
      <c r="K143" s="1">
        <v>28.2</v>
      </c>
      <c r="L143" s="1">
        <v>23.7</v>
      </c>
      <c r="M143" s="1">
        <v>17.5</v>
      </c>
    </row>
    <row r="144" spans="1:13">
      <c r="A144" s="1">
        <v>11</v>
      </c>
      <c r="B144" s="1">
        <v>15.4</v>
      </c>
      <c r="C144" s="1">
        <v>22</v>
      </c>
      <c r="D144" s="1">
        <v>17.399999999999999</v>
      </c>
      <c r="E144" s="1">
        <v>24.2</v>
      </c>
      <c r="F144" s="1">
        <v>29.2</v>
      </c>
      <c r="G144" s="1">
        <v>27.6</v>
      </c>
      <c r="H144" s="1">
        <v>28</v>
      </c>
      <c r="I144" s="1">
        <v>30.6</v>
      </c>
      <c r="J144" s="1">
        <v>27.1</v>
      </c>
      <c r="K144" s="1">
        <v>28.1</v>
      </c>
      <c r="L144" s="1">
        <v>21.1</v>
      </c>
      <c r="M144" s="1">
        <v>17.3</v>
      </c>
    </row>
    <row r="145" spans="1:13">
      <c r="A145" s="1">
        <v>12</v>
      </c>
      <c r="B145" s="1">
        <v>16.2</v>
      </c>
      <c r="C145" s="1">
        <v>21.9</v>
      </c>
      <c r="D145" s="1">
        <v>17.3</v>
      </c>
      <c r="E145" s="1">
        <v>19.7</v>
      </c>
      <c r="F145" s="1">
        <v>29.1</v>
      </c>
      <c r="G145" s="1">
        <v>26.4</v>
      </c>
      <c r="H145" s="1">
        <v>28.4</v>
      </c>
      <c r="I145" s="1">
        <v>29.8</v>
      </c>
      <c r="J145" s="1">
        <v>27.5</v>
      </c>
      <c r="K145" s="1">
        <v>27.3</v>
      </c>
      <c r="L145" s="1">
        <v>21.7</v>
      </c>
      <c r="M145" s="1">
        <v>17</v>
      </c>
    </row>
    <row r="146" spans="1:13">
      <c r="A146" s="1">
        <v>13</v>
      </c>
      <c r="B146" s="1">
        <v>16</v>
      </c>
      <c r="C146" s="1">
        <v>22.8</v>
      </c>
      <c r="D146" s="1">
        <v>17.899999999999999</v>
      </c>
      <c r="E146" s="1">
        <v>21.6</v>
      </c>
      <c r="F146" s="1">
        <v>28.8</v>
      </c>
      <c r="G146" s="1">
        <v>26.2</v>
      </c>
      <c r="H146" s="1">
        <v>27.7</v>
      </c>
      <c r="I146" s="1">
        <v>28.7</v>
      </c>
      <c r="J146" s="1">
        <v>26.9</v>
      </c>
      <c r="K146" s="1">
        <v>26.5</v>
      </c>
      <c r="L146" s="1">
        <v>22.8</v>
      </c>
      <c r="M146" s="1">
        <v>18.2</v>
      </c>
    </row>
    <row r="147" spans="1:13">
      <c r="A147" s="1">
        <v>14</v>
      </c>
      <c r="B147" s="1">
        <v>16</v>
      </c>
      <c r="C147" s="1">
        <v>22.5</v>
      </c>
      <c r="D147" s="1">
        <v>19.8</v>
      </c>
      <c r="E147" s="1">
        <v>22.8</v>
      </c>
      <c r="F147" s="1">
        <v>28.9</v>
      </c>
      <c r="G147" s="1">
        <v>25.5</v>
      </c>
      <c r="H147" s="1">
        <v>28.4</v>
      </c>
      <c r="I147" s="1">
        <v>26.9</v>
      </c>
      <c r="J147" s="1">
        <v>26.1</v>
      </c>
      <c r="K147" s="1">
        <v>27.9</v>
      </c>
      <c r="L147" s="1">
        <v>23.6</v>
      </c>
      <c r="M147" s="1">
        <v>20</v>
      </c>
    </row>
    <row r="148" spans="1:13">
      <c r="A148" s="1">
        <v>15</v>
      </c>
      <c r="B148" s="1">
        <v>17.2</v>
      </c>
      <c r="C148" s="1">
        <v>22.7</v>
      </c>
      <c r="D148" s="1">
        <v>21.1</v>
      </c>
      <c r="E148" s="1">
        <v>24</v>
      </c>
      <c r="F148" s="1">
        <v>29.4</v>
      </c>
      <c r="G148" s="1">
        <v>25.3</v>
      </c>
      <c r="H148" s="1">
        <v>29.5</v>
      </c>
      <c r="I148" s="1">
        <v>25.9</v>
      </c>
      <c r="J148" s="1">
        <v>27.3</v>
      </c>
      <c r="K148" s="1">
        <v>26.1</v>
      </c>
      <c r="L148" s="1">
        <v>23.8</v>
      </c>
      <c r="M148" s="1">
        <v>22.6</v>
      </c>
    </row>
    <row r="149" spans="1:13">
      <c r="A149" s="1">
        <v>16</v>
      </c>
      <c r="B149" s="1">
        <v>17.399999999999999</v>
      </c>
      <c r="C149" s="1">
        <v>22.3</v>
      </c>
      <c r="D149" s="1">
        <v>21.7</v>
      </c>
      <c r="E149" s="1">
        <v>24.8</v>
      </c>
      <c r="F149" s="1">
        <v>29.6</v>
      </c>
      <c r="G149" s="1">
        <v>28.1</v>
      </c>
      <c r="H149" s="1">
        <v>30.1</v>
      </c>
      <c r="I149" s="1">
        <v>27.7</v>
      </c>
      <c r="J149" s="1">
        <v>27.2</v>
      </c>
      <c r="K149" s="1">
        <v>25.8</v>
      </c>
      <c r="L149" s="1">
        <v>24.6</v>
      </c>
      <c r="M149" s="1">
        <v>22.8</v>
      </c>
    </row>
    <row r="150" spans="1:13">
      <c r="A150" s="1">
        <v>17</v>
      </c>
      <c r="B150" s="1">
        <v>17.100000000000001</v>
      </c>
      <c r="C150" s="1">
        <v>21.9</v>
      </c>
      <c r="D150" s="1">
        <v>20.5</v>
      </c>
      <c r="E150" s="1">
        <v>25.1</v>
      </c>
      <c r="F150" s="1">
        <v>27.1</v>
      </c>
      <c r="G150" s="1">
        <v>28.6</v>
      </c>
      <c r="H150" s="1">
        <v>27</v>
      </c>
      <c r="I150" s="1">
        <v>28.9</v>
      </c>
      <c r="J150" s="1">
        <v>26.7</v>
      </c>
      <c r="K150" s="1">
        <v>25.3</v>
      </c>
      <c r="L150" s="1">
        <v>24.9</v>
      </c>
      <c r="M150" s="1">
        <v>18.2</v>
      </c>
    </row>
    <row r="151" spans="1:13">
      <c r="A151" s="1">
        <v>18</v>
      </c>
      <c r="B151" s="1">
        <v>18.100000000000001</v>
      </c>
      <c r="C151" s="1">
        <v>23</v>
      </c>
      <c r="D151" s="1">
        <v>19.899999999999999</v>
      </c>
      <c r="E151" s="1">
        <v>25.8</v>
      </c>
      <c r="F151" s="1">
        <v>28</v>
      </c>
      <c r="G151" s="1">
        <v>28.8</v>
      </c>
      <c r="H151" s="1">
        <v>29.7</v>
      </c>
      <c r="I151" s="1">
        <v>29.2</v>
      </c>
      <c r="J151" s="1">
        <v>26.6</v>
      </c>
      <c r="K151" s="1">
        <v>25.4</v>
      </c>
      <c r="L151" s="1">
        <v>25.6</v>
      </c>
      <c r="M151" s="1">
        <v>10.199999999999999</v>
      </c>
    </row>
    <row r="152" spans="1:13">
      <c r="A152" s="1">
        <v>19</v>
      </c>
      <c r="B152" s="1">
        <v>17.899999999999999</v>
      </c>
      <c r="C152" s="1">
        <v>24</v>
      </c>
      <c r="D152" s="1">
        <v>20.7</v>
      </c>
      <c r="E152" s="1">
        <v>24.6</v>
      </c>
      <c r="F152" s="1">
        <v>28.4</v>
      </c>
      <c r="G152" s="1">
        <v>28.7</v>
      </c>
      <c r="H152" s="1">
        <v>30</v>
      </c>
      <c r="I152" s="1">
        <v>29.7</v>
      </c>
      <c r="J152" s="1">
        <v>26.5</v>
      </c>
      <c r="K152" s="1">
        <v>24.5</v>
      </c>
      <c r="L152" s="1">
        <v>25.2</v>
      </c>
      <c r="M152" s="1">
        <v>10.4</v>
      </c>
    </row>
    <row r="153" spans="1:13">
      <c r="A153" s="1">
        <v>20</v>
      </c>
      <c r="B153" s="1">
        <v>18.3</v>
      </c>
      <c r="C153" s="1">
        <v>24.4</v>
      </c>
      <c r="D153" s="1">
        <v>21.2</v>
      </c>
      <c r="E153" s="1">
        <v>24.3</v>
      </c>
      <c r="F153" s="1">
        <v>27.5</v>
      </c>
      <c r="G153" s="1">
        <v>25.7</v>
      </c>
      <c r="H153" s="1">
        <v>31.2</v>
      </c>
      <c r="I153" s="1">
        <v>25.8</v>
      </c>
      <c r="J153" s="1">
        <v>27.2</v>
      </c>
      <c r="K153" s="1">
        <v>24.2</v>
      </c>
      <c r="L153" s="1">
        <v>23.2</v>
      </c>
      <c r="M153" s="1">
        <v>13.7</v>
      </c>
    </row>
    <row r="154" spans="1:13">
      <c r="A154" s="1">
        <v>21</v>
      </c>
      <c r="B154" s="1">
        <v>18.100000000000001</v>
      </c>
      <c r="C154" s="1">
        <v>24.6</v>
      </c>
      <c r="D154" s="1">
        <v>20.9</v>
      </c>
      <c r="E154" s="1">
        <v>25.6</v>
      </c>
      <c r="F154" s="1">
        <v>26.4</v>
      </c>
      <c r="G154" s="1">
        <v>27.8</v>
      </c>
      <c r="H154" s="1">
        <v>32.200000000000003</v>
      </c>
      <c r="I154" s="1">
        <v>27.7</v>
      </c>
      <c r="J154" s="1">
        <v>26.8</v>
      </c>
      <c r="K154" s="1">
        <v>24.6</v>
      </c>
      <c r="L154" s="1">
        <v>21.8</v>
      </c>
      <c r="M154" s="1">
        <v>17</v>
      </c>
    </row>
    <row r="155" spans="1:13">
      <c r="A155" s="1">
        <v>22</v>
      </c>
      <c r="B155" s="1">
        <v>18.399999999999999</v>
      </c>
      <c r="C155" s="1">
        <v>24.2</v>
      </c>
      <c r="D155" s="1">
        <v>22.6</v>
      </c>
      <c r="E155" s="1">
        <v>26.8</v>
      </c>
      <c r="F155" s="1">
        <v>26</v>
      </c>
      <c r="G155" s="1">
        <v>28</v>
      </c>
      <c r="H155" s="1">
        <v>31.8</v>
      </c>
      <c r="I155" s="1">
        <v>28.9</v>
      </c>
      <c r="J155" s="1">
        <v>27.2</v>
      </c>
      <c r="K155" s="1">
        <v>24.6</v>
      </c>
      <c r="L155" s="1">
        <v>20.9</v>
      </c>
      <c r="M155" s="1">
        <v>18</v>
      </c>
    </row>
    <row r="156" spans="1:13">
      <c r="A156" s="1">
        <v>23</v>
      </c>
      <c r="B156" s="1">
        <v>19</v>
      </c>
      <c r="C156" s="1">
        <v>23.9</v>
      </c>
      <c r="D156" s="1">
        <v>22.9</v>
      </c>
      <c r="E156" s="1">
        <v>27.7</v>
      </c>
      <c r="F156" s="1">
        <v>26.5</v>
      </c>
      <c r="G156" s="1">
        <v>27.5</v>
      </c>
      <c r="H156" s="1">
        <v>26.8</v>
      </c>
      <c r="I156" s="1">
        <v>29</v>
      </c>
      <c r="J156" s="1">
        <v>27.6</v>
      </c>
      <c r="K156" s="1">
        <v>23.9</v>
      </c>
      <c r="L156" s="1">
        <v>21.3</v>
      </c>
      <c r="M156" s="1">
        <v>20.3</v>
      </c>
    </row>
    <row r="157" spans="1:13">
      <c r="A157" s="1">
        <v>24</v>
      </c>
      <c r="B157" s="1">
        <v>19.100000000000001</v>
      </c>
      <c r="C157" s="1">
        <v>20.2</v>
      </c>
      <c r="D157" s="1">
        <v>23.9</v>
      </c>
      <c r="E157" s="1">
        <v>26.9</v>
      </c>
      <c r="F157" s="1">
        <v>27.6</v>
      </c>
      <c r="G157" s="1">
        <v>29</v>
      </c>
      <c r="H157" s="1">
        <v>29.5</v>
      </c>
      <c r="I157" s="1">
        <v>28.8</v>
      </c>
      <c r="J157" s="1">
        <v>27.4</v>
      </c>
      <c r="K157" s="1">
        <v>23.6</v>
      </c>
      <c r="L157" s="1">
        <v>22.2</v>
      </c>
      <c r="M157" s="1">
        <v>21</v>
      </c>
    </row>
    <row r="158" spans="1:13">
      <c r="A158" s="1">
        <v>25</v>
      </c>
      <c r="B158" s="1">
        <v>19</v>
      </c>
      <c r="C158" s="1">
        <v>15.2</v>
      </c>
      <c r="D158" s="1">
        <v>22.8</v>
      </c>
      <c r="E158" s="1">
        <v>25.4</v>
      </c>
      <c r="F158" s="1">
        <v>28.3</v>
      </c>
      <c r="G158" s="1">
        <v>29.4</v>
      </c>
      <c r="H158" s="1">
        <v>25.7</v>
      </c>
      <c r="I158" s="1">
        <v>28.9</v>
      </c>
      <c r="J158" s="1">
        <v>26.7</v>
      </c>
      <c r="K158" s="1">
        <v>22.7</v>
      </c>
      <c r="L158" s="1">
        <v>23.1</v>
      </c>
      <c r="M158" s="1">
        <v>19</v>
      </c>
    </row>
    <row r="159" spans="1:13">
      <c r="A159" s="1">
        <v>26</v>
      </c>
      <c r="B159" s="1">
        <v>18.399999999999999</v>
      </c>
      <c r="C159" s="1">
        <v>13.9</v>
      </c>
      <c r="D159" s="1">
        <v>23.2</v>
      </c>
      <c r="E159" s="1">
        <v>25.9</v>
      </c>
      <c r="F159" s="1">
        <v>26.2</v>
      </c>
      <c r="G159" s="1">
        <v>29.3</v>
      </c>
      <c r="H159" s="1">
        <v>24.6</v>
      </c>
      <c r="I159" s="1">
        <v>28.7</v>
      </c>
      <c r="J159" s="1">
        <v>27.6</v>
      </c>
      <c r="K159" s="1">
        <v>22.6</v>
      </c>
      <c r="L159" s="1">
        <v>21.4</v>
      </c>
      <c r="M159" s="1">
        <v>16.399999999999999</v>
      </c>
    </row>
    <row r="160" spans="1:13">
      <c r="A160" s="1">
        <v>27</v>
      </c>
      <c r="B160" s="1">
        <v>19.399999999999999</v>
      </c>
      <c r="C160" s="1">
        <v>14.4</v>
      </c>
      <c r="D160" s="1">
        <v>23.2</v>
      </c>
      <c r="E160" s="1">
        <v>26.1</v>
      </c>
      <c r="F160" s="1">
        <v>27.7</v>
      </c>
      <c r="G160" s="1">
        <v>30.3</v>
      </c>
      <c r="H160" s="1">
        <v>28.8</v>
      </c>
      <c r="I160" s="1">
        <v>28.7</v>
      </c>
      <c r="J160" s="1">
        <v>28.6</v>
      </c>
      <c r="K160" s="1">
        <v>25.7</v>
      </c>
      <c r="L160" s="1">
        <v>18.5</v>
      </c>
      <c r="M160" s="1">
        <v>15.2</v>
      </c>
    </row>
    <row r="161" spans="1:13">
      <c r="A161" s="1">
        <v>28</v>
      </c>
      <c r="B161" s="1">
        <v>20.9</v>
      </c>
      <c r="C161" s="1">
        <v>13.9</v>
      </c>
      <c r="D161" s="1">
        <v>19.2</v>
      </c>
      <c r="E161" s="1">
        <v>27.2</v>
      </c>
      <c r="F161" s="1">
        <v>28.1</v>
      </c>
      <c r="G161" s="1">
        <v>27.2</v>
      </c>
      <c r="H161" s="1">
        <v>30.5</v>
      </c>
      <c r="I161" s="1">
        <v>27.8</v>
      </c>
      <c r="J161" s="1">
        <v>29</v>
      </c>
      <c r="K161" s="1">
        <v>22.3</v>
      </c>
      <c r="L161" s="1">
        <v>17.100000000000001</v>
      </c>
      <c r="M161" s="1">
        <v>14.3</v>
      </c>
    </row>
    <row r="162" spans="1:13">
      <c r="A162" s="1">
        <v>29</v>
      </c>
      <c r="B162" s="1">
        <v>21.9</v>
      </c>
      <c r="C162" s="1">
        <v>15.4</v>
      </c>
      <c r="D162" s="1">
        <v>19.7</v>
      </c>
      <c r="E162" s="1">
        <v>27.8</v>
      </c>
      <c r="F162" s="1">
        <v>25.2</v>
      </c>
      <c r="G162" s="1">
        <v>26.7</v>
      </c>
      <c r="H162" s="1">
        <v>30.7</v>
      </c>
      <c r="I162" s="1">
        <v>27.8</v>
      </c>
      <c r="J162" s="1">
        <v>29.6</v>
      </c>
      <c r="K162" s="1">
        <v>23.4</v>
      </c>
      <c r="L162" s="1">
        <v>17.600000000000001</v>
      </c>
      <c r="M162" s="1">
        <v>13</v>
      </c>
    </row>
    <row r="163" spans="1:13">
      <c r="A163" s="1">
        <v>30</v>
      </c>
      <c r="B163" s="1">
        <v>21.7</v>
      </c>
      <c r="D163" s="1">
        <v>23.1</v>
      </c>
      <c r="E163" s="1">
        <v>25.1</v>
      </c>
      <c r="F163" s="1">
        <v>23.8</v>
      </c>
      <c r="G163" s="1">
        <v>26.6</v>
      </c>
      <c r="H163" s="1">
        <v>29.2</v>
      </c>
      <c r="I163" s="1">
        <v>28.7</v>
      </c>
      <c r="J163" s="1">
        <v>26.8</v>
      </c>
      <c r="K163" s="1">
        <v>24.8</v>
      </c>
      <c r="L163" s="1">
        <v>18.399999999999999</v>
      </c>
      <c r="M163" s="1">
        <v>14.5</v>
      </c>
    </row>
    <row r="164" spans="1:13">
      <c r="A164" s="1">
        <v>31</v>
      </c>
      <c r="B164" s="1">
        <v>21.3</v>
      </c>
      <c r="D164" s="1">
        <v>23.4</v>
      </c>
      <c r="E164" s="1">
        <v>23.6</v>
      </c>
      <c r="F164" s="1">
        <v>25.9</v>
      </c>
      <c r="G164" s="1">
        <v>26.3</v>
      </c>
      <c r="H164" s="1">
        <v>29.1</v>
      </c>
      <c r="I164" s="1">
        <v>29.3</v>
      </c>
      <c r="J164" s="1">
        <v>27.6</v>
      </c>
      <c r="K164" s="1">
        <v>25.2</v>
      </c>
      <c r="L164" s="1">
        <v>19.5</v>
      </c>
      <c r="M164" s="1">
        <v>15.7</v>
      </c>
    </row>
    <row r="165" spans="1:13">
      <c r="B165" s="1">
        <v>21.4</v>
      </c>
      <c r="D165" s="1">
        <v>24.2</v>
      </c>
      <c r="F165" s="1">
        <v>26.7</v>
      </c>
      <c r="H165" s="1">
        <v>27</v>
      </c>
      <c r="I165" s="1">
        <v>29.8</v>
      </c>
      <c r="K165" s="1">
        <v>26.1</v>
      </c>
      <c r="M165" s="1">
        <v>13.2</v>
      </c>
    </row>
    <row r="166" spans="1:13">
      <c r="A166" s="1">
        <f>A133+1</f>
        <v>1966</v>
      </c>
    </row>
    <row r="167" spans="1:13">
      <c r="A167" s="1">
        <v>1</v>
      </c>
      <c r="B167" s="1" t="s">
        <v>2</v>
      </c>
      <c r="C167" s="1" t="s">
        <v>3</v>
      </c>
      <c r="D167" s="1" t="s">
        <v>4</v>
      </c>
      <c r="E167" s="1" t="s">
        <v>5</v>
      </c>
      <c r="F167" s="1" t="s">
        <v>6</v>
      </c>
      <c r="G167" s="1" t="s">
        <v>7</v>
      </c>
      <c r="H167" s="1" t="s">
        <v>8</v>
      </c>
      <c r="I167" s="1" t="s">
        <v>9</v>
      </c>
      <c r="J167" s="1" t="s">
        <v>10</v>
      </c>
      <c r="K167" s="1" t="s">
        <v>11</v>
      </c>
      <c r="L167" s="1" t="s">
        <v>12</v>
      </c>
      <c r="M167" s="1" t="s">
        <v>13</v>
      </c>
    </row>
    <row r="168" spans="1:13">
      <c r="A168" s="1">
        <v>2</v>
      </c>
      <c r="B168" s="1">
        <v>13.7</v>
      </c>
      <c r="C168" s="1">
        <v>18.899999999999999</v>
      </c>
      <c r="D168" s="1">
        <v>21.4</v>
      </c>
      <c r="E168" s="1">
        <v>20.7</v>
      </c>
      <c r="F168" s="1">
        <v>27.3</v>
      </c>
      <c r="G168" s="1">
        <v>30.4</v>
      </c>
      <c r="H168" s="1">
        <v>30.8</v>
      </c>
      <c r="I168" s="1">
        <v>29.8</v>
      </c>
      <c r="J168" s="1">
        <v>27.4</v>
      </c>
      <c r="K168" s="1">
        <v>26.3</v>
      </c>
      <c r="L168" s="1">
        <v>23.6</v>
      </c>
      <c r="M168" s="1">
        <v>24.4</v>
      </c>
    </row>
    <row r="169" spans="1:13">
      <c r="A169" s="1">
        <v>3</v>
      </c>
      <c r="B169" s="1">
        <v>15.3</v>
      </c>
      <c r="C169" s="1">
        <v>21.2</v>
      </c>
      <c r="D169" s="1">
        <v>21.5</v>
      </c>
      <c r="E169" s="1">
        <v>22.9</v>
      </c>
      <c r="F169" s="1">
        <v>25.6</v>
      </c>
      <c r="G169" s="1">
        <v>29.5</v>
      </c>
      <c r="H169" s="1">
        <v>30.4</v>
      </c>
      <c r="I169" s="1">
        <v>28</v>
      </c>
      <c r="J169" s="1">
        <v>27.2</v>
      </c>
      <c r="K169" s="1">
        <v>27</v>
      </c>
      <c r="L169" s="1">
        <v>22.5</v>
      </c>
      <c r="M169" s="1">
        <v>24.7</v>
      </c>
    </row>
    <row r="170" spans="1:13">
      <c r="A170" s="1">
        <v>4</v>
      </c>
      <c r="B170" s="1">
        <v>17</v>
      </c>
      <c r="C170" s="1">
        <v>22</v>
      </c>
      <c r="D170" s="1">
        <v>22.6</v>
      </c>
      <c r="E170" s="1">
        <v>25</v>
      </c>
      <c r="F170" s="1">
        <v>23.4</v>
      </c>
      <c r="G170" s="1">
        <v>29.2</v>
      </c>
      <c r="H170" s="1">
        <v>27.6</v>
      </c>
      <c r="I170" s="1">
        <v>27</v>
      </c>
      <c r="J170" s="1">
        <v>28.6</v>
      </c>
      <c r="K170" s="1">
        <v>26.5</v>
      </c>
      <c r="L170" s="1">
        <v>22.3</v>
      </c>
      <c r="M170" s="1">
        <v>23.6</v>
      </c>
    </row>
    <row r="171" spans="1:13">
      <c r="A171" s="1">
        <v>5</v>
      </c>
      <c r="B171" s="1">
        <v>17.600000000000001</v>
      </c>
      <c r="C171" s="1">
        <v>23.2</v>
      </c>
      <c r="D171" s="1">
        <v>24</v>
      </c>
      <c r="E171" s="1">
        <v>25.5</v>
      </c>
      <c r="F171" s="1">
        <v>22.3</v>
      </c>
      <c r="G171" s="1">
        <v>25.3</v>
      </c>
      <c r="H171" s="1">
        <v>28.9</v>
      </c>
      <c r="I171" s="1">
        <v>28.4</v>
      </c>
      <c r="J171" s="1">
        <v>29.6</v>
      </c>
      <c r="K171" s="1">
        <v>25.4</v>
      </c>
      <c r="L171" s="1">
        <v>23.1</v>
      </c>
      <c r="M171" s="1">
        <v>22.1</v>
      </c>
    </row>
    <row r="172" spans="1:13">
      <c r="A172" s="1">
        <v>6</v>
      </c>
      <c r="B172" s="1">
        <v>17.8</v>
      </c>
      <c r="C172" s="1">
        <v>20.100000000000001</v>
      </c>
      <c r="D172" s="1">
        <v>24.4</v>
      </c>
      <c r="E172" s="1">
        <v>22.9</v>
      </c>
      <c r="F172" s="1">
        <v>24.8</v>
      </c>
      <c r="G172" s="1">
        <v>24.2</v>
      </c>
      <c r="H172" s="1">
        <v>29.5</v>
      </c>
      <c r="I172" s="1">
        <v>28.7</v>
      </c>
      <c r="J172" s="1">
        <v>28.2</v>
      </c>
      <c r="K172" s="1">
        <v>25.6</v>
      </c>
      <c r="L172" s="1">
        <v>23.7</v>
      </c>
      <c r="M172" s="1">
        <v>23.1</v>
      </c>
    </row>
    <row r="173" spans="1:13">
      <c r="A173" s="1">
        <v>7</v>
      </c>
      <c r="B173" s="1">
        <v>18.100000000000001</v>
      </c>
      <c r="C173" s="1">
        <v>19.3</v>
      </c>
      <c r="D173" s="1">
        <v>25.3</v>
      </c>
      <c r="E173" s="1">
        <v>21.2</v>
      </c>
      <c r="F173" s="1">
        <v>25.7</v>
      </c>
      <c r="G173" s="1">
        <v>23.5</v>
      </c>
      <c r="H173" s="1">
        <v>30.7</v>
      </c>
      <c r="I173" s="1">
        <v>29.7</v>
      </c>
      <c r="J173" s="1">
        <v>28.7</v>
      </c>
      <c r="K173" s="1">
        <v>26.4</v>
      </c>
      <c r="L173" s="1">
        <v>23.2</v>
      </c>
      <c r="M173" s="1">
        <v>23.2</v>
      </c>
    </row>
    <row r="174" spans="1:13">
      <c r="A174" s="1">
        <v>8</v>
      </c>
      <c r="B174" s="1">
        <v>20</v>
      </c>
      <c r="C174" s="1">
        <v>18.5</v>
      </c>
      <c r="D174" s="1">
        <v>25.7</v>
      </c>
      <c r="E174" s="1">
        <v>24.1</v>
      </c>
      <c r="F174" s="1">
        <v>27.6</v>
      </c>
      <c r="G174" s="1">
        <v>23.1</v>
      </c>
      <c r="H174" s="1">
        <v>31.3</v>
      </c>
      <c r="I174" s="1">
        <v>29.3</v>
      </c>
      <c r="J174" s="1">
        <v>25.8</v>
      </c>
      <c r="K174" s="1">
        <v>26.3</v>
      </c>
      <c r="L174" s="1">
        <v>22.9</v>
      </c>
      <c r="M174" s="1">
        <v>23.4</v>
      </c>
    </row>
    <row r="175" spans="1:13">
      <c r="A175" s="1">
        <v>9</v>
      </c>
      <c r="B175" s="1">
        <v>19.8</v>
      </c>
      <c r="C175" s="1">
        <v>20.100000000000001</v>
      </c>
      <c r="D175" s="1">
        <v>18</v>
      </c>
      <c r="E175" s="1">
        <v>24.7</v>
      </c>
      <c r="F175" s="1">
        <v>27.8</v>
      </c>
      <c r="G175" s="1">
        <v>26.2</v>
      </c>
      <c r="H175" s="1">
        <v>30.6</v>
      </c>
      <c r="I175" s="1">
        <v>28.2</v>
      </c>
      <c r="J175" s="1">
        <v>27.1</v>
      </c>
      <c r="K175" s="1">
        <v>26.5</v>
      </c>
      <c r="L175" s="1">
        <v>23.5</v>
      </c>
      <c r="M175" s="1">
        <v>25.2</v>
      </c>
    </row>
    <row r="176" spans="1:13">
      <c r="A176" s="1">
        <v>10</v>
      </c>
      <c r="B176" s="1">
        <v>21.9</v>
      </c>
      <c r="C176" s="1">
        <v>21.8</v>
      </c>
      <c r="D176" s="1">
        <v>16.600000000000001</v>
      </c>
      <c r="E176" s="1">
        <v>24.8</v>
      </c>
      <c r="F176" s="1">
        <v>28</v>
      </c>
      <c r="G176" s="1">
        <v>26.3</v>
      </c>
      <c r="H176" s="1">
        <v>29</v>
      </c>
      <c r="I176" s="1">
        <v>28.4</v>
      </c>
      <c r="J176" s="1">
        <v>27.7</v>
      </c>
      <c r="K176" s="1">
        <v>26.6</v>
      </c>
      <c r="L176" s="1">
        <v>24.4</v>
      </c>
      <c r="M176" s="1">
        <v>25.5</v>
      </c>
    </row>
    <row r="177" spans="1:13">
      <c r="A177" s="1">
        <v>11</v>
      </c>
      <c r="B177" s="1">
        <v>21.2</v>
      </c>
      <c r="C177" s="1">
        <v>22.8</v>
      </c>
      <c r="D177" s="1">
        <v>18.100000000000001</v>
      </c>
      <c r="E177" s="1">
        <v>25</v>
      </c>
      <c r="F177" s="1">
        <v>29.3</v>
      </c>
      <c r="G177" s="1">
        <v>27.7</v>
      </c>
      <c r="H177" s="1">
        <v>28.5</v>
      </c>
      <c r="I177" s="1">
        <v>29.7</v>
      </c>
      <c r="J177" s="1">
        <v>27.8</v>
      </c>
      <c r="K177" s="1">
        <v>27.6</v>
      </c>
      <c r="L177" s="1">
        <v>24.8</v>
      </c>
      <c r="M177" s="1">
        <v>23.7</v>
      </c>
    </row>
    <row r="178" spans="1:13">
      <c r="A178" s="1">
        <v>12</v>
      </c>
      <c r="B178" s="1">
        <v>22.1</v>
      </c>
      <c r="C178" s="1">
        <v>23.1</v>
      </c>
      <c r="D178" s="1">
        <v>18.600000000000001</v>
      </c>
      <c r="E178" s="1">
        <v>25.6</v>
      </c>
      <c r="F178" s="1">
        <v>31.5</v>
      </c>
      <c r="G178" s="1">
        <v>30.3</v>
      </c>
      <c r="H178" s="1">
        <v>29.8</v>
      </c>
      <c r="I178" s="1">
        <v>29.8</v>
      </c>
      <c r="J178" s="1">
        <v>28.4</v>
      </c>
      <c r="K178" s="1">
        <v>28.1</v>
      </c>
      <c r="L178" s="1">
        <v>24.9</v>
      </c>
      <c r="M178" s="1">
        <v>23.9</v>
      </c>
    </row>
    <row r="179" spans="1:13">
      <c r="A179" s="1">
        <v>13</v>
      </c>
      <c r="B179" s="1">
        <v>22.9</v>
      </c>
      <c r="C179" s="1">
        <v>19.7</v>
      </c>
      <c r="D179" s="1">
        <v>19.8</v>
      </c>
      <c r="E179" s="1">
        <v>24.9</v>
      </c>
      <c r="F179" s="1">
        <v>31.4</v>
      </c>
      <c r="G179" s="1">
        <v>28.7</v>
      </c>
      <c r="H179" s="1">
        <v>29.4</v>
      </c>
      <c r="I179" s="1">
        <v>30.7</v>
      </c>
      <c r="J179" s="1">
        <v>28.9</v>
      </c>
      <c r="K179" s="1">
        <v>28.6</v>
      </c>
      <c r="L179" s="1">
        <v>24.2</v>
      </c>
      <c r="M179" s="1">
        <v>16.100000000000001</v>
      </c>
    </row>
    <row r="180" spans="1:13">
      <c r="A180" s="1">
        <v>14</v>
      </c>
      <c r="B180" s="1">
        <v>23.7</v>
      </c>
      <c r="C180" s="1">
        <v>14.5</v>
      </c>
      <c r="D180" s="1">
        <v>21.2</v>
      </c>
      <c r="E180" s="1">
        <v>25.6</v>
      </c>
      <c r="F180" s="1">
        <v>29.7</v>
      </c>
      <c r="G180" s="1">
        <v>28.8</v>
      </c>
      <c r="H180" s="1">
        <v>29.7</v>
      </c>
      <c r="I180" s="1">
        <v>30.8</v>
      </c>
      <c r="J180" s="1">
        <v>27.4</v>
      </c>
      <c r="K180" s="1">
        <v>28.2</v>
      </c>
      <c r="L180" s="1">
        <v>24.6</v>
      </c>
      <c r="M180" s="1">
        <v>14.4</v>
      </c>
    </row>
    <row r="181" spans="1:13">
      <c r="A181" s="1">
        <v>15</v>
      </c>
      <c r="B181" s="1">
        <v>22.6</v>
      </c>
      <c r="C181" s="1">
        <v>16.600000000000001</v>
      </c>
      <c r="D181" s="1">
        <v>23.5</v>
      </c>
      <c r="E181" s="1">
        <v>26.2</v>
      </c>
      <c r="F181" s="1">
        <v>29.7</v>
      </c>
      <c r="G181" s="1">
        <v>27.7</v>
      </c>
      <c r="H181" s="1">
        <v>29.9</v>
      </c>
      <c r="I181" s="1">
        <v>31.1</v>
      </c>
      <c r="J181" s="1">
        <v>28.6</v>
      </c>
      <c r="K181" s="1">
        <v>26.8</v>
      </c>
      <c r="L181" s="1">
        <v>20.8</v>
      </c>
      <c r="M181" s="1">
        <v>15</v>
      </c>
    </row>
    <row r="182" spans="1:13">
      <c r="A182" s="1">
        <v>16</v>
      </c>
      <c r="B182" s="1">
        <v>19.7</v>
      </c>
      <c r="C182" s="1">
        <v>18.2</v>
      </c>
      <c r="D182" s="1">
        <v>24.7</v>
      </c>
      <c r="E182" s="1">
        <v>26.6</v>
      </c>
      <c r="F182" s="1">
        <v>27.8</v>
      </c>
      <c r="G182" s="1">
        <v>27.6</v>
      </c>
      <c r="H182" s="1">
        <v>28.3</v>
      </c>
      <c r="I182" s="1">
        <v>29</v>
      </c>
      <c r="J182" s="1">
        <v>26</v>
      </c>
      <c r="K182" s="1">
        <v>22.6</v>
      </c>
      <c r="L182" s="1">
        <v>16.7</v>
      </c>
      <c r="M182" s="1">
        <v>17.5</v>
      </c>
    </row>
    <row r="183" spans="1:13">
      <c r="A183" s="1">
        <v>17</v>
      </c>
      <c r="B183" s="1">
        <v>21.8</v>
      </c>
      <c r="C183" s="1">
        <v>19</v>
      </c>
      <c r="D183" s="1">
        <v>23.6</v>
      </c>
      <c r="E183" s="1">
        <v>25.4</v>
      </c>
      <c r="F183" s="1">
        <v>23.5</v>
      </c>
      <c r="G183" s="1">
        <v>26.2</v>
      </c>
      <c r="H183" s="1">
        <v>25.8</v>
      </c>
      <c r="I183" s="1">
        <v>29.8</v>
      </c>
      <c r="J183" s="1">
        <v>26.6</v>
      </c>
      <c r="K183" s="1">
        <v>23</v>
      </c>
      <c r="L183" s="1">
        <v>20</v>
      </c>
      <c r="M183" s="1">
        <v>20.5</v>
      </c>
    </row>
    <row r="184" spans="1:13">
      <c r="A184" s="1">
        <v>18</v>
      </c>
      <c r="B184" s="1">
        <v>23.1</v>
      </c>
      <c r="C184" s="1">
        <v>21.9</v>
      </c>
      <c r="D184" s="1">
        <v>24.8</v>
      </c>
      <c r="E184" s="1">
        <v>24</v>
      </c>
      <c r="F184" s="1">
        <v>24.3</v>
      </c>
      <c r="G184" s="1">
        <v>27.3</v>
      </c>
      <c r="H184" s="1">
        <v>25.9</v>
      </c>
      <c r="I184" s="1">
        <v>30.5</v>
      </c>
      <c r="J184" s="1">
        <v>27</v>
      </c>
      <c r="K184" s="1">
        <v>22</v>
      </c>
      <c r="L184" s="1">
        <v>19.7</v>
      </c>
      <c r="M184" s="1">
        <v>20.9</v>
      </c>
    </row>
    <row r="185" spans="1:13">
      <c r="A185" s="1">
        <v>19</v>
      </c>
      <c r="B185" s="1">
        <v>22.1</v>
      </c>
      <c r="C185" s="1">
        <v>22.2</v>
      </c>
      <c r="D185" s="1">
        <v>24.9</v>
      </c>
      <c r="E185" s="1">
        <v>23.1</v>
      </c>
      <c r="F185" s="1">
        <v>23</v>
      </c>
      <c r="G185" s="1">
        <v>28.2</v>
      </c>
      <c r="H185" s="1">
        <v>28.4</v>
      </c>
      <c r="I185" s="1">
        <v>31.4</v>
      </c>
      <c r="J185" s="1">
        <v>27.4</v>
      </c>
      <c r="K185" s="1">
        <v>20.2</v>
      </c>
      <c r="L185" s="1">
        <v>18.399999999999999</v>
      </c>
      <c r="M185" s="1">
        <v>21.9</v>
      </c>
    </row>
    <row r="186" spans="1:13">
      <c r="A186" s="1">
        <v>20</v>
      </c>
      <c r="B186" s="1">
        <v>17.2</v>
      </c>
      <c r="C186" s="1">
        <v>22</v>
      </c>
      <c r="D186" s="1">
        <v>19.5</v>
      </c>
      <c r="E186" s="1">
        <v>24.9</v>
      </c>
      <c r="F186" s="1">
        <v>21.6</v>
      </c>
      <c r="G186" s="1">
        <v>26.7</v>
      </c>
      <c r="H186" s="1">
        <v>28.9</v>
      </c>
      <c r="I186" s="1">
        <v>30.2</v>
      </c>
      <c r="J186" s="1">
        <v>26.5</v>
      </c>
      <c r="K186" s="1">
        <v>21.8</v>
      </c>
      <c r="L186" s="1">
        <v>20.100000000000001</v>
      </c>
      <c r="M186" s="1">
        <v>21.3</v>
      </c>
    </row>
    <row r="187" spans="1:13">
      <c r="A187" s="1">
        <v>21</v>
      </c>
      <c r="B187" s="1">
        <v>15.2</v>
      </c>
      <c r="C187" s="1">
        <v>22</v>
      </c>
      <c r="D187" s="1">
        <v>19.3</v>
      </c>
      <c r="E187" s="1">
        <v>23.8</v>
      </c>
      <c r="F187" s="1">
        <v>22.2</v>
      </c>
      <c r="G187" s="1">
        <v>27.9</v>
      </c>
      <c r="H187" s="1">
        <v>29.8</v>
      </c>
      <c r="I187" s="1">
        <v>27.3</v>
      </c>
      <c r="J187" s="1">
        <v>26.7</v>
      </c>
      <c r="K187" s="1">
        <v>23.5</v>
      </c>
      <c r="L187" s="1">
        <v>19.7</v>
      </c>
      <c r="M187" s="1">
        <v>21.4</v>
      </c>
    </row>
    <row r="188" spans="1:13">
      <c r="A188" s="1">
        <v>22</v>
      </c>
      <c r="B188" s="1">
        <v>13.9</v>
      </c>
      <c r="C188" s="1">
        <v>23</v>
      </c>
      <c r="D188" s="1">
        <v>21.1</v>
      </c>
      <c r="E188" s="1">
        <v>24.9</v>
      </c>
      <c r="F188" s="1">
        <v>25.5</v>
      </c>
      <c r="G188" s="1">
        <v>30.4</v>
      </c>
      <c r="H188" s="1">
        <v>30.2</v>
      </c>
      <c r="I188" s="1">
        <v>28.5</v>
      </c>
      <c r="J188" s="1">
        <v>26.5</v>
      </c>
      <c r="K188" s="1">
        <v>25</v>
      </c>
      <c r="L188" s="1">
        <v>18.8</v>
      </c>
      <c r="M188" s="1">
        <v>21.8</v>
      </c>
    </row>
    <row r="189" spans="1:13">
      <c r="A189" s="1">
        <v>23</v>
      </c>
      <c r="B189" s="1">
        <v>16.7</v>
      </c>
      <c r="C189" s="1">
        <v>24.6</v>
      </c>
      <c r="D189" s="1">
        <v>25.3</v>
      </c>
      <c r="E189" s="1">
        <v>26.1</v>
      </c>
      <c r="F189" s="1">
        <v>26.3</v>
      </c>
      <c r="G189" s="1">
        <v>31.3</v>
      </c>
      <c r="H189" s="1">
        <v>28.8</v>
      </c>
      <c r="I189" s="1">
        <v>27.7</v>
      </c>
      <c r="J189" s="1">
        <v>27.3</v>
      </c>
      <c r="K189" s="1">
        <v>25.6</v>
      </c>
      <c r="L189" s="1">
        <v>18.600000000000001</v>
      </c>
      <c r="M189" s="1">
        <v>21.8</v>
      </c>
    </row>
    <row r="190" spans="1:13">
      <c r="A190" s="1">
        <v>24</v>
      </c>
      <c r="B190" s="1">
        <v>19.7</v>
      </c>
      <c r="C190" s="1">
        <v>12</v>
      </c>
      <c r="D190" s="1">
        <v>24.7</v>
      </c>
      <c r="E190" s="1">
        <v>27.5</v>
      </c>
      <c r="F190" s="1">
        <v>26.2</v>
      </c>
      <c r="G190" s="1">
        <v>25.4</v>
      </c>
      <c r="H190" s="1">
        <v>29.3</v>
      </c>
      <c r="I190" s="1">
        <v>27</v>
      </c>
      <c r="J190" s="1">
        <v>28</v>
      </c>
      <c r="K190" s="1">
        <v>25.1</v>
      </c>
      <c r="L190" s="1">
        <v>19.5</v>
      </c>
      <c r="M190" s="1">
        <v>22.6</v>
      </c>
    </row>
    <row r="191" spans="1:13">
      <c r="A191" s="1">
        <v>25</v>
      </c>
      <c r="B191" s="1">
        <v>21</v>
      </c>
      <c r="C191" s="1">
        <v>12.6</v>
      </c>
      <c r="D191" s="1">
        <v>24</v>
      </c>
      <c r="E191" s="1">
        <v>27.2</v>
      </c>
      <c r="F191" s="1">
        <v>26.3</v>
      </c>
      <c r="G191" s="1">
        <v>26.1</v>
      </c>
      <c r="H191" s="1">
        <v>30.2</v>
      </c>
      <c r="I191" s="1">
        <v>26.7</v>
      </c>
      <c r="J191" s="1">
        <v>27.8</v>
      </c>
      <c r="K191" s="1">
        <v>24.7</v>
      </c>
      <c r="L191" s="1">
        <v>20.7</v>
      </c>
      <c r="M191" s="1">
        <v>22.6</v>
      </c>
    </row>
    <row r="192" spans="1:13">
      <c r="A192" s="1">
        <v>26</v>
      </c>
      <c r="B192" s="1">
        <v>14.6</v>
      </c>
      <c r="C192" s="1">
        <v>15</v>
      </c>
      <c r="D192" s="1">
        <v>24.7</v>
      </c>
      <c r="E192" s="1">
        <v>27.9</v>
      </c>
      <c r="F192" s="1">
        <v>25.8</v>
      </c>
      <c r="G192" s="1">
        <v>25.8</v>
      </c>
      <c r="H192" s="1">
        <v>31.1</v>
      </c>
      <c r="I192" s="1">
        <v>26.6</v>
      </c>
      <c r="J192" s="1">
        <v>26.5</v>
      </c>
      <c r="K192" s="1">
        <v>23.9</v>
      </c>
      <c r="L192" s="1">
        <v>20.7</v>
      </c>
      <c r="M192" s="1">
        <v>23.2</v>
      </c>
    </row>
    <row r="193" spans="1:13">
      <c r="A193" s="1">
        <v>27</v>
      </c>
      <c r="B193" s="1">
        <v>15.6</v>
      </c>
      <c r="C193" s="1">
        <v>17.5</v>
      </c>
      <c r="D193" s="1">
        <v>20.2</v>
      </c>
      <c r="E193" s="1">
        <v>29.2</v>
      </c>
      <c r="F193" s="1">
        <v>24.8</v>
      </c>
      <c r="G193" s="1">
        <v>26.2</v>
      </c>
      <c r="H193" s="1">
        <v>29.6</v>
      </c>
      <c r="I193" s="1">
        <v>25.7</v>
      </c>
      <c r="J193" s="1">
        <v>25.6</v>
      </c>
      <c r="K193" s="1">
        <v>24.3</v>
      </c>
      <c r="L193" s="1">
        <v>20</v>
      </c>
      <c r="M193" s="1">
        <v>23.1</v>
      </c>
    </row>
    <row r="194" spans="1:13">
      <c r="A194" s="1">
        <v>28</v>
      </c>
      <c r="B194" s="1">
        <v>14.2</v>
      </c>
      <c r="C194" s="1">
        <v>18.3</v>
      </c>
      <c r="D194" s="1">
        <v>17.7</v>
      </c>
      <c r="E194" s="1">
        <v>28.1</v>
      </c>
      <c r="F194" s="1">
        <v>25.3</v>
      </c>
      <c r="G194" s="1">
        <v>27.5</v>
      </c>
      <c r="H194" s="1">
        <v>26.4</v>
      </c>
      <c r="I194" s="1">
        <v>25.9</v>
      </c>
      <c r="J194" s="1">
        <v>25.4</v>
      </c>
      <c r="K194" s="1">
        <v>24.4</v>
      </c>
      <c r="L194" s="1">
        <v>19.600000000000001</v>
      </c>
      <c r="M194" s="1">
        <v>22.7</v>
      </c>
    </row>
    <row r="195" spans="1:13">
      <c r="A195" s="1">
        <v>29</v>
      </c>
      <c r="B195" s="1">
        <v>10.7</v>
      </c>
      <c r="C195" s="1">
        <v>19.899999999999999</v>
      </c>
      <c r="D195" s="1">
        <v>18.600000000000001</v>
      </c>
      <c r="E195" s="1">
        <v>28.1</v>
      </c>
      <c r="F195" s="1">
        <v>26.4</v>
      </c>
      <c r="G195" s="1">
        <v>29.4</v>
      </c>
      <c r="H195" s="1">
        <v>29.1</v>
      </c>
      <c r="I195" s="1">
        <v>26.4</v>
      </c>
      <c r="J195" s="1">
        <v>25.4</v>
      </c>
      <c r="K195" s="1">
        <v>19.5</v>
      </c>
      <c r="L195" s="1">
        <v>20.6</v>
      </c>
      <c r="M195" s="1">
        <v>23.5</v>
      </c>
    </row>
    <row r="196" spans="1:13">
      <c r="A196" s="1">
        <v>30</v>
      </c>
      <c r="B196" s="1">
        <v>13.2</v>
      </c>
      <c r="D196" s="1">
        <v>16.899999999999999</v>
      </c>
      <c r="E196" s="1">
        <v>29.6</v>
      </c>
      <c r="F196" s="1">
        <v>26.8</v>
      </c>
      <c r="G196" s="1">
        <v>29.9</v>
      </c>
      <c r="H196" s="1">
        <v>28.9</v>
      </c>
      <c r="I196" s="1">
        <v>27.5</v>
      </c>
      <c r="J196" s="1">
        <v>26.1</v>
      </c>
      <c r="K196" s="1">
        <v>21.1</v>
      </c>
      <c r="L196" s="1">
        <v>20.100000000000001</v>
      </c>
      <c r="M196" s="1">
        <v>22.8</v>
      </c>
    </row>
    <row r="197" spans="1:13">
      <c r="A197" s="1">
        <v>31</v>
      </c>
      <c r="B197" s="1">
        <v>15.5</v>
      </c>
      <c r="D197" s="1">
        <v>18.8</v>
      </c>
      <c r="E197" s="1">
        <v>27.7</v>
      </c>
      <c r="F197" s="1">
        <v>28.8</v>
      </c>
      <c r="G197" s="1">
        <v>29.5</v>
      </c>
      <c r="H197" s="1">
        <v>30</v>
      </c>
      <c r="I197" s="1">
        <v>25.8</v>
      </c>
      <c r="J197" s="1">
        <v>26.1</v>
      </c>
      <c r="K197" s="1">
        <v>23</v>
      </c>
      <c r="L197" s="1">
        <v>18</v>
      </c>
      <c r="M197" s="1">
        <v>14.1</v>
      </c>
    </row>
    <row r="198" spans="1:13">
      <c r="B198" s="1">
        <v>17.100000000000001</v>
      </c>
      <c r="D198" s="1">
        <v>21.2</v>
      </c>
      <c r="F198" s="1">
        <v>28.5</v>
      </c>
      <c r="H198" s="1">
        <v>29.8</v>
      </c>
      <c r="I198" s="1">
        <v>26.8</v>
      </c>
      <c r="K198" s="1">
        <v>22.4</v>
      </c>
      <c r="M198" s="1">
        <v>15</v>
      </c>
    </row>
    <row r="199" spans="1:13">
      <c r="A199" s="1">
        <f>A166+1</f>
        <v>1967</v>
      </c>
    </row>
    <row r="200" spans="1:13">
      <c r="A200" s="1">
        <v>1</v>
      </c>
      <c r="B200" s="1" t="s">
        <v>2</v>
      </c>
      <c r="C200" s="1" t="s">
        <v>3</v>
      </c>
      <c r="D200" s="1" t="s">
        <v>4</v>
      </c>
      <c r="E200" s="1" t="s">
        <v>5</v>
      </c>
      <c r="F200" s="1" t="s">
        <v>6</v>
      </c>
      <c r="G200" s="1" t="s">
        <v>7</v>
      </c>
      <c r="H200" s="1" t="s">
        <v>8</v>
      </c>
      <c r="I200" s="1" t="s">
        <v>9</v>
      </c>
      <c r="J200" s="1" t="s">
        <v>10</v>
      </c>
      <c r="K200" s="1" t="s">
        <v>11</v>
      </c>
      <c r="L200" s="1" t="s">
        <v>12</v>
      </c>
      <c r="M200" s="1" t="s">
        <v>13</v>
      </c>
    </row>
    <row r="201" spans="1:13">
      <c r="A201" s="1">
        <v>2</v>
      </c>
      <c r="B201" s="1">
        <v>14.8</v>
      </c>
      <c r="C201" s="1">
        <v>10.8</v>
      </c>
      <c r="D201" s="1">
        <v>15.3</v>
      </c>
      <c r="E201" s="1">
        <v>21.9</v>
      </c>
      <c r="F201" s="1">
        <v>28.9</v>
      </c>
      <c r="G201" s="1">
        <v>27.3</v>
      </c>
      <c r="H201" s="1">
        <v>31.9</v>
      </c>
      <c r="I201" s="1">
        <v>30.3</v>
      </c>
      <c r="J201" s="1">
        <v>26.2</v>
      </c>
      <c r="K201" s="1">
        <v>26.7</v>
      </c>
      <c r="L201" s="1">
        <v>24.4</v>
      </c>
      <c r="M201" s="1">
        <v>13.3</v>
      </c>
    </row>
    <row r="202" spans="1:13">
      <c r="A202" s="1">
        <v>3</v>
      </c>
      <c r="B202" s="1">
        <v>13.9</v>
      </c>
      <c r="C202" s="1">
        <v>12</v>
      </c>
      <c r="D202" s="1">
        <v>17.3</v>
      </c>
      <c r="E202" s="1">
        <v>22</v>
      </c>
      <c r="F202" s="1">
        <v>27.4</v>
      </c>
      <c r="G202" s="1">
        <v>28.3</v>
      </c>
      <c r="H202" s="1">
        <v>30.4</v>
      </c>
      <c r="I202" s="1">
        <v>30.7</v>
      </c>
      <c r="J202" s="1">
        <v>27.6</v>
      </c>
      <c r="K202" s="1">
        <v>24.4</v>
      </c>
      <c r="L202" s="1">
        <v>24.7</v>
      </c>
      <c r="M202" s="1">
        <v>14.2</v>
      </c>
    </row>
    <row r="203" spans="1:13">
      <c r="A203" s="1">
        <v>4</v>
      </c>
      <c r="B203" s="1">
        <v>13.2</v>
      </c>
      <c r="C203" s="1">
        <v>13</v>
      </c>
      <c r="D203" s="1">
        <v>18.3</v>
      </c>
      <c r="E203" s="1">
        <v>23</v>
      </c>
      <c r="F203" s="1">
        <v>27.4</v>
      </c>
      <c r="G203" s="1">
        <v>28.6</v>
      </c>
      <c r="H203" s="1">
        <v>30.9</v>
      </c>
      <c r="I203" s="1">
        <v>30.5</v>
      </c>
      <c r="J203" s="1">
        <v>27.9</v>
      </c>
      <c r="K203" s="1">
        <v>23.7</v>
      </c>
      <c r="L203" s="1">
        <v>23.6</v>
      </c>
      <c r="M203" s="1">
        <v>15.8</v>
      </c>
    </row>
    <row r="204" spans="1:13">
      <c r="A204" s="1">
        <v>5</v>
      </c>
      <c r="B204" s="1">
        <v>13.6</v>
      </c>
      <c r="C204" s="1">
        <v>14.5</v>
      </c>
      <c r="D204" s="1">
        <v>19.899999999999999</v>
      </c>
      <c r="E204" s="1">
        <v>21.2</v>
      </c>
      <c r="F204" s="1">
        <v>27.9</v>
      </c>
      <c r="G204" s="1">
        <v>26.8</v>
      </c>
      <c r="H204" s="1">
        <v>32.5</v>
      </c>
      <c r="I204" s="1">
        <v>29.8</v>
      </c>
      <c r="J204" s="1">
        <v>29.3</v>
      </c>
      <c r="K204" s="1">
        <v>24.1</v>
      </c>
      <c r="L204" s="1">
        <v>22.1</v>
      </c>
      <c r="M204" s="1">
        <v>16.899999999999999</v>
      </c>
    </row>
    <row r="205" spans="1:13">
      <c r="A205" s="1">
        <v>6</v>
      </c>
      <c r="B205" s="1">
        <v>14</v>
      </c>
      <c r="C205" s="1">
        <v>15</v>
      </c>
      <c r="D205" s="1">
        <v>16.600000000000001</v>
      </c>
      <c r="E205" s="1">
        <v>18</v>
      </c>
      <c r="F205" s="1">
        <v>27.8</v>
      </c>
      <c r="G205" s="1">
        <v>29.3</v>
      </c>
      <c r="H205" s="1">
        <v>33.299999999999997</v>
      </c>
      <c r="I205" s="1">
        <v>30</v>
      </c>
      <c r="J205" s="1">
        <v>27.2</v>
      </c>
      <c r="K205" s="1">
        <v>24.6</v>
      </c>
      <c r="L205" s="1">
        <v>23.1</v>
      </c>
      <c r="M205" s="1">
        <v>17.2</v>
      </c>
    </row>
    <row r="206" spans="1:13">
      <c r="A206" s="1">
        <v>7</v>
      </c>
      <c r="B206" s="1">
        <v>15.2</v>
      </c>
      <c r="C206" s="1">
        <v>13.9</v>
      </c>
      <c r="D206" s="1">
        <v>12.6</v>
      </c>
      <c r="E206" s="1">
        <v>19</v>
      </c>
      <c r="F206" s="1">
        <v>25.9</v>
      </c>
      <c r="G206" s="1">
        <v>29.3</v>
      </c>
      <c r="H206" s="1">
        <v>32.700000000000003</v>
      </c>
      <c r="I206" s="1">
        <v>29.8</v>
      </c>
      <c r="J206" s="1">
        <v>26.3</v>
      </c>
      <c r="K206" s="1">
        <v>24.7</v>
      </c>
      <c r="L206" s="1">
        <v>23.2</v>
      </c>
      <c r="M206" s="1">
        <v>15.8</v>
      </c>
    </row>
    <row r="207" spans="1:13">
      <c r="A207" s="1">
        <v>8</v>
      </c>
      <c r="B207" s="1">
        <v>15.3</v>
      </c>
      <c r="C207" s="1">
        <v>16.2</v>
      </c>
      <c r="D207" s="1">
        <v>12.4</v>
      </c>
      <c r="E207" s="1">
        <v>20.100000000000001</v>
      </c>
      <c r="F207" s="1">
        <v>26</v>
      </c>
      <c r="G207" s="1">
        <v>27.4</v>
      </c>
      <c r="H207" s="1">
        <v>31.5</v>
      </c>
      <c r="I207" s="1">
        <v>29.2</v>
      </c>
      <c r="J207" s="1">
        <v>26.5</v>
      </c>
      <c r="K207" s="1">
        <v>24.7</v>
      </c>
      <c r="L207" s="1">
        <v>23.4</v>
      </c>
      <c r="M207" s="1">
        <v>14.2</v>
      </c>
    </row>
    <row r="208" spans="1:13">
      <c r="A208" s="1">
        <v>9</v>
      </c>
      <c r="B208" s="1">
        <v>13.7</v>
      </c>
      <c r="C208" s="1">
        <v>17.3</v>
      </c>
      <c r="D208" s="1">
        <v>14.4</v>
      </c>
      <c r="E208" s="1">
        <v>23.4</v>
      </c>
      <c r="F208" s="1">
        <v>25.2</v>
      </c>
      <c r="G208" s="1">
        <v>22.8</v>
      </c>
      <c r="H208" s="1">
        <v>27.9</v>
      </c>
      <c r="I208" s="1">
        <v>29.2</v>
      </c>
      <c r="J208" s="1">
        <v>26.5</v>
      </c>
      <c r="K208" s="1">
        <v>25</v>
      </c>
      <c r="L208" s="1">
        <v>25.2</v>
      </c>
      <c r="M208" s="1">
        <v>14.2</v>
      </c>
    </row>
    <row r="209" spans="1:13">
      <c r="A209" s="1">
        <v>10</v>
      </c>
      <c r="B209" s="1">
        <v>12.4</v>
      </c>
      <c r="C209" s="1">
        <v>17.7</v>
      </c>
      <c r="D209" s="1">
        <v>13.4</v>
      </c>
      <c r="E209" s="1">
        <v>24.6</v>
      </c>
      <c r="F209" s="1">
        <v>25.4</v>
      </c>
      <c r="G209" s="1">
        <v>25.9</v>
      </c>
      <c r="H209" s="1">
        <v>28.8</v>
      </c>
      <c r="I209" s="1">
        <v>29.9</v>
      </c>
      <c r="J209" s="1">
        <v>27.6</v>
      </c>
      <c r="K209" s="1">
        <v>25.2</v>
      </c>
      <c r="L209" s="1">
        <v>25.5</v>
      </c>
      <c r="M209" s="1">
        <v>14.3</v>
      </c>
    </row>
    <row r="210" spans="1:13">
      <c r="A210" s="1">
        <v>11</v>
      </c>
      <c r="B210" s="1">
        <v>10.9</v>
      </c>
      <c r="C210" s="1">
        <v>15.3</v>
      </c>
      <c r="D210" s="1">
        <v>16.5</v>
      </c>
      <c r="E210" s="1">
        <v>24.8</v>
      </c>
      <c r="F210" s="1">
        <v>26</v>
      </c>
      <c r="G210" s="1">
        <v>27</v>
      </c>
      <c r="H210" s="1">
        <v>29.6</v>
      </c>
      <c r="I210" s="1">
        <v>29.1</v>
      </c>
      <c r="J210" s="1">
        <v>28.4</v>
      </c>
      <c r="K210" s="1">
        <v>23.9</v>
      </c>
      <c r="L210" s="1">
        <v>23.7</v>
      </c>
      <c r="M210" s="1">
        <v>13.7</v>
      </c>
    </row>
    <row r="211" spans="1:13">
      <c r="A211" s="1">
        <v>12</v>
      </c>
      <c r="B211" s="1">
        <v>11.1</v>
      </c>
      <c r="C211" s="1">
        <v>12.4</v>
      </c>
      <c r="D211" s="1">
        <v>18.3</v>
      </c>
      <c r="E211" s="1">
        <v>25.2</v>
      </c>
      <c r="F211" s="1">
        <v>27</v>
      </c>
      <c r="G211" s="1">
        <v>27.7</v>
      </c>
      <c r="H211" s="1">
        <v>31.8</v>
      </c>
      <c r="I211" s="1">
        <v>28.2</v>
      </c>
      <c r="J211" s="1">
        <v>27.7</v>
      </c>
      <c r="K211" s="1">
        <v>24.9</v>
      </c>
      <c r="L211" s="1">
        <v>23.9</v>
      </c>
      <c r="M211" s="1">
        <v>13.4</v>
      </c>
    </row>
    <row r="212" spans="1:13">
      <c r="A212" s="1">
        <v>13</v>
      </c>
      <c r="B212" s="1">
        <v>12.2</v>
      </c>
      <c r="C212" s="1">
        <v>10.9</v>
      </c>
      <c r="D212" s="1">
        <v>19.5</v>
      </c>
      <c r="E212" s="1">
        <v>23.2</v>
      </c>
      <c r="F212" s="1">
        <v>27.3</v>
      </c>
      <c r="G212" s="1">
        <v>28.1</v>
      </c>
      <c r="H212" s="1">
        <v>32.6</v>
      </c>
      <c r="I212" s="1">
        <v>30.4</v>
      </c>
      <c r="J212" s="1">
        <v>26.6</v>
      </c>
      <c r="K212" s="1">
        <v>25.7</v>
      </c>
      <c r="L212" s="1">
        <v>16.100000000000001</v>
      </c>
      <c r="M212" s="1">
        <v>12.8</v>
      </c>
    </row>
    <row r="213" spans="1:13">
      <c r="A213" s="1">
        <v>14</v>
      </c>
      <c r="B213" s="1">
        <v>14.3</v>
      </c>
      <c r="C213" s="1">
        <v>11.1</v>
      </c>
      <c r="D213" s="1">
        <v>20.8</v>
      </c>
      <c r="E213" s="1">
        <v>20.7</v>
      </c>
      <c r="F213" s="1">
        <v>28.2</v>
      </c>
      <c r="G213" s="1">
        <v>27.6</v>
      </c>
      <c r="H213" s="1">
        <v>31.1</v>
      </c>
      <c r="I213" s="1">
        <v>32</v>
      </c>
      <c r="J213" s="1">
        <v>25.9</v>
      </c>
      <c r="K213" s="1">
        <v>26.8</v>
      </c>
      <c r="L213" s="1">
        <v>14.4</v>
      </c>
      <c r="M213" s="1">
        <v>11.3</v>
      </c>
    </row>
    <row r="214" spans="1:13">
      <c r="A214" s="1">
        <v>15</v>
      </c>
      <c r="B214" s="1">
        <v>13.4</v>
      </c>
      <c r="C214" s="1">
        <v>12.5</v>
      </c>
      <c r="D214" s="1">
        <v>20.7</v>
      </c>
      <c r="E214" s="1">
        <v>21.6</v>
      </c>
      <c r="F214" s="1">
        <v>26.9</v>
      </c>
      <c r="G214" s="1">
        <v>28</v>
      </c>
      <c r="H214" s="1">
        <v>27.4</v>
      </c>
      <c r="I214" s="1">
        <v>27</v>
      </c>
      <c r="J214" s="1">
        <v>25.1</v>
      </c>
      <c r="K214" s="1">
        <v>26.7</v>
      </c>
      <c r="L214" s="1">
        <v>15</v>
      </c>
      <c r="M214" s="1">
        <v>13.9</v>
      </c>
    </row>
    <row r="215" spans="1:13">
      <c r="A215" s="1">
        <v>16</v>
      </c>
      <c r="B215" s="1">
        <v>14.7</v>
      </c>
      <c r="C215" s="1">
        <v>13.3</v>
      </c>
      <c r="D215" s="1">
        <v>20.9</v>
      </c>
      <c r="E215" s="1">
        <v>22.4</v>
      </c>
      <c r="F215" s="1">
        <v>26.4</v>
      </c>
      <c r="G215" s="1">
        <v>29.1</v>
      </c>
      <c r="H215" s="1">
        <v>27.2</v>
      </c>
      <c r="I215" s="1">
        <v>27.4</v>
      </c>
      <c r="J215" s="1">
        <v>26.3</v>
      </c>
      <c r="K215" s="1">
        <v>24.8</v>
      </c>
      <c r="L215" s="1">
        <v>17.5</v>
      </c>
      <c r="M215" s="1">
        <v>14.2</v>
      </c>
    </row>
    <row r="216" spans="1:13">
      <c r="A216" s="1">
        <v>17</v>
      </c>
      <c r="B216" s="1">
        <v>11.7</v>
      </c>
      <c r="C216" s="1">
        <v>13.5</v>
      </c>
      <c r="D216" s="1">
        <v>21</v>
      </c>
      <c r="E216" s="1">
        <v>20.8</v>
      </c>
      <c r="F216" s="1">
        <v>26.4</v>
      </c>
      <c r="G216" s="1">
        <v>29.9</v>
      </c>
      <c r="H216" s="1">
        <v>29.6</v>
      </c>
      <c r="I216" s="1">
        <v>27.3</v>
      </c>
      <c r="J216" s="1">
        <v>26.5</v>
      </c>
      <c r="K216" s="1">
        <v>25.5</v>
      </c>
      <c r="L216" s="1">
        <v>20.5</v>
      </c>
      <c r="M216" s="1">
        <v>14.9</v>
      </c>
    </row>
    <row r="217" spans="1:13">
      <c r="A217" s="1">
        <v>18</v>
      </c>
      <c r="B217" s="1">
        <v>10.8</v>
      </c>
      <c r="C217" s="1">
        <v>13.6</v>
      </c>
      <c r="D217" s="1">
        <v>22.4</v>
      </c>
      <c r="E217" s="1">
        <v>22.4</v>
      </c>
      <c r="F217" s="1">
        <v>26.7</v>
      </c>
      <c r="G217" s="1">
        <v>30.4</v>
      </c>
      <c r="H217" s="1">
        <v>29</v>
      </c>
      <c r="I217" s="1">
        <v>27.6</v>
      </c>
      <c r="J217" s="1">
        <v>26.9</v>
      </c>
      <c r="K217" s="1">
        <v>24.2</v>
      </c>
      <c r="L217" s="1">
        <v>20.9</v>
      </c>
      <c r="M217" s="1">
        <v>17.2</v>
      </c>
    </row>
    <row r="218" spans="1:13">
      <c r="A218" s="1">
        <v>19</v>
      </c>
      <c r="B218" s="1">
        <v>11.5</v>
      </c>
      <c r="C218" s="1">
        <v>16.600000000000001</v>
      </c>
      <c r="D218" s="1">
        <v>22.2</v>
      </c>
      <c r="E218" s="1">
        <v>24</v>
      </c>
      <c r="F218" s="1">
        <v>28.1</v>
      </c>
      <c r="G218" s="1">
        <v>31.2</v>
      </c>
      <c r="H218" s="1">
        <v>30.3</v>
      </c>
      <c r="I218" s="1">
        <v>26.9</v>
      </c>
      <c r="J218" s="1">
        <v>27.3</v>
      </c>
      <c r="K218" s="1">
        <v>23.2</v>
      </c>
      <c r="L218" s="1">
        <v>21.9</v>
      </c>
      <c r="M218" s="1">
        <v>16.5</v>
      </c>
    </row>
    <row r="219" spans="1:13">
      <c r="A219" s="1">
        <v>20</v>
      </c>
      <c r="B219" s="1">
        <v>12.3</v>
      </c>
      <c r="C219" s="1">
        <v>17.7</v>
      </c>
      <c r="D219" s="1">
        <v>22.4</v>
      </c>
      <c r="E219" s="1">
        <v>23.3</v>
      </c>
      <c r="F219" s="1">
        <v>28.5</v>
      </c>
      <c r="G219" s="1">
        <v>32.299999999999997</v>
      </c>
      <c r="H219" s="1">
        <v>30.2</v>
      </c>
      <c r="I219" s="1">
        <v>26.8</v>
      </c>
      <c r="J219" s="1">
        <v>26.5</v>
      </c>
      <c r="K219" s="1">
        <v>20.8</v>
      </c>
      <c r="L219" s="1">
        <v>21.3</v>
      </c>
      <c r="M219" s="1">
        <v>17.8</v>
      </c>
    </row>
    <row r="220" spans="1:13">
      <c r="A220" s="1">
        <v>21</v>
      </c>
      <c r="B220" s="1">
        <v>15.9</v>
      </c>
      <c r="C220" s="1">
        <v>19.3</v>
      </c>
      <c r="D220" s="1">
        <v>22.6</v>
      </c>
      <c r="E220" s="1">
        <v>23.9</v>
      </c>
      <c r="F220" s="1">
        <v>30.5</v>
      </c>
      <c r="G220" s="1">
        <v>32.799999999999997</v>
      </c>
      <c r="H220" s="1">
        <v>29.8</v>
      </c>
      <c r="I220" s="1">
        <v>28.5</v>
      </c>
      <c r="J220" s="1">
        <v>25.4</v>
      </c>
      <c r="K220" s="1">
        <v>19.399999999999999</v>
      </c>
      <c r="L220" s="1">
        <v>21.4</v>
      </c>
      <c r="M220" s="1">
        <v>19.100000000000001</v>
      </c>
    </row>
    <row r="221" spans="1:13">
      <c r="A221" s="1">
        <v>22</v>
      </c>
      <c r="B221" s="1">
        <v>17.3</v>
      </c>
      <c r="C221" s="1">
        <v>20.6</v>
      </c>
      <c r="D221" s="1">
        <v>22.9</v>
      </c>
      <c r="E221" s="1">
        <v>24.6</v>
      </c>
      <c r="F221" s="1">
        <v>32.4</v>
      </c>
      <c r="G221" s="1">
        <v>32.799999999999997</v>
      </c>
      <c r="H221" s="1">
        <v>29.9</v>
      </c>
      <c r="I221" s="1">
        <v>29.3</v>
      </c>
      <c r="J221" s="1">
        <v>26.7</v>
      </c>
      <c r="K221" s="1">
        <v>21.1</v>
      </c>
      <c r="L221" s="1">
        <v>21.8</v>
      </c>
      <c r="M221" s="1">
        <v>18.2</v>
      </c>
    </row>
    <row r="222" spans="1:13">
      <c r="A222" s="1">
        <v>23</v>
      </c>
      <c r="B222" s="1">
        <v>18.8</v>
      </c>
      <c r="C222" s="1">
        <v>21.6</v>
      </c>
      <c r="D222" s="1">
        <v>22.3</v>
      </c>
      <c r="E222" s="1">
        <v>25.1</v>
      </c>
      <c r="F222" s="1">
        <v>32.4</v>
      </c>
      <c r="G222" s="1">
        <v>32.200000000000003</v>
      </c>
      <c r="H222" s="1">
        <v>27.4</v>
      </c>
      <c r="I222" s="1">
        <v>29.1</v>
      </c>
      <c r="J222" s="1">
        <v>22.3</v>
      </c>
      <c r="K222" s="1">
        <v>22.4</v>
      </c>
      <c r="L222" s="1">
        <v>21.8</v>
      </c>
      <c r="M222" s="1">
        <v>18.899999999999999</v>
      </c>
    </row>
    <row r="223" spans="1:13">
      <c r="A223" s="1">
        <v>24</v>
      </c>
      <c r="B223" s="1">
        <v>17.600000000000001</v>
      </c>
      <c r="C223" s="1">
        <v>21.2</v>
      </c>
      <c r="D223" s="1">
        <v>22</v>
      </c>
      <c r="E223" s="1">
        <v>25.8</v>
      </c>
      <c r="F223" s="1">
        <v>32.299999999999997</v>
      </c>
      <c r="G223" s="1">
        <v>30.9</v>
      </c>
      <c r="H223" s="1">
        <v>28.2</v>
      </c>
      <c r="I223" s="1">
        <v>30.4</v>
      </c>
      <c r="J223" s="1">
        <v>22.4</v>
      </c>
      <c r="K223" s="1">
        <v>23.4</v>
      </c>
      <c r="L223" s="1">
        <v>22.6</v>
      </c>
      <c r="M223" s="1">
        <v>20.5</v>
      </c>
    </row>
    <row r="224" spans="1:13">
      <c r="A224" s="1">
        <v>25</v>
      </c>
      <c r="B224" s="1">
        <v>18.5</v>
      </c>
      <c r="C224" s="1">
        <v>18.2</v>
      </c>
      <c r="D224" s="1">
        <v>19.7</v>
      </c>
      <c r="E224" s="1">
        <v>23.9</v>
      </c>
      <c r="F224" s="1">
        <v>32.799999999999997</v>
      </c>
      <c r="G224" s="1">
        <v>29.6</v>
      </c>
      <c r="H224" s="1">
        <v>26.5</v>
      </c>
      <c r="I224" s="1">
        <v>29</v>
      </c>
      <c r="J224" s="1">
        <v>24.9</v>
      </c>
      <c r="K224" s="1">
        <v>24.4</v>
      </c>
      <c r="L224" s="1">
        <v>22.6</v>
      </c>
      <c r="M224" s="1">
        <v>16.3</v>
      </c>
    </row>
    <row r="225" spans="1:13">
      <c r="A225" s="1">
        <v>26</v>
      </c>
      <c r="B225" s="1">
        <v>18.5</v>
      </c>
      <c r="C225" s="1">
        <v>13.4</v>
      </c>
      <c r="D225" s="1">
        <v>21.7</v>
      </c>
      <c r="E225" s="1">
        <v>23.6</v>
      </c>
      <c r="F225" s="1">
        <v>31.1</v>
      </c>
      <c r="G225" s="1">
        <v>29.8</v>
      </c>
      <c r="H225" s="1">
        <v>25.1</v>
      </c>
      <c r="I225" s="1">
        <v>29</v>
      </c>
      <c r="J225" s="1">
        <v>26.4</v>
      </c>
      <c r="K225" s="1">
        <v>24.6</v>
      </c>
      <c r="L225" s="1">
        <v>23.2</v>
      </c>
      <c r="M225" s="1">
        <v>18.100000000000001</v>
      </c>
    </row>
    <row r="226" spans="1:13">
      <c r="A226" s="1">
        <v>27</v>
      </c>
      <c r="B226" s="1">
        <v>19.5</v>
      </c>
      <c r="C226" s="1">
        <v>12.6</v>
      </c>
      <c r="D226" s="1">
        <v>23.4</v>
      </c>
      <c r="E226" s="1">
        <v>24.5</v>
      </c>
      <c r="F226" s="1">
        <v>30.7</v>
      </c>
      <c r="G226" s="1">
        <v>30</v>
      </c>
      <c r="H226" s="1">
        <v>26.2</v>
      </c>
      <c r="I226" s="1">
        <v>28.9</v>
      </c>
      <c r="J226" s="1">
        <v>27</v>
      </c>
      <c r="K226" s="1">
        <v>24.7</v>
      </c>
      <c r="L226" s="1">
        <v>23.1</v>
      </c>
      <c r="M226" s="1">
        <v>20</v>
      </c>
    </row>
    <row r="227" spans="1:13">
      <c r="A227" s="1">
        <v>28</v>
      </c>
      <c r="B227" s="1">
        <v>21.2</v>
      </c>
      <c r="C227" s="1">
        <v>11.9</v>
      </c>
      <c r="D227" s="1">
        <v>22.9</v>
      </c>
      <c r="E227" s="1">
        <v>24.9</v>
      </c>
      <c r="F227" s="1">
        <v>30.7</v>
      </c>
      <c r="G227" s="1">
        <v>29.9</v>
      </c>
      <c r="H227" s="1">
        <v>28.4</v>
      </c>
      <c r="I227" s="1">
        <v>27.2</v>
      </c>
      <c r="J227" s="1">
        <v>27.2</v>
      </c>
      <c r="K227" s="1">
        <v>24</v>
      </c>
      <c r="L227" s="1">
        <v>22.7</v>
      </c>
      <c r="M227" s="1">
        <v>15.6</v>
      </c>
    </row>
    <row r="228" spans="1:13">
      <c r="A228" s="1">
        <v>29</v>
      </c>
      <c r="B228" s="1">
        <v>22.4</v>
      </c>
      <c r="C228" s="1">
        <v>12.9</v>
      </c>
      <c r="D228" s="1">
        <v>23.3</v>
      </c>
      <c r="E228" s="1">
        <v>26.9</v>
      </c>
      <c r="F228" s="1">
        <v>30.3</v>
      </c>
      <c r="G228" s="1">
        <v>29.7</v>
      </c>
      <c r="H228" s="1">
        <v>30</v>
      </c>
      <c r="I228" s="1">
        <v>28.9</v>
      </c>
      <c r="J228" s="1">
        <v>27.3</v>
      </c>
      <c r="K228" s="1">
        <v>24.1</v>
      </c>
      <c r="L228" s="1">
        <v>23.5</v>
      </c>
      <c r="M228" s="1">
        <v>11.3</v>
      </c>
    </row>
    <row r="229" spans="1:13">
      <c r="A229" s="1">
        <v>30</v>
      </c>
      <c r="B229" s="1">
        <v>22.2</v>
      </c>
      <c r="D229" s="1">
        <v>23.2</v>
      </c>
      <c r="E229" s="1">
        <v>29</v>
      </c>
      <c r="F229" s="1">
        <v>30.4</v>
      </c>
      <c r="G229" s="1">
        <v>30</v>
      </c>
      <c r="H229" s="1">
        <v>30.2</v>
      </c>
      <c r="I229" s="1">
        <v>30.5</v>
      </c>
      <c r="J229" s="1">
        <v>26.9</v>
      </c>
      <c r="K229" s="1">
        <v>24.1</v>
      </c>
      <c r="L229" s="1">
        <v>22.8</v>
      </c>
      <c r="M229" s="1">
        <v>10.7</v>
      </c>
    </row>
    <row r="230" spans="1:13">
      <c r="A230" s="1">
        <v>31</v>
      </c>
      <c r="B230" s="1">
        <v>15.7</v>
      </c>
      <c r="D230" s="1">
        <v>23.8</v>
      </c>
      <c r="E230" s="1">
        <v>29.1</v>
      </c>
      <c r="F230" s="1">
        <v>30.3</v>
      </c>
      <c r="G230" s="1">
        <v>31.4</v>
      </c>
      <c r="H230" s="1">
        <v>27.6</v>
      </c>
      <c r="I230" s="1">
        <v>31</v>
      </c>
      <c r="J230" s="1">
        <v>27.2</v>
      </c>
      <c r="K230" s="1">
        <v>24.4</v>
      </c>
      <c r="L230" s="1">
        <v>14.1</v>
      </c>
      <c r="M230" s="1">
        <v>10.9</v>
      </c>
    </row>
    <row r="231" spans="1:13">
      <c r="B231" s="1">
        <v>12.7</v>
      </c>
      <c r="D231" s="1">
        <v>24.5</v>
      </c>
      <c r="F231" s="1">
        <v>30.4</v>
      </c>
      <c r="H231" s="1">
        <v>29.4</v>
      </c>
      <c r="I231" s="1">
        <v>28.5</v>
      </c>
      <c r="K231" s="1">
        <v>25.7</v>
      </c>
      <c r="M231" s="1">
        <v>11.8</v>
      </c>
    </row>
    <row r="232" spans="1:13">
      <c r="A232" s="1">
        <f>A199+1</f>
        <v>1968</v>
      </c>
    </row>
    <row r="233" spans="1:13">
      <c r="A233" s="1">
        <v>1</v>
      </c>
      <c r="B233" s="1" t="s">
        <v>2</v>
      </c>
      <c r="C233" s="1" t="s">
        <v>3</v>
      </c>
      <c r="D233" s="1" t="s">
        <v>4</v>
      </c>
      <c r="E233" s="1" t="s">
        <v>5</v>
      </c>
      <c r="F233" s="1" t="s">
        <v>6</v>
      </c>
      <c r="G233" s="1" t="s">
        <v>7</v>
      </c>
      <c r="H233" s="1" t="s">
        <v>8</v>
      </c>
      <c r="I233" s="1" t="s">
        <v>9</v>
      </c>
      <c r="J233" s="1" t="s">
        <v>10</v>
      </c>
      <c r="K233" s="1" t="s">
        <v>11</v>
      </c>
      <c r="L233" s="1" t="s">
        <v>12</v>
      </c>
      <c r="M233" s="1" t="s">
        <v>13</v>
      </c>
    </row>
    <row r="234" spans="1:13">
      <c r="A234" s="1">
        <v>2</v>
      </c>
      <c r="B234" s="1">
        <v>13.6</v>
      </c>
      <c r="C234" s="1">
        <v>18.100000000000001</v>
      </c>
      <c r="D234" s="1">
        <v>15.4</v>
      </c>
      <c r="E234" s="1">
        <v>21.1</v>
      </c>
      <c r="F234" s="1">
        <v>22</v>
      </c>
      <c r="G234" s="1">
        <v>26.3</v>
      </c>
      <c r="H234" s="1">
        <v>30.3</v>
      </c>
      <c r="I234" s="1">
        <v>28.6</v>
      </c>
      <c r="J234" s="1">
        <v>28.4</v>
      </c>
      <c r="K234" s="1">
        <v>25.5</v>
      </c>
      <c r="L234" s="1">
        <v>25.8</v>
      </c>
      <c r="M234" s="1">
        <v>23.2</v>
      </c>
    </row>
    <row r="235" spans="1:13">
      <c r="A235" s="1">
        <v>3</v>
      </c>
      <c r="B235" s="1">
        <v>13.7</v>
      </c>
      <c r="C235" s="1">
        <v>11</v>
      </c>
      <c r="D235" s="1">
        <v>13.5</v>
      </c>
      <c r="E235" s="1">
        <v>22.1</v>
      </c>
      <c r="F235" s="1">
        <v>22</v>
      </c>
      <c r="G235" s="1">
        <v>27.2</v>
      </c>
      <c r="H235" s="1">
        <v>30.4</v>
      </c>
      <c r="I235" s="1">
        <v>26.9</v>
      </c>
      <c r="J235" s="1">
        <v>29.1</v>
      </c>
      <c r="K235" s="1">
        <v>26.2</v>
      </c>
      <c r="L235" s="1">
        <v>26</v>
      </c>
      <c r="M235" s="1">
        <v>23</v>
      </c>
    </row>
    <row r="236" spans="1:13">
      <c r="A236" s="1">
        <v>4</v>
      </c>
      <c r="B236" s="1">
        <v>14.6</v>
      </c>
      <c r="C236" s="1">
        <v>10.7</v>
      </c>
      <c r="D236" s="1">
        <v>14.9</v>
      </c>
      <c r="E236" s="1">
        <v>20.399999999999999</v>
      </c>
      <c r="F236" s="1">
        <v>24.7</v>
      </c>
      <c r="G236" s="1">
        <v>27.9</v>
      </c>
      <c r="H236" s="1">
        <v>29.5</v>
      </c>
      <c r="I236" s="1">
        <v>29.2</v>
      </c>
      <c r="J236" s="1">
        <v>29.8</v>
      </c>
      <c r="K236" s="1">
        <v>26.6</v>
      </c>
      <c r="L236" s="1">
        <v>26</v>
      </c>
      <c r="M236" s="1">
        <v>24.2</v>
      </c>
    </row>
    <row r="237" spans="1:13">
      <c r="A237" s="1">
        <v>5</v>
      </c>
      <c r="B237" s="1">
        <v>14.4</v>
      </c>
      <c r="C237" s="1">
        <v>10.5</v>
      </c>
      <c r="D237" s="1">
        <v>15.5</v>
      </c>
      <c r="E237" s="1">
        <v>18.899999999999999</v>
      </c>
      <c r="F237" s="1">
        <v>26.9</v>
      </c>
      <c r="G237" s="1">
        <v>27.8</v>
      </c>
      <c r="H237" s="1">
        <v>28.5</v>
      </c>
      <c r="I237" s="1">
        <v>28.1</v>
      </c>
      <c r="J237" s="1">
        <v>29.4</v>
      </c>
      <c r="K237" s="1">
        <v>27.1</v>
      </c>
      <c r="L237" s="1">
        <v>23.5</v>
      </c>
      <c r="M237" s="1">
        <v>23.9</v>
      </c>
    </row>
    <row r="238" spans="1:13">
      <c r="A238" s="1">
        <v>6</v>
      </c>
      <c r="B238" s="1">
        <v>15.5</v>
      </c>
      <c r="C238" s="1">
        <v>9.4</v>
      </c>
      <c r="D238" s="1">
        <v>16.2</v>
      </c>
      <c r="E238" s="1">
        <v>18.600000000000001</v>
      </c>
      <c r="F238" s="1">
        <v>27.2</v>
      </c>
      <c r="G238" s="1">
        <v>26.9</v>
      </c>
      <c r="H238" s="1">
        <v>28.9</v>
      </c>
      <c r="I238" s="1">
        <v>27.5</v>
      </c>
      <c r="J238" s="1">
        <v>29.5</v>
      </c>
      <c r="K238" s="1">
        <v>27.6</v>
      </c>
      <c r="L238" s="1">
        <v>20.399999999999999</v>
      </c>
      <c r="M238" s="1">
        <v>23.8</v>
      </c>
    </row>
    <row r="239" spans="1:13">
      <c r="A239" s="1">
        <v>7</v>
      </c>
      <c r="B239" s="1">
        <v>17.100000000000001</v>
      </c>
      <c r="C239" s="1">
        <v>10.1</v>
      </c>
      <c r="D239" s="1">
        <v>18.399999999999999</v>
      </c>
      <c r="E239" s="1">
        <v>20.100000000000001</v>
      </c>
      <c r="F239" s="1">
        <v>26.4</v>
      </c>
      <c r="G239" s="1">
        <v>26.9</v>
      </c>
      <c r="H239" s="1">
        <v>30.2</v>
      </c>
      <c r="I239" s="1">
        <v>26.7</v>
      </c>
      <c r="J239" s="1">
        <v>29.8</v>
      </c>
      <c r="K239" s="1">
        <v>29</v>
      </c>
      <c r="L239" s="1">
        <v>21.9</v>
      </c>
      <c r="M239" s="1">
        <v>24.3</v>
      </c>
    </row>
    <row r="240" spans="1:13">
      <c r="A240" s="1">
        <v>8</v>
      </c>
      <c r="B240" s="1">
        <v>17.3</v>
      </c>
      <c r="C240" s="1">
        <v>9.6</v>
      </c>
      <c r="D240" s="1">
        <v>19.3</v>
      </c>
      <c r="E240" s="1">
        <v>21.5</v>
      </c>
      <c r="F240" s="1">
        <v>26.9</v>
      </c>
      <c r="G240" s="1">
        <v>27.8</v>
      </c>
      <c r="H240" s="1">
        <v>31.1</v>
      </c>
      <c r="I240" s="1">
        <v>26.8</v>
      </c>
      <c r="J240" s="1">
        <v>30.2</v>
      </c>
      <c r="K240" s="1">
        <v>28.3</v>
      </c>
      <c r="L240" s="1">
        <v>22.9</v>
      </c>
      <c r="M240" s="1">
        <v>24.2</v>
      </c>
    </row>
    <row r="241" spans="1:13">
      <c r="A241" s="1">
        <v>9</v>
      </c>
      <c r="B241" s="1">
        <v>18</v>
      </c>
      <c r="C241" s="1">
        <v>10.8</v>
      </c>
      <c r="D241" s="1">
        <v>20.100000000000001</v>
      </c>
      <c r="E241" s="1">
        <v>23.5</v>
      </c>
      <c r="F241" s="1">
        <v>27.2</v>
      </c>
      <c r="G241" s="1">
        <v>27.2</v>
      </c>
      <c r="H241" s="1">
        <v>30.2</v>
      </c>
      <c r="I241" s="1">
        <v>27.4</v>
      </c>
      <c r="J241" s="1">
        <v>29.7</v>
      </c>
      <c r="K241" s="1">
        <v>25.9</v>
      </c>
      <c r="L241" s="1">
        <v>22.7</v>
      </c>
      <c r="M241" s="1">
        <v>24.3</v>
      </c>
    </row>
    <row r="242" spans="1:13">
      <c r="A242" s="1">
        <v>10</v>
      </c>
      <c r="B242" s="1">
        <v>16.8</v>
      </c>
      <c r="C242" s="1">
        <v>10.7</v>
      </c>
      <c r="D242" s="1">
        <v>17</v>
      </c>
      <c r="E242" s="1">
        <v>24</v>
      </c>
      <c r="F242" s="1">
        <v>27.4</v>
      </c>
      <c r="G242" s="1">
        <v>26</v>
      </c>
      <c r="H242" s="1">
        <v>27.9</v>
      </c>
      <c r="I242" s="1">
        <v>27.4</v>
      </c>
      <c r="J242" s="1">
        <v>24.9</v>
      </c>
      <c r="K242" s="1">
        <v>23.7</v>
      </c>
      <c r="L242" s="1">
        <v>22.6</v>
      </c>
      <c r="M242" s="1">
        <v>23.6</v>
      </c>
    </row>
    <row r="243" spans="1:13">
      <c r="A243" s="1">
        <v>11</v>
      </c>
      <c r="B243" s="1">
        <v>16.7</v>
      </c>
      <c r="C243" s="1">
        <v>11.9</v>
      </c>
      <c r="D243" s="1">
        <v>18.3</v>
      </c>
      <c r="E243" s="1">
        <v>24.2</v>
      </c>
      <c r="F243" s="1">
        <v>26.5</v>
      </c>
      <c r="G243" s="1">
        <v>26.5</v>
      </c>
      <c r="H243" s="1">
        <v>28</v>
      </c>
      <c r="I243" s="1">
        <v>26.5</v>
      </c>
      <c r="J243" s="1">
        <v>26</v>
      </c>
      <c r="K243" s="1">
        <v>24</v>
      </c>
      <c r="L243" s="1">
        <v>22.7</v>
      </c>
      <c r="M243" s="1">
        <v>23.9</v>
      </c>
    </row>
    <row r="244" spans="1:13">
      <c r="A244" s="1">
        <v>12</v>
      </c>
      <c r="B244" s="1">
        <v>17</v>
      </c>
      <c r="C244" s="1">
        <v>12.3</v>
      </c>
      <c r="D244" s="1">
        <v>18.8</v>
      </c>
      <c r="E244" s="1">
        <v>21.1</v>
      </c>
      <c r="F244" s="1">
        <v>27.4</v>
      </c>
      <c r="G244" s="1">
        <v>28.3</v>
      </c>
      <c r="H244" s="1">
        <v>30.2</v>
      </c>
      <c r="I244" s="1">
        <v>27.3</v>
      </c>
      <c r="J244" s="1">
        <v>26.3</v>
      </c>
      <c r="K244" s="1">
        <v>23.9</v>
      </c>
      <c r="L244" s="1">
        <v>23.2</v>
      </c>
      <c r="M244" s="1">
        <v>23.9</v>
      </c>
    </row>
    <row r="245" spans="1:13">
      <c r="A245" s="1">
        <v>13</v>
      </c>
      <c r="B245" s="1">
        <v>17.899999999999999</v>
      </c>
      <c r="C245" s="1">
        <v>11.6</v>
      </c>
      <c r="D245" s="1">
        <v>20.399999999999999</v>
      </c>
      <c r="E245" s="1">
        <v>18.5</v>
      </c>
      <c r="F245" s="1">
        <v>27.7</v>
      </c>
      <c r="G245" s="1">
        <v>27.5</v>
      </c>
      <c r="H245" s="1">
        <v>29.4</v>
      </c>
      <c r="I245" s="1">
        <v>27.3</v>
      </c>
      <c r="J245" s="1">
        <v>25.6</v>
      </c>
      <c r="K245" s="1">
        <v>25.4</v>
      </c>
      <c r="L245" s="1">
        <v>23.6</v>
      </c>
      <c r="M245" s="1">
        <v>23.9</v>
      </c>
    </row>
    <row r="246" spans="1:13">
      <c r="A246" s="1">
        <v>14</v>
      </c>
      <c r="B246" s="1">
        <v>18.100000000000001</v>
      </c>
      <c r="C246" s="1">
        <v>8.6</v>
      </c>
      <c r="D246" s="1">
        <v>21.2</v>
      </c>
      <c r="E246" s="1">
        <v>19.100000000000001</v>
      </c>
      <c r="F246" s="1">
        <v>24.4</v>
      </c>
      <c r="G246" s="1">
        <v>30.5</v>
      </c>
      <c r="H246" s="1">
        <v>29.8</v>
      </c>
      <c r="I246" s="1">
        <v>25.8</v>
      </c>
      <c r="J246" s="1">
        <v>25.5</v>
      </c>
      <c r="K246" s="1">
        <v>26</v>
      </c>
      <c r="L246" s="1">
        <v>22.7</v>
      </c>
      <c r="M246" s="1">
        <v>23.7</v>
      </c>
    </row>
    <row r="247" spans="1:13">
      <c r="A247" s="1">
        <v>15</v>
      </c>
      <c r="B247" s="1">
        <v>18.100000000000001</v>
      </c>
      <c r="C247" s="1">
        <v>10.8</v>
      </c>
      <c r="D247" s="1">
        <v>20.5</v>
      </c>
      <c r="E247" s="1">
        <v>20.9</v>
      </c>
      <c r="F247" s="1">
        <v>25.3</v>
      </c>
      <c r="G247" s="1">
        <v>31</v>
      </c>
      <c r="H247" s="1">
        <v>28.6</v>
      </c>
      <c r="I247" s="1">
        <v>26.3</v>
      </c>
      <c r="J247" s="1">
        <v>26.4</v>
      </c>
      <c r="K247" s="1">
        <v>26</v>
      </c>
      <c r="L247" s="1">
        <v>20.7</v>
      </c>
      <c r="M247" s="1">
        <v>22.4</v>
      </c>
    </row>
    <row r="248" spans="1:13">
      <c r="A248" s="1">
        <v>16</v>
      </c>
      <c r="B248" s="1">
        <v>14.4</v>
      </c>
      <c r="C248" s="1">
        <v>12.3</v>
      </c>
      <c r="D248" s="1">
        <v>20.5</v>
      </c>
      <c r="E248" s="1">
        <v>23.2</v>
      </c>
      <c r="F248" s="1">
        <v>27.1</v>
      </c>
      <c r="G248" s="1">
        <v>29.5</v>
      </c>
      <c r="H248" s="1">
        <v>28.6</v>
      </c>
      <c r="I248" s="1">
        <v>28</v>
      </c>
      <c r="J248" s="1">
        <v>28.2</v>
      </c>
      <c r="K248" s="1">
        <v>25.8</v>
      </c>
      <c r="L248" s="1">
        <v>19.899999999999999</v>
      </c>
      <c r="M248" s="1">
        <v>18.100000000000001</v>
      </c>
    </row>
    <row r="249" spans="1:13">
      <c r="A249" s="1">
        <v>17</v>
      </c>
      <c r="B249" s="1">
        <v>14.1</v>
      </c>
      <c r="C249" s="1">
        <v>12</v>
      </c>
      <c r="D249" s="1">
        <v>22.2</v>
      </c>
      <c r="E249" s="1">
        <v>24.1</v>
      </c>
      <c r="F249" s="1">
        <v>28.1</v>
      </c>
      <c r="G249" s="1">
        <v>26.5</v>
      </c>
      <c r="H249" s="1">
        <v>29.4</v>
      </c>
      <c r="I249" s="1">
        <v>28.9</v>
      </c>
      <c r="J249" s="1">
        <v>29.3</v>
      </c>
      <c r="K249" s="1">
        <v>25.6</v>
      </c>
      <c r="L249" s="1">
        <v>20.2</v>
      </c>
      <c r="M249" s="1">
        <v>18</v>
      </c>
    </row>
    <row r="250" spans="1:13">
      <c r="A250" s="1">
        <v>18</v>
      </c>
      <c r="B250" s="1">
        <v>15.7</v>
      </c>
      <c r="C250" s="1">
        <v>12.3</v>
      </c>
      <c r="D250" s="1">
        <v>22.2</v>
      </c>
      <c r="E250" s="1">
        <v>24.3</v>
      </c>
      <c r="F250" s="1">
        <v>28.7</v>
      </c>
      <c r="G250" s="1">
        <v>27.9</v>
      </c>
      <c r="H250" s="1">
        <v>29.3</v>
      </c>
      <c r="I250" s="1">
        <v>30</v>
      </c>
      <c r="J250" s="1">
        <v>29.9</v>
      </c>
      <c r="K250" s="1">
        <v>25.4</v>
      </c>
      <c r="L250" s="1">
        <v>20.7</v>
      </c>
      <c r="M250" s="1">
        <v>20.399999999999999</v>
      </c>
    </row>
    <row r="251" spans="1:13">
      <c r="A251" s="1">
        <v>19</v>
      </c>
      <c r="B251" s="1">
        <v>17.600000000000001</v>
      </c>
      <c r="C251" s="1">
        <v>13.4</v>
      </c>
      <c r="D251" s="1">
        <v>21.6</v>
      </c>
      <c r="E251" s="1">
        <v>24.5</v>
      </c>
      <c r="F251" s="1">
        <v>28.3</v>
      </c>
      <c r="G251" s="1">
        <v>27.8</v>
      </c>
      <c r="H251" s="1">
        <v>29.9</v>
      </c>
      <c r="I251" s="1">
        <v>29.3</v>
      </c>
      <c r="J251" s="1">
        <v>28.3</v>
      </c>
      <c r="K251" s="1">
        <v>22.7</v>
      </c>
      <c r="L251" s="1">
        <v>21.2</v>
      </c>
      <c r="M251" s="1">
        <v>21.8</v>
      </c>
    </row>
    <row r="252" spans="1:13">
      <c r="A252" s="1">
        <v>20</v>
      </c>
      <c r="B252" s="1">
        <v>18.3</v>
      </c>
      <c r="C252" s="1">
        <v>13.9</v>
      </c>
      <c r="D252" s="1">
        <v>22.5</v>
      </c>
      <c r="E252" s="1">
        <v>22.4</v>
      </c>
      <c r="F252" s="1">
        <v>28.2</v>
      </c>
      <c r="G252" s="1">
        <v>29.2</v>
      </c>
      <c r="H252" s="1">
        <v>30.6</v>
      </c>
      <c r="I252" s="1">
        <v>28.7</v>
      </c>
      <c r="J252" s="1">
        <v>29.1</v>
      </c>
      <c r="K252" s="1">
        <v>22.7</v>
      </c>
      <c r="L252" s="1">
        <v>22.5</v>
      </c>
      <c r="M252" s="1">
        <v>23.1</v>
      </c>
    </row>
    <row r="253" spans="1:13">
      <c r="A253" s="1">
        <v>21</v>
      </c>
      <c r="B253" s="1">
        <v>18.2</v>
      </c>
      <c r="C253" s="1">
        <v>12.1</v>
      </c>
      <c r="D253" s="1">
        <v>23.8</v>
      </c>
      <c r="E253" s="1">
        <v>20.7</v>
      </c>
      <c r="F253" s="1">
        <v>28.9</v>
      </c>
      <c r="G253" s="1">
        <v>27.9</v>
      </c>
      <c r="H253" s="1">
        <v>29.4</v>
      </c>
      <c r="I253" s="1">
        <v>30.2</v>
      </c>
      <c r="J253" s="1">
        <v>29.2</v>
      </c>
      <c r="K253" s="1">
        <v>23.1</v>
      </c>
      <c r="L253" s="1">
        <v>23.1</v>
      </c>
      <c r="M253" s="1">
        <v>23.7</v>
      </c>
    </row>
    <row r="254" spans="1:13">
      <c r="A254" s="1">
        <v>22</v>
      </c>
      <c r="B254" s="1">
        <v>19.100000000000001</v>
      </c>
      <c r="C254" s="1">
        <v>10.6</v>
      </c>
      <c r="D254" s="1">
        <v>23.7</v>
      </c>
      <c r="E254" s="1">
        <v>21.1</v>
      </c>
      <c r="F254" s="1">
        <v>27.6</v>
      </c>
      <c r="G254" s="1">
        <v>29.2</v>
      </c>
      <c r="H254" s="1">
        <v>26.8</v>
      </c>
      <c r="I254" s="1">
        <v>30.6</v>
      </c>
      <c r="J254" s="1">
        <v>27.2</v>
      </c>
      <c r="K254" s="1">
        <v>23.1</v>
      </c>
      <c r="L254" s="1">
        <v>23.3</v>
      </c>
      <c r="M254" s="1">
        <v>23.6</v>
      </c>
    </row>
    <row r="255" spans="1:13">
      <c r="A255" s="1">
        <v>23</v>
      </c>
      <c r="B255" s="1">
        <v>20.3</v>
      </c>
      <c r="C255" s="1">
        <v>12.5</v>
      </c>
      <c r="D255" s="1">
        <v>24.2</v>
      </c>
      <c r="E255" s="1">
        <v>22.1</v>
      </c>
      <c r="F255" s="1">
        <v>28.2</v>
      </c>
      <c r="G255" s="1">
        <v>29.3</v>
      </c>
      <c r="H255" s="1">
        <v>27.7</v>
      </c>
      <c r="I255" s="1">
        <v>31.3</v>
      </c>
      <c r="J255" s="1">
        <v>27.3</v>
      </c>
      <c r="K255" s="1">
        <v>23.8</v>
      </c>
      <c r="L255" s="1">
        <v>23</v>
      </c>
      <c r="M255" s="1">
        <v>17.100000000000001</v>
      </c>
    </row>
    <row r="256" spans="1:13">
      <c r="A256" s="1">
        <v>24</v>
      </c>
      <c r="B256" s="1">
        <v>21</v>
      </c>
      <c r="C256" s="1">
        <v>13.2</v>
      </c>
      <c r="D256" s="1">
        <v>23.3</v>
      </c>
      <c r="E256" s="1">
        <v>23.6</v>
      </c>
      <c r="F256" s="1">
        <v>29.9</v>
      </c>
      <c r="G256" s="1">
        <v>29.1</v>
      </c>
      <c r="H256" s="1">
        <v>29.1</v>
      </c>
      <c r="I256" s="1">
        <v>31.3</v>
      </c>
      <c r="J256" s="1">
        <v>26.5</v>
      </c>
      <c r="K256" s="1">
        <v>24.6</v>
      </c>
      <c r="L256" s="1">
        <v>23</v>
      </c>
      <c r="M256" s="1">
        <v>15.7</v>
      </c>
    </row>
    <row r="257" spans="1:13">
      <c r="A257" s="1">
        <v>25</v>
      </c>
      <c r="B257" s="1">
        <v>21.9</v>
      </c>
      <c r="C257" s="1">
        <v>13.1</v>
      </c>
      <c r="D257" s="1">
        <v>20.6</v>
      </c>
      <c r="E257" s="1">
        <v>23.5</v>
      </c>
      <c r="F257" s="1">
        <v>30.9</v>
      </c>
      <c r="G257" s="1">
        <v>27.8</v>
      </c>
      <c r="H257" s="1">
        <v>28.8</v>
      </c>
      <c r="I257" s="1">
        <v>29.9</v>
      </c>
      <c r="J257" s="1">
        <v>27.4</v>
      </c>
      <c r="K257" s="1">
        <v>24.1</v>
      </c>
      <c r="L257" s="1">
        <v>22.7</v>
      </c>
      <c r="M257" s="1">
        <v>19.100000000000001</v>
      </c>
    </row>
    <row r="258" spans="1:13">
      <c r="A258" s="1">
        <v>26</v>
      </c>
      <c r="B258" s="1">
        <v>17.2</v>
      </c>
      <c r="C258" s="1">
        <v>11.3</v>
      </c>
      <c r="D258" s="1">
        <v>14.2</v>
      </c>
      <c r="E258" s="1">
        <v>22.3</v>
      </c>
      <c r="F258" s="1">
        <v>30.7</v>
      </c>
      <c r="G258" s="1">
        <v>29.3</v>
      </c>
      <c r="H258" s="1">
        <v>30.6</v>
      </c>
      <c r="I258" s="1">
        <v>31.4</v>
      </c>
      <c r="J258" s="1">
        <v>27.7</v>
      </c>
      <c r="K258" s="1">
        <v>22.8</v>
      </c>
      <c r="L258" s="1">
        <v>22.1</v>
      </c>
      <c r="M258" s="1">
        <v>20.2</v>
      </c>
    </row>
    <row r="259" spans="1:13">
      <c r="A259" s="1">
        <v>27</v>
      </c>
      <c r="B259" s="1">
        <v>16.5</v>
      </c>
      <c r="C259" s="1">
        <v>10.9</v>
      </c>
      <c r="D259" s="1">
        <v>15.2</v>
      </c>
      <c r="E259" s="1">
        <v>20.399999999999999</v>
      </c>
      <c r="F259" s="1">
        <v>27.5</v>
      </c>
      <c r="G259" s="1">
        <v>27.8</v>
      </c>
      <c r="H259" s="1">
        <v>31.1</v>
      </c>
      <c r="I259" s="1">
        <v>32.200000000000003</v>
      </c>
      <c r="J259" s="1">
        <v>26.6</v>
      </c>
      <c r="K259" s="1">
        <v>22.3</v>
      </c>
      <c r="L259" s="1">
        <v>23.2</v>
      </c>
      <c r="M259" s="1">
        <v>21.8</v>
      </c>
    </row>
    <row r="260" spans="1:13">
      <c r="A260" s="1">
        <v>28</v>
      </c>
      <c r="B260" s="1">
        <v>19</v>
      </c>
      <c r="C260" s="1">
        <v>13.4</v>
      </c>
      <c r="D260" s="1">
        <v>16.600000000000001</v>
      </c>
      <c r="E260" s="1">
        <v>21.7</v>
      </c>
      <c r="F260" s="1">
        <v>26.8</v>
      </c>
      <c r="G260" s="1">
        <v>29.2</v>
      </c>
      <c r="H260" s="1">
        <v>31.6</v>
      </c>
      <c r="I260" s="1">
        <v>31.5</v>
      </c>
      <c r="J260" s="1">
        <v>28</v>
      </c>
      <c r="K260" s="1">
        <v>22.9</v>
      </c>
      <c r="L260" s="1">
        <v>24.1</v>
      </c>
      <c r="M260" s="1">
        <v>22.5</v>
      </c>
    </row>
    <row r="261" spans="1:13">
      <c r="A261" s="1">
        <v>29</v>
      </c>
      <c r="B261" s="1">
        <v>20.5</v>
      </c>
      <c r="C261" s="1">
        <v>15.3</v>
      </c>
      <c r="D261" s="1">
        <v>18.3</v>
      </c>
      <c r="E261" s="1">
        <v>22.2</v>
      </c>
      <c r="F261" s="1">
        <v>24.9</v>
      </c>
      <c r="G261" s="1">
        <v>26.7</v>
      </c>
      <c r="H261" s="1">
        <v>32</v>
      </c>
      <c r="I261" s="1">
        <v>31.7</v>
      </c>
      <c r="J261" s="1">
        <v>28.3</v>
      </c>
      <c r="K261" s="1">
        <v>23.4</v>
      </c>
      <c r="L261" s="1">
        <v>22.7</v>
      </c>
      <c r="M261" s="1">
        <v>22.7</v>
      </c>
    </row>
    <row r="262" spans="1:13">
      <c r="A262" s="1">
        <v>30</v>
      </c>
      <c r="B262" s="1">
        <v>20.3</v>
      </c>
      <c r="C262" s="1">
        <v>16.100000000000001</v>
      </c>
      <c r="D262" s="1">
        <v>21.5</v>
      </c>
      <c r="E262" s="1">
        <v>20.9</v>
      </c>
      <c r="F262" s="1">
        <v>27.4</v>
      </c>
      <c r="G262" s="1">
        <v>28.5</v>
      </c>
      <c r="H262" s="1">
        <v>31.9</v>
      </c>
      <c r="I262" s="1">
        <v>31.3</v>
      </c>
      <c r="J262" s="1">
        <v>26.5</v>
      </c>
      <c r="K262" s="1">
        <v>22.6</v>
      </c>
      <c r="L262" s="1">
        <v>22.1</v>
      </c>
      <c r="M262" s="1">
        <v>22.6</v>
      </c>
    </row>
    <row r="263" spans="1:13">
      <c r="A263" s="1">
        <v>31</v>
      </c>
      <c r="B263" s="1">
        <v>21.3</v>
      </c>
      <c r="D263" s="1">
        <v>20.9</v>
      </c>
      <c r="E263" s="1">
        <v>21.5</v>
      </c>
      <c r="F263" s="1">
        <v>27</v>
      </c>
      <c r="G263" s="1">
        <v>28.8</v>
      </c>
      <c r="H263" s="1">
        <v>29.3</v>
      </c>
      <c r="I263" s="1">
        <v>27.2</v>
      </c>
      <c r="J263" s="1">
        <v>25.6</v>
      </c>
      <c r="K263" s="1">
        <v>23.2</v>
      </c>
      <c r="L263" s="1">
        <v>22</v>
      </c>
      <c r="M263" s="1">
        <v>22.7</v>
      </c>
    </row>
    <row r="264" spans="1:13">
      <c r="B264" s="1">
        <v>19.899999999999999</v>
      </c>
      <c r="D264" s="1">
        <v>20.9</v>
      </c>
      <c r="F264" s="1">
        <v>25</v>
      </c>
      <c r="H264" s="1">
        <v>28</v>
      </c>
      <c r="I264" s="1">
        <v>26.7</v>
      </c>
      <c r="K264" s="1">
        <v>24.7</v>
      </c>
      <c r="M264" s="1">
        <v>22.9</v>
      </c>
    </row>
    <row r="265" spans="1:13">
      <c r="A265" s="1">
        <f>A232+1</f>
        <v>1969</v>
      </c>
    </row>
    <row r="266" spans="1:13">
      <c r="A266" s="1">
        <v>1</v>
      </c>
      <c r="B266" s="1" t="s">
        <v>2</v>
      </c>
      <c r="C266" s="1" t="s">
        <v>3</v>
      </c>
      <c r="D266" s="1" t="s">
        <v>4</v>
      </c>
      <c r="E266" s="1" t="s">
        <v>5</v>
      </c>
      <c r="F266" s="1" t="s">
        <v>6</v>
      </c>
      <c r="G266" s="1" t="s">
        <v>7</v>
      </c>
      <c r="H266" s="1" t="s">
        <v>8</v>
      </c>
      <c r="I266" s="1" t="s">
        <v>9</v>
      </c>
      <c r="J266" s="1" t="s">
        <v>10</v>
      </c>
      <c r="K266" s="1" t="s">
        <v>11</v>
      </c>
      <c r="L266" s="1" t="s">
        <v>12</v>
      </c>
      <c r="M266" s="1" t="s">
        <v>13</v>
      </c>
    </row>
    <row r="267" spans="1:13">
      <c r="A267" s="1">
        <v>2</v>
      </c>
      <c r="B267" s="1">
        <v>18.2</v>
      </c>
      <c r="C267" s="1">
        <v>12.5</v>
      </c>
      <c r="D267" s="1">
        <v>16</v>
      </c>
      <c r="E267" s="1">
        <v>17.899999999999999</v>
      </c>
      <c r="F267" s="1">
        <v>26.6</v>
      </c>
      <c r="G267" s="1">
        <v>27.2</v>
      </c>
      <c r="H267" s="1">
        <v>30.1</v>
      </c>
      <c r="I267" s="1">
        <v>30.4</v>
      </c>
      <c r="J267" s="1">
        <v>28.7</v>
      </c>
      <c r="K267" s="1">
        <v>25.8</v>
      </c>
      <c r="L267" s="1">
        <v>21.5</v>
      </c>
      <c r="M267" s="1">
        <v>16.3</v>
      </c>
    </row>
    <row r="268" spans="1:13">
      <c r="A268" s="1">
        <v>3</v>
      </c>
      <c r="B268" s="1">
        <v>13</v>
      </c>
      <c r="C268" s="1">
        <v>11.7</v>
      </c>
      <c r="D268" s="1">
        <v>16.100000000000001</v>
      </c>
      <c r="E268" s="1">
        <v>19.8</v>
      </c>
      <c r="F268" s="1">
        <v>26.5</v>
      </c>
      <c r="G268" s="1">
        <v>27.5</v>
      </c>
      <c r="H268" s="1">
        <v>28.8</v>
      </c>
      <c r="I268" s="1">
        <v>30.7</v>
      </c>
      <c r="J268" s="1">
        <v>28.3</v>
      </c>
      <c r="K268" s="1">
        <v>26.6</v>
      </c>
      <c r="L268" s="1">
        <v>19.7</v>
      </c>
      <c r="M268" s="1">
        <v>18.100000000000001</v>
      </c>
    </row>
    <row r="269" spans="1:13">
      <c r="A269" s="1">
        <v>4</v>
      </c>
      <c r="B269" s="1">
        <v>11.7</v>
      </c>
      <c r="C269" s="1">
        <v>12.1</v>
      </c>
      <c r="D269" s="1">
        <v>17.2</v>
      </c>
      <c r="E269" s="1">
        <v>21.4</v>
      </c>
      <c r="F269" s="1">
        <v>27.4</v>
      </c>
      <c r="G269" s="1">
        <v>29.2</v>
      </c>
      <c r="H269" s="1">
        <v>29.2</v>
      </c>
      <c r="I269" s="1">
        <v>31.7</v>
      </c>
      <c r="J269" s="1">
        <v>25.7</v>
      </c>
      <c r="K269" s="1">
        <v>25.3</v>
      </c>
      <c r="L269" s="1">
        <v>20.5</v>
      </c>
      <c r="M269" s="1">
        <v>15.5</v>
      </c>
    </row>
    <row r="270" spans="1:13">
      <c r="A270" s="1">
        <v>5</v>
      </c>
      <c r="B270" s="1">
        <v>11.5</v>
      </c>
      <c r="C270" s="1">
        <v>13.5</v>
      </c>
      <c r="D270" s="1">
        <v>17.899999999999999</v>
      </c>
      <c r="E270" s="1">
        <v>20.7</v>
      </c>
      <c r="F270" s="1">
        <v>27.9</v>
      </c>
      <c r="G270" s="1">
        <v>30.3</v>
      </c>
      <c r="H270" s="1">
        <v>30.3</v>
      </c>
      <c r="I270" s="1">
        <v>27.6</v>
      </c>
      <c r="J270" s="1">
        <v>26.5</v>
      </c>
      <c r="K270" s="1">
        <v>25.1</v>
      </c>
      <c r="L270" s="1">
        <v>20.9</v>
      </c>
      <c r="M270" s="1">
        <v>14.3</v>
      </c>
    </row>
    <row r="271" spans="1:13">
      <c r="A271" s="1">
        <v>6</v>
      </c>
      <c r="B271" s="1">
        <v>12.4</v>
      </c>
      <c r="C271" s="1">
        <v>11.1</v>
      </c>
      <c r="D271" s="1">
        <v>15.6</v>
      </c>
      <c r="E271" s="1">
        <v>16.3</v>
      </c>
      <c r="F271" s="1">
        <v>27.5</v>
      </c>
      <c r="G271" s="1">
        <v>28.3</v>
      </c>
      <c r="H271" s="1">
        <v>30.8</v>
      </c>
      <c r="I271" s="1">
        <v>28.2</v>
      </c>
      <c r="J271" s="1">
        <v>25.4</v>
      </c>
      <c r="K271" s="1">
        <v>24.8</v>
      </c>
      <c r="L271" s="1">
        <v>21.7</v>
      </c>
      <c r="M271" s="1">
        <v>15.7</v>
      </c>
    </row>
    <row r="272" spans="1:13">
      <c r="A272" s="1">
        <v>7</v>
      </c>
      <c r="B272" s="1">
        <v>14.2</v>
      </c>
      <c r="C272" s="1">
        <v>11.8</v>
      </c>
      <c r="D272" s="1">
        <v>15.4</v>
      </c>
      <c r="E272" s="1">
        <v>18</v>
      </c>
      <c r="F272" s="1">
        <v>26.3</v>
      </c>
      <c r="G272" s="1">
        <v>25.2</v>
      </c>
      <c r="H272" s="1">
        <v>30.1</v>
      </c>
      <c r="I272" s="1">
        <v>29.1</v>
      </c>
      <c r="J272" s="1">
        <v>25.4</v>
      </c>
      <c r="K272" s="1">
        <v>24.3</v>
      </c>
      <c r="L272" s="1">
        <v>21</v>
      </c>
      <c r="M272" s="1">
        <v>18</v>
      </c>
    </row>
    <row r="273" spans="1:13">
      <c r="A273" s="1">
        <v>8</v>
      </c>
      <c r="B273" s="1">
        <v>14.6</v>
      </c>
      <c r="C273" s="1">
        <v>12.9</v>
      </c>
      <c r="D273" s="1">
        <v>16.8</v>
      </c>
      <c r="E273" s="1">
        <v>18.8</v>
      </c>
      <c r="F273" s="1">
        <v>27.5</v>
      </c>
      <c r="G273" s="1">
        <v>26.8</v>
      </c>
      <c r="H273" s="1">
        <v>30.4</v>
      </c>
      <c r="I273" s="1">
        <v>27.1</v>
      </c>
      <c r="J273" s="1">
        <v>25.9</v>
      </c>
      <c r="K273" s="1">
        <v>24.8</v>
      </c>
      <c r="L273" s="1">
        <v>20.7</v>
      </c>
      <c r="M273" s="1">
        <v>19.899999999999999</v>
      </c>
    </row>
    <row r="274" spans="1:13">
      <c r="A274" s="1">
        <v>9</v>
      </c>
      <c r="B274" s="1">
        <v>16.2</v>
      </c>
      <c r="C274" s="1">
        <v>13.9</v>
      </c>
      <c r="D274" s="1">
        <v>17</v>
      </c>
      <c r="E274" s="1">
        <v>20.5</v>
      </c>
      <c r="F274" s="1">
        <v>24.6</v>
      </c>
      <c r="G274" s="1">
        <v>28.5</v>
      </c>
      <c r="H274" s="1">
        <v>29.3</v>
      </c>
      <c r="I274" s="1">
        <v>26.3</v>
      </c>
      <c r="J274" s="1">
        <v>28.4</v>
      </c>
      <c r="K274" s="1">
        <v>25</v>
      </c>
      <c r="L274" s="1">
        <v>21.4</v>
      </c>
      <c r="M274" s="1">
        <v>18.899999999999999</v>
      </c>
    </row>
    <row r="275" spans="1:13">
      <c r="A275" s="1">
        <v>10</v>
      </c>
      <c r="B275" s="1">
        <v>17.399999999999999</v>
      </c>
      <c r="C275" s="1">
        <v>13.7</v>
      </c>
      <c r="D275" s="1">
        <v>17.5</v>
      </c>
      <c r="E275" s="1">
        <v>21.6</v>
      </c>
      <c r="F275" s="1">
        <v>27.2</v>
      </c>
      <c r="G275" s="1">
        <v>30.6</v>
      </c>
      <c r="H275" s="1">
        <v>30.2</v>
      </c>
      <c r="I275" s="1">
        <v>27.8</v>
      </c>
      <c r="J275" s="1">
        <v>29.2</v>
      </c>
      <c r="K275" s="1">
        <v>24.5</v>
      </c>
      <c r="L275" s="1">
        <v>20.399999999999999</v>
      </c>
      <c r="M275" s="1">
        <v>15.5</v>
      </c>
    </row>
    <row r="276" spans="1:13">
      <c r="A276" s="1">
        <v>11</v>
      </c>
      <c r="B276" s="1">
        <v>20.2</v>
      </c>
      <c r="C276" s="1">
        <v>15</v>
      </c>
      <c r="D276" s="1">
        <v>17.5</v>
      </c>
      <c r="E276" s="1">
        <v>21.6</v>
      </c>
      <c r="F276" s="1">
        <v>28</v>
      </c>
      <c r="G276" s="1">
        <v>31.3</v>
      </c>
      <c r="H276" s="1">
        <v>29.6</v>
      </c>
      <c r="I276" s="1">
        <v>27.9</v>
      </c>
      <c r="J276" s="1">
        <v>29.5</v>
      </c>
      <c r="K276" s="1">
        <v>24.6</v>
      </c>
      <c r="L276" s="1">
        <v>20.100000000000001</v>
      </c>
      <c r="M276" s="1">
        <v>14.1</v>
      </c>
    </row>
    <row r="277" spans="1:13">
      <c r="A277" s="1">
        <v>12</v>
      </c>
      <c r="B277" s="1">
        <v>23.5</v>
      </c>
      <c r="C277" s="1">
        <v>17.100000000000001</v>
      </c>
      <c r="D277" s="1">
        <v>19</v>
      </c>
      <c r="E277" s="1">
        <v>21.8</v>
      </c>
      <c r="F277" s="1">
        <v>29.1</v>
      </c>
      <c r="G277" s="1">
        <v>26.4</v>
      </c>
      <c r="H277" s="1">
        <v>29.4</v>
      </c>
      <c r="I277" s="1">
        <v>27.7</v>
      </c>
      <c r="J277" s="1">
        <v>29.9</v>
      </c>
      <c r="K277" s="1">
        <v>24.3</v>
      </c>
      <c r="L277" s="1">
        <v>19.899999999999999</v>
      </c>
      <c r="M277" s="1">
        <v>14.8</v>
      </c>
    </row>
    <row r="278" spans="1:13">
      <c r="A278" s="1">
        <v>13</v>
      </c>
      <c r="B278" s="1">
        <v>15</v>
      </c>
      <c r="C278" s="1">
        <v>20.3</v>
      </c>
      <c r="D278" s="1">
        <v>17.5</v>
      </c>
      <c r="E278" s="1">
        <v>22.9</v>
      </c>
      <c r="F278" s="1">
        <v>30.8</v>
      </c>
      <c r="G278" s="1">
        <v>28.8</v>
      </c>
      <c r="H278" s="1">
        <v>27.7</v>
      </c>
      <c r="I278" s="1">
        <v>25.3</v>
      </c>
      <c r="J278" s="1">
        <v>28.6</v>
      </c>
      <c r="K278" s="1">
        <v>25</v>
      </c>
      <c r="L278" s="1">
        <v>21.6</v>
      </c>
      <c r="M278" s="1">
        <v>16.100000000000001</v>
      </c>
    </row>
    <row r="279" spans="1:13">
      <c r="A279" s="1">
        <v>14</v>
      </c>
      <c r="B279" s="1">
        <v>11.6</v>
      </c>
      <c r="C279" s="1">
        <v>21.8</v>
      </c>
      <c r="D279" s="1">
        <v>16.399999999999999</v>
      </c>
      <c r="E279" s="1">
        <v>24.2</v>
      </c>
      <c r="F279" s="1">
        <v>31</v>
      </c>
      <c r="G279" s="1">
        <v>28.6</v>
      </c>
      <c r="H279" s="1">
        <v>29.5</v>
      </c>
      <c r="I279" s="1">
        <v>26.8</v>
      </c>
      <c r="J279" s="1">
        <v>27.8</v>
      </c>
      <c r="K279" s="1">
        <v>26.3</v>
      </c>
      <c r="L279" s="1">
        <v>24.2</v>
      </c>
      <c r="M279" s="1">
        <v>16.600000000000001</v>
      </c>
    </row>
    <row r="280" spans="1:13">
      <c r="A280" s="1">
        <v>15</v>
      </c>
      <c r="B280" s="1">
        <v>12</v>
      </c>
      <c r="C280" s="1">
        <v>21.6</v>
      </c>
      <c r="D280" s="1">
        <v>16.899999999999999</v>
      </c>
      <c r="E280" s="1">
        <v>24.2</v>
      </c>
      <c r="F280" s="1">
        <v>30</v>
      </c>
      <c r="G280" s="1">
        <v>29.5</v>
      </c>
      <c r="H280" s="1">
        <v>30.7</v>
      </c>
      <c r="I280" s="1">
        <v>28</v>
      </c>
      <c r="J280" s="1">
        <v>27.6</v>
      </c>
      <c r="K280" s="1">
        <v>27.1</v>
      </c>
      <c r="L280" s="1">
        <v>25.3</v>
      </c>
      <c r="M280" s="1">
        <v>15.8</v>
      </c>
    </row>
    <row r="281" spans="1:13">
      <c r="A281" s="1">
        <v>16</v>
      </c>
      <c r="B281" s="1">
        <v>11.2</v>
      </c>
      <c r="C281" s="1">
        <v>23</v>
      </c>
      <c r="D281" s="1">
        <v>17.600000000000001</v>
      </c>
      <c r="E281" s="1">
        <v>25.3</v>
      </c>
      <c r="F281" s="1">
        <v>29</v>
      </c>
      <c r="G281" s="1">
        <v>29.8</v>
      </c>
      <c r="H281" s="1">
        <v>31.7</v>
      </c>
      <c r="I281" s="1">
        <v>25.9</v>
      </c>
      <c r="J281" s="1">
        <v>27.7</v>
      </c>
      <c r="K281" s="1">
        <v>27.3</v>
      </c>
      <c r="L281" s="1">
        <v>26.1</v>
      </c>
      <c r="M281" s="1">
        <v>16.3</v>
      </c>
    </row>
    <row r="282" spans="1:13">
      <c r="A282" s="1">
        <v>17</v>
      </c>
      <c r="B282" s="1">
        <v>11.9</v>
      </c>
      <c r="C282" s="1">
        <v>22.7</v>
      </c>
      <c r="D282" s="1">
        <v>18.399999999999999</v>
      </c>
      <c r="E282" s="1">
        <v>24.6</v>
      </c>
      <c r="F282" s="1">
        <v>29.5</v>
      </c>
      <c r="G282" s="1">
        <v>27.1</v>
      </c>
      <c r="H282" s="1">
        <v>32</v>
      </c>
      <c r="I282" s="1">
        <v>26.2</v>
      </c>
      <c r="J282" s="1">
        <v>27.5</v>
      </c>
      <c r="K282" s="1">
        <v>27.4</v>
      </c>
      <c r="L282" s="1">
        <v>25</v>
      </c>
      <c r="M282" s="1">
        <v>17.600000000000001</v>
      </c>
    </row>
    <row r="283" spans="1:13">
      <c r="A283" s="1">
        <v>18</v>
      </c>
      <c r="B283" s="1">
        <v>13.6</v>
      </c>
      <c r="C283" s="1">
        <v>22.2</v>
      </c>
      <c r="D283" s="1">
        <v>19.100000000000001</v>
      </c>
      <c r="E283" s="1">
        <v>22.8</v>
      </c>
      <c r="F283" s="1">
        <v>27.5</v>
      </c>
      <c r="G283" s="1">
        <v>26.1</v>
      </c>
      <c r="H283" s="1">
        <v>28.4</v>
      </c>
      <c r="I283" s="1">
        <v>25.1</v>
      </c>
      <c r="J283" s="1">
        <v>25.3</v>
      </c>
      <c r="K283" s="1">
        <v>27.7</v>
      </c>
      <c r="L283" s="1">
        <v>16.100000000000001</v>
      </c>
      <c r="M283" s="1">
        <v>18.3</v>
      </c>
    </row>
    <row r="284" spans="1:13">
      <c r="A284" s="1">
        <v>19</v>
      </c>
      <c r="B284" s="1">
        <v>15</v>
      </c>
      <c r="C284" s="1">
        <v>23.7</v>
      </c>
      <c r="D284" s="1">
        <v>20.399999999999999</v>
      </c>
      <c r="E284" s="1">
        <v>24</v>
      </c>
      <c r="F284" s="1">
        <v>27.6</v>
      </c>
      <c r="G284" s="1">
        <v>27.3</v>
      </c>
      <c r="H284" s="1">
        <v>27.4</v>
      </c>
      <c r="I284" s="1">
        <v>26.8</v>
      </c>
      <c r="J284" s="1">
        <v>25.1</v>
      </c>
      <c r="K284" s="1">
        <v>27.4</v>
      </c>
      <c r="L284" s="1">
        <v>15</v>
      </c>
      <c r="M284" s="1">
        <v>17.899999999999999</v>
      </c>
    </row>
    <row r="285" spans="1:13">
      <c r="A285" s="1">
        <v>20</v>
      </c>
      <c r="B285" s="1">
        <v>17.2</v>
      </c>
      <c r="C285" s="1">
        <v>23.2</v>
      </c>
      <c r="D285" s="1">
        <v>21.8</v>
      </c>
      <c r="E285" s="1">
        <v>25.6</v>
      </c>
      <c r="F285" s="1">
        <v>30.6</v>
      </c>
      <c r="G285" s="1">
        <v>28.2</v>
      </c>
      <c r="H285" s="1">
        <v>28.1</v>
      </c>
      <c r="I285" s="1">
        <v>27.6</v>
      </c>
      <c r="J285" s="1">
        <v>23.2</v>
      </c>
      <c r="K285" s="1">
        <v>27.4</v>
      </c>
      <c r="L285" s="1">
        <v>16.2</v>
      </c>
      <c r="M285" s="1">
        <v>17.3</v>
      </c>
    </row>
    <row r="286" spans="1:13">
      <c r="A286" s="1">
        <v>21</v>
      </c>
      <c r="B286" s="1">
        <v>19.2</v>
      </c>
      <c r="C286" s="1">
        <v>20.5</v>
      </c>
      <c r="D286" s="1">
        <v>23.5</v>
      </c>
      <c r="E286" s="1">
        <v>25.8</v>
      </c>
      <c r="F286" s="1">
        <v>30.3</v>
      </c>
      <c r="G286" s="1">
        <v>29</v>
      </c>
      <c r="H286" s="1">
        <v>27.6</v>
      </c>
      <c r="I286" s="1">
        <v>28.5</v>
      </c>
      <c r="J286" s="1">
        <v>25.7</v>
      </c>
      <c r="K286" s="1">
        <v>27.9</v>
      </c>
      <c r="L286" s="1">
        <v>15.8</v>
      </c>
      <c r="M286" s="1">
        <v>18</v>
      </c>
    </row>
    <row r="287" spans="1:13">
      <c r="A287" s="1">
        <v>22</v>
      </c>
      <c r="B287" s="1">
        <v>21.2</v>
      </c>
      <c r="C287" s="1">
        <v>14.3</v>
      </c>
      <c r="D287" s="1">
        <v>24.3</v>
      </c>
      <c r="E287" s="1">
        <v>24.8</v>
      </c>
      <c r="F287" s="1">
        <v>29.6</v>
      </c>
      <c r="G287" s="1">
        <v>29.1</v>
      </c>
      <c r="H287" s="1">
        <v>27.8</v>
      </c>
      <c r="I287" s="1">
        <v>29.1</v>
      </c>
      <c r="J287" s="1">
        <v>25.5</v>
      </c>
      <c r="K287" s="1">
        <v>27.7</v>
      </c>
      <c r="L287" s="1">
        <v>16.8</v>
      </c>
      <c r="M287" s="1">
        <v>19.100000000000001</v>
      </c>
    </row>
    <row r="288" spans="1:13">
      <c r="A288" s="1">
        <v>23</v>
      </c>
      <c r="B288" s="1">
        <v>19.5</v>
      </c>
      <c r="C288" s="1">
        <v>13</v>
      </c>
      <c r="D288" s="1">
        <v>23</v>
      </c>
      <c r="E288" s="1">
        <v>25.3</v>
      </c>
      <c r="F288" s="1">
        <v>29.5</v>
      </c>
      <c r="G288" s="1">
        <v>29.3</v>
      </c>
      <c r="H288" s="1">
        <v>28.5</v>
      </c>
      <c r="I288" s="1">
        <v>28.8</v>
      </c>
      <c r="J288" s="1">
        <v>27.6</v>
      </c>
      <c r="K288" s="1">
        <v>26.7</v>
      </c>
      <c r="L288" s="1">
        <v>16.7</v>
      </c>
      <c r="M288" s="1">
        <v>18.600000000000001</v>
      </c>
    </row>
    <row r="289" spans="1:13">
      <c r="A289" s="1">
        <v>24</v>
      </c>
      <c r="B289" s="1">
        <v>20.5</v>
      </c>
      <c r="C289" s="1">
        <v>15</v>
      </c>
      <c r="D289" s="1">
        <v>21.9</v>
      </c>
      <c r="E289" s="1">
        <v>26.5</v>
      </c>
      <c r="F289" s="1">
        <v>31.9</v>
      </c>
      <c r="G289" s="1">
        <v>29.7</v>
      </c>
      <c r="H289" s="1">
        <v>29.2</v>
      </c>
      <c r="I289" s="1">
        <v>29.4</v>
      </c>
      <c r="J289" s="1">
        <v>28.8</v>
      </c>
      <c r="K289" s="1">
        <v>25.9</v>
      </c>
      <c r="L289" s="1">
        <v>17.399999999999999</v>
      </c>
      <c r="M289" s="1">
        <v>18.600000000000001</v>
      </c>
    </row>
    <row r="290" spans="1:13">
      <c r="A290" s="1">
        <v>25</v>
      </c>
      <c r="B290" s="1">
        <v>21.8</v>
      </c>
      <c r="C290" s="1">
        <v>14.4</v>
      </c>
      <c r="D290" s="1">
        <v>22.9</v>
      </c>
      <c r="E290" s="1">
        <v>26.3</v>
      </c>
      <c r="F290" s="1">
        <v>30.2</v>
      </c>
      <c r="G290" s="1">
        <v>29.7</v>
      </c>
      <c r="H290" s="1">
        <v>26.9</v>
      </c>
      <c r="I290" s="1">
        <v>30.1</v>
      </c>
      <c r="J290" s="1">
        <v>28.8</v>
      </c>
      <c r="K290" s="1">
        <v>26.1</v>
      </c>
      <c r="L290" s="1">
        <v>16.8</v>
      </c>
      <c r="M290" s="1">
        <v>18.3</v>
      </c>
    </row>
    <row r="291" spans="1:13">
      <c r="A291" s="1">
        <v>26</v>
      </c>
      <c r="B291" s="1">
        <v>22.9</v>
      </c>
      <c r="C291" s="1">
        <v>15.9</v>
      </c>
      <c r="D291" s="1">
        <v>22.4</v>
      </c>
      <c r="E291" s="1">
        <v>26.3</v>
      </c>
      <c r="F291" s="1">
        <v>27.6</v>
      </c>
      <c r="G291" s="1">
        <v>29.5</v>
      </c>
      <c r="H291" s="1">
        <v>25.6</v>
      </c>
      <c r="I291" s="1">
        <v>31.1</v>
      </c>
      <c r="J291" s="1">
        <v>29</v>
      </c>
      <c r="K291" s="1">
        <v>27.7</v>
      </c>
      <c r="L291" s="1">
        <v>16.7</v>
      </c>
      <c r="M291" s="1">
        <v>19.899999999999999</v>
      </c>
    </row>
    <row r="292" spans="1:13">
      <c r="A292" s="1">
        <v>27</v>
      </c>
      <c r="B292" s="1">
        <v>23.2</v>
      </c>
      <c r="C292" s="1">
        <v>14.9</v>
      </c>
      <c r="D292" s="1">
        <v>23.8</v>
      </c>
      <c r="E292" s="1">
        <v>25.5</v>
      </c>
      <c r="F292" s="1">
        <v>25.8</v>
      </c>
      <c r="G292" s="1">
        <v>30</v>
      </c>
      <c r="H292" s="1">
        <v>27.6</v>
      </c>
      <c r="I292" s="1">
        <v>28.5</v>
      </c>
      <c r="J292" s="1">
        <v>29.2</v>
      </c>
      <c r="K292" s="1">
        <v>22.8</v>
      </c>
      <c r="L292" s="1">
        <v>16</v>
      </c>
      <c r="M292" s="1">
        <v>21.6</v>
      </c>
    </row>
    <row r="293" spans="1:13">
      <c r="A293" s="1">
        <v>28</v>
      </c>
      <c r="B293" s="1">
        <v>23.6</v>
      </c>
      <c r="C293" s="1">
        <v>13.8</v>
      </c>
      <c r="D293" s="1">
        <v>24.2</v>
      </c>
      <c r="E293" s="1">
        <v>25.5</v>
      </c>
      <c r="F293" s="1">
        <v>27.1</v>
      </c>
      <c r="G293" s="1">
        <v>30.3</v>
      </c>
      <c r="H293" s="1">
        <v>29.2</v>
      </c>
      <c r="I293" s="1">
        <v>27.2</v>
      </c>
      <c r="J293" s="1">
        <v>29.7</v>
      </c>
      <c r="K293" s="1">
        <v>23.8</v>
      </c>
      <c r="L293" s="1">
        <v>15.4</v>
      </c>
      <c r="M293" s="1">
        <v>19.3</v>
      </c>
    </row>
    <row r="294" spans="1:13">
      <c r="A294" s="1">
        <v>29</v>
      </c>
      <c r="B294" s="1">
        <v>23.7</v>
      </c>
      <c r="C294" s="1">
        <v>13.3</v>
      </c>
      <c r="D294" s="1">
        <v>24.8</v>
      </c>
      <c r="E294" s="1">
        <v>26.1</v>
      </c>
      <c r="F294" s="1">
        <v>27.6</v>
      </c>
      <c r="G294" s="1">
        <v>29.7</v>
      </c>
      <c r="H294" s="1">
        <v>31.6</v>
      </c>
      <c r="I294" s="1">
        <v>28.6</v>
      </c>
      <c r="J294" s="1">
        <v>28.7</v>
      </c>
      <c r="K294" s="1">
        <v>24</v>
      </c>
      <c r="L294" s="1">
        <v>16.100000000000001</v>
      </c>
      <c r="M294" s="1">
        <v>16.5</v>
      </c>
    </row>
    <row r="295" spans="1:13">
      <c r="A295" s="1">
        <v>30</v>
      </c>
      <c r="B295" s="1">
        <v>23.4</v>
      </c>
      <c r="D295" s="1">
        <v>24.9</v>
      </c>
      <c r="E295" s="1">
        <v>26.7</v>
      </c>
      <c r="F295" s="1">
        <v>27.8</v>
      </c>
      <c r="G295" s="1">
        <v>30.2</v>
      </c>
      <c r="H295" s="1">
        <v>31.1</v>
      </c>
      <c r="I295" s="1">
        <v>29.2</v>
      </c>
      <c r="J295" s="1">
        <v>26.5</v>
      </c>
      <c r="K295" s="1">
        <v>24.6</v>
      </c>
      <c r="L295" s="1">
        <v>17.3</v>
      </c>
      <c r="M295" s="1">
        <v>16.8</v>
      </c>
    </row>
    <row r="296" spans="1:13">
      <c r="A296" s="1">
        <v>31</v>
      </c>
      <c r="B296" s="1">
        <v>15.9</v>
      </c>
      <c r="D296" s="1">
        <v>21.2</v>
      </c>
      <c r="E296" s="1">
        <v>27</v>
      </c>
      <c r="F296" s="1">
        <v>27.6</v>
      </c>
      <c r="G296" s="1">
        <v>30.1</v>
      </c>
      <c r="H296" s="1">
        <v>27.8</v>
      </c>
      <c r="I296" s="1">
        <v>29.1</v>
      </c>
      <c r="J296" s="1">
        <v>26.4</v>
      </c>
      <c r="K296" s="1">
        <v>26</v>
      </c>
      <c r="L296" s="1">
        <v>15.9</v>
      </c>
      <c r="M296" s="1">
        <v>17.600000000000001</v>
      </c>
    </row>
    <row r="297" spans="1:13">
      <c r="B297" s="1">
        <v>12.7</v>
      </c>
      <c r="D297" s="1">
        <v>19.100000000000001</v>
      </c>
      <c r="F297" s="1">
        <v>27.4</v>
      </c>
      <c r="H297" s="1">
        <v>29.3</v>
      </c>
      <c r="I297" s="1">
        <v>29.1</v>
      </c>
      <c r="K297" s="1">
        <v>23.6</v>
      </c>
      <c r="M297" s="1">
        <v>19.399999999999999</v>
      </c>
    </row>
    <row r="298" spans="1:13">
      <c r="A298" s="1">
        <f>A265+1</f>
        <v>1970</v>
      </c>
    </row>
    <row r="299" spans="1:13">
      <c r="A299" s="1">
        <v>1</v>
      </c>
      <c r="B299" s="1" t="s">
        <v>2</v>
      </c>
      <c r="C299" s="1" t="s">
        <v>3</v>
      </c>
      <c r="D299" s="1" t="s">
        <v>4</v>
      </c>
      <c r="E299" s="1" t="s">
        <v>5</v>
      </c>
      <c r="F299" s="1" t="s">
        <v>6</v>
      </c>
      <c r="G299" s="1" t="s">
        <v>7</v>
      </c>
      <c r="H299" s="1" t="s">
        <v>8</v>
      </c>
      <c r="I299" s="1" t="s">
        <v>9</v>
      </c>
      <c r="J299" s="1" t="s">
        <v>10</v>
      </c>
      <c r="K299" s="1" t="s">
        <v>11</v>
      </c>
      <c r="L299" s="1" t="s">
        <v>12</v>
      </c>
      <c r="M299" s="1" t="s">
        <v>13</v>
      </c>
    </row>
    <row r="300" spans="1:13">
      <c r="A300" s="1">
        <v>2</v>
      </c>
      <c r="B300" s="1">
        <v>19.600000000000001</v>
      </c>
      <c r="C300" s="1">
        <v>17.100000000000001</v>
      </c>
      <c r="D300" s="1">
        <v>16.600000000000001</v>
      </c>
      <c r="E300" s="1">
        <v>21.2</v>
      </c>
      <c r="F300" s="1">
        <v>26.9</v>
      </c>
      <c r="G300" s="1">
        <v>27.9</v>
      </c>
      <c r="H300" s="1">
        <v>29.9</v>
      </c>
      <c r="I300" s="1">
        <v>29.5</v>
      </c>
      <c r="J300" s="1">
        <v>28.7</v>
      </c>
      <c r="K300" s="1">
        <v>21.7</v>
      </c>
      <c r="L300" s="1">
        <v>17.399999999999999</v>
      </c>
      <c r="M300" s="1">
        <v>14.9</v>
      </c>
    </row>
    <row r="301" spans="1:13">
      <c r="A301" s="1">
        <v>3</v>
      </c>
      <c r="B301" s="1">
        <v>19.100000000000001</v>
      </c>
      <c r="C301" s="1">
        <v>18.399999999999999</v>
      </c>
      <c r="D301" s="1">
        <v>20.6</v>
      </c>
      <c r="E301" s="1">
        <v>19.899999999999999</v>
      </c>
      <c r="F301" s="1">
        <v>26</v>
      </c>
      <c r="G301" s="1">
        <v>28.9</v>
      </c>
      <c r="H301" s="1">
        <v>29.9</v>
      </c>
      <c r="I301" s="1">
        <v>29.9</v>
      </c>
      <c r="J301" s="1">
        <v>28.9</v>
      </c>
      <c r="K301" s="1">
        <v>23.6</v>
      </c>
      <c r="L301" s="1">
        <v>19.7</v>
      </c>
      <c r="M301" s="1">
        <v>16.8</v>
      </c>
    </row>
    <row r="302" spans="1:13">
      <c r="A302" s="1">
        <v>4</v>
      </c>
      <c r="B302" s="1">
        <v>20</v>
      </c>
      <c r="C302" s="1">
        <v>18.899999999999999</v>
      </c>
      <c r="D302" s="1">
        <v>19.3</v>
      </c>
      <c r="E302" s="1">
        <v>19</v>
      </c>
      <c r="F302" s="1">
        <v>25.1</v>
      </c>
      <c r="G302" s="1">
        <v>27.6</v>
      </c>
      <c r="H302" s="1">
        <v>29.8</v>
      </c>
      <c r="I302" s="1">
        <v>30.2</v>
      </c>
      <c r="J302" s="1">
        <v>28.6</v>
      </c>
      <c r="K302" s="1">
        <v>24.4</v>
      </c>
      <c r="L302" s="1">
        <v>20.6</v>
      </c>
      <c r="M302" s="1">
        <v>16.899999999999999</v>
      </c>
    </row>
    <row r="303" spans="1:13">
      <c r="A303" s="1">
        <v>5</v>
      </c>
      <c r="B303" s="1">
        <v>19.899999999999999</v>
      </c>
      <c r="C303" s="1">
        <v>17.8</v>
      </c>
      <c r="D303" s="1">
        <v>15.6</v>
      </c>
      <c r="E303" s="1">
        <v>21.1</v>
      </c>
      <c r="F303" s="1">
        <v>26.7</v>
      </c>
      <c r="G303" s="1">
        <v>27.6</v>
      </c>
      <c r="H303" s="1">
        <v>29.2</v>
      </c>
      <c r="I303" s="1">
        <v>28.7</v>
      </c>
      <c r="J303" s="1">
        <v>28.4</v>
      </c>
      <c r="K303" s="1">
        <v>23.7</v>
      </c>
      <c r="L303" s="1">
        <v>21.1</v>
      </c>
      <c r="M303" s="1">
        <v>16.399999999999999</v>
      </c>
    </row>
    <row r="304" spans="1:13">
      <c r="A304" s="1">
        <v>6</v>
      </c>
      <c r="B304" s="1">
        <v>17.399999999999999</v>
      </c>
      <c r="C304" s="1">
        <v>13.5</v>
      </c>
      <c r="D304" s="1">
        <v>14.2</v>
      </c>
      <c r="E304" s="1">
        <v>21.2</v>
      </c>
      <c r="F304" s="1">
        <v>27.1</v>
      </c>
      <c r="G304" s="1">
        <v>29.7</v>
      </c>
      <c r="H304" s="1">
        <v>28.5</v>
      </c>
      <c r="I304" s="1">
        <v>25.6</v>
      </c>
      <c r="J304" s="1">
        <v>26.6</v>
      </c>
      <c r="K304" s="1">
        <v>23.2</v>
      </c>
      <c r="L304" s="1">
        <v>21</v>
      </c>
      <c r="M304" s="1">
        <v>17.600000000000001</v>
      </c>
    </row>
    <row r="305" spans="1:13">
      <c r="A305" s="1">
        <v>7</v>
      </c>
      <c r="B305" s="1">
        <v>12.2</v>
      </c>
      <c r="C305" s="1">
        <v>15.2</v>
      </c>
      <c r="D305" s="1">
        <v>16.2</v>
      </c>
      <c r="E305" s="1">
        <v>21.5</v>
      </c>
      <c r="F305" s="1">
        <v>27.4</v>
      </c>
      <c r="G305" s="1">
        <v>30.8</v>
      </c>
      <c r="H305" s="1">
        <v>30.4</v>
      </c>
      <c r="I305" s="1">
        <v>27.7</v>
      </c>
      <c r="J305" s="1">
        <v>26.4</v>
      </c>
      <c r="K305" s="1">
        <v>24.7</v>
      </c>
      <c r="L305" s="1">
        <v>20.6</v>
      </c>
      <c r="M305" s="1">
        <v>19.2</v>
      </c>
    </row>
    <row r="306" spans="1:13">
      <c r="A306" s="1">
        <v>8</v>
      </c>
      <c r="B306" s="1">
        <v>12.2</v>
      </c>
      <c r="C306" s="1">
        <v>17</v>
      </c>
      <c r="D306" s="1">
        <v>16.7</v>
      </c>
      <c r="E306" s="1">
        <v>22.5</v>
      </c>
      <c r="F306" s="1">
        <v>27.7</v>
      </c>
      <c r="G306" s="1">
        <v>30.4</v>
      </c>
      <c r="H306" s="1">
        <v>30.8</v>
      </c>
      <c r="I306" s="1">
        <v>28.5</v>
      </c>
      <c r="J306" s="1">
        <v>27.4</v>
      </c>
      <c r="K306" s="1">
        <v>26</v>
      </c>
      <c r="L306" s="1">
        <v>20.7</v>
      </c>
      <c r="M306" s="1">
        <v>20</v>
      </c>
    </row>
    <row r="307" spans="1:13">
      <c r="A307" s="1">
        <v>9</v>
      </c>
      <c r="B307" s="1">
        <v>12.1</v>
      </c>
      <c r="C307" s="1">
        <v>18.899999999999999</v>
      </c>
      <c r="D307" s="1">
        <v>15.9</v>
      </c>
      <c r="E307" s="1">
        <v>24.3</v>
      </c>
      <c r="F307" s="1">
        <v>28.9</v>
      </c>
      <c r="G307" s="1">
        <v>29.3</v>
      </c>
      <c r="H307" s="1">
        <v>29.7</v>
      </c>
      <c r="I307" s="1">
        <v>29</v>
      </c>
      <c r="J307" s="1">
        <v>28.9</v>
      </c>
      <c r="K307" s="1">
        <v>27</v>
      </c>
      <c r="L307" s="1">
        <v>20.100000000000001</v>
      </c>
      <c r="M307" s="1">
        <v>18.100000000000001</v>
      </c>
    </row>
    <row r="308" spans="1:13">
      <c r="A308" s="1">
        <v>10</v>
      </c>
      <c r="B308" s="1">
        <v>12.5</v>
      </c>
      <c r="C308" s="1">
        <v>19.600000000000001</v>
      </c>
      <c r="D308" s="1">
        <v>17.7</v>
      </c>
      <c r="E308" s="1">
        <v>25.6</v>
      </c>
      <c r="F308" s="1">
        <v>30.9</v>
      </c>
      <c r="G308" s="1">
        <v>30</v>
      </c>
      <c r="H308" s="1">
        <v>29.4</v>
      </c>
      <c r="I308" s="1">
        <v>27.8</v>
      </c>
      <c r="J308" s="1">
        <v>29.9</v>
      </c>
      <c r="K308" s="1">
        <v>26.3</v>
      </c>
      <c r="L308" s="1">
        <v>19.2</v>
      </c>
      <c r="M308" s="1">
        <v>18.100000000000001</v>
      </c>
    </row>
    <row r="309" spans="1:13">
      <c r="A309" s="1">
        <v>11</v>
      </c>
      <c r="B309" s="1">
        <v>12.5</v>
      </c>
      <c r="C309" s="1">
        <v>16.100000000000001</v>
      </c>
      <c r="D309" s="1">
        <v>19.100000000000001</v>
      </c>
      <c r="E309" s="1">
        <v>25.8</v>
      </c>
      <c r="F309" s="1">
        <v>29.9</v>
      </c>
      <c r="G309" s="1">
        <v>29.5</v>
      </c>
      <c r="H309" s="1">
        <v>29.4</v>
      </c>
      <c r="I309" s="1">
        <v>26.1</v>
      </c>
      <c r="J309" s="1">
        <v>28</v>
      </c>
      <c r="K309" s="1">
        <v>26.1</v>
      </c>
      <c r="L309" s="1">
        <v>21</v>
      </c>
      <c r="M309" s="1">
        <v>18.2</v>
      </c>
    </row>
    <row r="310" spans="1:13">
      <c r="A310" s="1">
        <v>12</v>
      </c>
      <c r="B310" s="1">
        <v>14.3</v>
      </c>
      <c r="C310" s="1">
        <v>12.7</v>
      </c>
      <c r="D310" s="1">
        <v>19.399999999999999</v>
      </c>
      <c r="E310" s="1">
        <v>25.6</v>
      </c>
      <c r="F310" s="1">
        <v>28.5</v>
      </c>
      <c r="G310" s="1">
        <v>26.6</v>
      </c>
      <c r="H310" s="1">
        <v>29.9</v>
      </c>
      <c r="I310" s="1">
        <v>28.1</v>
      </c>
      <c r="J310" s="1">
        <v>25.7</v>
      </c>
      <c r="K310" s="1">
        <v>24.8</v>
      </c>
      <c r="L310" s="1">
        <v>22.9</v>
      </c>
      <c r="M310" s="1">
        <v>19.8</v>
      </c>
    </row>
    <row r="311" spans="1:13">
      <c r="A311" s="1">
        <v>13</v>
      </c>
      <c r="B311" s="1">
        <v>15.7</v>
      </c>
      <c r="C311" s="1">
        <v>14.1</v>
      </c>
      <c r="D311" s="1">
        <v>20.9</v>
      </c>
      <c r="E311" s="1">
        <v>27</v>
      </c>
      <c r="F311" s="1">
        <v>30.5</v>
      </c>
      <c r="G311" s="1">
        <v>28.1</v>
      </c>
      <c r="H311" s="1">
        <v>31.7</v>
      </c>
      <c r="I311" s="1">
        <v>29.6</v>
      </c>
      <c r="J311" s="1">
        <v>24.7</v>
      </c>
      <c r="K311" s="1">
        <v>25.1</v>
      </c>
      <c r="L311" s="1">
        <v>23.7</v>
      </c>
      <c r="M311" s="1">
        <v>20.399999999999999</v>
      </c>
    </row>
    <row r="312" spans="1:13">
      <c r="A312" s="1">
        <v>14</v>
      </c>
      <c r="B312" s="1">
        <v>17.100000000000001</v>
      </c>
      <c r="C312" s="1">
        <v>17.2</v>
      </c>
      <c r="D312" s="1">
        <v>21.4</v>
      </c>
      <c r="E312" s="1">
        <v>18</v>
      </c>
      <c r="F312" s="1">
        <v>27.7</v>
      </c>
      <c r="G312" s="1">
        <v>24.9</v>
      </c>
      <c r="H312" s="1">
        <v>31.2</v>
      </c>
      <c r="I312" s="1">
        <v>27.8</v>
      </c>
      <c r="J312" s="1">
        <v>26.7</v>
      </c>
      <c r="K312" s="1">
        <v>26.7</v>
      </c>
      <c r="L312" s="1">
        <v>24.3</v>
      </c>
      <c r="M312" s="1">
        <v>19.8</v>
      </c>
    </row>
    <row r="313" spans="1:13">
      <c r="A313" s="1">
        <v>15</v>
      </c>
      <c r="B313" s="1">
        <v>18.5</v>
      </c>
      <c r="C313" s="1">
        <v>19.399999999999999</v>
      </c>
      <c r="D313" s="1">
        <v>17.399999999999999</v>
      </c>
      <c r="E313" s="1">
        <v>19.2</v>
      </c>
      <c r="F313" s="1">
        <v>25</v>
      </c>
      <c r="G313" s="1">
        <v>27.4</v>
      </c>
      <c r="H313" s="1">
        <v>30.4</v>
      </c>
      <c r="I313" s="1">
        <v>28.3</v>
      </c>
      <c r="J313" s="1">
        <v>28.1</v>
      </c>
      <c r="K313" s="1">
        <v>27.1</v>
      </c>
      <c r="L313" s="1">
        <v>24.4</v>
      </c>
      <c r="M313" s="1">
        <v>16.100000000000001</v>
      </c>
    </row>
    <row r="314" spans="1:13">
      <c r="A314" s="1">
        <v>16</v>
      </c>
      <c r="B314" s="1">
        <v>15.3</v>
      </c>
      <c r="C314" s="1">
        <v>20.5</v>
      </c>
      <c r="D314" s="1">
        <v>18.100000000000001</v>
      </c>
      <c r="E314" s="1">
        <v>20.2</v>
      </c>
      <c r="F314" s="1">
        <v>25.8</v>
      </c>
      <c r="G314" s="1">
        <v>28.8</v>
      </c>
      <c r="H314" s="1">
        <v>29.2</v>
      </c>
      <c r="I314" s="1">
        <v>27.6</v>
      </c>
      <c r="J314" s="1">
        <v>28.9</v>
      </c>
      <c r="K314" s="1">
        <v>27.1</v>
      </c>
      <c r="L314" s="1">
        <v>17.7</v>
      </c>
      <c r="M314" s="1">
        <v>16.100000000000001</v>
      </c>
    </row>
    <row r="315" spans="1:13">
      <c r="A315" s="1">
        <v>17</v>
      </c>
      <c r="B315" s="1">
        <v>13.6</v>
      </c>
      <c r="C315" s="1">
        <v>19.399999999999999</v>
      </c>
      <c r="D315" s="1">
        <v>16.5</v>
      </c>
      <c r="E315" s="1">
        <v>22.6</v>
      </c>
      <c r="F315" s="1">
        <v>26.7</v>
      </c>
      <c r="G315" s="1">
        <v>29.1</v>
      </c>
      <c r="H315" s="1">
        <v>27.9</v>
      </c>
      <c r="I315" s="1">
        <v>27.9</v>
      </c>
      <c r="J315" s="1">
        <v>28.1</v>
      </c>
      <c r="K315" s="1">
        <v>25.3</v>
      </c>
      <c r="L315" s="1">
        <v>16.5</v>
      </c>
      <c r="M315" s="1">
        <v>18.3</v>
      </c>
    </row>
    <row r="316" spans="1:13">
      <c r="A316" s="1">
        <v>18</v>
      </c>
      <c r="B316" s="1">
        <v>12.1</v>
      </c>
      <c r="C316" s="1">
        <v>17.3</v>
      </c>
      <c r="D316" s="1">
        <v>15.5</v>
      </c>
      <c r="E316" s="1">
        <v>23.5</v>
      </c>
      <c r="F316" s="1">
        <v>26.8</v>
      </c>
      <c r="G316" s="1">
        <v>28.9</v>
      </c>
      <c r="H316" s="1">
        <v>29</v>
      </c>
      <c r="I316" s="1">
        <v>28.2</v>
      </c>
      <c r="J316" s="1">
        <v>28.7</v>
      </c>
      <c r="K316" s="1">
        <v>25.7</v>
      </c>
      <c r="L316" s="1">
        <v>18</v>
      </c>
      <c r="M316" s="1">
        <v>20</v>
      </c>
    </row>
    <row r="317" spans="1:13">
      <c r="A317" s="1">
        <v>19</v>
      </c>
      <c r="B317" s="1">
        <v>11.2</v>
      </c>
      <c r="C317" s="1">
        <v>19.7</v>
      </c>
      <c r="D317" s="1">
        <v>16.7</v>
      </c>
      <c r="E317" s="1">
        <v>25</v>
      </c>
      <c r="F317" s="1">
        <v>26.3</v>
      </c>
      <c r="G317" s="1">
        <v>29.2</v>
      </c>
      <c r="H317" s="1">
        <v>29.6</v>
      </c>
      <c r="I317" s="1">
        <v>28.1</v>
      </c>
      <c r="J317" s="1">
        <v>29.4</v>
      </c>
      <c r="K317" s="1">
        <v>25.5</v>
      </c>
      <c r="L317" s="1">
        <v>18.2</v>
      </c>
      <c r="M317" s="1">
        <v>20.3</v>
      </c>
    </row>
    <row r="318" spans="1:13">
      <c r="A318" s="1">
        <v>20</v>
      </c>
      <c r="B318" s="1">
        <v>12.4</v>
      </c>
      <c r="C318" s="1">
        <v>21.5</v>
      </c>
      <c r="D318" s="1">
        <v>16.899999999999999</v>
      </c>
      <c r="E318" s="1">
        <v>24.6</v>
      </c>
      <c r="F318" s="1">
        <v>22.6</v>
      </c>
      <c r="G318" s="1">
        <v>29.2</v>
      </c>
      <c r="H318" s="1">
        <v>30</v>
      </c>
      <c r="I318" s="1">
        <v>27.4</v>
      </c>
      <c r="J318" s="1">
        <v>28.3</v>
      </c>
      <c r="K318" s="1">
        <v>24.5</v>
      </c>
      <c r="L318" s="1">
        <v>20</v>
      </c>
      <c r="M318" s="1">
        <v>20</v>
      </c>
    </row>
    <row r="319" spans="1:13">
      <c r="A319" s="1">
        <v>21</v>
      </c>
      <c r="B319" s="1">
        <v>13.3</v>
      </c>
      <c r="C319" s="1">
        <v>22.9</v>
      </c>
      <c r="D319" s="1">
        <v>17.2</v>
      </c>
      <c r="E319" s="1">
        <v>22.1</v>
      </c>
      <c r="F319" s="1">
        <v>22.7</v>
      </c>
      <c r="G319" s="1">
        <v>26.7</v>
      </c>
      <c r="H319" s="1">
        <v>28.9</v>
      </c>
      <c r="I319" s="1">
        <v>26.8</v>
      </c>
      <c r="J319" s="1">
        <v>28.7</v>
      </c>
      <c r="K319" s="1">
        <v>24.6</v>
      </c>
      <c r="L319" s="1">
        <v>20.9</v>
      </c>
      <c r="M319" s="1">
        <v>21.3</v>
      </c>
    </row>
    <row r="320" spans="1:13">
      <c r="A320" s="1">
        <v>22</v>
      </c>
      <c r="B320" s="1">
        <v>14.4</v>
      </c>
      <c r="C320" s="1">
        <v>23.1</v>
      </c>
      <c r="D320" s="1">
        <v>17.7</v>
      </c>
      <c r="E320" s="1">
        <v>22.8</v>
      </c>
      <c r="F320" s="1">
        <v>24.1</v>
      </c>
      <c r="G320" s="1">
        <v>28.1</v>
      </c>
      <c r="H320" s="1">
        <v>28.3</v>
      </c>
      <c r="I320" s="1">
        <v>28.1</v>
      </c>
      <c r="J320" s="1">
        <v>28.2</v>
      </c>
      <c r="K320" s="1">
        <v>25</v>
      </c>
      <c r="L320" s="1">
        <v>21.8</v>
      </c>
      <c r="M320" s="1">
        <v>21.7</v>
      </c>
    </row>
    <row r="321" spans="1:13">
      <c r="A321" s="1">
        <v>23</v>
      </c>
      <c r="B321" s="1">
        <v>15.9</v>
      </c>
      <c r="C321" s="1">
        <v>22</v>
      </c>
      <c r="D321" s="1">
        <v>16</v>
      </c>
      <c r="E321" s="1">
        <v>24.8</v>
      </c>
      <c r="F321" s="1">
        <v>24.2</v>
      </c>
      <c r="G321" s="1">
        <v>28.8</v>
      </c>
      <c r="H321" s="1">
        <v>27.1</v>
      </c>
      <c r="I321" s="1">
        <v>28.7</v>
      </c>
      <c r="J321" s="1">
        <v>28.5</v>
      </c>
      <c r="K321" s="1">
        <v>24</v>
      </c>
      <c r="L321" s="1">
        <v>18.3</v>
      </c>
      <c r="M321" s="1">
        <v>21.2</v>
      </c>
    </row>
    <row r="322" spans="1:13">
      <c r="A322" s="1">
        <v>24</v>
      </c>
      <c r="B322" s="1">
        <v>14.2</v>
      </c>
      <c r="C322" s="1">
        <v>21.5</v>
      </c>
      <c r="D322" s="1">
        <v>14.3</v>
      </c>
      <c r="E322" s="1">
        <v>24.1</v>
      </c>
      <c r="F322" s="1">
        <v>26.1</v>
      </c>
      <c r="G322" s="1">
        <v>28.9</v>
      </c>
      <c r="H322" s="1">
        <v>28</v>
      </c>
      <c r="I322" s="1">
        <v>27.3</v>
      </c>
      <c r="J322" s="1">
        <v>28.5</v>
      </c>
      <c r="K322" s="1">
        <v>25.7</v>
      </c>
      <c r="L322" s="1">
        <v>18.2</v>
      </c>
      <c r="M322" s="1">
        <v>22.9</v>
      </c>
    </row>
    <row r="323" spans="1:13">
      <c r="A323" s="1">
        <v>25</v>
      </c>
      <c r="B323" s="1">
        <v>12.1</v>
      </c>
      <c r="C323" s="1">
        <v>22</v>
      </c>
      <c r="D323" s="1">
        <v>15.4</v>
      </c>
      <c r="E323" s="1">
        <v>25.3</v>
      </c>
      <c r="F323" s="1">
        <v>27.8</v>
      </c>
      <c r="G323" s="1">
        <v>26.4</v>
      </c>
      <c r="H323" s="1">
        <v>26.9</v>
      </c>
      <c r="I323" s="1">
        <v>26.9</v>
      </c>
      <c r="J323" s="1">
        <v>27</v>
      </c>
      <c r="K323" s="1">
        <v>25.9</v>
      </c>
      <c r="L323" s="1">
        <v>19.8</v>
      </c>
      <c r="M323" s="1">
        <v>22.3</v>
      </c>
    </row>
    <row r="324" spans="1:13">
      <c r="A324" s="1">
        <v>26</v>
      </c>
      <c r="B324" s="1">
        <v>12.1</v>
      </c>
      <c r="C324" s="1">
        <v>22.3</v>
      </c>
      <c r="D324" s="1">
        <v>15.5</v>
      </c>
      <c r="E324" s="1">
        <v>24</v>
      </c>
      <c r="F324" s="1">
        <v>28</v>
      </c>
      <c r="G324" s="1">
        <v>28.6</v>
      </c>
      <c r="H324" s="1">
        <v>24.4</v>
      </c>
      <c r="I324" s="1">
        <v>26.4</v>
      </c>
      <c r="J324" s="1">
        <v>27.5</v>
      </c>
      <c r="K324" s="1">
        <v>27.4</v>
      </c>
      <c r="L324" s="1">
        <v>22</v>
      </c>
      <c r="M324" s="1">
        <v>17.8</v>
      </c>
    </row>
    <row r="325" spans="1:13">
      <c r="A325" s="1">
        <v>27</v>
      </c>
      <c r="B325" s="1">
        <v>13.6</v>
      </c>
      <c r="C325" s="1">
        <v>23.4</v>
      </c>
      <c r="D325" s="1">
        <v>15.7</v>
      </c>
      <c r="E325" s="1">
        <v>22.3</v>
      </c>
      <c r="F325" s="1">
        <v>28.2</v>
      </c>
      <c r="G325" s="1">
        <v>27.2</v>
      </c>
      <c r="H325" s="1">
        <v>26.9</v>
      </c>
      <c r="I325" s="1">
        <v>26.6</v>
      </c>
      <c r="J325" s="1">
        <v>27.4</v>
      </c>
      <c r="K325" s="1">
        <v>22.4</v>
      </c>
      <c r="L325" s="1">
        <v>23.2</v>
      </c>
      <c r="M325" s="1">
        <v>16.600000000000001</v>
      </c>
    </row>
    <row r="326" spans="1:13">
      <c r="A326" s="1">
        <v>28</v>
      </c>
      <c r="B326" s="1">
        <v>16.399999999999999</v>
      </c>
      <c r="C326" s="1">
        <v>23.1</v>
      </c>
      <c r="D326" s="1">
        <v>17.600000000000001</v>
      </c>
      <c r="E326" s="1">
        <v>20.6</v>
      </c>
      <c r="F326" s="1">
        <v>29.6</v>
      </c>
      <c r="G326" s="1">
        <v>27.2</v>
      </c>
      <c r="H326" s="1">
        <v>28</v>
      </c>
      <c r="I326" s="1">
        <v>27.2</v>
      </c>
      <c r="J326" s="1">
        <v>26.5</v>
      </c>
      <c r="K326" s="1">
        <v>15.8</v>
      </c>
      <c r="L326" s="1">
        <v>23.2</v>
      </c>
      <c r="M326" s="1">
        <v>15.1</v>
      </c>
    </row>
    <row r="327" spans="1:13">
      <c r="A327" s="1">
        <v>29</v>
      </c>
      <c r="B327" s="1">
        <v>19.3</v>
      </c>
      <c r="C327" s="1">
        <v>17.7</v>
      </c>
      <c r="D327" s="1">
        <v>19.600000000000001</v>
      </c>
      <c r="E327" s="1">
        <v>23.2</v>
      </c>
      <c r="F327" s="1">
        <v>29.4</v>
      </c>
      <c r="G327" s="1">
        <v>25.7</v>
      </c>
      <c r="H327" s="1">
        <v>28.5</v>
      </c>
      <c r="I327" s="1">
        <v>28.2</v>
      </c>
      <c r="J327" s="1">
        <v>25.2</v>
      </c>
      <c r="K327" s="1">
        <v>19.7</v>
      </c>
      <c r="L327" s="1">
        <v>20.3</v>
      </c>
      <c r="M327" s="1">
        <v>14.6</v>
      </c>
    </row>
    <row r="328" spans="1:13">
      <c r="A328" s="1">
        <v>30</v>
      </c>
      <c r="B328" s="1">
        <v>19.5</v>
      </c>
      <c r="D328" s="1">
        <v>21.5</v>
      </c>
      <c r="E328" s="1">
        <v>24.5</v>
      </c>
      <c r="F328" s="1">
        <v>28.2</v>
      </c>
      <c r="G328" s="1">
        <v>26.6</v>
      </c>
      <c r="H328" s="1">
        <v>29.3</v>
      </c>
      <c r="I328" s="1">
        <v>29.8</v>
      </c>
      <c r="J328" s="1">
        <v>19.8</v>
      </c>
      <c r="K328" s="1">
        <v>21</v>
      </c>
      <c r="L328" s="1">
        <v>17.8</v>
      </c>
      <c r="M328" s="1">
        <v>13.1</v>
      </c>
    </row>
    <row r="329" spans="1:13">
      <c r="A329" s="1">
        <v>31</v>
      </c>
      <c r="B329" s="1">
        <v>16.399999999999999</v>
      </c>
      <c r="D329" s="1">
        <v>22.5</v>
      </c>
      <c r="E329" s="1">
        <v>26</v>
      </c>
      <c r="F329" s="1">
        <v>29.5</v>
      </c>
      <c r="G329" s="1">
        <v>29.1</v>
      </c>
      <c r="H329" s="1">
        <v>29.1</v>
      </c>
      <c r="I329" s="1">
        <v>30</v>
      </c>
      <c r="J329" s="1">
        <v>17.3</v>
      </c>
      <c r="K329" s="1">
        <v>20.100000000000001</v>
      </c>
      <c r="L329" s="1">
        <v>15.2</v>
      </c>
      <c r="M329" s="1">
        <v>13.9</v>
      </c>
    </row>
    <row r="330" spans="1:13">
      <c r="B330" s="1">
        <v>15.3</v>
      </c>
      <c r="D330" s="1">
        <v>22.7</v>
      </c>
      <c r="F330" s="1">
        <v>28.5</v>
      </c>
      <c r="H330" s="1">
        <v>28.7</v>
      </c>
      <c r="I330" s="1">
        <v>27.2</v>
      </c>
      <c r="K330" s="1">
        <v>17.8</v>
      </c>
      <c r="M330" s="1">
        <v>13.8</v>
      </c>
    </row>
    <row r="331" spans="1:13">
      <c r="A331" s="1">
        <f>A298+1</f>
        <v>1971</v>
      </c>
    </row>
    <row r="332" spans="1:13">
      <c r="A332" s="1">
        <v>1</v>
      </c>
      <c r="B332" s="1" t="s">
        <v>2</v>
      </c>
      <c r="C332" s="1" t="s">
        <v>3</v>
      </c>
      <c r="D332" s="1" t="s">
        <v>4</v>
      </c>
      <c r="E332" s="1" t="s">
        <v>5</v>
      </c>
      <c r="F332" s="1" t="s">
        <v>6</v>
      </c>
      <c r="G332" s="1" t="s">
        <v>7</v>
      </c>
      <c r="H332" s="1" t="s">
        <v>8</v>
      </c>
      <c r="I332" s="1" t="s">
        <v>9</v>
      </c>
      <c r="J332" s="1" t="s">
        <v>10</v>
      </c>
      <c r="K332" s="1" t="s">
        <v>11</v>
      </c>
      <c r="L332" s="1" t="s">
        <v>12</v>
      </c>
      <c r="M332" s="1" t="s">
        <v>13</v>
      </c>
    </row>
    <row r="333" spans="1:13">
      <c r="A333" s="1">
        <v>2</v>
      </c>
      <c r="B333" s="1">
        <v>14.1</v>
      </c>
      <c r="C333" s="1">
        <v>11.3</v>
      </c>
      <c r="D333" s="1">
        <v>22.2</v>
      </c>
      <c r="E333" s="1">
        <v>23.9</v>
      </c>
      <c r="F333" s="1">
        <v>25.7</v>
      </c>
      <c r="G333" s="1">
        <v>28.2</v>
      </c>
      <c r="H333" s="1">
        <v>29.6</v>
      </c>
      <c r="I333" s="1">
        <v>29</v>
      </c>
      <c r="J333" s="1">
        <v>28.5</v>
      </c>
      <c r="K333" s="1">
        <v>26.2</v>
      </c>
      <c r="L333" s="1">
        <v>21</v>
      </c>
      <c r="M333" s="1">
        <v>16.5</v>
      </c>
    </row>
    <row r="334" spans="1:13">
      <c r="A334" s="1">
        <v>3</v>
      </c>
      <c r="B334" s="1">
        <v>14.7</v>
      </c>
      <c r="C334" s="1">
        <v>11.7</v>
      </c>
      <c r="D334" s="1">
        <v>23.4</v>
      </c>
      <c r="E334" s="1">
        <v>23.9</v>
      </c>
      <c r="F334" s="1">
        <v>26.7</v>
      </c>
      <c r="G334" s="1">
        <v>27.6</v>
      </c>
      <c r="H334" s="1">
        <v>28.9</v>
      </c>
      <c r="I334" s="1">
        <v>28.4</v>
      </c>
      <c r="J334" s="1">
        <v>28.9</v>
      </c>
      <c r="K334" s="1">
        <v>25.9</v>
      </c>
      <c r="L334" s="1">
        <v>23.4</v>
      </c>
      <c r="M334" s="1">
        <v>18.600000000000001</v>
      </c>
    </row>
    <row r="335" spans="1:13">
      <c r="A335" s="1">
        <v>4</v>
      </c>
      <c r="B335" s="1">
        <v>14</v>
      </c>
      <c r="C335" s="1">
        <v>12.9</v>
      </c>
      <c r="D335" s="1">
        <v>22.5</v>
      </c>
      <c r="E335" s="1">
        <v>24.7</v>
      </c>
      <c r="F335" s="1">
        <v>27.7</v>
      </c>
      <c r="G335" s="1">
        <v>29.8</v>
      </c>
      <c r="H335" s="1">
        <v>28.1</v>
      </c>
      <c r="I335" s="1">
        <v>30</v>
      </c>
      <c r="J335" s="1">
        <v>29</v>
      </c>
      <c r="K335" s="1">
        <v>26</v>
      </c>
      <c r="L335" s="1">
        <v>25.3</v>
      </c>
      <c r="M335" s="1">
        <v>19.5</v>
      </c>
    </row>
    <row r="336" spans="1:13">
      <c r="A336" s="1">
        <v>5</v>
      </c>
      <c r="B336" s="1">
        <v>12</v>
      </c>
      <c r="C336" s="1">
        <v>13.6</v>
      </c>
      <c r="D336" s="1">
        <v>19</v>
      </c>
      <c r="E336" s="1">
        <v>23</v>
      </c>
      <c r="F336" s="1">
        <v>27.6</v>
      </c>
      <c r="G336" s="1">
        <v>31.8</v>
      </c>
      <c r="H336" s="1">
        <v>28.5</v>
      </c>
      <c r="I336" s="1">
        <v>27.6</v>
      </c>
      <c r="J336" s="1">
        <v>29.4</v>
      </c>
      <c r="K336" s="1">
        <v>26.8</v>
      </c>
      <c r="L336" s="1">
        <v>25.2</v>
      </c>
      <c r="M336" s="1">
        <v>19.399999999999999</v>
      </c>
    </row>
    <row r="337" spans="1:13">
      <c r="A337" s="1">
        <v>6</v>
      </c>
      <c r="B337" s="1">
        <v>11.8</v>
      </c>
      <c r="C337" s="1">
        <v>13.6</v>
      </c>
      <c r="D337" s="1">
        <v>19.399999999999999</v>
      </c>
      <c r="E337" s="1">
        <v>23.9</v>
      </c>
      <c r="F337" s="1">
        <v>23.3</v>
      </c>
      <c r="G337" s="1">
        <v>31.6</v>
      </c>
      <c r="H337" s="1">
        <v>29</v>
      </c>
      <c r="I337" s="1">
        <v>28.7</v>
      </c>
      <c r="J337" s="1">
        <v>29.5</v>
      </c>
      <c r="K337" s="1">
        <v>25.8</v>
      </c>
      <c r="L337" s="1">
        <v>25</v>
      </c>
      <c r="M337" s="1">
        <v>20.5</v>
      </c>
    </row>
    <row r="338" spans="1:13">
      <c r="A338" s="1">
        <v>7</v>
      </c>
      <c r="B338" s="1">
        <v>13</v>
      </c>
      <c r="C338" s="1">
        <v>12.6</v>
      </c>
      <c r="D338" s="1">
        <v>18.5</v>
      </c>
      <c r="E338" s="1">
        <v>24.4</v>
      </c>
      <c r="F338" s="1">
        <v>21.9</v>
      </c>
      <c r="G338" s="1">
        <v>30.4</v>
      </c>
      <c r="H338" s="1">
        <v>28.5</v>
      </c>
      <c r="I338" s="1">
        <v>27.3</v>
      </c>
      <c r="J338" s="1">
        <v>28.3</v>
      </c>
      <c r="K338" s="1">
        <v>24.3</v>
      </c>
      <c r="L338" s="1">
        <v>23.7</v>
      </c>
      <c r="M338" s="1">
        <v>21.6</v>
      </c>
    </row>
    <row r="339" spans="1:13">
      <c r="A339" s="1">
        <v>8</v>
      </c>
      <c r="B339" s="1">
        <v>13.7</v>
      </c>
      <c r="C339" s="1">
        <v>11.3</v>
      </c>
      <c r="D339" s="1">
        <v>18.100000000000001</v>
      </c>
      <c r="E339" s="1">
        <v>23.8</v>
      </c>
      <c r="F339" s="1">
        <v>23.4</v>
      </c>
      <c r="G339" s="1">
        <v>30.2</v>
      </c>
      <c r="H339" s="1">
        <v>26.1</v>
      </c>
      <c r="I339" s="1">
        <v>27</v>
      </c>
      <c r="J339" s="1">
        <v>26</v>
      </c>
      <c r="K339" s="1">
        <v>23.6</v>
      </c>
      <c r="L339" s="1">
        <v>23.2</v>
      </c>
      <c r="M339" s="1">
        <v>20.2</v>
      </c>
    </row>
    <row r="340" spans="1:13">
      <c r="A340" s="1">
        <v>9</v>
      </c>
      <c r="B340" s="1">
        <v>14.4</v>
      </c>
      <c r="C340" s="1">
        <v>12</v>
      </c>
      <c r="D340" s="1">
        <v>15</v>
      </c>
      <c r="E340" s="1">
        <v>25</v>
      </c>
      <c r="F340" s="1">
        <v>25</v>
      </c>
      <c r="G340" s="1">
        <v>28.3</v>
      </c>
      <c r="H340" s="1">
        <v>27.6</v>
      </c>
      <c r="I340" s="1">
        <v>26.4</v>
      </c>
      <c r="J340" s="1">
        <v>26.1</v>
      </c>
      <c r="K340" s="1">
        <v>24.4</v>
      </c>
      <c r="L340" s="1">
        <v>23.4</v>
      </c>
      <c r="M340" s="1">
        <v>15.7</v>
      </c>
    </row>
    <row r="341" spans="1:13">
      <c r="A341" s="1">
        <v>10</v>
      </c>
      <c r="B341" s="1">
        <v>13.7</v>
      </c>
      <c r="C341" s="1">
        <v>14.8</v>
      </c>
      <c r="D341" s="1">
        <v>16.2</v>
      </c>
      <c r="E341" s="1">
        <v>21.1</v>
      </c>
      <c r="F341" s="1">
        <v>26</v>
      </c>
      <c r="G341" s="1">
        <v>28.8</v>
      </c>
      <c r="H341" s="1">
        <v>28.9</v>
      </c>
      <c r="I341" s="1">
        <v>26.2</v>
      </c>
      <c r="J341" s="1">
        <v>27.5</v>
      </c>
      <c r="K341" s="1">
        <v>21.1</v>
      </c>
      <c r="L341" s="1">
        <v>23.4</v>
      </c>
      <c r="M341" s="1">
        <v>15.7</v>
      </c>
    </row>
    <row r="342" spans="1:13">
      <c r="A342" s="1">
        <v>11</v>
      </c>
      <c r="B342" s="1">
        <v>13.9</v>
      </c>
      <c r="C342" s="1">
        <v>15.4</v>
      </c>
      <c r="D342" s="1">
        <v>17.600000000000001</v>
      </c>
      <c r="E342" s="1">
        <v>20.2</v>
      </c>
      <c r="F342" s="1">
        <v>27.7</v>
      </c>
      <c r="G342" s="1">
        <v>28.7</v>
      </c>
      <c r="H342" s="1">
        <v>29.2</v>
      </c>
      <c r="I342" s="1">
        <v>27</v>
      </c>
      <c r="J342" s="1">
        <v>29.5</v>
      </c>
      <c r="K342" s="1">
        <v>22.4</v>
      </c>
      <c r="L342" s="1">
        <v>22.6</v>
      </c>
      <c r="M342" s="1">
        <v>17.600000000000001</v>
      </c>
    </row>
    <row r="343" spans="1:13">
      <c r="A343" s="1">
        <v>12</v>
      </c>
      <c r="B343" s="1">
        <v>14.2</v>
      </c>
      <c r="C343" s="1">
        <v>16.899999999999999</v>
      </c>
      <c r="D343" s="1">
        <v>16.8</v>
      </c>
      <c r="E343" s="1">
        <v>22.7</v>
      </c>
      <c r="F343" s="1">
        <v>28.8</v>
      </c>
      <c r="G343" s="1">
        <v>29.9</v>
      </c>
      <c r="H343" s="1">
        <v>29.8</v>
      </c>
      <c r="I343" s="1">
        <v>27.1</v>
      </c>
      <c r="J343" s="1">
        <v>30.3</v>
      </c>
      <c r="K343" s="1">
        <v>24.6</v>
      </c>
      <c r="L343" s="1">
        <v>21.8</v>
      </c>
      <c r="M343" s="1">
        <v>17.2</v>
      </c>
    </row>
    <row r="344" spans="1:13">
      <c r="A344" s="1">
        <v>13</v>
      </c>
      <c r="B344" s="1">
        <v>15.6</v>
      </c>
      <c r="C344" s="1">
        <v>17.600000000000001</v>
      </c>
      <c r="D344" s="1">
        <v>16.100000000000001</v>
      </c>
      <c r="E344" s="1">
        <v>24</v>
      </c>
      <c r="F344" s="1">
        <v>25.7</v>
      </c>
      <c r="G344" s="1">
        <v>29.4</v>
      </c>
      <c r="H344" s="1">
        <v>27</v>
      </c>
      <c r="I344" s="1">
        <v>26.8</v>
      </c>
      <c r="J344" s="1">
        <v>27.6</v>
      </c>
      <c r="K344" s="1">
        <v>23.9</v>
      </c>
      <c r="L344" s="1">
        <v>21</v>
      </c>
      <c r="M344" s="1">
        <v>17.3</v>
      </c>
    </row>
    <row r="345" spans="1:13">
      <c r="A345" s="1">
        <v>14</v>
      </c>
      <c r="B345" s="1">
        <v>17.399999999999999</v>
      </c>
      <c r="C345" s="1">
        <v>18.2</v>
      </c>
      <c r="D345" s="1">
        <v>15.3</v>
      </c>
      <c r="E345" s="1">
        <v>23.4</v>
      </c>
      <c r="F345" s="1">
        <v>26.8</v>
      </c>
      <c r="G345" s="1">
        <v>29.3</v>
      </c>
      <c r="H345" s="1">
        <v>25.8</v>
      </c>
      <c r="I345" s="1">
        <v>26.8</v>
      </c>
      <c r="J345" s="1">
        <v>26.2</v>
      </c>
      <c r="K345" s="1">
        <v>21.6</v>
      </c>
      <c r="L345" s="1">
        <v>21.6</v>
      </c>
      <c r="M345" s="1">
        <v>17.8</v>
      </c>
    </row>
    <row r="346" spans="1:13">
      <c r="A346" s="1">
        <v>15</v>
      </c>
      <c r="B346" s="1">
        <v>18.399999999999999</v>
      </c>
      <c r="C346" s="1">
        <v>16</v>
      </c>
      <c r="D346" s="1">
        <v>15.1</v>
      </c>
      <c r="E346" s="1">
        <v>23.1</v>
      </c>
      <c r="F346" s="1">
        <v>28</v>
      </c>
      <c r="G346" s="1">
        <v>29.2</v>
      </c>
      <c r="H346" s="1">
        <v>24.9</v>
      </c>
      <c r="I346" s="1">
        <v>25.2</v>
      </c>
      <c r="J346" s="1">
        <v>27.7</v>
      </c>
      <c r="K346" s="1">
        <v>20.9</v>
      </c>
      <c r="L346" s="1">
        <v>17.899999999999999</v>
      </c>
      <c r="M346" s="1">
        <v>18.899999999999999</v>
      </c>
    </row>
    <row r="347" spans="1:13">
      <c r="A347" s="1">
        <v>16</v>
      </c>
      <c r="B347" s="1">
        <v>19</v>
      </c>
      <c r="C347" s="1">
        <v>12.7</v>
      </c>
      <c r="D347" s="1">
        <v>16</v>
      </c>
      <c r="E347" s="1">
        <v>24.1</v>
      </c>
      <c r="F347" s="1">
        <v>27.7</v>
      </c>
      <c r="G347" s="1">
        <v>29.7</v>
      </c>
      <c r="H347" s="1">
        <v>25.9</v>
      </c>
      <c r="I347" s="1">
        <v>25.6</v>
      </c>
      <c r="J347" s="1">
        <v>28</v>
      </c>
      <c r="K347" s="1">
        <v>21</v>
      </c>
      <c r="L347" s="1">
        <v>16.600000000000001</v>
      </c>
      <c r="M347" s="1">
        <v>20.399999999999999</v>
      </c>
    </row>
    <row r="348" spans="1:13">
      <c r="A348" s="1">
        <v>17</v>
      </c>
      <c r="B348" s="1">
        <v>20.9</v>
      </c>
      <c r="C348" s="1">
        <v>13.8</v>
      </c>
      <c r="D348" s="1">
        <v>17.5</v>
      </c>
      <c r="E348" s="1">
        <v>24.4</v>
      </c>
      <c r="F348" s="1">
        <v>28</v>
      </c>
      <c r="G348" s="1">
        <v>30.4</v>
      </c>
      <c r="H348" s="1">
        <v>28</v>
      </c>
      <c r="I348" s="1">
        <v>26.1</v>
      </c>
      <c r="J348" s="1">
        <v>26.4</v>
      </c>
      <c r="K348" s="1">
        <v>21.6</v>
      </c>
      <c r="L348" s="1">
        <v>15.7</v>
      </c>
      <c r="M348" s="1">
        <v>19</v>
      </c>
    </row>
    <row r="349" spans="1:13">
      <c r="A349" s="1">
        <v>18</v>
      </c>
      <c r="B349" s="1">
        <v>21</v>
      </c>
      <c r="C349" s="1">
        <v>16.5</v>
      </c>
      <c r="D349" s="1">
        <v>19.5</v>
      </c>
      <c r="E349" s="1">
        <v>23.6</v>
      </c>
      <c r="F349" s="1">
        <v>29</v>
      </c>
      <c r="G349" s="1">
        <v>30.4</v>
      </c>
      <c r="H349" s="1">
        <v>27.8</v>
      </c>
      <c r="I349" s="1">
        <v>25.1</v>
      </c>
      <c r="J349" s="1">
        <v>26.7</v>
      </c>
      <c r="K349" s="1">
        <v>22.4</v>
      </c>
      <c r="L349" s="1">
        <v>15.4</v>
      </c>
      <c r="M349" s="1">
        <v>17.3</v>
      </c>
    </row>
    <row r="350" spans="1:13">
      <c r="A350" s="1">
        <v>19</v>
      </c>
      <c r="B350" s="1">
        <v>20.6</v>
      </c>
      <c r="C350" s="1">
        <v>18.8</v>
      </c>
      <c r="D350" s="1">
        <v>19.7</v>
      </c>
      <c r="E350" s="1">
        <v>24.8</v>
      </c>
      <c r="F350" s="1">
        <v>29.2</v>
      </c>
      <c r="G350" s="1">
        <v>30.3</v>
      </c>
      <c r="H350" s="1">
        <v>26.8</v>
      </c>
      <c r="I350" s="1">
        <v>27.2</v>
      </c>
      <c r="J350" s="1">
        <v>27.1</v>
      </c>
      <c r="K350" s="1">
        <v>23.2</v>
      </c>
      <c r="L350" s="1">
        <v>15.3</v>
      </c>
      <c r="M350" s="1">
        <v>17.600000000000001</v>
      </c>
    </row>
    <row r="351" spans="1:13">
      <c r="A351" s="1">
        <v>20</v>
      </c>
      <c r="B351" s="1">
        <v>20.399999999999999</v>
      </c>
      <c r="C351" s="1">
        <v>18.8</v>
      </c>
      <c r="D351" s="1">
        <v>19.399999999999999</v>
      </c>
      <c r="E351" s="1">
        <v>23.2</v>
      </c>
      <c r="F351" s="1">
        <v>25.5</v>
      </c>
      <c r="G351" s="1">
        <v>30</v>
      </c>
      <c r="H351" s="1">
        <v>28.2</v>
      </c>
      <c r="I351" s="1">
        <v>25.2</v>
      </c>
      <c r="J351" s="1">
        <v>26.8</v>
      </c>
      <c r="K351" s="1">
        <v>24.6</v>
      </c>
      <c r="L351" s="1">
        <v>15.6</v>
      </c>
      <c r="M351" s="1">
        <v>18.399999999999999</v>
      </c>
    </row>
    <row r="352" spans="1:13">
      <c r="A352" s="1">
        <v>21</v>
      </c>
      <c r="B352" s="1">
        <v>17.5</v>
      </c>
      <c r="C352" s="1">
        <v>20.5</v>
      </c>
      <c r="D352" s="1">
        <v>21.3</v>
      </c>
      <c r="E352" s="1">
        <v>23.5</v>
      </c>
      <c r="F352" s="1">
        <v>25.2</v>
      </c>
      <c r="G352" s="1">
        <v>28.5</v>
      </c>
      <c r="H352" s="1">
        <v>29.5</v>
      </c>
      <c r="I352" s="1">
        <v>24.7</v>
      </c>
      <c r="J352" s="1">
        <v>26.5</v>
      </c>
      <c r="K352" s="1">
        <v>25.4</v>
      </c>
      <c r="L352" s="1">
        <v>16.5</v>
      </c>
      <c r="M352" s="1">
        <v>16.899999999999999</v>
      </c>
    </row>
    <row r="353" spans="1:13">
      <c r="A353" s="1">
        <v>22</v>
      </c>
      <c r="B353" s="1">
        <v>13.4</v>
      </c>
      <c r="C353" s="1">
        <v>20.7</v>
      </c>
      <c r="D353" s="1">
        <v>22.4</v>
      </c>
      <c r="E353" s="1">
        <v>22.7</v>
      </c>
      <c r="F353" s="1">
        <v>27.1</v>
      </c>
      <c r="G353" s="1">
        <v>26.2</v>
      </c>
      <c r="H353" s="1">
        <v>30.7</v>
      </c>
      <c r="I353" s="1">
        <v>26.2</v>
      </c>
      <c r="J353" s="1">
        <v>25.1</v>
      </c>
      <c r="K353" s="1">
        <v>25.5</v>
      </c>
      <c r="L353" s="1">
        <v>17.100000000000001</v>
      </c>
      <c r="M353" s="1">
        <v>15.8</v>
      </c>
    </row>
    <row r="354" spans="1:13">
      <c r="A354" s="1">
        <v>23</v>
      </c>
      <c r="B354" s="1">
        <v>12</v>
      </c>
      <c r="C354" s="1">
        <v>21.5</v>
      </c>
      <c r="D354" s="1">
        <v>21</v>
      </c>
      <c r="E354" s="1">
        <v>24.6</v>
      </c>
      <c r="F354" s="1">
        <v>28.2</v>
      </c>
      <c r="G354" s="1">
        <v>26.4</v>
      </c>
      <c r="H354" s="1">
        <v>31.4</v>
      </c>
      <c r="I354" s="1">
        <v>27.4</v>
      </c>
      <c r="J354" s="1">
        <v>25.1</v>
      </c>
      <c r="K354" s="1">
        <v>25.2</v>
      </c>
      <c r="L354" s="1">
        <v>17.899999999999999</v>
      </c>
      <c r="M354" s="1">
        <v>16.3</v>
      </c>
    </row>
    <row r="355" spans="1:13">
      <c r="A355" s="1">
        <v>24</v>
      </c>
      <c r="B355" s="1">
        <v>11.6</v>
      </c>
      <c r="C355" s="1">
        <v>20.7</v>
      </c>
      <c r="D355" s="1">
        <v>20</v>
      </c>
      <c r="E355" s="1">
        <v>25.5</v>
      </c>
      <c r="F355" s="1">
        <v>29.1</v>
      </c>
      <c r="G355" s="1">
        <v>26.9</v>
      </c>
      <c r="H355" s="1">
        <v>26.8</v>
      </c>
      <c r="I355" s="1">
        <v>28.2</v>
      </c>
      <c r="J355" s="1">
        <v>25.7</v>
      </c>
      <c r="K355" s="1">
        <v>24.6</v>
      </c>
      <c r="L355" s="1">
        <v>17.100000000000001</v>
      </c>
      <c r="M355" s="1">
        <v>18.100000000000001</v>
      </c>
    </row>
    <row r="356" spans="1:13">
      <c r="A356" s="1">
        <v>25</v>
      </c>
      <c r="B356" s="1">
        <v>12.3</v>
      </c>
      <c r="C356" s="1">
        <v>19.399999999999999</v>
      </c>
      <c r="D356" s="1">
        <v>18.899999999999999</v>
      </c>
      <c r="E356" s="1">
        <v>26</v>
      </c>
      <c r="F356" s="1">
        <v>24.4</v>
      </c>
      <c r="G356" s="1">
        <v>28</v>
      </c>
      <c r="H356" s="1">
        <v>27.8</v>
      </c>
      <c r="I356" s="1">
        <v>27.8</v>
      </c>
      <c r="J356" s="1">
        <v>27.2</v>
      </c>
      <c r="K356" s="1">
        <v>22.2</v>
      </c>
      <c r="L356" s="1">
        <v>16.399999999999999</v>
      </c>
      <c r="M356" s="1">
        <v>20.2</v>
      </c>
    </row>
    <row r="357" spans="1:13">
      <c r="A357" s="1">
        <v>26</v>
      </c>
      <c r="B357" s="1">
        <v>12.8</v>
      </c>
      <c r="C357" s="1">
        <v>19.399999999999999</v>
      </c>
      <c r="D357" s="1">
        <v>19.2</v>
      </c>
      <c r="E357" s="1">
        <v>25.9</v>
      </c>
      <c r="F357" s="1">
        <v>24.6</v>
      </c>
      <c r="G357" s="1">
        <v>29</v>
      </c>
      <c r="H357" s="1">
        <v>27.4</v>
      </c>
      <c r="I357" s="1">
        <v>26.7</v>
      </c>
      <c r="J357" s="1">
        <v>27.8</v>
      </c>
      <c r="K357" s="1">
        <v>20.100000000000001</v>
      </c>
      <c r="L357" s="1">
        <v>19.3</v>
      </c>
      <c r="M357" s="1">
        <v>22.2</v>
      </c>
    </row>
    <row r="358" spans="1:13">
      <c r="A358" s="1">
        <v>27</v>
      </c>
      <c r="B358" s="1">
        <v>13</v>
      </c>
      <c r="C358" s="1">
        <v>19.600000000000001</v>
      </c>
      <c r="D358" s="1">
        <v>19.3</v>
      </c>
      <c r="E358" s="1">
        <v>25.8</v>
      </c>
      <c r="F358" s="1">
        <v>27.1</v>
      </c>
      <c r="G358" s="1">
        <v>28.2</v>
      </c>
      <c r="H358" s="1">
        <v>29.8</v>
      </c>
      <c r="I358" s="1">
        <v>26.1</v>
      </c>
      <c r="J358" s="1">
        <v>26.9</v>
      </c>
      <c r="K358" s="1">
        <v>18.600000000000001</v>
      </c>
      <c r="L358" s="1">
        <v>20.8</v>
      </c>
      <c r="M358" s="1">
        <v>17.2</v>
      </c>
    </row>
    <row r="359" spans="1:13">
      <c r="A359" s="1">
        <v>28</v>
      </c>
      <c r="B359" s="1">
        <v>13.9</v>
      </c>
      <c r="C359" s="1">
        <v>21.6</v>
      </c>
      <c r="D359" s="1">
        <v>21.5</v>
      </c>
      <c r="E359" s="1">
        <v>25.2</v>
      </c>
      <c r="F359" s="1">
        <v>28.5</v>
      </c>
      <c r="G359" s="1">
        <v>27.7</v>
      </c>
      <c r="H359" s="1">
        <v>30.8</v>
      </c>
      <c r="I359" s="1">
        <v>26.4</v>
      </c>
      <c r="J359" s="1">
        <v>26.6</v>
      </c>
      <c r="K359" s="1">
        <v>16</v>
      </c>
      <c r="L359" s="1">
        <v>21</v>
      </c>
      <c r="M359" s="1">
        <v>15.3</v>
      </c>
    </row>
    <row r="360" spans="1:13">
      <c r="A360" s="1">
        <v>29</v>
      </c>
      <c r="B360" s="1">
        <v>11.9</v>
      </c>
      <c r="C360" s="1">
        <v>22.2</v>
      </c>
      <c r="D360" s="1">
        <v>22</v>
      </c>
      <c r="E360" s="1">
        <v>24.6</v>
      </c>
      <c r="F360" s="1">
        <v>28.9</v>
      </c>
      <c r="G360" s="1">
        <v>28.6</v>
      </c>
      <c r="H360" s="1">
        <v>28.2</v>
      </c>
      <c r="I360" s="1">
        <v>27.4</v>
      </c>
      <c r="J360" s="1">
        <v>26.6</v>
      </c>
      <c r="K360" s="1">
        <v>17.100000000000001</v>
      </c>
      <c r="L360" s="1">
        <v>21.7</v>
      </c>
      <c r="M360" s="1">
        <v>14.5</v>
      </c>
    </row>
    <row r="361" spans="1:13">
      <c r="A361" s="1">
        <v>30</v>
      </c>
      <c r="B361" s="1">
        <v>10.199999999999999</v>
      </c>
      <c r="D361" s="1">
        <v>22.4</v>
      </c>
      <c r="E361" s="1">
        <v>26.5</v>
      </c>
      <c r="F361" s="1">
        <v>26.3</v>
      </c>
      <c r="G361" s="1">
        <v>29.2</v>
      </c>
      <c r="H361" s="1">
        <v>26.4</v>
      </c>
      <c r="I361" s="1">
        <v>28.4</v>
      </c>
      <c r="J361" s="1">
        <v>27.8</v>
      </c>
      <c r="K361" s="1">
        <v>19.399999999999999</v>
      </c>
      <c r="L361" s="1">
        <v>21.8</v>
      </c>
      <c r="M361" s="1">
        <v>15.4</v>
      </c>
    </row>
    <row r="362" spans="1:13">
      <c r="A362" s="1">
        <v>31</v>
      </c>
      <c r="B362" s="1">
        <v>9.6</v>
      </c>
      <c r="D362" s="1">
        <v>23.6</v>
      </c>
      <c r="E362" s="1">
        <v>27</v>
      </c>
      <c r="F362" s="1">
        <v>28.6</v>
      </c>
      <c r="G362" s="1">
        <v>29.3</v>
      </c>
      <c r="H362" s="1">
        <v>28.8</v>
      </c>
      <c r="I362" s="1">
        <v>27.9</v>
      </c>
      <c r="J362" s="1">
        <v>26.8</v>
      </c>
      <c r="K362" s="1">
        <v>21.2</v>
      </c>
      <c r="L362" s="1">
        <v>17</v>
      </c>
      <c r="M362" s="1">
        <v>16.5</v>
      </c>
    </row>
    <row r="363" spans="1:13">
      <c r="B363" s="1">
        <v>10.199999999999999</v>
      </c>
      <c r="D363" s="1">
        <v>24.6</v>
      </c>
      <c r="F363" s="1">
        <v>27.8</v>
      </c>
      <c r="H363" s="1">
        <v>29.6</v>
      </c>
      <c r="I363" s="1">
        <v>28.2</v>
      </c>
      <c r="K363" s="1">
        <v>20.6</v>
      </c>
      <c r="M363" s="1">
        <v>16.8</v>
      </c>
    </row>
    <row r="364" spans="1:13">
      <c r="A364" s="1">
        <f>A331+1</f>
        <v>1972</v>
      </c>
    </row>
    <row r="365" spans="1:13">
      <c r="A365" s="1">
        <v>1</v>
      </c>
      <c r="B365" s="1" t="s">
        <v>2</v>
      </c>
      <c r="C365" s="1" t="s">
        <v>3</v>
      </c>
      <c r="D365" s="1" t="s">
        <v>4</v>
      </c>
      <c r="E365" s="1" t="s">
        <v>5</v>
      </c>
      <c r="F365" s="1" t="s">
        <v>6</v>
      </c>
      <c r="G365" s="1" t="s">
        <v>7</v>
      </c>
      <c r="H365" s="1" t="s">
        <v>8</v>
      </c>
      <c r="I365" s="1" t="s">
        <v>9</v>
      </c>
      <c r="J365" s="1" t="s">
        <v>10</v>
      </c>
      <c r="K365" s="1" t="s">
        <v>11</v>
      </c>
      <c r="L365" s="1" t="s">
        <v>12</v>
      </c>
      <c r="M365" s="1" t="s">
        <v>13</v>
      </c>
    </row>
    <row r="366" spans="1:13">
      <c r="A366" s="1">
        <v>2</v>
      </c>
      <c r="B366" s="1">
        <v>16.8</v>
      </c>
      <c r="C366" s="1">
        <v>22.6</v>
      </c>
      <c r="D366" s="1">
        <v>15.6</v>
      </c>
      <c r="E366" s="1">
        <v>17.899999999999999</v>
      </c>
      <c r="F366" s="1">
        <v>27.1</v>
      </c>
      <c r="G366" s="1">
        <v>28</v>
      </c>
      <c r="H366" s="1">
        <v>26.7</v>
      </c>
      <c r="I366" s="1">
        <v>25.6</v>
      </c>
      <c r="J366" s="1">
        <v>27.1</v>
      </c>
      <c r="K366" s="1">
        <v>27</v>
      </c>
      <c r="L366" s="1">
        <v>26.2</v>
      </c>
      <c r="M366" s="1">
        <v>17.2</v>
      </c>
    </row>
    <row r="367" spans="1:13">
      <c r="A367" s="1">
        <v>3</v>
      </c>
      <c r="B367" s="1">
        <v>16.2</v>
      </c>
      <c r="C367" s="1">
        <v>21.8</v>
      </c>
      <c r="D367" s="1">
        <v>16.8</v>
      </c>
      <c r="E367" s="1">
        <v>17.399999999999999</v>
      </c>
      <c r="F367" s="1">
        <v>26.8</v>
      </c>
      <c r="G367" s="1">
        <v>28</v>
      </c>
      <c r="H367" s="1">
        <v>27.5</v>
      </c>
      <c r="I367" s="1">
        <v>25.7</v>
      </c>
      <c r="J367" s="1">
        <v>27.6</v>
      </c>
      <c r="K367" s="1">
        <v>27.4</v>
      </c>
      <c r="L367" s="1">
        <v>26.4</v>
      </c>
      <c r="M367" s="1">
        <v>16.5</v>
      </c>
    </row>
    <row r="368" spans="1:13">
      <c r="A368" s="1">
        <v>4</v>
      </c>
      <c r="B368" s="1">
        <v>16</v>
      </c>
      <c r="C368" s="1">
        <v>22.7</v>
      </c>
      <c r="D368" s="1">
        <v>15.6</v>
      </c>
      <c r="E368" s="1">
        <v>17</v>
      </c>
      <c r="F368" s="1">
        <v>27.5</v>
      </c>
      <c r="G368" s="1">
        <v>28.8</v>
      </c>
      <c r="H368" s="1">
        <v>28.8</v>
      </c>
      <c r="I368" s="1">
        <v>25.7</v>
      </c>
      <c r="J368" s="1">
        <v>27.4</v>
      </c>
      <c r="K368" s="1">
        <v>25</v>
      </c>
      <c r="L368" s="1">
        <v>26.6</v>
      </c>
      <c r="M368" s="1">
        <v>18.2</v>
      </c>
    </row>
    <row r="369" spans="1:13">
      <c r="A369" s="1">
        <v>5</v>
      </c>
      <c r="B369" s="1">
        <v>16.8</v>
      </c>
      <c r="C369" s="1">
        <v>20.8</v>
      </c>
      <c r="D369" s="1">
        <v>16.100000000000001</v>
      </c>
      <c r="E369" s="1">
        <v>19</v>
      </c>
      <c r="F369" s="1">
        <v>28.1</v>
      </c>
      <c r="G369" s="1">
        <v>28.8</v>
      </c>
      <c r="H369" s="1">
        <v>30</v>
      </c>
      <c r="I369" s="1">
        <v>27.6</v>
      </c>
      <c r="J369" s="1">
        <v>27</v>
      </c>
      <c r="K369" s="1">
        <v>24.6</v>
      </c>
      <c r="L369" s="1">
        <v>26</v>
      </c>
      <c r="M369" s="1">
        <v>19</v>
      </c>
    </row>
    <row r="370" spans="1:13">
      <c r="A370" s="1">
        <v>6</v>
      </c>
      <c r="B370" s="1">
        <v>16.3</v>
      </c>
      <c r="C370" s="1">
        <v>13.6</v>
      </c>
      <c r="D370" s="1">
        <v>16.5</v>
      </c>
      <c r="E370" s="1">
        <v>20.9</v>
      </c>
      <c r="F370" s="1">
        <v>28.8</v>
      </c>
      <c r="G370" s="1">
        <v>28.7</v>
      </c>
      <c r="H370" s="1">
        <v>29</v>
      </c>
      <c r="I370" s="1">
        <v>29.1</v>
      </c>
      <c r="J370" s="1">
        <v>27</v>
      </c>
      <c r="K370" s="1">
        <v>24.8</v>
      </c>
      <c r="L370" s="1">
        <v>25.8</v>
      </c>
      <c r="M370" s="1">
        <v>18.399999999999999</v>
      </c>
    </row>
    <row r="371" spans="1:13">
      <c r="A371" s="1">
        <v>7</v>
      </c>
      <c r="B371" s="1">
        <v>14</v>
      </c>
      <c r="C371" s="1">
        <v>10.7</v>
      </c>
      <c r="D371" s="1">
        <v>17.899999999999999</v>
      </c>
      <c r="E371" s="1">
        <v>23.6</v>
      </c>
      <c r="F371" s="1">
        <v>28.1</v>
      </c>
      <c r="G371" s="1">
        <v>28.8</v>
      </c>
      <c r="H371" s="1">
        <v>30.2</v>
      </c>
      <c r="I371" s="1">
        <v>28.6</v>
      </c>
      <c r="J371" s="1">
        <v>27.3</v>
      </c>
      <c r="K371" s="1">
        <v>26.5</v>
      </c>
      <c r="L371" s="1">
        <v>24.2</v>
      </c>
      <c r="M371" s="1">
        <v>19</v>
      </c>
    </row>
    <row r="372" spans="1:13">
      <c r="A372" s="1">
        <v>8</v>
      </c>
      <c r="B372" s="1">
        <v>13</v>
      </c>
      <c r="C372" s="1">
        <v>9.6</v>
      </c>
      <c r="D372" s="1">
        <v>19.8</v>
      </c>
      <c r="E372" s="1">
        <v>23.2</v>
      </c>
      <c r="F372" s="1">
        <v>28</v>
      </c>
      <c r="G372" s="1">
        <v>28.9</v>
      </c>
      <c r="H372" s="1">
        <v>30</v>
      </c>
      <c r="I372" s="1">
        <v>27.6</v>
      </c>
      <c r="J372" s="1">
        <v>26.4</v>
      </c>
      <c r="K372" s="1">
        <v>27</v>
      </c>
      <c r="L372" s="1">
        <v>21.2</v>
      </c>
      <c r="M372" s="1">
        <v>20.6</v>
      </c>
    </row>
    <row r="373" spans="1:13">
      <c r="A373" s="1">
        <v>9</v>
      </c>
      <c r="B373" s="1">
        <v>13.4</v>
      </c>
      <c r="C373" s="1">
        <v>9.9</v>
      </c>
      <c r="D373" s="1">
        <v>21.2</v>
      </c>
      <c r="E373" s="1">
        <v>19.2</v>
      </c>
      <c r="F373" s="1">
        <v>27.7</v>
      </c>
      <c r="G373" s="1">
        <v>29.5</v>
      </c>
      <c r="H373" s="1">
        <v>30.2</v>
      </c>
      <c r="I373" s="1">
        <v>27.8</v>
      </c>
      <c r="J373" s="1">
        <v>26.1</v>
      </c>
      <c r="K373" s="1">
        <v>27.1</v>
      </c>
      <c r="L373" s="1">
        <v>19.399999999999999</v>
      </c>
      <c r="M373" s="1">
        <v>18.399999999999999</v>
      </c>
    </row>
    <row r="374" spans="1:13">
      <c r="A374" s="1">
        <v>10</v>
      </c>
      <c r="B374" s="1">
        <v>14.4</v>
      </c>
      <c r="C374" s="1">
        <v>10.7</v>
      </c>
      <c r="D374" s="1">
        <v>21</v>
      </c>
      <c r="E374" s="1">
        <v>18.5</v>
      </c>
      <c r="F374" s="1">
        <v>27.9</v>
      </c>
      <c r="G374" s="1">
        <v>29</v>
      </c>
      <c r="H374" s="1">
        <v>30.7</v>
      </c>
      <c r="I374" s="1">
        <v>27.2</v>
      </c>
      <c r="J374" s="1">
        <v>26.8</v>
      </c>
      <c r="K374" s="1">
        <v>27.5</v>
      </c>
      <c r="L374" s="1">
        <v>20.8</v>
      </c>
      <c r="M374" s="1">
        <v>19.100000000000001</v>
      </c>
    </row>
    <row r="375" spans="1:13">
      <c r="A375" s="1">
        <v>11</v>
      </c>
      <c r="B375" s="1">
        <v>13.2</v>
      </c>
      <c r="C375" s="1">
        <v>10.8</v>
      </c>
      <c r="D375" s="1">
        <v>21</v>
      </c>
      <c r="E375" s="1">
        <v>18</v>
      </c>
      <c r="F375" s="1">
        <v>29.4</v>
      </c>
      <c r="G375" s="1">
        <v>28</v>
      </c>
      <c r="H375" s="1">
        <v>30.4</v>
      </c>
      <c r="I375" s="1">
        <v>28.1</v>
      </c>
      <c r="J375" s="1">
        <v>28.1</v>
      </c>
      <c r="K375" s="1">
        <v>24.5</v>
      </c>
      <c r="L375" s="1">
        <v>21.2</v>
      </c>
      <c r="M375" s="1">
        <v>21.8</v>
      </c>
    </row>
    <row r="376" spans="1:13">
      <c r="A376" s="1">
        <v>12</v>
      </c>
      <c r="B376" s="1">
        <v>14.2</v>
      </c>
      <c r="C376" s="1">
        <v>12.4</v>
      </c>
      <c r="D376" s="1">
        <v>20.9</v>
      </c>
      <c r="E376" s="1">
        <v>18.100000000000001</v>
      </c>
      <c r="F376" s="1">
        <v>30</v>
      </c>
      <c r="G376" s="1">
        <v>29.1</v>
      </c>
      <c r="H376" s="1">
        <v>29.6</v>
      </c>
      <c r="I376" s="1">
        <v>27.1</v>
      </c>
      <c r="J376" s="1">
        <v>28.2</v>
      </c>
      <c r="K376" s="1">
        <v>25.1</v>
      </c>
      <c r="L376" s="1">
        <v>21.4</v>
      </c>
      <c r="M376" s="1">
        <v>23.2</v>
      </c>
    </row>
    <row r="377" spans="1:13">
      <c r="A377" s="1">
        <v>13</v>
      </c>
      <c r="B377" s="1">
        <v>14.6</v>
      </c>
      <c r="C377" s="1">
        <v>14.4</v>
      </c>
      <c r="D377" s="1">
        <v>18.5</v>
      </c>
      <c r="E377" s="1">
        <v>18.8</v>
      </c>
      <c r="F377" s="1">
        <v>27.5</v>
      </c>
      <c r="G377" s="1">
        <v>29.1</v>
      </c>
      <c r="H377" s="1">
        <v>28.5</v>
      </c>
      <c r="I377" s="1">
        <v>26.2</v>
      </c>
      <c r="J377" s="1">
        <v>28.5</v>
      </c>
      <c r="K377" s="1">
        <v>25.1</v>
      </c>
      <c r="L377" s="1">
        <v>21.9</v>
      </c>
      <c r="M377" s="1">
        <v>19.399999999999999</v>
      </c>
    </row>
    <row r="378" spans="1:13">
      <c r="A378" s="1">
        <v>14</v>
      </c>
      <c r="B378" s="1">
        <v>14.4</v>
      </c>
      <c r="C378" s="1">
        <v>15.3</v>
      </c>
      <c r="D378" s="1">
        <v>17.899999999999999</v>
      </c>
      <c r="E378" s="1">
        <v>21.7</v>
      </c>
      <c r="F378" s="1">
        <v>27.1</v>
      </c>
      <c r="G378" s="1">
        <v>29.6</v>
      </c>
      <c r="H378" s="1">
        <v>29.7</v>
      </c>
      <c r="I378" s="1">
        <v>25.3</v>
      </c>
      <c r="J378" s="1">
        <v>28.8</v>
      </c>
      <c r="K378" s="1">
        <v>24.6</v>
      </c>
      <c r="L378" s="1">
        <v>23.6</v>
      </c>
      <c r="M378" s="1">
        <v>14.1</v>
      </c>
    </row>
    <row r="379" spans="1:13">
      <c r="A379" s="1">
        <v>15</v>
      </c>
      <c r="B379" s="1">
        <v>14.9</v>
      </c>
      <c r="C379" s="1">
        <v>16.8</v>
      </c>
      <c r="D379" s="1">
        <v>20.100000000000001</v>
      </c>
      <c r="E379" s="1">
        <v>23.8</v>
      </c>
      <c r="F379" s="1">
        <v>25.4</v>
      </c>
      <c r="G379" s="1">
        <v>31.7</v>
      </c>
      <c r="H379" s="1">
        <v>27.8</v>
      </c>
      <c r="I379" s="1">
        <v>26.9</v>
      </c>
      <c r="J379" s="1">
        <v>29</v>
      </c>
      <c r="K379" s="1">
        <v>26.1</v>
      </c>
      <c r="L379" s="1">
        <v>24.7</v>
      </c>
      <c r="M379" s="1">
        <v>12.4</v>
      </c>
    </row>
    <row r="380" spans="1:13">
      <c r="A380" s="1">
        <v>16</v>
      </c>
      <c r="B380" s="1">
        <v>13.3</v>
      </c>
      <c r="C380" s="1">
        <v>19</v>
      </c>
      <c r="D380" s="1">
        <v>20.2</v>
      </c>
      <c r="E380" s="1">
        <v>24.2</v>
      </c>
      <c r="F380" s="1">
        <v>26.6</v>
      </c>
      <c r="G380" s="1">
        <v>31.9</v>
      </c>
      <c r="H380" s="1">
        <v>24</v>
      </c>
      <c r="I380" s="1">
        <v>27.6</v>
      </c>
      <c r="J380" s="1">
        <v>28.4</v>
      </c>
      <c r="K380" s="1">
        <v>26.6</v>
      </c>
      <c r="L380" s="1">
        <v>24.6</v>
      </c>
      <c r="M380" s="1">
        <v>13.5</v>
      </c>
    </row>
    <row r="381" spans="1:13">
      <c r="A381" s="1">
        <v>17</v>
      </c>
      <c r="B381" s="1">
        <v>13.5</v>
      </c>
      <c r="C381" s="1">
        <v>20</v>
      </c>
      <c r="D381" s="1">
        <v>20.8</v>
      </c>
      <c r="E381" s="1">
        <v>25.8</v>
      </c>
      <c r="F381" s="1">
        <v>25.5</v>
      </c>
      <c r="G381" s="1">
        <v>29.3</v>
      </c>
      <c r="H381" s="1">
        <v>23.4</v>
      </c>
      <c r="I381" s="1">
        <v>27.9</v>
      </c>
      <c r="J381" s="1">
        <v>28.7</v>
      </c>
      <c r="K381" s="1">
        <v>25.4</v>
      </c>
      <c r="L381" s="1">
        <v>22</v>
      </c>
      <c r="M381" s="1">
        <v>15.6</v>
      </c>
    </row>
    <row r="382" spans="1:13">
      <c r="A382" s="1">
        <v>18</v>
      </c>
      <c r="B382" s="1">
        <v>15.3</v>
      </c>
      <c r="C382" s="1">
        <v>21.4</v>
      </c>
      <c r="D382" s="1">
        <v>21.9</v>
      </c>
      <c r="E382" s="1">
        <v>26.1</v>
      </c>
      <c r="F382" s="1">
        <v>27.8</v>
      </c>
      <c r="G382" s="1">
        <v>30</v>
      </c>
      <c r="H382" s="1">
        <v>26.4</v>
      </c>
      <c r="I382" s="1">
        <v>27</v>
      </c>
      <c r="J382" s="1">
        <v>28.5</v>
      </c>
      <c r="K382" s="1">
        <v>25.4</v>
      </c>
      <c r="L382" s="1">
        <v>18.7</v>
      </c>
      <c r="M382" s="1">
        <v>17.8</v>
      </c>
    </row>
    <row r="383" spans="1:13">
      <c r="A383" s="1">
        <v>19</v>
      </c>
      <c r="B383" s="1">
        <v>16.3</v>
      </c>
      <c r="C383" s="1">
        <v>21.2</v>
      </c>
      <c r="D383" s="1">
        <v>22.2</v>
      </c>
      <c r="E383" s="1">
        <v>26.5</v>
      </c>
      <c r="F383" s="1">
        <v>27.6</v>
      </c>
      <c r="G383" s="1">
        <v>28.9</v>
      </c>
      <c r="H383" s="1">
        <v>28.7</v>
      </c>
      <c r="I383" s="1">
        <v>26</v>
      </c>
      <c r="J383" s="1">
        <v>26</v>
      </c>
      <c r="K383" s="1">
        <v>26.4</v>
      </c>
      <c r="L383" s="1">
        <v>19</v>
      </c>
      <c r="M383" s="1">
        <v>18.5</v>
      </c>
    </row>
    <row r="384" spans="1:13">
      <c r="A384" s="1">
        <v>20</v>
      </c>
      <c r="B384" s="1">
        <v>19.2</v>
      </c>
      <c r="C384" s="1">
        <v>20.9</v>
      </c>
      <c r="D384" s="1">
        <v>22.2</v>
      </c>
      <c r="E384" s="1">
        <v>26.5</v>
      </c>
      <c r="F384" s="1">
        <v>23.2</v>
      </c>
      <c r="G384" s="1">
        <v>26.8</v>
      </c>
      <c r="H384" s="1">
        <v>30.2</v>
      </c>
      <c r="I384" s="1">
        <v>28.8</v>
      </c>
      <c r="J384" s="1">
        <v>27</v>
      </c>
      <c r="K384" s="1">
        <v>27.8</v>
      </c>
      <c r="L384" s="1">
        <v>19.600000000000001</v>
      </c>
      <c r="M384" s="1">
        <v>18.2</v>
      </c>
    </row>
    <row r="385" spans="1:13">
      <c r="A385" s="1">
        <v>21</v>
      </c>
      <c r="B385" s="1">
        <v>18.100000000000001</v>
      </c>
      <c r="C385" s="1">
        <v>19.8</v>
      </c>
      <c r="D385" s="1">
        <v>23.2</v>
      </c>
      <c r="E385" s="1">
        <v>25.5</v>
      </c>
      <c r="F385" s="1">
        <v>25.6</v>
      </c>
      <c r="G385" s="1">
        <v>28.6</v>
      </c>
      <c r="H385" s="1">
        <v>30.3</v>
      </c>
      <c r="I385" s="1">
        <v>26.4</v>
      </c>
      <c r="J385" s="1">
        <v>27.8</v>
      </c>
      <c r="K385" s="1">
        <v>27.7</v>
      </c>
      <c r="L385" s="1">
        <v>18.8</v>
      </c>
      <c r="M385" s="1">
        <v>18.600000000000001</v>
      </c>
    </row>
    <row r="386" spans="1:13">
      <c r="A386" s="1">
        <v>22</v>
      </c>
      <c r="B386" s="1">
        <v>17.899999999999999</v>
      </c>
      <c r="C386" s="1">
        <v>18.600000000000001</v>
      </c>
      <c r="D386" s="1">
        <v>23.1</v>
      </c>
      <c r="E386" s="1">
        <v>25.5</v>
      </c>
      <c r="F386" s="1">
        <v>27.1</v>
      </c>
      <c r="G386" s="1">
        <v>30</v>
      </c>
      <c r="H386" s="1">
        <v>30.6</v>
      </c>
      <c r="I386" s="1">
        <v>25.9</v>
      </c>
      <c r="J386" s="1">
        <v>28.7</v>
      </c>
      <c r="K386" s="1">
        <v>27.4</v>
      </c>
      <c r="L386" s="1">
        <v>17.2</v>
      </c>
      <c r="M386" s="1">
        <v>20.2</v>
      </c>
    </row>
    <row r="387" spans="1:13">
      <c r="A387" s="1">
        <v>23</v>
      </c>
      <c r="B387" s="1">
        <v>18.2</v>
      </c>
      <c r="C387" s="1">
        <v>18.8</v>
      </c>
      <c r="D387" s="1">
        <v>23.2</v>
      </c>
      <c r="E387" s="1">
        <v>25.3</v>
      </c>
      <c r="F387" s="1">
        <v>28.8</v>
      </c>
      <c r="G387" s="1">
        <v>31.4</v>
      </c>
      <c r="H387" s="1">
        <v>30</v>
      </c>
      <c r="I387" s="1">
        <v>26.3</v>
      </c>
      <c r="J387" s="1">
        <v>27.1</v>
      </c>
      <c r="K387" s="1">
        <v>20</v>
      </c>
      <c r="L387" s="1">
        <v>18.3</v>
      </c>
      <c r="M387" s="1">
        <v>15.9</v>
      </c>
    </row>
    <row r="388" spans="1:13">
      <c r="A388" s="1">
        <v>24</v>
      </c>
      <c r="B388" s="1">
        <v>19</v>
      </c>
      <c r="C388" s="1">
        <v>16.600000000000001</v>
      </c>
      <c r="D388" s="1">
        <v>24.1</v>
      </c>
      <c r="E388" s="1">
        <v>26</v>
      </c>
      <c r="F388" s="1">
        <v>30.5</v>
      </c>
      <c r="G388" s="1">
        <v>31.2</v>
      </c>
      <c r="H388" s="1">
        <v>29.6</v>
      </c>
      <c r="I388" s="1">
        <v>24.8</v>
      </c>
      <c r="J388" s="1">
        <v>28.4</v>
      </c>
      <c r="K388" s="1">
        <v>20.5</v>
      </c>
      <c r="L388" s="1">
        <v>19.600000000000001</v>
      </c>
      <c r="M388" s="1">
        <v>14.4</v>
      </c>
    </row>
    <row r="389" spans="1:13">
      <c r="A389" s="1">
        <v>25</v>
      </c>
      <c r="B389" s="1">
        <v>19.399999999999999</v>
      </c>
      <c r="C389" s="1">
        <v>18</v>
      </c>
      <c r="D389" s="1">
        <v>24</v>
      </c>
      <c r="E389" s="1">
        <v>20.399999999999999</v>
      </c>
      <c r="F389" s="1">
        <v>30</v>
      </c>
      <c r="G389" s="1">
        <v>29.6</v>
      </c>
      <c r="H389" s="1">
        <v>29.6</v>
      </c>
      <c r="I389" s="1">
        <v>25</v>
      </c>
      <c r="J389" s="1">
        <v>23</v>
      </c>
      <c r="K389" s="1">
        <v>21</v>
      </c>
      <c r="L389" s="1">
        <v>19.2</v>
      </c>
      <c r="M389" s="1">
        <v>14.8</v>
      </c>
    </row>
    <row r="390" spans="1:13">
      <c r="A390" s="1">
        <v>26</v>
      </c>
      <c r="B390" s="1">
        <v>20.8</v>
      </c>
      <c r="C390" s="1">
        <v>21.6</v>
      </c>
      <c r="D390" s="1">
        <v>22.6</v>
      </c>
      <c r="E390" s="1">
        <v>20.7</v>
      </c>
      <c r="F390" s="1">
        <v>27.3</v>
      </c>
      <c r="G390" s="1">
        <v>30.2</v>
      </c>
      <c r="H390" s="1">
        <v>27.4</v>
      </c>
      <c r="I390" s="1">
        <v>25.6</v>
      </c>
      <c r="J390" s="1">
        <v>24</v>
      </c>
      <c r="K390" s="1">
        <v>23</v>
      </c>
      <c r="L390" s="1">
        <v>18.8</v>
      </c>
      <c r="M390" s="1">
        <v>15.7</v>
      </c>
    </row>
    <row r="391" spans="1:13">
      <c r="A391" s="1">
        <v>27</v>
      </c>
      <c r="B391" s="1">
        <v>19.2</v>
      </c>
      <c r="C391" s="1">
        <v>17.7</v>
      </c>
      <c r="D391" s="1">
        <v>20.7</v>
      </c>
      <c r="E391" s="1">
        <v>22.2</v>
      </c>
      <c r="F391" s="1">
        <v>27.3</v>
      </c>
      <c r="G391" s="1">
        <v>30</v>
      </c>
      <c r="H391" s="1">
        <v>25.6</v>
      </c>
      <c r="I391" s="1">
        <v>27.6</v>
      </c>
      <c r="J391" s="1">
        <v>25.5</v>
      </c>
      <c r="K391" s="1">
        <v>23.7</v>
      </c>
      <c r="L391" s="1">
        <v>17.7</v>
      </c>
      <c r="M391" s="1">
        <v>18.5</v>
      </c>
    </row>
    <row r="392" spans="1:13">
      <c r="A392" s="1">
        <v>28</v>
      </c>
      <c r="B392" s="1">
        <v>18.3</v>
      </c>
      <c r="C392" s="1">
        <v>13.7</v>
      </c>
      <c r="D392" s="1">
        <v>19.8</v>
      </c>
      <c r="E392" s="1">
        <v>23.8</v>
      </c>
      <c r="F392" s="1">
        <v>27.3</v>
      </c>
      <c r="G392" s="1">
        <v>29.8</v>
      </c>
      <c r="H392" s="1">
        <v>23.5</v>
      </c>
      <c r="I392" s="1">
        <v>29.1</v>
      </c>
      <c r="J392" s="1">
        <v>26.1</v>
      </c>
      <c r="K392" s="1">
        <v>24.5</v>
      </c>
      <c r="L392" s="1">
        <v>16.3</v>
      </c>
      <c r="M392" s="1">
        <v>21.1</v>
      </c>
    </row>
    <row r="393" spans="1:13">
      <c r="A393" s="1">
        <v>29</v>
      </c>
      <c r="B393" s="1">
        <v>17.600000000000001</v>
      </c>
      <c r="C393" s="1">
        <v>13.5</v>
      </c>
      <c r="D393" s="1">
        <v>21.2</v>
      </c>
      <c r="E393" s="1">
        <v>24.1</v>
      </c>
      <c r="F393" s="1">
        <v>26.1</v>
      </c>
      <c r="G393" s="1">
        <v>26.4</v>
      </c>
      <c r="H393" s="1">
        <v>22.2</v>
      </c>
      <c r="I393" s="1">
        <v>28.2</v>
      </c>
      <c r="J393" s="1">
        <v>25.5</v>
      </c>
      <c r="K393" s="1">
        <v>24.3</v>
      </c>
      <c r="L393" s="1">
        <v>16.399999999999999</v>
      </c>
      <c r="M393" s="1">
        <v>21.4</v>
      </c>
    </row>
    <row r="394" spans="1:13">
      <c r="A394" s="1">
        <v>30</v>
      </c>
      <c r="B394" s="1">
        <v>18.3</v>
      </c>
      <c r="C394" s="1">
        <v>14.4</v>
      </c>
      <c r="D394" s="1">
        <v>22.8</v>
      </c>
      <c r="E394" s="1">
        <v>26.2</v>
      </c>
      <c r="F394" s="1">
        <v>27.2</v>
      </c>
      <c r="G394" s="1">
        <v>27.6</v>
      </c>
      <c r="H394" s="1">
        <v>25.2</v>
      </c>
      <c r="I394" s="1">
        <v>26</v>
      </c>
      <c r="J394" s="1">
        <v>24.8</v>
      </c>
      <c r="K394" s="1">
        <v>25</v>
      </c>
      <c r="L394" s="1">
        <v>17.399999999999999</v>
      </c>
      <c r="M394" s="1">
        <v>15.7</v>
      </c>
    </row>
    <row r="395" spans="1:13">
      <c r="A395" s="1">
        <v>31</v>
      </c>
      <c r="B395" s="1">
        <v>21.1</v>
      </c>
      <c r="D395" s="1">
        <v>23</v>
      </c>
      <c r="E395" s="1">
        <v>25.7</v>
      </c>
      <c r="F395" s="1">
        <v>25.4</v>
      </c>
      <c r="G395" s="1">
        <v>28.1</v>
      </c>
      <c r="H395" s="1">
        <v>28.5</v>
      </c>
      <c r="I395" s="1">
        <v>26.5</v>
      </c>
      <c r="J395" s="1">
        <v>27</v>
      </c>
      <c r="K395" s="1">
        <v>26</v>
      </c>
      <c r="L395" s="1">
        <v>17.8</v>
      </c>
      <c r="M395" s="1">
        <v>12.3</v>
      </c>
    </row>
    <row r="396" spans="1:13">
      <c r="B396" s="1">
        <v>22</v>
      </c>
      <c r="D396" s="1">
        <v>22.4</v>
      </c>
      <c r="F396" s="1">
        <v>25.4</v>
      </c>
      <c r="H396" s="1">
        <v>28.8</v>
      </c>
      <c r="I396" s="1">
        <v>26.6</v>
      </c>
      <c r="K396" s="1">
        <v>26.7</v>
      </c>
      <c r="M396" s="1">
        <v>10.7</v>
      </c>
    </row>
    <row r="397" spans="1:13">
      <c r="A397" s="1">
        <f>A364+1</f>
        <v>1973</v>
      </c>
    </row>
    <row r="398" spans="1:13">
      <c r="A398" s="1">
        <v>1</v>
      </c>
      <c r="B398" s="1" t="s">
        <v>2</v>
      </c>
      <c r="C398" s="1" t="s">
        <v>3</v>
      </c>
      <c r="D398" s="1" t="s">
        <v>4</v>
      </c>
      <c r="E398" s="1" t="s">
        <v>5</v>
      </c>
      <c r="F398" s="1" t="s">
        <v>6</v>
      </c>
      <c r="G398" s="1" t="s">
        <v>7</v>
      </c>
      <c r="H398" s="1" t="s">
        <v>8</v>
      </c>
      <c r="I398" s="1" t="s">
        <v>9</v>
      </c>
      <c r="J398" s="1" t="s">
        <v>10</v>
      </c>
      <c r="K398" s="1" t="s">
        <v>11</v>
      </c>
      <c r="L398" s="1" t="s">
        <v>12</v>
      </c>
      <c r="M398" s="1" t="s">
        <v>13</v>
      </c>
    </row>
    <row r="399" spans="1:13">
      <c r="A399" s="1">
        <v>2</v>
      </c>
      <c r="B399" s="1">
        <v>11.7</v>
      </c>
      <c r="C399" s="1">
        <v>17.600000000000001</v>
      </c>
      <c r="D399" s="1">
        <v>24.6</v>
      </c>
      <c r="E399" s="1">
        <v>26.2</v>
      </c>
      <c r="F399" s="1">
        <v>28</v>
      </c>
      <c r="G399" s="1">
        <v>28.8</v>
      </c>
      <c r="H399" s="1">
        <v>28.4</v>
      </c>
      <c r="I399" s="1">
        <v>30</v>
      </c>
      <c r="J399" s="1">
        <v>27.2</v>
      </c>
      <c r="K399" s="1">
        <v>27.8</v>
      </c>
      <c r="L399" s="1">
        <v>22.6</v>
      </c>
      <c r="M399" s="1">
        <v>18.2</v>
      </c>
    </row>
    <row r="400" spans="1:13">
      <c r="A400" s="1">
        <v>3</v>
      </c>
      <c r="B400" s="1">
        <v>13</v>
      </c>
      <c r="C400" s="1">
        <v>20</v>
      </c>
      <c r="D400" s="1">
        <v>24.2</v>
      </c>
      <c r="E400" s="1">
        <v>27</v>
      </c>
      <c r="F400" s="1">
        <v>27.8</v>
      </c>
      <c r="G400" s="1">
        <v>29.8</v>
      </c>
      <c r="H400" s="1">
        <v>26.2</v>
      </c>
      <c r="I400" s="1">
        <v>29.8</v>
      </c>
      <c r="J400" s="1">
        <v>25.2</v>
      </c>
      <c r="K400" s="1">
        <v>27.4</v>
      </c>
      <c r="L400" s="1">
        <v>22.4</v>
      </c>
      <c r="M400" s="1">
        <v>18.899999999999999</v>
      </c>
    </row>
    <row r="401" spans="1:13">
      <c r="A401" s="1">
        <v>4</v>
      </c>
      <c r="B401" s="1">
        <v>12.4</v>
      </c>
      <c r="C401" s="1">
        <v>20</v>
      </c>
      <c r="D401" s="1">
        <v>23.6</v>
      </c>
      <c r="E401" s="1">
        <v>26.6</v>
      </c>
      <c r="F401" s="1">
        <v>27.9</v>
      </c>
      <c r="G401" s="1">
        <v>27.9</v>
      </c>
      <c r="H401" s="1">
        <v>28.6</v>
      </c>
      <c r="I401" s="1">
        <v>29.1</v>
      </c>
      <c r="J401" s="1">
        <v>26</v>
      </c>
      <c r="K401" s="1">
        <v>26.7</v>
      </c>
      <c r="L401" s="1">
        <v>21.9</v>
      </c>
      <c r="M401" s="1">
        <v>20.3</v>
      </c>
    </row>
    <row r="402" spans="1:13">
      <c r="A402" s="1">
        <v>5</v>
      </c>
      <c r="B402" s="1">
        <v>11.3</v>
      </c>
      <c r="C402" s="1">
        <v>20.8</v>
      </c>
      <c r="D402" s="1">
        <v>22.8</v>
      </c>
      <c r="E402" s="1">
        <v>22</v>
      </c>
      <c r="F402" s="1">
        <v>25.1</v>
      </c>
      <c r="G402" s="1">
        <v>27.8</v>
      </c>
      <c r="H402" s="1">
        <v>26.7</v>
      </c>
      <c r="I402" s="1">
        <v>26.1</v>
      </c>
      <c r="J402" s="1">
        <v>28</v>
      </c>
      <c r="K402" s="1">
        <v>26.7</v>
      </c>
      <c r="L402" s="1">
        <v>22.4</v>
      </c>
      <c r="M402" s="1">
        <v>20.5</v>
      </c>
    </row>
    <row r="403" spans="1:13">
      <c r="A403" s="1">
        <v>6</v>
      </c>
      <c r="B403" s="1">
        <v>12.7</v>
      </c>
      <c r="C403" s="1">
        <v>22.3</v>
      </c>
      <c r="D403" s="1">
        <v>23.4</v>
      </c>
      <c r="E403" s="1">
        <v>21.6</v>
      </c>
      <c r="F403" s="1">
        <v>25.7</v>
      </c>
      <c r="G403" s="1">
        <v>25.2</v>
      </c>
      <c r="H403" s="1">
        <v>28</v>
      </c>
      <c r="I403" s="1">
        <v>27</v>
      </c>
      <c r="J403" s="1">
        <v>27.5</v>
      </c>
      <c r="K403" s="1">
        <v>27</v>
      </c>
      <c r="L403" s="1">
        <v>23.1</v>
      </c>
      <c r="M403" s="1">
        <v>20.5</v>
      </c>
    </row>
    <row r="404" spans="1:13">
      <c r="A404" s="1">
        <v>7</v>
      </c>
      <c r="B404" s="1">
        <v>13.8</v>
      </c>
      <c r="C404" s="1">
        <v>21.6</v>
      </c>
      <c r="D404" s="1">
        <v>22.1</v>
      </c>
      <c r="E404" s="1">
        <v>22.7</v>
      </c>
      <c r="F404" s="1">
        <v>28.7</v>
      </c>
      <c r="G404" s="1">
        <v>26.8</v>
      </c>
      <c r="H404" s="1">
        <v>28.6</v>
      </c>
      <c r="I404" s="1">
        <v>27.4</v>
      </c>
      <c r="J404" s="1">
        <v>28.4</v>
      </c>
      <c r="K404" s="1">
        <v>26.2</v>
      </c>
      <c r="L404" s="1">
        <v>23</v>
      </c>
      <c r="M404" s="1">
        <v>20</v>
      </c>
    </row>
    <row r="405" spans="1:13">
      <c r="A405" s="1">
        <v>8</v>
      </c>
      <c r="B405" s="1">
        <v>13.7</v>
      </c>
      <c r="C405" s="1">
        <v>22</v>
      </c>
      <c r="D405" s="1">
        <v>21.7</v>
      </c>
      <c r="E405" s="1">
        <v>25.3</v>
      </c>
      <c r="F405" s="1">
        <v>30.6</v>
      </c>
      <c r="G405" s="1">
        <v>28.6</v>
      </c>
      <c r="H405" s="1">
        <v>28.7</v>
      </c>
      <c r="I405" s="1">
        <v>28.6</v>
      </c>
      <c r="J405" s="1">
        <v>27.2</v>
      </c>
      <c r="K405" s="1">
        <v>26.4</v>
      </c>
      <c r="L405" s="1">
        <v>21.4</v>
      </c>
      <c r="M405" s="1">
        <v>19.100000000000001</v>
      </c>
    </row>
    <row r="406" spans="1:13">
      <c r="A406" s="1">
        <v>9</v>
      </c>
      <c r="B406" s="1">
        <v>14.9</v>
      </c>
      <c r="C406" s="1">
        <v>17.399999999999999</v>
      </c>
      <c r="D406" s="1">
        <v>21.7</v>
      </c>
      <c r="E406" s="1">
        <v>27.1</v>
      </c>
      <c r="F406" s="1">
        <v>29.2</v>
      </c>
      <c r="G406" s="1">
        <v>26.5</v>
      </c>
      <c r="H406" s="1">
        <v>27.6</v>
      </c>
      <c r="I406" s="1">
        <v>28.4</v>
      </c>
      <c r="J406" s="1">
        <v>27.3</v>
      </c>
      <c r="K406" s="1">
        <v>25.5</v>
      </c>
      <c r="L406" s="1">
        <v>22.9</v>
      </c>
      <c r="M406" s="1">
        <v>18.2</v>
      </c>
    </row>
    <row r="407" spans="1:13">
      <c r="A407" s="1">
        <v>10</v>
      </c>
      <c r="B407" s="1">
        <v>14.1</v>
      </c>
      <c r="C407" s="1">
        <v>15.4</v>
      </c>
      <c r="D407" s="1">
        <v>23</v>
      </c>
      <c r="E407" s="1">
        <v>27.1</v>
      </c>
      <c r="F407" s="1">
        <v>27.8</v>
      </c>
      <c r="G407" s="1">
        <v>26.6</v>
      </c>
      <c r="H407" s="1">
        <v>26.8</v>
      </c>
      <c r="I407" s="1">
        <v>26.8</v>
      </c>
      <c r="J407" s="1">
        <v>28.2</v>
      </c>
      <c r="K407" s="1">
        <v>24.5</v>
      </c>
      <c r="L407" s="1">
        <v>23.4</v>
      </c>
      <c r="M407" s="1">
        <v>18.3</v>
      </c>
    </row>
    <row r="408" spans="1:13">
      <c r="A408" s="1">
        <v>11</v>
      </c>
      <c r="B408" s="1">
        <v>14.5</v>
      </c>
      <c r="C408" s="1">
        <v>19.8</v>
      </c>
      <c r="D408" s="1">
        <v>24.9</v>
      </c>
      <c r="E408" s="1">
        <v>26.6</v>
      </c>
      <c r="F408" s="1">
        <v>25.8</v>
      </c>
      <c r="G408" s="1">
        <v>27.9</v>
      </c>
      <c r="H408" s="1">
        <v>28.6</v>
      </c>
      <c r="I408" s="1">
        <v>27</v>
      </c>
      <c r="J408" s="1">
        <v>28.8</v>
      </c>
      <c r="K408" s="1">
        <v>24.5</v>
      </c>
      <c r="L408" s="1">
        <v>22</v>
      </c>
      <c r="M408" s="1">
        <v>19.2</v>
      </c>
    </row>
    <row r="409" spans="1:13">
      <c r="A409" s="1">
        <v>12</v>
      </c>
      <c r="B409" s="1">
        <v>15.6</v>
      </c>
      <c r="C409" s="1">
        <v>20.2</v>
      </c>
      <c r="D409" s="1">
        <v>25.6</v>
      </c>
      <c r="E409" s="1">
        <v>27.8</v>
      </c>
      <c r="F409" s="1">
        <v>28</v>
      </c>
      <c r="G409" s="1">
        <v>28.2</v>
      </c>
      <c r="H409" s="1">
        <v>26.7</v>
      </c>
      <c r="I409" s="1">
        <v>28.6</v>
      </c>
      <c r="J409" s="1">
        <v>29.2</v>
      </c>
      <c r="K409" s="1">
        <v>25.4</v>
      </c>
      <c r="L409" s="1">
        <v>19.100000000000001</v>
      </c>
      <c r="M409" s="1">
        <v>19.8</v>
      </c>
    </row>
    <row r="410" spans="1:13">
      <c r="A410" s="1">
        <v>13</v>
      </c>
      <c r="B410" s="1">
        <v>14.8</v>
      </c>
      <c r="C410" s="1">
        <v>19.8</v>
      </c>
      <c r="D410" s="1">
        <v>25.6</v>
      </c>
      <c r="E410" s="1">
        <v>23.3</v>
      </c>
      <c r="F410" s="1">
        <v>28.8</v>
      </c>
      <c r="G410" s="1">
        <v>28.5</v>
      </c>
      <c r="H410" s="1">
        <v>26.9</v>
      </c>
      <c r="I410" s="1">
        <v>29.2</v>
      </c>
      <c r="J410" s="1">
        <v>28.3</v>
      </c>
      <c r="K410" s="1">
        <v>26.3</v>
      </c>
      <c r="L410" s="1">
        <v>18.100000000000001</v>
      </c>
      <c r="M410" s="1">
        <v>17.100000000000001</v>
      </c>
    </row>
    <row r="411" spans="1:13">
      <c r="A411" s="1">
        <v>14</v>
      </c>
      <c r="B411" s="1">
        <v>15.8</v>
      </c>
      <c r="C411" s="1">
        <v>19.2</v>
      </c>
      <c r="D411" s="1">
        <v>25.4</v>
      </c>
      <c r="E411" s="1">
        <v>22.9</v>
      </c>
      <c r="F411" s="1">
        <v>30.4</v>
      </c>
      <c r="G411" s="1">
        <v>27.5</v>
      </c>
      <c r="H411" s="1">
        <v>28.1</v>
      </c>
      <c r="I411" s="1">
        <v>29.8</v>
      </c>
      <c r="J411" s="1">
        <v>26.9</v>
      </c>
      <c r="K411" s="1">
        <v>25.8</v>
      </c>
      <c r="L411" s="1">
        <v>20.399999999999999</v>
      </c>
      <c r="M411" s="1">
        <v>16.600000000000001</v>
      </c>
    </row>
    <row r="412" spans="1:13">
      <c r="A412" s="1">
        <v>15</v>
      </c>
      <c r="B412" s="1">
        <v>17.3</v>
      </c>
      <c r="C412" s="1">
        <v>15.8</v>
      </c>
      <c r="D412" s="1">
        <v>26</v>
      </c>
      <c r="E412" s="1">
        <v>23.7</v>
      </c>
      <c r="F412" s="1">
        <v>29.6</v>
      </c>
      <c r="G412" s="1">
        <v>26.5</v>
      </c>
      <c r="H412" s="1">
        <v>28.6</v>
      </c>
      <c r="I412" s="1">
        <v>30.6</v>
      </c>
      <c r="J412" s="1">
        <v>27.8</v>
      </c>
      <c r="K412" s="1">
        <v>22.8</v>
      </c>
      <c r="L412" s="1">
        <v>21.6</v>
      </c>
      <c r="M412" s="1">
        <v>17.600000000000001</v>
      </c>
    </row>
    <row r="413" spans="1:13">
      <c r="A413" s="1">
        <v>16</v>
      </c>
      <c r="B413" s="1">
        <v>20</v>
      </c>
      <c r="C413" s="1">
        <v>15.4</v>
      </c>
      <c r="D413" s="1">
        <v>18.7</v>
      </c>
      <c r="E413" s="1">
        <v>25.8</v>
      </c>
      <c r="F413" s="1">
        <v>30.5</v>
      </c>
      <c r="G413" s="1">
        <v>27.8</v>
      </c>
      <c r="H413" s="1">
        <v>30.1</v>
      </c>
      <c r="I413" s="1">
        <v>28.6</v>
      </c>
      <c r="J413" s="1">
        <v>26.6</v>
      </c>
      <c r="K413" s="1">
        <v>18.8</v>
      </c>
      <c r="L413" s="1">
        <v>22</v>
      </c>
      <c r="M413" s="1">
        <v>18.100000000000001</v>
      </c>
    </row>
    <row r="414" spans="1:13">
      <c r="A414" s="1">
        <v>17</v>
      </c>
      <c r="B414" s="1">
        <v>21.7</v>
      </c>
      <c r="C414" s="1">
        <v>16.899999999999999</v>
      </c>
      <c r="D414" s="1">
        <v>15.9</v>
      </c>
      <c r="E414" s="1">
        <v>26.3</v>
      </c>
      <c r="F414" s="1">
        <v>30.8</v>
      </c>
      <c r="G414" s="1">
        <v>30.4</v>
      </c>
      <c r="H414" s="1">
        <v>28</v>
      </c>
      <c r="I414" s="1">
        <v>28.6</v>
      </c>
      <c r="J414" s="1">
        <v>26.5</v>
      </c>
      <c r="K414" s="1">
        <v>21.4</v>
      </c>
      <c r="L414" s="1">
        <v>20.9</v>
      </c>
      <c r="M414" s="1">
        <v>17.2</v>
      </c>
    </row>
    <row r="415" spans="1:13">
      <c r="A415" s="1">
        <v>18</v>
      </c>
      <c r="B415" s="1">
        <v>16.2</v>
      </c>
      <c r="C415" s="1">
        <v>19.100000000000001</v>
      </c>
      <c r="D415" s="1">
        <v>15.8</v>
      </c>
      <c r="E415" s="1">
        <v>22.4</v>
      </c>
      <c r="F415" s="1">
        <v>31.7</v>
      </c>
      <c r="G415" s="1">
        <v>30</v>
      </c>
      <c r="H415" s="1">
        <v>28.7</v>
      </c>
      <c r="I415" s="1">
        <v>26.2</v>
      </c>
      <c r="J415" s="1">
        <v>26.5</v>
      </c>
      <c r="K415" s="1">
        <v>23.6</v>
      </c>
      <c r="L415" s="1">
        <v>21</v>
      </c>
      <c r="M415" s="1">
        <v>15.6</v>
      </c>
    </row>
    <row r="416" spans="1:13">
      <c r="A416" s="1">
        <v>19</v>
      </c>
      <c r="B416" s="1">
        <v>15.1</v>
      </c>
      <c r="C416" s="1">
        <v>22.1</v>
      </c>
      <c r="D416" s="1">
        <v>16.399999999999999</v>
      </c>
      <c r="E416" s="1">
        <v>19.2</v>
      </c>
      <c r="F416" s="1">
        <v>29.6</v>
      </c>
      <c r="G416" s="1">
        <v>31.9</v>
      </c>
      <c r="H416" s="1">
        <v>29.8</v>
      </c>
      <c r="I416" s="1">
        <v>27.2</v>
      </c>
      <c r="J416" s="1">
        <v>25.3</v>
      </c>
      <c r="K416" s="1">
        <v>24.2</v>
      </c>
      <c r="L416" s="1">
        <v>22.4</v>
      </c>
      <c r="M416" s="1">
        <v>15.4</v>
      </c>
    </row>
    <row r="417" spans="1:13">
      <c r="A417" s="1">
        <v>20</v>
      </c>
      <c r="B417" s="1">
        <v>15.2</v>
      </c>
      <c r="C417" s="1">
        <v>24.5</v>
      </c>
      <c r="D417" s="1">
        <v>18.2</v>
      </c>
      <c r="E417" s="1">
        <v>20.6</v>
      </c>
      <c r="F417" s="1">
        <v>31.4</v>
      </c>
      <c r="G417" s="1">
        <v>31.8</v>
      </c>
      <c r="H417" s="1">
        <v>32</v>
      </c>
      <c r="I417" s="1">
        <v>28</v>
      </c>
      <c r="J417" s="1">
        <v>25.7</v>
      </c>
      <c r="K417" s="1">
        <v>22</v>
      </c>
      <c r="L417" s="1">
        <v>22</v>
      </c>
      <c r="M417" s="1">
        <v>16.600000000000001</v>
      </c>
    </row>
    <row r="418" spans="1:13">
      <c r="A418" s="1">
        <v>21</v>
      </c>
      <c r="B418" s="1">
        <v>17.399999999999999</v>
      </c>
      <c r="C418" s="1">
        <v>20.3</v>
      </c>
      <c r="D418" s="1">
        <v>19.899999999999999</v>
      </c>
      <c r="E418" s="1">
        <v>23.2</v>
      </c>
      <c r="F418" s="1">
        <v>31.9</v>
      </c>
      <c r="G418" s="1">
        <v>32</v>
      </c>
      <c r="H418" s="1">
        <v>30.2</v>
      </c>
      <c r="I418" s="1">
        <v>28.2</v>
      </c>
      <c r="J418" s="1">
        <v>25.4</v>
      </c>
      <c r="K418" s="1">
        <v>25.3</v>
      </c>
      <c r="L418" s="1">
        <v>21.7</v>
      </c>
      <c r="M418" s="1">
        <v>17.8</v>
      </c>
    </row>
    <row r="419" spans="1:13">
      <c r="A419" s="1">
        <v>22</v>
      </c>
      <c r="B419" s="1">
        <v>18.899999999999999</v>
      </c>
      <c r="C419" s="1">
        <v>19.100000000000001</v>
      </c>
      <c r="D419" s="1">
        <v>21.9</v>
      </c>
      <c r="E419" s="1">
        <v>24.4</v>
      </c>
      <c r="F419" s="1">
        <v>28.4</v>
      </c>
      <c r="G419" s="1">
        <v>32.700000000000003</v>
      </c>
      <c r="H419" s="1">
        <v>30.3</v>
      </c>
      <c r="I419" s="1">
        <v>27.5</v>
      </c>
      <c r="J419" s="1">
        <v>25.4</v>
      </c>
      <c r="K419" s="1">
        <v>24.3</v>
      </c>
      <c r="L419" s="1">
        <v>21.4</v>
      </c>
      <c r="M419" s="1">
        <v>19</v>
      </c>
    </row>
    <row r="420" spans="1:13">
      <c r="A420" s="1">
        <v>23</v>
      </c>
      <c r="B420" s="1">
        <v>20.5</v>
      </c>
      <c r="C420" s="1">
        <v>21.4</v>
      </c>
      <c r="D420" s="1">
        <v>23</v>
      </c>
      <c r="E420" s="1">
        <v>24.1</v>
      </c>
      <c r="F420" s="1">
        <v>26.5</v>
      </c>
      <c r="G420" s="1">
        <v>32.799999999999997</v>
      </c>
      <c r="H420" s="1">
        <v>30.7</v>
      </c>
      <c r="I420" s="1">
        <v>26.1</v>
      </c>
      <c r="J420" s="1">
        <v>26.5</v>
      </c>
      <c r="K420" s="1">
        <v>25</v>
      </c>
      <c r="L420" s="1">
        <v>20.8</v>
      </c>
      <c r="M420" s="1">
        <v>17.5</v>
      </c>
    </row>
    <row r="421" spans="1:13">
      <c r="A421" s="1">
        <v>24</v>
      </c>
      <c r="B421" s="1">
        <v>22.2</v>
      </c>
      <c r="C421" s="1">
        <v>23.8</v>
      </c>
      <c r="D421" s="1">
        <v>23.9</v>
      </c>
      <c r="E421" s="1">
        <v>25.6</v>
      </c>
      <c r="F421" s="1">
        <v>26.1</v>
      </c>
      <c r="G421" s="1">
        <v>32.799999999999997</v>
      </c>
      <c r="H421" s="1">
        <v>30.5</v>
      </c>
      <c r="I421" s="1">
        <v>26.9</v>
      </c>
      <c r="J421" s="1">
        <v>26.6</v>
      </c>
      <c r="K421" s="1">
        <v>24.2</v>
      </c>
      <c r="L421" s="1">
        <v>19.600000000000001</v>
      </c>
      <c r="M421" s="1">
        <v>15.4</v>
      </c>
    </row>
    <row r="422" spans="1:13">
      <c r="A422" s="1">
        <v>25</v>
      </c>
      <c r="B422" s="1">
        <v>20.8</v>
      </c>
      <c r="C422" s="1">
        <v>24</v>
      </c>
      <c r="D422" s="1">
        <v>22.9</v>
      </c>
      <c r="E422" s="1">
        <v>26.9</v>
      </c>
      <c r="F422" s="1">
        <v>27.7</v>
      </c>
      <c r="G422" s="1">
        <v>32.200000000000003</v>
      </c>
      <c r="H422" s="1">
        <v>27.6</v>
      </c>
      <c r="I422" s="1">
        <v>26.7</v>
      </c>
      <c r="J422" s="1">
        <v>25.8</v>
      </c>
      <c r="K422" s="1">
        <v>21.7</v>
      </c>
      <c r="L422" s="1">
        <v>18.5</v>
      </c>
      <c r="M422" s="1">
        <v>15.2</v>
      </c>
    </row>
    <row r="423" spans="1:13">
      <c r="A423" s="1">
        <v>26</v>
      </c>
      <c r="B423" s="1">
        <v>18.8</v>
      </c>
      <c r="C423" s="1">
        <v>24.6</v>
      </c>
      <c r="D423" s="1">
        <v>22.1</v>
      </c>
      <c r="E423" s="1">
        <v>26.6</v>
      </c>
      <c r="F423" s="1">
        <v>28.5</v>
      </c>
      <c r="G423" s="1">
        <v>32.1</v>
      </c>
      <c r="H423" s="1">
        <v>29.4</v>
      </c>
      <c r="I423" s="1">
        <v>26.1</v>
      </c>
      <c r="J423" s="1">
        <v>24.8</v>
      </c>
      <c r="K423" s="1">
        <v>22.4</v>
      </c>
      <c r="L423" s="1">
        <v>19.399999999999999</v>
      </c>
      <c r="M423" s="1">
        <v>12.8</v>
      </c>
    </row>
    <row r="424" spans="1:13">
      <c r="A424" s="1">
        <v>27</v>
      </c>
      <c r="B424" s="1">
        <v>18.899999999999999</v>
      </c>
      <c r="C424" s="1">
        <v>25.4</v>
      </c>
      <c r="D424" s="1">
        <v>21.7</v>
      </c>
      <c r="E424" s="1">
        <v>26.2</v>
      </c>
      <c r="F424" s="1">
        <v>28.2</v>
      </c>
      <c r="G424" s="1">
        <v>29</v>
      </c>
      <c r="H424" s="1">
        <v>28.8</v>
      </c>
      <c r="I424" s="1">
        <v>25.8</v>
      </c>
      <c r="J424" s="1">
        <v>25.3</v>
      </c>
      <c r="K424" s="1">
        <v>21.3</v>
      </c>
      <c r="L424" s="1">
        <v>18.2</v>
      </c>
      <c r="M424" s="1">
        <v>11.4</v>
      </c>
    </row>
    <row r="425" spans="1:13">
      <c r="A425" s="1">
        <v>28</v>
      </c>
      <c r="B425" s="1">
        <v>20.100000000000001</v>
      </c>
      <c r="C425" s="1">
        <v>24.8</v>
      </c>
      <c r="D425" s="1">
        <v>18.8</v>
      </c>
      <c r="E425" s="1">
        <v>24.9</v>
      </c>
      <c r="F425" s="1">
        <v>29.3</v>
      </c>
      <c r="G425" s="1">
        <v>28.1</v>
      </c>
      <c r="H425" s="1">
        <v>29.4</v>
      </c>
      <c r="I425" s="1">
        <v>26.2</v>
      </c>
      <c r="J425" s="1">
        <v>25.4</v>
      </c>
      <c r="K425" s="1">
        <v>21.6</v>
      </c>
      <c r="L425" s="1">
        <v>17.399999999999999</v>
      </c>
      <c r="M425" s="1">
        <v>11.4</v>
      </c>
    </row>
    <row r="426" spans="1:13">
      <c r="A426" s="1">
        <v>29</v>
      </c>
      <c r="B426" s="1">
        <v>17.3</v>
      </c>
      <c r="C426" s="1">
        <v>26.3</v>
      </c>
      <c r="D426" s="1">
        <v>21.8</v>
      </c>
      <c r="E426" s="1">
        <v>27</v>
      </c>
      <c r="F426" s="1">
        <v>26.7</v>
      </c>
      <c r="G426" s="1">
        <v>28.2</v>
      </c>
      <c r="H426" s="1">
        <v>30.1</v>
      </c>
      <c r="I426" s="1">
        <v>26.1</v>
      </c>
      <c r="J426" s="1">
        <v>25.7</v>
      </c>
      <c r="K426" s="1">
        <v>21.6</v>
      </c>
      <c r="L426" s="1">
        <v>18.2</v>
      </c>
      <c r="M426" s="1">
        <v>12.4</v>
      </c>
    </row>
    <row r="427" spans="1:13">
      <c r="A427" s="1">
        <v>30</v>
      </c>
      <c r="B427" s="1">
        <v>13.4</v>
      </c>
      <c r="D427" s="1">
        <v>23.9</v>
      </c>
      <c r="E427" s="1">
        <v>28.3</v>
      </c>
      <c r="F427" s="1">
        <v>26.5</v>
      </c>
      <c r="G427" s="1">
        <v>28.1</v>
      </c>
      <c r="H427" s="1">
        <v>28.5</v>
      </c>
      <c r="I427" s="1">
        <v>27.8</v>
      </c>
      <c r="J427" s="1">
        <v>25.3</v>
      </c>
      <c r="K427" s="1">
        <v>21.3</v>
      </c>
      <c r="L427" s="1">
        <v>18.600000000000001</v>
      </c>
      <c r="M427" s="1">
        <v>12.4</v>
      </c>
    </row>
    <row r="428" spans="1:13">
      <c r="A428" s="1">
        <v>31</v>
      </c>
      <c r="B428" s="1">
        <v>14.2</v>
      </c>
      <c r="D428" s="1">
        <v>25.6</v>
      </c>
      <c r="E428" s="1">
        <v>28.1</v>
      </c>
      <c r="F428" s="1">
        <v>28.9</v>
      </c>
      <c r="G428" s="1">
        <v>28.1</v>
      </c>
      <c r="H428" s="1">
        <v>29</v>
      </c>
      <c r="I428" s="1">
        <v>28.2</v>
      </c>
      <c r="J428" s="1">
        <v>27.2</v>
      </c>
      <c r="K428" s="1">
        <v>22.1</v>
      </c>
      <c r="L428" s="1">
        <v>18.399999999999999</v>
      </c>
      <c r="M428" s="1">
        <v>12.5</v>
      </c>
    </row>
    <row r="429" spans="1:13">
      <c r="B429" s="1">
        <v>16.100000000000001</v>
      </c>
      <c r="D429" s="1">
        <v>26.2</v>
      </c>
      <c r="F429" s="1">
        <v>30.2</v>
      </c>
      <c r="H429" s="1">
        <v>29.4</v>
      </c>
      <c r="I429" s="1">
        <v>27.5</v>
      </c>
      <c r="K429" s="1">
        <v>22.2</v>
      </c>
      <c r="M429" s="1">
        <v>11.8</v>
      </c>
    </row>
    <row r="430" spans="1:13">
      <c r="A430" s="1">
        <f>A397+1</f>
        <v>1974</v>
      </c>
    </row>
    <row r="431" spans="1:13">
      <c r="A431" s="1">
        <v>1</v>
      </c>
      <c r="B431" s="1" t="s">
        <v>2</v>
      </c>
      <c r="C431" s="1" t="s">
        <v>3</v>
      </c>
      <c r="D431" s="1" t="s">
        <v>4</v>
      </c>
      <c r="E431" s="1" t="s">
        <v>5</v>
      </c>
      <c r="F431" s="1" t="s">
        <v>6</v>
      </c>
      <c r="G431" s="1" t="s">
        <v>7</v>
      </c>
      <c r="H431" s="1" t="s">
        <v>8</v>
      </c>
      <c r="I431" s="1" t="s">
        <v>9</v>
      </c>
      <c r="J431" s="1" t="s">
        <v>10</v>
      </c>
      <c r="K431" s="1" t="s">
        <v>11</v>
      </c>
      <c r="L431" s="1" t="s">
        <v>12</v>
      </c>
      <c r="M431" s="1" t="s">
        <v>13</v>
      </c>
    </row>
    <row r="432" spans="1:13">
      <c r="A432" s="1">
        <v>2</v>
      </c>
      <c r="B432" s="1">
        <v>12.4</v>
      </c>
      <c r="C432" s="1">
        <v>10.8</v>
      </c>
      <c r="D432" s="1">
        <v>15.6</v>
      </c>
      <c r="E432" s="1">
        <v>21.3</v>
      </c>
      <c r="F432" s="1">
        <v>27</v>
      </c>
      <c r="G432" s="1">
        <v>28.2</v>
      </c>
      <c r="H432" s="1">
        <v>29.7</v>
      </c>
      <c r="I432" s="1">
        <v>27.7</v>
      </c>
      <c r="J432" s="1">
        <v>25.7</v>
      </c>
      <c r="K432" s="1">
        <v>27.2</v>
      </c>
      <c r="L432" s="1">
        <v>23.8</v>
      </c>
      <c r="M432" s="1">
        <v>22.7</v>
      </c>
    </row>
    <row r="433" spans="1:13">
      <c r="A433" s="1">
        <v>3</v>
      </c>
      <c r="B433" s="1">
        <v>12.1</v>
      </c>
      <c r="C433" s="1">
        <v>11.4</v>
      </c>
      <c r="D433" s="1">
        <v>16.399999999999999</v>
      </c>
      <c r="E433" s="1">
        <v>18.600000000000001</v>
      </c>
      <c r="F433" s="1">
        <v>27.7</v>
      </c>
      <c r="G433" s="1">
        <v>29.5</v>
      </c>
      <c r="H433" s="1">
        <v>27.1</v>
      </c>
      <c r="I433" s="1">
        <v>27.6</v>
      </c>
      <c r="J433" s="1">
        <v>27.3</v>
      </c>
      <c r="K433" s="1">
        <v>26.4</v>
      </c>
      <c r="L433" s="1">
        <v>21.8</v>
      </c>
      <c r="M433" s="1">
        <v>23</v>
      </c>
    </row>
    <row r="434" spans="1:13">
      <c r="A434" s="1">
        <v>4</v>
      </c>
      <c r="B434" s="1">
        <v>12.7</v>
      </c>
      <c r="C434" s="1">
        <v>10</v>
      </c>
      <c r="D434" s="1">
        <v>18.899999999999999</v>
      </c>
      <c r="E434" s="1">
        <v>16.5</v>
      </c>
      <c r="F434" s="1">
        <v>26.4</v>
      </c>
      <c r="G434" s="1">
        <v>29.6</v>
      </c>
      <c r="H434" s="1">
        <v>28.6</v>
      </c>
      <c r="I434" s="1">
        <v>28.1</v>
      </c>
      <c r="J434" s="1">
        <v>28.6</v>
      </c>
      <c r="K434" s="1">
        <v>26.6</v>
      </c>
      <c r="L434" s="1">
        <v>23.9</v>
      </c>
      <c r="M434" s="1">
        <v>24.3</v>
      </c>
    </row>
    <row r="435" spans="1:13">
      <c r="A435" s="1">
        <v>5</v>
      </c>
      <c r="B435" s="1">
        <v>13.2</v>
      </c>
      <c r="C435" s="1">
        <v>11.8</v>
      </c>
      <c r="D435" s="1">
        <v>19.8</v>
      </c>
      <c r="E435" s="1">
        <v>18</v>
      </c>
      <c r="F435" s="1">
        <v>26.9</v>
      </c>
      <c r="G435" s="1">
        <v>27.3</v>
      </c>
      <c r="H435" s="1">
        <v>27.4</v>
      </c>
      <c r="I435" s="1">
        <v>27.8</v>
      </c>
      <c r="J435" s="1">
        <v>28.7</v>
      </c>
      <c r="K435" s="1">
        <v>27.1</v>
      </c>
      <c r="L435" s="1">
        <v>25.4</v>
      </c>
      <c r="M435" s="1">
        <v>22.2</v>
      </c>
    </row>
    <row r="436" spans="1:13">
      <c r="A436" s="1">
        <v>6</v>
      </c>
      <c r="B436" s="1">
        <v>12.9</v>
      </c>
      <c r="C436" s="1">
        <v>14</v>
      </c>
      <c r="D436" s="1">
        <v>20</v>
      </c>
      <c r="E436" s="1">
        <v>20.7</v>
      </c>
      <c r="F436" s="1">
        <v>28.8</v>
      </c>
      <c r="G436" s="1">
        <v>28.2</v>
      </c>
      <c r="H436" s="1">
        <v>28.4</v>
      </c>
      <c r="I436" s="1">
        <v>28.6</v>
      </c>
      <c r="J436" s="1">
        <v>28.1</v>
      </c>
      <c r="K436" s="1">
        <v>27.4</v>
      </c>
      <c r="L436" s="1">
        <v>23.2</v>
      </c>
      <c r="M436" s="1">
        <v>20</v>
      </c>
    </row>
    <row r="437" spans="1:13">
      <c r="A437" s="1">
        <v>7</v>
      </c>
      <c r="B437" s="1">
        <v>13.9</v>
      </c>
      <c r="C437" s="1">
        <v>12</v>
      </c>
      <c r="D437" s="1">
        <v>21.2</v>
      </c>
      <c r="E437" s="1">
        <v>22.2</v>
      </c>
      <c r="F437" s="1">
        <v>29.7</v>
      </c>
      <c r="G437" s="1">
        <v>27.2</v>
      </c>
      <c r="H437" s="1">
        <v>28.7</v>
      </c>
      <c r="I437" s="1">
        <v>28.1</v>
      </c>
      <c r="J437" s="1">
        <v>28</v>
      </c>
      <c r="K437" s="1">
        <v>26.1</v>
      </c>
      <c r="L437" s="1">
        <v>24.2</v>
      </c>
      <c r="M437" s="1">
        <v>14.1</v>
      </c>
    </row>
    <row r="438" spans="1:13">
      <c r="A438" s="1">
        <v>8</v>
      </c>
      <c r="B438" s="1">
        <v>14.9</v>
      </c>
      <c r="C438" s="1">
        <v>11.7</v>
      </c>
      <c r="D438" s="1">
        <v>21.8</v>
      </c>
      <c r="E438" s="1">
        <v>24.2</v>
      </c>
      <c r="F438" s="1">
        <v>29.8</v>
      </c>
      <c r="G438" s="1">
        <v>28.8</v>
      </c>
      <c r="H438" s="1">
        <v>29.7</v>
      </c>
      <c r="I438" s="1">
        <v>27.8</v>
      </c>
      <c r="J438" s="1">
        <v>24.8</v>
      </c>
      <c r="K438" s="1">
        <v>26.4</v>
      </c>
      <c r="L438" s="1">
        <v>25.4</v>
      </c>
      <c r="M438" s="1">
        <v>15.4</v>
      </c>
    </row>
    <row r="439" spans="1:13">
      <c r="A439" s="1">
        <v>9</v>
      </c>
      <c r="B439" s="1">
        <v>16.3</v>
      </c>
      <c r="C439" s="1">
        <v>12</v>
      </c>
      <c r="D439" s="1">
        <v>21</v>
      </c>
      <c r="E439" s="1">
        <v>24.7</v>
      </c>
      <c r="F439" s="1">
        <v>29.8</v>
      </c>
      <c r="G439" s="1">
        <v>29.6</v>
      </c>
      <c r="H439" s="1">
        <v>29.6</v>
      </c>
      <c r="I439" s="1">
        <v>28.7</v>
      </c>
      <c r="J439" s="1">
        <v>26.4</v>
      </c>
      <c r="K439" s="1">
        <v>26.7</v>
      </c>
      <c r="L439" s="1">
        <v>25.9</v>
      </c>
      <c r="M439" s="1">
        <v>18.600000000000001</v>
      </c>
    </row>
    <row r="440" spans="1:13">
      <c r="A440" s="1">
        <v>10</v>
      </c>
      <c r="B440" s="1">
        <v>18.600000000000001</v>
      </c>
      <c r="C440" s="1">
        <v>12.2</v>
      </c>
      <c r="D440" s="1">
        <v>21.8</v>
      </c>
      <c r="E440" s="1">
        <v>24.1</v>
      </c>
      <c r="F440" s="1">
        <v>27.9</v>
      </c>
      <c r="G440" s="1">
        <v>29.1</v>
      </c>
      <c r="H440" s="1">
        <v>29.9</v>
      </c>
      <c r="I440" s="1">
        <v>28.5</v>
      </c>
      <c r="J440" s="1">
        <v>28.4</v>
      </c>
      <c r="K440" s="1">
        <v>26.1</v>
      </c>
      <c r="L440" s="1">
        <v>26.6</v>
      </c>
      <c r="M440" s="1">
        <v>22</v>
      </c>
    </row>
    <row r="441" spans="1:13">
      <c r="A441" s="1">
        <v>11</v>
      </c>
      <c r="B441" s="1">
        <v>19.399999999999999</v>
      </c>
      <c r="C441" s="1">
        <v>12</v>
      </c>
      <c r="D441" s="1">
        <v>15.6</v>
      </c>
      <c r="E441" s="1">
        <v>23.2</v>
      </c>
      <c r="F441" s="1">
        <v>23.5</v>
      </c>
      <c r="G441" s="1">
        <v>28</v>
      </c>
      <c r="H441" s="1">
        <v>28.8</v>
      </c>
      <c r="I441" s="1">
        <v>29</v>
      </c>
      <c r="J441" s="1">
        <v>28.6</v>
      </c>
      <c r="K441" s="1">
        <v>22.4</v>
      </c>
      <c r="L441" s="1">
        <v>23.1</v>
      </c>
      <c r="M441" s="1">
        <v>22.3</v>
      </c>
    </row>
    <row r="442" spans="1:13">
      <c r="A442" s="1">
        <v>12</v>
      </c>
      <c r="B442" s="1">
        <v>16.7</v>
      </c>
      <c r="C442" s="1">
        <v>13.3</v>
      </c>
      <c r="D442" s="1">
        <v>13.8</v>
      </c>
      <c r="E442" s="1">
        <v>22.1</v>
      </c>
      <c r="F442" s="1">
        <v>25.4</v>
      </c>
      <c r="G442" s="1">
        <v>26.2</v>
      </c>
      <c r="H442" s="1">
        <v>30.3</v>
      </c>
      <c r="I442" s="1">
        <v>29.1</v>
      </c>
      <c r="J442" s="1">
        <v>28.9</v>
      </c>
      <c r="K442" s="1">
        <v>24.2</v>
      </c>
      <c r="L442" s="1">
        <v>23.5</v>
      </c>
      <c r="M442" s="1">
        <v>17.100000000000001</v>
      </c>
    </row>
    <row r="443" spans="1:13">
      <c r="A443" s="1">
        <v>13</v>
      </c>
      <c r="B443" s="1">
        <v>12.4</v>
      </c>
      <c r="C443" s="1">
        <v>12.7</v>
      </c>
      <c r="D443" s="1">
        <v>13.5</v>
      </c>
      <c r="E443" s="1">
        <v>22.2</v>
      </c>
      <c r="F443" s="1">
        <v>26.4</v>
      </c>
      <c r="G443" s="1">
        <v>28.2</v>
      </c>
      <c r="H443" s="1">
        <v>29.5</v>
      </c>
      <c r="I443" s="1">
        <v>30.2</v>
      </c>
      <c r="J443" s="1">
        <v>28.3</v>
      </c>
      <c r="K443" s="1">
        <v>25.2</v>
      </c>
      <c r="L443" s="1">
        <v>22.4</v>
      </c>
      <c r="M443" s="1">
        <v>15.2</v>
      </c>
    </row>
    <row r="444" spans="1:13">
      <c r="A444" s="1">
        <v>14</v>
      </c>
      <c r="B444" s="1">
        <v>13.6</v>
      </c>
      <c r="C444" s="1">
        <v>14.7</v>
      </c>
      <c r="D444" s="1">
        <v>14.2</v>
      </c>
      <c r="E444" s="1">
        <v>23.1</v>
      </c>
      <c r="F444" s="1">
        <v>27.3</v>
      </c>
      <c r="G444" s="1">
        <v>28.3</v>
      </c>
      <c r="H444" s="1">
        <v>28.2</v>
      </c>
      <c r="I444" s="1">
        <v>29</v>
      </c>
      <c r="J444" s="1">
        <v>28.3</v>
      </c>
      <c r="K444" s="1">
        <v>24.5</v>
      </c>
      <c r="L444" s="1">
        <v>20.6</v>
      </c>
      <c r="M444" s="1">
        <v>17</v>
      </c>
    </row>
    <row r="445" spans="1:13">
      <c r="A445" s="1">
        <v>15</v>
      </c>
      <c r="B445" s="1">
        <v>15.4</v>
      </c>
      <c r="C445" s="1">
        <v>15.6</v>
      </c>
      <c r="D445" s="1">
        <v>15.4</v>
      </c>
      <c r="E445" s="1">
        <v>24</v>
      </c>
      <c r="F445" s="1">
        <v>26.7</v>
      </c>
      <c r="G445" s="1">
        <v>24.8</v>
      </c>
      <c r="H445" s="1">
        <v>30.8</v>
      </c>
      <c r="I445" s="1">
        <v>26.4</v>
      </c>
      <c r="J445" s="1">
        <v>28.7</v>
      </c>
      <c r="K445" s="1">
        <v>20.399999999999999</v>
      </c>
      <c r="L445" s="1">
        <v>19.8</v>
      </c>
      <c r="M445" s="1">
        <v>15.3</v>
      </c>
    </row>
    <row r="446" spans="1:13">
      <c r="A446" s="1">
        <v>16</v>
      </c>
      <c r="B446" s="1">
        <v>16.100000000000001</v>
      </c>
      <c r="C446" s="1">
        <v>17.5</v>
      </c>
      <c r="D446" s="1">
        <v>16.3</v>
      </c>
      <c r="E446" s="1">
        <v>24.3</v>
      </c>
      <c r="F446" s="1">
        <v>26.4</v>
      </c>
      <c r="G446" s="1">
        <v>27.6</v>
      </c>
      <c r="H446" s="1">
        <v>30.4</v>
      </c>
      <c r="I446" s="1">
        <v>27.6</v>
      </c>
      <c r="J446" s="1">
        <v>28.4</v>
      </c>
      <c r="K446" s="1">
        <v>20.8</v>
      </c>
      <c r="L446" s="1">
        <v>19.8</v>
      </c>
      <c r="M446" s="1">
        <v>14.3</v>
      </c>
    </row>
    <row r="447" spans="1:13">
      <c r="A447" s="1">
        <v>17</v>
      </c>
      <c r="B447" s="1">
        <v>15.7</v>
      </c>
      <c r="C447" s="1">
        <v>19.399999999999999</v>
      </c>
      <c r="D447" s="1">
        <v>16.399999999999999</v>
      </c>
      <c r="E447" s="1">
        <v>24.2</v>
      </c>
      <c r="F447" s="1">
        <v>27.2</v>
      </c>
      <c r="G447" s="1">
        <v>29.4</v>
      </c>
      <c r="H447" s="1">
        <v>30.1</v>
      </c>
      <c r="I447" s="1">
        <v>28.2</v>
      </c>
      <c r="J447" s="1">
        <v>27.4</v>
      </c>
      <c r="K447" s="1">
        <v>23.2</v>
      </c>
      <c r="L447" s="1">
        <v>16.899999999999999</v>
      </c>
      <c r="M447" s="1">
        <v>16.8</v>
      </c>
    </row>
    <row r="448" spans="1:13">
      <c r="A448" s="1">
        <v>18</v>
      </c>
      <c r="B448" s="1">
        <v>18.8</v>
      </c>
      <c r="C448" s="1">
        <v>21.2</v>
      </c>
      <c r="D448" s="1">
        <v>17</v>
      </c>
      <c r="E448" s="1">
        <v>23.1</v>
      </c>
      <c r="F448" s="1">
        <v>27.8</v>
      </c>
      <c r="G448" s="1">
        <v>30.7</v>
      </c>
      <c r="H448" s="1">
        <v>30.1</v>
      </c>
      <c r="I448" s="1">
        <v>27</v>
      </c>
      <c r="J448" s="1">
        <v>27.4</v>
      </c>
      <c r="K448" s="1">
        <v>25.5</v>
      </c>
      <c r="L448" s="1">
        <v>17.7</v>
      </c>
      <c r="M448" s="1">
        <v>18</v>
      </c>
    </row>
    <row r="449" spans="1:13">
      <c r="A449" s="1">
        <v>19</v>
      </c>
      <c r="B449" s="1">
        <v>16</v>
      </c>
      <c r="C449" s="1">
        <v>21.4</v>
      </c>
      <c r="D449" s="1">
        <v>16.3</v>
      </c>
      <c r="E449" s="1">
        <v>24.7</v>
      </c>
      <c r="F449" s="1">
        <v>28.4</v>
      </c>
      <c r="G449" s="1">
        <v>30.4</v>
      </c>
      <c r="H449" s="1">
        <v>27.3</v>
      </c>
      <c r="I449" s="1">
        <v>27.6</v>
      </c>
      <c r="J449" s="1">
        <v>27.6</v>
      </c>
      <c r="K449" s="1">
        <v>25.8</v>
      </c>
      <c r="L449" s="1">
        <v>18.8</v>
      </c>
      <c r="M449" s="1">
        <v>17.8</v>
      </c>
    </row>
    <row r="450" spans="1:13">
      <c r="A450" s="1">
        <v>20</v>
      </c>
      <c r="B450" s="1">
        <v>14.2</v>
      </c>
      <c r="C450" s="1">
        <v>21.7</v>
      </c>
      <c r="D450" s="1">
        <v>15.4</v>
      </c>
      <c r="E450" s="1">
        <v>25.6</v>
      </c>
      <c r="F450" s="1">
        <v>27.4</v>
      </c>
      <c r="G450" s="1">
        <v>30</v>
      </c>
      <c r="H450" s="1">
        <v>27.9</v>
      </c>
      <c r="I450" s="1">
        <v>27.8</v>
      </c>
      <c r="J450" s="1">
        <v>26.9</v>
      </c>
      <c r="K450" s="1">
        <v>23.4</v>
      </c>
      <c r="L450" s="1">
        <v>19.399999999999999</v>
      </c>
      <c r="M450" s="1">
        <v>15.8</v>
      </c>
    </row>
    <row r="451" spans="1:13">
      <c r="A451" s="1">
        <v>21</v>
      </c>
      <c r="B451" s="1">
        <v>17.8</v>
      </c>
      <c r="C451" s="1">
        <v>20.5</v>
      </c>
      <c r="D451" s="1">
        <v>15.8</v>
      </c>
      <c r="E451" s="1">
        <v>26.4</v>
      </c>
      <c r="F451" s="1">
        <v>28.1</v>
      </c>
      <c r="G451" s="1">
        <v>28.6</v>
      </c>
      <c r="H451" s="1">
        <v>26.9</v>
      </c>
      <c r="I451" s="1">
        <v>29.2</v>
      </c>
      <c r="J451" s="1">
        <v>27.3</v>
      </c>
      <c r="K451" s="1">
        <v>23</v>
      </c>
      <c r="L451" s="1">
        <v>20.6</v>
      </c>
      <c r="M451" s="1">
        <v>15.2</v>
      </c>
    </row>
    <row r="452" spans="1:13">
      <c r="A452" s="1">
        <v>22</v>
      </c>
      <c r="B452" s="1">
        <v>20.399999999999999</v>
      </c>
      <c r="C452" s="1">
        <v>21</v>
      </c>
      <c r="D452" s="1">
        <v>18.600000000000001</v>
      </c>
      <c r="E452" s="1">
        <v>23</v>
      </c>
      <c r="F452" s="1">
        <v>28.9</v>
      </c>
      <c r="G452" s="1">
        <v>27.3</v>
      </c>
      <c r="H452" s="1">
        <v>27.2</v>
      </c>
      <c r="I452" s="1">
        <v>30.3</v>
      </c>
      <c r="J452" s="1">
        <v>27.4</v>
      </c>
      <c r="K452" s="1">
        <v>23</v>
      </c>
      <c r="L452" s="1">
        <v>19.8</v>
      </c>
      <c r="M452" s="1">
        <v>15.7</v>
      </c>
    </row>
    <row r="453" spans="1:13">
      <c r="A453" s="1">
        <v>23</v>
      </c>
      <c r="B453" s="1">
        <v>20.6</v>
      </c>
      <c r="C453" s="1">
        <v>22.8</v>
      </c>
      <c r="D453" s="1">
        <v>18.600000000000001</v>
      </c>
      <c r="E453" s="1">
        <v>23.7</v>
      </c>
      <c r="F453" s="1">
        <v>28.7</v>
      </c>
      <c r="G453" s="1">
        <v>30.2</v>
      </c>
      <c r="H453" s="1">
        <v>29</v>
      </c>
      <c r="I453" s="1">
        <v>30.5</v>
      </c>
      <c r="J453" s="1">
        <v>26.5</v>
      </c>
      <c r="K453" s="1">
        <v>22.6</v>
      </c>
      <c r="L453" s="1">
        <v>20.399999999999999</v>
      </c>
      <c r="M453" s="1">
        <v>15.4</v>
      </c>
    </row>
    <row r="454" spans="1:13">
      <c r="A454" s="1">
        <v>24</v>
      </c>
      <c r="B454" s="1">
        <v>21.3</v>
      </c>
      <c r="C454" s="1">
        <v>22.8</v>
      </c>
      <c r="D454" s="1">
        <v>18.2</v>
      </c>
      <c r="E454" s="1">
        <v>24</v>
      </c>
      <c r="F454" s="1">
        <v>28.4</v>
      </c>
      <c r="G454" s="1">
        <v>31</v>
      </c>
      <c r="H454" s="1">
        <v>30.2</v>
      </c>
      <c r="I454" s="1">
        <v>27.6</v>
      </c>
      <c r="J454" s="1">
        <v>26.9</v>
      </c>
      <c r="K454" s="1">
        <v>22.4</v>
      </c>
      <c r="L454" s="1">
        <v>20.8</v>
      </c>
      <c r="M454" s="1">
        <v>17</v>
      </c>
    </row>
    <row r="455" spans="1:13">
      <c r="A455" s="1">
        <v>25</v>
      </c>
      <c r="B455" s="1">
        <v>20.6</v>
      </c>
      <c r="C455" s="1">
        <v>20.5</v>
      </c>
      <c r="D455" s="1">
        <v>20.9</v>
      </c>
      <c r="E455" s="1">
        <v>23</v>
      </c>
      <c r="F455" s="1">
        <v>28.9</v>
      </c>
      <c r="G455" s="1">
        <v>31</v>
      </c>
      <c r="H455" s="1">
        <v>29</v>
      </c>
      <c r="I455" s="1">
        <v>26.7</v>
      </c>
      <c r="J455" s="1">
        <v>26.4</v>
      </c>
      <c r="K455" s="1">
        <v>23.6</v>
      </c>
      <c r="L455" s="1">
        <v>19.2</v>
      </c>
      <c r="M455" s="1">
        <v>18</v>
      </c>
    </row>
    <row r="456" spans="1:13">
      <c r="A456" s="1">
        <v>26</v>
      </c>
      <c r="B456" s="1">
        <v>14.8</v>
      </c>
      <c r="C456" s="1">
        <v>13.3</v>
      </c>
      <c r="D456" s="1">
        <v>22.1</v>
      </c>
      <c r="E456" s="1">
        <v>24.5</v>
      </c>
      <c r="F456" s="1">
        <v>28.9</v>
      </c>
      <c r="G456" s="1">
        <v>30</v>
      </c>
      <c r="H456" s="1">
        <v>27.2</v>
      </c>
      <c r="I456" s="1">
        <v>26.9</v>
      </c>
      <c r="J456" s="1">
        <v>27.2</v>
      </c>
      <c r="K456" s="1">
        <v>24.2</v>
      </c>
      <c r="L456" s="1">
        <v>19.899999999999999</v>
      </c>
      <c r="M456" s="1">
        <v>18.100000000000001</v>
      </c>
    </row>
    <row r="457" spans="1:13">
      <c r="A457" s="1">
        <v>27</v>
      </c>
      <c r="B457" s="1">
        <v>11.9</v>
      </c>
      <c r="C457" s="1">
        <v>12.7</v>
      </c>
      <c r="D457" s="1">
        <v>19.3</v>
      </c>
      <c r="E457" s="1">
        <v>25</v>
      </c>
      <c r="F457" s="1">
        <v>28</v>
      </c>
      <c r="G457" s="1">
        <v>27.8</v>
      </c>
      <c r="H457" s="1">
        <v>28.5</v>
      </c>
      <c r="I457" s="1">
        <v>27.7</v>
      </c>
      <c r="J457" s="1">
        <v>27.7</v>
      </c>
      <c r="K457" s="1">
        <v>24.8</v>
      </c>
      <c r="L457" s="1">
        <v>21</v>
      </c>
      <c r="M457" s="1">
        <v>17.100000000000001</v>
      </c>
    </row>
    <row r="458" spans="1:13">
      <c r="A458" s="1">
        <v>28</v>
      </c>
      <c r="B458" s="1">
        <v>13.2</v>
      </c>
      <c r="C458" s="1">
        <v>13.5</v>
      </c>
      <c r="D458" s="1">
        <v>15.6</v>
      </c>
      <c r="E458" s="1">
        <v>25.8</v>
      </c>
      <c r="F458" s="1">
        <v>28.7</v>
      </c>
      <c r="G458" s="1">
        <v>29.2</v>
      </c>
      <c r="H458" s="1">
        <v>29.6</v>
      </c>
      <c r="I458" s="1">
        <v>28</v>
      </c>
      <c r="J458" s="1">
        <v>28.3</v>
      </c>
      <c r="K458" s="1">
        <v>22.6</v>
      </c>
      <c r="L458" s="1">
        <v>20.2</v>
      </c>
      <c r="M458" s="1">
        <v>18.2</v>
      </c>
    </row>
    <row r="459" spans="1:13">
      <c r="A459" s="1">
        <v>29</v>
      </c>
      <c r="B459" s="1">
        <v>15.8</v>
      </c>
      <c r="C459" s="1">
        <v>15.4</v>
      </c>
      <c r="D459" s="1">
        <v>16</v>
      </c>
      <c r="E459" s="1">
        <v>25.2</v>
      </c>
      <c r="F459" s="1">
        <v>29.4</v>
      </c>
      <c r="G459" s="1">
        <v>29</v>
      </c>
      <c r="H459" s="1">
        <v>28.2</v>
      </c>
      <c r="I459" s="1">
        <v>27.6</v>
      </c>
      <c r="J459" s="1">
        <v>28.6</v>
      </c>
      <c r="K459" s="1">
        <v>24.8</v>
      </c>
      <c r="L459" s="1">
        <v>20.399999999999999</v>
      </c>
      <c r="M459" s="1">
        <v>20</v>
      </c>
    </row>
    <row r="460" spans="1:13">
      <c r="A460" s="1">
        <v>30</v>
      </c>
      <c r="B460" s="1">
        <v>17.8</v>
      </c>
      <c r="D460" s="1">
        <v>17.600000000000001</v>
      </c>
      <c r="E460" s="1">
        <v>23.9</v>
      </c>
      <c r="F460" s="1">
        <v>30.3</v>
      </c>
      <c r="G460" s="1">
        <v>29.3</v>
      </c>
      <c r="H460" s="1">
        <v>28.7</v>
      </c>
      <c r="I460" s="1">
        <v>27.6</v>
      </c>
      <c r="J460" s="1">
        <v>29.2</v>
      </c>
      <c r="K460" s="1">
        <v>24.5</v>
      </c>
      <c r="L460" s="1">
        <v>21.6</v>
      </c>
      <c r="M460" s="1">
        <v>20.2</v>
      </c>
    </row>
    <row r="461" spans="1:13">
      <c r="A461" s="1">
        <v>31</v>
      </c>
      <c r="B461" s="1">
        <v>17.8</v>
      </c>
      <c r="D461" s="1">
        <v>20.6</v>
      </c>
      <c r="E461" s="1">
        <v>24.6</v>
      </c>
      <c r="F461" s="1">
        <v>26.6</v>
      </c>
      <c r="G461" s="1">
        <v>28.8</v>
      </c>
      <c r="H461" s="1">
        <v>28.5</v>
      </c>
      <c r="I461" s="1">
        <v>24.2</v>
      </c>
      <c r="J461" s="1">
        <v>27.7</v>
      </c>
      <c r="K461" s="1">
        <v>24</v>
      </c>
      <c r="L461" s="1">
        <v>22.9</v>
      </c>
      <c r="M461" s="1">
        <v>20.8</v>
      </c>
    </row>
    <row r="462" spans="1:13">
      <c r="B462" s="1">
        <v>11.8</v>
      </c>
      <c r="D462" s="1">
        <v>22.3</v>
      </c>
      <c r="F462" s="1">
        <v>26.2</v>
      </c>
      <c r="H462" s="1">
        <v>28.6</v>
      </c>
      <c r="I462" s="1">
        <v>23.8</v>
      </c>
      <c r="K462" s="1">
        <v>24.1</v>
      </c>
      <c r="M462" s="1">
        <v>21</v>
      </c>
    </row>
    <row r="463" spans="1:13">
      <c r="A463" s="1">
        <f>A430+1</f>
        <v>1975</v>
      </c>
    </row>
    <row r="464" spans="1:13">
      <c r="A464" s="1">
        <v>1</v>
      </c>
      <c r="B464" s="1" t="s">
        <v>2</v>
      </c>
      <c r="C464" s="1" t="s">
        <v>3</v>
      </c>
      <c r="D464" s="1" t="s">
        <v>4</v>
      </c>
      <c r="E464" s="1" t="s">
        <v>5</v>
      </c>
      <c r="F464" s="1" t="s">
        <v>6</v>
      </c>
      <c r="G464" s="1" t="s">
        <v>7</v>
      </c>
      <c r="H464" s="1" t="s">
        <v>8</v>
      </c>
      <c r="I464" s="1" t="s">
        <v>9</v>
      </c>
      <c r="J464" s="1" t="s">
        <v>10</v>
      </c>
      <c r="K464" s="1" t="s">
        <v>11</v>
      </c>
      <c r="L464" s="1" t="s">
        <v>12</v>
      </c>
      <c r="M464" s="1" t="s">
        <v>13</v>
      </c>
    </row>
    <row r="465" spans="1:13">
      <c r="A465" s="1">
        <v>2</v>
      </c>
      <c r="B465" s="1">
        <v>20.7</v>
      </c>
      <c r="C465" s="1">
        <v>21.6</v>
      </c>
      <c r="D465" s="1">
        <v>21.8</v>
      </c>
      <c r="E465" s="1">
        <v>19.8</v>
      </c>
      <c r="F465" s="1">
        <v>27.4</v>
      </c>
      <c r="G465" s="1">
        <v>27.2</v>
      </c>
      <c r="H465" s="1">
        <v>31.4</v>
      </c>
      <c r="I465" s="1">
        <v>27</v>
      </c>
      <c r="J465" s="1">
        <v>25.3</v>
      </c>
      <c r="K465" s="1">
        <v>26.7</v>
      </c>
      <c r="L465" s="1">
        <v>21</v>
      </c>
      <c r="M465" s="1">
        <v>19.399999999999999</v>
      </c>
    </row>
    <row r="466" spans="1:13">
      <c r="A466" s="1">
        <v>3</v>
      </c>
      <c r="B466" s="1">
        <v>18</v>
      </c>
      <c r="C466" s="1">
        <v>21.5</v>
      </c>
      <c r="D466" s="1">
        <v>22.7</v>
      </c>
      <c r="E466" s="1">
        <v>19.5</v>
      </c>
      <c r="F466" s="1">
        <v>28</v>
      </c>
      <c r="G466" s="1">
        <v>27.6</v>
      </c>
      <c r="H466" s="1">
        <v>28.6</v>
      </c>
      <c r="I466" s="1">
        <v>27</v>
      </c>
      <c r="J466" s="1">
        <v>28.1</v>
      </c>
      <c r="K466" s="1">
        <v>27.4</v>
      </c>
      <c r="L466" s="1">
        <v>21</v>
      </c>
      <c r="M466" s="1">
        <v>21.5</v>
      </c>
    </row>
    <row r="467" spans="1:13">
      <c r="A467" s="1">
        <v>4</v>
      </c>
      <c r="B467" s="1">
        <v>16</v>
      </c>
      <c r="C467" s="1">
        <v>21.9</v>
      </c>
      <c r="D467" s="1">
        <v>22.3</v>
      </c>
      <c r="E467" s="1">
        <v>19.7</v>
      </c>
      <c r="F467" s="1">
        <v>28.2</v>
      </c>
      <c r="G467" s="1">
        <v>28.6</v>
      </c>
      <c r="H467" s="1">
        <v>31</v>
      </c>
      <c r="I467" s="1">
        <v>27.7</v>
      </c>
      <c r="J467" s="1">
        <v>27.5</v>
      </c>
      <c r="K467" s="1">
        <v>27.5</v>
      </c>
      <c r="L467" s="1">
        <v>21.7</v>
      </c>
      <c r="M467" s="1">
        <v>23.5</v>
      </c>
    </row>
    <row r="468" spans="1:13">
      <c r="A468" s="1">
        <v>5</v>
      </c>
      <c r="B468" s="1">
        <v>16.600000000000001</v>
      </c>
      <c r="C468" s="1">
        <v>23</v>
      </c>
      <c r="D468" s="1">
        <v>23.6</v>
      </c>
      <c r="E468" s="1">
        <v>21.8</v>
      </c>
      <c r="F468" s="1">
        <v>27.4</v>
      </c>
      <c r="G468" s="1">
        <v>29.4</v>
      </c>
      <c r="H468" s="1">
        <v>29.9</v>
      </c>
      <c r="I468" s="1">
        <v>29.6</v>
      </c>
      <c r="J468" s="1">
        <v>28.1</v>
      </c>
      <c r="K468" s="1">
        <v>27.6</v>
      </c>
      <c r="L468" s="1">
        <v>23.2</v>
      </c>
      <c r="M468" s="1">
        <v>24.8</v>
      </c>
    </row>
    <row r="469" spans="1:13">
      <c r="A469" s="1">
        <v>6</v>
      </c>
      <c r="B469" s="1">
        <v>14.8</v>
      </c>
      <c r="C469" s="1">
        <v>23.7</v>
      </c>
      <c r="D469" s="1">
        <v>23.1</v>
      </c>
      <c r="E469" s="1">
        <v>23.6</v>
      </c>
      <c r="F469" s="1">
        <v>27.9</v>
      </c>
      <c r="G469" s="1">
        <v>30</v>
      </c>
      <c r="H469" s="1">
        <v>29.4</v>
      </c>
      <c r="I469" s="1">
        <v>30.2</v>
      </c>
      <c r="J469" s="1">
        <v>28.3</v>
      </c>
      <c r="K469" s="1">
        <v>27.5</v>
      </c>
      <c r="L469" s="1">
        <v>22</v>
      </c>
      <c r="M469" s="1">
        <v>24.4</v>
      </c>
    </row>
    <row r="470" spans="1:13">
      <c r="A470" s="1">
        <v>7</v>
      </c>
      <c r="B470" s="1">
        <v>14</v>
      </c>
      <c r="C470" s="1">
        <v>24.1</v>
      </c>
      <c r="D470" s="1">
        <v>23.3</v>
      </c>
      <c r="E470" s="1">
        <v>24.2</v>
      </c>
      <c r="F470" s="1">
        <v>26.6</v>
      </c>
      <c r="G470" s="1">
        <v>27.3</v>
      </c>
      <c r="H470" s="1">
        <v>30.2</v>
      </c>
      <c r="I470" s="1">
        <v>30.4</v>
      </c>
      <c r="J470" s="1">
        <v>27</v>
      </c>
      <c r="K470" s="1">
        <v>28.3</v>
      </c>
      <c r="L470" s="1">
        <v>20.9</v>
      </c>
      <c r="M470" s="1">
        <v>24</v>
      </c>
    </row>
    <row r="471" spans="1:13">
      <c r="A471" s="1">
        <v>8</v>
      </c>
      <c r="B471" s="1">
        <v>15.8</v>
      </c>
      <c r="C471" s="1">
        <v>23.4</v>
      </c>
      <c r="D471" s="1">
        <v>19</v>
      </c>
      <c r="E471" s="1">
        <v>25.2</v>
      </c>
      <c r="F471" s="1">
        <v>27.8</v>
      </c>
      <c r="G471" s="1">
        <v>27.5</v>
      </c>
      <c r="H471" s="1">
        <v>29.8</v>
      </c>
      <c r="I471" s="1">
        <v>30</v>
      </c>
      <c r="J471" s="1">
        <v>28</v>
      </c>
      <c r="K471" s="1">
        <v>25.8</v>
      </c>
      <c r="L471" s="1">
        <v>22</v>
      </c>
      <c r="M471" s="1">
        <v>24.6</v>
      </c>
    </row>
    <row r="472" spans="1:13">
      <c r="A472" s="1">
        <v>9</v>
      </c>
      <c r="B472" s="1">
        <v>17.399999999999999</v>
      </c>
      <c r="C472" s="1">
        <v>16.399999999999999</v>
      </c>
      <c r="D472" s="1">
        <v>17.100000000000001</v>
      </c>
      <c r="E472" s="1">
        <v>24.5</v>
      </c>
      <c r="F472" s="1">
        <v>27.5</v>
      </c>
      <c r="G472" s="1">
        <v>29.4</v>
      </c>
      <c r="H472" s="1">
        <v>30.2</v>
      </c>
      <c r="I472" s="1">
        <v>31.4</v>
      </c>
      <c r="J472" s="1">
        <v>28.8</v>
      </c>
      <c r="K472" s="1">
        <v>24.9</v>
      </c>
      <c r="L472" s="1">
        <v>22.7</v>
      </c>
      <c r="M472" s="1">
        <v>24.8</v>
      </c>
    </row>
    <row r="473" spans="1:13">
      <c r="A473" s="1">
        <v>10</v>
      </c>
      <c r="B473" s="1">
        <v>17.8</v>
      </c>
      <c r="C473" s="1">
        <v>14.4</v>
      </c>
      <c r="D473" s="1">
        <v>20.8</v>
      </c>
      <c r="E473" s="1">
        <v>22.8</v>
      </c>
      <c r="F473" s="1">
        <v>29.3</v>
      </c>
      <c r="G473" s="1">
        <v>30.6</v>
      </c>
      <c r="H473" s="1">
        <v>30.2</v>
      </c>
      <c r="I473" s="1">
        <v>27.5</v>
      </c>
      <c r="J473" s="1">
        <v>28</v>
      </c>
      <c r="K473" s="1">
        <v>24.3</v>
      </c>
      <c r="L473" s="1">
        <v>23.6</v>
      </c>
      <c r="M473" s="1">
        <v>17.899999999999999</v>
      </c>
    </row>
    <row r="474" spans="1:13">
      <c r="A474" s="1">
        <v>11</v>
      </c>
      <c r="B474" s="1">
        <v>15.6</v>
      </c>
      <c r="C474" s="1">
        <v>15.6</v>
      </c>
      <c r="D474" s="1">
        <v>18.399999999999999</v>
      </c>
      <c r="E474" s="1">
        <v>25.4</v>
      </c>
      <c r="F474" s="1">
        <v>29.7</v>
      </c>
      <c r="G474" s="1">
        <v>30.4</v>
      </c>
      <c r="H474" s="1">
        <v>29.9</v>
      </c>
      <c r="I474" s="1">
        <v>27.2</v>
      </c>
      <c r="J474" s="1">
        <v>25.6</v>
      </c>
      <c r="K474" s="1">
        <v>26</v>
      </c>
      <c r="L474" s="1">
        <v>22.4</v>
      </c>
      <c r="M474" s="1">
        <v>13.4</v>
      </c>
    </row>
    <row r="475" spans="1:13">
      <c r="A475" s="1">
        <v>12</v>
      </c>
      <c r="B475" s="1">
        <v>13.8</v>
      </c>
      <c r="C475" s="1">
        <v>14.8</v>
      </c>
      <c r="D475" s="1">
        <v>19.8</v>
      </c>
      <c r="E475" s="1">
        <v>25.6</v>
      </c>
      <c r="F475" s="1">
        <v>26.8</v>
      </c>
      <c r="G475" s="1">
        <v>30.4</v>
      </c>
      <c r="H475" s="1">
        <v>29.2</v>
      </c>
      <c r="I475" s="1">
        <v>27.7</v>
      </c>
      <c r="J475" s="1">
        <v>26</v>
      </c>
      <c r="K475" s="1">
        <v>27.4</v>
      </c>
      <c r="L475" s="1">
        <v>22.7</v>
      </c>
      <c r="M475" s="1">
        <v>12</v>
      </c>
    </row>
    <row r="476" spans="1:13">
      <c r="A476" s="1">
        <v>13</v>
      </c>
      <c r="B476" s="1">
        <v>13.5</v>
      </c>
      <c r="C476" s="1">
        <v>14.2</v>
      </c>
      <c r="D476" s="1">
        <v>20.9</v>
      </c>
      <c r="E476" s="1">
        <v>24.1</v>
      </c>
      <c r="F476" s="1">
        <v>27</v>
      </c>
      <c r="G476" s="1">
        <v>29</v>
      </c>
      <c r="H476" s="1">
        <v>28.6</v>
      </c>
      <c r="I476" s="1">
        <v>28.7</v>
      </c>
      <c r="J476" s="1">
        <v>27.4</v>
      </c>
      <c r="K476" s="1">
        <v>28.2</v>
      </c>
      <c r="L476" s="1">
        <v>19.899999999999999</v>
      </c>
      <c r="M476" s="1">
        <v>9.1</v>
      </c>
    </row>
    <row r="477" spans="1:13">
      <c r="A477" s="1">
        <v>14</v>
      </c>
      <c r="B477" s="1">
        <v>15.2</v>
      </c>
      <c r="C477" s="1">
        <v>14.2</v>
      </c>
      <c r="D477" s="1">
        <v>23.3</v>
      </c>
      <c r="E477" s="1">
        <v>24</v>
      </c>
      <c r="F477" s="1">
        <v>28.6</v>
      </c>
      <c r="G477" s="1">
        <v>27.6</v>
      </c>
      <c r="H477" s="1">
        <v>28.6</v>
      </c>
      <c r="I477" s="1">
        <v>28.3</v>
      </c>
      <c r="J477" s="1">
        <v>28.4</v>
      </c>
      <c r="K477" s="1">
        <v>28.2</v>
      </c>
      <c r="L477" s="1">
        <v>17.8</v>
      </c>
      <c r="M477" s="1">
        <v>7.6</v>
      </c>
    </row>
    <row r="478" spans="1:13">
      <c r="A478" s="1">
        <v>15</v>
      </c>
      <c r="B478" s="1">
        <v>16.899999999999999</v>
      </c>
      <c r="C478" s="1">
        <v>16.3</v>
      </c>
      <c r="D478" s="1">
        <v>22.8</v>
      </c>
      <c r="E478" s="1">
        <v>22</v>
      </c>
      <c r="F478" s="1">
        <v>26.9</v>
      </c>
      <c r="G478" s="1">
        <v>27.3</v>
      </c>
      <c r="H478" s="1">
        <v>27.6</v>
      </c>
      <c r="I478" s="1">
        <v>29.4</v>
      </c>
      <c r="J478" s="1">
        <v>28.5</v>
      </c>
      <c r="K478" s="1">
        <v>26</v>
      </c>
      <c r="L478" s="1">
        <v>17.5</v>
      </c>
      <c r="M478" s="1">
        <v>8.6</v>
      </c>
    </row>
    <row r="479" spans="1:13">
      <c r="A479" s="1">
        <v>16</v>
      </c>
      <c r="B479" s="1">
        <v>18.399999999999999</v>
      </c>
      <c r="C479" s="1">
        <v>16.399999999999999</v>
      </c>
      <c r="D479" s="1">
        <v>18.399999999999999</v>
      </c>
      <c r="E479" s="1">
        <v>21.8</v>
      </c>
      <c r="F479" s="1">
        <v>27.7</v>
      </c>
      <c r="G479" s="1">
        <v>28.5</v>
      </c>
      <c r="H479" s="1">
        <v>26.6</v>
      </c>
      <c r="I479" s="1">
        <v>30.2</v>
      </c>
      <c r="J479" s="1">
        <v>28.5</v>
      </c>
      <c r="K479" s="1">
        <v>24.2</v>
      </c>
      <c r="L479" s="1">
        <v>17.5</v>
      </c>
      <c r="M479" s="1">
        <v>10.7</v>
      </c>
    </row>
    <row r="480" spans="1:13">
      <c r="A480" s="1">
        <v>17</v>
      </c>
      <c r="B480" s="1">
        <v>17.2</v>
      </c>
      <c r="C480" s="1">
        <v>15.2</v>
      </c>
      <c r="D480" s="1">
        <v>15.6</v>
      </c>
      <c r="E480" s="1">
        <v>24.8</v>
      </c>
      <c r="F480" s="1">
        <v>29.1</v>
      </c>
      <c r="G480" s="1">
        <v>26.4</v>
      </c>
      <c r="H480" s="1">
        <v>26.6</v>
      </c>
      <c r="I480" s="1">
        <v>29.6</v>
      </c>
      <c r="J480" s="1">
        <v>27.8</v>
      </c>
      <c r="K480" s="1">
        <v>22.6</v>
      </c>
      <c r="L480" s="1">
        <v>18.100000000000001</v>
      </c>
      <c r="M480" s="1">
        <v>11.3</v>
      </c>
    </row>
    <row r="481" spans="1:13">
      <c r="A481" s="1">
        <v>18</v>
      </c>
      <c r="B481" s="1">
        <v>15.9</v>
      </c>
      <c r="C481" s="1">
        <v>14.6</v>
      </c>
      <c r="D481" s="1">
        <v>16.7</v>
      </c>
      <c r="E481" s="1">
        <v>24.6</v>
      </c>
      <c r="F481" s="1">
        <v>30</v>
      </c>
      <c r="G481" s="1">
        <v>26.6</v>
      </c>
      <c r="H481" s="1">
        <v>27.4</v>
      </c>
      <c r="I481" s="1">
        <v>29.2</v>
      </c>
      <c r="J481" s="1">
        <v>27.3</v>
      </c>
      <c r="K481" s="1">
        <v>21</v>
      </c>
      <c r="L481" s="1">
        <v>20.2</v>
      </c>
      <c r="M481" s="1">
        <v>10.4</v>
      </c>
    </row>
    <row r="482" spans="1:13">
      <c r="A482" s="1">
        <v>19</v>
      </c>
      <c r="B482" s="1">
        <v>13.7</v>
      </c>
      <c r="C482" s="1">
        <v>15.5</v>
      </c>
      <c r="D482" s="1">
        <v>18</v>
      </c>
      <c r="E482" s="1">
        <v>25.3</v>
      </c>
      <c r="F482" s="1">
        <v>29.5</v>
      </c>
      <c r="G482" s="1">
        <v>25.4</v>
      </c>
      <c r="H482" s="1">
        <v>28.9</v>
      </c>
      <c r="I482" s="1">
        <v>29.2</v>
      </c>
      <c r="J482" s="1">
        <v>27.9</v>
      </c>
      <c r="K482" s="1">
        <v>19.600000000000001</v>
      </c>
      <c r="L482" s="1">
        <v>22</v>
      </c>
      <c r="M482" s="1">
        <v>11.2</v>
      </c>
    </row>
    <row r="483" spans="1:13">
      <c r="A483" s="1">
        <v>20</v>
      </c>
      <c r="B483" s="1">
        <v>12.2</v>
      </c>
      <c r="C483" s="1">
        <v>15.6</v>
      </c>
      <c r="D483" s="1">
        <v>20.100000000000001</v>
      </c>
      <c r="E483" s="1">
        <v>25.6</v>
      </c>
      <c r="F483" s="1">
        <v>30</v>
      </c>
      <c r="G483" s="1">
        <v>24.2</v>
      </c>
      <c r="H483" s="1">
        <v>29.2</v>
      </c>
      <c r="I483" s="1">
        <v>28.8</v>
      </c>
      <c r="J483" s="1">
        <v>28</v>
      </c>
      <c r="K483" s="1">
        <v>23.7</v>
      </c>
      <c r="L483" s="1">
        <v>22.8</v>
      </c>
      <c r="M483" s="1">
        <v>14.6</v>
      </c>
    </row>
    <row r="484" spans="1:13">
      <c r="A484" s="1">
        <v>21</v>
      </c>
      <c r="B484" s="1">
        <v>12.4</v>
      </c>
      <c r="C484" s="1">
        <v>16.100000000000001</v>
      </c>
      <c r="D484" s="1">
        <v>21.8</v>
      </c>
      <c r="E484" s="1">
        <v>26</v>
      </c>
      <c r="F484" s="1">
        <v>29.9</v>
      </c>
      <c r="G484" s="1">
        <v>27.8</v>
      </c>
      <c r="H484" s="1">
        <v>29.3</v>
      </c>
      <c r="I484" s="1">
        <v>29.3</v>
      </c>
      <c r="J484" s="1">
        <v>26.3</v>
      </c>
      <c r="K484" s="1">
        <v>24.4</v>
      </c>
      <c r="L484" s="1">
        <v>21.7</v>
      </c>
      <c r="M484" s="1">
        <v>16.2</v>
      </c>
    </row>
    <row r="485" spans="1:13">
      <c r="A485" s="1">
        <v>22</v>
      </c>
      <c r="B485" s="1">
        <v>14.3</v>
      </c>
      <c r="C485" s="1">
        <v>17.8</v>
      </c>
      <c r="D485" s="1">
        <v>21.4</v>
      </c>
      <c r="E485" s="1">
        <v>25.4</v>
      </c>
      <c r="F485" s="1">
        <v>30.6</v>
      </c>
      <c r="G485" s="1">
        <v>28.6</v>
      </c>
      <c r="H485" s="1">
        <v>28.8</v>
      </c>
      <c r="I485" s="1">
        <v>29.2</v>
      </c>
      <c r="J485" s="1">
        <v>25.4</v>
      </c>
      <c r="K485" s="1">
        <v>24.2</v>
      </c>
      <c r="L485" s="1">
        <v>20.2</v>
      </c>
      <c r="M485" s="1">
        <v>13.7</v>
      </c>
    </row>
    <row r="486" spans="1:13">
      <c r="A486" s="1">
        <v>23</v>
      </c>
      <c r="B486" s="1">
        <v>15</v>
      </c>
      <c r="C486" s="1">
        <v>17.2</v>
      </c>
      <c r="D486" s="1">
        <v>23</v>
      </c>
      <c r="E486" s="1">
        <v>26.2</v>
      </c>
      <c r="F486" s="1">
        <v>25.2</v>
      </c>
      <c r="G486" s="1">
        <v>28.6</v>
      </c>
      <c r="H486" s="1">
        <v>28.1</v>
      </c>
      <c r="I486" s="1">
        <v>28.3</v>
      </c>
      <c r="J486" s="1">
        <v>26</v>
      </c>
      <c r="K486" s="1">
        <v>23.9</v>
      </c>
      <c r="L486" s="1">
        <v>21.4</v>
      </c>
      <c r="M486" s="1">
        <v>12</v>
      </c>
    </row>
    <row r="487" spans="1:13">
      <c r="A487" s="1">
        <v>24</v>
      </c>
      <c r="B487" s="1">
        <v>15</v>
      </c>
      <c r="C487" s="1">
        <v>17.399999999999999</v>
      </c>
      <c r="D487" s="1">
        <v>24.2</v>
      </c>
      <c r="E487" s="1">
        <v>26.1</v>
      </c>
      <c r="F487" s="1">
        <v>24.7</v>
      </c>
      <c r="G487" s="1">
        <v>29.4</v>
      </c>
      <c r="H487" s="1">
        <v>26.8</v>
      </c>
      <c r="I487" s="1">
        <v>28.2</v>
      </c>
      <c r="J487" s="1">
        <v>27.7</v>
      </c>
      <c r="K487" s="1">
        <v>24.2</v>
      </c>
      <c r="L487" s="1">
        <v>18.399999999999999</v>
      </c>
      <c r="M487" s="1">
        <v>12.4</v>
      </c>
    </row>
    <row r="488" spans="1:13">
      <c r="A488" s="1">
        <v>25</v>
      </c>
      <c r="B488" s="1">
        <v>16.2</v>
      </c>
      <c r="C488" s="1">
        <v>19.399999999999999</v>
      </c>
      <c r="D488" s="1">
        <v>22</v>
      </c>
      <c r="E488" s="1">
        <v>26.7</v>
      </c>
      <c r="F488" s="1">
        <v>27.2</v>
      </c>
      <c r="G488" s="1">
        <v>30.3</v>
      </c>
      <c r="H488" s="1">
        <v>28.2</v>
      </c>
      <c r="I488" s="1">
        <v>28.5</v>
      </c>
      <c r="J488" s="1">
        <v>28.5</v>
      </c>
      <c r="K488" s="1">
        <v>22.9</v>
      </c>
      <c r="L488" s="1">
        <v>14.8</v>
      </c>
      <c r="M488" s="1">
        <v>12.1</v>
      </c>
    </row>
    <row r="489" spans="1:13">
      <c r="A489" s="1">
        <v>26</v>
      </c>
      <c r="B489" s="1">
        <v>17.3</v>
      </c>
      <c r="C489" s="1">
        <v>20.5</v>
      </c>
      <c r="D489" s="1">
        <v>23</v>
      </c>
      <c r="E489" s="1">
        <v>27</v>
      </c>
      <c r="F489" s="1">
        <v>27.9</v>
      </c>
      <c r="G489" s="1">
        <v>29.2</v>
      </c>
      <c r="H489" s="1">
        <v>29.1</v>
      </c>
      <c r="I489" s="1">
        <v>26.9</v>
      </c>
      <c r="J489" s="1">
        <v>29</v>
      </c>
      <c r="K489" s="1">
        <v>23.9</v>
      </c>
      <c r="L489" s="1">
        <v>14</v>
      </c>
      <c r="M489" s="1">
        <v>12</v>
      </c>
    </row>
    <row r="490" spans="1:13">
      <c r="A490" s="1">
        <v>27</v>
      </c>
      <c r="B490" s="1">
        <v>18.399999999999999</v>
      </c>
      <c r="C490" s="1">
        <v>21.2</v>
      </c>
      <c r="D490" s="1">
        <v>23</v>
      </c>
      <c r="E490" s="1">
        <v>27.6</v>
      </c>
      <c r="F490" s="1">
        <v>27.5</v>
      </c>
      <c r="G490" s="1">
        <v>30.1</v>
      </c>
      <c r="H490" s="1">
        <v>30.2</v>
      </c>
      <c r="I490" s="1">
        <v>24.1</v>
      </c>
      <c r="J490" s="1">
        <v>29.1</v>
      </c>
      <c r="K490" s="1">
        <v>25</v>
      </c>
      <c r="L490" s="1">
        <v>14.4</v>
      </c>
      <c r="M490" s="1">
        <v>13.1</v>
      </c>
    </row>
    <row r="491" spans="1:13">
      <c r="A491" s="1">
        <v>28</v>
      </c>
      <c r="B491" s="1">
        <v>19.100000000000001</v>
      </c>
      <c r="C491" s="1">
        <v>21.4</v>
      </c>
      <c r="D491" s="1">
        <v>24</v>
      </c>
      <c r="E491" s="1">
        <v>28.6</v>
      </c>
      <c r="F491" s="1">
        <v>26.2</v>
      </c>
      <c r="G491" s="1">
        <v>30</v>
      </c>
      <c r="H491" s="1">
        <v>29.6</v>
      </c>
      <c r="I491" s="1">
        <v>25.9</v>
      </c>
      <c r="J491" s="1">
        <v>29.1</v>
      </c>
      <c r="K491" s="1">
        <v>26</v>
      </c>
      <c r="L491" s="1">
        <v>15.1</v>
      </c>
      <c r="M491" s="1">
        <v>14.5</v>
      </c>
    </row>
    <row r="492" spans="1:13">
      <c r="A492" s="1">
        <v>29</v>
      </c>
      <c r="B492" s="1">
        <v>17.600000000000001</v>
      </c>
      <c r="C492" s="1">
        <v>22</v>
      </c>
      <c r="D492" s="1">
        <v>23.8</v>
      </c>
      <c r="E492" s="1">
        <v>28.7</v>
      </c>
      <c r="F492" s="1">
        <v>27.1</v>
      </c>
      <c r="G492" s="1">
        <v>29.1</v>
      </c>
      <c r="H492" s="1">
        <v>30.6</v>
      </c>
      <c r="I492" s="1">
        <v>26.6</v>
      </c>
      <c r="J492" s="1">
        <v>29</v>
      </c>
      <c r="K492" s="1">
        <v>26.8</v>
      </c>
      <c r="L492" s="1">
        <v>16.899999999999999</v>
      </c>
      <c r="M492" s="1">
        <v>14.8</v>
      </c>
    </row>
    <row r="493" spans="1:13">
      <c r="A493" s="1">
        <v>30</v>
      </c>
      <c r="B493" s="1">
        <v>17.100000000000001</v>
      </c>
      <c r="D493" s="1">
        <v>23.1</v>
      </c>
      <c r="E493" s="1">
        <v>26.4</v>
      </c>
      <c r="F493" s="1">
        <v>25.4</v>
      </c>
      <c r="G493" s="1">
        <v>28</v>
      </c>
      <c r="H493" s="1">
        <v>31.1</v>
      </c>
      <c r="I493" s="1">
        <v>27.5</v>
      </c>
      <c r="J493" s="1">
        <v>26.4</v>
      </c>
      <c r="K493" s="1">
        <v>24</v>
      </c>
      <c r="L493" s="1">
        <v>18.2</v>
      </c>
      <c r="M493" s="1">
        <v>10.8</v>
      </c>
    </row>
    <row r="494" spans="1:13">
      <c r="A494" s="1">
        <v>31</v>
      </c>
      <c r="B494" s="1">
        <v>19</v>
      </c>
      <c r="D494" s="1">
        <v>21.2</v>
      </c>
      <c r="E494" s="1">
        <v>25.8</v>
      </c>
      <c r="F494" s="1">
        <v>24.4</v>
      </c>
      <c r="G494" s="1">
        <v>28.9</v>
      </c>
      <c r="H494" s="1">
        <v>31.7</v>
      </c>
      <c r="I494" s="1">
        <v>26.1</v>
      </c>
      <c r="J494" s="1">
        <v>27.8</v>
      </c>
      <c r="K494" s="1">
        <v>22.2</v>
      </c>
      <c r="L494" s="1">
        <v>18.7</v>
      </c>
      <c r="M494" s="1">
        <v>10.5</v>
      </c>
    </row>
    <row r="495" spans="1:13">
      <c r="B495" s="1">
        <v>19.5</v>
      </c>
      <c r="D495" s="1">
        <v>19.5</v>
      </c>
      <c r="F495" s="1">
        <v>25.6</v>
      </c>
      <c r="H495" s="1">
        <v>31</v>
      </c>
      <c r="I495" s="1">
        <v>24.4</v>
      </c>
      <c r="K495" s="1">
        <v>20.8</v>
      </c>
      <c r="M495" s="1">
        <v>11.2</v>
      </c>
    </row>
    <row r="496" spans="1:13">
      <c r="A496" s="1">
        <f>A463+1</f>
        <v>1976</v>
      </c>
    </row>
    <row r="497" spans="1:13">
      <c r="A497" s="1">
        <v>1</v>
      </c>
      <c r="B497" s="1" t="s">
        <v>2</v>
      </c>
      <c r="C497" s="1" t="s">
        <v>3</v>
      </c>
      <c r="D497" s="1" t="s">
        <v>4</v>
      </c>
      <c r="E497" s="1" t="s">
        <v>5</v>
      </c>
      <c r="F497" s="1" t="s">
        <v>6</v>
      </c>
      <c r="G497" s="1" t="s">
        <v>7</v>
      </c>
      <c r="H497" s="1" t="s">
        <v>8</v>
      </c>
      <c r="I497" s="1" t="s">
        <v>9</v>
      </c>
      <c r="J497" s="1" t="s">
        <v>10</v>
      </c>
      <c r="K497" s="1" t="s">
        <v>11</v>
      </c>
      <c r="L497" s="1" t="s">
        <v>12</v>
      </c>
      <c r="M497" s="1" t="s">
        <v>13</v>
      </c>
    </row>
    <row r="498" spans="1:13">
      <c r="A498" s="1">
        <v>2</v>
      </c>
      <c r="B498" s="1">
        <v>12.2</v>
      </c>
      <c r="C498" s="1">
        <v>12.8</v>
      </c>
      <c r="D498" s="1">
        <v>15.6</v>
      </c>
      <c r="E498" s="1">
        <v>15.8</v>
      </c>
      <c r="F498" s="1">
        <v>26.2</v>
      </c>
      <c r="G498" s="1">
        <v>25.8</v>
      </c>
      <c r="H498" s="1">
        <v>28.5</v>
      </c>
      <c r="I498" s="1">
        <v>28.9</v>
      </c>
      <c r="J498" s="1">
        <v>29.4</v>
      </c>
      <c r="K498" s="1">
        <v>25.3</v>
      </c>
      <c r="L498" s="1">
        <v>23</v>
      </c>
      <c r="M498" s="1">
        <v>18.8</v>
      </c>
    </row>
    <row r="499" spans="1:13">
      <c r="A499" s="1">
        <v>3</v>
      </c>
      <c r="B499" s="1">
        <v>13.8</v>
      </c>
      <c r="C499" s="1">
        <v>14.6</v>
      </c>
      <c r="D499" s="1">
        <v>14.1</v>
      </c>
      <c r="E499" s="1">
        <v>17.600000000000001</v>
      </c>
      <c r="F499" s="1">
        <v>26.6</v>
      </c>
      <c r="G499" s="1">
        <v>24.4</v>
      </c>
      <c r="H499" s="1">
        <v>28</v>
      </c>
      <c r="I499" s="1">
        <v>25.5</v>
      </c>
      <c r="J499" s="1">
        <v>28.5</v>
      </c>
      <c r="K499" s="1">
        <v>25.8</v>
      </c>
      <c r="L499" s="1">
        <v>23.9</v>
      </c>
      <c r="M499" s="1">
        <v>18.7</v>
      </c>
    </row>
    <row r="500" spans="1:13">
      <c r="A500" s="1">
        <v>4</v>
      </c>
      <c r="B500" s="1">
        <v>15.9</v>
      </c>
      <c r="C500" s="1">
        <v>17.2</v>
      </c>
      <c r="D500" s="1">
        <v>13.2</v>
      </c>
      <c r="E500" s="1">
        <v>18.2</v>
      </c>
      <c r="F500" s="1">
        <v>27.2</v>
      </c>
      <c r="G500" s="1">
        <v>24.6</v>
      </c>
      <c r="H500" s="1">
        <v>28.2</v>
      </c>
      <c r="I500" s="1">
        <v>27</v>
      </c>
      <c r="J500" s="1">
        <v>28.4</v>
      </c>
      <c r="K500" s="1">
        <v>25.4</v>
      </c>
      <c r="L500" s="1">
        <v>24.8</v>
      </c>
      <c r="M500" s="1">
        <v>19.5</v>
      </c>
    </row>
    <row r="501" spans="1:13">
      <c r="A501" s="1">
        <v>5</v>
      </c>
      <c r="B501" s="1">
        <v>17.399999999999999</v>
      </c>
      <c r="C501" s="1">
        <v>18.8</v>
      </c>
      <c r="D501" s="1">
        <v>13.6</v>
      </c>
      <c r="E501" s="1">
        <v>16.8</v>
      </c>
      <c r="F501" s="1">
        <v>21.5</v>
      </c>
      <c r="G501" s="1">
        <v>25.2</v>
      </c>
      <c r="H501" s="1">
        <v>28.8</v>
      </c>
      <c r="I501" s="1">
        <v>28.6</v>
      </c>
      <c r="J501" s="1">
        <v>27</v>
      </c>
      <c r="K501" s="1">
        <v>24.8</v>
      </c>
      <c r="L501" s="1">
        <v>24.8</v>
      </c>
      <c r="M501" s="1">
        <v>20.6</v>
      </c>
    </row>
    <row r="502" spans="1:13">
      <c r="A502" s="1">
        <v>6</v>
      </c>
      <c r="B502" s="1">
        <v>18.899999999999999</v>
      </c>
      <c r="C502" s="1">
        <v>18</v>
      </c>
      <c r="D502" s="1">
        <v>14.9</v>
      </c>
      <c r="E502" s="1">
        <v>18.399999999999999</v>
      </c>
      <c r="F502" s="1">
        <v>21.8</v>
      </c>
      <c r="G502" s="1">
        <v>27.4</v>
      </c>
      <c r="H502" s="1">
        <v>29.2</v>
      </c>
      <c r="I502" s="1">
        <v>28.8</v>
      </c>
      <c r="J502" s="1">
        <v>28</v>
      </c>
      <c r="K502" s="1">
        <v>25.2</v>
      </c>
      <c r="L502" s="1">
        <v>21.2</v>
      </c>
      <c r="M502" s="1">
        <v>21</v>
      </c>
    </row>
    <row r="503" spans="1:13">
      <c r="A503" s="1">
        <v>7</v>
      </c>
      <c r="B503" s="1">
        <v>15.6</v>
      </c>
      <c r="C503" s="1">
        <v>16.600000000000001</v>
      </c>
      <c r="D503" s="1">
        <v>16.399999999999999</v>
      </c>
      <c r="E503" s="1">
        <v>19.2</v>
      </c>
      <c r="F503" s="1">
        <v>20.9</v>
      </c>
      <c r="G503" s="1">
        <v>28.7</v>
      </c>
      <c r="H503" s="1">
        <v>30</v>
      </c>
      <c r="I503" s="1">
        <v>30.2</v>
      </c>
      <c r="J503" s="1">
        <v>28.8</v>
      </c>
      <c r="K503" s="1">
        <v>25.7</v>
      </c>
      <c r="L503" s="1">
        <v>19.7</v>
      </c>
      <c r="M503" s="1">
        <v>20.2</v>
      </c>
    </row>
    <row r="504" spans="1:13">
      <c r="A504" s="1">
        <v>8</v>
      </c>
      <c r="B504" s="1">
        <v>16</v>
      </c>
      <c r="C504" s="1">
        <v>17.100000000000001</v>
      </c>
      <c r="D504" s="1">
        <v>18.600000000000001</v>
      </c>
      <c r="E504" s="1">
        <v>20.6</v>
      </c>
      <c r="F504" s="1">
        <v>22.4</v>
      </c>
      <c r="G504" s="1">
        <v>29.5</v>
      </c>
      <c r="H504" s="1">
        <v>30</v>
      </c>
      <c r="I504" s="1">
        <v>28.8</v>
      </c>
      <c r="J504" s="1">
        <v>29.4</v>
      </c>
      <c r="K504" s="1">
        <v>26.5</v>
      </c>
      <c r="L504" s="1">
        <v>20.7</v>
      </c>
      <c r="M504" s="1">
        <v>20.5</v>
      </c>
    </row>
    <row r="505" spans="1:13">
      <c r="A505" s="1">
        <v>9</v>
      </c>
      <c r="B505" s="1">
        <v>16.3</v>
      </c>
      <c r="C505" s="1">
        <v>16.899999999999999</v>
      </c>
      <c r="D505" s="1">
        <v>18.8</v>
      </c>
      <c r="E505" s="1">
        <v>23.5</v>
      </c>
      <c r="F505" s="1">
        <v>23.4</v>
      </c>
      <c r="G505" s="1">
        <v>30</v>
      </c>
      <c r="H505" s="1">
        <v>31.4</v>
      </c>
      <c r="I505" s="1">
        <v>25.6</v>
      </c>
      <c r="J505" s="1">
        <v>29.3</v>
      </c>
      <c r="K505" s="1">
        <v>27.1</v>
      </c>
      <c r="L505" s="1">
        <v>22.8</v>
      </c>
      <c r="M505" s="1">
        <v>17</v>
      </c>
    </row>
    <row r="506" spans="1:13">
      <c r="A506" s="1">
        <v>10</v>
      </c>
      <c r="B506" s="1">
        <v>14.6</v>
      </c>
      <c r="C506" s="1">
        <v>17.5</v>
      </c>
      <c r="D506" s="1">
        <v>20.8</v>
      </c>
      <c r="E506" s="1">
        <v>23.1</v>
      </c>
      <c r="F506" s="1">
        <v>24.8</v>
      </c>
      <c r="G506" s="1">
        <v>28.9</v>
      </c>
      <c r="H506" s="1">
        <v>32</v>
      </c>
      <c r="I506" s="1">
        <v>26.3</v>
      </c>
      <c r="J506" s="1">
        <v>28.2</v>
      </c>
      <c r="K506" s="1">
        <v>25.1</v>
      </c>
      <c r="L506" s="1">
        <v>23.7</v>
      </c>
      <c r="M506" s="1">
        <v>14.6</v>
      </c>
    </row>
    <row r="507" spans="1:13">
      <c r="A507" s="1">
        <v>11</v>
      </c>
      <c r="B507" s="1">
        <v>14.4</v>
      </c>
      <c r="C507" s="1">
        <v>18.5</v>
      </c>
      <c r="D507" s="1">
        <v>21.9</v>
      </c>
      <c r="E507" s="1">
        <v>22.4</v>
      </c>
      <c r="F507" s="1">
        <v>26.4</v>
      </c>
      <c r="G507" s="1">
        <v>23.4</v>
      </c>
      <c r="H507" s="1">
        <v>32.200000000000003</v>
      </c>
      <c r="I507" s="1">
        <v>27.5</v>
      </c>
      <c r="J507" s="1">
        <v>27.4</v>
      </c>
      <c r="K507" s="1">
        <v>24.6</v>
      </c>
      <c r="L507" s="1">
        <v>23.4</v>
      </c>
      <c r="M507" s="1">
        <v>14.6</v>
      </c>
    </row>
    <row r="508" spans="1:13">
      <c r="A508" s="1">
        <v>12</v>
      </c>
      <c r="B508" s="1">
        <v>14</v>
      </c>
      <c r="C508" s="1">
        <v>18.8</v>
      </c>
      <c r="D508" s="1">
        <v>23.5</v>
      </c>
      <c r="E508" s="1">
        <v>21.2</v>
      </c>
      <c r="F508" s="1">
        <v>26.2</v>
      </c>
      <c r="G508" s="1">
        <v>24.2</v>
      </c>
      <c r="H508" s="1">
        <v>31.7</v>
      </c>
      <c r="I508" s="1">
        <v>29.4</v>
      </c>
      <c r="J508" s="1">
        <v>27.9</v>
      </c>
      <c r="K508" s="1">
        <v>24.9</v>
      </c>
      <c r="L508" s="1">
        <v>19.899999999999999</v>
      </c>
      <c r="M508" s="1">
        <v>15.8</v>
      </c>
    </row>
    <row r="509" spans="1:13">
      <c r="A509" s="1">
        <v>13</v>
      </c>
      <c r="B509" s="1">
        <v>12.9</v>
      </c>
      <c r="C509" s="1">
        <v>20.5</v>
      </c>
      <c r="D509" s="1">
        <v>22.9</v>
      </c>
      <c r="E509" s="1">
        <v>22.8</v>
      </c>
      <c r="F509" s="1">
        <v>25</v>
      </c>
      <c r="G509" s="1">
        <v>25.1</v>
      </c>
      <c r="H509" s="1">
        <v>30</v>
      </c>
      <c r="I509" s="1">
        <v>26.4</v>
      </c>
      <c r="J509" s="1">
        <v>27.4</v>
      </c>
      <c r="K509" s="1">
        <v>24.4</v>
      </c>
      <c r="L509" s="1">
        <v>20</v>
      </c>
      <c r="M509" s="1">
        <v>16.399999999999999</v>
      </c>
    </row>
    <row r="510" spans="1:13">
      <c r="A510" s="1">
        <v>14</v>
      </c>
      <c r="B510" s="1">
        <v>13.2</v>
      </c>
      <c r="C510" s="1">
        <v>21.9</v>
      </c>
      <c r="D510" s="1">
        <v>21</v>
      </c>
      <c r="E510" s="1">
        <v>21</v>
      </c>
      <c r="F510" s="1">
        <v>26</v>
      </c>
      <c r="G510" s="1">
        <v>27.6</v>
      </c>
      <c r="H510" s="1">
        <v>28.9</v>
      </c>
      <c r="I510" s="1">
        <v>25.8</v>
      </c>
      <c r="J510" s="1">
        <v>27.2</v>
      </c>
      <c r="K510" s="1">
        <v>24.2</v>
      </c>
      <c r="L510" s="1">
        <v>19.8</v>
      </c>
      <c r="M510" s="1">
        <v>18.3</v>
      </c>
    </row>
    <row r="511" spans="1:13">
      <c r="A511" s="1">
        <v>15</v>
      </c>
      <c r="B511" s="1">
        <v>14.8</v>
      </c>
      <c r="C511" s="1">
        <v>22.1</v>
      </c>
      <c r="D511" s="1">
        <v>21.2</v>
      </c>
      <c r="E511" s="1">
        <v>21.3</v>
      </c>
      <c r="F511" s="1">
        <v>26.7</v>
      </c>
      <c r="G511" s="1">
        <v>29.1</v>
      </c>
      <c r="H511" s="1">
        <v>28.2</v>
      </c>
      <c r="I511" s="1">
        <v>27.1</v>
      </c>
      <c r="J511" s="1">
        <v>27.2</v>
      </c>
      <c r="K511" s="1">
        <v>22.7</v>
      </c>
      <c r="L511" s="1">
        <v>16</v>
      </c>
      <c r="M511" s="1">
        <v>16.8</v>
      </c>
    </row>
    <row r="512" spans="1:13">
      <c r="A512" s="1">
        <v>16</v>
      </c>
      <c r="B512" s="1">
        <v>14.4</v>
      </c>
      <c r="C512" s="1">
        <v>22.1</v>
      </c>
      <c r="D512" s="1">
        <v>23.1</v>
      </c>
      <c r="E512" s="1">
        <v>22.3</v>
      </c>
      <c r="F512" s="1">
        <v>27.8</v>
      </c>
      <c r="G512" s="1">
        <v>30.7</v>
      </c>
      <c r="H512" s="1">
        <v>29.2</v>
      </c>
      <c r="I512" s="1">
        <v>28</v>
      </c>
      <c r="J512" s="1">
        <v>28.2</v>
      </c>
      <c r="K512" s="1">
        <v>23.5</v>
      </c>
      <c r="L512" s="1">
        <v>14.2</v>
      </c>
      <c r="M512" s="1">
        <v>17.399999999999999</v>
      </c>
    </row>
    <row r="513" spans="1:13">
      <c r="A513" s="1">
        <v>17</v>
      </c>
      <c r="B513" s="1">
        <v>15.8</v>
      </c>
      <c r="C513" s="1">
        <v>22.8</v>
      </c>
      <c r="D513" s="1">
        <v>23.7</v>
      </c>
      <c r="E513" s="1">
        <v>23.8</v>
      </c>
      <c r="F513" s="1">
        <v>27.8</v>
      </c>
      <c r="G513" s="1">
        <v>31.2</v>
      </c>
      <c r="H513" s="1">
        <v>29.3</v>
      </c>
      <c r="I513" s="1">
        <v>28.1</v>
      </c>
      <c r="J513" s="1">
        <v>28.4</v>
      </c>
      <c r="K513" s="1">
        <v>24</v>
      </c>
      <c r="L513" s="1">
        <v>14</v>
      </c>
      <c r="M513" s="1">
        <v>18.600000000000001</v>
      </c>
    </row>
    <row r="514" spans="1:13">
      <c r="A514" s="1">
        <v>18</v>
      </c>
      <c r="B514" s="1">
        <v>18</v>
      </c>
      <c r="C514" s="1">
        <v>22.7</v>
      </c>
      <c r="D514" s="1">
        <v>24.1</v>
      </c>
      <c r="E514" s="1">
        <v>26.4</v>
      </c>
      <c r="F514" s="1">
        <v>28.2</v>
      </c>
      <c r="G514" s="1">
        <v>31.8</v>
      </c>
      <c r="H514" s="1">
        <v>29.4</v>
      </c>
      <c r="I514" s="1">
        <v>27.8</v>
      </c>
      <c r="J514" s="1">
        <v>27.8</v>
      </c>
      <c r="K514" s="1">
        <v>25</v>
      </c>
      <c r="L514" s="1">
        <v>13.7</v>
      </c>
      <c r="M514" s="1">
        <v>20.399999999999999</v>
      </c>
    </row>
    <row r="515" spans="1:13">
      <c r="A515" s="1">
        <v>19</v>
      </c>
      <c r="B515" s="1">
        <v>17.600000000000001</v>
      </c>
      <c r="C515" s="1">
        <v>22.8</v>
      </c>
      <c r="D515" s="1">
        <v>24.2</v>
      </c>
      <c r="E515" s="1">
        <v>26.4</v>
      </c>
      <c r="F515" s="1">
        <v>28.2</v>
      </c>
      <c r="G515" s="1">
        <v>31.5</v>
      </c>
      <c r="H515" s="1">
        <v>29.7</v>
      </c>
      <c r="I515" s="1">
        <v>28.5</v>
      </c>
      <c r="J515" s="1">
        <v>27.3</v>
      </c>
      <c r="K515" s="1">
        <v>25.8</v>
      </c>
      <c r="L515" s="1">
        <v>14.8</v>
      </c>
      <c r="M515" s="1">
        <v>21.5</v>
      </c>
    </row>
    <row r="516" spans="1:13">
      <c r="A516" s="1">
        <v>20</v>
      </c>
      <c r="B516" s="1">
        <v>18.399999999999999</v>
      </c>
      <c r="C516" s="1">
        <v>18.600000000000001</v>
      </c>
      <c r="D516" s="1">
        <v>19.5</v>
      </c>
      <c r="E516" s="1">
        <v>25.6</v>
      </c>
      <c r="F516" s="1">
        <v>28.4</v>
      </c>
      <c r="G516" s="1">
        <v>27.2</v>
      </c>
      <c r="H516" s="1">
        <v>29</v>
      </c>
      <c r="I516" s="1">
        <v>29</v>
      </c>
      <c r="J516" s="1">
        <v>29.1</v>
      </c>
      <c r="K516" s="1">
        <v>25</v>
      </c>
      <c r="L516" s="1">
        <v>15.7</v>
      </c>
      <c r="M516" s="1">
        <v>22.1</v>
      </c>
    </row>
    <row r="517" spans="1:13">
      <c r="A517" s="1">
        <v>21</v>
      </c>
      <c r="B517" s="1">
        <v>18.2</v>
      </c>
      <c r="C517" s="1">
        <v>15.3</v>
      </c>
      <c r="D517" s="1">
        <v>14.7</v>
      </c>
      <c r="E517" s="1">
        <v>22.9</v>
      </c>
      <c r="F517" s="1">
        <v>28.9</v>
      </c>
      <c r="G517" s="1">
        <v>28.5</v>
      </c>
      <c r="H517" s="1">
        <v>28.2</v>
      </c>
      <c r="I517" s="1">
        <v>28.5</v>
      </c>
      <c r="J517" s="1">
        <v>28.9</v>
      </c>
      <c r="K517" s="1">
        <v>21.6</v>
      </c>
      <c r="L517" s="1">
        <v>16</v>
      </c>
      <c r="M517" s="1">
        <v>21.8</v>
      </c>
    </row>
    <row r="518" spans="1:13">
      <c r="A518" s="1">
        <v>22</v>
      </c>
      <c r="B518" s="1">
        <v>18.899999999999999</v>
      </c>
      <c r="C518" s="1">
        <v>16.3</v>
      </c>
      <c r="D518" s="1">
        <v>14.9</v>
      </c>
      <c r="E518" s="1">
        <v>24.1</v>
      </c>
      <c r="F518" s="1">
        <v>27.6</v>
      </c>
      <c r="G518" s="1">
        <v>28.5</v>
      </c>
      <c r="H518" s="1">
        <v>29.4</v>
      </c>
      <c r="I518" s="1">
        <v>29.4</v>
      </c>
      <c r="J518" s="1">
        <v>28</v>
      </c>
      <c r="K518" s="1">
        <v>23.3</v>
      </c>
      <c r="L518" s="1">
        <v>15.7</v>
      </c>
      <c r="M518" s="1">
        <v>22.8</v>
      </c>
    </row>
    <row r="519" spans="1:13">
      <c r="A519" s="1">
        <v>23</v>
      </c>
      <c r="B519" s="1">
        <v>16.899999999999999</v>
      </c>
      <c r="C519" s="1">
        <v>16.2</v>
      </c>
      <c r="D519" s="1">
        <v>15.7</v>
      </c>
      <c r="E519" s="1">
        <v>25.2</v>
      </c>
      <c r="F519" s="1">
        <v>25.6</v>
      </c>
      <c r="G519" s="1">
        <v>29</v>
      </c>
      <c r="H519" s="1">
        <v>29.8</v>
      </c>
      <c r="I519" s="1">
        <v>28</v>
      </c>
      <c r="J519" s="1">
        <v>24.5</v>
      </c>
      <c r="K519" s="1">
        <v>27.3</v>
      </c>
      <c r="L519" s="1">
        <v>15</v>
      </c>
      <c r="M519" s="1">
        <v>22.6</v>
      </c>
    </row>
    <row r="520" spans="1:13">
      <c r="A520" s="1">
        <v>24</v>
      </c>
      <c r="B520" s="1">
        <v>14.4</v>
      </c>
      <c r="C520" s="1">
        <v>15</v>
      </c>
      <c r="D520" s="1">
        <v>16.3</v>
      </c>
      <c r="E520" s="1">
        <v>23</v>
      </c>
      <c r="F520" s="1">
        <v>28.4</v>
      </c>
      <c r="G520" s="1">
        <v>27.8</v>
      </c>
      <c r="H520" s="1">
        <v>30.4</v>
      </c>
      <c r="I520" s="1">
        <v>28.8</v>
      </c>
      <c r="J520" s="1">
        <v>25</v>
      </c>
      <c r="K520" s="1">
        <v>28.1</v>
      </c>
      <c r="L520" s="1">
        <v>16.100000000000001</v>
      </c>
      <c r="M520" s="1">
        <v>22.1</v>
      </c>
    </row>
    <row r="521" spans="1:13">
      <c r="A521" s="1">
        <v>25</v>
      </c>
      <c r="B521" s="1">
        <v>15</v>
      </c>
      <c r="C521" s="1">
        <v>15</v>
      </c>
      <c r="D521" s="1">
        <v>17.600000000000001</v>
      </c>
      <c r="E521" s="1">
        <v>20.8</v>
      </c>
      <c r="F521" s="1">
        <v>29.4</v>
      </c>
      <c r="G521" s="1">
        <v>28.6</v>
      </c>
      <c r="H521" s="1">
        <v>31</v>
      </c>
      <c r="I521" s="1">
        <v>29.1</v>
      </c>
      <c r="J521" s="1">
        <v>21.9</v>
      </c>
      <c r="K521" s="1">
        <v>25.1</v>
      </c>
      <c r="L521" s="1">
        <v>15.2</v>
      </c>
      <c r="M521" s="1">
        <v>23.3</v>
      </c>
    </row>
    <row r="522" spans="1:13">
      <c r="A522" s="1">
        <v>26</v>
      </c>
      <c r="B522" s="1">
        <v>17.600000000000001</v>
      </c>
      <c r="C522" s="1">
        <v>14.9</v>
      </c>
      <c r="D522" s="1">
        <v>18.2</v>
      </c>
      <c r="E522" s="1">
        <v>21.3</v>
      </c>
      <c r="F522" s="1">
        <v>30.4</v>
      </c>
      <c r="G522" s="1">
        <v>30.2</v>
      </c>
      <c r="H522" s="1">
        <v>30.6</v>
      </c>
      <c r="I522" s="1">
        <v>29.8</v>
      </c>
      <c r="J522" s="1">
        <v>25</v>
      </c>
      <c r="K522" s="1">
        <v>21.5</v>
      </c>
      <c r="L522" s="1">
        <v>15.5</v>
      </c>
      <c r="M522" s="1">
        <v>23.4</v>
      </c>
    </row>
    <row r="523" spans="1:13">
      <c r="A523" s="1">
        <v>27</v>
      </c>
      <c r="B523" s="1">
        <v>18</v>
      </c>
      <c r="C523" s="1">
        <v>13.8</v>
      </c>
      <c r="D523" s="1">
        <v>19</v>
      </c>
      <c r="E523" s="1">
        <v>22.7</v>
      </c>
      <c r="F523" s="1">
        <v>31.1</v>
      </c>
      <c r="G523" s="1">
        <v>29.8</v>
      </c>
      <c r="H523" s="1">
        <v>30.2</v>
      </c>
      <c r="I523" s="1">
        <v>26.9</v>
      </c>
      <c r="J523" s="1">
        <v>27.2</v>
      </c>
      <c r="K523" s="1">
        <v>21.4</v>
      </c>
      <c r="L523" s="1">
        <v>16.2</v>
      </c>
      <c r="M523" s="1">
        <v>15.9</v>
      </c>
    </row>
    <row r="524" spans="1:13">
      <c r="A524" s="1">
        <v>28</v>
      </c>
      <c r="B524" s="1">
        <v>18.2</v>
      </c>
      <c r="C524" s="1">
        <v>17.3</v>
      </c>
      <c r="D524" s="1">
        <v>20.3</v>
      </c>
      <c r="E524" s="1">
        <v>25.4</v>
      </c>
      <c r="F524" s="1">
        <v>31.3</v>
      </c>
      <c r="G524" s="1">
        <v>30.4</v>
      </c>
      <c r="H524" s="1">
        <v>26.8</v>
      </c>
      <c r="I524" s="1">
        <v>25.6</v>
      </c>
      <c r="J524" s="1">
        <v>26.6</v>
      </c>
      <c r="K524" s="1">
        <v>22.4</v>
      </c>
      <c r="L524" s="1">
        <v>15.9</v>
      </c>
      <c r="M524" s="1">
        <v>11.5</v>
      </c>
    </row>
    <row r="525" spans="1:13">
      <c r="A525" s="1">
        <v>29</v>
      </c>
      <c r="B525" s="1">
        <v>17.3</v>
      </c>
      <c r="C525" s="1">
        <v>21.9</v>
      </c>
      <c r="D525" s="1">
        <v>21.7</v>
      </c>
      <c r="E525" s="1">
        <v>25.8</v>
      </c>
      <c r="F525" s="1">
        <v>28</v>
      </c>
      <c r="G525" s="1">
        <v>31.6</v>
      </c>
      <c r="H525" s="1">
        <v>26.3</v>
      </c>
      <c r="I525" s="1">
        <v>26.2</v>
      </c>
      <c r="J525" s="1">
        <v>27.3</v>
      </c>
      <c r="K525" s="1">
        <v>24.6</v>
      </c>
      <c r="L525" s="1">
        <v>16.399999999999999</v>
      </c>
      <c r="M525" s="1">
        <v>10.4</v>
      </c>
    </row>
    <row r="526" spans="1:13">
      <c r="A526" s="1">
        <v>30</v>
      </c>
      <c r="B526" s="1">
        <v>18.399999999999999</v>
      </c>
      <c r="C526" s="1">
        <v>18.5</v>
      </c>
      <c r="D526" s="1">
        <v>22.5</v>
      </c>
      <c r="E526" s="1">
        <v>25.7</v>
      </c>
      <c r="F526" s="1">
        <v>27.7</v>
      </c>
      <c r="G526" s="1">
        <v>30.5</v>
      </c>
      <c r="H526" s="1">
        <v>25.6</v>
      </c>
      <c r="I526" s="1">
        <v>27.2</v>
      </c>
      <c r="J526" s="1">
        <v>27.2</v>
      </c>
      <c r="K526" s="1">
        <v>22.4</v>
      </c>
      <c r="L526" s="1">
        <v>16.5</v>
      </c>
      <c r="M526" s="1">
        <v>9.4</v>
      </c>
    </row>
    <row r="527" spans="1:13">
      <c r="A527" s="1">
        <v>31</v>
      </c>
      <c r="B527" s="1">
        <v>14</v>
      </c>
      <c r="D527" s="1">
        <v>21.6</v>
      </c>
      <c r="E527" s="1">
        <v>26.4</v>
      </c>
      <c r="F527" s="1">
        <v>28.3</v>
      </c>
      <c r="G527" s="1">
        <v>27.4</v>
      </c>
      <c r="H527" s="1">
        <v>26</v>
      </c>
      <c r="I527" s="1">
        <v>28.4</v>
      </c>
      <c r="J527" s="1">
        <v>25.9</v>
      </c>
      <c r="K527" s="1">
        <v>24.1</v>
      </c>
      <c r="L527" s="1">
        <v>18.600000000000001</v>
      </c>
      <c r="M527" s="1">
        <v>9.9</v>
      </c>
    </row>
    <row r="528" spans="1:13">
      <c r="B528" s="1">
        <v>12.3</v>
      </c>
      <c r="D528" s="1">
        <v>16.600000000000001</v>
      </c>
      <c r="F528" s="1">
        <v>29.7</v>
      </c>
      <c r="H528" s="1">
        <v>28</v>
      </c>
      <c r="I528" s="1">
        <v>29.3</v>
      </c>
      <c r="K528" s="1">
        <v>23.2</v>
      </c>
      <c r="M528" s="1">
        <v>10.8</v>
      </c>
    </row>
    <row r="529" spans="1:13">
      <c r="A529" s="1">
        <f>A496+1</f>
        <v>1977</v>
      </c>
    </row>
    <row r="530" spans="1:13">
      <c r="A530" s="1">
        <v>1</v>
      </c>
      <c r="B530" s="1" t="s">
        <v>2</v>
      </c>
      <c r="C530" s="1" t="s">
        <v>3</v>
      </c>
      <c r="D530" s="1" t="s">
        <v>4</v>
      </c>
      <c r="E530" s="1" t="s">
        <v>5</v>
      </c>
      <c r="F530" s="1" t="s">
        <v>6</v>
      </c>
      <c r="G530" s="1" t="s">
        <v>7</v>
      </c>
      <c r="H530" s="1" t="s">
        <v>8</v>
      </c>
      <c r="I530" s="1" t="s">
        <v>9</v>
      </c>
      <c r="J530" s="1" t="s">
        <v>10</v>
      </c>
      <c r="K530" s="1" t="s">
        <v>11</v>
      </c>
      <c r="L530" s="1" t="s">
        <v>12</v>
      </c>
      <c r="M530" s="1" t="s">
        <v>13</v>
      </c>
    </row>
    <row r="531" spans="1:13">
      <c r="A531" s="1">
        <v>2</v>
      </c>
      <c r="B531" s="1">
        <v>11.6</v>
      </c>
      <c r="C531" s="1">
        <v>8.4</v>
      </c>
      <c r="D531" s="1">
        <v>22</v>
      </c>
      <c r="E531" s="1">
        <v>20.9</v>
      </c>
      <c r="F531" s="1">
        <v>26.4</v>
      </c>
      <c r="G531" s="1">
        <v>29.1</v>
      </c>
      <c r="H531" s="1">
        <v>27.8</v>
      </c>
      <c r="I531" s="1">
        <v>30.1</v>
      </c>
      <c r="J531" s="1">
        <v>28.2</v>
      </c>
      <c r="K531" s="1">
        <v>27.1</v>
      </c>
      <c r="L531" s="1">
        <v>22.8</v>
      </c>
      <c r="M531" s="1">
        <v>16.8</v>
      </c>
    </row>
    <row r="532" spans="1:13">
      <c r="A532" s="1">
        <v>3</v>
      </c>
      <c r="B532" s="1">
        <v>11.6</v>
      </c>
      <c r="C532" s="1">
        <v>10.8</v>
      </c>
      <c r="D532" s="1">
        <v>22.9</v>
      </c>
      <c r="E532" s="1">
        <v>19.2</v>
      </c>
      <c r="F532" s="1">
        <v>26.7</v>
      </c>
      <c r="G532" s="1">
        <v>28.9</v>
      </c>
      <c r="H532" s="1">
        <v>27.2</v>
      </c>
      <c r="I532" s="1">
        <v>30</v>
      </c>
      <c r="J532" s="1">
        <v>28.4</v>
      </c>
      <c r="K532" s="1">
        <v>27.2</v>
      </c>
      <c r="L532" s="1">
        <v>22.6</v>
      </c>
      <c r="M532" s="1">
        <v>17.399999999999999</v>
      </c>
    </row>
    <row r="533" spans="1:13">
      <c r="A533" s="1">
        <v>4</v>
      </c>
      <c r="B533" s="1">
        <v>10.199999999999999</v>
      </c>
      <c r="C533" s="1">
        <v>11.7</v>
      </c>
      <c r="D533" s="1">
        <v>20.3</v>
      </c>
      <c r="E533" s="1">
        <v>21.2</v>
      </c>
      <c r="F533" s="1">
        <v>27.2</v>
      </c>
      <c r="G533" s="1">
        <v>27.2</v>
      </c>
      <c r="H533" s="1">
        <v>26.8</v>
      </c>
      <c r="I533" s="1">
        <v>27.8</v>
      </c>
      <c r="J533" s="1">
        <v>28.8</v>
      </c>
      <c r="K533" s="1">
        <v>27.9</v>
      </c>
      <c r="L533" s="1">
        <v>22.2</v>
      </c>
      <c r="M533" s="1">
        <v>16.600000000000001</v>
      </c>
    </row>
    <row r="534" spans="1:13">
      <c r="A534" s="1">
        <v>5</v>
      </c>
      <c r="B534" s="1">
        <v>10</v>
      </c>
      <c r="C534" s="1">
        <v>12.2</v>
      </c>
      <c r="D534" s="1">
        <v>18.399999999999999</v>
      </c>
      <c r="E534" s="1">
        <v>21.4</v>
      </c>
      <c r="F534" s="1">
        <v>27</v>
      </c>
      <c r="G534" s="1">
        <v>30</v>
      </c>
      <c r="H534" s="1">
        <v>26.6</v>
      </c>
      <c r="I534" s="1">
        <v>27</v>
      </c>
      <c r="J534" s="1">
        <v>28.2</v>
      </c>
      <c r="K534" s="1">
        <v>28.2</v>
      </c>
      <c r="L534" s="1">
        <v>22.1</v>
      </c>
      <c r="M534" s="1">
        <v>16.8</v>
      </c>
    </row>
    <row r="535" spans="1:13">
      <c r="A535" s="1">
        <v>6</v>
      </c>
      <c r="B535" s="1">
        <v>11</v>
      </c>
      <c r="C535" s="1">
        <v>13.4</v>
      </c>
      <c r="D535" s="1">
        <v>16.600000000000001</v>
      </c>
      <c r="E535" s="1">
        <v>22.7</v>
      </c>
      <c r="F535" s="1">
        <v>27</v>
      </c>
      <c r="G535" s="1">
        <v>31.1</v>
      </c>
      <c r="H535" s="1">
        <v>28.1</v>
      </c>
      <c r="I535" s="1">
        <v>26</v>
      </c>
      <c r="J535" s="1">
        <v>26.8</v>
      </c>
      <c r="K535" s="1">
        <v>28.4</v>
      </c>
      <c r="L535" s="1">
        <v>23.5</v>
      </c>
      <c r="M535" s="1">
        <v>17.5</v>
      </c>
    </row>
    <row r="536" spans="1:13">
      <c r="A536" s="1">
        <v>7</v>
      </c>
      <c r="B536" s="1">
        <v>11.4</v>
      </c>
      <c r="C536" s="1">
        <v>14.1</v>
      </c>
      <c r="D536" s="1">
        <v>16.600000000000001</v>
      </c>
      <c r="E536" s="1">
        <v>23.1</v>
      </c>
      <c r="F536" s="1">
        <v>26.6</v>
      </c>
      <c r="G536" s="1">
        <v>29.2</v>
      </c>
      <c r="H536" s="1">
        <v>28.3</v>
      </c>
      <c r="I536" s="1">
        <v>26.7</v>
      </c>
      <c r="J536" s="1">
        <v>25.8</v>
      </c>
      <c r="K536" s="1">
        <v>27.6</v>
      </c>
      <c r="L536" s="1">
        <v>24.6</v>
      </c>
      <c r="M536" s="1">
        <v>19</v>
      </c>
    </row>
    <row r="537" spans="1:13">
      <c r="A537" s="1">
        <v>8</v>
      </c>
      <c r="B537" s="1">
        <v>10.8</v>
      </c>
      <c r="C537" s="1">
        <v>14.4</v>
      </c>
      <c r="D537" s="1">
        <v>18</v>
      </c>
      <c r="E537" s="1">
        <v>23.8</v>
      </c>
      <c r="F537" s="1">
        <v>27</v>
      </c>
      <c r="G537" s="1">
        <v>30.5</v>
      </c>
      <c r="H537" s="1">
        <v>26.8</v>
      </c>
      <c r="I537" s="1">
        <v>28.4</v>
      </c>
      <c r="J537" s="1">
        <v>26</v>
      </c>
      <c r="K537" s="1">
        <v>25.7</v>
      </c>
      <c r="L537" s="1">
        <v>25.4</v>
      </c>
      <c r="M537" s="1">
        <v>18.2</v>
      </c>
    </row>
    <row r="538" spans="1:13">
      <c r="A538" s="1">
        <v>9</v>
      </c>
      <c r="B538" s="1">
        <v>10.7</v>
      </c>
      <c r="C538" s="1">
        <v>12.2</v>
      </c>
      <c r="D538" s="1">
        <v>19.3</v>
      </c>
      <c r="E538" s="1">
        <v>24.2</v>
      </c>
      <c r="F538" s="1">
        <v>27.7</v>
      </c>
      <c r="G538" s="1">
        <v>31.6</v>
      </c>
      <c r="H538" s="1">
        <v>29.2</v>
      </c>
      <c r="I538" s="1">
        <v>30.1</v>
      </c>
      <c r="J538" s="1">
        <v>27</v>
      </c>
      <c r="K538" s="1">
        <v>23.4</v>
      </c>
      <c r="L538" s="1">
        <v>22.4</v>
      </c>
      <c r="M538" s="1">
        <v>18.399999999999999</v>
      </c>
    </row>
    <row r="539" spans="1:13">
      <c r="A539" s="1">
        <v>10</v>
      </c>
      <c r="B539" s="1">
        <v>12.1</v>
      </c>
      <c r="C539" s="1">
        <v>12.4</v>
      </c>
      <c r="D539" s="1">
        <v>19.100000000000001</v>
      </c>
      <c r="E539" s="1">
        <v>21.8</v>
      </c>
      <c r="F539" s="1">
        <v>26.4</v>
      </c>
      <c r="G539" s="1">
        <v>31.8</v>
      </c>
      <c r="H539" s="1">
        <v>30.8</v>
      </c>
      <c r="I539" s="1">
        <v>30.9</v>
      </c>
      <c r="J539" s="1">
        <v>27.9</v>
      </c>
      <c r="K539" s="1">
        <v>25.2</v>
      </c>
      <c r="L539" s="1">
        <v>20.8</v>
      </c>
      <c r="M539" s="1">
        <v>17.8</v>
      </c>
    </row>
    <row r="540" spans="1:13">
      <c r="A540" s="1">
        <v>11</v>
      </c>
      <c r="B540" s="1">
        <v>13.4</v>
      </c>
      <c r="C540" s="1">
        <v>14</v>
      </c>
      <c r="D540" s="1">
        <v>20.2</v>
      </c>
      <c r="E540" s="1">
        <v>20.100000000000001</v>
      </c>
      <c r="F540" s="1">
        <v>27.2</v>
      </c>
      <c r="G540" s="1">
        <v>29.6</v>
      </c>
      <c r="H540" s="1">
        <v>31.6</v>
      </c>
      <c r="I540" s="1">
        <v>31.6</v>
      </c>
      <c r="J540" s="1">
        <v>28.8</v>
      </c>
      <c r="K540" s="1">
        <v>25.3</v>
      </c>
      <c r="L540" s="1">
        <v>21.6</v>
      </c>
      <c r="M540" s="1">
        <v>18.600000000000001</v>
      </c>
    </row>
    <row r="541" spans="1:13">
      <c r="A541" s="1">
        <v>12</v>
      </c>
      <c r="B541" s="1">
        <v>14.4</v>
      </c>
      <c r="C541" s="1">
        <v>13.4</v>
      </c>
      <c r="D541" s="1">
        <v>20.2</v>
      </c>
      <c r="E541" s="1">
        <v>22.1</v>
      </c>
      <c r="F541" s="1">
        <v>27.6</v>
      </c>
      <c r="G541" s="1">
        <v>26.2</v>
      </c>
      <c r="H541" s="1">
        <v>31.7</v>
      </c>
      <c r="I541" s="1">
        <v>30.1</v>
      </c>
      <c r="J541" s="1">
        <v>29</v>
      </c>
      <c r="K541" s="1">
        <v>25</v>
      </c>
      <c r="L541" s="1">
        <v>20.2</v>
      </c>
      <c r="M541" s="1">
        <v>19.3</v>
      </c>
    </row>
    <row r="542" spans="1:13">
      <c r="A542" s="1">
        <v>13</v>
      </c>
      <c r="B542" s="1">
        <v>13.7</v>
      </c>
      <c r="C542" s="1">
        <v>14.8</v>
      </c>
      <c r="D542" s="1">
        <v>21.4</v>
      </c>
      <c r="E542" s="1">
        <v>22.7</v>
      </c>
      <c r="F542" s="1">
        <v>27.8</v>
      </c>
      <c r="G542" s="1">
        <v>26.8</v>
      </c>
      <c r="H542" s="1">
        <v>30.8</v>
      </c>
      <c r="I542" s="1">
        <v>31</v>
      </c>
      <c r="J542" s="1">
        <v>28.3</v>
      </c>
      <c r="K542" s="1">
        <v>24.2</v>
      </c>
      <c r="L542" s="1">
        <v>18.899999999999999</v>
      </c>
      <c r="M542" s="1">
        <v>19.399999999999999</v>
      </c>
    </row>
    <row r="543" spans="1:13">
      <c r="A543" s="1">
        <v>14</v>
      </c>
      <c r="B543" s="1">
        <v>12.4</v>
      </c>
      <c r="C543" s="1">
        <v>16.399999999999999</v>
      </c>
      <c r="D543" s="1">
        <v>20.9</v>
      </c>
      <c r="E543" s="1">
        <v>23.9</v>
      </c>
      <c r="F543" s="1">
        <v>28.2</v>
      </c>
      <c r="G543" s="1">
        <v>29</v>
      </c>
      <c r="H543" s="1">
        <v>28.3</v>
      </c>
      <c r="I543" s="1">
        <v>31.5</v>
      </c>
      <c r="J543" s="1">
        <v>28.2</v>
      </c>
      <c r="K543" s="1">
        <v>24.8</v>
      </c>
      <c r="L543" s="1">
        <v>19.399999999999999</v>
      </c>
      <c r="M543" s="1">
        <v>19.600000000000001</v>
      </c>
    </row>
    <row r="544" spans="1:13">
      <c r="A544" s="1">
        <v>15</v>
      </c>
      <c r="B544" s="1">
        <v>10.4</v>
      </c>
      <c r="C544" s="1">
        <v>17.600000000000001</v>
      </c>
      <c r="D544" s="1">
        <v>21.4</v>
      </c>
      <c r="E544" s="1">
        <v>25.2</v>
      </c>
      <c r="F544" s="1">
        <v>28.5</v>
      </c>
      <c r="G544" s="1">
        <v>30.4</v>
      </c>
      <c r="H544" s="1">
        <v>27</v>
      </c>
      <c r="I544" s="1">
        <v>31.8</v>
      </c>
      <c r="J544" s="1">
        <v>27.8</v>
      </c>
      <c r="K544" s="1">
        <v>26.2</v>
      </c>
      <c r="L544" s="1">
        <v>19.8</v>
      </c>
      <c r="M544" s="1">
        <v>19.2</v>
      </c>
    </row>
    <row r="545" spans="1:13">
      <c r="A545" s="1">
        <v>16</v>
      </c>
      <c r="B545" s="1">
        <v>11.6</v>
      </c>
      <c r="C545" s="1">
        <v>14.5</v>
      </c>
      <c r="D545" s="1">
        <v>21.1</v>
      </c>
      <c r="E545" s="1">
        <v>25.4</v>
      </c>
      <c r="F545" s="1">
        <v>28.8</v>
      </c>
      <c r="G545" s="1">
        <v>31.2</v>
      </c>
      <c r="H545" s="1">
        <v>27</v>
      </c>
      <c r="I545" s="1">
        <v>30.6</v>
      </c>
      <c r="J545" s="1">
        <v>27.7</v>
      </c>
      <c r="K545" s="1">
        <v>25.8</v>
      </c>
      <c r="L545" s="1">
        <v>19.3</v>
      </c>
      <c r="M545" s="1">
        <v>20.6</v>
      </c>
    </row>
    <row r="546" spans="1:13">
      <c r="A546" s="1">
        <v>17</v>
      </c>
      <c r="B546" s="1">
        <v>12.4</v>
      </c>
      <c r="C546" s="1">
        <v>12</v>
      </c>
      <c r="D546" s="1">
        <v>21.4</v>
      </c>
      <c r="E546" s="1">
        <v>25.4</v>
      </c>
      <c r="F546" s="1">
        <v>30.4</v>
      </c>
      <c r="G546" s="1">
        <v>31.7</v>
      </c>
      <c r="H546" s="1">
        <v>26.3</v>
      </c>
      <c r="I546" s="1">
        <v>28</v>
      </c>
      <c r="J546" s="1">
        <v>28.3</v>
      </c>
      <c r="K546" s="1">
        <v>25.8</v>
      </c>
      <c r="L546" s="1">
        <v>18.899999999999999</v>
      </c>
      <c r="M546" s="1">
        <v>21</v>
      </c>
    </row>
    <row r="547" spans="1:13">
      <c r="A547" s="1">
        <v>18</v>
      </c>
      <c r="B547" s="1">
        <v>13.5</v>
      </c>
      <c r="C547" s="1">
        <v>13</v>
      </c>
      <c r="D547" s="1">
        <v>21.6</v>
      </c>
      <c r="E547" s="1">
        <v>25.7</v>
      </c>
      <c r="F547" s="1">
        <v>31.9</v>
      </c>
      <c r="G547" s="1">
        <v>31.3</v>
      </c>
      <c r="H547" s="1">
        <v>27.8</v>
      </c>
      <c r="I547" s="1">
        <v>29</v>
      </c>
      <c r="J547" s="1">
        <v>27.8</v>
      </c>
      <c r="K547" s="1">
        <v>25.7</v>
      </c>
      <c r="L547" s="1">
        <v>17.399999999999999</v>
      </c>
      <c r="M547" s="1">
        <v>22.1</v>
      </c>
    </row>
    <row r="548" spans="1:13">
      <c r="A548" s="1">
        <v>19</v>
      </c>
      <c r="B548" s="1">
        <v>14.8</v>
      </c>
      <c r="C548" s="1">
        <v>14</v>
      </c>
      <c r="D548" s="1">
        <v>21.6</v>
      </c>
      <c r="E548" s="1">
        <v>23.7</v>
      </c>
      <c r="F548" s="1">
        <v>31.8</v>
      </c>
      <c r="G548" s="1">
        <v>29.3</v>
      </c>
      <c r="H548" s="1">
        <v>28.9</v>
      </c>
      <c r="I548" s="1">
        <v>27.6</v>
      </c>
      <c r="J548" s="1">
        <v>28.5</v>
      </c>
      <c r="K548" s="1">
        <v>26.2</v>
      </c>
      <c r="L548" s="1">
        <v>17.100000000000001</v>
      </c>
      <c r="M548" s="1">
        <v>21.4</v>
      </c>
    </row>
    <row r="549" spans="1:13">
      <c r="A549" s="1">
        <v>20</v>
      </c>
      <c r="B549" s="1">
        <v>13.4</v>
      </c>
      <c r="C549" s="1">
        <v>14.9</v>
      </c>
      <c r="D549" s="1">
        <v>22.2</v>
      </c>
      <c r="E549" s="1">
        <v>21.2</v>
      </c>
      <c r="F549" s="1">
        <v>31.2</v>
      </c>
      <c r="G549" s="1">
        <v>29.5</v>
      </c>
      <c r="H549" s="1">
        <v>30</v>
      </c>
      <c r="I549" s="1">
        <v>26.8</v>
      </c>
      <c r="J549" s="1">
        <v>28.8</v>
      </c>
      <c r="K549" s="1">
        <v>26.5</v>
      </c>
      <c r="L549" s="1">
        <v>16.899999999999999</v>
      </c>
      <c r="M549" s="1">
        <v>22.5</v>
      </c>
    </row>
    <row r="550" spans="1:13">
      <c r="A550" s="1">
        <v>21</v>
      </c>
      <c r="B550" s="1">
        <v>13</v>
      </c>
      <c r="C550" s="1">
        <v>15.2</v>
      </c>
      <c r="D550" s="1">
        <v>21.3</v>
      </c>
      <c r="E550" s="1">
        <v>21.4</v>
      </c>
      <c r="F550" s="1">
        <v>31</v>
      </c>
      <c r="G550" s="1">
        <v>29.8</v>
      </c>
      <c r="H550" s="1">
        <v>28.6</v>
      </c>
      <c r="I550" s="1">
        <v>29.2</v>
      </c>
      <c r="J550" s="1">
        <v>28.3</v>
      </c>
      <c r="K550" s="1">
        <v>25.6</v>
      </c>
      <c r="L550" s="1">
        <v>17.8</v>
      </c>
      <c r="M550" s="1">
        <v>22.8</v>
      </c>
    </row>
    <row r="551" spans="1:13">
      <c r="A551" s="1">
        <v>22</v>
      </c>
      <c r="B551" s="1">
        <v>15.2</v>
      </c>
      <c r="C551" s="1">
        <v>14</v>
      </c>
      <c r="D551" s="1">
        <v>21.8</v>
      </c>
      <c r="E551" s="1">
        <v>22.4</v>
      </c>
      <c r="F551" s="1">
        <v>29.6</v>
      </c>
      <c r="G551" s="1">
        <v>31</v>
      </c>
      <c r="H551" s="1">
        <v>26.7</v>
      </c>
      <c r="I551" s="1">
        <v>29.9</v>
      </c>
      <c r="J551" s="1">
        <v>27.4</v>
      </c>
      <c r="K551" s="1">
        <v>25.1</v>
      </c>
      <c r="L551" s="1">
        <v>19</v>
      </c>
      <c r="M551" s="1">
        <v>22.6</v>
      </c>
    </row>
    <row r="552" spans="1:13">
      <c r="A552" s="1">
        <v>23</v>
      </c>
      <c r="B552" s="1">
        <v>14.8</v>
      </c>
      <c r="C552" s="1">
        <v>13.9</v>
      </c>
      <c r="D552" s="1">
        <v>22.2</v>
      </c>
      <c r="E552" s="1">
        <v>24.2</v>
      </c>
      <c r="F552" s="1">
        <v>28</v>
      </c>
      <c r="G552" s="1">
        <v>25.9</v>
      </c>
      <c r="H552" s="1">
        <v>27.4</v>
      </c>
      <c r="I552" s="1">
        <v>30</v>
      </c>
      <c r="J552" s="1">
        <v>26</v>
      </c>
      <c r="K552" s="1">
        <v>24.6</v>
      </c>
      <c r="L552" s="1">
        <v>19.8</v>
      </c>
      <c r="M552" s="1">
        <v>22.6</v>
      </c>
    </row>
    <row r="553" spans="1:13">
      <c r="A553" s="1">
        <v>24</v>
      </c>
      <c r="B553" s="1">
        <v>14.4</v>
      </c>
      <c r="C553" s="1">
        <v>14.4</v>
      </c>
      <c r="D553" s="1">
        <v>21.1</v>
      </c>
      <c r="E553" s="1">
        <v>25.2</v>
      </c>
      <c r="F553" s="1">
        <v>29.7</v>
      </c>
      <c r="G553" s="1">
        <v>27.1</v>
      </c>
      <c r="H553" s="1">
        <v>28.4</v>
      </c>
      <c r="I553" s="1">
        <v>30.6</v>
      </c>
      <c r="J553" s="1">
        <v>25.5</v>
      </c>
      <c r="K553" s="1">
        <v>25.1</v>
      </c>
      <c r="L553" s="1">
        <v>21.2</v>
      </c>
      <c r="M553" s="1">
        <v>22.8</v>
      </c>
    </row>
    <row r="554" spans="1:13">
      <c r="A554" s="1">
        <v>25</v>
      </c>
      <c r="B554" s="1">
        <v>14.8</v>
      </c>
      <c r="C554" s="1">
        <v>16.2</v>
      </c>
      <c r="D554" s="1">
        <v>16.8</v>
      </c>
      <c r="E554" s="1">
        <v>25</v>
      </c>
      <c r="F554" s="1">
        <v>29.2</v>
      </c>
      <c r="G554" s="1">
        <v>28.2</v>
      </c>
      <c r="H554" s="1">
        <v>29.6</v>
      </c>
      <c r="I554" s="1">
        <v>30.2</v>
      </c>
      <c r="J554" s="1">
        <v>25.9</v>
      </c>
      <c r="K554" s="1">
        <v>24.9</v>
      </c>
      <c r="L554" s="1">
        <v>20.399999999999999</v>
      </c>
      <c r="M554" s="1">
        <v>21.3</v>
      </c>
    </row>
    <row r="555" spans="1:13">
      <c r="A555" s="1">
        <v>26</v>
      </c>
      <c r="B555" s="1">
        <v>16.8</v>
      </c>
      <c r="C555" s="1">
        <v>17.600000000000001</v>
      </c>
      <c r="D555" s="1">
        <v>17.8</v>
      </c>
      <c r="E555" s="1">
        <v>25.3</v>
      </c>
      <c r="F555" s="1">
        <v>27.6</v>
      </c>
      <c r="G555" s="1">
        <v>28.6</v>
      </c>
      <c r="H555" s="1">
        <v>31.1</v>
      </c>
      <c r="I555" s="1">
        <v>28.3</v>
      </c>
      <c r="J555" s="1">
        <v>25.5</v>
      </c>
      <c r="K555" s="1">
        <v>24.5</v>
      </c>
      <c r="L555" s="1">
        <v>19.100000000000001</v>
      </c>
      <c r="M555" s="1">
        <v>17.899999999999999</v>
      </c>
    </row>
    <row r="556" spans="1:13">
      <c r="A556" s="1">
        <v>27</v>
      </c>
      <c r="B556" s="1">
        <v>18.399999999999999</v>
      </c>
      <c r="C556" s="1">
        <v>19.399999999999999</v>
      </c>
      <c r="D556" s="1">
        <v>18.600000000000001</v>
      </c>
      <c r="E556" s="1">
        <v>24.9</v>
      </c>
      <c r="F556" s="1">
        <v>28.2</v>
      </c>
      <c r="G556" s="1">
        <v>31</v>
      </c>
      <c r="H556" s="1">
        <v>32.5</v>
      </c>
      <c r="I556" s="1">
        <v>28.8</v>
      </c>
      <c r="J556" s="1">
        <v>25.6</v>
      </c>
      <c r="K556" s="1">
        <v>25.4</v>
      </c>
      <c r="L556" s="1">
        <v>19.3</v>
      </c>
      <c r="M556" s="1">
        <v>14.8</v>
      </c>
    </row>
    <row r="557" spans="1:13">
      <c r="A557" s="1">
        <v>28</v>
      </c>
      <c r="B557" s="1">
        <v>18.600000000000001</v>
      </c>
      <c r="C557" s="1">
        <v>20.7</v>
      </c>
      <c r="D557" s="1">
        <v>19.7</v>
      </c>
      <c r="E557" s="1">
        <v>26.8</v>
      </c>
      <c r="F557" s="1">
        <v>28</v>
      </c>
      <c r="G557" s="1">
        <v>31.8</v>
      </c>
      <c r="H557" s="1">
        <v>31.4</v>
      </c>
      <c r="I557" s="1">
        <v>28.7</v>
      </c>
      <c r="J557" s="1">
        <v>22.2</v>
      </c>
      <c r="K557" s="1">
        <v>25</v>
      </c>
      <c r="L557" s="1">
        <v>19</v>
      </c>
      <c r="M557" s="1">
        <v>15.4</v>
      </c>
    </row>
    <row r="558" spans="1:13">
      <c r="A558" s="1">
        <v>29</v>
      </c>
      <c r="B558" s="1">
        <v>17.600000000000001</v>
      </c>
      <c r="C558" s="1">
        <v>21.1</v>
      </c>
      <c r="D558" s="1">
        <v>20.8</v>
      </c>
      <c r="E558" s="1">
        <v>26.3</v>
      </c>
      <c r="F558" s="1">
        <v>29</v>
      </c>
      <c r="G558" s="1">
        <v>30.8</v>
      </c>
      <c r="H558" s="1">
        <v>29.3</v>
      </c>
      <c r="I558" s="1">
        <v>27.5</v>
      </c>
      <c r="J558" s="1">
        <v>25</v>
      </c>
      <c r="K558" s="1">
        <v>25</v>
      </c>
      <c r="L558" s="1">
        <v>18.8</v>
      </c>
      <c r="M558" s="1">
        <v>17.600000000000001</v>
      </c>
    </row>
    <row r="559" spans="1:13">
      <c r="A559" s="1">
        <v>30</v>
      </c>
      <c r="B559" s="1">
        <v>15.3</v>
      </c>
      <c r="D559" s="1">
        <v>21.6</v>
      </c>
      <c r="E559" s="1">
        <v>25.1</v>
      </c>
      <c r="F559" s="1">
        <v>32</v>
      </c>
      <c r="G559" s="1">
        <v>29.8</v>
      </c>
      <c r="H559" s="1">
        <v>26.7</v>
      </c>
      <c r="I559" s="1">
        <v>26.9</v>
      </c>
      <c r="J559" s="1">
        <v>27</v>
      </c>
      <c r="K559" s="1">
        <v>21.8</v>
      </c>
      <c r="L559" s="1">
        <v>17.2</v>
      </c>
      <c r="M559" s="1">
        <v>19.3</v>
      </c>
    </row>
    <row r="560" spans="1:13">
      <c r="A560" s="1">
        <v>31</v>
      </c>
      <c r="B560" s="1">
        <v>9.3000000000000007</v>
      </c>
      <c r="D560" s="1">
        <v>21.9</v>
      </c>
      <c r="E560" s="1">
        <v>25.5</v>
      </c>
      <c r="F560" s="1">
        <v>33.1</v>
      </c>
      <c r="G560" s="1">
        <v>28.4</v>
      </c>
      <c r="H560" s="1">
        <v>28.9</v>
      </c>
      <c r="I560" s="1">
        <v>26.4</v>
      </c>
      <c r="J560" s="1">
        <v>27.7</v>
      </c>
      <c r="K560" s="1">
        <v>23.8</v>
      </c>
      <c r="L560" s="1">
        <v>16.7</v>
      </c>
      <c r="M560" s="1">
        <v>21.1</v>
      </c>
    </row>
    <row r="561" spans="1:13">
      <c r="B561" s="1">
        <v>7</v>
      </c>
      <c r="D561" s="1">
        <v>22.2</v>
      </c>
      <c r="F561" s="1">
        <v>32.799999999999997</v>
      </c>
      <c r="H561" s="1">
        <v>30</v>
      </c>
      <c r="I561" s="1">
        <v>28</v>
      </c>
      <c r="K561" s="1">
        <v>25.6</v>
      </c>
      <c r="M561" s="1">
        <v>21.8</v>
      </c>
    </row>
    <row r="562" spans="1:13">
      <c r="A562" s="1">
        <f>A529+1</f>
        <v>1978</v>
      </c>
    </row>
    <row r="563" spans="1:13">
      <c r="A563" s="1">
        <v>1</v>
      </c>
      <c r="B563" s="1" t="s">
        <v>2</v>
      </c>
      <c r="C563" s="1" t="s">
        <v>3</v>
      </c>
      <c r="D563" s="1" t="s">
        <v>4</v>
      </c>
      <c r="E563" s="1" t="s">
        <v>5</v>
      </c>
      <c r="F563" s="1" t="s">
        <v>6</v>
      </c>
      <c r="G563" s="1" t="s">
        <v>7</v>
      </c>
      <c r="H563" s="1" t="s">
        <v>8</v>
      </c>
      <c r="I563" s="1" t="s">
        <v>9</v>
      </c>
      <c r="J563" s="1" t="s">
        <v>10</v>
      </c>
      <c r="K563" s="1" t="s">
        <v>11</v>
      </c>
      <c r="L563" s="1" t="s">
        <v>12</v>
      </c>
      <c r="M563" s="1" t="s">
        <v>13</v>
      </c>
    </row>
    <row r="564" spans="1:13">
      <c r="A564" s="1">
        <v>2</v>
      </c>
      <c r="B564" s="1">
        <v>18.600000000000001</v>
      </c>
      <c r="C564" s="1">
        <v>13</v>
      </c>
      <c r="D564" s="1">
        <v>19.600000000000001</v>
      </c>
      <c r="E564" s="1">
        <v>24.5</v>
      </c>
      <c r="F564" s="1">
        <v>27.9</v>
      </c>
      <c r="G564" s="1">
        <v>27.6</v>
      </c>
      <c r="H564" s="1">
        <v>30</v>
      </c>
      <c r="I564" s="1">
        <v>30.6</v>
      </c>
      <c r="J564" s="1">
        <v>25.8</v>
      </c>
      <c r="K564" s="1">
        <v>27.7</v>
      </c>
      <c r="L564" s="1">
        <v>19.8</v>
      </c>
      <c r="M564" s="1">
        <v>15.8</v>
      </c>
    </row>
    <row r="565" spans="1:13">
      <c r="A565" s="1">
        <v>3</v>
      </c>
      <c r="B565" s="1">
        <v>15.4</v>
      </c>
      <c r="C565" s="1">
        <v>14.3</v>
      </c>
      <c r="D565" s="1">
        <v>21.3</v>
      </c>
      <c r="E565" s="1">
        <v>21.3</v>
      </c>
      <c r="F565" s="1">
        <v>25.6</v>
      </c>
      <c r="G565" s="1">
        <v>25.8</v>
      </c>
      <c r="H565" s="1">
        <v>29.2</v>
      </c>
      <c r="I565" s="1">
        <v>29.5</v>
      </c>
      <c r="J565" s="1">
        <v>26.2</v>
      </c>
      <c r="K565" s="1">
        <v>27.1</v>
      </c>
      <c r="L565" s="1">
        <v>20</v>
      </c>
      <c r="M565" s="1">
        <v>17.3</v>
      </c>
    </row>
    <row r="566" spans="1:13">
      <c r="A566" s="1">
        <v>4</v>
      </c>
      <c r="B566" s="1">
        <v>14.4</v>
      </c>
      <c r="C566" s="1">
        <v>15.7</v>
      </c>
      <c r="D566" s="1">
        <v>23.3</v>
      </c>
      <c r="E566" s="1">
        <v>18.5</v>
      </c>
      <c r="F566" s="1">
        <v>27.4</v>
      </c>
      <c r="G566" s="1">
        <v>23.5</v>
      </c>
      <c r="H566" s="1">
        <v>28.3</v>
      </c>
      <c r="I566" s="1">
        <v>27.5</v>
      </c>
      <c r="J566" s="1">
        <v>27.8</v>
      </c>
      <c r="K566" s="1">
        <v>24.4</v>
      </c>
      <c r="L566" s="1">
        <v>20.7</v>
      </c>
      <c r="M566" s="1">
        <v>17.8</v>
      </c>
    </row>
    <row r="567" spans="1:13">
      <c r="A567" s="1">
        <v>5</v>
      </c>
      <c r="B567" s="1">
        <v>11.4</v>
      </c>
      <c r="C567" s="1">
        <v>15.3</v>
      </c>
      <c r="D567" s="1">
        <v>22.9</v>
      </c>
      <c r="E567" s="1">
        <v>19</v>
      </c>
      <c r="F567" s="1">
        <v>24.4</v>
      </c>
      <c r="G567" s="1">
        <v>24.8</v>
      </c>
      <c r="H567" s="1">
        <v>27.6</v>
      </c>
      <c r="I567" s="1">
        <v>28</v>
      </c>
      <c r="J567" s="1">
        <v>28.9</v>
      </c>
      <c r="K567" s="1">
        <v>24.4</v>
      </c>
      <c r="L567" s="1">
        <v>20.9</v>
      </c>
      <c r="M567" s="1">
        <v>20.399999999999999</v>
      </c>
    </row>
    <row r="568" spans="1:13">
      <c r="A568" s="1">
        <v>6</v>
      </c>
      <c r="B568" s="1">
        <v>12.9</v>
      </c>
      <c r="C568" s="1">
        <v>17.8</v>
      </c>
      <c r="D568" s="1">
        <v>20</v>
      </c>
      <c r="E568" s="1">
        <v>21.1</v>
      </c>
      <c r="F568" s="1">
        <v>25.8</v>
      </c>
      <c r="G568" s="1">
        <v>27.3</v>
      </c>
      <c r="H568" s="1">
        <v>28.4</v>
      </c>
      <c r="I568" s="1">
        <v>29.2</v>
      </c>
      <c r="J568" s="1">
        <v>27.4</v>
      </c>
      <c r="K568" s="1">
        <v>25.5</v>
      </c>
      <c r="L568" s="1">
        <v>21.2</v>
      </c>
      <c r="M568" s="1">
        <v>19.2</v>
      </c>
    </row>
    <row r="569" spans="1:13">
      <c r="A569" s="1">
        <v>7</v>
      </c>
      <c r="B569" s="1">
        <v>12.5</v>
      </c>
      <c r="C569" s="1">
        <v>21.4</v>
      </c>
      <c r="D569" s="1">
        <v>20.8</v>
      </c>
      <c r="E569" s="1">
        <v>21.9</v>
      </c>
      <c r="F569" s="1">
        <v>26.6</v>
      </c>
      <c r="G569" s="1">
        <v>26.1</v>
      </c>
      <c r="H569" s="1">
        <v>28.6</v>
      </c>
      <c r="I569" s="1">
        <v>28.8</v>
      </c>
      <c r="J569" s="1">
        <v>27</v>
      </c>
      <c r="K569" s="1">
        <v>25.7</v>
      </c>
      <c r="L569" s="1">
        <v>20.8</v>
      </c>
      <c r="M569" s="1">
        <v>19.5</v>
      </c>
    </row>
    <row r="570" spans="1:13">
      <c r="A570" s="1">
        <v>8</v>
      </c>
      <c r="B570" s="1">
        <v>14.7</v>
      </c>
      <c r="C570" s="1">
        <v>21.8</v>
      </c>
      <c r="D570" s="1">
        <v>22</v>
      </c>
      <c r="E570" s="1">
        <v>22.7</v>
      </c>
      <c r="F570" s="1">
        <v>27.2</v>
      </c>
      <c r="G570" s="1">
        <v>26.5</v>
      </c>
      <c r="H570" s="1">
        <v>29.4</v>
      </c>
      <c r="I570" s="1">
        <v>26.8</v>
      </c>
      <c r="J570" s="1">
        <v>26.8</v>
      </c>
      <c r="K570" s="1">
        <v>25.6</v>
      </c>
      <c r="L570" s="1">
        <v>22.2</v>
      </c>
      <c r="M570" s="1">
        <v>22</v>
      </c>
    </row>
    <row r="571" spans="1:13">
      <c r="A571" s="1">
        <v>9</v>
      </c>
      <c r="B571" s="1">
        <v>16.100000000000001</v>
      </c>
      <c r="C571" s="1">
        <v>23.2</v>
      </c>
      <c r="D571" s="1">
        <v>24</v>
      </c>
      <c r="E571" s="1">
        <v>23.4</v>
      </c>
      <c r="F571" s="1">
        <v>27.6</v>
      </c>
      <c r="G571" s="1">
        <v>28.8</v>
      </c>
      <c r="H571" s="1">
        <v>27.9</v>
      </c>
      <c r="I571" s="1">
        <v>26.5</v>
      </c>
      <c r="J571" s="1">
        <v>25.5</v>
      </c>
      <c r="K571" s="1">
        <v>25.8</v>
      </c>
      <c r="L571" s="1">
        <v>22.4</v>
      </c>
      <c r="M571" s="1">
        <v>22.1</v>
      </c>
    </row>
    <row r="572" spans="1:13">
      <c r="A572" s="1">
        <v>10</v>
      </c>
      <c r="B572" s="1">
        <v>17.7</v>
      </c>
      <c r="C572" s="1">
        <v>23.8</v>
      </c>
      <c r="D572" s="1">
        <v>24.4</v>
      </c>
      <c r="E572" s="1">
        <v>22.1</v>
      </c>
      <c r="F572" s="1">
        <v>27.9</v>
      </c>
      <c r="G572" s="1">
        <v>28.8</v>
      </c>
      <c r="H572" s="1">
        <v>28.9</v>
      </c>
      <c r="I572" s="1">
        <v>29.6</v>
      </c>
      <c r="J572" s="1">
        <v>26.1</v>
      </c>
      <c r="K572" s="1">
        <v>23.2</v>
      </c>
      <c r="L572" s="1">
        <v>22.8</v>
      </c>
      <c r="M572" s="1">
        <v>23.4</v>
      </c>
    </row>
    <row r="573" spans="1:13">
      <c r="A573" s="1">
        <v>11</v>
      </c>
      <c r="B573" s="1">
        <v>14.6</v>
      </c>
      <c r="C573" s="1">
        <v>23.9</v>
      </c>
      <c r="D573" s="1">
        <v>21.6</v>
      </c>
      <c r="E573" s="1">
        <v>22.5</v>
      </c>
      <c r="F573" s="1">
        <v>23.7</v>
      </c>
      <c r="G573" s="1">
        <v>27.7</v>
      </c>
      <c r="H573" s="1">
        <v>29.4</v>
      </c>
      <c r="I573" s="1">
        <v>26.8</v>
      </c>
      <c r="J573" s="1">
        <v>25.1</v>
      </c>
      <c r="K573" s="1">
        <v>25.3</v>
      </c>
      <c r="L573" s="1">
        <v>21.4</v>
      </c>
      <c r="M573" s="1">
        <v>22.8</v>
      </c>
    </row>
    <row r="574" spans="1:13">
      <c r="A574" s="1">
        <v>12</v>
      </c>
      <c r="B574" s="1">
        <v>13.4</v>
      </c>
      <c r="C574" s="1">
        <v>23.6</v>
      </c>
      <c r="D574" s="1">
        <v>21.2</v>
      </c>
      <c r="E574" s="1">
        <v>23.9</v>
      </c>
      <c r="F574" s="1">
        <v>23</v>
      </c>
      <c r="G574" s="1">
        <v>29.4</v>
      </c>
      <c r="H574" s="1">
        <v>29.8</v>
      </c>
      <c r="I574" s="1">
        <v>28</v>
      </c>
      <c r="J574" s="1">
        <v>26.4</v>
      </c>
      <c r="K574" s="1">
        <v>24.3</v>
      </c>
      <c r="L574" s="1">
        <v>21.1</v>
      </c>
      <c r="M574" s="1">
        <v>19.100000000000001</v>
      </c>
    </row>
    <row r="575" spans="1:13">
      <c r="A575" s="1">
        <v>13</v>
      </c>
      <c r="B575" s="1">
        <v>15.4</v>
      </c>
      <c r="C575" s="1">
        <v>18.2</v>
      </c>
      <c r="D575" s="1">
        <v>22.2</v>
      </c>
      <c r="E575" s="1">
        <v>24</v>
      </c>
      <c r="F575" s="1">
        <v>24.6</v>
      </c>
      <c r="G575" s="1">
        <v>29.6</v>
      </c>
      <c r="H575" s="1">
        <v>29.6</v>
      </c>
      <c r="I575" s="1">
        <v>27.2</v>
      </c>
      <c r="J575" s="1">
        <v>27.4</v>
      </c>
      <c r="K575" s="1">
        <v>24.1</v>
      </c>
      <c r="L575" s="1">
        <v>21</v>
      </c>
      <c r="M575" s="1">
        <v>17.2</v>
      </c>
    </row>
    <row r="576" spans="1:13">
      <c r="A576" s="1">
        <v>14</v>
      </c>
      <c r="B576" s="1">
        <v>18.399999999999999</v>
      </c>
      <c r="C576" s="1">
        <v>12.7</v>
      </c>
      <c r="D576" s="1">
        <v>16.8</v>
      </c>
      <c r="E576" s="1">
        <v>24.7</v>
      </c>
      <c r="F576" s="1">
        <v>25.2</v>
      </c>
      <c r="G576" s="1">
        <v>30.6</v>
      </c>
      <c r="H576" s="1">
        <v>30.2</v>
      </c>
      <c r="I576" s="1">
        <v>26.2</v>
      </c>
      <c r="J576" s="1">
        <v>27</v>
      </c>
      <c r="K576" s="1">
        <v>24</v>
      </c>
      <c r="L576" s="1">
        <v>21.2</v>
      </c>
      <c r="M576" s="1">
        <v>17.2</v>
      </c>
    </row>
    <row r="577" spans="1:13">
      <c r="A577" s="1">
        <v>15</v>
      </c>
      <c r="B577" s="1">
        <v>19.399999999999999</v>
      </c>
      <c r="C577" s="1">
        <v>12.9</v>
      </c>
      <c r="D577" s="1">
        <v>14.8</v>
      </c>
      <c r="E577" s="1">
        <v>23.8</v>
      </c>
      <c r="F577" s="1">
        <v>26</v>
      </c>
      <c r="G577" s="1">
        <v>29.5</v>
      </c>
      <c r="H577" s="1">
        <v>30.2</v>
      </c>
      <c r="I577" s="1">
        <v>28.1</v>
      </c>
      <c r="J577" s="1">
        <v>26.9</v>
      </c>
      <c r="K577" s="1">
        <v>23.2</v>
      </c>
      <c r="L577" s="1">
        <v>21.1</v>
      </c>
      <c r="M577" s="1">
        <v>19.3</v>
      </c>
    </row>
    <row r="578" spans="1:13">
      <c r="A578" s="1">
        <v>16</v>
      </c>
      <c r="B578" s="1">
        <v>22.2</v>
      </c>
      <c r="C578" s="1">
        <v>12.8</v>
      </c>
      <c r="D578" s="1">
        <v>14.6</v>
      </c>
      <c r="E578" s="1">
        <v>24.9</v>
      </c>
      <c r="F578" s="1">
        <v>26.9</v>
      </c>
      <c r="G578" s="1">
        <v>29.1</v>
      </c>
      <c r="H578" s="1">
        <v>30.2</v>
      </c>
      <c r="I578" s="1">
        <v>29.2</v>
      </c>
      <c r="J578" s="1">
        <v>27.9</v>
      </c>
      <c r="K578" s="1">
        <v>23.5</v>
      </c>
      <c r="L578" s="1">
        <v>22.4</v>
      </c>
      <c r="M578" s="1">
        <v>17.2</v>
      </c>
    </row>
    <row r="579" spans="1:13">
      <c r="A579" s="1">
        <v>17</v>
      </c>
      <c r="B579" s="1">
        <v>19.8</v>
      </c>
      <c r="C579" s="1">
        <v>13.3</v>
      </c>
      <c r="D579" s="1">
        <v>17.3</v>
      </c>
      <c r="E579" s="1">
        <v>26.2</v>
      </c>
      <c r="F579" s="1">
        <v>27.8</v>
      </c>
      <c r="G579" s="1">
        <v>30.4</v>
      </c>
      <c r="H579" s="1">
        <v>30.6</v>
      </c>
      <c r="I579" s="1">
        <v>30.1</v>
      </c>
      <c r="J579" s="1">
        <v>27.8</v>
      </c>
      <c r="K579" s="1">
        <v>23.8</v>
      </c>
      <c r="L579" s="1">
        <v>23.4</v>
      </c>
      <c r="M579" s="1">
        <v>16</v>
      </c>
    </row>
    <row r="580" spans="1:13">
      <c r="A580" s="1">
        <v>18</v>
      </c>
      <c r="B580" s="1">
        <v>12.8</v>
      </c>
      <c r="C580" s="1">
        <v>13</v>
      </c>
      <c r="D580" s="1">
        <v>18.899999999999999</v>
      </c>
      <c r="E580" s="1">
        <v>22.6</v>
      </c>
      <c r="F580" s="1">
        <v>27.5</v>
      </c>
      <c r="G580" s="1">
        <v>29.4</v>
      </c>
      <c r="H580" s="1">
        <v>30.5</v>
      </c>
      <c r="I580" s="1">
        <v>30</v>
      </c>
      <c r="J580" s="1">
        <v>27.8</v>
      </c>
      <c r="K580" s="1">
        <v>24.2</v>
      </c>
      <c r="L580" s="1">
        <v>23.2</v>
      </c>
      <c r="M580" s="1">
        <v>16</v>
      </c>
    </row>
    <row r="581" spans="1:13">
      <c r="A581" s="1">
        <v>19</v>
      </c>
      <c r="B581" s="1">
        <v>11.4</v>
      </c>
      <c r="C581" s="1">
        <v>13.4</v>
      </c>
      <c r="D581" s="1">
        <v>20.2</v>
      </c>
      <c r="E581" s="1">
        <v>22.3</v>
      </c>
      <c r="F581" s="1">
        <v>24.1</v>
      </c>
      <c r="G581" s="1">
        <v>28.4</v>
      </c>
      <c r="H581" s="1">
        <v>27.4</v>
      </c>
      <c r="I581" s="1">
        <v>30</v>
      </c>
      <c r="J581" s="1">
        <v>25.9</v>
      </c>
      <c r="K581" s="1">
        <v>24.4</v>
      </c>
      <c r="L581" s="1">
        <v>23.4</v>
      </c>
      <c r="M581" s="1">
        <v>16.600000000000001</v>
      </c>
    </row>
    <row r="582" spans="1:13">
      <c r="A582" s="1">
        <v>20</v>
      </c>
      <c r="B582" s="1">
        <v>12.1</v>
      </c>
      <c r="C582" s="1">
        <v>14.4</v>
      </c>
      <c r="D582" s="1">
        <v>21.6</v>
      </c>
      <c r="E582" s="1">
        <v>24.2</v>
      </c>
      <c r="F582" s="1">
        <v>25.2</v>
      </c>
      <c r="G582" s="1">
        <v>29.2</v>
      </c>
      <c r="H582" s="1">
        <v>28.1</v>
      </c>
      <c r="I582" s="1">
        <v>30.7</v>
      </c>
      <c r="J582" s="1">
        <v>26.4</v>
      </c>
      <c r="K582" s="1">
        <v>25.2</v>
      </c>
      <c r="L582" s="1">
        <v>24.1</v>
      </c>
      <c r="M582" s="1">
        <v>18</v>
      </c>
    </row>
    <row r="583" spans="1:13">
      <c r="A583" s="1">
        <v>21</v>
      </c>
      <c r="B583" s="1">
        <v>12.3</v>
      </c>
      <c r="C583" s="1">
        <v>15.5</v>
      </c>
      <c r="D583" s="1">
        <v>23.6</v>
      </c>
      <c r="E583" s="1">
        <v>26.4</v>
      </c>
      <c r="F583" s="1">
        <v>28</v>
      </c>
      <c r="G583" s="1">
        <v>29.4</v>
      </c>
      <c r="H583" s="1">
        <v>25.6</v>
      </c>
      <c r="I583" s="1">
        <v>30</v>
      </c>
      <c r="J583" s="1">
        <v>27.3</v>
      </c>
      <c r="K583" s="1">
        <v>25.2</v>
      </c>
      <c r="L583" s="1">
        <v>20.9</v>
      </c>
      <c r="M583" s="1">
        <v>19.3</v>
      </c>
    </row>
    <row r="584" spans="1:13">
      <c r="A584" s="1">
        <v>22</v>
      </c>
      <c r="B584" s="1">
        <v>13.8</v>
      </c>
      <c r="C584" s="1">
        <v>14.4</v>
      </c>
      <c r="D584" s="1">
        <v>25.6</v>
      </c>
      <c r="E584" s="1">
        <v>26.2</v>
      </c>
      <c r="F584" s="1">
        <v>29.4</v>
      </c>
      <c r="G584" s="1">
        <v>29.1</v>
      </c>
      <c r="H584" s="1">
        <v>25.4</v>
      </c>
      <c r="I584" s="1">
        <v>30.2</v>
      </c>
      <c r="J584" s="1">
        <v>24.9</v>
      </c>
      <c r="K584" s="1">
        <v>25.2</v>
      </c>
      <c r="L584" s="1">
        <v>21.4</v>
      </c>
      <c r="M584" s="1">
        <v>19.100000000000001</v>
      </c>
    </row>
    <row r="585" spans="1:13">
      <c r="A585" s="1">
        <v>23</v>
      </c>
      <c r="B585" s="1">
        <v>14.2</v>
      </c>
      <c r="C585" s="1">
        <v>13.7</v>
      </c>
      <c r="D585" s="1">
        <v>19</v>
      </c>
      <c r="E585" s="1">
        <v>25.4</v>
      </c>
      <c r="F585" s="1">
        <v>29.5</v>
      </c>
      <c r="G585" s="1">
        <v>27.8</v>
      </c>
      <c r="H585" s="1">
        <v>27.6</v>
      </c>
      <c r="I585" s="1">
        <v>29.2</v>
      </c>
      <c r="J585" s="1">
        <v>23.7</v>
      </c>
      <c r="K585" s="1">
        <v>24.7</v>
      </c>
      <c r="L585" s="1">
        <v>21.9</v>
      </c>
      <c r="M585" s="1">
        <v>19.100000000000001</v>
      </c>
    </row>
    <row r="586" spans="1:13">
      <c r="A586" s="1">
        <v>24</v>
      </c>
      <c r="B586" s="1">
        <v>16.3</v>
      </c>
      <c r="C586" s="1">
        <v>13.5</v>
      </c>
      <c r="D586" s="1">
        <v>15.1</v>
      </c>
      <c r="E586" s="1">
        <v>24.8</v>
      </c>
      <c r="F586" s="1">
        <v>27.2</v>
      </c>
      <c r="G586" s="1">
        <v>28.5</v>
      </c>
      <c r="H586" s="1">
        <v>29.3</v>
      </c>
      <c r="I586" s="1">
        <v>28.2</v>
      </c>
      <c r="J586" s="1">
        <v>24.6</v>
      </c>
      <c r="K586" s="1">
        <v>23.8</v>
      </c>
      <c r="L586" s="1">
        <v>20.2</v>
      </c>
      <c r="M586" s="1">
        <v>19.100000000000001</v>
      </c>
    </row>
    <row r="587" spans="1:13">
      <c r="A587" s="1">
        <v>25</v>
      </c>
      <c r="B587" s="1">
        <v>18</v>
      </c>
      <c r="C587" s="1">
        <v>16.600000000000001</v>
      </c>
      <c r="D587" s="1">
        <v>15.1</v>
      </c>
      <c r="E587" s="1">
        <v>24.6</v>
      </c>
      <c r="F587" s="1">
        <v>26.7</v>
      </c>
      <c r="G587" s="1">
        <v>29.6</v>
      </c>
      <c r="H587" s="1">
        <v>30.2</v>
      </c>
      <c r="I587" s="1">
        <v>28.2</v>
      </c>
      <c r="J587" s="1">
        <v>25.7</v>
      </c>
      <c r="K587" s="1">
        <v>23.3</v>
      </c>
      <c r="L587" s="1">
        <v>22.3</v>
      </c>
      <c r="M587" s="1">
        <v>18.899999999999999</v>
      </c>
    </row>
    <row r="588" spans="1:13">
      <c r="A588" s="1">
        <v>26</v>
      </c>
      <c r="B588" s="1">
        <v>20.9</v>
      </c>
      <c r="C588" s="1">
        <v>17.100000000000001</v>
      </c>
      <c r="D588" s="1">
        <v>16.399999999999999</v>
      </c>
      <c r="E588" s="1">
        <v>25.3</v>
      </c>
      <c r="F588" s="1">
        <v>27.8</v>
      </c>
      <c r="G588" s="1">
        <v>32.299999999999997</v>
      </c>
      <c r="H588" s="1">
        <v>28.4</v>
      </c>
      <c r="I588" s="1">
        <v>28.9</v>
      </c>
      <c r="J588" s="1">
        <v>26.7</v>
      </c>
      <c r="K588" s="1">
        <v>24.1</v>
      </c>
      <c r="L588" s="1">
        <v>23.2</v>
      </c>
      <c r="M588" s="1">
        <v>19.399999999999999</v>
      </c>
    </row>
    <row r="589" spans="1:13">
      <c r="A589" s="1">
        <v>27</v>
      </c>
      <c r="B589" s="1">
        <v>20.9</v>
      </c>
      <c r="C589" s="1">
        <v>16.8</v>
      </c>
      <c r="D589" s="1">
        <v>17.8</v>
      </c>
      <c r="E589" s="1">
        <v>26.2</v>
      </c>
      <c r="F589" s="1">
        <v>27.7</v>
      </c>
      <c r="G589" s="1">
        <v>29</v>
      </c>
      <c r="H589" s="1">
        <v>28.8</v>
      </c>
      <c r="I589" s="1">
        <v>30</v>
      </c>
      <c r="J589" s="1">
        <v>25.2</v>
      </c>
      <c r="K589" s="1">
        <v>25.8</v>
      </c>
      <c r="L589" s="1">
        <v>19.3</v>
      </c>
      <c r="M589" s="1">
        <v>20.399999999999999</v>
      </c>
    </row>
    <row r="590" spans="1:13">
      <c r="A590" s="1">
        <v>28</v>
      </c>
      <c r="B590" s="1">
        <v>21.8</v>
      </c>
      <c r="C590" s="1">
        <v>16.8</v>
      </c>
      <c r="D590" s="1">
        <v>20</v>
      </c>
      <c r="E590" s="1">
        <v>26.9</v>
      </c>
      <c r="F590" s="1">
        <v>29.1</v>
      </c>
      <c r="G590" s="1">
        <v>25.8</v>
      </c>
      <c r="H590" s="1">
        <v>29.3</v>
      </c>
      <c r="I590" s="1">
        <v>30.6</v>
      </c>
      <c r="J590" s="1">
        <v>23.8</v>
      </c>
      <c r="K590" s="1">
        <v>26.4</v>
      </c>
      <c r="L590" s="1">
        <v>17.2</v>
      </c>
      <c r="M590" s="1">
        <v>20.7</v>
      </c>
    </row>
    <row r="591" spans="1:13">
      <c r="A591" s="1">
        <v>29</v>
      </c>
      <c r="B591" s="1">
        <v>22.6</v>
      </c>
      <c r="C591" s="1">
        <v>18.2</v>
      </c>
      <c r="D591" s="1">
        <v>21.8</v>
      </c>
      <c r="E591" s="1">
        <v>27.7</v>
      </c>
      <c r="F591" s="1">
        <v>30</v>
      </c>
      <c r="G591" s="1">
        <v>28.2</v>
      </c>
      <c r="H591" s="1">
        <v>29.7</v>
      </c>
      <c r="I591" s="1">
        <v>25.5</v>
      </c>
      <c r="J591" s="1">
        <v>24</v>
      </c>
      <c r="K591" s="1">
        <v>20.7</v>
      </c>
      <c r="L591" s="1">
        <v>15.5</v>
      </c>
      <c r="M591" s="1">
        <v>20.100000000000001</v>
      </c>
    </row>
    <row r="592" spans="1:13">
      <c r="A592" s="1">
        <v>30</v>
      </c>
      <c r="B592" s="1">
        <v>17.600000000000001</v>
      </c>
      <c r="D592" s="1">
        <v>23.4</v>
      </c>
      <c r="E592" s="1">
        <v>26.8</v>
      </c>
      <c r="F592" s="1">
        <v>28.4</v>
      </c>
      <c r="G592" s="1">
        <v>30.1</v>
      </c>
      <c r="H592" s="1">
        <v>30</v>
      </c>
      <c r="I592" s="1">
        <v>26.2</v>
      </c>
      <c r="J592" s="1">
        <v>25.6</v>
      </c>
      <c r="K592" s="1">
        <v>19.100000000000001</v>
      </c>
      <c r="L592" s="1">
        <v>15.2</v>
      </c>
      <c r="M592" s="1">
        <v>20.2</v>
      </c>
    </row>
    <row r="593" spans="1:13">
      <c r="A593" s="1">
        <v>31</v>
      </c>
      <c r="B593" s="1">
        <v>15</v>
      </c>
      <c r="D593" s="1">
        <v>24.7</v>
      </c>
      <c r="E593" s="1">
        <v>27.1</v>
      </c>
      <c r="F593" s="1">
        <v>28.6</v>
      </c>
      <c r="G593" s="1">
        <v>30.4</v>
      </c>
      <c r="H593" s="1">
        <v>30.2</v>
      </c>
      <c r="I593" s="1">
        <v>27.7</v>
      </c>
      <c r="J593" s="1">
        <v>26</v>
      </c>
      <c r="K593" s="1">
        <v>18.8</v>
      </c>
      <c r="L593" s="1">
        <v>15.2</v>
      </c>
      <c r="M593" s="1">
        <v>20</v>
      </c>
    </row>
    <row r="594" spans="1:13">
      <c r="B594" s="1">
        <v>13.5</v>
      </c>
      <c r="D594" s="1">
        <v>24.4</v>
      </c>
      <c r="F594" s="1">
        <v>28.8</v>
      </c>
      <c r="H594" s="1">
        <v>30</v>
      </c>
      <c r="I594" s="1">
        <v>27.8</v>
      </c>
      <c r="K594" s="1">
        <v>19.600000000000001</v>
      </c>
      <c r="M594" s="1">
        <v>21.1</v>
      </c>
    </row>
    <row r="595" spans="1:13">
      <c r="A595" s="1">
        <f>A562+1</f>
        <v>1979</v>
      </c>
    </row>
    <row r="596" spans="1:13">
      <c r="A596" s="1">
        <v>1</v>
      </c>
      <c r="B596" s="1" t="s">
        <v>2</v>
      </c>
      <c r="C596" s="1" t="s">
        <v>3</v>
      </c>
      <c r="D596" s="1" t="s">
        <v>4</v>
      </c>
      <c r="E596" s="1" t="s">
        <v>5</v>
      </c>
      <c r="F596" s="1" t="s">
        <v>6</v>
      </c>
      <c r="G596" s="1" t="s">
        <v>7</v>
      </c>
      <c r="H596" s="1" t="s">
        <v>8</v>
      </c>
      <c r="I596" s="1" t="s">
        <v>9</v>
      </c>
      <c r="J596" s="1" t="s">
        <v>10</v>
      </c>
      <c r="K596" s="1" t="s">
        <v>11</v>
      </c>
      <c r="L596" s="1" t="s">
        <v>12</v>
      </c>
      <c r="M596" s="1" t="s">
        <v>13</v>
      </c>
    </row>
    <row r="597" spans="1:13">
      <c r="A597" s="1">
        <v>2</v>
      </c>
      <c r="B597" s="1">
        <v>19.600000000000001</v>
      </c>
      <c r="C597" s="1">
        <v>12.8</v>
      </c>
      <c r="D597" s="1">
        <v>14.7</v>
      </c>
      <c r="E597" s="1">
        <v>26</v>
      </c>
      <c r="F597" s="1">
        <v>27.4</v>
      </c>
      <c r="G597" s="1">
        <v>28</v>
      </c>
      <c r="H597" s="1">
        <v>28.5</v>
      </c>
      <c r="I597" s="1">
        <v>27.6</v>
      </c>
      <c r="J597" s="1">
        <v>27</v>
      </c>
      <c r="K597" s="1">
        <v>27.5</v>
      </c>
      <c r="L597" s="1">
        <v>23</v>
      </c>
      <c r="M597" s="1">
        <v>19.2</v>
      </c>
    </row>
    <row r="598" spans="1:13">
      <c r="A598" s="1">
        <v>3</v>
      </c>
      <c r="B598" s="1">
        <v>18.2</v>
      </c>
      <c r="C598" s="1">
        <v>13.9</v>
      </c>
      <c r="D598" s="1">
        <v>16.3</v>
      </c>
      <c r="E598" s="1">
        <v>24</v>
      </c>
      <c r="F598" s="1">
        <v>22.4</v>
      </c>
      <c r="G598" s="1">
        <v>27.8</v>
      </c>
      <c r="H598" s="1">
        <v>28.2</v>
      </c>
      <c r="I598" s="1">
        <v>29.7</v>
      </c>
      <c r="J598" s="1">
        <v>25.6</v>
      </c>
      <c r="K598" s="1">
        <v>23.6</v>
      </c>
      <c r="L598" s="1">
        <v>22</v>
      </c>
      <c r="M598" s="1">
        <v>18.2</v>
      </c>
    </row>
    <row r="599" spans="1:13">
      <c r="A599" s="1">
        <v>4</v>
      </c>
      <c r="B599" s="1">
        <v>15.9</v>
      </c>
      <c r="C599" s="1">
        <v>14.6</v>
      </c>
      <c r="D599" s="1">
        <v>17.899999999999999</v>
      </c>
      <c r="E599" s="1">
        <v>18.7</v>
      </c>
      <c r="F599" s="1">
        <v>24.1</v>
      </c>
      <c r="G599" s="1">
        <v>28.2</v>
      </c>
      <c r="H599" s="1">
        <v>30.2</v>
      </c>
      <c r="I599" s="1">
        <v>27.2</v>
      </c>
      <c r="J599" s="1">
        <v>27.1</v>
      </c>
      <c r="K599" s="1">
        <v>24.9</v>
      </c>
      <c r="L599" s="1">
        <v>21.8</v>
      </c>
      <c r="M599" s="1">
        <v>19</v>
      </c>
    </row>
    <row r="600" spans="1:13">
      <c r="A600" s="1">
        <v>5</v>
      </c>
      <c r="B600" s="1">
        <v>17.8</v>
      </c>
      <c r="C600" s="1">
        <v>13.7</v>
      </c>
      <c r="D600" s="1">
        <v>19</v>
      </c>
      <c r="E600" s="1">
        <v>17.2</v>
      </c>
      <c r="F600" s="1">
        <v>24.9</v>
      </c>
      <c r="G600" s="1">
        <v>28</v>
      </c>
      <c r="H600" s="1">
        <v>30.6</v>
      </c>
      <c r="I600" s="1">
        <v>25.5</v>
      </c>
      <c r="J600" s="1">
        <v>28.4</v>
      </c>
      <c r="K600" s="1">
        <v>24.9</v>
      </c>
      <c r="L600" s="1">
        <v>23.5</v>
      </c>
      <c r="M600" s="1">
        <v>20.8</v>
      </c>
    </row>
    <row r="601" spans="1:13">
      <c r="A601" s="1">
        <v>6</v>
      </c>
      <c r="B601" s="1">
        <v>19.2</v>
      </c>
      <c r="C601" s="1">
        <v>14.4</v>
      </c>
      <c r="D601" s="1">
        <v>19.8</v>
      </c>
      <c r="E601" s="1">
        <v>16.600000000000001</v>
      </c>
      <c r="F601" s="1">
        <v>26.6</v>
      </c>
      <c r="G601" s="1">
        <v>28.9</v>
      </c>
      <c r="H601" s="1">
        <v>30.9</v>
      </c>
      <c r="I601" s="1">
        <v>26.5</v>
      </c>
      <c r="J601" s="1">
        <v>29.7</v>
      </c>
      <c r="K601" s="1">
        <v>24.6</v>
      </c>
      <c r="L601" s="1">
        <v>24.1</v>
      </c>
      <c r="M601" s="1">
        <v>22.8</v>
      </c>
    </row>
    <row r="602" spans="1:13">
      <c r="A602" s="1">
        <v>7</v>
      </c>
      <c r="B602" s="1">
        <v>21.1</v>
      </c>
      <c r="C602" s="1">
        <v>15.5</v>
      </c>
      <c r="D602" s="1">
        <v>21.9</v>
      </c>
      <c r="E602" s="1">
        <v>18.8</v>
      </c>
      <c r="F602" s="1">
        <v>28.8</v>
      </c>
      <c r="G602" s="1">
        <v>27.3</v>
      </c>
      <c r="H602" s="1">
        <v>27.1</v>
      </c>
      <c r="I602" s="1">
        <v>28</v>
      </c>
      <c r="J602" s="1">
        <v>29.9</v>
      </c>
      <c r="K602" s="1">
        <v>24.8</v>
      </c>
      <c r="L602" s="1">
        <v>23.4</v>
      </c>
      <c r="M602" s="1">
        <v>22.9</v>
      </c>
    </row>
    <row r="603" spans="1:13">
      <c r="A603" s="1">
        <v>8</v>
      </c>
      <c r="B603" s="1">
        <v>18</v>
      </c>
      <c r="C603" s="1">
        <v>16.8</v>
      </c>
      <c r="D603" s="1">
        <v>22.9</v>
      </c>
      <c r="E603" s="1">
        <v>21.6</v>
      </c>
      <c r="F603" s="1">
        <v>27.1</v>
      </c>
      <c r="G603" s="1">
        <v>28.4</v>
      </c>
      <c r="H603" s="1">
        <v>27.9</v>
      </c>
      <c r="I603" s="1">
        <v>27.3</v>
      </c>
      <c r="J603" s="1">
        <v>27.2</v>
      </c>
      <c r="K603" s="1">
        <v>25.1</v>
      </c>
      <c r="L603" s="1">
        <v>22.7</v>
      </c>
      <c r="M603" s="1">
        <v>22.2</v>
      </c>
    </row>
    <row r="604" spans="1:13">
      <c r="A604" s="1">
        <v>9</v>
      </c>
      <c r="B604" s="1">
        <v>17.3</v>
      </c>
      <c r="C604" s="1">
        <v>18.399999999999999</v>
      </c>
      <c r="D604" s="1">
        <v>24</v>
      </c>
      <c r="E604" s="1">
        <v>22.2</v>
      </c>
      <c r="F604" s="1">
        <v>27</v>
      </c>
      <c r="G604" s="1">
        <v>29</v>
      </c>
      <c r="H604" s="1">
        <v>28.2</v>
      </c>
      <c r="I604" s="1">
        <v>26.4</v>
      </c>
      <c r="J604" s="1">
        <v>28.3</v>
      </c>
      <c r="K604" s="1">
        <v>25.3</v>
      </c>
      <c r="L604" s="1">
        <v>22.2</v>
      </c>
      <c r="M604" s="1">
        <v>21.2</v>
      </c>
    </row>
    <row r="605" spans="1:13">
      <c r="A605" s="1">
        <v>10</v>
      </c>
      <c r="B605" s="1">
        <v>18.600000000000001</v>
      </c>
      <c r="C605" s="1">
        <v>19.8</v>
      </c>
      <c r="D605" s="1">
        <v>25.2</v>
      </c>
      <c r="E605" s="1">
        <v>20.8</v>
      </c>
      <c r="F605" s="1">
        <v>27.2</v>
      </c>
      <c r="G605" s="1">
        <v>29.5</v>
      </c>
      <c r="H605" s="1">
        <v>29.2</v>
      </c>
      <c r="I605" s="1">
        <v>28.6</v>
      </c>
      <c r="J605" s="1">
        <v>26.3</v>
      </c>
      <c r="K605" s="1">
        <v>25.4</v>
      </c>
      <c r="L605" s="1">
        <v>23.2</v>
      </c>
      <c r="M605" s="1">
        <v>21.3</v>
      </c>
    </row>
    <row r="606" spans="1:13">
      <c r="A606" s="1">
        <v>11</v>
      </c>
      <c r="B606" s="1">
        <v>21</v>
      </c>
      <c r="C606" s="1">
        <v>21</v>
      </c>
      <c r="D606" s="1">
        <v>25</v>
      </c>
      <c r="E606" s="1">
        <v>20.7</v>
      </c>
      <c r="F606" s="1">
        <v>28.5</v>
      </c>
      <c r="G606" s="1">
        <v>28.6</v>
      </c>
      <c r="H606" s="1">
        <v>29.4</v>
      </c>
      <c r="I606" s="1">
        <v>27.8</v>
      </c>
      <c r="J606" s="1">
        <v>26.5</v>
      </c>
      <c r="K606" s="1">
        <v>25</v>
      </c>
      <c r="L606" s="1">
        <v>23.9</v>
      </c>
      <c r="M606" s="1">
        <v>20.3</v>
      </c>
    </row>
    <row r="607" spans="1:13">
      <c r="A607" s="1">
        <v>12</v>
      </c>
      <c r="B607" s="1">
        <v>22.1</v>
      </c>
      <c r="C607" s="1">
        <v>20.9</v>
      </c>
      <c r="D607" s="1">
        <v>25.3</v>
      </c>
      <c r="E607" s="1">
        <v>20.7</v>
      </c>
      <c r="F607" s="1">
        <v>27.8</v>
      </c>
      <c r="G607" s="1">
        <v>26.3</v>
      </c>
      <c r="H607" s="1">
        <v>27.8</v>
      </c>
      <c r="I607" s="1">
        <v>25.5</v>
      </c>
      <c r="J607" s="1">
        <v>25.8</v>
      </c>
      <c r="K607" s="1">
        <v>24.9</v>
      </c>
      <c r="L607" s="1">
        <v>24.1</v>
      </c>
      <c r="M607" s="1">
        <v>19.2</v>
      </c>
    </row>
    <row r="608" spans="1:13">
      <c r="A608" s="1">
        <v>13</v>
      </c>
      <c r="B608" s="1">
        <v>22.3</v>
      </c>
      <c r="C608" s="1">
        <v>21</v>
      </c>
      <c r="D608" s="1">
        <v>25.1</v>
      </c>
      <c r="E608" s="1">
        <v>23.8</v>
      </c>
      <c r="F608" s="1">
        <v>28.6</v>
      </c>
      <c r="G608" s="1">
        <v>27.8</v>
      </c>
      <c r="H608" s="1">
        <v>29.9</v>
      </c>
      <c r="I608" s="1">
        <v>27.4</v>
      </c>
      <c r="J608" s="1">
        <v>26.2</v>
      </c>
      <c r="K608" s="1">
        <v>24.2</v>
      </c>
      <c r="L608" s="1">
        <v>23.9</v>
      </c>
      <c r="M608" s="1">
        <v>20.5</v>
      </c>
    </row>
    <row r="609" spans="1:13">
      <c r="A609" s="1">
        <v>14</v>
      </c>
      <c r="B609" s="1">
        <v>21.2</v>
      </c>
      <c r="C609" s="1">
        <v>23</v>
      </c>
      <c r="D609" s="1">
        <v>21.5</v>
      </c>
      <c r="E609" s="1">
        <v>23.2</v>
      </c>
      <c r="F609" s="1">
        <v>29.6</v>
      </c>
      <c r="G609" s="1">
        <v>27.2</v>
      </c>
      <c r="H609" s="1">
        <v>31.2</v>
      </c>
      <c r="I609" s="1">
        <v>29.7</v>
      </c>
      <c r="J609" s="1">
        <v>26.9</v>
      </c>
      <c r="K609" s="1">
        <v>24</v>
      </c>
      <c r="L609" s="1">
        <v>20.2</v>
      </c>
      <c r="M609" s="1">
        <v>18.600000000000001</v>
      </c>
    </row>
    <row r="610" spans="1:13">
      <c r="A610" s="1">
        <v>15</v>
      </c>
      <c r="B610" s="1">
        <v>22.8</v>
      </c>
      <c r="C610" s="1">
        <v>23.1</v>
      </c>
      <c r="D610" s="1">
        <v>17.2</v>
      </c>
      <c r="E610" s="1">
        <v>22.4</v>
      </c>
      <c r="F610" s="1">
        <v>29</v>
      </c>
      <c r="G610" s="1">
        <v>28.1</v>
      </c>
      <c r="H610" s="1">
        <v>32.4</v>
      </c>
      <c r="I610" s="1">
        <v>29.6</v>
      </c>
      <c r="J610" s="1">
        <v>28.1</v>
      </c>
      <c r="K610" s="1">
        <v>24.9</v>
      </c>
      <c r="L610" s="1">
        <v>20.399999999999999</v>
      </c>
      <c r="M610" s="1">
        <v>17.2</v>
      </c>
    </row>
    <row r="611" spans="1:13">
      <c r="A611" s="1">
        <v>16</v>
      </c>
      <c r="B611" s="1">
        <v>13.5</v>
      </c>
      <c r="C611" s="1">
        <v>22.1</v>
      </c>
      <c r="D611" s="1">
        <v>16.2</v>
      </c>
      <c r="E611" s="1">
        <v>22.7</v>
      </c>
      <c r="F611" s="1">
        <v>23.8</v>
      </c>
      <c r="G611" s="1">
        <v>28</v>
      </c>
      <c r="H611" s="1">
        <v>32.299999999999997</v>
      </c>
      <c r="I611" s="1">
        <v>28.9</v>
      </c>
      <c r="J611" s="1">
        <v>28.6</v>
      </c>
      <c r="K611" s="1">
        <v>25.2</v>
      </c>
      <c r="L611" s="1">
        <v>19.8</v>
      </c>
      <c r="M611" s="1">
        <v>18.5</v>
      </c>
    </row>
    <row r="612" spans="1:13">
      <c r="A612" s="1">
        <v>17</v>
      </c>
      <c r="B612" s="1">
        <v>10.6</v>
      </c>
      <c r="C612" s="1">
        <v>20.8</v>
      </c>
      <c r="D612" s="1">
        <v>16.2</v>
      </c>
      <c r="E612" s="1">
        <v>24.1</v>
      </c>
      <c r="F612" s="1">
        <v>23.4</v>
      </c>
      <c r="G612" s="1">
        <v>28</v>
      </c>
      <c r="H612" s="1">
        <v>31.4</v>
      </c>
      <c r="I612" s="1">
        <v>28.6</v>
      </c>
      <c r="J612" s="1">
        <v>27.1</v>
      </c>
      <c r="K612" s="1">
        <v>24.7</v>
      </c>
      <c r="L612" s="1">
        <v>20.9</v>
      </c>
      <c r="M612" s="1">
        <v>19.600000000000001</v>
      </c>
    </row>
    <row r="613" spans="1:13">
      <c r="A613" s="1">
        <v>18</v>
      </c>
      <c r="B613" s="1">
        <v>13.5</v>
      </c>
      <c r="C613" s="1">
        <v>21</v>
      </c>
      <c r="D613" s="1">
        <v>15.4</v>
      </c>
      <c r="E613" s="1">
        <v>25</v>
      </c>
      <c r="F613" s="1">
        <v>23.3</v>
      </c>
      <c r="G613" s="1">
        <v>26.9</v>
      </c>
      <c r="H613" s="1">
        <v>30.4</v>
      </c>
      <c r="I613" s="1">
        <v>27.8</v>
      </c>
      <c r="J613" s="1">
        <v>27.6</v>
      </c>
      <c r="K613" s="1">
        <v>25.1</v>
      </c>
      <c r="L613" s="1">
        <v>22.8</v>
      </c>
      <c r="M613" s="1">
        <v>19.2</v>
      </c>
    </row>
    <row r="614" spans="1:13">
      <c r="A614" s="1">
        <v>19</v>
      </c>
      <c r="B614" s="1">
        <v>16</v>
      </c>
      <c r="C614" s="1">
        <v>22</v>
      </c>
      <c r="D614" s="1">
        <v>15</v>
      </c>
      <c r="E614" s="1">
        <v>26.9</v>
      </c>
      <c r="F614" s="1">
        <v>23</v>
      </c>
      <c r="G614" s="1">
        <v>27.6</v>
      </c>
      <c r="H614" s="1">
        <v>30.6</v>
      </c>
      <c r="I614" s="1">
        <v>27.8</v>
      </c>
      <c r="J614" s="1">
        <v>28</v>
      </c>
      <c r="K614" s="1">
        <v>25.4</v>
      </c>
      <c r="L614" s="1">
        <v>19.5</v>
      </c>
      <c r="M614" s="1">
        <v>20.399999999999999</v>
      </c>
    </row>
    <row r="615" spans="1:13">
      <c r="A615" s="1">
        <v>20</v>
      </c>
      <c r="B615" s="1">
        <v>14.7</v>
      </c>
      <c r="C615" s="1">
        <v>23.1</v>
      </c>
      <c r="D615" s="1">
        <v>15.8</v>
      </c>
      <c r="E615" s="1">
        <v>25.9</v>
      </c>
      <c r="F615" s="1">
        <v>24.5</v>
      </c>
      <c r="G615" s="1">
        <v>28.4</v>
      </c>
      <c r="H615" s="1">
        <v>31.8</v>
      </c>
      <c r="I615" s="1">
        <v>28.6</v>
      </c>
      <c r="J615" s="1">
        <v>27.4</v>
      </c>
      <c r="K615" s="1">
        <v>25</v>
      </c>
      <c r="L615" s="1">
        <v>17</v>
      </c>
      <c r="M615" s="1">
        <v>21</v>
      </c>
    </row>
    <row r="616" spans="1:13">
      <c r="A616" s="1">
        <v>21</v>
      </c>
      <c r="B616" s="1">
        <v>14</v>
      </c>
      <c r="C616" s="1">
        <v>21.8</v>
      </c>
      <c r="D616" s="1">
        <v>18.399999999999999</v>
      </c>
      <c r="E616" s="1">
        <v>23.3</v>
      </c>
      <c r="F616" s="1">
        <v>25.4</v>
      </c>
      <c r="G616" s="1">
        <v>28.3</v>
      </c>
      <c r="H616" s="1">
        <v>31.6</v>
      </c>
      <c r="I616" s="1">
        <v>29.2</v>
      </c>
      <c r="J616" s="1">
        <v>27.7</v>
      </c>
      <c r="K616" s="1">
        <v>24.2</v>
      </c>
      <c r="L616" s="1">
        <v>17.600000000000001</v>
      </c>
      <c r="M616" s="1">
        <v>22</v>
      </c>
    </row>
    <row r="617" spans="1:13">
      <c r="A617" s="1">
        <v>22</v>
      </c>
      <c r="B617" s="1">
        <v>14.1</v>
      </c>
      <c r="C617" s="1">
        <v>26.3</v>
      </c>
      <c r="D617" s="1">
        <v>19.3</v>
      </c>
      <c r="E617" s="1">
        <v>24.4</v>
      </c>
      <c r="F617" s="1">
        <v>26.9</v>
      </c>
      <c r="G617" s="1">
        <v>29.4</v>
      </c>
      <c r="H617" s="1">
        <v>30.2</v>
      </c>
      <c r="I617" s="1">
        <v>30.2</v>
      </c>
      <c r="J617" s="1">
        <v>27.6</v>
      </c>
      <c r="K617" s="1">
        <v>24.9</v>
      </c>
      <c r="L617" s="1">
        <v>17.399999999999999</v>
      </c>
      <c r="M617" s="1">
        <v>22.4</v>
      </c>
    </row>
    <row r="618" spans="1:13">
      <c r="A618" s="1">
        <v>23</v>
      </c>
      <c r="B618" s="1">
        <v>13.7</v>
      </c>
      <c r="C618" s="1">
        <v>24.9</v>
      </c>
      <c r="D618" s="1">
        <v>20.3</v>
      </c>
      <c r="E618" s="1">
        <v>25.2</v>
      </c>
      <c r="F618" s="1">
        <v>27.2</v>
      </c>
      <c r="G618" s="1">
        <v>29.2</v>
      </c>
      <c r="H618" s="1">
        <v>29.2</v>
      </c>
      <c r="I618" s="1">
        <v>29.8</v>
      </c>
      <c r="J618" s="1">
        <v>27.8</v>
      </c>
      <c r="K618" s="1">
        <v>23.5</v>
      </c>
      <c r="L618" s="1">
        <v>17.100000000000001</v>
      </c>
      <c r="M618" s="1">
        <v>22.9</v>
      </c>
    </row>
    <row r="619" spans="1:13">
      <c r="A619" s="1">
        <v>24</v>
      </c>
      <c r="B619" s="1">
        <v>13.4</v>
      </c>
      <c r="C619" s="1">
        <v>25.5</v>
      </c>
      <c r="D619" s="1">
        <v>19.8</v>
      </c>
      <c r="E619" s="1">
        <v>26.6</v>
      </c>
      <c r="F619" s="1">
        <v>27.7</v>
      </c>
      <c r="G619" s="1">
        <v>29.8</v>
      </c>
      <c r="H619" s="1">
        <v>29.9</v>
      </c>
      <c r="I619" s="1">
        <v>29.6</v>
      </c>
      <c r="J619" s="1">
        <v>28.3</v>
      </c>
      <c r="K619" s="1">
        <v>22.6</v>
      </c>
      <c r="L619" s="1">
        <v>16.899999999999999</v>
      </c>
      <c r="M619" s="1">
        <v>21.8</v>
      </c>
    </row>
    <row r="620" spans="1:13">
      <c r="A620" s="1">
        <v>25</v>
      </c>
      <c r="B620" s="1">
        <v>14.2</v>
      </c>
      <c r="C620" s="1">
        <v>24.3</v>
      </c>
      <c r="D620" s="1">
        <v>18.8</v>
      </c>
      <c r="E620" s="1">
        <v>26.8</v>
      </c>
      <c r="F620" s="1">
        <v>25.8</v>
      </c>
      <c r="G620" s="1">
        <v>28.7</v>
      </c>
      <c r="H620" s="1">
        <v>29.6</v>
      </c>
      <c r="I620" s="1">
        <v>27</v>
      </c>
      <c r="J620" s="1">
        <v>28.2</v>
      </c>
      <c r="K620" s="1">
        <v>24.9</v>
      </c>
      <c r="L620" s="1">
        <v>16.7</v>
      </c>
      <c r="M620" s="1">
        <v>18.600000000000001</v>
      </c>
    </row>
    <row r="621" spans="1:13">
      <c r="A621" s="1">
        <v>26</v>
      </c>
      <c r="B621" s="1">
        <v>14.4</v>
      </c>
      <c r="C621" s="1">
        <v>19.899999999999999</v>
      </c>
      <c r="D621" s="1">
        <v>17.600000000000001</v>
      </c>
      <c r="E621" s="1">
        <v>27.3</v>
      </c>
      <c r="F621" s="1">
        <v>27.8</v>
      </c>
      <c r="G621" s="1">
        <v>28.3</v>
      </c>
      <c r="H621" s="1">
        <v>28.7</v>
      </c>
      <c r="I621" s="1">
        <v>26.6</v>
      </c>
      <c r="J621" s="1">
        <v>27.4</v>
      </c>
      <c r="K621" s="1">
        <v>25.9</v>
      </c>
      <c r="L621" s="1">
        <v>18.100000000000001</v>
      </c>
      <c r="M621" s="1">
        <v>17.2</v>
      </c>
    </row>
    <row r="622" spans="1:13">
      <c r="A622" s="1">
        <v>27</v>
      </c>
      <c r="B622" s="1">
        <v>16.3</v>
      </c>
      <c r="C622" s="1">
        <v>18.3</v>
      </c>
      <c r="D622" s="1">
        <v>18.899999999999999</v>
      </c>
      <c r="E622" s="1">
        <v>27.9</v>
      </c>
      <c r="F622" s="1">
        <v>29</v>
      </c>
      <c r="G622" s="1">
        <v>29.7</v>
      </c>
      <c r="H622" s="1">
        <v>27.8</v>
      </c>
      <c r="I622" s="1">
        <v>28.4</v>
      </c>
      <c r="J622" s="1">
        <v>27.6</v>
      </c>
      <c r="K622" s="1">
        <v>22.9</v>
      </c>
      <c r="L622" s="1">
        <v>15.8</v>
      </c>
      <c r="M622" s="1">
        <v>15.8</v>
      </c>
    </row>
    <row r="623" spans="1:13">
      <c r="A623" s="1">
        <v>28</v>
      </c>
      <c r="B623" s="1">
        <v>19</v>
      </c>
      <c r="C623" s="1">
        <v>15.8</v>
      </c>
      <c r="D623" s="1">
        <v>20.5</v>
      </c>
      <c r="E623" s="1">
        <v>28.2</v>
      </c>
      <c r="F623" s="1">
        <v>30.6</v>
      </c>
      <c r="G623" s="1">
        <v>29.4</v>
      </c>
      <c r="H623" s="1">
        <v>27.6</v>
      </c>
      <c r="I623" s="1">
        <v>29.6</v>
      </c>
      <c r="J623" s="1">
        <v>27.2</v>
      </c>
      <c r="K623" s="1">
        <v>22.6</v>
      </c>
      <c r="L623" s="1">
        <v>17.2</v>
      </c>
      <c r="M623" s="1">
        <v>16.2</v>
      </c>
    </row>
    <row r="624" spans="1:13">
      <c r="A624" s="1">
        <v>29</v>
      </c>
      <c r="B624" s="1">
        <v>20.2</v>
      </c>
      <c r="C624" s="1">
        <v>15.8</v>
      </c>
      <c r="D624" s="1">
        <v>21</v>
      </c>
      <c r="E624" s="1">
        <v>25.1</v>
      </c>
      <c r="F624" s="1">
        <v>30.3</v>
      </c>
      <c r="G624" s="1">
        <v>29.4</v>
      </c>
      <c r="H624" s="1">
        <v>30</v>
      </c>
      <c r="I624" s="1">
        <v>28.7</v>
      </c>
      <c r="J624" s="1">
        <v>27.2</v>
      </c>
      <c r="K624" s="1">
        <v>22.8</v>
      </c>
      <c r="L624" s="1">
        <v>16.399999999999999</v>
      </c>
      <c r="M624" s="1">
        <v>17.2</v>
      </c>
    </row>
    <row r="625" spans="1:13">
      <c r="A625" s="1">
        <v>30</v>
      </c>
      <c r="B625" s="1">
        <v>22</v>
      </c>
      <c r="D625" s="1">
        <v>24.3</v>
      </c>
      <c r="E625" s="1">
        <v>26</v>
      </c>
      <c r="F625" s="1">
        <v>28.6</v>
      </c>
      <c r="G625" s="1">
        <v>30.4</v>
      </c>
      <c r="H625" s="1">
        <v>30.6</v>
      </c>
      <c r="I625" s="1">
        <v>29.2</v>
      </c>
      <c r="J625" s="1">
        <v>27.7</v>
      </c>
      <c r="K625" s="1">
        <v>23.2</v>
      </c>
      <c r="L625" s="1">
        <v>16.5</v>
      </c>
      <c r="M625" s="1">
        <v>18.600000000000001</v>
      </c>
    </row>
    <row r="626" spans="1:13">
      <c r="A626" s="1">
        <v>31</v>
      </c>
      <c r="B626" s="1">
        <v>17.8</v>
      </c>
      <c r="D626" s="1">
        <v>25.5</v>
      </c>
      <c r="E626" s="1">
        <v>27.5</v>
      </c>
      <c r="F626" s="1">
        <v>26.4</v>
      </c>
      <c r="G626" s="1">
        <v>31</v>
      </c>
      <c r="H626" s="1">
        <v>30.8</v>
      </c>
      <c r="I626" s="1">
        <v>28.9</v>
      </c>
      <c r="J626" s="1">
        <v>27.4</v>
      </c>
      <c r="K626" s="1">
        <v>23</v>
      </c>
      <c r="L626" s="1">
        <v>18.2</v>
      </c>
      <c r="M626" s="1">
        <v>21.2</v>
      </c>
    </row>
    <row r="627" spans="1:13">
      <c r="B627" s="1">
        <v>12.5</v>
      </c>
      <c r="D627" s="1">
        <v>25.9</v>
      </c>
      <c r="F627" s="1">
        <v>27.8</v>
      </c>
      <c r="H627" s="1">
        <v>26.7</v>
      </c>
      <c r="I627" s="1">
        <v>28.2</v>
      </c>
      <c r="K627" s="1">
        <v>23.6</v>
      </c>
      <c r="M627" s="1">
        <v>22.1</v>
      </c>
    </row>
    <row r="628" spans="1:13">
      <c r="A628" s="1">
        <f>A595+1</f>
        <v>1980</v>
      </c>
    </row>
    <row r="629" spans="1:13">
      <c r="A629" s="1">
        <v>1</v>
      </c>
      <c r="B629" s="1" t="s">
        <v>2</v>
      </c>
      <c r="C629" s="1" t="s">
        <v>3</v>
      </c>
      <c r="D629" s="1" t="s">
        <v>4</v>
      </c>
      <c r="E629" s="1" t="s">
        <v>5</v>
      </c>
      <c r="F629" s="1" t="s">
        <v>6</v>
      </c>
      <c r="G629" s="1" t="s">
        <v>7</v>
      </c>
      <c r="H629" s="1" t="s">
        <v>8</v>
      </c>
      <c r="I629" s="1" t="s">
        <v>9</v>
      </c>
      <c r="J629" s="1" t="s">
        <v>10</v>
      </c>
      <c r="K629" s="1" t="s">
        <v>11</v>
      </c>
      <c r="L629" s="1" t="s">
        <v>12</v>
      </c>
      <c r="M629" s="1" t="s">
        <v>13</v>
      </c>
    </row>
    <row r="630" spans="1:13">
      <c r="A630" s="1">
        <v>2</v>
      </c>
      <c r="B630" s="1">
        <v>22.6</v>
      </c>
      <c r="C630" s="1">
        <v>11.9</v>
      </c>
      <c r="D630" s="1">
        <v>23.1</v>
      </c>
      <c r="E630" s="1">
        <v>17.2</v>
      </c>
      <c r="F630" s="1">
        <v>26.8</v>
      </c>
      <c r="G630" s="1">
        <v>26.8</v>
      </c>
      <c r="H630" s="1">
        <v>28.6</v>
      </c>
      <c r="I630" s="1">
        <v>30.1</v>
      </c>
      <c r="J630" s="1">
        <v>25.8</v>
      </c>
      <c r="K630" s="1">
        <v>26</v>
      </c>
      <c r="L630" s="1">
        <v>24.4</v>
      </c>
      <c r="M630" s="1">
        <v>22.8</v>
      </c>
    </row>
    <row r="631" spans="1:13">
      <c r="A631" s="1">
        <v>3</v>
      </c>
      <c r="B631" s="1">
        <v>22.9</v>
      </c>
      <c r="C631" s="1">
        <v>10.9</v>
      </c>
      <c r="D631" s="1">
        <v>23.1</v>
      </c>
      <c r="E631" s="1">
        <v>17.600000000000001</v>
      </c>
      <c r="F631" s="1">
        <v>26.8</v>
      </c>
      <c r="G631" s="1">
        <v>27.2</v>
      </c>
      <c r="H631" s="1">
        <v>29.8</v>
      </c>
      <c r="I631" s="1">
        <v>29.4</v>
      </c>
      <c r="J631" s="1">
        <v>25.4</v>
      </c>
      <c r="K631" s="1">
        <v>24.8</v>
      </c>
      <c r="L631" s="1">
        <v>23.8</v>
      </c>
      <c r="M631" s="1">
        <v>23.4</v>
      </c>
    </row>
    <row r="632" spans="1:13">
      <c r="A632" s="1">
        <v>4</v>
      </c>
      <c r="B632" s="1">
        <v>22.5</v>
      </c>
      <c r="C632" s="1">
        <v>11.3</v>
      </c>
      <c r="D632" s="1">
        <v>23.9</v>
      </c>
      <c r="E632" s="1">
        <v>20.399999999999999</v>
      </c>
      <c r="F632" s="1">
        <v>27.3</v>
      </c>
      <c r="G632" s="1">
        <v>26.3</v>
      </c>
      <c r="H632" s="1">
        <v>30.5</v>
      </c>
      <c r="I632" s="1">
        <v>30.4</v>
      </c>
      <c r="J632" s="1">
        <v>26.3</v>
      </c>
      <c r="K632" s="1">
        <v>25.2</v>
      </c>
      <c r="L632" s="1">
        <v>21.8</v>
      </c>
      <c r="M632" s="1">
        <v>22.9</v>
      </c>
    </row>
    <row r="633" spans="1:13">
      <c r="A633" s="1">
        <v>5</v>
      </c>
      <c r="B633" s="1">
        <v>20.399999999999999</v>
      </c>
      <c r="C633" s="1">
        <v>13.2</v>
      </c>
      <c r="D633" s="1">
        <v>24.4</v>
      </c>
      <c r="E633" s="1">
        <v>23.4</v>
      </c>
      <c r="F633" s="1">
        <v>25.1</v>
      </c>
      <c r="G633" s="1">
        <v>25.1</v>
      </c>
      <c r="H633" s="1">
        <v>29.6</v>
      </c>
      <c r="I633" s="1">
        <v>31</v>
      </c>
      <c r="J633" s="1">
        <v>27.4</v>
      </c>
      <c r="K633" s="1">
        <v>25</v>
      </c>
      <c r="L633" s="1">
        <v>21.4</v>
      </c>
      <c r="M633" s="1">
        <v>23</v>
      </c>
    </row>
    <row r="634" spans="1:13">
      <c r="A634" s="1">
        <v>6</v>
      </c>
      <c r="B634" s="1">
        <v>15.1</v>
      </c>
      <c r="C634" s="1">
        <v>10.8</v>
      </c>
      <c r="D634" s="1">
        <v>23.6</v>
      </c>
      <c r="E634" s="1">
        <v>24.9</v>
      </c>
      <c r="F634" s="1">
        <v>24.2</v>
      </c>
      <c r="G634" s="1">
        <v>27.2</v>
      </c>
      <c r="H634" s="1">
        <v>30.4</v>
      </c>
      <c r="I634" s="1">
        <v>29.1</v>
      </c>
      <c r="J634" s="1">
        <v>27.4</v>
      </c>
      <c r="K634" s="1">
        <v>25.9</v>
      </c>
      <c r="L634" s="1">
        <v>23</v>
      </c>
      <c r="M634" s="1">
        <v>23.5</v>
      </c>
    </row>
    <row r="635" spans="1:13">
      <c r="A635" s="1">
        <v>7</v>
      </c>
      <c r="B635" s="1">
        <v>14.6</v>
      </c>
      <c r="C635" s="1">
        <v>10.1</v>
      </c>
      <c r="D635" s="1">
        <v>22.9</v>
      </c>
      <c r="E635" s="1">
        <v>24.7</v>
      </c>
      <c r="F635" s="1">
        <v>24.7</v>
      </c>
      <c r="G635" s="1">
        <v>28.2</v>
      </c>
      <c r="H635" s="1">
        <v>29.2</v>
      </c>
      <c r="I635" s="1">
        <v>29.2</v>
      </c>
      <c r="J635" s="1">
        <v>27</v>
      </c>
      <c r="K635" s="1">
        <v>26.8</v>
      </c>
      <c r="L635" s="1">
        <v>24</v>
      </c>
      <c r="M635" s="1">
        <v>23.5</v>
      </c>
    </row>
    <row r="636" spans="1:13">
      <c r="A636" s="1">
        <v>8</v>
      </c>
      <c r="B636" s="1">
        <v>15</v>
      </c>
      <c r="C636" s="1">
        <v>10</v>
      </c>
      <c r="D636" s="1">
        <v>23.7</v>
      </c>
      <c r="E636" s="1">
        <v>25.6</v>
      </c>
      <c r="F636" s="1">
        <v>27.4</v>
      </c>
      <c r="G636" s="1">
        <v>29</v>
      </c>
      <c r="H636" s="1">
        <v>31.1</v>
      </c>
      <c r="I636" s="1">
        <v>29.6</v>
      </c>
      <c r="J636" s="1">
        <v>25.4</v>
      </c>
      <c r="K636" s="1">
        <v>24.6</v>
      </c>
      <c r="L636" s="1">
        <v>25</v>
      </c>
      <c r="M636" s="1">
        <v>22.2</v>
      </c>
    </row>
    <row r="637" spans="1:13">
      <c r="A637" s="1">
        <v>9</v>
      </c>
      <c r="B637" s="1">
        <v>14.9</v>
      </c>
      <c r="C637" s="1">
        <v>9.6</v>
      </c>
      <c r="D637" s="1">
        <v>26.4</v>
      </c>
      <c r="E637" s="1">
        <v>25.6</v>
      </c>
      <c r="F637" s="1">
        <v>25</v>
      </c>
      <c r="G637" s="1">
        <v>29.6</v>
      </c>
      <c r="H637" s="1">
        <v>27.1</v>
      </c>
      <c r="I637" s="1">
        <v>28.2</v>
      </c>
      <c r="J637" s="1">
        <v>26.8</v>
      </c>
      <c r="K637" s="1">
        <v>26.3</v>
      </c>
      <c r="L637" s="1">
        <v>24.7</v>
      </c>
      <c r="M637" s="1">
        <v>19.8</v>
      </c>
    </row>
    <row r="638" spans="1:13">
      <c r="A638" s="1">
        <v>10</v>
      </c>
      <c r="B638" s="1">
        <v>16.399999999999999</v>
      </c>
      <c r="C638" s="1">
        <v>10.5</v>
      </c>
      <c r="D638" s="1">
        <v>24.5</v>
      </c>
      <c r="E638" s="1">
        <v>23.2</v>
      </c>
      <c r="F638" s="1">
        <v>25.4</v>
      </c>
      <c r="G638" s="1">
        <v>29.2</v>
      </c>
      <c r="H638" s="1">
        <v>30.8</v>
      </c>
      <c r="I638" s="1">
        <v>28.5</v>
      </c>
      <c r="J638" s="1">
        <v>28.1</v>
      </c>
      <c r="K638" s="1">
        <v>27.7</v>
      </c>
      <c r="L638" s="1">
        <v>23.5</v>
      </c>
      <c r="M638" s="1">
        <v>20</v>
      </c>
    </row>
    <row r="639" spans="1:13">
      <c r="A639" s="1">
        <v>11</v>
      </c>
      <c r="B639" s="1">
        <v>17.899999999999999</v>
      </c>
      <c r="C639" s="1">
        <v>11.6</v>
      </c>
      <c r="D639" s="1">
        <v>23.5</v>
      </c>
      <c r="E639" s="1">
        <v>21.8</v>
      </c>
      <c r="F639" s="1">
        <v>25.4</v>
      </c>
      <c r="G639" s="1">
        <v>29.2</v>
      </c>
      <c r="H639" s="1">
        <v>30</v>
      </c>
      <c r="I639" s="1">
        <v>30</v>
      </c>
      <c r="J639" s="1">
        <v>27.4</v>
      </c>
      <c r="K639" s="1">
        <v>27.8</v>
      </c>
      <c r="L639" s="1">
        <v>23.9</v>
      </c>
      <c r="M639" s="1">
        <v>19.7</v>
      </c>
    </row>
    <row r="640" spans="1:13">
      <c r="A640" s="1">
        <v>12</v>
      </c>
      <c r="B640" s="1">
        <v>20.399999999999999</v>
      </c>
      <c r="C640" s="1">
        <v>11.6</v>
      </c>
      <c r="D640" s="1">
        <v>22.6</v>
      </c>
      <c r="E640" s="1">
        <v>24.1</v>
      </c>
      <c r="F640" s="1">
        <v>27.3</v>
      </c>
      <c r="G640" s="1">
        <v>28.7</v>
      </c>
      <c r="H640" s="1">
        <v>32.4</v>
      </c>
      <c r="I640" s="1">
        <v>30.4</v>
      </c>
      <c r="J640" s="1">
        <v>27.9</v>
      </c>
      <c r="K640" s="1">
        <v>28.1</v>
      </c>
      <c r="L640" s="1">
        <v>23.2</v>
      </c>
      <c r="M640" s="1">
        <v>20.3</v>
      </c>
    </row>
    <row r="641" spans="1:13">
      <c r="A641" s="1">
        <v>13</v>
      </c>
      <c r="B641" s="1">
        <v>21.7</v>
      </c>
      <c r="C641" s="1">
        <v>12.2</v>
      </c>
      <c r="D641" s="1">
        <v>23.1</v>
      </c>
      <c r="E641" s="1">
        <v>26.3</v>
      </c>
      <c r="F641" s="1">
        <v>27.7</v>
      </c>
      <c r="G641" s="1">
        <v>28.9</v>
      </c>
      <c r="H641" s="1">
        <v>28.5</v>
      </c>
      <c r="I641" s="1">
        <v>29.3</v>
      </c>
      <c r="J641" s="1">
        <v>27.6</v>
      </c>
      <c r="K641" s="1">
        <v>27.7</v>
      </c>
      <c r="L641" s="1">
        <v>23.4</v>
      </c>
      <c r="M641" s="1">
        <v>18.5</v>
      </c>
    </row>
    <row r="642" spans="1:13">
      <c r="A642" s="1">
        <v>14</v>
      </c>
      <c r="B642" s="1">
        <v>18.2</v>
      </c>
      <c r="C642" s="1">
        <v>13</v>
      </c>
      <c r="D642" s="1">
        <v>22</v>
      </c>
      <c r="E642" s="1">
        <v>27</v>
      </c>
      <c r="F642" s="1">
        <v>29.1</v>
      </c>
      <c r="G642" s="1">
        <v>29</v>
      </c>
      <c r="H642" s="1">
        <v>27</v>
      </c>
      <c r="I642" s="1">
        <v>28.4</v>
      </c>
      <c r="J642" s="1">
        <v>27.9</v>
      </c>
      <c r="K642" s="1">
        <v>27.5</v>
      </c>
      <c r="L642" s="1">
        <v>23.7</v>
      </c>
      <c r="M642" s="1">
        <v>18.3</v>
      </c>
    </row>
    <row r="643" spans="1:13">
      <c r="A643" s="1">
        <v>15</v>
      </c>
      <c r="B643" s="1">
        <v>15.6</v>
      </c>
      <c r="C643" s="1">
        <v>12.8</v>
      </c>
      <c r="D643" s="1">
        <v>22</v>
      </c>
      <c r="E643" s="1">
        <v>21.8</v>
      </c>
      <c r="F643" s="1">
        <v>29.4</v>
      </c>
      <c r="G643" s="1">
        <v>28.4</v>
      </c>
      <c r="H643" s="1">
        <v>27.5</v>
      </c>
      <c r="I643" s="1">
        <v>28.6</v>
      </c>
      <c r="J643" s="1">
        <v>28.1</v>
      </c>
      <c r="K643" s="1">
        <v>26.4</v>
      </c>
      <c r="L643" s="1">
        <v>23.4</v>
      </c>
      <c r="M643" s="1">
        <v>15.2</v>
      </c>
    </row>
    <row r="644" spans="1:13">
      <c r="A644" s="1">
        <v>16</v>
      </c>
      <c r="B644" s="1">
        <v>14.4</v>
      </c>
      <c r="C644" s="1">
        <v>15.6</v>
      </c>
      <c r="D644" s="1">
        <v>15.6</v>
      </c>
      <c r="E644" s="1">
        <v>20</v>
      </c>
      <c r="F644" s="1">
        <v>28.4</v>
      </c>
      <c r="G644" s="1">
        <v>29.4</v>
      </c>
      <c r="H644" s="1">
        <v>29.3</v>
      </c>
      <c r="I644" s="1">
        <v>29.4</v>
      </c>
      <c r="J644" s="1">
        <v>27.7</v>
      </c>
      <c r="K644" s="1">
        <v>25.6</v>
      </c>
      <c r="L644" s="1">
        <v>23.8</v>
      </c>
      <c r="M644" s="1">
        <v>16.2</v>
      </c>
    </row>
    <row r="645" spans="1:13">
      <c r="A645" s="1">
        <v>17</v>
      </c>
      <c r="B645" s="1">
        <v>14.8</v>
      </c>
      <c r="C645" s="1">
        <v>16.2</v>
      </c>
      <c r="D645" s="1">
        <v>18</v>
      </c>
      <c r="E645" s="1">
        <v>20.9</v>
      </c>
      <c r="F645" s="1">
        <v>27.4</v>
      </c>
      <c r="G645" s="1">
        <v>29.7</v>
      </c>
      <c r="H645" s="1">
        <v>29.3</v>
      </c>
      <c r="I645" s="1">
        <v>27.8</v>
      </c>
      <c r="J645" s="1">
        <v>25</v>
      </c>
      <c r="K645" s="1">
        <v>27.3</v>
      </c>
      <c r="L645" s="1">
        <v>24.2</v>
      </c>
      <c r="M645" s="1">
        <v>16.600000000000001</v>
      </c>
    </row>
    <row r="646" spans="1:13">
      <c r="A646" s="1">
        <v>18</v>
      </c>
      <c r="B646" s="1">
        <v>15.5</v>
      </c>
      <c r="C646" s="1">
        <v>17</v>
      </c>
      <c r="D646" s="1">
        <v>21.5</v>
      </c>
      <c r="E646" s="1">
        <v>21.7</v>
      </c>
      <c r="F646" s="1">
        <v>26.4</v>
      </c>
      <c r="G646" s="1">
        <v>29.4</v>
      </c>
      <c r="H646" s="1">
        <v>29.2</v>
      </c>
      <c r="I646" s="1">
        <v>29.2</v>
      </c>
      <c r="J646" s="1">
        <v>26.4</v>
      </c>
      <c r="K646" s="1">
        <v>27.8</v>
      </c>
      <c r="L646" s="1">
        <v>23.7</v>
      </c>
      <c r="M646" s="1">
        <v>17.100000000000001</v>
      </c>
    </row>
    <row r="647" spans="1:13">
      <c r="A647" s="1">
        <v>19</v>
      </c>
      <c r="B647" s="1">
        <v>15.1</v>
      </c>
      <c r="C647" s="1">
        <v>17.899999999999999</v>
      </c>
      <c r="D647" s="1">
        <v>22.9</v>
      </c>
      <c r="E647" s="1">
        <v>22.4</v>
      </c>
      <c r="F647" s="1">
        <v>25.7</v>
      </c>
      <c r="G647" s="1">
        <v>28.9</v>
      </c>
      <c r="H647" s="1">
        <v>27.5</v>
      </c>
      <c r="I647" s="1">
        <v>29.6</v>
      </c>
      <c r="J647" s="1">
        <v>26.7</v>
      </c>
      <c r="K647" s="1">
        <v>25.7</v>
      </c>
      <c r="L647" s="1">
        <v>23.2</v>
      </c>
      <c r="M647" s="1">
        <v>17.100000000000001</v>
      </c>
    </row>
    <row r="648" spans="1:13">
      <c r="A648" s="1">
        <v>20</v>
      </c>
      <c r="B648" s="1">
        <v>15</v>
      </c>
      <c r="C648" s="1">
        <v>19.2</v>
      </c>
      <c r="D648" s="1">
        <v>23.3</v>
      </c>
      <c r="E648" s="1">
        <v>25.2</v>
      </c>
      <c r="F648" s="1">
        <v>25.4</v>
      </c>
      <c r="G648" s="1">
        <v>27.4</v>
      </c>
      <c r="H648" s="1">
        <v>28.8</v>
      </c>
      <c r="I648" s="1">
        <v>26.5</v>
      </c>
      <c r="J648" s="1">
        <v>27.8</v>
      </c>
      <c r="K648" s="1">
        <v>25.4</v>
      </c>
      <c r="L648" s="1">
        <v>22.3</v>
      </c>
      <c r="M648" s="1">
        <v>14.8</v>
      </c>
    </row>
    <row r="649" spans="1:13">
      <c r="A649" s="1">
        <v>21</v>
      </c>
      <c r="B649" s="1">
        <v>14.8</v>
      </c>
      <c r="C649" s="1">
        <v>19.5</v>
      </c>
      <c r="D649" s="1">
        <v>23.9</v>
      </c>
      <c r="E649" s="1">
        <v>26</v>
      </c>
      <c r="F649" s="1">
        <v>26</v>
      </c>
      <c r="G649" s="1">
        <v>27.2</v>
      </c>
      <c r="H649" s="1">
        <v>26.5</v>
      </c>
      <c r="I649" s="1">
        <v>26.2</v>
      </c>
      <c r="J649" s="1">
        <v>28.5</v>
      </c>
      <c r="K649" s="1">
        <v>25</v>
      </c>
      <c r="L649" s="1">
        <v>22.2</v>
      </c>
      <c r="M649" s="1">
        <v>13.3</v>
      </c>
    </row>
    <row r="650" spans="1:13">
      <c r="A650" s="1">
        <v>22</v>
      </c>
      <c r="B650" s="1">
        <v>14.1</v>
      </c>
      <c r="C650" s="1">
        <v>19</v>
      </c>
      <c r="D650" s="1">
        <v>24.4</v>
      </c>
      <c r="E650" s="1">
        <v>27</v>
      </c>
      <c r="F650" s="1">
        <v>27.8</v>
      </c>
      <c r="G650" s="1">
        <v>27.6</v>
      </c>
      <c r="H650" s="1">
        <v>26</v>
      </c>
      <c r="I650" s="1">
        <v>27.1</v>
      </c>
      <c r="J650" s="1">
        <v>28.4</v>
      </c>
      <c r="K650" s="1">
        <v>25.6</v>
      </c>
      <c r="L650" s="1">
        <v>22.6</v>
      </c>
      <c r="M650" s="1">
        <v>13.9</v>
      </c>
    </row>
    <row r="651" spans="1:13">
      <c r="A651" s="1">
        <v>23</v>
      </c>
      <c r="B651" s="1">
        <v>14.3</v>
      </c>
      <c r="C651" s="1">
        <v>17.8</v>
      </c>
      <c r="D651" s="1">
        <v>24.1</v>
      </c>
      <c r="E651" s="1">
        <v>27.6</v>
      </c>
      <c r="F651" s="1">
        <v>27.7</v>
      </c>
      <c r="G651" s="1">
        <v>28.7</v>
      </c>
      <c r="H651" s="1">
        <v>26.8</v>
      </c>
      <c r="I651" s="1">
        <v>26.4</v>
      </c>
      <c r="J651" s="1">
        <v>27.8</v>
      </c>
      <c r="K651" s="1">
        <v>26.2</v>
      </c>
      <c r="L651" s="1">
        <v>22.4</v>
      </c>
      <c r="M651" s="1">
        <v>15.8</v>
      </c>
    </row>
    <row r="652" spans="1:13">
      <c r="A652" s="1">
        <v>24</v>
      </c>
      <c r="B652" s="1">
        <v>14.1</v>
      </c>
      <c r="C652" s="1">
        <v>18.3</v>
      </c>
      <c r="D652" s="1">
        <v>22.7</v>
      </c>
      <c r="E652" s="1">
        <v>28</v>
      </c>
      <c r="F652" s="1">
        <v>28</v>
      </c>
      <c r="G652" s="1">
        <v>28.6</v>
      </c>
      <c r="H652" s="1">
        <v>25.8</v>
      </c>
      <c r="I652" s="1">
        <v>26.4</v>
      </c>
      <c r="J652" s="1">
        <v>26.2</v>
      </c>
      <c r="K652" s="1">
        <v>23.9</v>
      </c>
      <c r="L652" s="1">
        <v>22.7</v>
      </c>
      <c r="M652" s="1">
        <v>15.2</v>
      </c>
    </row>
    <row r="653" spans="1:13">
      <c r="A653" s="1">
        <v>25</v>
      </c>
      <c r="B653" s="1">
        <v>16.600000000000001</v>
      </c>
      <c r="C653" s="1">
        <v>18</v>
      </c>
      <c r="D653" s="1">
        <v>21.4</v>
      </c>
      <c r="E653" s="1">
        <v>28</v>
      </c>
      <c r="F653" s="1">
        <v>29.1</v>
      </c>
      <c r="G653" s="1">
        <v>27.4</v>
      </c>
      <c r="H653" s="1">
        <v>24.3</v>
      </c>
      <c r="I653" s="1">
        <v>27.3</v>
      </c>
      <c r="J653" s="1">
        <v>26.9</v>
      </c>
      <c r="K653" s="1">
        <v>22.9</v>
      </c>
      <c r="L653" s="1">
        <v>23.8</v>
      </c>
      <c r="M653" s="1">
        <v>16.2</v>
      </c>
    </row>
    <row r="654" spans="1:13">
      <c r="A654" s="1">
        <v>26</v>
      </c>
      <c r="B654" s="1">
        <v>19.7</v>
      </c>
      <c r="C654" s="1">
        <v>19.399999999999999</v>
      </c>
      <c r="D654" s="1">
        <v>17.8</v>
      </c>
      <c r="E654" s="1">
        <v>22.8</v>
      </c>
      <c r="F654" s="1">
        <v>30.8</v>
      </c>
      <c r="G654" s="1">
        <v>26.9</v>
      </c>
      <c r="H654" s="1">
        <v>25.2</v>
      </c>
      <c r="I654" s="1">
        <v>28.2</v>
      </c>
      <c r="J654" s="1">
        <v>26.8</v>
      </c>
      <c r="K654" s="1">
        <v>23.6</v>
      </c>
      <c r="L654" s="1">
        <v>23.9</v>
      </c>
      <c r="M654" s="1">
        <v>17.2</v>
      </c>
    </row>
    <row r="655" spans="1:13">
      <c r="A655" s="1">
        <v>27</v>
      </c>
      <c r="B655" s="1">
        <v>20.3</v>
      </c>
      <c r="C655" s="1">
        <v>21.8</v>
      </c>
      <c r="D655" s="1">
        <v>17</v>
      </c>
      <c r="E655" s="1">
        <v>20.100000000000001</v>
      </c>
      <c r="F655" s="1">
        <v>23.5</v>
      </c>
      <c r="G655" s="1">
        <v>29.2</v>
      </c>
      <c r="H655" s="1">
        <v>26.1</v>
      </c>
      <c r="I655" s="1">
        <v>28.8</v>
      </c>
      <c r="J655" s="1">
        <v>27.5</v>
      </c>
      <c r="K655" s="1">
        <v>21.6</v>
      </c>
      <c r="L655" s="1">
        <v>24.5</v>
      </c>
      <c r="M655" s="1">
        <v>17.5</v>
      </c>
    </row>
    <row r="656" spans="1:13">
      <c r="A656" s="1">
        <v>28</v>
      </c>
      <c r="B656" s="1">
        <v>21.4</v>
      </c>
      <c r="C656" s="1">
        <v>20.8</v>
      </c>
      <c r="D656" s="1">
        <v>15.7</v>
      </c>
      <c r="E656" s="1">
        <v>20.5</v>
      </c>
      <c r="F656" s="1">
        <v>23.8</v>
      </c>
      <c r="G656" s="1">
        <v>28.1</v>
      </c>
      <c r="H656" s="1">
        <v>28</v>
      </c>
      <c r="I656" s="1">
        <v>30</v>
      </c>
      <c r="J656" s="1">
        <v>27.3</v>
      </c>
      <c r="K656" s="1">
        <v>21.1</v>
      </c>
      <c r="L656" s="1">
        <v>24.1</v>
      </c>
      <c r="M656" s="1">
        <v>15.4</v>
      </c>
    </row>
    <row r="657" spans="1:13">
      <c r="A657" s="1">
        <v>29</v>
      </c>
      <c r="B657" s="1">
        <v>22.6</v>
      </c>
      <c r="C657" s="1">
        <v>18.5</v>
      </c>
      <c r="D657" s="1">
        <v>17</v>
      </c>
      <c r="E657" s="1">
        <v>24.5</v>
      </c>
      <c r="F657" s="1">
        <v>26.4</v>
      </c>
      <c r="G657" s="1">
        <v>28.6</v>
      </c>
      <c r="H657" s="1">
        <v>30</v>
      </c>
      <c r="I657" s="1">
        <v>30.8</v>
      </c>
      <c r="J657" s="1">
        <v>27.3</v>
      </c>
      <c r="K657" s="1">
        <v>18.8</v>
      </c>
      <c r="L657" s="1">
        <v>24.2</v>
      </c>
      <c r="M657" s="1">
        <v>13.4</v>
      </c>
    </row>
    <row r="658" spans="1:13">
      <c r="A658" s="1">
        <v>30</v>
      </c>
      <c r="B658" s="1">
        <v>22.6</v>
      </c>
      <c r="C658" s="1">
        <v>20.8</v>
      </c>
      <c r="D658" s="1">
        <v>20.100000000000001</v>
      </c>
      <c r="E658" s="1">
        <v>27</v>
      </c>
      <c r="F658" s="1">
        <v>29.2</v>
      </c>
      <c r="G658" s="1">
        <v>27.4</v>
      </c>
      <c r="H658" s="1">
        <v>30.7</v>
      </c>
      <c r="I658" s="1">
        <v>29.6</v>
      </c>
      <c r="J658" s="1">
        <v>27.5</v>
      </c>
      <c r="K658" s="1">
        <v>17.7</v>
      </c>
      <c r="L658" s="1">
        <v>23.3</v>
      </c>
      <c r="M658" s="1">
        <v>14.5</v>
      </c>
    </row>
    <row r="659" spans="1:13">
      <c r="A659" s="1">
        <v>31</v>
      </c>
      <c r="B659" s="1">
        <v>15.4</v>
      </c>
      <c r="D659" s="1">
        <v>22.9</v>
      </c>
      <c r="E659" s="1">
        <v>27.3</v>
      </c>
      <c r="F659" s="1">
        <v>31.1</v>
      </c>
      <c r="G659" s="1">
        <v>27.1</v>
      </c>
      <c r="H659" s="1">
        <v>31.3</v>
      </c>
      <c r="I659" s="1">
        <v>27.8</v>
      </c>
      <c r="J659" s="1">
        <v>27</v>
      </c>
      <c r="K659" s="1">
        <v>21.4</v>
      </c>
      <c r="L659" s="1">
        <v>22.4</v>
      </c>
      <c r="M659" s="1">
        <v>15.7</v>
      </c>
    </row>
    <row r="660" spans="1:13">
      <c r="B660" s="1">
        <v>11.8</v>
      </c>
      <c r="D660" s="1">
        <v>23.8</v>
      </c>
      <c r="F660" s="1">
        <v>31.7</v>
      </c>
      <c r="H660" s="1">
        <v>31</v>
      </c>
      <c r="I660" s="1">
        <v>26.3</v>
      </c>
      <c r="K660" s="1">
        <v>24</v>
      </c>
      <c r="M660" s="1">
        <v>14.2</v>
      </c>
    </row>
    <row r="661" spans="1:13">
      <c r="A661" s="1">
        <f>A628+1</f>
        <v>1981</v>
      </c>
    </row>
    <row r="662" spans="1:13">
      <c r="A662" s="1">
        <v>1</v>
      </c>
      <c r="B662" s="1" t="s">
        <v>2</v>
      </c>
      <c r="C662" s="1" t="s">
        <v>3</v>
      </c>
      <c r="D662" s="1" t="s">
        <v>4</v>
      </c>
      <c r="E662" s="1" t="s">
        <v>5</v>
      </c>
      <c r="F662" s="1" t="s">
        <v>6</v>
      </c>
      <c r="G662" s="1" t="s">
        <v>7</v>
      </c>
      <c r="H662" s="1" t="s">
        <v>8</v>
      </c>
      <c r="I662" s="1" t="s">
        <v>9</v>
      </c>
      <c r="J662" s="1" t="s">
        <v>10</v>
      </c>
      <c r="K662" s="1" t="s">
        <v>11</v>
      </c>
      <c r="L662" s="1" t="s">
        <v>12</v>
      </c>
      <c r="M662" s="1" t="s">
        <v>13</v>
      </c>
    </row>
    <row r="663" spans="1:13">
      <c r="A663" s="1">
        <v>2</v>
      </c>
      <c r="B663" s="1">
        <v>14.1</v>
      </c>
      <c r="C663" s="1">
        <v>13.7</v>
      </c>
      <c r="D663" s="1">
        <v>16.600000000000001</v>
      </c>
      <c r="E663" s="1">
        <v>21.3</v>
      </c>
      <c r="F663" s="1">
        <v>27.7</v>
      </c>
      <c r="G663" s="1">
        <v>28.3</v>
      </c>
      <c r="H663" s="1">
        <v>31.2</v>
      </c>
      <c r="I663" s="1">
        <v>29</v>
      </c>
      <c r="J663" s="1">
        <v>29</v>
      </c>
      <c r="K663" s="1">
        <v>27.4</v>
      </c>
      <c r="L663" s="1">
        <v>25.5</v>
      </c>
      <c r="M663" s="1">
        <v>16.7</v>
      </c>
    </row>
    <row r="664" spans="1:13">
      <c r="A664" s="1">
        <v>3</v>
      </c>
      <c r="B664" s="1">
        <v>15.4</v>
      </c>
      <c r="C664" s="1">
        <v>13.7</v>
      </c>
      <c r="D664" s="1">
        <v>17.600000000000001</v>
      </c>
      <c r="E664" s="1">
        <v>21.3</v>
      </c>
      <c r="F664" s="1">
        <v>28.6</v>
      </c>
      <c r="G664" s="1">
        <v>25.5</v>
      </c>
      <c r="H664" s="1">
        <v>28.9</v>
      </c>
      <c r="I664" s="1">
        <v>28.2</v>
      </c>
      <c r="J664" s="1">
        <v>29.1</v>
      </c>
      <c r="K664" s="1">
        <v>27.2</v>
      </c>
      <c r="L664" s="1">
        <v>25.7</v>
      </c>
      <c r="M664" s="1">
        <v>15.9</v>
      </c>
    </row>
    <row r="665" spans="1:13">
      <c r="A665" s="1">
        <v>4</v>
      </c>
      <c r="B665" s="1">
        <v>14.7</v>
      </c>
      <c r="C665" s="1">
        <v>15.4</v>
      </c>
      <c r="D665" s="1">
        <v>19.2</v>
      </c>
      <c r="E665" s="1">
        <v>25.1</v>
      </c>
      <c r="F665" s="1">
        <v>23.4</v>
      </c>
      <c r="G665" s="1">
        <v>28.3</v>
      </c>
      <c r="H665" s="1">
        <v>28</v>
      </c>
      <c r="I665" s="1">
        <v>27.5</v>
      </c>
      <c r="J665" s="1">
        <v>29</v>
      </c>
      <c r="K665" s="1">
        <v>26.6</v>
      </c>
      <c r="L665" s="1">
        <v>21</v>
      </c>
      <c r="M665" s="1">
        <v>16.399999999999999</v>
      </c>
    </row>
    <row r="666" spans="1:13">
      <c r="A666" s="1">
        <v>5</v>
      </c>
      <c r="B666" s="1">
        <v>14.8</v>
      </c>
      <c r="C666" s="1">
        <v>13.7</v>
      </c>
      <c r="D666" s="1">
        <v>18.3</v>
      </c>
      <c r="E666" s="1">
        <v>26.8</v>
      </c>
      <c r="F666" s="1">
        <v>29.6</v>
      </c>
      <c r="G666" s="1">
        <v>28.5</v>
      </c>
      <c r="H666" s="1">
        <v>27.8</v>
      </c>
      <c r="I666" s="1">
        <v>28</v>
      </c>
      <c r="J666" s="1">
        <v>27.4</v>
      </c>
      <c r="K666" s="1">
        <v>25.4</v>
      </c>
      <c r="L666" s="1">
        <v>22.2</v>
      </c>
      <c r="M666" s="1">
        <v>15.3</v>
      </c>
    </row>
    <row r="667" spans="1:13">
      <c r="A667" s="1">
        <v>6</v>
      </c>
      <c r="B667" s="1">
        <v>16.8</v>
      </c>
      <c r="C667" s="1">
        <v>14.8</v>
      </c>
      <c r="D667" s="1">
        <v>17.100000000000001</v>
      </c>
      <c r="E667" s="1">
        <v>27</v>
      </c>
      <c r="F667" s="1">
        <v>22</v>
      </c>
      <c r="G667" s="1">
        <v>24.4</v>
      </c>
      <c r="H667" s="1">
        <v>27.5</v>
      </c>
      <c r="I667" s="1">
        <v>28.8</v>
      </c>
      <c r="J667" s="1">
        <v>27.2</v>
      </c>
      <c r="K667" s="1">
        <v>25.7</v>
      </c>
      <c r="L667" s="1">
        <v>25.8</v>
      </c>
      <c r="M667" s="1">
        <v>17.2</v>
      </c>
    </row>
    <row r="668" spans="1:13">
      <c r="A668" s="1">
        <v>7</v>
      </c>
      <c r="B668" s="1">
        <v>19</v>
      </c>
      <c r="C668" s="1">
        <v>15.8</v>
      </c>
      <c r="D668" s="1">
        <v>17.2</v>
      </c>
      <c r="E668" s="1">
        <v>26.8</v>
      </c>
      <c r="F668" s="1">
        <v>24.5</v>
      </c>
      <c r="G668" s="1">
        <v>25.1</v>
      </c>
      <c r="H668" s="1">
        <v>28.4</v>
      </c>
      <c r="I668" s="1">
        <v>29.4</v>
      </c>
      <c r="J668" s="1">
        <v>25.9</v>
      </c>
      <c r="K668" s="1">
        <v>26.6</v>
      </c>
      <c r="L668" s="1">
        <v>23.6</v>
      </c>
      <c r="M668" s="1">
        <v>17.5</v>
      </c>
    </row>
    <row r="669" spans="1:13">
      <c r="A669" s="1">
        <v>8</v>
      </c>
      <c r="B669" s="1">
        <v>19.3</v>
      </c>
      <c r="C669" s="1">
        <v>16</v>
      </c>
      <c r="D669" s="1">
        <v>17.2</v>
      </c>
      <c r="E669" s="1">
        <v>27.2</v>
      </c>
      <c r="F669" s="1">
        <v>25.8</v>
      </c>
      <c r="G669" s="1">
        <v>27.1</v>
      </c>
      <c r="H669" s="1">
        <v>28.5</v>
      </c>
      <c r="I669" s="1">
        <v>29.3</v>
      </c>
      <c r="J669" s="1">
        <v>26.7</v>
      </c>
      <c r="K669" s="1">
        <v>27.2</v>
      </c>
      <c r="L669" s="1">
        <v>16.3</v>
      </c>
      <c r="M669" s="1">
        <v>16.5</v>
      </c>
    </row>
    <row r="670" spans="1:13">
      <c r="A670" s="1">
        <v>9</v>
      </c>
      <c r="B670" s="1">
        <v>15.4</v>
      </c>
      <c r="C670" s="1">
        <v>16.7</v>
      </c>
      <c r="D670" s="1">
        <v>18</v>
      </c>
      <c r="E670" s="1">
        <v>26.4</v>
      </c>
      <c r="F670" s="1">
        <v>27.2</v>
      </c>
      <c r="G670" s="1">
        <v>26</v>
      </c>
      <c r="H670" s="1">
        <v>28.4</v>
      </c>
      <c r="I670" s="1">
        <v>31.3</v>
      </c>
      <c r="J670" s="1">
        <v>29</v>
      </c>
      <c r="K670" s="1">
        <v>25.7</v>
      </c>
      <c r="L670" s="1">
        <v>14</v>
      </c>
      <c r="M670" s="1">
        <v>15.3</v>
      </c>
    </row>
    <row r="671" spans="1:13">
      <c r="A671" s="1">
        <v>10</v>
      </c>
      <c r="B671" s="1">
        <v>14.8</v>
      </c>
      <c r="C671" s="1">
        <v>16.3</v>
      </c>
      <c r="D671" s="1">
        <v>19.600000000000001</v>
      </c>
      <c r="E671" s="1">
        <v>26.3</v>
      </c>
      <c r="F671" s="1">
        <v>28.6</v>
      </c>
      <c r="G671" s="1">
        <v>26.3</v>
      </c>
      <c r="H671" s="1">
        <v>28.6</v>
      </c>
      <c r="I671" s="1">
        <v>31.3</v>
      </c>
      <c r="J671" s="1">
        <v>27.8</v>
      </c>
      <c r="K671" s="1">
        <v>20.6</v>
      </c>
      <c r="L671" s="1">
        <v>13.2</v>
      </c>
      <c r="M671" s="1">
        <v>16.399999999999999</v>
      </c>
    </row>
    <row r="672" spans="1:13">
      <c r="A672" s="1">
        <v>11</v>
      </c>
      <c r="B672" s="1">
        <v>14.5</v>
      </c>
      <c r="C672" s="1">
        <v>18.5</v>
      </c>
      <c r="D672" s="1">
        <v>18.600000000000001</v>
      </c>
      <c r="E672" s="1">
        <v>26.3</v>
      </c>
      <c r="F672" s="1">
        <v>29.8</v>
      </c>
      <c r="G672" s="1">
        <v>29.1</v>
      </c>
      <c r="H672" s="1">
        <v>29</v>
      </c>
      <c r="I672" s="1">
        <v>27.5</v>
      </c>
      <c r="J672" s="1">
        <v>27.6</v>
      </c>
      <c r="K672" s="1">
        <v>21.1</v>
      </c>
      <c r="L672" s="1">
        <v>16.3</v>
      </c>
      <c r="M672" s="1">
        <v>18.600000000000001</v>
      </c>
    </row>
    <row r="673" spans="1:13">
      <c r="A673" s="1">
        <v>12</v>
      </c>
      <c r="B673" s="1">
        <v>15.2</v>
      </c>
      <c r="C673" s="1">
        <v>19.399999999999999</v>
      </c>
      <c r="D673" s="1">
        <v>22</v>
      </c>
      <c r="E673" s="1">
        <v>26.2</v>
      </c>
      <c r="F673" s="1">
        <v>29.6</v>
      </c>
      <c r="G673" s="1">
        <v>30.3</v>
      </c>
      <c r="H673" s="1">
        <v>29.8</v>
      </c>
      <c r="I673" s="1">
        <v>28.8</v>
      </c>
      <c r="J673" s="1">
        <v>28.8</v>
      </c>
      <c r="K673" s="1">
        <v>20.6</v>
      </c>
      <c r="L673" s="1">
        <v>18.899999999999999</v>
      </c>
      <c r="M673" s="1">
        <v>19.100000000000001</v>
      </c>
    </row>
    <row r="674" spans="1:13">
      <c r="A674" s="1">
        <v>13</v>
      </c>
      <c r="B674" s="1">
        <v>14.2</v>
      </c>
      <c r="C674" s="1">
        <v>21.1</v>
      </c>
      <c r="D674" s="1">
        <v>23.4</v>
      </c>
      <c r="E674" s="1">
        <v>26.5</v>
      </c>
      <c r="F674" s="1">
        <v>28.2</v>
      </c>
      <c r="G674" s="1">
        <v>26.6</v>
      </c>
      <c r="H674" s="1">
        <v>29</v>
      </c>
      <c r="I674" s="1">
        <v>30</v>
      </c>
      <c r="J674" s="1">
        <v>29.3</v>
      </c>
      <c r="K674" s="1">
        <v>21.1</v>
      </c>
      <c r="L674" s="1">
        <v>20.399999999999999</v>
      </c>
      <c r="M674" s="1">
        <v>19.2</v>
      </c>
    </row>
    <row r="675" spans="1:13">
      <c r="A675" s="1">
        <v>14</v>
      </c>
      <c r="B675" s="1">
        <v>14.1</v>
      </c>
      <c r="C675" s="1">
        <v>22.4</v>
      </c>
      <c r="D675" s="1">
        <v>24.5</v>
      </c>
      <c r="E675" s="1">
        <v>22.8</v>
      </c>
      <c r="F675" s="1">
        <v>28.2</v>
      </c>
      <c r="G675" s="1">
        <v>28.1</v>
      </c>
      <c r="H675" s="1">
        <v>29</v>
      </c>
      <c r="I675" s="1">
        <v>30.4</v>
      </c>
      <c r="J675" s="1">
        <v>29.3</v>
      </c>
      <c r="K675" s="1">
        <v>24.8</v>
      </c>
      <c r="L675" s="1">
        <v>19.8</v>
      </c>
      <c r="M675" s="1">
        <v>19.399999999999999</v>
      </c>
    </row>
    <row r="676" spans="1:13">
      <c r="A676" s="1">
        <v>15</v>
      </c>
      <c r="B676" s="1">
        <v>14.6</v>
      </c>
      <c r="C676" s="1">
        <v>22.7</v>
      </c>
      <c r="D676" s="1">
        <v>24.8</v>
      </c>
      <c r="E676" s="1">
        <v>23</v>
      </c>
      <c r="F676" s="1">
        <v>28.1</v>
      </c>
      <c r="G676" s="1">
        <v>29.1</v>
      </c>
      <c r="H676" s="1">
        <v>29.4</v>
      </c>
      <c r="I676" s="1">
        <v>30.4</v>
      </c>
      <c r="J676" s="1">
        <v>29.2</v>
      </c>
      <c r="K676" s="1">
        <v>26</v>
      </c>
      <c r="L676" s="1">
        <v>21</v>
      </c>
      <c r="M676" s="1">
        <v>18.100000000000001</v>
      </c>
    </row>
    <row r="677" spans="1:13">
      <c r="A677" s="1">
        <v>16</v>
      </c>
      <c r="B677" s="1">
        <v>15.8</v>
      </c>
      <c r="C677" s="1">
        <v>23.9</v>
      </c>
      <c r="D677" s="1">
        <v>22.7</v>
      </c>
      <c r="E677" s="1">
        <v>25.7</v>
      </c>
      <c r="F677" s="1">
        <v>24.8</v>
      </c>
      <c r="G677" s="1">
        <v>29.9</v>
      </c>
      <c r="H677" s="1">
        <v>28.8</v>
      </c>
      <c r="I677" s="1">
        <v>30.2</v>
      </c>
      <c r="J677" s="1">
        <v>26.8</v>
      </c>
      <c r="K677" s="1">
        <v>24.2</v>
      </c>
      <c r="L677" s="1">
        <v>22.1</v>
      </c>
      <c r="M677" s="1">
        <v>15.2</v>
      </c>
    </row>
    <row r="678" spans="1:13">
      <c r="A678" s="1">
        <v>17</v>
      </c>
      <c r="B678" s="1">
        <v>17.3</v>
      </c>
      <c r="C678" s="1">
        <v>24.4</v>
      </c>
      <c r="D678" s="1">
        <v>22.4</v>
      </c>
      <c r="E678" s="1">
        <v>26.4</v>
      </c>
      <c r="F678" s="1">
        <v>26.6</v>
      </c>
      <c r="G678" s="1">
        <v>29.8</v>
      </c>
      <c r="H678" s="1">
        <v>29.2</v>
      </c>
      <c r="I678" s="1">
        <v>30.6</v>
      </c>
      <c r="J678" s="1">
        <v>26.8</v>
      </c>
      <c r="K678" s="1">
        <v>23.4</v>
      </c>
      <c r="L678" s="1">
        <v>20.6</v>
      </c>
      <c r="M678" s="1">
        <v>15.3</v>
      </c>
    </row>
    <row r="679" spans="1:13">
      <c r="A679" s="1">
        <v>18</v>
      </c>
      <c r="B679" s="1">
        <v>17</v>
      </c>
      <c r="C679" s="1">
        <v>22.7</v>
      </c>
      <c r="D679" s="1">
        <v>24.6</v>
      </c>
      <c r="E679" s="1">
        <v>26.5</v>
      </c>
      <c r="F679" s="1">
        <v>26.8</v>
      </c>
      <c r="G679" s="1">
        <v>29.6</v>
      </c>
      <c r="H679" s="1">
        <v>29.2</v>
      </c>
      <c r="I679" s="1">
        <v>30.3</v>
      </c>
      <c r="J679" s="1">
        <v>27.2</v>
      </c>
      <c r="K679" s="1">
        <v>26.6</v>
      </c>
      <c r="L679" s="1">
        <v>18.7</v>
      </c>
      <c r="M679" s="1">
        <v>15.4</v>
      </c>
    </row>
    <row r="680" spans="1:13">
      <c r="A680" s="1">
        <v>19</v>
      </c>
      <c r="B680" s="1">
        <v>17.399999999999999</v>
      </c>
      <c r="C680" s="1">
        <v>19.5</v>
      </c>
      <c r="D680" s="1">
        <v>25.2</v>
      </c>
      <c r="E680" s="1">
        <v>27.6</v>
      </c>
      <c r="F680" s="1">
        <v>26.5</v>
      </c>
      <c r="G680" s="1">
        <v>29.9</v>
      </c>
      <c r="H680" s="1">
        <v>29.7</v>
      </c>
      <c r="I680" s="1">
        <v>30.8</v>
      </c>
      <c r="J680" s="1">
        <v>27.2</v>
      </c>
      <c r="K680" s="1">
        <v>28</v>
      </c>
      <c r="L680" s="1">
        <v>18.5</v>
      </c>
      <c r="M680" s="1">
        <v>13.8</v>
      </c>
    </row>
    <row r="681" spans="1:13">
      <c r="A681" s="1">
        <v>20</v>
      </c>
      <c r="B681" s="1">
        <v>18.8</v>
      </c>
      <c r="C681" s="1">
        <v>20.399999999999999</v>
      </c>
      <c r="D681" s="1">
        <v>24</v>
      </c>
      <c r="E681" s="1">
        <v>28</v>
      </c>
      <c r="F681" s="1">
        <v>25.1</v>
      </c>
      <c r="G681" s="1">
        <v>30</v>
      </c>
      <c r="H681" s="1">
        <v>27.6</v>
      </c>
      <c r="I681" s="1">
        <v>29.4</v>
      </c>
      <c r="J681" s="1">
        <v>27.6</v>
      </c>
      <c r="K681" s="1">
        <v>28.1</v>
      </c>
      <c r="L681" s="1">
        <v>21.2</v>
      </c>
      <c r="M681" s="1">
        <v>13.9</v>
      </c>
    </row>
    <row r="682" spans="1:13">
      <c r="A682" s="1">
        <v>21</v>
      </c>
      <c r="B682" s="1">
        <v>19.100000000000001</v>
      </c>
      <c r="C682" s="1">
        <v>18.600000000000001</v>
      </c>
      <c r="D682" s="1">
        <v>24</v>
      </c>
      <c r="E682" s="1">
        <v>24</v>
      </c>
      <c r="F682" s="1">
        <v>21.2</v>
      </c>
      <c r="G682" s="1">
        <v>30</v>
      </c>
      <c r="H682" s="1">
        <v>28.8</v>
      </c>
      <c r="I682" s="1">
        <v>26.8</v>
      </c>
      <c r="J682" s="1">
        <v>28.6</v>
      </c>
      <c r="K682" s="1">
        <v>28</v>
      </c>
      <c r="L682" s="1">
        <v>22.6</v>
      </c>
      <c r="M682" s="1">
        <v>13.5</v>
      </c>
    </row>
    <row r="683" spans="1:13">
      <c r="A683" s="1">
        <v>22</v>
      </c>
      <c r="B683" s="1">
        <v>20.2</v>
      </c>
      <c r="C683" s="1">
        <v>17</v>
      </c>
      <c r="D683" s="1">
        <v>23</v>
      </c>
      <c r="E683" s="1">
        <v>25.6</v>
      </c>
      <c r="F683" s="1">
        <v>22</v>
      </c>
      <c r="G683" s="1">
        <v>30.1</v>
      </c>
      <c r="H683" s="1">
        <v>30.6</v>
      </c>
      <c r="I683" s="1">
        <v>29</v>
      </c>
      <c r="J683" s="1">
        <v>28.9</v>
      </c>
      <c r="K683" s="1">
        <v>28</v>
      </c>
      <c r="L683" s="1">
        <v>23.8</v>
      </c>
      <c r="M683" s="1">
        <v>12.6</v>
      </c>
    </row>
    <row r="684" spans="1:13">
      <c r="A684" s="1">
        <v>23</v>
      </c>
      <c r="B684" s="1">
        <v>20.2</v>
      </c>
      <c r="C684" s="1">
        <v>19.2</v>
      </c>
      <c r="D684" s="1">
        <v>24.9</v>
      </c>
      <c r="E684" s="1">
        <v>25.2</v>
      </c>
      <c r="F684" s="1">
        <v>22.8</v>
      </c>
      <c r="G684" s="1">
        <v>30.1</v>
      </c>
      <c r="H684" s="1">
        <v>26.4</v>
      </c>
      <c r="I684" s="1">
        <v>30.1</v>
      </c>
      <c r="J684" s="1">
        <v>28.2</v>
      </c>
      <c r="K684" s="1">
        <v>26.6</v>
      </c>
      <c r="L684" s="1">
        <v>22.8</v>
      </c>
      <c r="M684" s="1">
        <v>13.8</v>
      </c>
    </row>
    <row r="685" spans="1:13">
      <c r="A685" s="1">
        <v>24</v>
      </c>
      <c r="B685" s="1">
        <v>21.2</v>
      </c>
      <c r="C685" s="1">
        <v>22.3</v>
      </c>
      <c r="D685" s="1">
        <v>25.6</v>
      </c>
      <c r="E685" s="1">
        <v>25.6</v>
      </c>
      <c r="F685" s="1">
        <v>22.4</v>
      </c>
      <c r="G685" s="1">
        <v>29.6</v>
      </c>
      <c r="H685" s="1">
        <v>28.2</v>
      </c>
      <c r="I685" s="1">
        <v>31.8</v>
      </c>
      <c r="J685" s="1">
        <v>28.2</v>
      </c>
      <c r="K685" s="1">
        <v>19.100000000000001</v>
      </c>
      <c r="L685" s="1">
        <v>23.2</v>
      </c>
      <c r="M685" s="1">
        <v>14.8</v>
      </c>
    </row>
    <row r="686" spans="1:13">
      <c r="A686" s="1">
        <v>25</v>
      </c>
      <c r="B686" s="1">
        <v>21</v>
      </c>
      <c r="C686" s="1">
        <v>24</v>
      </c>
      <c r="D686" s="1">
        <v>26.2</v>
      </c>
      <c r="E686" s="1">
        <v>27.8</v>
      </c>
      <c r="F686" s="1">
        <v>23.8</v>
      </c>
      <c r="G686" s="1">
        <v>29.6</v>
      </c>
      <c r="H686" s="1">
        <v>27.6</v>
      </c>
      <c r="I686" s="1">
        <v>32.200000000000003</v>
      </c>
      <c r="J686" s="1">
        <v>28.9</v>
      </c>
      <c r="K686" s="1">
        <v>19.3</v>
      </c>
      <c r="L686" s="1">
        <v>24.8</v>
      </c>
      <c r="M686" s="1">
        <v>15.7</v>
      </c>
    </row>
    <row r="687" spans="1:13">
      <c r="A687" s="1">
        <v>26</v>
      </c>
      <c r="B687" s="1">
        <v>20.100000000000001</v>
      </c>
      <c r="C687" s="1">
        <v>17.7</v>
      </c>
      <c r="D687" s="1">
        <v>26</v>
      </c>
      <c r="E687" s="1">
        <v>27</v>
      </c>
      <c r="F687" s="1">
        <v>27.7</v>
      </c>
      <c r="G687" s="1">
        <v>28.8</v>
      </c>
      <c r="H687" s="1">
        <v>29.5</v>
      </c>
      <c r="I687" s="1">
        <v>32.6</v>
      </c>
      <c r="J687" s="1">
        <v>29.2</v>
      </c>
      <c r="K687" s="1">
        <v>20.2</v>
      </c>
      <c r="L687" s="1">
        <v>23.8</v>
      </c>
      <c r="M687" s="1">
        <v>17.399999999999999</v>
      </c>
    </row>
    <row r="688" spans="1:13">
      <c r="A688" s="1">
        <v>27</v>
      </c>
      <c r="B688" s="1">
        <v>19.8</v>
      </c>
      <c r="C688" s="1">
        <v>12.8</v>
      </c>
      <c r="D688" s="1">
        <v>23</v>
      </c>
      <c r="E688" s="1">
        <v>24.6</v>
      </c>
      <c r="F688" s="1">
        <v>28.6</v>
      </c>
      <c r="G688" s="1">
        <v>30.5</v>
      </c>
      <c r="H688" s="1">
        <v>30.2</v>
      </c>
      <c r="I688" s="1">
        <v>28.5</v>
      </c>
      <c r="J688" s="1">
        <v>29.5</v>
      </c>
      <c r="K688" s="1">
        <v>20.8</v>
      </c>
      <c r="L688" s="1">
        <v>23.3</v>
      </c>
      <c r="M688" s="1">
        <v>18.2</v>
      </c>
    </row>
    <row r="689" spans="1:13">
      <c r="A689" s="1">
        <v>28</v>
      </c>
      <c r="B689" s="1">
        <v>17.600000000000001</v>
      </c>
      <c r="C689" s="1">
        <v>11.8</v>
      </c>
      <c r="D689" s="1">
        <v>22.6</v>
      </c>
      <c r="E689" s="1">
        <v>27.1</v>
      </c>
      <c r="F689" s="1">
        <v>30.5</v>
      </c>
      <c r="G689" s="1">
        <v>30.9</v>
      </c>
      <c r="H689" s="1">
        <v>30.4</v>
      </c>
      <c r="I689" s="1">
        <v>28.7</v>
      </c>
      <c r="J689" s="1">
        <v>28.8</v>
      </c>
      <c r="K689" s="1">
        <v>22.7</v>
      </c>
      <c r="L689" s="1">
        <v>19.899999999999999</v>
      </c>
      <c r="M689" s="1">
        <v>19</v>
      </c>
    </row>
    <row r="690" spans="1:13">
      <c r="A690" s="1">
        <v>29</v>
      </c>
      <c r="B690" s="1">
        <v>15.9</v>
      </c>
      <c r="C690" s="1">
        <v>13.4</v>
      </c>
      <c r="D690" s="1">
        <v>23.4</v>
      </c>
      <c r="E690" s="1">
        <v>27.9</v>
      </c>
      <c r="F690" s="1">
        <v>28.6</v>
      </c>
      <c r="G690" s="1">
        <v>30.5</v>
      </c>
      <c r="H690" s="1">
        <v>30.6</v>
      </c>
      <c r="I690" s="1">
        <v>29.1</v>
      </c>
      <c r="J690" s="1">
        <v>28.4</v>
      </c>
      <c r="K690" s="1">
        <v>22.9</v>
      </c>
      <c r="L690" s="1">
        <v>17</v>
      </c>
      <c r="M690" s="1">
        <v>19</v>
      </c>
    </row>
    <row r="691" spans="1:13">
      <c r="A691" s="1">
        <v>30</v>
      </c>
      <c r="B691" s="1">
        <v>16.399999999999999</v>
      </c>
      <c r="D691" s="1">
        <v>24.8</v>
      </c>
      <c r="E691" s="1">
        <v>27.2</v>
      </c>
      <c r="F691" s="1">
        <v>29.2</v>
      </c>
      <c r="G691" s="1">
        <v>29.5</v>
      </c>
      <c r="H691" s="1">
        <v>27.4</v>
      </c>
      <c r="I691" s="1">
        <v>27.7</v>
      </c>
      <c r="J691" s="1">
        <v>28.4</v>
      </c>
      <c r="K691" s="1">
        <v>21.9</v>
      </c>
      <c r="L691" s="1">
        <v>17.8</v>
      </c>
      <c r="M691" s="1">
        <v>21.4</v>
      </c>
    </row>
    <row r="692" spans="1:13">
      <c r="A692" s="1">
        <v>31</v>
      </c>
      <c r="B692" s="1">
        <v>18.399999999999999</v>
      </c>
      <c r="D692" s="1">
        <v>24.7</v>
      </c>
      <c r="E692" s="1">
        <v>24.8</v>
      </c>
      <c r="F692" s="1">
        <v>31</v>
      </c>
      <c r="G692" s="1">
        <v>29.7</v>
      </c>
      <c r="H692" s="1">
        <v>28.2</v>
      </c>
      <c r="I692" s="1">
        <v>27.8</v>
      </c>
      <c r="J692" s="1">
        <v>28.9</v>
      </c>
      <c r="K692" s="1">
        <v>23.8</v>
      </c>
      <c r="L692" s="1">
        <v>18</v>
      </c>
      <c r="M692" s="1">
        <v>20.6</v>
      </c>
    </row>
    <row r="693" spans="1:13">
      <c r="B693" s="1">
        <v>16.8</v>
      </c>
      <c r="D693" s="1">
        <v>25</v>
      </c>
      <c r="F693" s="1">
        <v>27</v>
      </c>
      <c r="H693" s="1">
        <v>28</v>
      </c>
      <c r="I693" s="1">
        <v>28.5</v>
      </c>
      <c r="K693" s="1">
        <v>25.6</v>
      </c>
      <c r="M693" s="1">
        <v>19.100000000000001</v>
      </c>
    </row>
    <row r="694" spans="1:13">
      <c r="A694" s="1">
        <f>A661+1</f>
        <v>1982</v>
      </c>
    </row>
    <row r="695" spans="1:13">
      <c r="A695" s="1">
        <v>1</v>
      </c>
      <c r="B695" s="1" t="s">
        <v>2</v>
      </c>
      <c r="C695" s="1" t="s">
        <v>3</v>
      </c>
      <c r="D695" s="1" t="s">
        <v>4</v>
      </c>
      <c r="E695" s="1" t="s">
        <v>5</v>
      </c>
      <c r="F695" s="1" t="s">
        <v>6</v>
      </c>
      <c r="G695" s="1" t="s">
        <v>7</v>
      </c>
      <c r="H695" s="1" t="s">
        <v>8</v>
      </c>
      <c r="I695" s="1" t="s">
        <v>9</v>
      </c>
      <c r="J695" s="1" t="s">
        <v>10</v>
      </c>
      <c r="K695" s="1" t="s">
        <v>11</v>
      </c>
      <c r="L695" s="1" t="s">
        <v>12</v>
      </c>
      <c r="M695" s="1" t="s">
        <v>13</v>
      </c>
    </row>
    <row r="696" spans="1:13">
      <c r="A696" s="1">
        <v>2</v>
      </c>
      <c r="B696" s="1">
        <v>16.600000000000001</v>
      </c>
      <c r="C696" s="1">
        <v>20.399999999999999</v>
      </c>
      <c r="D696" s="1">
        <v>18</v>
      </c>
      <c r="E696" s="1">
        <v>21.7</v>
      </c>
      <c r="F696" s="1">
        <v>25.4</v>
      </c>
      <c r="G696" s="1">
        <v>32.200000000000003</v>
      </c>
      <c r="H696" s="1">
        <v>31.8</v>
      </c>
      <c r="I696" s="1">
        <v>30.6</v>
      </c>
      <c r="J696" s="1">
        <v>28.9</v>
      </c>
      <c r="K696" s="1">
        <v>26.7</v>
      </c>
      <c r="L696" s="1">
        <v>26.4</v>
      </c>
      <c r="M696" s="1">
        <v>17.399999999999999</v>
      </c>
    </row>
    <row r="697" spans="1:13">
      <c r="A697" s="1">
        <v>3</v>
      </c>
      <c r="B697" s="1">
        <v>17.2</v>
      </c>
      <c r="C697" s="1">
        <v>19.399999999999999</v>
      </c>
      <c r="D697" s="1">
        <v>17.2</v>
      </c>
      <c r="E697" s="1">
        <v>23.8</v>
      </c>
      <c r="F697" s="1">
        <v>24.2</v>
      </c>
      <c r="G697" s="1">
        <v>33</v>
      </c>
      <c r="H697" s="1">
        <v>32.700000000000003</v>
      </c>
      <c r="I697" s="1">
        <v>31.9</v>
      </c>
      <c r="J697" s="1">
        <v>29</v>
      </c>
      <c r="K697" s="1">
        <v>26.5</v>
      </c>
      <c r="L697" s="1">
        <v>24.4</v>
      </c>
      <c r="M697" s="1">
        <v>18.5</v>
      </c>
    </row>
    <row r="698" spans="1:13">
      <c r="A698" s="1">
        <v>4</v>
      </c>
      <c r="B698" s="1">
        <v>18.899999999999999</v>
      </c>
      <c r="C698" s="1">
        <v>20.8</v>
      </c>
      <c r="D698" s="1">
        <v>17.5</v>
      </c>
      <c r="E698" s="1">
        <v>20.6</v>
      </c>
      <c r="F698" s="1">
        <v>25.5</v>
      </c>
      <c r="G698" s="1">
        <v>27.9</v>
      </c>
      <c r="H698" s="1">
        <v>27.4</v>
      </c>
      <c r="I698" s="1">
        <v>31</v>
      </c>
      <c r="J698" s="1">
        <v>26.2</v>
      </c>
      <c r="K698" s="1">
        <v>27.6</v>
      </c>
      <c r="L698" s="1">
        <v>24.2</v>
      </c>
      <c r="M698" s="1">
        <v>20.399999999999999</v>
      </c>
    </row>
    <row r="699" spans="1:13">
      <c r="A699" s="1">
        <v>5</v>
      </c>
      <c r="B699" s="1">
        <v>18.600000000000001</v>
      </c>
      <c r="C699" s="1">
        <v>20.6</v>
      </c>
      <c r="D699" s="1">
        <v>19.399999999999999</v>
      </c>
      <c r="E699" s="1">
        <v>18.899999999999999</v>
      </c>
      <c r="F699" s="1">
        <v>24.9</v>
      </c>
      <c r="G699" s="1">
        <v>28.2</v>
      </c>
      <c r="H699" s="1">
        <v>28.9</v>
      </c>
      <c r="I699" s="1">
        <v>27.9</v>
      </c>
      <c r="J699" s="1">
        <v>25.5</v>
      </c>
      <c r="K699" s="1">
        <v>28.2</v>
      </c>
      <c r="L699" s="1">
        <v>24.7</v>
      </c>
      <c r="M699" s="1">
        <v>23</v>
      </c>
    </row>
    <row r="700" spans="1:13">
      <c r="A700" s="1">
        <v>6</v>
      </c>
      <c r="B700" s="1">
        <v>16.5</v>
      </c>
      <c r="C700" s="1">
        <v>21.1</v>
      </c>
      <c r="D700" s="1">
        <v>21.8</v>
      </c>
      <c r="E700" s="1">
        <v>19</v>
      </c>
      <c r="F700" s="1">
        <v>26.1</v>
      </c>
      <c r="G700" s="1">
        <v>26.9</v>
      </c>
      <c r="H700" s="1">
        <v>29.4</v>
      </c>
      <c r="I700" s="1">
        <v>27.9</v>
      </c>
      <c r="J700" s="1">
        <v>27.4</v>
      </c>
      <c r="K700" s="1">
        <v>26.6</v>
      </c>
      <c r="L700" s="1">
        <v>25.3</v>
      </c>
      <c r="M700" s="1">
        <v>22.6</v>
      </c>
    </row>
    <row r="701" spans="1:13">
      <c r="A701" s="1">
        <v>7</v>
      </c>
      <c r="B701" s="1">
        <v>15.6</v>
      </c>
      <c r="C701" s="1">
        <v>16.600000000000001</v>
      </c>
      <c r="D701" s="1">
        <v>23.4</v>
      </c>
      <c r="E701" s="1">
        <v>20</v>
      </c>
      <c r="F701" s="1">
        <v>22.8</v>
      </c>
      <c r="G701" s="1">
        <v>24.3</v>
      </c>
      <c r="H701" s="1">
        <v>28.8</v>
      </c>
      <c r="I701" s="1">
        <v>28</v>
      </c>
      <c r="J701" s="1">
        <v>27.4</v>
      </c>
      <c r="K701" s="1">
        <v>27.6</v>
      </c>
      <c r="L701" s="1">
        <v>24.4</v>
      </c>
      <c r="M701" s="1">
        <v>14.8</v>
      </c>
    </row>
    <row r="702" spans="1:13">
      <c r="A702" s="1">
        <v>8</v>
      </c>
      <c r="B702" s="1">
        <v>16.5</v>
      </c>
      <c r="C702" s="1">
        <v>11.9</v>
      </c>
      <c r="D702" s="1">
        <v>23.4</v>
      </c>
      <c r="E702" s="1">
        <v>19.5</v>
      </c>
      <c r="F702" s="1">
        <v>23.5</v>
      </c>
      <c r="G702" s="1">
        <v>25.3</v>
      </c>
      <c r="H702" s="1">
        <v>27.7</v>
      </c>
      <c r="I702" s="1">
        <v>29.3</v>
      </c>
      <c r="J702" s="1">
        <v>27.2</v>
      </c>
      <c r="K702" s="1">
        <v>26.4</v>
      </c>
      <c r="L702" s="1">
        <v>23.5</v>
      </c>
      <c r="M702" s="1">
        <v>13.4</v>
      </c>
    </row>
    <row r="703" spans="1:13">
      <c r="A703" s="1">
        <v>9</v>
      </c>
      <c r="B703" s="1">
        <v>14.3</v>
      </c>
      <c r="C703" s="1">
        <v>11.9</v>
      </c>
      <c r="D703" s="1">
        <v>17.600000000000001</v>
      </c>
      <c r="E703" s="1">
        <v>18.399999999999999</v>
      </c>
      <c r="F703" s="1">
        <v>24.7</v>
      </c>
      <c r="G703" s="1">
        <v>27</v>
      </c>
      <c r="H703" s="1">
        <v>29.6</v>
      </c>
      <c r="I703" s="1">
        <v>27.1</v>
      </c>
      <c r="J703" s="1">
        <v>27.2</v>
      </c>
      <c r="K703" s="1">
        <v>24.9</v>
      </c>
      <c r="L703" s="1">
        <v>24.5</v>
      </c>
      <c r="M703" s="1">
        <v>15.2</v>
      </c>
    </row>
    <row r="704" spans="1:13">
      <c r="A704" s="1">
        <v>10</v>
      </c>
      <c r="B704" s="1">
        <v>15.6</v>
      </c>
      <c r="C704" s="1">
        <v>11.2</v>
      </c>
      <c r="D704" s="1">
        <v>15.2</v>
      </c>
      <c r="E704" s="1">
        <v>20.5</v>
      </c>
      <c r="F704" s="1">
        <v>27.6</v>
      </c>
      <c r="G704" s="1">
        <v>28.4</v>
      </c>
      <c r="H704" s="1">
        <v>30.1</v>
      </c>
      <c r="I704" s="1">
        <v>26.3</v>
      </c>
      <c r="J704" s="1">
        <v>26.6</v>
      </c>
      <c r="K704" s="1">
        <v>25.9</v>
      </c>
      <c r="L704" s="1">
        <v>21.2</v>
      </c>
      <c r="M704" s="1">
        <v>16.399999999999999</v>
      </c>
    </row>
    <row r="705" spans="1:13">
      <c r="A705" s="1">
        <v>11</v>
      </c>
      <c r="B705" s="1">
        <v>17.3</v>
      </c>
      <c r="C705" s="1">
        <v>11.1</v>
      </c>
      <c r="D705" s="1">
        <v>16.2</v>
      </c>
      <c r="E705" s="1">
        <v>20.5</v>
      </c>
      <c r="F705" s="1">
        <v>28.5</v>
      </c>
      <c r="G705" s="1">
        <v>26.3</v>
      </c>
      <c r="H705" s="1">
        <v>29.1</v>
      </c>
      <c r="I705" s="1">
        <v>26.9</v>
      </c>
      <c r="J705" s="1">
        <v>28.2</v>
      </c>
      <c r="K705" s="1">
        <v>25.2</v>
      </c>
      <c r="L705" s="1">
        <v>20.2</v>
      </c>
      <c r="M705" s="1">
        <v>19.899999999999999</v>
      </c>
    </row>
    <row r="706" spans="1:13">
      <c r="A706" s="1">
        <v>12</v>
      </c>
      <c r="B706" s="1">
        <v>18.100000000000001</v>
      </c>
      <c r="C706" s="1">
        <v>12</v>
      </c>
      <c r="D706" s="1">
        <v>18.100000000000001</v>
      </c>
      <c r="E706" s="1">
        <v>21</v>
      </c>
      <c r="F706" s="1">
        <v>29.4</v>
      </c>
      <c r="G706" s="1">
        <v>27.7</v>
      </c>
      <c r="H706" s="1">
        <v>28.9</v>
      </c>
      <c r="I706" s="1">
        <v>27.4</v>
      </c>
      <c r="J706" s="1">
        <v>28.8</v>
      </c>
      <c r="K706" s="1">
        <v>25.3</v>
      </c>
      <c r="L706" s="1">
        <v>20.3</v>
      </c>
      <c r="M706" s="1">
        <v>17.3</v>
      </c>
    </row>
    <row r="707" spans="1:13">
      <c r="A707" s="1">
        <v>13</v>
      </c>
      <c r="B707" s="1">
        <v>18.3</v>
      </c>
      <c r="C707" s="1">
        <v>12.8</v>
      </c>
      <c r="D707" s="1">
        <v>20</v>
      </c>
      <c r="E707" s="1">
        <v>22.4</v>
      </c>
      <c r="F707" s="1">
        <v>30.2</v>
      </c>
      <c r="G707" s="1">
        <v>28.4</v>
      </c>
      <c r="H707" s="1">
        <v>30.4</v>
      </c>
      <c r="I707" s="1">
        <v>28</v>
      </c>
      <c r="J707" s="1">
        <v>29</v>
      </c>
      <c r="K707" s="1">
        <v>25.2</v>
      </c>
      <c r="L707" s="1">
        <v>21.5</v>
      </c>
      <c r="M707" s="1">
        <v>15</v>
      </c>
    </row>
    <row r="708" spans="1:13">
      <c r="A708" s="1">
        <v>14</v>
      </c>
      <c r="B708" s="1">
        <v>19.399999999999999</v>
      </c>
      <c r="C708" s="1">
        <v>12.2</v>
      </c>
      <c r="D708" s="1">
        <v>21</v>
      </c>
      <c r="E708" s="1">
        <v>22.4</v>
      </c>
      <c r="F708" s="1">
        <v>25.7</v>
      </c>
      <c r="G708" s="1">
        <v>28.3</v>
      </c>
      <c r="H708" s="1">
        <v>30.4</v>
      </c>
      <c r="I708" s="1">
        <v>27.8</v>
      </c>
      <c r="J708" s="1">
        <v>27.8</v>
      </c>
      <c r="K708" s="1">
        <v>25.5</v>
      </c>
      <c r="L708" s="1">
        <v>23.3</v>
      </c>
      <c r="M708" s="1">
        <v>13.7</v>
      </c>
    </row>
    <row r="709" spans="1:13">
      <c r="A709" s="1">
        <v>15</v>
      </c>
      <c r="B709" s="1">
        <v>19</v>
      </c>
      <c r="C709" s="1">
        <v>13.2</v>
      </c>
      <c r="D709" s="1">
        <v>22</v>
      </c>
      <c r="E709" s="1">
        <v>23.2</v>
      </c>
      <c r="F709" s="1">
        <v>21.8</v>
      </c>
      <c r="G709" s="1">
        <v>30.4</v>
      </c>
      <c r="H709" s="1">
        <v>28.5</v>
      </c>
      <c r="I709" s="1">
        <v>26.2</v>
      </c>
      <c r="J709" s="1">
        <v>25.7</v>
      </c>
      <c r="K709" s="1">
        <v>26.6</v>
      </c>
      <c r="L709" s="1">
        <v>25.8</v>
      </c>
      <c r="M709" s="1">
        <v>13.2</v>
      </c>
    </row>
    <row r="710" spans="1:13">
      <c r="A710" s="1">
        <v>16</v>
      </c>
      <c r="B710" s="1">
        <v>18</v>
      </c>
      <c r="C710" s="1">
        <v>11.2</v>
      </c>
      <c r="D710" s="1">
        <v>22.4</v>
      </c>
      <c r="E710" s="1">
        <v>22.1</v>
      </c>
      <c r="F710" s="1">
        <v>24.7</v>
      </c>
      <c r="G710" s="1">
        <v>30.8</v>
      </c>
      <c r="H710" s="1">
        <v>29.8</v>
      </c>
      <c r="I710" s="1">
        <v>27</v>
      </c>
      <c r="J710" s="1">
        <v>27</v>
      </c>
      <c r="K710" s="1">
        <v>26.8</v>
      </c>
      <c r="L710" s="1">
        <v>22.8</v>
      </c>
      <c r="M710" s="1">
        <v>13.6</v>
      </c>
    </row>
    <row r="711" spans="1:13">
      <c r="A711" s="1">
        <v>17</v>
      </c>
      <c r="B711" s="1">
        <v>14.6</v>
      </c>
      <c r="C711" s="1">
        <v>12.8</v>
      </c>
      <c r="D711" s="1">
        <v>22.2</v>
      </c>
      <c r="E711" s="1">
        <v>22.7</v>
      </c>
      <c r="F711" s="1">
        <v>25</v>
      </c>
      <c r="G711" s="1">
        <v>31.5</v>
      </c>
      <c r="H711" s="1">
        <v>30.7</v>
      </c>
      <c r="I711" s="1">
        <v>27.8</v>
      </c>
      <c r="J711" s="1">
        <v>25.2</v>
      </c>
      <c r="K711" s="1">
        <v>26.8</v>
      </c>
      <c r="L711" s="1">
        <v>22.4</v>
      </c>
      <c r="M711" s="1">
        <v>16.399999999999999</v>
      </c>
    </row>
    <row r="712" spans="1:13">
      <c r="A712" s="1">
        <v>18</v>
      </c>
      <c r="B712" s="1">
        <v>12.1</v>
      </c>
      <c r="C712" s="1">
        <v>14.2</v>
      </c>
      <c r="D712" s="1">
        <v>22.8</v>
      </c>
      <c r="E712" s="1">
        <v>23.9</v>
      </c>
      <c r="F712" s="1">
        <v>25.9</v>
      </c>
      <c r="G712" s="1">
        <v>31.4</v>
      </c>
      <c r="H712" s="1">
        <v>31.2</v>
      </c>
      <c r="I712" s="1">
        <v>28.4</v>
      </c>
      <c r="J712" s="1">
        <v>25.4</v>
      </c>
      <c r="K712" s="1">
        <v>25.8</v>
      </c>
      <c r="L712" s="1">
        <v>21.3</v>
      </c>
      <c r="M712" s="1">
        <v>14.3</v>
      </c>
    </row>
    <row r="713" spans="1:13">
      <c r="A713" s="1">
        <v>19</v>
      </c>
      <c r="B713" s="1">
        <v>14.4</v>
      </c>
      <c r="C713" s="1">
        <v>15.5</v>
      </c>
      <c r="D713" s="1">
        <v>23.3</v>
      </c>
      <c r="E713" s="1">
        <v>22.6</v>
      </c>
      <c r="F713" s="1">
        <v>25.9</v>
      </c>
      <c r="G713" s="1">
        <v>31.2</v>
      </c>
      <c r="H713" s="1">
        <v>27.8</v>
      </c>
      <c r="I713" s="1">
        <v>27.9</v>
      </c>
      <c r="J713" s="1">
        <v>27.7</v>
      </c>
      <c r="K713" s="1">
        <v>23.5</v>
      </c>
      <c r="L713" s="1">
        <v>23</v>
      </c>
      <c r="M713" s="1">
        <v>14</v>
      </c>
    </row>
    <row r="714" spans="1:13">
      <c r="A714" s="1">
        <v>20</v>
      </c>
      <c r="B714" s="1">
        <v>16.399999999999999</v>
      </c>
      <c r="C714" s="1">
        <v>17.399999999999999</v>
      </c>
      <c r="D714" s="1">
        <v>23.2</v>
      </c>
      <c r="E714" s="1">
        <v>24.4</v>
      </c>
      <c r="F714" s="1">
        <v>27.1</v>
      </c>
      <c r="G714" s="1">
        <v>31.8</v>
      </c>
      <c r="H714" s="1">
        <v>28.6</v>
      </c>
      <c r="I714" s="1">
        <v>25.8</v>
      </c>
      <c r="J714" s="1">
        <v>28.7</v>
      </c>
      <c r="K714" s="1">
        <v>24.4</v>
      </c>
      <c r="L714" s="1">
        <v>23.8</v>
      </c>
      <c r="M714" s="1">
        <v>13.6</v>
      </c>
    </row>
    <row r="715" spans="1:13">
      <c r="A715" s="1">
        <v>21</v>
      </c>
      <c r="B715" s="1">
        <v>17.5</v>
      </c>
      <c r="C715" s="1">
        <v>20.399999999999999</v>
      </c>
      <c r="D715" s="1">
        <v>23</v>
      </c>
      <c r="E715" s="1">
        <v>25</v>
      </c>
      <c r="F715" s="1">
        <v>27.8</v>
      </c>
      <c r="G715" s="1">
        <v>32</v>
      </c>
      <c r="H715" s="1">
        <v>27.4</v>
      </c>
      <c r="I715" s="1">
        <v>26.5</v>
      </c>
      <c r="J715" s="1">
        <v>29.1</v>
      </c>
      <c r="K715" s="1">
        <v>24.6</v>
      </c>
      <c r="L715" s="1">
        <v>23.6</v>
      </c>
      <c r="M715" s="1">
        <v>13.1</v>
      </c>
    </row>
    <row r="716" spans="1:13">
      <c r="A716" s="1">
        <v>22</v>
      </c>
      <c r="B716" s="1">
        <v>20</v>
      </c>
      <c r="C716" s="1">
        <v>21.4</v>
      </c>
      <c r="D716" s="1">
        <v>22.9</v>
      </c>
      <c r="E716" s="1">
        <v>25.5</v>
      </c>
      <c r="F716" s="1">
        <v>28.2</v>
      </c>
      <c r="G716" s="1">
        <v>32.6</v>
      </c>
      <c r="H716" s="1">
        <v>27.5</v>
      </c>
      <c r="I716" s="1">
        <v>27.4</v>
      </c>
      <c r="J716" s="1">
        <v>25.5</v>
      </c>
      <c r="K716" s="1">
        <v>25.8</v>
      </c>
      <c r="L716" s="1">
        <v>25</v>
      </c>
      <c r="M716" s="1">
        <v>13.7</v>
      </c>
    </row>
    <row r="717" spans="1:13">
      <c r="A717" s="1">
        <v>23</v>
      </c>
      <c r="B717" s="1">
        <v>20.2</v>
      </c>
      <c r="C717" s="1">
        <v>22.1</v>
      </c>
      <c r="D717" s="1">
        <v>22.2</v>
      </c>
      <c r="E717" s="1">
        <v>26.4</v>
      </c>
      <c r="F717" s="1">
        <v>28.8</v>
      </c>
      <c r="G717" s="1">
        <v>30.9</v>
      </c>
      <c r="H717" s="1">
        <v>28.5</v>
      </c>
      <c r="I717" s="1">
        <v>28.4</v>
      </c>
      <c r="J717" s="1">
        <v>26.8</v>
      </c>
      <c r="K717" s="1">
        <v>25</v>
      </c>
      <c r="L717" s="1">
        <v>25.4</v>
      </c>
      <c r="M717" s="1">
        <v>15.1</v>
      </c>
    </row>
    <row r="718" spans="1:13">
      <c r="A718" s="1">
        <v>24</v>
      </c>
      <c r="B718" s="1">
        <v>21.4</v>
      </c>
      <c r="C718" s="1">
        <v>23.6</v>
      </c>
      <c r="D718" s="1">
        <v>22.4</v>
      </c>
      <c r="E718" s="1">
        <v>23.6</v>
      </c>
      <c r="F718" s="1">
        <v>28.7</v>
      </c>
      <c r="G718" s="1">
        <v>27.1</v>
      </c>
      <c r="H718" s="1">
        <v>31</v>
      </c>
      <c r="I718" s="1">
        <v>28.6</v>
      </c>
      <c r="J718" s="1">
        <v>27.4</v>
      </c>
      <c r="K718" s="1">
        <v>25.8</v>
      </c>
      <c r="L718" s="1">
        <v>21.2</v>
      </c>
      <c r="M718" s="1">
        <v>15.4</v>
      </c>
    </row>
    <row r="719" spans="1:13">
      <c r="A719" s="1">
        <v>25</v>
      </c>
      <c r="B719" s="1">
        <v>21.1</v>
      </c>
      <c r="C719" s="1">
        <v>21.9</v>
      </c>
      <c r="D719" s="1">
        <v>23.9</v>
      </c>
      <c r="E719" s="1">
        <v>23.4</v>
      </c>
      <c r="F719" s="1">
        <v>28.4</v>
      </c>
      <c r="G719" s="1">
        <v>28.3</v>
      </c>
      <c r="H719" s="1">
        <v>31.5</v>
      </c>
      <c r="I719" s="1">
        <v>29.4</v>
      </c>
      <c r="J719" s="1">
        <v>25.7</v>
      </c>
      <c r="K719" s="1">
        <v>24.8</v>
      </c>
      <c r="L719" s="1">
        <v>21.6</v>
      </c>
      <c r="M719" s="1">
        <v>17.8</v>
      </c>
    </row>
    <row r="720" spans="1:13">
      <c r="A720" s="1">
        <v>26</v>
      </c>
      <c r="B720" s="1">
        <v>20.6</v>
      </c>
      <c r="C720" s="1">
        <v>18.8</v>
      </c>
      <c r="D720" s="1">
        <v>23.6</v>
      </c>
      <c r="E720" s="1">
        <v>24.8</v>
      </c>
      <c r="F720" s="1">
        <v>27.8</v>
      </c>
      <c r="G720" s="1">
        <v>29.5</v>
      </c>
      <c r="H720" s="1">
        <v>28.8</v>
      </c>
      <c r="I720" s="1">
        <v>29.3</v>
      </c>
      <c r="J720" s="1">
        <v>26.4</v>
      </c>
      <c r="K720" s="1">
        <v>24.1</v>
      </c>
      <c r="L720" s="1">
        <v>19.8</v>
      </c>
      <c r="M720" s="1">
        <v>17.8</v>
      </c>
    </row>
    <row r="721" spans="1:13">
      <c r="A721" s="1">
        <v>27</v>
      </c>
      <c r="B721" s="1">
        <v>20.9</v>
      </c>
      <c r="C721" s="1">
        <v>16.8</v>
      </c>
      <c r="D721" s="1">
        <v>18.899999999999999</v>
      </c>
      <c r="E721" s="1">
        <v>26.1</v>
      </c>
      <c r="F721" s="1">
        <v>27.8</v>
      </c>
      <c r="G721" s="1">
        <v>29.5</v>
      </c>
      <c r="H721" s="1">
        <v>29</v>
      </c>
      <c r="I721" s="1">
        <v>29.8</v>
      </c>
      <c r="J721" s="1">
        <v>25.7</v>
      </c>
      <c r="K721" s="1">
        <v>24</v>
      </c>
      <c r="L721" s="1">
        <v>21.2</v>
      </c>
      <c r="M721" s="1">
        <v>12.8</v>
      </c>
    </row>
    <row r="722" spans="1:13">
      <c r="A722" s="1">
        <v>28</v>
      </c>
      <c r="B722" s="1">
        <v>19.8</v>
      </c>
      <c r="C722" s="1">
        <v>15.2</v>
      </c>
      <c r="D722" s="1">
        <v>14.7</v>
      </c>
      <c r="E722" s="1">
        <v>27.6</v>
      </c>
      <c r="F722" s="1">
        <v>27.7</v>
      </c>
      <c r="G722" s="1">
        <v>29.1</v>
      </c>
      <c r="H722" s="1">
        <v>28.8</v>
      </c>
      <c r="I722" s="1">
        <v>29.9</v>
      </c>
      <c r="J722" s="1">
        <v>25.5</v>
      </c>
      <c r="K722" s="1">
        <v>26</v>
      </c>
      <c r="L722" s="1">
        <v>20.399999999999999</v>
      </c>
      <c r="M722" s="1">
        <v>11.6</v>
      </c>
    </row>
    <row r="723" spans="1:13">
      <c r="A723" s="1">
        <v>29</v>
      </c>
      <c r="B723" s="1">
        <v>19.8</v>
      </c>
      <c r="C723" s="1">
        <v>16.2</v>
      </c>
      <c r="D723" s="1">
        <v>15.1</v>
      </c>
      <c r="E723" s="1">
        <v>27.6</v>
      </c>
      <c r="F723" s="1">
        <v>28.4</v>
      </c>
      <c r="G723" s="1">
        <v>27.9</v>
      </c>
      <c r="H723" s="1">
        <v>31.5</v>
      </c>
      <c r="I723" s="1">
        <v>29.5</v>
      </c>
      <c r="J723" s="1">
        <v>22.4</v>
      </c>
      <c r="K723" s="1">
        <v>26.8</v>
      </c>
      <c r="L723" s="1">
        <v>20.2</v>
      </c>
      <c r="M723" s="1">
        <v>11.6</v>
      </c>
    </row>
    <row r="724" spans="1:13">
      <c r="A724" s="1">
        <v>30</v>
      </c>
      <c r="B724" s="1">
        <v>19.2</v>
      </c>
      <c r="D724" s="1">
        <v>16</v>
      </c>
      <c r="E724" s="1">
        <v>27</v>
      </c>
      <c r="F724" s="1">
        <v>29.4</v>
      </c>
      <c r="G724" s="1">
        <v>29.1</v>
      </c>
      <c r="H724" s="1">
        <v>29.8</v>
      </c>
      <c r="I724" s="1">
        <v>30.4</v>
      </c>
      <c r="J724" s="1">
        <v>23.9</v>
      </c>
      <c r="K724" s="1">
        <v>27.2</v>
      </c>
      <c r="L724" s="1">
        <v>18.100000000000001</v>
      </c>
      <c r="M724" s="1">
        <v>13.5</v>
      </c>
    </row>
    <row r="725" spans="1:13">
      <c r="A725" s="1">
        <v>31</v>
      </c>
      <c r="B725" s="1">
        <v>19.899999999999999</v>
      </c>
      <c r="D725" s="1">
        <v>17.3</v>
      </c>
      <c r="E725" s="1">
        <v>28</v>
      </c>
      <c r="F725" s="1">
        <v>28.8</v>
      </c>
      <c r="G725" s="1">
        <v>29.6</v>
      </c>
      <c r="H725" s="1">
        <v>27.4</v>
      </c>
      <c r="I725" s="1">
        <v>29.8</v>
      </c>
      <c r="J725" s="1">
        <v>26.4</v>
      </c>
      <c r="K725" s="1">
        <v>26.6</v>
      </c>
      <c r="L725" s="1">
        <v>17.2</v>
      </c>
      <c r="M725" s="1">
        <v>15.1</v>
      </c>
    </row>
    <row r="726" spans="1:13">
      <c r="B726" s="1">
        <v>20.2</v>
      </c>
      <c r="D726" s="1">
        <v>19.899999999999999</v>
      </c>
      <c r="F726" s="1">
        <v>31.8</v>
      </c>
      <c r="H726" s="1">
        <v>28.6</v>
      </c>
      <c r="I726" s="1">
        <v>30.4</v>
      </c>
      <c r="K726" s="1">
        <v>26.6</v>
      </c>
      <c r="M726" s="1">
        <v>17.8</v>
      </c>
    </row>
    <row r="727" spans="1:13">
      <c r="A727" s="1">
        <f>A694+1</f>
        <v>1983</v>
      </c>
    </row>
    <row r="728" spans="1:13">
      <c r="A728" s="1">
        <v>1</v>
      </c>
      <c r="B728" s="1" t="s">
        <v>2</v>
      </c>
      <c r="C728" s="1" t="s">
        <v>3</v>
      </c>
      <c r="D728" s="1" t="s">
        <v>4</v>
      </c>
      <c r="E728" s="1" t="s">
        <v>5</v>
      </c>
      <c r="F728" s="1" t="s">
        <v>6</v>
      </c>
      <c r="G728" s="1" t="s">
        <v>7</v>
      </c>
      <c r="H728" s="1" t="s">
        <v>8</v>
      </c>
      <c r="I728" s="1" t="s">
        <v>9</v>
      </c>
      <c r="J728" s="1" t="s">
        <v>10</v>
      </c>
      <c r="K728" s="1" t="s">
        <v>11</v>
      </c>
      <c r="L728" s="1" t="s">
        <v>12</v>
      </c>
      <c r="M728" s="1" t="s">
        <v>13</v>
      </c>
    </row>
    <row r="729" spans="1:13">
      <c r="A729" s="1">
        <v>2</v>
      </c>
      <c r="B729" s="1">
        <v>19.8</v>
      </c>
      <c r="C729" s="1">
        <v>22.3</v>
      </c>
      <c r="D729" s="1">
        <v>18.600000000000001</v>
      </c>
      <c r="E729" s="1">
        <v>18.8</v>
      </c>
      <c r="F729" s="1">
        <v>20.399999999999999</v>
      </c>
      <c r="G729" s="1">
        <v>31.4</v>
      </c>
      <c r="H729" s="1">
        <v>30.8</v>
      </c>
      <c r="I729" s="1">
        <v>25.1</v>
      </c>
      <c r="J729" s="1">
        <v>28.4</v>
      </c>
      <c r="K729" s="1">
        <v>24.2</v>
      </c>
      <c r="L729" s="1">
        <v>23</v>
      </c>
      <c r="M729" s="1">
        <v>15.2</v>
      </c>
    </row>
    <row r="730" spans="1:13">
      <c r="A730" s="1">
        <v>3</v>
      </c>
      <c r="B730" s="1">
        <v>19.600000000000001</v>
      </c>
      <c r="C730" s="1">
        <v>21.3</v>
      </c>
      <c r="D730" s="1">
        <v>19</v>
      </c>
      <c r="E730" s="1">
        <v>19.399999999999999</v>
      </c>
      <c r="F730" s="1">
        <v>23.1</v>
      </c>
      <c r="G730" s="1">
        <v>32</v>
      </c>
      <c r="H730" s="1">
        <v>33.1</v>
      </c>
      <c r="I730" s="1">
        <v>26.6</v>
      </c>
      <c r="J730" s="1">
        <v>28.1</v>
      </c>
      <c r="K730" s="1">
        <v>25.1</v>
      </c>
      <c r="L730" s="1">
        <v>23.2</v>
      </c>
      <c r="M730" s="1">
        <v>15.4</v>
      </c>
    </row>
    <row r="731" spans="1:13">
      <c r="A731" s="1">
        <v>4</v>
      </c>
      <c r="B731" s="1">
        <v>16.3</v>
      </c>
      <c r="C731" s="1">
        <v>17</v>
      </c>
      <c r="D731" s="1">
        <v>19.8</v>
      </c>
      <c r="E731" s="1">
        <v>18.8</v>
      </c>
      <c r="F731" s="1">
        <v>24.7</v>
      </c>
      <c r="G731" s="1">
        <v>32</v>
      </c>
      <c r="H731" s="1">
        <v>33.299999999999997</v>
      </c>
      <c r="I731" s="1">
        <v>27.4</v>
      </c>
      <c r="J731" s="1">
        <v>26</v>
      </c>
      <c r="K731" s="1">
        <v>25.2</v>
      </c>
      <c r="L731" s="1">
        <v>23.2</v>
      </c>
      <c r="M731" s="1">
        <v>15.9</v>
      </c>
    </row>
    <row r="732" spans="1:13">
      <c r="A732" s="1">
        <v>5</v>
      </c>
      <c r="B732" s="1">
        <v>15.4</v>
      </c>
      <c r="C732" s="1">
        <v>14.1</v>
      </c>
      <c r="D732" s="1">
        <v>19.399999999999999</v>
      </c>
      <c r="E732" s="1">
        <v>19.399999999999999</v>
      </c>
      <c r="F732" s="1">
        <v>25.8</v>
      </c>
      <c r="G732" s="1">
        <v>31.2</v>
      </c>
      <c r="H732" s="1">
        <v>32.700000000000003</v>
      </c>
      <c r="I732" s="1">
        <v>27.6</v>
      </c>
      <c r="J732" s="1">
        <v>26.6</v>
      </c>
      <c r="K732" s="1">
        <v>25.4</v>
      </c>
      <c r="L732" s="1">
        <v>23.3</v>
      </c>
      <c r="M732" s="1">
        <v>15.9</v>
      </c>
    </row>
    <row r="733" spans="1:13">
      <c r="A733" s="1">
        <v>6</v>
      </c>
      <c r="B733" s="1">
        <v>14.8</v>
      </c>
      <c r="C733" s="1">
        <v>14.2</v>
      </c>
      <c r="D733" s="1">
        <v>15.4</v>
      </c>
      <c r="E733" s="1">
        <v>19.399999999999999</v>
      </c>
      <c r="F733" s="1">
        <v>26.8</v>
      </c>
      <c r="G733" s="1">
        <v>28.6</v>
      </c>
      <c r="H733" s="1">
        <v>32.200000000000003</v>
      </c>
      <c r="I733" s="1">
        <v>28</v>
      </c>
      <c r="J733" s="1">
        <v>27.7</v>
      </c>
      <c r="K733" s="1">
        <v>26.2</v>
      </c>
      <c r="L733" s="1">
        <v>23.6</v>
      </c>
      <c r="M733" s="1">
        <v>17</v>
      </c>
    </row>
    <row r="734" spans="1:13">
      <c r="A734" s="1">
        <v>7</v>
      </c>
      <c r="B734" s="1">
        <v>15.6</v>
      </c>
      <c r="C734" s="1">
        <v>16.2</v>
      </c>
      <c r="D734" s="1">
        <v>13.6</v>
      </c>
      <c r="E734" s="1">
        <v>21.7</v>
      </c>
      <c r="F734" s="1">
        <v>27.6</v>
      </c>
      <c r="G734" s="1">
        <v>23.4</v>
      </c>
      <c r="H734" s="1">
        <v>31.6</v>
      </c>
      <c r="I734" s="1">
        <v>28.2</v>
      </c>
      <c r="J734" s="1">
        <v>25.6</v>
      </c>
      <c r="K734" s="1">
        <v>27.1</v>
      </c>
      <c r="L734" s="1">
        <v>24.6</v>
      </c>
      <c r="M734" s="1">
        <v>17.600000000000001</v>
      </c>
    </row>
    <row r="735" spans="1:13">
      <c r="A735" s="1">
        <v>8</v>
      </c>
      <c r="B735" s="1">
        <v>16</v>
      </c>
      <c r="C735" s="1">
        <v>16.899999999999999</v>
      </c>
      <c r="D735" s="1">
        <v>13</v>
      </c>
      <c r="E735" s="1">
        <v>22.4</v>
      </c>
      <c r="F735" s="1">
        <v>24.7</v>
      </c>
      <c r="G735" s="1">
        <v>24.2</v>
      </c>
      <c r="H735" s="1">
        <v>31.6</v>
      </c>
      <c r="I735" s="1">
        <v>28</v>
      </c>
      <c r="J735" s="1">
        <v>27.6</v>
      </c>
      <c r="K735" s="1">
        <v>27.8</v>
      </c>
      <c r="L735" s="1">
        <v>23.5</v>
      </c>
      <c r="M735" s="1">
        <v>17.399999999999999</v>
      </c>
    </row>
    <row r="736" spans="1:13">
      <c r="A736" s="1">
        <v>9</v>
      </c>
      <c r="B736" s="1">
        <v>14.8</v>
      </c>
      <c r="C736" s="1">
        <v>18.100000000000001</v>
      </c>
      <c r="D736" s="1">
        <v>14.5</v>
      </c>
      <c r="E736" s="1">
        <v>24.3</v>
      </c>
      <c r="F736" s="1">
        <v>26.4</v>
      </c>
      <c r="G736" s="1">
        <v>26.1</v>
      </c>
      <c r="H736" s="1">
        <v>31</v>
      </c>
      <c r="I736" s="1">
        <v>28.6</v>
      </c>
      <c r="J736" s="1">
        <v>28.6</v>
      </c>
      <c r="K736" s="1">
        <v>24.9</v>
      </c>
      <c r="L736" s="1">
        <v>23.2</v>
      </c>
      <c r="M736" s="1">
        <v>17.2</v>
      </c>
    </row>
    <row r="737" spans="1:13">
      <c r="A737" s="1">
        <v>10</v>
      </c>
      <c r="B737" s="1">
        <v>12.4</v>
      </c>
      <c r="C737" s="1">
        <v>17.399999999999999</v>
      </c>
      <c r="D737" s="1">
        <v>16.2</v>
      </c>
      <c r="E737" s="1">
        <v>26.9</v>
      </c>
      <c r="F737" s="1">
        <v>27.6</v>
      </c>
      <c r="G737" s="1">
        <v>28.2</v>
      </c>
      <c r="H737" s="1">
        <v>30.5</v>
      </c>
      <c r="I737" s="1">
        <v>29.5</v>
      </c>
      <c r="J737" s="1">
        <v>29.8</v>
      </c>
      <c r="K737" s="1">
        <v>25.3</v>
      </c>
      <c r="L737" s="1">
        <v>22.6</v>
      </c>
      <c r="M737" s="1">
        <v>17.2</v>
      </c>
    </row>
    <row r="738" spans="1:13">
      <c r="A738" s="1">
        <v>11</v>
      </c>
      <c r="B738" s="1">
        <v>11.6</v>
      </c>
      <c r="C738" s="1">
        <v>18.2</v>
      </c>
      <c r="D738" s="1">
        <v>17</v>
      </c>
      <c r="E738" s="1">
        <v>28.2</v>
      </c>
      <c r="F738" s="1">
        <v>27.7</v>
      </c>
      <c r="G738" s="1">
        <v>29.6</v>
      </c>
      <c r="H738" s="1">
        <v>30.7</v>
      </c>
      <c r="I738" s="1">
        <v>29.7</v>
      </c>
      <c r="J738" s="1">
        <v>30.7</v>
      </c>
      <c r="K738" s="1">
        <v>24.6</v>
      </c>
      <c r="L738" s="1">
        <v>24.8</v>
      </c>
      <c r="M738" s="1">
        <v>17.5</v>
      </c>
    </row>
    <row r="739" spans="1:13">
      <c r="A739" s="1">
        <v>12</v>
      </c>
      <c r="B739" s="1">
        <v>10.3</v>
      </c>
      <c r="C739" s="1">
        <v>17.5</v>
      </c>
      <c r="D739" s="1">
        <v>16.399999999999999</v>
      </c>
      <c r="E739" s="1">
        <v>27.7</v>
      </c>
      <c r="F739" s="1">
        <v>29.4</v>
      </c>
      <c r="G739" s="1">
        <v>29.3</v>
      </c>
      <c r="H739" s="1">
        <v>30.8</v>
      </c>
      <c r="I739" s="1">
        <v>30.3</v>
      </c>
      <c r="J739" s="1">
        <v>26.2</v>
      </c>
      <c r="K739" s="1">
        <v>25.8</v>
      </c>
      <c r="L739" s="1">
        <v>24.5</v>
      </c>
      <c r="M739" s="1">
        <v>17.8</v>
      </c>
    </row>
    <row r="740" spans="1:13">
      <c r="A740" s="1">
        <v>13</v>
      </c>
      <c r="B740" s="1">
        <v>11.3</v>
      </c>
      <c r="C740" s="1">
        <v>14</v>
      </c>
      <c r="D740" s="1">
        <v>19</v>
      </c>
      <c r="E740" s="1">
        <v>26.7</v>
      </c>
      <c r="F740" s="1">
        <v>30.9</v>
      </c>
      <c r="G740" s="1">
        <v>29.6</v>
      </c>
      <c r="H740" s="1">
        <v>31.2</v>
      </c>
      <c r="I740" s="1">
        <v>30.4</v>
      </c>
      <c r="J740" s="1">
        <v>25.2</v>
      </c>
      <c r="K740" s="1">
        <v>26</v>
      </c>
      <c r="L740" s="1">
        <v>19.600000000000001</v>
      </c>
      <c r="M740" s="1">
        <v>17.8</v>
      </c>
    </row>
    <row r="741" spans="1:13">
      <c r="A741" s="1">
        <v>14</v>
      </c>
      <c r="B741" s="1">
        <v>11.6</v>
      </c>
      <c r="C741" s="1">
        <v>14.4</v>
      </c>
      <c r="D741" s="1">
        <v>19.8</v>
      </c>
      <c r="E741" s="1">
        <v>25.6</v>
      </c>
      <c r="F741" s="1">
        <v>31.6</v>
      </c>
      <c r="G741" s="1">
        <v>29.4</v>
      </c>
      <c r="H741" s="1">
        <v>31.5</v>
      </c>
      <c r="I741" s="1">
        <v>31.2</v>
      </c>
      <c r="J741" s="1">
        <v>27.4</v>
      </c>
      <c r="K741" s="1">
        <v>26.4</v>
      </c>
      <c r="L741" s="1">
        <v>18.5</v>
      </c>
      <c r="M741" s="1">
        <v>19.399999999999999</v>
      </c>
    </row>
    <row r="742" spans="1:13">
      <c r="A742" s="1">
        <v>15</v>
      </c>
      <c r="B742" s="1">
        <v>12.8</v>
      </c>
      <c r="C742" s="1">
        <v>16</v>
      </c>
      <c r="D742" s="1">
        <v>18.600000000000001</v>
      </c>
      <c r="E742" s="1">
        <v>25.8</v>
      </c>
      <c r="F742" s="1">
        <v>32</v>
      </c>
      <c r="G742" s="1">
        <v>30.2</v>
      </c>
      <c r="H742" s="1">
        <v>31.2</v>
      </c>
      <c r="I742" s="1">
        <v>30.6</v>
      </c>
      <c r="J742" s="1">
        <v>27.6</v>
      </c>
      <c r="K742" s="1">
        <v>26.3</v>
      </c>
      <c r="L742" s="1">
        <v>18.600000000000001</v>
      </c>
      <c r="M742" s="1">
        <v>21.3</v>
      </c>
    </row>
    <row r="743" spans="1:13">
      <c r="A743" s="1">
        <v>16</v>
      </c>
      <c r="B743" s="1">
        <v>13.8</v>
      </c>
      <c r="C743" s="1">
        <v>16.399999999999999</v>
      </c>
      <c r="D743" s="1">
        <v>18.399999999999999</v>
      </c>
      <c r="E743" s="1">
        <v>25</v>
      </c>
      <c r="F743" s="1">
        <v>31.2</v>
      </c>
      <c r="G743" s="1">
        <v>31.4</v>
      </c>
      <c r="H743" s="1">
        <v>29.8</v>
      </c>
      <c r="I743" s="1">
        <v>28.4</v>
      </c>
      <c r="J743" s="1">
        <v>28.6</v>
      </c>
      <c r="K743" s="1">
        <v>26.5</v>
      </c>
      <c r="L743" s="1">
        <v>18.3</v>
      </c>
      <c r="M743" s="1">
        <v>21.2</v>
      </c>
    </row>
    <row r="744" spans="1:13">
      <c r="A744" s="1">
        <v>17</v>
      </c>
      <c r="B744" s="1">
        <v>15.9</v>
      </c>
      <c r="C744" s="1">
        <v>18.399999999999999</v>
      </c>
      <c r="D744" s="1">
        <v>17.399999999999999</v>
      </c>
      <c r="E744" s="1">
        <v>23.2</v>
      </c>
      <c r="F744" s="1">
        <v>27.9</v>
      </c>
      <c r="G744" s="1">
        <v>32.1</v>
      </c>
      <c r="H744" s="1">
        <v>28.7</v>
      </c>
      <c r="I744" s="1">
        <v>28.5</v>
      </c>
      <c r="J744" s="1">
        <v>29.8</v>
      </c>
      <c r="K744" s="1">
        <v>26.2</v>
      </c>
      <c r="L744" s="1">
        <v>20.3</v>
      </c>
      <c r="M744" s="1">
        <v>21</v>
      </c>
    </row>
    <row r="745" spans="1:13">
      <c r="A745" s="1">
        <v>18</v>
      </c>
      <c r="B745" s="1">
        <v>17.3</v>
      </c>
      <c r="C745" s="1">
        <v>17.8</v>
      </c>
      <c r="D745" s="1">
        <v>17</v>
      </c>
      <c r="E745" s="1">
        <v>20.6</v>
      </c>
      <c r="F745" s="1">
        <v>25.7</v>
      </c>
      <c r="G745" s="1">
        <v>33.200000000000003</v>
      </c>
      <c r="H745" s="1">
        <v>29</v>
      </c>
      <c r="I745" s="1">
        <v>30</v>
      </c>
      <c r="J745" s="1">
        <v>30.1</v>
      </c>
      <c r="K745" s="1">
        <v>26.6</v>
      </c>
      <c r="L745" s="1">
        <v>20.100000000000001</v>
      </c>
      <c r="M745" s="1">
        <v>21.4</v>
      </c>
    </row>
    <row r="746" spans="1:13">
      <c r="A746" s="1">
        <v>19</v>
      </c>
      <c r="B746" s="1">
        <v>16.3</v>
      </c>
      <c r="C746" s="1">
        <v>17.5</v>
      </c>
      <c r="D746" s="1">
        <v>15.9</v>
      </c>
      <c r="E746" s="1">
        <v>21.4</v>
      </c>
      <c r="F746" s="1">
        <v>26.6</v>
      </c>
      <c r="G746" s="1">
        <v>34.1</v>
      </c>
      <c r="H746" s="1">
        <v>27.5</v>
      </c>
      <c r="I746" s="1">
        <v>30.1</v>
      </c>
      <c r="J746" s="1">
        <v>29.2</v>
      </c>
      <c r="K746" s="1">
        <v>25.5</v>
      </c>
      <c r="L746" s="1">
        <v>19</v>
      </c>
      <c r="M746" s="1">
        <v>17.7</v>
      </c>
    </row>
    <row r="747" spans="1:13">
      <c r="A747" s="1">
        <v>20</v>
      </c>
      <c r="B747" s="1">
        <v>15</v>
      </c>
      <c r="C747" s="1">
        <v>17.5</v>
      </c>
      <c r="D747" s="1">
        <v>17.2</v>
      </c>
      <c r="E747" s="1">
        <v>23</v>
      </c>
      <c r="F747" s="1">
        <v>28.4</v>
      </c>
      <c r="G747" s="1">
        <v>34.200000000000003</v>
      </c>
      <c r="H747" s="1">
        <v>29.2</v>
      </c>
      <c r="I747" s="1">
        <v>28</v>
      </c>
      <c r="J747" s="1">
        <v>26.1</v>
      </c>
      <c r="K747" s="1">
        <v>26.6</v>
      </c>
      <c r="L747" s="1">
        <v>19.7</v>
      </c>
      <c r="M747" s="1">
        <v>17.8</v>
      </c>
    </row>
    <row r="748" spans="1:13">
      <c r="A748" s="1">
        <v>21</v>
      </c>
      <c r="B748" s="1">
        <v>12.6</v>
      </c>
      <c r="C748" s="1">
        <v>17.7</v>
      </c>
      <c r="D748" s="1">
        <v>18.600000000000001</v>
      </c>
      <c r="E748" s="1">
        <v>24.6</v>
      </c>
      <c r="F748" s="1">
        <v>30.6</v>
      </c>
      <c r="G748" s="1">
        <v>33</v>
      </c>
      <c r="H748" s="1">
        <v>30.3</v>
      </c>
      <c r="I748" s="1">
        <v>27</v>
      </c>
      <c r="J748" s="1">
        <v>27.9</v>
      </c>
      <c r="K748" s="1">
        <v>27.2</v>
      </c>
      <c r="L748" s="1">
        <v>20.2</v>
      </c>
      <c r="M748" s="1">
        <v>20.8</v>
      </c>
    </row>
    <row r="749" spans="1:13">
      <c r="A749" s="1">
        <v>22</v>
      </c>
      <c r="B749" s="1">
        <v>9.8000000000000007</v>
      </c>
      <c r="C749" s="1">
        <v>13</v>
      </c>
      <c r="D749" s="1">
        <v>21.4</v>
      </c>
      <c r="E749" s="1">
        <v>25.3</v>
      </c>
      <c r="F749" s="1">
        <v>30.4</v>
      </c>
      <c r="G749" s="1">
        <v>30.1</v>
      </c>
      <c r="H749" s="1">
        <v>31.2</v>
      </c>
      <c r="I749" s="1">
        <v>28.5</v>
      </c>
      <c r="J749" s="1">
        <v>28.9</v>
      </c>
      <c r="K749" s="1">
        <v>27.1</v>
      </c>
      <c r="L749" s="1">
        <v>20</v>
      </c>
      <c r="M749" s="1">
        <v>22</v>
      </c>
    </row>
    <row r="750" spans="1:13">
      <c r="A750" s="1">
        <v>23</v>
      </c>
      <c r="B750" s="1">
        <v>10.199999999999999</v>
      </c>
      <c r="C750" s="1">
        <v>12.3</v>
      </c>
      <c r="D750" s="1">
        <v>22.6</v>
      </c>
      <c r="E750" s="1">
        <v>25.4</v>
      </c>
      <c r="F750" s="1">
        <v>29.4</v>
      </c>
      <c r="G750" s="1">
        <v>26.8</v>
      </c>
      <c r="H750" s="1">
        <v>31</v>
      </c>
      <c r="I750" s="1">
        <v>29.8</v>
      </c>
      <c r="J750" s="1">
        <v>29.1</v>
      </c>
      <c r="K750" s="1">
        <v>27</v>
      </c>
      <c r="L750" s="1">
        <v>20.6</v>
      </c>
      <c r="M750" s="1">
        <v>17.100000000000001</v>
      </c>
    </row>
    <row r="751" spans="1:13">
      <c r="A751" s="1">
        <v>24</v>
      </c>
      <c r="B751" s="1">
        <v>10.6</v>
      </c>
      <c r="C751" s="1">
        <v>13.8</v>
      </c>
      <c r="D751" s="1">
        <v>25.4</v>
      </c>
      <c r="E751" s="1">
        <v>24.5</v>
      </c>
      <c r="F751" s="1">
        <v>28.1</v>
      </c>
      <c r="G751" s="1">
        <v>26.5</v>
      </c>
      <c r="H751" s="1">
        <v>28.9</v>
      </c>
      <c r="I751" s="1">
        <v>29.8</v>
      </c>
      <c r="J751" s="1">
        <v>29</v>
      </c>
      <c r="K751" s="1">
        <v>27</v>
      </c>
      <c r="L751" s="1">
        <v>18.399999999999999</v>
      </c>
      <c r="M751" s="1">
        <v>13.5</v>
      </c>
    </row>
    <row r="752" spans="1:13">
      <c r="A752" s="1">
        <v>25</v>
      </c>
      <c r="B752" s="1">
        <v>11.4</v>
      </c>
      <c r="C752" s="1">
        <v>15.7</v>
      </c>
      <c r="D752" s="1">
        <v>24</v>
      </c>
      <c r="E752" s="1">
        <v>24.1</v>
      </c>
      <c r="F752" s="1">
        <v>29.8</v>
      </c>
      <c r="G752" s="1">
        <v>29.2</v>
      </c>
      <c r="H752" s="1">
        <v>29.8</v>
      </c>
      <c r="I752" s="1">
        <v>28</v>
      </c>
      <c r="J752" s="1">
        <v>29.4</v>
      </c>
      <c r="K752" s="1">
        <v>25.3</v>
      </c>
      <c r="L752" s="1">
        <v>17.8</v>
      </c>
      <c r="M752" s="1">
        <v>11.9</v>
      </c>
    </row>
    <row r="753" spans="1:13">
      <c r="A753" s="1">
        <v>26</v>
      </c>
      <c r="B753" s="1">
        <v>11.7</v>
      </c>
      <c r="C753" s="1">
        <v>15</v>
      </c>
      <c r="D753" s="1">
        <v>21.3</v>
      </c>
      <c r="E753" s="1">
        <v>25.9</v>
      </c>
      <c r="F753" s="1">
        <v>27.6</v>
      </c>
      <c r="G753" s="1">
        <v>30.2</v>
      </c>
      <c r="H753" s="1">
        <v>29.9</v>
      </c>
      <c r="I753" s="1">
        <v>27.8</v>
      </c>
      <c r="J753" s="1">
        <v>29.2</v>
      </c>
      <c r="K753" s="1">
        <v>25.6</v>
      </c>
      <c r="L753" s="1">
        <v>18.100000000000001</v>
      </c>
      <c r="M753" s="1">
        <v>12.7</v>
      </c>
    </row>
    <row r="754" spans="1:13">
      <c r="A754" s="1">
        <v>27</v>
      </c>
      <c r="B754" s="1">
        <v>13.4</v>
      </c>
      <c r="C754" s="1">
        <v>14.6</v>
      </c>
      <c r="D754" s="1">
        <v>17.600000000000001</v>
      </c>
      <c r="E754" s="1">
        <v>25.8</v>
      </c>
      <c r="F754" s="1">
        <v>27.5</v>
      </c>
      <c r="G754" s="1">
        <v>29.8</v>
      </c>
      <c r="H754" s="1">
        <v>29.9</v>
      </c>
      <c r="I754" s="1">
        <v>28.2</v>
      </c>
      <c r="J754" s="1">
        <v>29.1</v>
      </c>
      <c r="K754" s="1">
        <v>21.9</v>
      </c>
      <c r="L754" s="1">
        <v>17.899999999999999</v>
      </c>
      <c r="M754" s="1">
        <v>13</v>
      </c>
    </row>
    <row r="755" spans="1:13">
      <c r="A755" s="1">
        <v>28</v>
      </c>
      <c r="B755" s="1">
        <v>13.4</v>
      </c>
      <c r="C755" s="1">
        <v>14.3</v>
      </c>
      <c r="D755" s="1">
        <v>18.8</v>
      </c>
      <c r="E755" s="1">
        <v>26</v>
      </c>
      <c r="F755" s="1">
        <v>27.7</v>
      </c>
      <c r="G755" s="1">
        <v>29.3</v>
      </c>
      <c r="H755" s="1">
        <v>28.3</v>
      </c>
      <c r="I755" s="1">
        <v>28.6</v>
      </c>
      <c r="J755" s="1">
        <v>28.4</v>
      </c>
      <c r="K755" s="1">
        <v>18.8</v>
      </c>
      <c r="L755" s="1">
        <v>16.7</v>
      </c>
      <c r="M755" s="1">
        <v>12.8</v>
      </c>
    </row>
    <row r="756" spans="1:13">
      <c r="A756" s="1">
        <v>29</v>
      </c>
      <c r="B756" s="1">
        <v>15.6</v>
      </c>
      <c r="C756" s="1">
        <v>16.2</v>
      </c>
      <c r="D756" s="1">
        <v>19.2</v>
      </c>
      <c r="E756" s="1">
        <v>26</v>
      </c>
      <c r="F756" s="1">
        <v>28.7</v>
      </c>
      <c r="G756" s="1">
        <v>29.4</v>
      </c>
      <c r="H756" s="1">
        <v>27.8</v>
      </c>
      <c r="I756" s="1">
        <v>29.2</v>
      </c>
      <c r="J756" s="1">
        <v>28.8</v>
      </c>
      <c r="K756" s="1">
        <v>18.2</v>
      </c>
      <c r="L756" s="1">
        <v>14.9</v>
      </c>
      <c r="M756" s="1">
        <v>9.5</v>
      </c>
    </row>
    <row r="757" spans="1:13">
      <c r="A757" s="1">
        <v>30</v>
      </c>
      <c r="B757" s="1">
        <v>17.5</v>
      </c>
      <c r="D757" s="1">
        <v>19.2</v>
      </c>
      <c r="E757" s="1">
        <v>25.6</v>
      </c>
      <c r="F757" s="1">
        <v>29.9</v>
      </c>
      <c r="G757" s="1">
        <v>29.2</v>
      </c>
      <c r="H757" s="1">
        <v>28.4</v>
      </c>
      <c r="I757" s="1">
        <v>28.6</v>
      </c>
      <c r="J757" s="1">
        <v>28.1</v>
      </c>
      <c r="K757" s="1">
        <v>20.6</v>
      </c>
      <c r="L757" s="1">
        <v>15.6</v>
      </c>
      <c r="M757" s="1">
        <v>9.1999999999999993</v>
      </c>
    </row>
    <row r="758" spans="1:13">
      <c r="A758" s="1">
        <v>31</v>
      </c>
      <c r="B758" s="1">
        <v>19.899999999999999</v>
      </c>
      <c r="D758" s="1">
        <v>18.2</v>
      </c>
      <c r="E758" s="1">
        <v>19</v>
      </c>
      <c r="F758" s="1">
        <v>30.2</v>
      </c>
      <c r="G758" s="1">
        <v>28.8</v>
      </c>
      <c r="H758" s="1">
        <v>29.8</v>
      </c>
      <c r="I758" s="1">
        <v>28.6</v>
      </c>
      <c r="J758" s="1">
        <v>27.2</v>
      </c>
      <c r="K758" s="1">
        <v>21.8</v>
      </c>
      <c r="L758" s="1">
        <v>16.2</v>
      </c>
      <c r="M758" s="1">
        <v>10.1</v>
      </c>
    </row>
    <row r="759" spans="1:13">
      <c r="B759" s="1">
        <v>20</v>
      </c>
      <c r="D759" s="1">
        <v>19.2</v>
      </c>
      <c r="F759" s="1">
        <v>30.5</v>
      </c>
      <c r="H759" s="1">
        <v>28.3</v>
      </c>
      <c r="I759" s="1">
        <v>28.5</v>
      </c>
      <c r="K759" s="1">
        <v>21.9</v>
      </c>
      <c r="M759" s="1">
        <v>10.199999999999999</v>
      </c>
    </row>
    <row r="760" spans="1:13">
      <c r="A760" s="1">
        <f>A727+1</f>
        <v>1984</v>
      </c>
    </row>
    <row r="761" spans="1:13">
      <c r="A761" s="1">
        <v>1</v>
      </c>
      <c r="B761" s="1" t="s">
        <v>2</v>
      </c>
      <c r="C761" s="1" t="s">
        <v>3</v>
      </c>
      <c r="D761" s="1" t="s">
        <v>4</v>
      </c>
      <c r="E761" s="1" t="s">
        <v>5</v>
      </c>
      <c r="F761" s="1" t="s">
        <v>6</v>
      </c>
      <c r="G761" s="1" t="s">
        <v>7</v>
      </c>
      <c r="H761" s="1" t="s">
        <v>8</v>
      </c>
      <c r="I761" s="1" t="s">
        <v>9</v>
      </c>
      <c r="J761" s="1" t="s">
        <v>10</v>
      </c>
      <c r="K761" s="1" t="s">
        <v>11</v>
      </c>
      <c r="L761" s="1" t="s">
        <v>12</v>
      </c>
      <c r="M761" s="1" t="s">
        <v>13</v>
      </c>
    </row>
    <row r="762" spans="1:13">
      <c r="A762" s="1">
        <v>2</v>
      </c>
      <c r="B762" s="1">
        <v>12.1</v>
      </c>
      <c r="C762" s="1">
        <v>11.4</v>
      </c>
      <c r="D762" s="1">
        <v>13.2</v>
      </c>
      <c r="E762" s="1">
        <v>23.6</v>
      </c>
      <c r="F762" s="1">
        <v>24.9</v>
      </c>
      <c r="G762" s="1">
        <v>29.3</v>
      </c>
      <c r="H762" s="1">
        <v>29.2</v>
      </c>
      <c r="I762" s="1">
        <v>31</v>
      </c>
      <c r="J762" s="1">
        <v>30.3</v>
      </c>
      <c r="K762" s="1">
        <v>25.7</v>
      </c>
      <c r="L762" s="1">
        <v>22.7</v>
      </c>
      <c r="M762" s="1">
        <v>19.399999999999999</v>
      </c>
    </row>
    <row r="763" spans="1:13">
      <c r="A763" s="1">
        <v>3</v>
      </c>
      <c r="B763" s="1">
        <v>13</v>
      </c>
      <c r="C763" s="1">
        <v>12</v>
      </c>
      <c r="D763" s="1">
        <v>14.5</v>
      </c>
      <c r="E763" s="1">
        <v>24</v>
      </c>
      <c r="F763" s="1">
        <v>26.7</v>
      </c>
      <c r="G763" s="1">
        <v>24.9</v>
      </c>
      <c r="H763" s="1">
        <v>29</v>
      </c>
      <c r="I763" s="1">
        <v>30.6</v>
      </c>
      <c r="J763" s="1">
        <v>29.3</v>
      </c>
      <c r="K763" s="1">
        <v>26.1</v>
      </c>
      <c r="L763" s="1">
        <v>23.7</v>
      </c>
      <c r="M763" s="1">
        <v>18.100000000000001</v>
      </c>
    </row>
    <row r="764" spans="1:13">
      <c r="A764" s="1">
        <v>4</v>
      </c>
      <c r="B764" s="1">
        <v>13.1</v>
      </c>
      <c r="C764" s="1">
        <v>11.5</v>
      </c>
      <c r="D764" s="1">
        <v>15.1</v>
      </c>
      <c r="E764" s="1">
        <v>24</v>
      </c>
      <c r="F764" s="1">
        <v>27.3</v>
      </c>
      <c r="G764" s="1">
        <v>26.4</v>
      </c>
      <c r="H764" s="1">
        <v>27.8</v>
      </c>
      <c r="I764" s="1">
        <v>28.8</v>
      </c>
      <c r="J764" s="1">
        <v>28.6</v>
      </c>
      <c r="K764" s="1">
        <v>27.2</v>
      </c>
      <c r="L764" s="1">
        <v>23.8</v>
      </c>
      <c r="M764" s="1">
        <v>18.7</v>
      </c>
    </row>
    <row r="765" spans="1:13">
      <c r="A765" s="1">
        <v>5</v>
      </c>
      <c r="B765" s="1">
        <v>12.6</v>
      </c>
      <c r="C765" s="1">
        <v>11.2</v>
      </c>
      <c r="D765" s="1">
        <v>15.8</v>
      </c>
      <c r="E765" s="1">
        <v>24.2</v>
      </c>
      <c r="F765" s="1">
        <v>26.9</v>
      </c>
      <c r="G765" s="1">
        <v>30.4</v>
      </c>
      <c r="H765" s="1">
        <v>27.2</v>
      </c>
      <c r="I765" s="1">
        <v>27.9</v>
      </c>
      <c r="J765" s="1">
        <v>28.4</v>
      </c>
      <c r="K765" s="1">
        <v>27.4</v>
      </c>
      <c r="L765" s="1">
        <v>23.9</v>
      </c>
      <c r="M765" s="1">
        <v>19.399999999999999</v>
      </c>
    </row>
    <row r="766" spans="1:13">
      <c r="A766" s="1">
        <v>6</v>
      </c>
      <c r="B766" s="1">
        <v>13.2</v>
      </c>
      <c r="C766" s="1">
        <v>11.9</v>
      </c>
      <c r="D766" s="1">
        <v>15.9</v>
      </c>
      <c r="E766" s="1">
        <v>25.1</v>
      </c>
      <c r="F766" s="1">
        <v>24.4</v>
      </c>
      <c r="G766" s="1">
        <v>30.4</v>
      </c>
      <c r="H766" s="1">
        <v>28.7</v>
      </c>
      <c r="I766" s="1">
        <v>27.4</v>
      </c>
      <c r="J766" s="1">
        <v>27.9</v>
      </c>
      <c r="K766" s="1">
        <v>23.9</v>
      </c>
      <c r="L766" s="1">
        <v>24.1</v>
      </c>
      <c r="M766" s="1">
        <v>18.3</v>
      </c>
    </row>
    <row r="767" spans="1:13">
      <c r="A767" s="1">
        <v>7</v>
      </c>
      <c r="B767" s="1">
        <v>13.4</v>
      </c>
      <c r="C767" s="1">
        <v>13.2</v>
      </c>
      <c r="D767" s="1">
        <v>16.8</v>
      </c>
      <c r="E767" s="1">
        <v>23.5</v>
      </c>
      <c r="F767" s="1">
        <v>23.8</v>
      </c>
      <c r="G767" s="1">
        <v>29.7</v>
      </c>
      <c r="H767" s="1">
        <v>27.8</v>
      </c>
      <c r="I767" s="1">
        <v>25.5</v>
      </c>
      <c r="J767" s="1">
        <v>28.2</v>
      </c>
      <c r="K767" s="1">
        <v>21.2</v>
      </c>
      <c r="L767" s="1">
        <v>24.1</v>
      </c>
      <c r="M767" s="1">
        <v>18.399999999999999</v>
      </c>
    </row>
    <row r="768" spans="1:13">
      <c r="A768" s="1">
        <v>8</v>
      </c>
      <c r="B768" s="1">
        <v>14.2</v>
      </c>
      <c r="C768" s="1">
        <v>11.9</v>
      </c>
      <c r="D768" s="1">
        <v>17</v>
      </c>
      <c r="E768" s="1">
        <v>22.3</v>
      </c>
      <c r="F768" s="1">
        <v>23.7</v>
      </c>
      <c r="G768" s="1">
        <v>29.5</v>
      </c>
      <c r="H768" s="1">
        <v>28.8</v>
      </c>
      <c r="I768" s="1">
        <v>26.6</v>
      </c>
      <c r="J768" s="1">
        <v>27.1</v>
      </c>
      <c r="K768" s="1">
        <v>22.5</v>
      </c>
      <c r="L768" s="1">
        <v>24.7</v>
      </c>
      <c r="M768" s="1">
        <v>20.9</v>
      </c>
    </row>
    <row r="769" spans="1:13">
      <c r="A769" s="1">
        <v>9</v>
      </c>
      <c r="B769" s="1">
        <v>13.2</v>
      </c>
      <c r="C769" s="1">
        <v>12.5</v>
      </c>
      <c r="D769" s="1">
        <v>15.2</v>
      </c>
      <c r="E769" s="1">
        <v>23.6</v>
      </c>
      <c r="F769" s="1">
        <v>24.3</v>
      </c>
      <c r="G769" s="1">
        <v>29.1</v>
      </c>
      <c r="H769" s="1">
        <v>29.5</v>
      </c>
      <c r="I769" s="1">
        <v>28.4</v>
      </c>
      <c r="J769" s="1">
        <v>27.2</v>
      </c>
      <c r="K769" s="1">
        <v>23.2</v>
      </c>
      <c r="L769" s="1">
        <v>24.2</v>
      </c>
      <c r="M769" s="1">
        <v>22.3</v>
      </c>
    </row>
    <row r="770" spans="1:13">
      <c r="A770" s="1">
        <v>10</v>
      </c>
      <c r="B770" s="1">
        <v>13.6</v>
      </c>
      <c r="C770" s="1">
        <v>13.2</v>
      </c>
      <c r="D770" s="1">
        <v>16.3</v>
      </c>
      <c r="E770" s="1">
        <v>24.6</v>
      </c>
      <c r="F770" s="1">
        <v>24.7</v>
      </c>
      <c r="G770" s="1">
        <v>29.6</v>
      </c>
      <c r="H770" s="1">
        <v>30.9</v>
      </c>
      <c r="I770" s="1">
        <v>29</v>
      </c>
      <c r="J770" s="1">
        <v>28.7</v>
      </c>
      <c r="K770" s="1">
        <v>24.4</v>
      </c>
      <c r="L770" s="1">
        <v>23.7</v>
      </c>
      <c r="M770" s="1">
        <v>23</v>
      </c>
    </row>
    <row r="771" spans="1:13">
      <c r="A771" s="1">
        <v>11</v>
      </c>
      <c r="B771" s="1">
        <v>13.2</v>
      </c>
      <c r="C771" s="1">
        <v>13.9</v>
      </c>
      <c r="D771" s="1">
        <v>17</v>
      </c>
      <c r="E771" s="1">
        <v>24.4</v>
      </c>
      <c r="F771" s="1">
        <v>25</v>
      </c>
      <c r="G771" s="1">
        <v>27.2</v>
      </c>
      <c r="H771" s="1">
        <v>27.7</v>
      </c>
      <c r="I771" s="1">
        <v>28.6</v>
      </c>
      <c r="J771" s="1">
        <v>29.2</v>
      </c>
      <c r="K771" s="1">
        <v>26.6</v>
      </c>
      <c r="L771" s="1">
        <v>23.8</v>
      </c>
      <c r="M771" s="1">
        <v>23.2</v>
      </c>
    </row>
    <row r="772" spans="1:13">
      <c r="A772" s="1">
        <v>12</v>
      </c>
      <c r="B772" s="1">
        <v>14.5</v>
      </c>
      <c r="C772" s="1">
        <v>14.3</v>
      </c>
      <c r="D772" s="1">
        <v>17.2</v>
      </c>
      <c r="E772" s="1">
        <v>24.5</v>
      </c>
      <c r="F772" s="1">
        <v>27</v>
      </c>
      <c r="G772" s="1">
        <v>27.7</v>
      </c>
      <c r="H772" s="1">
        <v>28.2</v>
      </c>
      <c r="I772" s="1">
        <v>28.4</v>
      </c>
      <c r="J772" s="1">
        <v>29.2</v>
      </c>
      <c r="K772" s="1">
        <v>27</v>
      </c>
      <c r="L772" s="1">
        <v>25.4</v>
      </c>
      <c r="M772" s="1">
        <v>21.8</v>
      </c>
    </row>
    <row r="773" spans="1:13">
      <c r="A773" s="1">
        <v>13</v>
      </c>
      <c r="B773" s="1">
        <v>15.2</v>
      </c>
      <c r="C773" s="1">
        <v>15.8</v>
      </c>
      <c r="D773" s="1">
        <v>17.7</v>
      </c>
      <c r="E773" s="1">
        <v>24.1</v>
      </c>
      <c r="F773" s="1">
        <v>27.2</v>
      </c>
      <c r="G773" s="1">
        <v>29</v>
      </c>
      <c r="H773" s="1">
        <v>28.2</v>
      </c>
      <c r="I773" s="1">
        <v>27.4</v>
      </c>
      <c r="J773" s="1">
        <v>28.4</v>
      </c>
      <c r="K773" s="1">
        <v>25.4</v>
      </c>
      <c r="L773" s="1">
        <v>25.8</v>
      </c>
      <c r="M773" s="1">
        <v>21.8</v>
      </c>
    </row>
    <row r="774" spans="1:13">
      <c r="A774" s="1">
        <v>14</v>
      </c>
      <c r="B774" s="1">
        <v>16.899999999999999</v>
      </c>
      <c r="C774" s="1">
        <v>15.7</v>
      </c>
      <c r="D774" s="1">
        <v>19.7</v>
      </c>
      <c r="E774" s="1">
        <v>23.6</v>
      </c>
      <c r="F774" s="1">
        <v>27.4</v>
      </c>
      <c r="G774" s="1">
        <v>30.4</v>
      </c>
      <c r="H774" s="1">
        <v>29.5</v>
      </c>
      <c r="I774" s="1">
        <v>26.4</v>
      </c>
      <c r="J774" s="1">
        <v>26.8</v>
      </c>
      <c r="K774" s="1">
        <v>22.6</v>
      </c>
      <c r="L774" s="1">
        <v>24.4</v>
      </c>
      <c r="M774" s="1">
        <v>22.9</v>
      </c>
    </row>
    <row r="775" spans="1:13">
      <c r="A775" s="1">
        <v>15</v>
      </c>
      <c r="B775" s="1">
        <v>18.100000000000001</v>
      </c>
      <c r="C775" s="1">
        <v>15.7</v>
      </c>
      <c r="D775" s="1">
        <v>21.9</v>
      </c>
      <c r="E775" s="1">
        <v>23.4</v>
      </c>
      <c r="F775" s="1">
        <v>28.8</v>
      </c>
      <c r="G775" s="1">
        <v>31.5</v>
      </c>
      <c r="H775" s="1">
        <v>27.5</v>
      </c>
      <c r="I775" s="1">
        <v>27.6</v>
      </c>
      <c r="J775" s="1">
        <v>24.8</v>
      </c>
      <c r="K775" s="1">
        <v>22.1</v>
      </c>
      <c r="L775" s="1">
        <v>24.6</v>
      </c>
      <c r="M775" s="1">
        <v>23</v>
      </c>
    </row>
    <row r="776" spans="1:13">
      <c r="A776" s="1">
        <v>16</v>
      </c>
      <c r="B776" s="1">
        <v>19.399999999999999</v>
      </c>
      <c r="C776" s="1">
        <v>14.7</v>
      </c>
      <c r="D776" s="1">
        <v>22.7</v>
      </c>
      <c r="E776" s="1">
        <v>23</v>
      </c>
      <c r="F776" s="1">
        <v>28.8</v>
      </c>
      <c r="G776" s="1">
        <v>30.8</v>
      </c>
      <c r="H776" s="1">
        <v>28.3</v>
      </c>
      <c r="I776" s="1">
        <v>26.4</v>
      </c>
      <c r="J776" s="1">
        <v>25.3</v>
      </c>
      <c r="K776" s="1">
        <v>22.2</v>
      </c>
      <c r="L776" s="1">
        <v>24.8</v>
      </c>
      <c r="M776" s="1">
        <v>23.2</v>
      </c>
    </row>
    <row r="777" spans="1:13">
      <c r="A777" s="1">
        <v>17</v>
      </c>
      <c r="B777" s="1">
        <v>19.399999999999999</v>
      </c>
      <c r="C777" s="1">
        <v>16.3</v>
      </c>
      <c r="D777" s="1">
        <v>22.4</v>
      </c>
      <c r="E777" s="1">
        <v>24.3</v>
      </c>
      <c r="F777" s="1">
        <v>28.1</v>
      </c>
      <c r="G777" s="1">
        <v>26.9</v>
      </c>
      <c r="H777" s="1">
        <v>30.1</v>
      </c>
      <c r="I777" s="1">
        <v>28.2</v>
      </c>
      <c r="J777" s="1">
        <v>27.8</v>
      </c>
      <c r="K777" s="1">
        <v>23.5</v>
      </c>
      <c r="L777" s="1">
        <v>24.8</v>
      </c>
      <c r="M777" s="1">
        <v>23.3</v>
      </c>
    </row>
    <row r="778" spans="1:13">
      <c r="A778" s="1">
        <v>18</v>
      </c>
      <c r="B778" s="1">
        <v>18.2</v>
      </c>
      <c r="C778" s="1">
        <v>18.2</v>
      </c>
      <c r="D778" s="1">
        <v>23.4</v>
      </c>
      <c r="E778" s="1">
        <v>25.6</v>
      </c>
      <c r="F778" s="1">
        <v>28.4</v>
      </c>
      <c r="G778" s="1">
        <v>30.6</v>
      </c>
      <c r="H778" s="1">
        <v>31.2</v>
      </c>
      <c r="I778" s="1">
        <v>28.5</v>
      </c>
      <c r="J778" s="1">
        <v>27.4</v>
      </c>
      <c r="K778" s="1">
        <v>22</v>
      </c>
      <c r="L778" s="1">
        <v>24.9</v>
      </c>
      <c r="M778" s="1">
        <v>23.3</v>
      </c>
    </row>
    <row r="779" spans="1:13">
      <c r="A779" s="1">
        <v>19</v>
      </c>
      <c r="B779" s="1">
        <v>20.5</v>
      </c>
      <c r="C779" s="1">
        <v>14.7</v>
      </c>
      <c r="D779" s="1">
        <v>22</v>
      </c>
      <c r="E779" s="1">
        <v>26.3</v>
      </c>
      <c r="F779" s="1">
        <v>27.7</v>
      </c>
      <c r="G779" s="1">
        <v>29.7</v>
      </c>
      <c r="H779" s="1">
        <v>32.6</v>
      </c>
      <c r="I779" s="1">
        <v>28.4</v>
      </c>
      <c r="J779" s="1">
        <v>24.2</v>
      </c>
      <c r="K779" s="1">
        <v>21.3</v>
      </c>
      <c r="L779" s="1">
        <v>25.1</v>
      </c>
      <c r="M779" s="1">
        <v>17.600000000000001</v>
      </c>
    </row>
    <row r="780" spans="1:13">
      <c r="A780" s="1">
        <v>20</v>
      </c>
      <c r="B780" s="1">
        <v>16.5</v>
      </c>
      <c r="C780" s="1">
        <v>14.3</v>
      </c>
      <c r="D780" s="1">
        <v>23.4</v>
      </c>
      <c r="E780" s="1">
        <v>25.2</v>
      </c>
      <c r="F780" s="1">
        <v>24.7</v>
      </c>
      <c r="G780" s="1">
        <v>29.4</v>
      </c>
      <c r="H780" s="1">
        <v>32.299999999999997</v>
      </c>
      <c r="I780" s="1">
        <v>30.4</v>
      </c>
      <c r="J780" s="1">
        <v>26.3</v>
      </c>
      <c r="K780" s="1">
        <v>23.3</v>
      </c>
      <c r="L780" s="1">
        <v>24.1</v>
      </c>
      <c r="M780" s="1">
        <v>11.4</v>
      </c>
    </row>
    <row r="781" spans="1:13">
      <c r="A781" s="1">
        <v>21</v>
      </c>
      <c r="B781" s="1">
        <v>10.7</v>
      </c>
      <c r="C781" s="1">
        <v>16.3</v>
      </c>
      <c r="D781" s="1">
        <v>22.8</v>
      </c>
      <c r="E781" s="1">
        <v>25.8</v>
      </c>
      <c r="F781" s="1">
        <v>24.6</v>
      </c>
      <c r="G781" s="1">
        <v>27</v>
      </c>
      <c r="H781" s="1">
        <v>30.7</v>
      </c>
      <c r="I781" s="1">
        <v>30.3</v>
      </c>
      <c r="J781" s="1">
        <v>25.3</v>
      </c>
      <c r="K781" s="1">
        <v>23.8</v>
      </c>
      <c r="L781" s="1">
        <v>21.3</v>
      </c>
      <c r="M781" s="1">
        <v>10.6</v>
      </c>
    </row>
    <row r="782" spans="1:13">
      <c r="A782" s="1">
        <v>22</v>
      </c>
      <c r="B782" s="1">
        <v>10.4</v>
      </c>
      <c r="C782" s="1">
        <v>17.899999999999999</v>
      </c>
      <c r="D782" s="1">
        <v>18.600000000000001</v>
      </c>
      <c r="E782" s="1">
        <v>26.8</v>
      </c>
      <c r="F782" s="1">
        <v>25.2</v>
      </c>
      <c r="G782" s="1">
        <v>26.1</v>
      </c>
      <c r="H782" s="1">
        <v>29.3</v>
      </c>
      <c r="I782" s="1">
        <v>30.6</v>
      </c>
      <c r="J782" s="1">
        <v>26</v>
      </c>
      <c r="K782" s="1">
        <v>23.3</v>
      </c>
      <c r="L782" s="1">
        <v>19.899999999999999</v>
      </c>
      <c r="M782" s="1">
        <v>11.9</v>
      </c>
    </row>
    <row r="783" spans="1:13">
      <c r="A783" s="1">
        <v>23</v>
      </c>
      <c r="B783" s="1">
        <v>11.7</v>
      </c>
      <c r="C783" s="1">
        <v>20</v>
      </c>
      <c r="D783" s="1">
        <v>17.5</v>
      </c>
      <c r="E783" s="1">
        <v>22.8</v>
      </c>
      <c r="F783" s="1">
        <v>26.7</v>
      </c>
      <c r="G783" s="1">
        <v>27.2</v>
      </c>
      <c r="H783" s="1">
        <v>31.1</v>
      </c>
      <c r="I783" s="1">
        <v>31.6</v>
      </c>
      <c r="J783" s="1">
        <v>26</v>
      </c>
      <c r="K783" s="1">
        <v>23.6</v>
      </c>
      <c r="L783" s="1">
        <v>19.5</v>
      </c>
      <c r="M783" s="1">
        <v>12.1</v>
      </c>
    </row>
    <row r="784" spans="1:13">
      <c r="A784" s="1">
        <v>24</v>
      </c>
      <c r="B784" s="1">
        <v>12.1</v>
      </c>
      <c r="C784" s="1">
        <v>20.3</v>
      </c>
      <c r="D784" s="1">
        <v>17.8</v>
      </c>
      <c r="E784" s="1">
        <v>20.8</v>
      </c>
      <c r="F784" s="1">
        <v>27.2</v>
      </c>
      <c r="G784" s="1">
        <v>28.6</v>
      </c>
      <c r="H784" s="1">
        <v>30.9</v>
      </c>
      <c r="I784" s="1">
        <v>32</v>
      </c>
      <c r="J784" s="1">
        <v>26.7</v>
      </c>
      <c r="K784" s="1">
        <v>23.2</v>
      </c>
      <c r="L784" s="1">
        <v>19.2</v>
      </c>
      <c r="M784" s="1">
        <v>11.3</v>
      </c>
    </row>
    <row r="785" spans="1:13">
      <c r="A785" s="1">
        <v>25</v>
      </c>
      <c r="B785" s="1">
        <v>10.8</v>
      </c>
      <c r="C785" s="1">
        <v>19.2</v>
      </c>
      <c r="D785" s="1">
        <v>18.899999999999999</v>
      </c>
      <c r="E785" s="1">
        <v>21.7</v>
      </c>
      <c r="F785" s="1">
        <v>27.1</v>
      </c>
      <c r="G785" s="1">
        <v>29.7</v>
      </c>
      <c r="H785" s="1">
        <v>32</v>
      </c>
      <c r="I785" s="1">
        <v>28</v>
      </c>
      <c r="J785" s="1">
        <v>28.4</v>
      </c>
      <c r="K785" s="1">
        <v>23.4</v>
      </c>
      <c r="L785" s="1">
        <v>20</v>
      </c>
      <c r="M785" s="1">
        <v>11.5</v>
      </c>
    </row>
    <row r="786" spans="1:13">
      <c r="A786" s="1">
        <v>26</v>
      </c>
      <c r="B786" s="1">
        <v>10.5</v>
      </c>
      <c r="C786" s="1">
        <v>18.8</v>
      </c>
      <c r="D786" s="1">
        <v>20.8</v>
      </c>
      <c r="E786" s="1">
        <v>22.3</v>
      </c>
      <c r="F786" s="1">
        <v>25.8</v>
      </c>
      <c r="G786" s="1">
        <v>30.1</v>
      </c>
      <c r="H786" s="1">
        <v>31.4</v>
      </c>
      <c r="I786" s="1">
        <v>25.8</v>
      </c>
      <c r="J786" s="1">
        <v>28.9</v>
      </c>
      <c r="K786" s="1">
        <v>23.2</v>
      </c>
      <c r="L786" s="1">
        <v>19.8</v>
      </c>
      <c r="M786" s="1">
        <v>12</v>
      </c>
    </row>
    <row r="787" spans="1:13">
      <c r="A787" s="1">
        <v>27</v>
      </c>
      <c r="B787" s="1">
        <v>10.199999999999999</v>
      </c>
      <c r="C787" s="1">
        <v>13.8</v>
      </c>
      <c r="D787" s="1">
        <v>21.1</v>
      </c>
      <c r="E787" s="1">
        <v>23.2</v>
      </c>
      <c r="F787" s="1">
        <v>24.9</v>
      </c>
      <c r="G787" s="1">
        <v>25.6</v>
      </c>
      <c r="H787" s="1">
        <v>29.3</v>
      </c>
      <c r="I787" s="1">
        <v>26.5</v>
      </c>
      <c r="J787" s="1">
        <v>28.9</v>
      </c>
      <c r="K787" s="1">
        <v>22.6</v>
      </c>
      <c r="L787" s="1">
        <v>19.7</v>
      </c>
      <c r="M787" s="1">
        <v>12</v>
      </c>
    </row>
    <row r="788" spans="1:13">
      <c r="A788" s="1">
        <v>28</v>
      </c>
      <c r="B788" s="1">
        <v>10.8</v>
      </c>
      <c r="C788" s="1">
        <v>12.3</v>
      </c>
      <c r="D788" s="1">
        <v>22.8</v>
      </c>
      <c r="E788" s="1">
        <v>26</v>
      </c>
      <c r="F788" s="1">
        <v>27</v>
      </c>
      <c r="G788" s="1">
        <v>27.2</v>
      </c>
      <c r="H788" s="1">
        <v>28.1</v>
      </c>
      <c r="I788" s="1">
        <v>27.3</v>
      </c>
      <c r="J788" s="1">
        <v>27.8</v>
      </c>
      <c r="K788" s="1">
        <v>21.8</v>
      </c>
      <c r="L788" s="1">
        <v>20.399999999999999</v>
      </c>
      <c r="M788" s="1">
        <v>11.2</v>
      </c>
    </row>
    <row r="789" spans="1:13">
      <c r="A789" s="1">
        <v>29</v>
      </c>
      <c r="B789" s="1">
        <v>10.199999999999999</v>
      </c>
      <c r="C789" s="1">
        <v>12.5</v>
      </c>
      <c r="D789" s="1">
        <v>21</v>
      </c>
      <c r="E789" s="1">
        <v>22.8</v>
      </c>
      <c r="F789" s="1">
        <v>26.9</v>
      </c>
      <c r="G789" s="1">
        <v>28.2</v>
      </c>
      <c r="H789" s="1">
        <v>29.6</v>
      </c>
      <c r="I789" s="1">
        <v>27.1</v>
      </c>
      <c r="J789" s="1">
        <v>28.2</v>
      </c>
      <c r="K789" s="1">
        <v>21.2</v>
      </c>
      <c r="L789" s="1">
        <v>20.2</v>
      </c>
      <c r="M789" s="1">
        <v>11.1</v>
      </c>
    </row>
    <row r="790" spans="1:13">
      <c r="A790" s="1">
        <v>30</v>
      </c>
      <c r="B790" s="1">
        <v>10.7</v>
      </c>
      <c r="C790" s="1">
        <v>13.6</v>
      </c>
      <c r="D790" s="1">
        <v>19.5</v>
      </c>
      <c r="E790" s="1">
        <v>22.9</v>
      </c>
      <c r="F790" s="1">
        <v>28.4</v>
      </c>
      <c r="G790" s="1">
        <v>27.6</v>
      </c>
      <c r="H790" s="1">
        <v>29.6</v>
      </c>
      <c r="I790" s="1">
        <v>28</v>
      </c>
      <c r="J790" s="1">
        <v>25.7</v>
      </c>
      <c r="K790" s="1">
        <v>22</v>
      </c>
      <c r="L790" s="1">
        <v>18.8</v>
      </c>
      <c r="M790" s="1">
        <v>11.4</v>
      </c>
    </row>
    <row r="791" spans="1:13">
      <c r="A791" s="1">
        <v>31</v>
      </c>
      <c r="B791" s="1">
        <v>10</v>
      </c>
      <c r="D791" s="1">
        <v>20.100000000000001</v>
      </c>
      <c r="E791" s="1">
        <v>22.2</v>
      </c>
      <c r="F791" s="1">
        <v>29.7</v>
      </c>
      <c r="G791" s="1">
        <v>28.5</v>
      </c>
      <c r="H791" s="1">
        <v>29.9</v>
      </c>
      <c r="I791" s="1">
        <v>29.8</v>
      </c>
      <c r="J791" s="1">
        <v>25.5</v>
      </c>
      <c r="K791" s="1">
        <v>23</v>
      </c>
      <c r="L791" s="1">
        <v>19.399999999999999</v>
      </c>
      <c r="M791" s="1">
        <v>11.4</v>
      </c>
    </row>
    <row r="792" spans="1:13">
      <c r="B792" s="1">
        <v>10.4</v>
      </c>
      <c r="D792" s="1">
        <v>22.6</v>
      </c>
      <c r="F792" s="1">
        <v>30.6</v>
      </c>
      <c r="H792" s="1">
        <v>28.9</v>
      </c>
      <c r="I792" s="1">
        <v>29.5</v>
      </c>
      <c r="K792" s="1">
        <v>23.6</v>
      </c>
      <c r="M792" s="1">
        <v>12.5</v>
      </c>
    </row>
    <row r="793" spans="1:13">
      <c r="A793" s="1">
        <f>A760+1</f>
        <v>1985</v>
      </c>
    </row>
    <row r="794" spans="1:13">
      <c r="A794" s="1">
        <v>1</v>
      </c>
      <c r="B794" s="1" t="s">
        <v>2</v>
      </c>
      <c r="C794" s="1" t="s">
        <v>3</v>
      </c>
      <c r="D794" s="1" t="s">
        <v>4</v>
      </c>
      <c r="E794" s="1" t="s">
        <v>5</v>
      </c>
      <c r="F794" s="1" t="s">
        <v>6</v>
      </c>
      <c r="G794" s="1" t="s">
        <v>7</v>
      </c>
      <c r="H794" s="1" t="s">
        <v>8</v>
      </c>
      <c r="I794" s="1" t="s">
        <v>9</v>
      </c>
      <c r="J794" s="1" t="s">
        <v>10</v>
      </c>
      <c r="K794" s="1" t="s">
        <v>11</v>
      </c>
      <c r="L794" s="1" t="s">
        <v>12</v>
      </c>
      <c r="M794" s="1" t="s">
        <v>13</v>
      </c>
    </row>
    <row r="795" spans="1:13">
      <c r="A795" s="1">
        <v>2</v>
      </c>
      <c r="B795" s="1">
        <v>12.1</v>
      </c>
      <c r="C795" s="1">
        <v>14</v>
      </c>
      <c r="D795" s="1">
        <v>17.2</v>
      </c>
      <c r="E795" s="1">
        <v>15.6</v>
      </c>
      <c r="F795" s="1">
        <v>25.3</v>
      </c>
      <c r="G795" s="1">
        <v>27.8</v>
      </c>
      <c r="H795" s="1">
        <v>30</v>
      </c>
      <c r="I795" s="1">
        <v>29.9</v>
      </c>
      <c r="J795" s="1">
        <v>28.2</v>
      </c>
      <c r="K795" s="1">
        <v>26.2</v>
      </c>
      <c r="L795" s="1">
        <v>22.8</v>
      </c>
      <c r="M795" s="1">
        <v>17.399999999999999</v>
      </c>
    </row>
    <row r="796" spans="1:13">
      <c r="A796" s="1">
        <v>3</v>
      </c>
      <c r="B796" s="1">
        <v>13.4</v>
      </c>
      <c r="C796" s="1">
        <v>15.1</v>
      </c>
      <c r="D796" s="1">
        <v>18.8</v>
      </c>
      <c r="E796" s="1">
        <v>15.2</v>
      </c>
      <c r="F796" s="1">
        <v>26</v>
      </c>
      <c r="G796" s="1">
        <v>29</v>
      </c>
      <c r="H796" s="1">
        <v>31.5</v>
      </c>
      <c r="I796" s="1">
        <v>29.9</v>
      </c>
      <c r="J796" s="1">
        <v>27.5</v>
      </c>
      <c r="K796" s="1">
        <v>26.2</v>
      </c>
      <c r="L796" s="1">
        <v>23</v>
      </c>
      <c r="M796" s="1">
        <v>18.399999999999999</v>
      </c>
    </row>
    <row r="797" spans="1:13">
      <c r="A797" s="1">
        <v>4</v>
      </c>
      <c r="B797" s="1">
        <v>15</v>
      </c>
      <c r="C797" s="1">
        <v>16.7</v>
      </c>
      <c r="D797" s="1">
        <v>20.100000000000001</v>
      </c>
      <c r="E797" s="1">
        <v>17.8</v>
      </c>
      <c r="F797" s="1">
        <v>26.5</v>
      </c>
      <c r="G797" s="1">
        <v>29.8</v>
      </c>
      <c r="H797" s="1">
        <v>28.6</v>
      </c>
      <c r="I797" s="1">
        <v>29.2</v>
      </c>
      <c r="J797" s="1">
        <v>27.7</v>
      </c>
      <c r="K797" s="1">
        <v>25.8</v>
      </c>
      <c r="L797" s="1">
        <v>21.8</v>
      </c>
      <c r="M797" s="1">
        <v>18.7</v>
      </c>
    </row>
    <row r="798" spans="1:13">
      <c r="A798" s="1">
        <v>5</v>
      </c>
      <c r="B798" s="1">
        <v>13.2</v>
      </c>
      <c r="C798" s="1">
        <v>17.399999999999999</v>
      </c>
      <c r="D798" s="1">
        <v>15.8</v>
      </c>
      <c r="E798" s="1">
        <v>19.3</v>
      </c>
      <c r="F798" s="1">
        <v>28.5</v>
      </c>
      <c r="G798" s="1">
        <v>29.7</v>
      </c>
      <c r="H798" s="1">
        <v>28.9</v>
      </c>
      <c r="I798" s="1">
        <v>28.6</v>
      </c>
      <c r="J798" s="1">
        <v>28.4</v>
      </c>
      <c r="K798" s="1">
        <v>25.2</v>
      </c>
      <c r="L798" s="1">
        <v>23.4</v>
      </c>
      <c r="M798" s="1">
        <v>20.9</v>
      </c>
    </row>
    <row r="799" spans="1:13">
      <c r="A799" s="1">
        <v>6</v>
      </c>
      <c r="B799" s="1">
        <v>11.7</v>
      </c>
      <c r="C799" s="1">
        <v>19</v>
      </c>
      <c r="D799" s="1">
        <v>16.7</v>
      </c>
      <c r="E799" s="1">
        <v>19.399999999999999</v>
      </c>
      <c r="F799" s="1">
        <v>29.3</v>
      </c>
      <c r="G799" s="1">
        <v>29.6</v>
      </c>
      <c r="H799" s="1">
        <v>28</v>
      </c>
      <c r="I799" s="1">
        <v>29.4</v>
      </c>
      <c r="J799" s="1">
        <v>29.1</v>
      </c>
      <c r="K799" s="1">
        <v>25.1</v>
      </c>
      <c r="L799" s="1">
        <v>23.8</v>
      </c>
      <c r="M799" s="1">
        <v>20.9</v>
      </c>
    </row>
    <row r="800" spans="1:13">
      <c r="A800" s="1">
        <v>7</v>
      </c>
      <c r="B800" s="1">
        <v>11.6</v>
      </c>
      <c r="C800" s="1">
        <v>21.3</v>
      </c>
      <c r="D800" s="1">
        <v>16.600000000000001</v>
      </c>
      <c r="E800" s="1">
        <v>21.1</v>
      </c>
      <c r="F800" s="1">
        <v>28.2</v>
      </c>
      <c r="G800" s="1">
        <v>27.7</v>
      </c>
      <c r="H800" s="1">
        <v>27.9</v>
      </c>
      <c r="I800" s="1">
        <v>30.4</v>
      </c>
      <c r="J800" s="1">
        <v>30.4</v>
      </c>
      <c r="K800" s="1">
        <v>24.8</v>
      </c>
      <c r="L800" s="1">
        <v>24</v>
      </c>
      <c r="M800" s="1">
        <v>21.9</v>
      </c>
    </row>
    <row r="801" spans="1:13">
      <c r="A801" s="1">
        <v>8</v>
      </c>
      <c r="B801" s="1">
        <v>12.8</v>
      </c>
      <c r="C801" s="1">
        <v>22.6</v>
      </c>
      <c r="D801" s="1">
        <v>17.600000000000001</v>
      </c>
      <c r="E801" s="1">
        <v>22</v>
      </c>
      <c r="F801" s="1">
        <v>27.6</v>
      </c>
      <c r="G801" s="1">
        <v>29</v>
      </c>
      <c r="H801" s="1">
        <v>28.6</v>
      </c>
      <c r="I801" s="1">
        <v>30</v>
      </c>
      <c r="J801" s="1">
        <v>26</v>
      </c>
      <c r="K801" s="1">
        <v>25</v>
      </c>
      <c r="L801" s="1">
        <v>24.6</v>
      </c>
      <c r="M801" s="1">
        <v>22.8</v>
      </c>
    </row>
    <row r="802" spans="1:13">
      <c r="A802" s="1">
        <v>9</v>
      </c>
      <c r="B802" s="1">
        <v>11.8</v>
      </c>
      <c r="C802" s="1">
        <v>23.6</v>
      </c>
      <c r="D802" s="1">
        <v>20.100000000000001</v>
      </c>
      <c r="E802" s="1">
        <v>23.3</v>
      </c>
      <c r="F802" s="1">
        <v>28.1</v>
      </c>
      <c r="G802" s="1">
        <v>31.2</v>
      </c>
      <c r="H802" s="1">
        <v>28.4</v>
      </c>
      <c r="I802" s="1">
        <v>29.1</v>
      </c>
      <c r="J802" s="1">
        <v>27.6</v>
      </c>
      <c r="K802" s="1">
        <v>25.8</v>
      </c>
      <c r="L802" s="1">
        <v>23.9</v>
      </c>
      <c r="M802" s="1">
        <v>22.3</v>
      </c>
    </row>
    <row r="803" spans="1:13">
      <c r="A803" s="1">
        <v>10</v>
      </c>
      <c r="B803" s="1">
        <v>10.5</v>
      </c>
      <c r="C803" s="1">
        <v>21.2</v>
      </c>
      <c r="D803" s="1">
        <v>16.8</v>
      </c>
      <c r="E803" s="1">
        <v>24.4</v>
      </c>
      <c r="F803" s="1">
        <v>27.1</v>
      </c>
      <c r="G803" s="1">
        <v>32.4</v>
      </c>
      <c r="H803" s="1">
        <v>27.8</v>
      </c>
      <c r="I803" s="1">
        <v>29.8</v>
      </c>
      <c r="J803" s="1">
        <v>27.5</v>
      </c>
      <c r="K803" s="1">
        <v>27</v>
      </c>
      <c r="L803" s="1">
        <v>21.3</v>
      </c>
      <c r="M803" s="1">
        <v>22.7</v>
      </c>
    </row>
    <row r="804" spans="1:13">
      <c r="A804" s="1">
        <v>11</v>
      </c>
      <c r="B804" s="1">
        <v>12</v>
      </c>
      <c r="C804" s="1">
        <v>20.5</v>
      </c>
      <c r="D804" s="1">
        <v>13.8</v>
      </c>
      <c r="E804" s="1">
        <v>25.2</v>
      </c>
      <c r="F804" s="1">
        <v>27.5</v>
      </c>
      <c r="G804" s="1">
        <v>31.8</v>
      </c>
      <c r="H804" s="1">
        <v>26.8</v>
      </c>
      <c r="I804" s="1">
        <v>30.6</v>
      </c>
      <c r="J804" s="1">
        <v>26.2</v>
      </c>
      <c r="K804" s="1">
        <v>27</v>
      </c>
      <c r="L804" s="1">
        <v>20.8</v>
      </c>
      <c r="M804" s="1">
        <v>24.2</v>
      </c>
    </row>
    <row r="805" spans="1:13">
      <c r="A805" s="1">
        <v>12</v>
      </c>
      <c r="B805" s="1">
        <v>11.3</v>
      </c>
      <c r="C805" s="1">
        <v>18.399999999999999</v>
      </c>
      <c r="D805" s="1">
        <v>13.2</v>
      </c>
      <c r="E805" s="1">
        <v>24.8</v>
      </c>
      <c r="F805" s="1">
        <v>28.1</v>
      </c>
      <c r="G805" s="1">
        <v>31</v>
      </c>
      <c r="H805" s="1">
        <v>28</v>
      </c>
      <c r="I805" s="1">
        <v>31</v>
      </c>
      <c r="J805" s="1">
        <v>24.5</v>
      </c>
      <c r="K805" s="1">
        <v>27.6</v>
      </c>
      <c r="L805" s="1">
        <v>22.4</v>
      </c>
      <c r="M805" s="1">
        <v>15.4</v>
      </c>
    </row>
    <row r="806" spans="1:13">
      <c r="A806" s="1">
        <v>13</v>
      </c>
      <c r="B806" s="1">
        <v>11.8</v>
      </c>
      <c r="C806" s="1">
        <v>17.399999999999999</v>
      </c>
      <c r="D806" s="1">
        <v>13</v>
      </c>
      <c r="E806" s="1">
        <v>24.1</v>
      </c>
      <c r="F806" s="1">
        <v>28.2</v>
      </c>
      <c r="G806" s="1">
        <v>29</v>
      </c>
      <c r="H806" s="1">
        <v>28.6</v>
      </c>
      <c r="I806" s="1">
        <v>29.6</v>
      </c>
      <c r="J806" s="1">
        <v>24</v>
      </c>
      <c r="K806" s="1">
        <v>27.2</v>
      </c>
      <c r="L806" s="1">
        <v>23</v>
      </c>
      <c r="M806" s="1">
        <v>14</v>
      </c>
    </row>
    <row r="807" spans="1:13">
      <c r="A807" s="1">
        <v>14</v>
      </c>
      <c r="B807" s="1">
        <v>13.4</v>
      </c>
      <c r="C807" s="1">
        <v>17.2</v>
      </c>
      <c r="D807" s="1">
        <v>14</v>
      </c>
      <c r="E807" s="1">
        <v>20.399999999999999</v>
      </c>
      <c r="F807" s="1">
        <v>27.3</v>
      </c>
      <c r="G807" s="1">
        <v>28.2</v>
      </c>
      <c r="H807" s="1">
        <v>28.9</v>
      </c>
      <c r="I807" s="1">
        <v>28.7</v>
      </c>
      <c r="J807" s="1">
        <v>25.1</v>
      </c>
      <c r="K807" s="1">
        <v>28</v>
      </c>
      <c r="L807" s="1">
        <v>20</v>
      </c>
      <c r="M807" s="1">
        <v>14.3</v>
      </c>
    </row>
    <row r="808" spans="1:13">
      <c r="A808" s="1">
        <v>15</v>
      </c>
      <c r="B808" s="1">
        <v>13.7</v>
      </c>
      <c r="C808" s="1">
        <v>18</v>
      </c>
      <c r="D808" s="1">
        <v>14.8</v>
      </c>
      <c r="E808" s="1">
        <v>17.899999999999999</v>
      </c>
      <c r="F808" s="1">
        <v>27.2</v>
      </c>
      <c r="G808" s="1">
        <v>28.4</v>
      </c>
      <c r="H808" s="1">
        <v>29</v>
      </c>
      <c r="I808" s="1">
        <v>28.4</v>
      </c>
      <c r="J808" s="1">
        <v>26.4</v>
      </c>
      <c r="K808" s="1">
        <v>27.2</v>
      </c>
      <c r="L808" s="1">
        <v>20.399999999999999</v>
      </c>
      <c r="M808" s="1">
        <v>15.2</v>
      </c>
    </row>
    <row r="809" spans="1:13">
      <c r="A809" s="1">
        <v>16</v>
      </c>
      <c r="B809" s="1">
        <v>12.2</v>
      </c>
      <c r="C809" s="1">
        <v>19.5</v>
      </c>
      <c r="D809" s="1">
        <v>14.8</v>
      </c>
      <c r="E809" s="1">
        <v>18.100000000000001</v>
      </c>
      <c r="F809" s="1">
        <v>28.2</v>
      </c>
      <c r="G809" s="1">
        <v>28.5</v>
      </c>
      <c r="H809" s="1">
        <v>28.4</v>
      </c>
      <c r="I809" s="1">
        <v>25.9</v>
      </c>
      <c r="J809" s="1">
        <v>26.8</v>
      </c>
      <c r="K809" s="1">
        <v>27.8</v>
      </c>
      <c r="L809" s="1">
        <v>19.3</v>
      </c>
      <c r="M809" s="1">
        <v>16.100000000000001</v>
      </c>
    </row>
    <row r="810" spans="1:13">
      <c r="A810" s="1">
        <v>17</v>
      </c>
      <c r="B810" s="1">
        <v>12</v>
      </c>
      <c r="C810" s="1">
        <v>20.2</v>
      </c>
      <c r="D810" s="1">
        <v>15</v>
      </c>
      <c r="E810" s="1">
        <v>21.2</v>
      </c>
      <c r="F810" s="1">
        <v>28.3</v>
      </c>
      <c r="G810" s="1">
        <v>26.4</v>
      </c>
      <c r="H810" s="1">
        <v>29.6</v>
      </c>
      <c r="I810" s="1">
        <v>28.6</v>
      </c>
      <c r="J810" s="1">
        <v>27.7</v>
      </c>
      <c r="K810" s="1">
        <v>28.1</v>
      </c>
      <c r="L810" s="1">
        <v>19.5</v>
      </c>
      <c r="M810" s="1">
        <v>14.7</v>
      </c>
    </row>
    <row r="811" spans="1:13">
      <c r="A811" s="1">
        <v>18</v>
      </c>
      <c r="B811" s="1">
        <v>13.4</v>
      </c>
      <c r="C811" s="1">
        <v>21.9</v>
      </c>
      <c r="D811" s="1">
        <v>15.5</v>
      </c>
      <c r="E811" s="1">
        <v>21.5</v>
      </c>
      <c r="F811" s="1">
        <v>27</v>
      </c>
      <c r="G811" s="1">
        <v>26.4</v>
      </c>
      <c r="H811" s="1">
        <v>30.3</v>
      </c>
      <c r="I811" s="1">
        <v>28</v>
      </c>
      <c r="J811" s="1">
        <v>27.7</v>
      </c>
      <c r="K811" s="1">
        <v>27.8</v>
      </c>
      <c r="L811" s="1">
        <v>21</v>
      </c>
      <c r="M811" s="1">
        <v>15</v>
      </c>
    </row>
    <row r="812" spans="1:13">
      <c r="A812" s="1">
        <v>19</v>
      </c>
      <c r="B812" s="1">
        <v>16.100000000000001</v>
      </c>
      <c r="C812" s="1">
        <v>18.399999999999999</v>
      </c>
      <c r="D812" s="1">
        <v>15.2</v>
      </c>
      <c r="E812" s="1">
        <v>22.4</v>
      </c>
      <c r="F812" s="1">
        <v>28.1</v>
      </c>
      <c r="G812" s="1">
        <v>27.2</v>
      </c>
      <c r="H812" s="1">
        <v>29.4</v>
      </c>
      <c r="I812" s="1">
        <v>29.9</v>
      </c>
      <c r="J812" s="1">
        <v>28.5</v>
      </c>
      <c r="K812" s="1">
        <v>24.8</v>
      </c>
      <c r="L812" s="1">
        <v>21.3</v>
      </c>
      <c r="M812" s="1">
        <v>16.2</v>
      </c>
    </row>
    <row r="813" spans="1:13">
      <c r="A813" s="1">
        <v>20</v>
      </c>
      <c r="B813" s="1">
        <v>15.9</v>
      </c>
      <c r="C813" s="1">
        <v>17.899999999999999</v>
      </c>
      <c r="D813" s="1">
        <v>15.2</v>
      </c>
      <c r="E813" s="1">
        <v>22.4</v>
      </c>
      <c r="F813" s="1">
        <v>28.5</v>
      </c>
      <c r="G813" s="1">
        <v>27.6</v>
      </c>
      <c r="H813" s="1">
        <v>29.1</v>
      </c>
      <c r="I813" s="1">
        <v>29.6</v>
      </c>
      <c r="J813" s="1">
        <v>28.1</v>
      </c>
      <c r="K813" s="1">
        <v>26.6</v>
      </c>
      <c r="L813" s="1">
        <v>22.2</v>
      </c>
      <c r="M813" s="1">
        <v>16.8</v>
      </c>
    </row>
    <row r="814" spans="1:13">
      <c r="A814" s="1">
        <v>21</v>
      </c>
      <c r="B814" s="1">
        <v>17.8</v>
      </c>
      <c r="C814" s="1">
        <v>15.1</v>
      </c>
      <c r="D814" s="1">
        <v>15.2</v>
      </c>
      <c r="E814" s="1">
        <v>24.5</v>
      </c>
      <c r="F814" s="1">
        <v>28.6</v>
      </c>
      <c r="G814" s="1">
        <v>28.7</v>
      </c>
      <c r="H814" s="1">
        <v>30.1</v>
      </c>
      <c r="I814" s="1">
        <v>29.1</v>
      </c>
      <c r="J814" s="1">
        <v>27.8</v>
      </c>
      <c r="K814" s="1">
        <v>24.3</v>
      </c>
      <c r="L814" s="1">
        <v>22.8</v>
      </c>
      <c r="M814" s="1">
        <v>16.2</v>
      </c>
    </row>
    <row r="815" spans="1:13">
      <c r="A815" s="1">
        <v>22</v>
      </c>
      <c r="B815" s="1">
        <v>18.8</v>
      </c>
      <c r="C815" s="1">
        <v>13.9</v>
      </c>
      <c r="D815" s="1">
        <v>15.4</v>
      </c>
      <c r="E815" s="1">
        <v>24.1</v>
      </c>
      <c r="F815" s="1">
        <v>28.4</v>
      </c>
      <c r="G815" s="1">
        <v>27.4</v>
      </c>
      <c r="H815" s="1">
        <v>29.1</v>
      </c>
      <c r="I815" s="1">
        <v>29</v>
      </c>
      <c r="J815" s="1">
        <v>28.1</v>
      </c>
      <c r="K815" s="1">
        <v>20.100000000000001</v>
      </c>
      <c r="L815" s="1">
        <v>25</v>
      </c>
      <c r="M815" s="1">
        <v>16</v>
      </c>
    </row>
    <row r="816" spans="1:13">
      <c r="A816" s="1">
        <v>23</v>
      </c>
      <c r="B816" s="1">
        <v>18</v>
      </c>
      <c r="C816" s="1">
        <v>13.5</v>
      </c>
      <c r="D816" s="1">
        <v>15.8</v>
      </c>
      <c r="E816" s="1">
        <v>25.8</v>
      </c>
      <c r="F816" s="1">
        <v>28.2</v>
      </c>
      <c r="G816" s="1">
        <v>27.5</v>
      </c>
      <c r="H816" s="1">
        <v>28.2</v>
      </c>
      <c r="I816" s="1">
        <v>29</v>
      </c>
      <c r="J816" s="1">
        <v>28.2</v>
      </c>
      <c r="K816" s="1">
        <v>18</v>
      </c>
      <c r="L816" s="1">
        <v>26</v>
      </c>
      <c r="M816" s="1">
        <v>16.399999999999999</v>
      </c>
    </row>
    <row r="817" spans="1:13">
      <c r="A817" s="1">
        <v>24</v>
      </c>
      <c r="B817" s="1">
        <v>18.899999999999999</v>
      </c>
      <c r="C817" s="1">
        <v>14.5</v>
      </c>
      <c r="D817" s="1">
        <v>16.600000000000001</v>
      </c>
      <c r="E817" s="1">
        <v>24.8</v>
      </c>
      <c r="F817" s="1">
        <v>28.8</v>
      </c>
      <c r="G817" s="1">
        <v>29.9</v>
      </c>
      <c r="H817" s="1">
        <v>29.1</v>
      </c>
      <c r="I817" s="1">
        <v>28.4</v>
      </c>
      <c r="J817" s="1">
        <v>27</v>
      </c>
      <c r="K817" s="1">
        <v>19</v>
      </c>
      <c r="L817" s="1">
        <v>25.9</v>
      </c>
      <c r="M817" s="1">
        <v>15</v>
      </c>
    </row>
    <row r="818" spans="1:13">
      <c r="A818" s="1">
        <v>25</v>
      </c>
      <c r="B818" s="1">
        <v>19.100000000000001</v>
      </c>
      <c r="C818" s="1">
        <v>14.2</v>
      </c>
      <c r="D818" s="1">
        <v>17.2</v>
      </c>
      <c r="E818" s="1">
        <v>24.6</v>
      </c>
      <c r="F818" s="1">
        <v>27.9</v>
      </c>
      <c r="G818" s="1">
        <v>31.6</v>
      </c>
      <c r="H818" s="1">
        <v>29.6</v>
      </c>
      <c r="I818" s="1">
        <v>27</v>
      </c>
      <c r="J818" s="1">
        <v>26.8</v>
      </c>
      <c r="K818" s="1">
        <v>21.2</v>
      </c>
      <c r="L818" s="1">
        <v>21.6</v>
      </c>
      <c r="M818" s="1">
        <v>14.4</v>
      </c>
    </row>
    <row r="819" spans="1:13">
      <c r="A819" s="1">
        <v>26</v>
      </c>
      <c r="B819" s="1">
        <v>13.6</v>
      </c>
      <c r="C819" s="1">
        <v>14.8</v>
      </c>
      <c r="D819" s="1">
        <v>18.8</v>
      </c>
      <c r="E819" s="1">
        <v>26.5</v>
      </c>
      <c r="F819" s="1">
        <v>28.7</v>
      </c>
      <c r="G819" s="1">
        <v>31.2</v>
      </c>
      <c r="H819" s="1">
        <v>31</v>
      </c>
      <c r="I819" s="1">
        <v>27</v>
      </c>
      <c r="J819" s="1">
        <v>26.5</v>
      </c>
      <c r="K819" s="1">
        <v>24</v>
      </c>
      <c r="L819" s="1">
        <v>19.2</v>
      </c>
      <c r="M819" s="1">
        <v>15</v>
      </c>
    </row>
    <row r="820" spans="1:13">
      <c r="A820" s="1">
        <v>27</v>
      </c>
      <c r="B820" s="1">
        <v>13.4</v>
      </c>
      <c r="C820" s="1">
        <v>13.8</v>
      </c>
      <c r="D820" s="1">
        <v>21.3</v>
      </c>
      <c r="E820" s="1">
        <v>22</v>
      </c>
      <c r="F820" s="1">
        <v>29.1</v>
      </c>
      <c r="G820" s="1">
        <v>30.9</v>
      </c>
      <c r="H820" s="1">
        <v>31.5</v>
      </c>
      <c r="I820" s="1">
        <v>27.3</v>
      </c>
      <c r="J820" s="1">
        <v>26.2</v>
      </c>
      <c r="K820" s="1">
        <v>25.8</v>
      </c>
      <c r="L820" s="1">
        <v>19.8</v>
      </c>
      <c r="M820" s="1">
        <v>17.8</v>
      </c>
    </row>
    <row r="821" spans="1:13">
      <c r="A821" s="1">
        <v>28</v>
      </c>
      <c r="B821" s="1">
        <v>15.2</v>
      </c>
      <c r="C821" s="1">
        <v>13</v>
      </c>
      <c r="D821" s="1">
        <v>23</v>
      </c>
      <c r="E821" s="1">
        <v>21.8</v>
      </c>
      <c r="F821" s="1">
        <v>31.3</v>
      </c>
      <c r="G821" s="1">
        <v>30.9</v>
      </c>
      <c r="H821" s="1">
        <v>29.7</v>
      </c>
      <c r="I821" s="1">
        <v>25.7</v>
      </c>
      <c r="J821" s="1">
        <v>27.2</v>
      </c>
      <c r="K821" s="1">
        <v>26.3</v>
      </c>
      <c r="L821" s="1">
        <v>21.9</v>
      </c>
      <c r="M821" s="1">
        <v>19.399999999999999</v>
      </c>
    </row>
    <row r="822" spans="1:13">
      <c r="A822" s="1">
        <v>29</v>
      </c>
      <c r="B822" s="1">
        <v>17.100000000000001</v>
      </c>
      <c r="C822" s="1">
        <v>14.3</v>
      </c>
      <c r="D822" s="1">
        <v>23.4</v>
      </c>
      <c r="E822" s="1">
        <v>22.2</v>
      </c>
      <c r="F822" s="1">
        <v>32.200000000000003</v>
      </c>
      <c r="G822" s="1">
        <v>30.6</v>
      </c>
      <c r="H822" s="1">
        <v>27.6</v>
      </c>
      <c r="I822" s="1">
        <v>25.2</v>
      </c>
      <c r="J822" s="1">
        <v>27</v>
      </c>
      <c r="K822" s="1">
        <v>25.9</v>
      </c>
      <c r="L822" s="1">
        <v>23.1</v>
      </c>
      <c r="M822" s="1">
        <v>19.5</v>
      </c>
    </row>
    <row r="823" spans="1:13">
      <c r="A823" s="1">
        <v>30</v>
      </c>
      <c r="B823" s="1">
        <v>13.8</v>
      </c>
      <c r="D823" s="1">
        <v>22.8</v>
      </c>
      <c r="E823" s="1">
        <v>23.1</v>
      </c>
      <c r="F823" s="1">
        <v>27.2</v>
      </c>
      <c r="G823" s="1">
        <v>30.8</v>
      </c>
      <c r="H823" s="1">
        <v>27.8</v>
      </c>
      <c r="I823" s="1">
        <v>27</v>
      </c>
      <c r="J823" s="1">
        <v>27</v>
      </c>
      <c r="K823" s="1">
        <v>25.2</v>
      </c>
      <c r="L823" s="1">
        <v>17.399999999999999</v>
      </c>
      <c r="M823" s="1">
        <v>20.9</v>
      </c>
    </row>
    <row r="824" spans="1:13">
      <c r="A824" s="1">
        <v>31</v>
      </c>
      <c r="B824" s="1">
        <v>13.2</v>
      </c>
      <c r="D824" s="1">
        <v>17.2</v>
      </c>
      <c r="E824" s="1">
        <v>24.2</v>
      </c>
      <c r="F824" s="1">
        <v>28.1</v>
      </c>
      <c r="G824" s="1">
        <v>30.7</v>
      </c>
      <c r="H824" s="1">
        <v>28.5</v>
      </c>
      <c r="I824" s="1">
        <v>26.5</v>
      </c>
      <c r="J824" s="1">
        <v>26.3</v>
      </c>
      <c r="K824" s="1">
        <v>25.2</v>
      </c>
      <c r="L824" s="1">
        <v>15.4</v>
      </c>
      <c r="M824" s="1">
        <v>20.3</v>
      </c>
    </row>
    <row r="825" spans="1:13">
      <c r="B825" s="1">
        <v>13.6</v>
      </c>
      <c r="D825" s="1">
        <v>15.4</v>
      </c>
      <c r="F825" s="1">
        <v>27.6</v>
      </c>
      <c r="H825" s="1">
        <v>29.4</v>
      </c>
      <c r="I825" s="1">
        <v>27.7</v>
      </c>
      <c r="K825" s="1">
        <v>23</v>
      </c>
      <c r="M825" s="1">
        <v>17.399999999999999</v>
      </c>
    </row>
    <row r="826" spans="1:13">
      <c r="A826" s="1">
        <f>A793+1</f>
        <v>1986</v>
      </c>
    </row>
    <row r="827" spans="1:13">
      <c r="A827" s="1">
        <v>1</v>
      </c>
      <c r="B827" s="1" t="s">
        <v>2</v>
      </c>
      <c r="C827" s="1" t="s">
        <v>3</v>
      </c>
      <c r="D827" s="1" t="s">
        <v>4</v>
      </c>
      <c r="E827" s="1" t="s">
        <v>5</v>
      </c>
      <c r="F827" s="1" t="s">
        <v>6</v>
      </c>
      <c r="G827" s="1" t="s">
        <v>7</v>
      </c>
      <c r="H827" s="1" t="s">
        <v>8</v>
      </c>
      <c r="I827" s="1" t="s">
        <v>9</v>
      </c>
      <c r="J827" s="1" t="s">
        <v>10</v>
      </c>
      <c r="K827" s="1" t="s">
        <v>11</v>
      </c>
      <c r="L827" s="1" t="s">
        <v>12</v>
      </c>
      <c r="M827" s="1" t="s">
        <v>13</v>
      </c>
    </row>
    <row r="828" spans="1:13">
      <c r="A828" s="1">
        <v>2</v>
      </c>
      <c r="B828" s="1">
        <v>14</v>
      </c>
      <c r="C828" s="1">
        <v>18.8</v>
      </c>
      <c r="D828" s="1">
        <v>8.8000000000000007</v>
      </c>
      <c r="E828" s="1">
        <v>19</v>
      </c>
      <c r="F828" s="1">
        <v>23.8</v>
      </c>
      <c r="G828" s="1">
        <v>29.1</v>
      </c>
      <c r="H828" s="1">
        <v>33.200000000000003</v>
      </c>
      <c r="I828" s="1">
        <v>30</v>
      </c>
      <c r="J828" s="1">
        <v>29</v>
      </c>
      <c r="K828" s="1">
        <v>20</v>
      </c>
      <c r="L828" s="1">
        <v>23.1</v>
      </c>
      <c r="M828" s="1">
        <v>16.5</v>
      </c>
    </row>
    <row r="829" spans="1:13">
      <c r="A829" s="1">
        <v>3</v>
      </c>
      <c r="B829" s="1">
        <v>14.6</v>
      </c>
      <c r="C829" s="1">
        <v>13.7</v>
      </c>
      <c r="D829" s="1">
        <v>11.2</v>
      </c>
      <c r="E829" s="1">
        <v>20.399999999999999</v>
      </c>
      <c r="F829" s="1">
        <v>24.6</v>
      </c>
      <c r="G829" s="1">
        <v>27.4</v>
      </c>
      <c r="H829" s="1">
        <v>33.5</v>
      </c>
      <c r="I829" s="1">
        <v>28.6</v>
      </c>
      <c r="J829" s="1">
        <v>29.1</v>
      </c>
      <c r="K829" s="1">
        <v>21.5</v>
      </c>
      <c r="L829" s="1">
        <v>23.6</v>
      </c>
      <c r="M829" s="1">
        <v>19.5</v>
      </c>
    </row>
    <row r="830" spans="1:13">
      <c r="A830" s="1">
        <v>4</v>
      </c>
      <c r="B830" s="1">
        <v>13.2</v>
      </c>
      <c r="C830" s="1">
        <v>13.8</v>
      </c>
      <c r="D830" s="1">
        <v>13.1</v>
      </c>
      <c r="E830" s="1">
        <v>22</v>
      </c>
      <c r="F830" s="1">
        <v>24.4</v>
      </c>
      <c r="G830" s="1">
        <v>28.2</v>
      </c>
      <c r="H830" s="1">
        <v>33.4</v>
      </c>
      <c r="I830" s="1">
        <v>29</v>
      </c>
      <c r="J830" s="1">
        <v>29</v>
      </c>
      <c r="K830" s="1">
        <v>21.8</v>
      </c>
      <c r="L830" s="1">
        <v>23.6</v>
      </c>
      <c r="M830" s="1">
        <v>20.6</v>
      </c>
    </row>
    <row r="831" spans="1:13">
      <c r="A831" s="1">
        <v>5</v>
      </c>
      <c r="B831" s="1">
        <v>15.6</v>
      </c>
      <c r="C831" s="1">
        <v>13</v>
      </c>
      <c r="D831" s="1">
        <v>14.5</v>
      </c>
      <c r="E831" s="1">
        <v>22.4</v>
      </c>
      <c r="F831" s="1">
        <v>25</v>
      </c>
      <c r="G831" s="1">
        <v>28.8</v>
      </c>
      <c r="H831" s="1">
        <v>32.4</v>
      </c>
      <c r="I831" s="1">
        <v>29.2</v>
      </c>
      <c r="J831" s="1">
        <v>27.3</v>
      </c>
      <c r="K831" s="1">
        <v>29.1</v>
      </c>
      <c r="L831" s="1">
        <v>24</v>
      </c>
      <c r="M831" s="1">
        <v>19.600000000000001</v>
      </c>
    </row>
    <row r="832" spans="1:13">
      <c r="A832" s="1">
        <v>6</v>
      </c>
      <c r="B832" s="1">
        <v>13.6</v>
      </c>
      <c r="C832" s="1">
        <v>14</v>
      </c>
      <c r="D832" s="1">
        <v>15.1</v>
      </c>
      <c r="E832" s="1">
        <v>22.8</v>
      </c>
      <c r="F832" s="1">
        <v>26.8</v>
      </c>
      <c r="G832" s="1">
        <v>30</v>
      </c>
      <c r="H832" s="1">
        <v>28.3</v>
      </c>
      <c r="I832" s="1">
        <v>29.4</v>
      </c>
      <c r="J832" s="1">
        <v>26.4</v>
      </c>
      <c r="K832" s="1">
        <v>25.5</v>
      </c>
      <c r="L832" s="1">
        <v>23.8</v>
      </c>
      <c r="M832" s="1">
        <v>18.7</v>
      </c>
    </row>
    <row r="833" spans="1:13">
      <c r="A833" s="1">
        <v>7</v>
      </c>
      <c r="B833" s="1">
        <v>12.2</v>
      </c>
      <c r="C833" s="1">
        <v>13.8</v>
      </c>
      <c r="D833" s="1">
        <v>16.2</v>
      </c>
      <c r="E833" s="1">
        <v>22.7</v>
      </c>
      <c r="F833" s="1">
        <v>24.3</v>
      </c>
      <c r="G833" s="1">
        <v>29.4</v>
      </c>
      <c r="H833" s="1">
        <v>28.1</v>
      </c>
      <c r="I833" s="1">
        <v>29.9</v>
      </c>
      <c r="J833" s="1">
        <v>24.9</v>
      </c>
      <c r="K833" s="1">
        <v>26.1</v>
      </c>
      <c r="L833" s="1">
        <v>24.7</v>
      </c>
      <c r="M833" s="1">
        <v>18.899999999999999</v>
      </c>
    </row>
    <row r="834" spans="1:13">
      <c r="A834" s="1">
        <v>8</v>
      </c>
      <c r="B834" s="1">
        <v>13.4</v>
      </c>
      <c r="C834" s="1">
        <v>12.8</v>
      </c>
      <c r="D834" s="1">
        <v>17.600000000000001</v>
      </c>
      <c r="E834" s="1">
        <v>22</v>
      </c>
      <c r="F834" s="1">
        <v>25.2</v>
      </c>
      <c r="G834" s="1">
        <v>26.8</v>
      </c>
      <c r="H834" s="1">
        <v>27.6</v>
      </c>
      <c r="I834" s="1">
        <v>30.3</v>
      </c>
      <c r="J834" s="1">
        <v>24.6</v>
      </c>
      <c r="K834" s="1">
        <v>25.2</v>
      </c>
      <c r="L834" s="1">
        <v>25.7</v>
      </c>
      <c r="M834" s="1">
        <v>18.600000000000001</v>
      </c>
    </row>
    <row r="835" spans="1:13">
      <c r="A835" s="1">
        <v>9</v>
      </c>
      <c r="B835" s="1">
        <v>14.3</v>
      </c>
      <c r="C835" s="1">
        <v>13.4</v>
      </c>
      <c r="D835" s="1">
        <v>19.100000000000001</v>
      </c>
      <c r="E835" s="1">
        <v>22.8</v>
      </c>
      <c r="F835" s="1">
        <v>25</v>
      </c>
      <c r="G835" s="1">
        <v>27.8</v>
      </c>
      <c r="H835" s="1">
        <v>27.4</v>
      </c>
      <c r="I835" s="1">
        <v>28.3</v>
      </c>
      <c r="J835" s="1">
        <v>25.6</v>
      </c>
      <c r="K835" s="1">
        <v>25.6</v>
      </c>
      <c r="L835" s="1">
        <v>21.9</v>
      </c>
      <c r="M835" s="1">
        <v>18.399999999999999</v>
      </c>
    </row>
    <row r="836" spans="1:13">
      <c r="A836" s="1">
        <v>10</v>
      </c>
      <c r="B836" s="1">
        <v>14.2</v>
      </c>
      <c r="C836" s="1">
        <v>14.1</v>
      </c>
      <c r="D836" s="1">
        <v>19.3</v>
      </c>
      <c r="E836" s="1">
        <v>23.1</v>
      </c>
      <c r="F836" s="1">
        <v>25.5</v>
      </c>
      <c r="G836" s="1">
        <v>30.6</v>
      </c>
      <c r="H836" s="1">
        <v>27.7</v>
      </c>
      <c r="I836" s="1">
        <v>28.2</v>
      </c>
      <c r="J836" s="1">
        <v>25.9</v>
      </c>
      <c r="K836" s="1">
        <v>24.8</v>
      </c>
      <c r="L836" s="1">
        <v>19.8</v>
      </c>
      <c r="M836" s="1">
        <v>17.600000000000001</v>
      </c>
    </row>
    <row r="837" spans="1:13">
      <c r="A837" s="1">
        <v>11</v>
      </c>
      <c r="B837" s="1">
        <v>16.3</v>
      </c>
      <c r="C837" s="1">
        <v>16.600000000000001</v>
      </c>
      <c r="D837" s="1">
        <v>20.399999999999999</v>
      </c>
      <c r="E837" s="1">
        <v>24.4</v>
      </c>
      <c r="F837" s="1">
        <v>24.5</v>
      </c>
      <c r="G837" s="1">
        <v>29.7</v>
      </c>
      <c r="H837" s="1">
        <v>28.4</v>
      </c>
      <c r="I837" s="1">
        <v>28</v>
      </c>
      <c r="J837" s="1">
        <v>25.6</v>
      </c>
      <c r="K837" s="1">
        <v>21.7</v>
      </c>
      <c r="L837" s="1">
        <v>20.399999999999999</v>
      </c>
      <c r="M837" s="1">
        <v>17.399999999999999</v>
      </c>
    </row>
    <row r="838" spans="1:13">
      <c r="A838" s="1">
        <v>12</v>
      </c>
      <c r="B838" s="1">
        <v>14.7</v>
      </c>
      <c r="C838" s="1">
        <v>16.7</v>
      </c>
      <c r="D838" s="1">
        <v>20</v>
      </c>
      <c r="E838" s="1">
        <v>25.4</v>
      </c>
      <c r="F838" s="1">
        <v>26.3</v>
      </c>
      <c r="G838" s="1">
        <v>27.1</v>
      </c>
      <c r="H838" s="1">
        <v>30.6</v>
      </c>
      <c r="I838" s="1">
        <v>27.5</v>
      </c>
      <c r="J838" s="1">
        <v>26.7</v>
      </c>
      <c r="K838" s="1">
        <v>22.4</v>
      </c>
      <c r="L838" s="1">
        <v>21.2</v>
      </c>
      <c r="M838" s="1">
        <v>18.100000000000001</v>
      </c>
    </row>
    <row r="839" spans="1:13">
      <c r="A839" s="1">
        <v>13</v>
      </c>
      <c r="B839" s="1">
        <v>16.2</v>
      </c>
      <c r="C839" s="1">
        <v>17.8</v>
      </c>
      <c r="D839" s="1">
        <v>21.4</v>
      </c>
      <c r="E839" s="1">
        <v>25.3</v>
      </c>
      <c r="F839" s="1">
        <v>28.5</v>
      </c>
      <c r="G839" s="1">
        <v>26.7</v>
      </c>
      <c r="H839" s="1">
        <v>31.5</v>
      </c>
      <c r="I839" s="1">
        <v>27.4</v>
      </c>
      <c r="J839" s="1">
        <v>28</v>
      </c>
      <c r="K839" s="1">
        <v>23</v>
      </c>
      <c r="L839" s="1">
        <v>20.5</v>
      </c>
      <c r="M839" s="1">
        <v>19.3</v>
      </c>
    </row>
    <row r="840" spans="1:13">
      <c r="A840" s="1">
        <v>14</v>
      </c>
      <c r="B840" s="1">
        <v>19.5</v>
      </c>
      <c r="C840" s="1">
        <v>19.100000000000001</v>
      </c>
      <c r="D840" s="1">
        <v>22</v>
      </c>
      <c r="E840" s="1">
        <v>25.7</v>
      </c>
      <c r="F840" s="1">
        <v>31.1</v>
      </c>
      <c r="G840" s="1">
        <v>26.5</v>
      </c>
      <c r="H840" s="1">
        <v>26.2</v>
      </c>
      <c r="I840" s="1">
        <v>27.8</v>
      </c>
      <c r="J840" s="1">
        <v>28.9</v>
      </c>
      <c r="K840" s="1">
        <v>22.6</v>
      </c>
      <c r="L840" s="1">
        <v>19.399999999999999</v>
      </c>
      <c r="M840" s="1">
        <v>21.2</v>
      </c>
    </row>
    <row r="841" spans="1:13">
      <c r="A841" s="1">
        <v>15</v>
      </c>
      <c r="B841" s="1">
        <v>18.600000000000001</v>
      </c>
      <c r="C841" s="1">
        <v>20</v>
      </c>
      <c r="D841" s="1">
        <v>23.7</v>
      </c>
      <c r="E841" s="1">
        <v>26.4</v>
      </c>
      <c r="F841" s="1">
        <v>28.4</v>
      </c>
      <c r="G841" s="1">
        <v>28.6</v>
      </c>
      <c r="H841" s="1">
        <v>28.6</v>
      </c>
      <c r="I841" s="1">
        <v>28.2</v>
      </c>
      <c r="J841" s="1">
        <v>28.6</v>
      </c>
      <c r="K841" s="1">
        <v>25</v>
      </c>
      <c r="L841" s="1">
        <v>22.2</v>
      </c>
      <c r="M841" s="1">
        <v>21.8</v>
      </c>
    </row>
    <row r="842" spans="1:13">
      <c r="A842" s="1">
        <v>16</v>
      </c>
      <c r="B842" s="1">
        <v>19.399999999999999</v>
      </c>
      <c r="C842" s="1">
        <v>21.8</v>
      </c>
      <c r="D842" s="1">
        <v>24.2</v>
      </c>
      <c r="E842" s="1">
        <v>23.5</v>
      </c>
      <c r="F842" s="1">
        <v>27.8</v>
      </c>
      <c r="G842" s="1">
        <v>30</v>
      </c>
      <c r="H842" s="1">
        <v>28.5</v>
      </c>
      <c r="I842" s="1">
        <v>28.3</v>
      </c>
      <c r="J842" s="1">
        <v>29</v>
      </c>
      <c r="K842" s="1">
        <v>26.7</v>
      </c>
      <c r="L842" s="1">
        <v>22.3</v>
      </c>
      <c r="M842" s="1">
        <v>22.4</v>
      </c>
    </row>
    <row r="843" spans="1:13">
      <c r="A843" s="1">
        <v>17</v>
      </c>
      <c r="B843" s="1">
        <v>19</v>
      </c>
      <c r="C843" s="1">
        <v>20.8</v>
      </c>
      <c r="D843" s="1">
        <v>23.9</v>
      </c>
      <c r="E843" s="1">
        <v>23.2</v>
      </c>
      <c r="F843" s="1">
        <v>26.8</v>
      </c>
      <c r="G843" s="1">
        <v>31.4</v>
      </c>
      <c r="H843" s="1">
        <v>29.3</v>
      </c>
      <c r="I843" s="1">
        <v>29.1</v>
      </c>
      <c r="J843" s="1">
        <v>29</v>
      </c>
      <c r="K843" s="1">
        <v>27.2</v>
      </c>
      <c r="L843" s="1">
        <v>21.8</v>
      </c>
      <c r="M843" s="1">
        <v>22.9</v>
      </c>
    </row>
    <row r="844" spans="1:13">
      <c r="A844" s="1">
        <v>18</v>
      </c>
      <c r="B844" s="1">
        <v>21</v>
      </c>
      <c r="C844" s="1">
        <v>22.8</v>
      </c>
      <c r="D844" s="1">
        <v>24</v>
      </c>
      <c r="E844" s="1">
        <v>24.5</v>
      </c>
      <c r="F844" s="1">
        <v>26.9</v>
      </c>
      <c r="G844" s="1">
        <v>29.1</v>
      </c>
      <c r="H844" s="1">
        <v>29.8</v>
      </c>
      <c r="I844" s="1">
        <v>29.8</v>
      </c>
      <c r="J844" s="1">
        <v>28.1</v>
      </c>
      <c r="K844" s="1">
        <v>27.1</v>
      </c>
      <c r="L844" s="1">
        <v>21</v>
      </c>
      <c r="M844" s="1">
        <v>22.6</v>
      </c>
    </row>
    <row r="845" spans="1:13">
      <c r="A845" s="1">
        <v>19</v>
      </c>
      <c r="B845" s="1">
        <v>21.1</v>
      </c>
      <c r="C845" s="1">
        <v>18</v>
      </c>
      <c r="D845" s="1">
        <v>26.2</v>
      </c>
      <c r="E845" s="1">
        <v>26</v>
      </c>
      <c r="F845" s="1">
        <v>27.9</v>
      </c>
      <c r="G845" s="1">
        <v>26.4</v>
      </c>
      <c r="H845" s="1">
        <v>29</v>
      </c>
      <c r="I845" s="1">
        <v>30.3</v>
      </c>
      <c r="J845" s="1">
        <v>28.6</v>
      </c>
      <c r="K845" s="1">
        <v>27.4</v>
      </c>
      <c r="L845" s="1">
        <v>20.9</v>
      </c>
      <c r="M845" s="1">
        <v>19.399999999999999</v>
      </c>
    </row>
    <row r="846" spans="1:13">
      <c r="A846" s="1">
        <v>20</v>
      </c>
      <c r="B846" s="1">
        <v>21.5</v>
      </c>
      <c r="C846" s="1">
        <v>16.2</v>
      </c>
      <c r="D846" s="1">
        <v>23</v>
      </c>
      <c r="E846" s="1">
        <v>25.2</v>
      </c>
      <c r="F846" s="1">
        <v>29</v>
      </c>
      <c r="G846" s="1">
        <v>26.7</v>
      </c>
      <c r="H846" s="1">
        <v>28.2</v>
      </c>
      <c r="I846" s="1">
        <v>30.7</v>
      </c>
      <c r="J846" s="1">
        <v>28</v>
      </c>
      <c r="K846" s="1">
        <v>27.8</v>
      </c>
      <c r="L846" s="1">
        <v>22</v>
      </c>
      <c r="M846" s="1">
        <v>17.100000000000001</v>
      </c>
    </row>
    <row r="847" spans="1:13">
      <c r="A847" s="1">
        <v>21</v>
      </c>
      <c r="B847" s="1">
        <v>20.9</v>
      </c>
      <c r="C847" s="1">
        <v>19</v>
      </c>
      <c r="D847" s="1">
        <v>21.8</v>
      </c>
      <c r="E847" s="1">
        <v>26.6</v>
      </c>
      <c r="F847" s="1">
        <v>29.3</v>
      </c>
      <c r="G847" s="1">
        <v>29.2</v>
      </c>
      <c r="H847" s="1">
        <v>28</v>
      </c>
      <c r="I847" s="1">
        <v>30.6</v>
      </c>
      <c r="J847" s="1">
        <v>27.3</v>
      </c>
      <c r="K847" s="1">
        <v>25.8</v>
      </c>
      <c r="L847" s="1">
        <v>21.3</v>
      </c>
      <c r="M847" s="1">
        <v>16.600000000000001</v>
      </c>
    </row>
    <row r="848" spans="1:13">
      <c r="A848" s="1">
        <v>22</v>
      </c>
      <c r="B848" s="1">
        <v>20.6</v>
      </c>
      <c r="C848" s="1">
        <v>18.399999999999999</v>
      </c>
      <c r="D848" s="1">
        <v>23.2</v>
      </c>
      <c r="E848" s="1">
        <v>24.7</v>
      </c>
      <c r="F848" s="1">
        <v>26.6</v>
      </c>
      <c r="G848" s="1">
        <v>29.6</v>
      </c>
      <c r="H848" s="1">
        <v>28.6</v>
      </c>
      <c r="I848" s="1">
        <v>31.6</v>
      </c>
      <c r="J848" s="1">
        <v>26.8</v>
      </c>
      <c r="K848" s="1">
        <v>25</v>
      </c>
      <c r="L848" s="1">
        <v>20.3</v>
      </c>
      <c r="M848" s="1">
        <v>14.6</v>
      </c>
    </row>
    <row r="849" spans="1:13">
      <c r="A849" s="1">
        <v>23</v>
      </c>
      <c r="B849" s="1">
        <v>18.899999999999999</v>
      </c>
      <c r="C849" s="1">
        <v>16.399999999999999</v>
      </c>
      <c r="D849" s="1">
        <v>21.5</v>
      </c>
      <c r="E849" s="1">
        <v>23.7</v>
      </c>
      <c r="F849" s="1">
        <v>27.4</v>
      </c>
      <c r="G849" s="1">
        <v>26.1</v>
      </c>
      <c r="H849" s="1">
        <v>28</v>
      </c>
      <c r="I849" s="1">
        <v>27.2</v>
      </c>
      <c r="J849" s="1">
        <v>25.6</v>
      </c>
      <c r="K849" s="1">
        <v>24.8</v>
      </c>
      <c r="L849" s="1">
        <v>20.2</v>
      </c>
      <c r="M849" s="1">
        <v>15.1</v>
      </c>
    </row>
    <row r="850" spans="1:13">
      <c r="A850" s="1">
        <v>24</v>
      </c>
      <c r="B850" s="1">
        <v>13.5</v>
      </c>
      <c r="C850" s="1">
        <v>15.6</v>
      </c>
      <c r="D850" s="1">
        <v>19</v>
      </c>
      <c r="E850" s="1">
        <v>24.4</v>
      </c>
      <c r="F850" s="1">
        <v>27.2</v>
      </c>
      <c r="G850" s="1">
        <v>27.8</v>
      </c>
      <c r="H850" s="1">
        <v>26.4</v>
      </c>
      <c r="I850" s="1">
        <v>27.4</v>
      </c>
      <c r="J850" s="1">
        <v>25.2</v>
      </c>
      <c r="K850" s="1">
        <v>22.1</v>
      </c>
      <c r="L850" s="1">
        <v>21.3</v>
      </c>
      <c r="M850" s="1">
        <v>16.8</v>
      </c>
    </row>
    <row r="851" spans="1:13">
      <c r="A851" s="1">
        <v>25</v>
      </c>
      <c r="B851" s="1">
        <v>13.8</v>
      </c>
      <c r="C851" s="1">
        <v>13.9</v>
      </c>
      <c r="D851" s="1">
        <v>17.3</v>
      </c>
      <c r="E851" s="1">
        <v>25.8</v>
      </c>
      <c r="F851" s="1">
        <v>26.1</v>
      </c>
      <c r="G851" s="1">
        <v>26.2</v>
      </c>
      <c r="H851" s="1">
        <v>28</v>
      </c>
      <c r="I851" s="1">
        <v>26.8</v>
      </c>
      <c r="J851" s="1">
        <v>25.8</v>
      </c>
      <c r="K851" s="1">
        <v>21.1</v>
      </c>
      <c r="L851" s="1">
        <v>21.4</v>
      </c>
      <c r="M851" s="1">
        <v>18.399999999999999</v>
      </c>
    </row>
    <row r="852" spans="1:13">
      <c r="A852" s="1">
        <v>26</v>
      </c>
      <c r="B852" s="1">
        <v>13.9</v>
      </c>
      <c r="C852" s="1">
        <v>14.1</v>
      </c>
      <c r="D852" s="1">
        <v>17.8</v>
      </c>
      <c r="E852" s="1">
        <v>27</v>
      </c>
      <c r="F852" s="1">
        <v>26.2</v>
      </c>
      <c r="G852" s="1">
        <v>28.3</v>
      </c>
      <c r="H852" s="1">
        <v>28.6</v>
      </c>
      <c r="I852" s="1">
        <v>27.2</v>
      </c>
      <c r="J852" s="1">
        <v>26.4</v>
      </c>
      <c r="K852" s="1">
        <v>23.5</v>
      </c>
      <c r="L852" s="1">
        <v>20.6</v>
      </c>
      <c r="M852" s="1">
        <v>20.2</v>
      </c>
    </row>
    <row r="853" spans="1:13">
      <c r="A853" s="1">
        <v>27</v>
      </c>
      <c r="B853" s="1">
        <v>14</v>
      </c>
      <c r="C853" s="1">
        <v>14.3</v>
      </c>
      <c r="D853" s="1">
        <v>18.899999999999999</v>
      </c>
      <c r="E853" s="1">
        <v>26.8</v>
      </c>
      <c r="F853" s="1">
        <v>26.2</v>
      </c>
      <c r="G853" s="1">
        <v>30.5</v>
      </c>
      <c r="H853" s="1">
        <v>28.8</v>
      </c>
      <c r="I853" s="1">
        <v>27.8</v>
      </c>
      <c r="J853" s="1">
        <v>27.3</v>
      </c>
      <c r="K853" s="1">
        <v>26.1</v>
      </c>
      <c r="L853" s="1">
        <v>19.899999999999999</v>
      </c>
      <c r="M853" s="1">
        <v>20.2</v>
      </c>
    </row>
    <row r="854" spans="1:13">
      <c r="A854" s="1">
        <v>28</v>
      </c>
      <c r="B854" s="1">
        <v>14.4</v>
      </c>
      <c r="C854" s="1">
        <v>13.7</v>
      </c>
      <c r="D854" s="1">
        <v>20.8</v>
      </c>
      <c r="E854" s="1">
        <v>26.2</v>
      </c>
      <c r="F854" s="1">
        <v>26.8</v>
      </c>
      <c r="G854" s="1">
        <v>31.7</v>
      </c>
      <c r="H854" s="1">
        <v>29.2</v>
      </c>
      <c r="I854" s="1">
        <v>28.9</v>
      </c>
      <c r="J854" s="1">
        <v>28</v>
      </c>
      <c r="K854" s="1">
        <v>26.9</v>
      </c>
      <c r="L854" s="1">
        <v>18.7</v>
      </c>
      <c r="M854" s="1">
        <v>20.6</v>
      </c>
    </row>
    <row r="855" spans="1:13">
      <c r="A855" s="1">
        <v>29</v>
      </c>
      <c r="B855" s="1">
        <v>14.8</v>
      </c>
      <c r="C855" s="1">
        <v>10.4</v>
      </c>
      <c r="D855" s="1">
        <v>22.2</v>
      </c>
      <c r="E855" s="1">
        <v>26.2</v>
      </c>
      <c r="F855" s="1">
        <v>27.4</v>
      </c>
      <c r="G855" s="1">
        <v>32.299999999999997</v>
      </c>
      <c r="H855" s="1">
        <v>26.1</v>
      </c>
      <c r="I855" s="1">
        <v>29.7</v>
      </c>
      <c r="J855" s="1">
        <v>28</v>
      </c>
      <c r="K855" s="1">
        <v>24.9</v>
      </c>
      <c r="L855" s="1">
        <v>17.600000000000001</v>
      </c>
      <c r="M855" s="1">
        <v>18.8</v>
      </c>
    </row>
    <row r="856" spans="1:13">
      <c r="A856" s="1">
        <v>30</v>
      </c>
      <c r="B856" s="1">
        <v>15.8</v>
      </c>
      <c r="D856" s="1">
        <v>22.3</v>
      </c>
      <c r="E856" s="1">
        <v>26.9</v>
      </c>
      <c r="F856" s="1">
        <v>28.8</v>
      </c>
      <c r="G856" s="1">
        <v>32.5</v>
      </c>
      <c r="H856" s="1">
        <v>27.8</v>
      </c>
      <c r="I856" s="1">
        <v>30.2</v>
      </c>
      <c r="J856" s="1">
        <v>27.8</v>
      </c>
      <c r="K856" s="1">
        <v>22.8</v>
      </c>
      <c r="L856" s="1">
        <v>17.399999999999999</v>
      </c>
      <c r="M856" s="1">
        <v>18.8</v>
      </c>
    </row>
    <row r="857" spans="1:13">
      <c r="A857" s="1">
        <v>31</v>
      </c>
      <c r="B857" s="1">
        <v>18.2</v>
      </c>
      <c r="D857" s="1">
        <v>23.8</v>
      </c>
      <c r="E857" s="1">
        <v>25.9</v>
      </c>
      <c r="F857" s="1">
        <v>30.5</v>
      </c>
      <c r="G857" s="1">
        <v>32.6</v>
      </c>
      <c r="H857" s="1">
        <v>28.6</v>
      </c>
      <c r="I857" s="1">
        <v>29.2</v>
      </c>
      <c r="J857" s="1">
        <v>23.8</v>
      </c>
      <c r="K857" s="1">
        <v>20.6</v>
      </c>
      <c r="L857" s="1">
        <v>15.8</v>
      </c>
      <c r="M857" s="1">
        <v>20.7</v>
      </c>
    </row>
    <row r="858" spans="1:13">
      <c r="B858" s="1">
        <v>20.5</v>
      </c>
      <c r="D858" s="1">
        <v>21.6</v>
      </c>
      <c r="F858" s="1">
        <v>30.7</v>
      </c>
      <c r="H858" s="1">
        <v>29.5</v>
      </c>
      <c r="I858" s="1">
        <v>30.4</v>
      </c>
      <c r="K858" s="1">
        <v>21.1</v>
      </c>
      <c r="M858" s="1">
        <v>22</v>
      </c>
    </row>
    <row r="859" spans="1:13">
      <c r="A859" s="1">
        <f>A826+1</f>
        <v>1987</v>
      </c>
    </row>
    <row r="860" spans="1:13">
      <c r="A860" s="1">
        <v>1</v>
      </c>
      <c r="B860" s="1" t="s">
        <v>2</v>
      </c>
      <c r="C860" s="1" t="s">
        <v>3</v>
      </c>
      <c r="D860" s="1" t="s">
        <v>4</v>
      </c>
      <c r="E860" s="1" t="s">
        <v>5</v>
      </c>
      <c r="F860" s="1" t="s">
        <v>6</v>
      </c>
      <c r="G860" s="1" t="s">
        <v>7</v>
      </c>
      <c r="H860" s="1" t="s">
        <v>8</v>
      </c>
      <c r="I860" s="1" t="s">
        <v>9</v>
      </c>
      <c r="J860" s="1" t="s">
        <v>10</v>
      </c>
      <c r="K860" s="1" t="s">
        <v>11</v>
      </c>
      <c r="L860" s="1" t="s">
        <v>12</v>
      </c>
      <c r="M860" s="1" t="s">
        <v>13</v>
      </c>
    </row>
    <row r="861" spans="1:13">
      <c r="A861" s="1">
        <v>2</v>
      </c>
      <c r="B861" s="1">
        <v>20.6</v>
      </c>
      <c r="C861" s="1">
        <v>18.8</v>
      </c>
      <c r="D861" s="1">
        <v>16.899999999999999</v>
      </c>
      <c r="E861" s="1">
        <v>25</v>
      </c>
      <c r="F861" s="1">
        <v>28.3</v>
      </c>
      <c r="G861" s="1">
        <v>27</v>
      </c>
      <c r="H861" s="1">
        <v>28.8</v>
      </c>
      <c r="I861" s="1">
        <v>29.9</v>
      </c>
      <c r="J861" s="1">
        <v>27.1</v>
      </c>
      <c r="K861" s="1">
        <v>26.2</v>
      </c>
      <c r="L861" s="1">
        <v>27.6</v>
      </c>
      <c r="M861" s="1">
        <v>15.2</v>
      </c>
    </row>
    <row r="862" spans="1:13">
      <c r="A862" s="1">
        <v>3</v>
      </c>
      <c r="B862" s="1">
        <v>22.9</v>
      </c>
      <c r="C862" s="1">
        <v>19.399999999999999</v>
      </c>
      <c r="D862" s="1">
        <v>17.899999999999999</v>
      </c>
      <c r="E862" s="1">
        <v>23.4</v>
      </c>
      <c r="F862" s="1">
        <v>29.4</v>
      </c>
      <c r="G862" s="1">
        <v>27</v>
      </c>
      <c r="H862" s="1">
        <v>29.2</v>
      </c>
      <c r="I862" s="1">
        <v>28.5</v>
      </c>
      <c r="J862" s="1">
        <v>26.6</v>
      </c>
      <c r="K862" s="1">
        <v>26.5</v>
      </c>
      <c r="L862" s="1">
        <v>25.7</v>
      </c>
      <c r="M862" s="1">
        <v>13.4</v>
      </c>
    </row>
    <row r="863" spans="1:13">
      <c r="A863" s="1">
        <v>4</v>
      </c>
      <c r="B863" s="1">
        <v>22.1</v>
      </c>
      <c r="C863" s="1">
        <v>17.399999999999999</v>
      </c>
      <c r="D863" s="1">
        <v>16</v>
      </c>
      <c r="E863" s="1">
        <v>18.899999999999999</v>
      </c>
      <c r="F863" s="1">
        <v>28.6</v>
      </c>
      <c r="G863" s="1">
        <v>28.5</v>
      </c>
      <c r="H863" s="1">
        <v>28</v>
      </c>
      <c r="I863" s="1">
        <v>29.4</v>
      </c>
      <c r="J863" s="1">
        <v>28.7</v>
      </c>
      <c r="K863" s="1">
        <v>26.8</v>
      </c>
      <c r="L863" s="1">
        <v>17.3</v>
      </c>
      <c r="M863" s="1">
        <v>13.4</v>
      </c>
    </row>
    <row r="864" spans="1:13">
      <c r="A864" s="1">
        <v>5</v>
      </c>
      <c r="B864" s="1">
        <v>22.2</v>
      </c>
      <c r="C864" s="1">
        <v>18.3</v>
      </c>
      <c r="D864" s="1">
        <v>19.3</v>
      </c>
      <c r="E864" s="1">
        <v>20.9</v>
      </c>
      <c r="F864" s="1">
        <v>27.5</v>
      </c>
      <c r="G864" s="1">
        <v>28.8</v>
      </c>
      <c r="H864" s="1">
        <v>28.1</v>
      </c>
      <c r="I864" s="1">
        <v>29.1</v>
      </c>
      <c r="J864" s="1">
        <v>29.6</v>
      </c>
      <c r="K864" s="1">
        <v>27.4</v>
      </c>
      <c r="L864" s="1">
        <v>18.8</v>
      </c>
      <c r="M864" s="1">
        <v>16.100000000000001</v>
      </c>
    </row>
    <row r="865" spans="1:13">
      <c r="A865" s="1">
        <v>6</v>
      </c>
      <c r="B865" s="1">
        <v>18</v>
      </c>
      <c r="C865" s="1">
        <v>17.399999999999999</v>
      </c>
      <c r="D865" s="1">
        <v>21.6</v>
      </c>
      <c r="E865" s="1">
        <v>24</v>
      </c>
      <c r="F865" s="1">
        <v>27.3</v>
      </c>
      <c r="G865" s="1">
        <v>28</v>
      </c>
      <c r="H865" s="1">
        <v>28.8</v>
      </c>
      <c r="I865" s="1">
        <v>29.5</v>
      </c>
      <c r="J865" s="1">
        <v>30.2</v>
      </c>
      <c r="K865" s="1">
        <v>28.4</v>
      </c>
      <c r="L865" s="1">
        <v>18.2</v>
      </c>
      <c r="M865" s="1">
        <v>16.2</v>
      </c>
    </row>
    <row r="866" spans="1:13">
      <c r="A866" s="1">
        <v>7</v>
      </c>
      <c r="B866" s="1">
        <v>19</v>
      </c>
      <c r="C866" s="1">
        <v>18.600000000000001</v>
      </c>
      <c r="D866" s="1">
        <v>21.8</v>
      </c>
      <c r="E866" s="1">
        <v>26.3</v>
      </c>
      <c r="F866" s="1">
        <v>27.9</v>
      </c>
      <c r="G866" s="1">
        <v>30.2</v>
      </c>
      <c r="H866" s="1">
        <v>29.2</v>
      </c>
      <c r="I866" s="1">
        <v>30.4</v>
      </c>
      <c r="J866" s="1">
        <v>29.6</v>
      </c>
      <c r="K866" s="1">
        <v>28.3</v>
      </c>
      <c r="L866" s="1">
        <v>18.600000000000001</v>
      </c>
      <c r="M866" s="1">
        <v>13</v>
      </c>
    </row>
    <row r="867" spans="1:13">
      <c r="A867" s="1">
        <v>8</v>
      </c>
      <c r="B867" s="1">
        <v>20.3</v>
      </c>
      <c r="C867" s="1">
        <v>19.600000000000001</v>
      </c>
      <c r="D867" s="1">
        <v>23.2</v>
      </c>
      <c r="E867" s="1">
        <v>23.4</v>
      </c>
      <c r="F867" s="1">
        <v>27</v>
      </c>
      <c r="G867" s="1">
        <v>25.3</v>
      </c>
      <c r="H867" s="1">
        <v>29</v>
      </c>
      <c r="I867" s="1">
        <v>31</v>
      </c>
      <c r="J867" s="1">
        <v>29.9</v>
      </c>
      <c r="K867" s="1">
        <v>27.7</v>
      </c>
      <c r="L867" s="1">
        <v>18.2</v>
      </c>
      <c r="M867" s="1">
        <v>12.9</v>
      </c>
    </row>
    <row r="868" spans="1:13">
      <c r="A868" s="1">
        <v>9</v>
      </c>
      <c r="B868" s="1">
        <v>19</v>
      </c>
      <c r="C868" s="1">
        <v>20.6</v>
      </c>
      <c r="D868" s="1">
        <v>25.7</v>
      </c>
      <c r="E868" s="1">
        <v>23.4</v>
      </c>
      <c r="F868" s="1">
        <v>29</v>
      </c>
      <c r="G868" s="1">
        <v>26.2</v>
      </c>
      <c r="H868" s="1">
        <v>29.6</v>
      </c>
      <c r="I868" s="1">
        <v>27.8</v>
      </c>
      <c r="J868" s="1">
        <v>29.3</v>
      </c>
      <c r="K868" s="1">
        <v>25.1</v>
      </c>
      <c r="L868" s="1">
        <v>18</v>
      </c>
      <c r="M868" s="1">
        <v>12.8</v>
      </c>
    </row>
    <row r="869" spans="1:13">
      <c r="A869" s="1">
        <v>10</v>
      </c>
      <c r="B869" s="1">
        <v>18.600000000000001</v>
      </c>
      <c r="C869" s="1">
        <v>20.8</v>
      </c>
      <c r="D869" s="1">
        <v>25.8</v>
      </c>
      <c r="E869" s="1">
        <v>24.5</v>
      </c>
      <c r="F869" s="1">
        <v>28.5</v>
      </c>
      <c r="G869" s="1">
        <v>27</v>
      </c>
      <c r="H869" s="1">
        <v>28.9</v>
      </c>
      <c r="I869" s="1">
        <v>27.3</v>
      </c>
      <c r="J869" s="1">
        <v>28.6</v>
      </c>
      <c r="K869" s="1">
        <v>27.1</v>
      </c>
      <c r="L869" s="1">
        <v>19.8</v>
      </c>
      <c r="M869" s="1">
        <v>14.2</v>
      </c>
    </row>
    <row r="870" spans="1:13">
      <c r="A870" s="1">
        <v>11</v>
      </c>
      <c r="B870" s="1">
        <v>19.399999999999999</v>
      </c>
      <c r="C870" s="1">
        <v>20.9</v>
      </c>
      <c r="D870" s="1">
        <v>25.3</v>
      </c>
      <c r="E870" s="1">
        <v>26.4</v>
      </c>
      <c r="F870" s="1">
        <v>27.6</v>
      </c>
      <c r="G870" s="1">
        <v>27.5</v>
      </c>
      <c r="H870" s="1">
        <v>27.9</v>
      </c>
      <c r="I870" s="1">
        <v>28.1</v>
      </c>
      <c r="J870" s="1">
        <v>28.8</v>
      </c>
      <c r="K870" s="1">
        <v>28.1</v>
      </c>
      <c r="L870" s="1">
        <v>20.6</v>
      </c>
      <c r="M870" s="1">
        <v>15.4</v>
      </c>
    </row>
    <row r="871" spans="1:13">
      <c r="A871" s="1">
        <v>12</v>
      </c>
      <c r="B871" s="1">
        <v>20.7</v>
      </c>
      <c r="C871" s="1">
        <v>21.2</v>
      </c>
      <c r="D871" s="1">
        <v>23.4</v>
      </c>
      <c r="E871" s="1">
        <v>28</v>
      </c>
      <c r="F871" s="1">
        <v>28.7</v>
      </c>
      <c r="G871" s="1">
        <v>29.5</v>
      </c>
      <c r="H871" s="1">
        <v>30.2</v>
      </c>
      <c r="I871" s="1">
        <v>27.6</v>
      </c>
      <c r="J871" s="1">
        <v>28.8</v>
      </c>
      <c r="K871" s="1">
        <v>28.7</v>
      </c>
      <c r="L871" s="1">
        <v>22.1</v>
      </c>
      <c r="M871" s="1">
        <v>16.600000000000001</v>
      </c>
    </row>
    <row r="872" spans="1:13">
      <c r="A872" s="1">
        <v>13</v>
      </c>
      <c r="B872" s="1">
        <v>20</v>
      </c>
      <c r="C872" s="1">
        <v>22.4</v>
      </c>
      <c r="D872" s="1">
        <v>23.3</v>
      </c>
      <c r="E872" s="1">
        <v>27</v>
      </c>
      <c r="F872" s="1">
        <v>28.9</v>
      </c>
      <c r="G872" s="1">
        <v>31.4</v>
      </c>
      <c r="H872" s="1">
        <v>31.3</v>
      </c>
      <c r="I872" s="1">
        <v>27.7</v>
      </c>
      <c r="J872" s="1">
        <v>28.8</v>
      </c>
      <c r="K872" s="1">
        <v>29.5</v>
      </c>
      <c r="L872" s="1">
        <v>23.4</v>
      </c>
      <c r="M872" s="1">
        <v>18.5</v>
      </c>
    </row>
    <row r="873" spans="1:13">
      <c r="A873" s="1">
        <v>14</v>
      </c>
      <c r="B873" s="1">
        <v>18.3</v>
      </c>
      <c r="C873" s="1">
        <v>23.4</v>
      </c>
      <c r="D873" s="1">
        <v>24.6</v>
      </c>
      <c r="E873" s="1">
        <v>18.899999999999999</v>
      </c>
      <c r="F873" s="1">
        <v>28.5</v>
      </c>
      <c r="G873" s="1">
        <v>32.200000000000003</v>
      </c>
      <c r="H873" s="1">
        <v>29.7</v>
      </c>
      <c r="I873" s="1">
        <v>29</v>
      </c>
      <c r="J873" s="1">
        <v>28.8</v>
      </c>
      <c r="K873" s="1">
        <v>29.2</v>
      </c>
      <c r="L873" s="1">
        <v>23.7</v>
      </c>
      <c r="M873" s="1">
        <v>17.399999999999999</v>
      </c>
    </row>
    <row r="874" spans="1:13">
      <c r="A874" s="1">
        <v>15</v>
      </c>
      <c r="B874" s="1">
        <v>16.8</v>
      </c>
      <c r="C874" s="1">
        <v>23.7</v>
      </c>
      <c r="D874" s="1">
        <v>25.1</v>
      </c>
      <c r="E874" s="1">
        <v>17</v>
      </c>
      <c r="F874" s="1">
        <v>27.6</v>
      </c>
      <c r="G874" s="1">
        <v>32.1</v>
      </c>
      <c r="H874" s="1">
        <v>30.5</v>
      </c>
      <c r="I874" s="1">
        <v>30</v>
      </c>
      <c r="J874" s="1">
        <v>28.9</v>
      </c>
      <c r="K874" s="1">
        <v>27.8</v>
      </c>
      <c r="L874" s="1">
        <v>24.4</v>
      </c>
      <c r="M874" s="1">
        <v>16.8</v>
      </c>
    </row>
    <row r="875" spans="1:13">
      <c r="A875" s="1">
        <v>16</v>
      </c>
      <c r="B875" s="1">
        <v>20</v>
      </c>
      <c r="C875" s="1">
        <v>23.4</v>
      </c>
      <c r="D875" s="1">
        <v>24.8</v>
      </c>
      <c r="E875" s="1">
        <v>19.100000000000001</v>
      </c>
      <c r="F875" s="1">
        <v>28.8</v>
      </c>
      <c r="G875" s="1">
        <v>27.7</v>
      </c>
      <c r="H875" s="1">
        <v>30.1</v>
      </c>
      <c r="I875" s="1">
        <v>29.4</v>
      </c>
      <c r="J875" s="1">
        <v>28.2</v>
      </c>
      <c r="K875" s="1">
        <v>28.1</v>
      </c>
      <c r="L875" s="1">
        <v>24.9</v>
      </c>
      <c r="M875" s="1">
        <v>16.2</v>
      </c>
    </row>
    <row r="876" spans="1:13">
      <c r="A876" s="1">
        <v>17</v>
      </c>
      <c r="B876" s="1">
        <v>20.3</v>
      </c>
      <c r="C876" s="1">
        <v>22.8</v>
      </c>
      <c r="D876" s="1">
        <v>24.2</v>
      </c>
      <c r="E876" s="1">
        <v>20.100000000000001</v>
      </c>
      <c r="F876" s="1">
        <v>30.1</v>
      </c>
      <c r="G876" s="1">
        <v>28.6</v>
      </c>
      <c r="H876" s="1">
        <v>30.8</v>
      </c>
      <c r="I876" s="1">
        <v>29.1</v>
      </c>
      <c r="J876" s="1">
        <v>28</v>
      </c>
      <c r="K876" s="1">
        <v>28.4</v>
      </c>
      <c r="L876" s="1">
        <v>20.8</v>
      </c>
      <c r="M876" s="1">
        <v>16</v>
      </c>
    </row>
    <row r="877" spans="1:13">
      <c r="A877" s="1">
        <v>18</v>
      </c>
      <c r="B877" s="1">
        <v>20.6</v>
      </c>
      <c r="C877" s="1">
        <v>22.6</v>
      </c>
      <c r="D877" s="1">
        <v>25.4</v>
      </c>
      <c r="E877" s="1">
        <v>21.4</v>
      </c>
      <c r="F877" s="1">
        <v>25.5</v>
      </c>
      <c r="G877" s="1">
        <v>29.2</v>
      </c>
      <c r="H877" s="1">
        <v>30.1</v>
      </c>
      <c r="I877" s="1">
        <v>26.9</v>
      </c>
      <c r="J877" s="1">
        <v>27.6</v>
      </c>
      <c r="K877" s="1">
        <v>28.8</v>
      </c>
      <c r="L877" s="1">
        <v>19.2</v>
      </c>
      <c r="M877" s="1">
        <v>14.3</v>
      </c>
    </row>
    <row r="878" spans="1:13">
      <c r="A878" s="1">
        <v>19</v>
      </c>
      <c r="B878" s="1">
        <v>21</v>
      </c>
      <c r="C878" s="1">
        <v>22</v>
      </c>
      <c r="D878" s="1">
        <v>25.8</v>
      </c>
      <c r="E878" s="1">
        <v>22.6</v>
      </c>
      <c r="F878" s="1">
        <v>26.5</v>
      </c>
      <c r="G878" s="1">
        <v>30.1</v>
      </c>
      <c r="H878" s="1">
        <v>29.5</v>
      </c>
      <c r="I878" s="1">
        <v>27</v>
      </c>
      <c r="J878" s="1">
        <v>27.4</v>
      </c>
      <c r="K878" s="1">
        <v>25.9</v>
      </c>
      <c r="L878" s="1">
        <v>19</v>
      </c>
      <c r="M878" s="1">
        <v>14.1</v>
      </c>
    </row>
    <row r="879" spans="1:13">
      <c r="A879" s="1">
        <v>20</v>
      </c>
      <c r="B879" s="1">
        <v>20</v>
      </c>
      <c r="C879" s="1">
        <v>22.4</v>
      </c>
      <c r="D879" s="1">
        <v>25.4</v>
      </c>
      <c r="E879" s="1">
        <v>24.9</v>
      </c>
      <c r="F879" s="1">
        <v>28.8</v>
      </c>
      <c r="G879" s="1">
        <v>30.9</v>
      </c>
      <c r="H879" s="1">
        <v>30.8</v>
      </c>
      <c r="I879" s="1">
        <v>28.9</v>
      </c>
      <c r="J879" s="1">
        <v>28.3</v>
      </c>
      <c r="K879" s="1">
        <v>20.6</v>
      </c>
      <c r="L879" s="1">
        <v>19.899999999999999</v>
      </c>
      <c r="M879" s="1">
        <v>14.4</v>
      </c>
    </row>
    <row r="880" spans="1:13">
      <c r="A880" s="1">
        <v>21</v>
      </c>
      <c r="B880" s="1">
        <v>18.8</v>
      </c>
      <c r="C880" s="1">
        <v>22.7</v>
      </c>
      <c r="D880" s="1">
        <v>26.2</v>
      </c>
      <c r="E880" s="1">
        <v>26</v>
      </c>
      <c r="F880" s="1">
        <v>30.7</v>
      </c>
      <c r="G880" s="1">
        <v>30.6</v>
      </c>
      <c r="H880" s="1">
        <v>31.8</v>
      </c>
      <c r="I880" s="1">
        <v>27.4</v>
      </c>
      <c r="J880" s="1">
        <v>27.2</v>
      </c>
      <c r="K880" s="1">
        <v>21.8</v>
      </c>
      <c r="L880" s="1">
        <v>20.5</v>
      </c>
      <c r="M880" s="1">
        <v>15.8</v>
      </c>
    </row>
    <row r="881" spans="1:13">
      <c r="A881" s="1">
        <v>22</v>
      </c>
      <c r="B881" s="1">
        <v>20.6</v>
      </c>
      <c r="C881" s="1">
        <v>21.6</v>
      </c>
      <c r="D881" s="1">
        <v>25.9</v>
      </c>
      <c r="E881" s="1">
        <v>25.4</v>
      </c>
      <c r="F881" s="1">
        <v>31.8</v>
      </c>
      <c r="G881" s="1">
        <v>30</v>
      </c>
      <c r="H881" s="1">
        <v>32.1</v>
      </c>
      <c r="I881" s="1">
        <v>29</v>
      </c>
      <c r="J881" s="1">
        <v>25.9</v>
      </c>
      <c r="K881" s="1">
        <v>25</v>
      </c>
      <c r="L881" s="1">
        <v>22.4</v>
      </c>
      <c r="M881" s="1">
        <v>16.2</v>
      </c>
    </row>
    <row r="882" spans="1:13">
      <c r="A882" s="1">
        <v>23</v>
      </c>
      <c r="B882" s="1">
        <v>22.6</v>
      </c>
      <c r="C882" s="1">
        <v>16.899999999999999</v>
      </c>
      <c r="D882" s="1">
        <v>26.3</v>
      </c>
      <c r="E882" s="1">
        <v>26.2</v>
      </c>
      <c r="F882" s="1">
        <v>30.5</v>
      </c>
      <c r="G882" s="1">
        <v>31.3</v>
      </c>
      <c r="H882" s="1">
        <v>28.1</v>
      </c>
      <c r="I882" s="1">
        <v>27.7</v>
      </c>
      <c r="J882" s="1">
        <v>27.1</v>
      </c>
      <c r="K882" s="1">
        <v>21.8</v>
      </c>
      <c r="L882" s="1">
        <v>23.3</v>
      </c>
      <c r="M882" s="1">
        <v>15.2</v>
      </c>
    </row>
    <row r="883" spans="1:13">
      <c r="A883" s="1">
        <v>24</v>
      </c>
      <c r="B883" s="1">
        <v>21.8</v>
      </c>
      <c r="C883" s="1">
        <v>15.6</v>
      </c>
      <c r="D883" s="1">
        <v>26.9</v>
      </c>
      <c r="E883" s="1">
        <v>27</v>
      </c>
      <c r="F883" s="1">
        <v>30.4</v>
      </c>
      <c r="G883" s="1">
        <v>33.5</v>
      </c>
      <c r="H883" s="1">
        <v>28.1</v>
      </c>
      <c r="I883" s="1">
        <v>27.4</v>
      </c>
      <c r="J883" s="1">
        <v>27.7</v>
      </c>
      <c r="K883" s="1">
        <v>20.9</v>
      </c>
      <c r="L883" s="1">
        <v>24.2</v>
      </c>
      <c r="M883" s="1">
        <v>14.8</v>
      </c>
    </row>
    <row r="884" spans="1:13">
      <c r="A884" s="1">
        <v>25</v>
      </c>
      <c r="B884" s="1">
        <v>17.3</v>
      </c>
      <c r="C884" s="1">
        <v>17.100000000000001</v>
      </c>
      <c r="D884" s="1">
        <v>26.4</v>
      </c>
      <c r="E884" s="1">
        <v>26.5</v>
      </c>
      <c r="F884" s="1">
        <v>31.6</v>
      </c>
      <c r="G884" s="1">
        <v>33.799999999999997</v>
      </c>
      <c r="H884" s="1">
        <v>28.8</v>
      </c>
      <c r="I884" s="1">
        <v>29</v>
      </c>
      <c r="J884" s="1">
        <v>28.4</v>
      </c>
      <c r="K884" s="1">
        <v>22.6</v>
      </c>
      <c r="L884" s="1">
        <v>24</v>
      </c>
      <c r="M884" s="1">
        <v>16.5</v>
      </c>
    </row>
    <row r="885" spans="1:13">
      <c r="A885" s="1">
        <v>26</v>
      </c>
      <c r="B885" s="1">
        <v>14.2</v>
      </c>
      <c r="C885" s="1">
        <v>17.7</v>
      </c>
      <c r="D885" s="1">
        <v>23</v>
      </c>
      <c r="E885" s="1">
        <v>27.2</v>
      </c>
      <c r="F885" s="1">
        <v>31.8</v>
      </c>
      <c r="G885" s="1">
        <v>33.9</v>
      </c>
      <c r="H885" s="1">
        <v>28.7</v>
      </c>
      <c r="I885" s="1">
        <v>29.3</v>
      </c>
      <c r="J885" s="1">
        <v>24.4</v>
      </c>
      <c r="K885" s="1">
        <v>21.1</v>
      </c>
      <c r="L885" s="1">
        <v>24</v>
      </c>
      <c r="M885" s="1">
        <v>16.8</v>
      </c>
    </row>
    <row r="886" spans="1:13">
      <c r="A886" s="1">
        <v>27</v>
      </c>
      <c r="B886" s="1">
        <v>13.4</v>
      </c>
      <c r="C886" s="1">
        <v>21.8</v>
      </c>
      <c r="D886" s="1">
        <v>18.600000000000001</v>
      </c>
      <c r="E886" s="1">
        <v>26.8</v>
      </c>
      <c r="F886" s="1">
        <v>30</v>
      </c>
      <c r="G886" s="1">
        <v>31.9</v>
      </c>
      <c r="H886" s="1">
        <v>26.8</v>
      </c>
      <c r="I886" s="1">
        <v>31.1</v>
      </c>
      <c r="J886" s="1">
        <v>24.4</v>
      </c>
      <c r="K886" s="1">
        <v>21.7</v>
      </c>
      <c r="L886" s="1">
        <v>25</v>
      </c>
      <c r="M886" s="1">
        <v>18.5</v>
      </c>
    </row>
    <row r="887" spans="1:13">
      <c r="A887" s="1">
        <v>28</v>
      </c>
      <c r="B887" s="1">
        <v>13.8</v>
      </c>
      <c r="C887" s="1">
        <v>21.4</v>
      </c>
      <c r="D887" s="1">
        <v>16.399999999999999</v>
      </c>
      <c r="E887" s="1">
        <v>23.9</v>
      </c>
      <c r="F887" s="1">
        <v>27.7</v>
      </c>
      <c r="G887" s="1">
        <v>29.6</v>
      </c>
      <c r="H887" s="1">
        <v>29.6</v>
      </c>
      <c r="I887" s="1">
        <v>31.2</v>
      </c>
      <c r="J887" s="1">
        <v>25.1</v>
      </c>
      <c r="K887" s="1">
        <v>21.8</v>
      </c>
      <c r="L887" s="1">
        <v>25.3</v>
      </c>
      <c r="M887" s="1">
        <v>19.7</v>
      </c>
    </row>
    <row r="888" spans="1:13">
      <c r="A888" s="1">
        <v>29</v>
      </c>
      <c r="B888" s="1">
        <v>14.6</v>
      </c>
      <c r="C888" s="1">
        <v>17.2</v>
      </c>
      <c r="D888" s="1">
        <v>16.8</v>
      </c>
      <c r="E888" s="1">
        <v>22.9</v>
      </c>
      <c r="F888" s="1">
        <v>26.2</v>
      </c>
      <c r="G888" s="1">
        <v>30.2</v>
      </c>
      <c r="H888" s="1">
        <v>31.7</v>
      </c>
      <c r="I888" s="1">
        <v>30.9</v>
      </c>
      <c r="J888" s="1">
        <v>26.5</v>
      </c>
      <c r="K888" s="1">
        <v>22.8</v>
      </c>
      <c r="L888" s="1">
        <v>23.4</v>
      </c>
      <c r="M888" s="1">
        <v>20.2</v>
      </c>
    </row>
    <row r="889" spans="1:13">
      <c r="A889" s="1">
        <v>30</v>
      </c>
      <c r="B889" s="1">
        <v>17.399999999999999</v>
      </c>
      <c r="D889" s="1">
        <v>17.399999999999999</v>
      </c>
      <c r="E889" s="1">
        <v>25</v>
      </c>
      <c r="F889" s="1">
        <v>26.2</v>
      </c>
      <c r="G889" s="1">
        <v>28.2</v>
      </c>
      <c r="H889" s="1">
        <v>28.7</v>
      </c>
      <c r="I889" s="1">
        <v>31.4</v>
      </c>
      <c r="J889" s="1">
        <v>27.6</v>
      </c>
      <c r="K889" s="1">
        <v>25</v>
      </c>
      <c r="L889" s="1">
        <v>16.899999999999999</v>
      </c>
      <c r="M889" s="1">
        <v>21.2</v>
      </c>
    </row>
    <row r="890" spans="1:13">
      <c r="A890" s="1">
        <v>31</v>
      </c>
      <c r="B890" s="1">
        <v>19.2</v>
      </c>
      <c r="D890" s="1">
        <v>21.4</v>
      </c>
      <c r="E890" s="1">
        <v>26.8</v>
      </c>
      <c r="F890" s="1">
        <v>28</v>
      </c>
      <c r="G890" s="1">
        <v>27.8</v>
      </c>
      <c r="H890" s="1">
        <v>27.8</v>
      </c>
      <c r="I890" s="1">
        <v>25.3</v>
      </c>
      <c r="J890" s="1">
        <v>23.8</v>
      </c>
      <c r="K890" s="1">
        <v>26.6</v>
      </c>
      <c r="L890" s="1">
        <v>14.6</v>
      </c>
      <c r="M890" s="1">
        <v>20.8</v>
      </c>
    </row>
    <row r="891" spans="1:13">
      <c r="B891" s="1">
        <v>19.2</v>
      </c>
      <c r="D891" s="1">
        <v>24.3</v>
      </c>
      <c r="F891" s="1">
        <v>29.1</v>
      </c>
      <c r="H891" s="1">
        <v>29.1</v>
      </c>
      <c r="I891" s="1">
        <v>26.1</v>
      </c>
      <c r="K891" s="1">
        <v>26.9</v>
      </c>
      <c r="M891" s="1">
        <v>20.8</v>
      </c>
    </row>
    <row r="892" spans="1:13">
      <c r="A892" s="1">
        <f>A859+1</f>
        <v>1988</v>
      </c>
    </row>
    <row r="893" spans="1:13">
      <c r="A893" s="1">
        <v>1</v>
      </c>
      <c r="B893" s="1" t="s">
        <v>2</v>
      </c>
      <c r="C893" s="1" t="s">
        <v>3</v>
      </c>
      <c r="D893" s="1" t="s">
        <v>4</v>
      </c>
      <c r="E893" s="1" t="s">
        <v>5</v>
      </c>
      <c r="F893" s="1" t="s">
        <v>6</v>
      </c>
      <c r="G893" s="1" t="s">
        <v>7</v>
      </c>
      <c r="H893" s="1" t="s">
        <v>8</v>
      </c>
      <c r="I893" s="1" t="s">
        <v>9</v>
      </c>
      <c r="J893" s="1" t="s">
        <v>10</v>
      </c>
      <c r="K893" s="1" t="s">
        <v>11</v>
      </c>
      <c r="L893" s="1" t="s">
        <v>12</v>
      </c>
      <c r="M893" s="1" t="s">
        <v>13</v>
      </c>
    </row>
    <row r="894" spans="1:13">
      <c r="A894" s="1">
        <v>2</v>
      </c>
      <c r="B894" s="1">
        <v>20.9</v>
      </c>
      <c r="C894" s="1">
        <v>17.100000000000001</v>
      </c>
      <c r="D894" s="1">
        <v>12</v>
      </c>
      <c r="E894" s="1">
        <v>17.8</v>
      </c>
      <c r="F894" s="1">
        <v>26.7</v>
      </c>
      <c r="G894" s="1">
        <v>27.9</v>
      </c>
      <c r="H894" s="1">
        <v>29</v>
      </c>
      <c r="I894" s="1">
        <v>27.8</v>
      </c>
      <c r="J894" s="1">
        <v>30.1</v>
      </c>
      <c r="K894" s="1">
        <v>26.4</v>
      </c>
      <c r="L894" s="1">
        <v>21.3</v>
      </c>
      <c r="M894" s="1">
        <v>17.7</v>
      </c>
    </row>
    <row r="895" spans="1:13">
      <c r="A895" s="1">
        <v>3</v>
      </c>
      <c r="B895" s="1">
        <v>21</v>
      </c>
      <c r="C895" s="1">
        <v>16.399999999999999</v>
      </c>
      <c r="D895" s="1">
        <v>11.8</v>
      </c>
      <c r="E895" s="1">
        <v>18.899999999999999</v>
      </c>
      <c r="F895" s="1">
        <v>26.9</v>
      </c>
      <c r="G895" s="1">
        <v>29.1</v>
      </c>
      <c r="H895" s="1">
        <v>28.8</v>
      </c>
      <c r="I895" s="1">
        <v>27.6</v>
      </c>
      <c r="J895" s="1">
        <v>31.2</v>
      </c>
      <c r="K895" s="1">
        <v>24.9</v>
      </c>
      <c r="L895" s="1">
        <v>21</v>
      </c>
      <c r="M895" s="1">
        <v>18</v>
      </c>
    </row>
    <row r="896" spans="1:13">
      <c r="A896" s="1">
        <v>4</v>
      </c>
      <c r="B896" s="1">
        <v>21</v>
      </c>
      <c r="C896" s="1">
        <v>16.399999999999999</v>
      </c>
      <c r="D896" s="1">
        <v>12.6</v>
      </c>
      <c r="E896" s="1">
        <v>19.7</v>
      </c>
      <c r="F896" s="1">
        <v>26.8</v>
      </c>
      <c r="G896" s="1">
        <v>28.4</v>
      </c>
      <c r="H896" s="1">
        <v>27.2</v>
      </c>
      <c r="I896" s="1">
        <v>26.7</v>
      </c>
      <c r="J896" s="1">
        <v>31</v>
      </c>
      <c r="K896" s="1">
        <v>23.6</v>
      </c>
      <c r="L896" s="1">
        <v>22.6</v>
      </c>
      <c r="M896" s="1">
        <v>18.8</v>
      </c>
    </row>
    <row r="897" spans="1:13">
      <c r="A897" s="1">
        <v>5</v>
      </c>
      <c r="B897" s="1">
        <v>20.6</v>
      </c>
      <c r="C897" s="1">
        <v>17.100000000000001</v>
      </c>
      <c r="D897" s="1">
        <v>12.4</v>
      </c>
      <c r="E897" s="1">
        <v>20</v>
      </c>
      <c r="F897" s="1">
        <v>29</v>
      </c>
      <c r="G897" s="1">
        <v>27.7</v>
      </c>
      <c r="H897" s="1">
        <v>26.5</v>
      </c>
      <c r="I897" s="1">
        <v>28.9</v>
      </c>
      <c r="J897" s="1">
        <v>27.9</v>
      </c>
      <c r="K897" s="1">
        <v>24</v>
      </c>
      <c r="L897" s="1">
        <v>20.9</v>
      </c>
      <c r="M897" s="1">
        <v>18.600000000000001</v>
      </c>
    </row>
    <row r="898" spans="1:13">
      <c r="A898" s="1">
        <v>6</v>
      </c>
      <c r="B898" s="1">
        <v>18.899999999999999</v>
      </c>
      <c r="C898" s="1">
        <v>19.5</v>
      </c>
      <c r="D898" s="1">
        <v>14</v>
      </c>
      <c r="E898" s="1">
        <v>20.3</v>
      </c>
      <c r="F898" s="1">
        <v>29.7</v>
      </c>
      <c r="G898" s="1">
        <v>26</v>
      </c>
      <c r="H898" s="1">
        <v>27.4</v>
      </c>
      <c r="I898" s="1">
        <v>28.5</v>
      </c>
      <c r="J898" s="1">
        <v>27.6</v>
      </c>
      <c r="K898" s="1">
        <v>25.8</v>
      </c>
      <c r="L898" s="1">
        <v>21.3</v>
      </c>
      <c r="M898" s="1">
        <v>20</v>
      </c>
    </row>
    <row r="899" spans="1:13">
      <c r="A899" s="1">
        <v>7</v>
      </c>
      <c r="B899" s="1">
        <v>16.3</v>
      </c>
      <c r="C899" s="1">
        <v>22.2</v>
      </c>
      <c r="D899" s="1">
        <v>14</v>
      </c>
      <c r="E899" s="1">
        <v>22.3</v>
      </c>
      <c r="F899" s="1">
        <v>28.6</v>
      </c>
      <c r="G899" s="1">
        <v>27.5</v>
      </c>
      <c r="H899" s="1">
        <v>28.4</v>
      </c>
      <c r="I899" s="1">
        <v>26.2</v>
      </c>
      <c r="J899" s="1">
        <v>27.2</v>
      </c>
      <c r="K899" s="1">
        <v>25.1</v>
      </c>
      <c r="L899" s="1">
        <v>20</v>
      </c>
      <c r="M899" s="1">
        <v>19.2</v>
      </c>
    </row>
    <row r="900" spans="1:13">
      <c r="A900" s="1">
        <v>8</v>
      </c>
      <c r="B900" s="1">
        <v>17.2</v>
      </c>
      <c r="C900" s="1">
        <v>23.1</v>
      </c>
      <c r="D900" s="1">
        <v>14.4</v>
      </c>
      <c r="E900" s="1">
        <v>21.5</v>
      </c>
      <c r="F900" s="1">
        <v>28.7</v>
      </c>
      <c r="G900" s="1">
        <v>27.8</v>
      </c>
      <c r="H900" s="1">
        <v>30</v>
      </c>
      <c r="I900" s="1">
        <v>26.8</v>
      </c>
      <c r="J900" s="1">
        <v>29.3</v>
      </c>
      <c r="K900" s="1">
        <v>25.5</v>
      </c>
      <c r="L900" s="1">
        <v>20.2</v>
      </c>
      <c r="M900" s="1">
        <v>21.7</v>
      </c>
    </row>
    <row r="901" spans="1:13">
      <c r="A901" s="1">
        <v>9</v>
      </c>
      <c r="B901" s="1">
        <v>17.2</v>
      </c>
      <c r="C901" s="1">
        <v>16.8</v>
      </c>
      <c r="D901" s="1">
        <v>14.3</v>
      </c>
      <c r="E901" s="1">
        <v>18.899999999999999</v>
      </c>
      <c r="F901" s="1">
        <v>28.4</v>
      </c>
      <c r="G901" s="1">
        <v>28.2</v>
      </c>
      <c r="H901" s="1">
        <v>28.8</v>
      </c>
      <c r="I901" s="1">
        <v>26</v>
      </c>
      <c r="J901" s="1">
        <v>29.7</v>
      </c>
      <c r="K901" s="1">
        <v>23.2</v>
      </c>
      <c r="L901" s="1">
        <v>20.5</v>
      </c>
      <c r="M901" s="1">
        <v>21.2</v>
      </c>
    </row>
    <row r="902" spans="1:13">
      <c r="A902" s="1">
        <v>10</v>
      </c>
      <c r="B902" s="1">
        <v>19.399999999999999</v>
      </c>
      <c r="C902" s="1">
        <v>12.9</v>
      </c>
      <c r="D902" s="1">
        <v>16.3</v>
      </c>
      <c r="E902" s="1">
        <v>18.899999999999999</v>
      </c>
      <c r="F902" s="1">
        <v>29.1</v>
      </c>
      <c r="G902" s="1">
        <v>29.3</v>
      </c>
      <c r="H902" s="1">
        <v>30.4</v>
      </c>
      <c r="I902" s="1">
        <v>28.6</v>
      </c>
      <c r="J902" s="1">
        <v>29.2</v>
      </c>
      <c r="K902" s="1">
        <v>25</v>
      </c>
      <c r="L902" s="1">
        <v>21.7</v>
      </c>
      <c r="M902" s="1">
        <v>18.399999999999999</v>
      </c>
    </row>
    <row r="903" spans="1:13">
      <c r="A903" s="1">
        <v>11</v>
      </c>
      <c r="B903" s="1">
        <v>20.100000000000001</v>
      </c>
      <c r="C903" s="1">
        <v>12.9</v>
      </c>
      <c r="D903" s="1">
        <v>17.7</v>
      </c>
      <c r="E903" s="1">
        <v>18.8</v>
      </c>
      <c r="F903" s="1">
        <v>28.9</v>
      </c>
      <c r="G903" s="1">
        <v>31</v>
      </c>
      <c r="H903" s="1">
        <v>31.8</v>
      </c>
      <c r="I903" s="1">
        <v>28.7</v>
      </c>
      <c r="J903" s="1">
        <v>29.6</v>
      </c>
      <c r="K903" s="1">
        <v>25.7</v>
      </c>
      <c r="L903" s="1">
        <v>22.1</v>
      </c>
      <c r="M903" s="1">
        <v>16.600000000000001</v>
      </c>
    </row>
    <row r="904" spans="1:13">
      <c r="A904" s="1">
        <v>12</v>
      </c>
      <c r="B904" s="1">
        <v>19</v>
      </c>
      <c r="C904" s="1">
        <v>13</v>
      </c>
      <c r="D904" s="1">
        <v>19.2</v>
      </c>
      <c r="E904" s="1">
        <v>19.7</v>
      </c>
      <c r="F904" s="1">
        <v>27</v>
      </c>
      <c r="G904" s="1">
        <v>31.2</v>
      </c>
      <c r="H904" s="1">
        <v>29.1</v>
      </c>
      <c r="I904" s="1">
        <v>29.7</v>
      </c>
      <c r="J904" s="1">
        <v>29.6</v>
      </c>
      <c r="K904" s="1">
        <v>22.7</v>
      </c>
      <c r="L904" s="1">
        <v>21.8</v>
      </c>
      <c r="M904" s="1">
        <v>16.2</v>
      </c>
    </row>
    <row r="905" spans="1:13">
      <c r="A905" s="1">
        <v>13</v>
      </c>
      <c r="B905" s="1">
        <v>16.399999999999999</v>
      </c>
      <c r="C905" s="1">
        <v>14.6</v>
      </c>
      <c r="D905" s="1">
        <v>20.2</v>
      </c>
      <c r="E905" s="1">
        <v>21.6</v>
      </c>
      <c r="F905" s="1">
        <v>25</v>
      </c>
      <c r="G905" s="1">
        <v>30.9</v>
      </c>
      <c r="H905" s="1">
        <v>28.2</v>
      </c>
      <c r="I905" s="1">
        <v>28.5</v>
      </c>
      <c r="J905" s="1">
        <v>29.7</v>
      </c>
      <c r="K905" s="1">
        <v>23.2</v>
      </c>
      <c r="L905" s="1">
        <v>20.399999999999999</v>
      </c>
      <c r="M905" s="1">
        <v>15.7</v>
      </c>
    </row>
    <row r="906" spans="1:13">
      <c r="A906" s="1">
        <v>14</v>
      </c>
      <c r="B906" s="1">
        <v>17.5</v>
      </c>
      <c r="C906" s="1">
        <v>16.100000000000001</v>
      </c>
      <c r="D906" s="1">
        <v>21.9</v>
      </c>
      <c r="E906" s="1">
        <v>21.7</v>
      </c>
      <c r="F906" s="1">
        <v>24.8</v>
      </c>
      <c r="G906" s="1">
        <v>31</v>
      </c>
      <c r="H906" s="1">
        <v>26.6</v>
      </c>
      <c r="I906" s="1">
        <v>29.5</v>
      </c>
      <c r="J906" s="1">
        <v>29.7</v>
      </c>
      <c r="K906" s="1">
        <v>24.2</v>
      </c>
      <c r="L906" s="1">
        <v>22</v>
      </c>
      <c r="M906" s="1">
        <v>16.399999999999999</v>
      </c>
    </row>
    <row r="907" spans="1:13">
      <c r="A907" s="1">
        <v>15</v>
      </c>
      <c r="B907" s="1">
        <v>18.7</v>
      </c>
      <c r="C907" s="1">
        <v>16.100000000000001</v>
      </c>
      <c r="D907" s="1">
        <v>23.1</v>
      </c>
      <c r="E907" s="1">
        <v>21</v>
      </c>
      <c r="F907" s="1">
        <v>25</v>
      </c>
      <c r="G907" s="1">
        <v>30.6</v>
      </c>
      <c r="H907" s="1">
        <v>29.1</v>
      </c>
      <c r="I907" s="1">
        <v>27.6</v>
      </c>
      <c r="J907" s="1">
        <v>29.6</v>
      </c>
      <c r="K907" s="1">
        <v>24.1</v>
      </c>
      <c r="L907" s="1">
        <v>22.7</v>
      </c>
      <c r="M907" s="1">
        <v>18</v>
      </c>
    </row>
    <row r="908" spans="1:13">
      <c r="A908" s="1">
        <v>16</v>
      </c>
      <c r="B908" s="1">
        <v>20</v>
      </c>
      <c r="C908" s="1">
        <v>13.6</v>
      </c>
      <c r="D908" s="1">
        <v>24.2</v>
      </c>
      <c r="E908" s="1">
        <v>20.8</v>
      </c>
      <c r="F908" s="1">
        <v>25.5</v>
      </c>
      <c r="G908" s="1">
        <v>30.3</v>
      </c>
      <c r="H908" s="1">
        <v>29.8</v>
      </c>
      <c r="I908" s="1">
        <v>27.5</v>
      </c>
      <c r="J908" s="1">
        <v>26.2</v>
      </c>
      <c r="K908" s="1">
        <v>25.3</v>
      </c>
      <c r="L908" s="1">
        <v>21.4</v>
      </c>
      <c r="M908" s="1">
        <v>19.2</v>
      </c>
    </row>
    <row r="909" spans="1:13">
      <c r="A909" s="1">
        <v>17</v>
      </c>
      <c r="B909" s="1">
        <v>20.6</v>
      </c>
      <c r="C909" s="1">
        <v>14</v>
      </c>
      <c r="D909" s="1">
        <v>23.4</v>
      </c>
      <c r="E909" s="1">
        <v>22.8</v>
      </c>
      <c r="F909" s="1">
        <v>25.4</v>
      </c>
      <c r="G909" s="1">
        <v>30.6</v>
      </c>
      <c r="H909" s="1">
        <v>29.9</v>
      </c>
      <c r="I909" s="1">
        <v>29.2</v>
      </c>
      <c r="J909" s="1">
        <v>28.6</v>
      </c>
      <c r="K909" s="1">
        <v>25.2</v>
      </c>
      <c r="L909" s="1">
        <v>21</v>
      </c>
      <c r="M909" s="1">
        <v>18.2</v>
      </c>
    </row>
    <row r="910" spans="1:13">
      <c r="A910" s="1">
        <v>18</v>
      </c>
      <c r="B910" s="1">
        <v>17.899999999999999</v>
      </c>
      <c r="C910" s="1">
        <v>12</v>
      </c>
      <c r="D910" s="1">
        <v>16.8</v>
      </c>
      <c r="E910" s="1">
        <v>23.4</v>
      </c>
      <c r="F910" s="1">
        <v>26.8</v>
      </c>
      <c r="G910" s="1">
        <v>31.1</v>
      </c>
      <c r="H910" s="1">
        <v>29.9</v>
      </c>
      <c r="I910" s="1">
        <v>30</v>
      </c>
      <c r="J910" s="1">
        <v>27.3</v>
      </c>
      <c r="K910" s="1">
        <v>25.1</v>
      </c>
      <c r="L910" s="1">
        <v>21.9</v>
      </c>
      <c r="M910" s="1">
        <v>17.600000000000001</v>
      </c>
    </row>
    <row r="911" spans="1:13">
      <c r="A911" s="1">
        <v>19</v>
      </c>
      <c r="B911" s="1">
        <v>12</v>
      </c>
      <c r="C911" s="1">
        <v>10.5</v>
      </c>
      <c r="D911" s="1">
        <v>15.7</v>
      </c>
      <c r="E911" s="1">
        <v>25.3</v>
      </c>
      <c r="F911" s="1">
        <v>27.4</v>
      </c>
      <c r="G911" s="1">
        <v>28.6</v>
      </c>
      <c r="H911" s="1">
        <v>30.6</v>
      </c>
      <c r="I911" s="1">
        <v>29.7</v>
      </c>
      <c r="J911" s="1">
        <v>26.8</v>
      </c>
      <c r="K911" s="1">
        <v>26.2</v>
      </c>
      <c r="L911" s="1">
        <v>22.3</v>
      </c>
      <c r="M911" s="1">
        <v>17.5</v>
      </c>
    </row>
    <row r="912" spans="1:13">
      <c r="A912" s="1">
        <v>20</v>
      </c>
      <c r="B912" s="1">
        <v>14.5</v>
      </c>
      <c r="C912" s="1">
        <v>9.4</v>
      </c>
      <c r="D912" s="1">
        <v>16.100000000000001</v>
      </c>
      <c r="E912" s="1">
        <v>24</v>
      </c>
      <c r="F912" s="1">
        <v>28.8</v>
      </c>
      <c r="G912" s="1">
        <v>27.2</v>
      </c>
      <c r="H912" s="1">
        <v>31.4</v>
      </c>
      <c r="I912" s="1">
        <v>28</v>
      </c>
      <c r="J912" s="1">
        <v>27.8</v>
      </c>
      <c r="K912" s="1">
        <v>26.6</v>
      </c>
      <c r="L912" s="1">
        <v>20.8</v>
      </c>
      <c r="M912" s="1">
        <v>19.100000000000001</v>
      </c>
    </row>
    <row r="913" spans="1:13">
      <c r="A913" s="1">
        <v>21</v>
      </c>
      <c r="B913" s="1">
        <v>16.7</v>
      </c>
      <c r="C913" s="1">
        <v>12.4</v>
      </c>
      <c r="D913" s="1">
        <v>18.5</v>
      </c>
      <c r="E913" s="1">
        <v>26.9</v>
      </c>
      <c r="F913" s="1">
        <v>30.8</v>
      </c>
      <c r="G913" s="1">
        <v>29.3</v>
      </c>
      <c r="H913" s="1">
        <v>31.3</v>
      </c>
      <c r="I913" s="1">
        <v>29.9</v>
      </c>
      <c r="J913" s="1">
        <v>28.8</v>
      </c>
      <c r="K913" s="1">
        <v>26.5</v>
      </c>
      <c r="L913" s="1">
        <v>19.399999999999999</v>
      </c>
      <c r="M913" s="1">
        <v>19.8</v>
      </c>
    </row>
    <row r="914" spans="1:13">
      <c r="A914" s="1">
        <v>22</v>
      </c>
      <c r="B914" s="1">
        <v>16.399999999999999</v>
      </c>
      <c r="C914" s="1">
        <v>14.4</v>
      </c>
      <c r="D914" s="1">
        <v>18.8</v>
      </c>
      <c r="E914" s="1">
        <v>28.4</v>
      </c>
      <c r="F914" s="1">
        <v>32.9</v>
      </c>
      <c r="G914" s="1">
        <v>31</v>
      </c>
      <c r="H914" s="1">
        <v>29.8</v>
      </c>
      <c r="I914" s="1">
        <v>30.6</v>
      </c>
      <c r="J914" s="1">
        <v>27.7</v>
      </c>
      <c r="K914" s="1">
        <v>26.8</v>
      </c>
      <c r="L914" s="1">
        <v>20</v>
      </c>
      <c r="M914" s="1">
        <v>20.399999999999999</v>
      </c>
    </row>
    <row r="915" spans="1:13">
      <c r="A915" s="1">
        <v>23</v>
      </c>
      <c r="B915" s="1">
        <v>20.399999999999999</v>
      </c>
      <c r="C915" s="1">
        <v>15</v>
      </c>
      <c r="D915" s="1">
        <v>17.899999999999999</v>
      </c>
      <c r="E915" s="1">
        <v>24.9</v>
      </c>
      <c r="F915" s="1">
        <v>31</v>
      </c>
      <c r="G915" s="1">
        <v>32.4</v>
      </c>
      <c r="H915" s="1">
        <v>30.5</v>
      </c>
      <c r="I915" s="1">
        <v>30.3</v>
      </c>
      <c r="J915" s="1">
        <v>27.5</v>
      </c>
      <c r="K915" s="1">
        <v>25.2</v>
      </c>
      <c r="L915" s="1">
        <v>20.399999999999999</v>
      </c>
      <c r="M915" s="1">
        <v>21.3</v>
      </c>
    </row>
    <row r="916" spans="1:13">
      <c r="A916" s="1">
        <v>24</v>
      </c>
      <c r="B916" s="1">
        <v>20.2</v>
      </c>
      <c r="C916" s="1">
        <v>16.8</v>
      </c>
      <c r="D916" s="1">
        <v>14.6</v>
      </c>
      <c r="E916" s="1">
        <v>21.6</v>
      </c>
      <c r="F916" s="1">
        <v>29</v>
      </c>
      <c r="G916" s="1">
        <v>31.8</v>
      </c>
      <c r="H916" s="1">
        <v>31.6</v>
      </c>
      <c r="I916" s="1">
        <v>29</v>
      </c>
      <c r="J916" s="1">
        <v>28</v>
      </c>
      <c r="K916" s="1">
        <v>21.9</v>
      </c>
      <c r="L916" s="1">
        <v>21</v>
      </c>
      <c r="M916" s="1">
        <v>20.6</v>
      </c>
    </row>
    <row r="917" spans="1:13">
      <c r="A917" s="1">
        <v>25</v>
      </c>
      <c r="B917" s="1">
        <v>16.7</v>
      </c>
      <c r="C917" s="1">
        <v>19.5</v>
      </c>
      <c r="D917" s="1">
        <v>15.2</v>
      </c>
      <c r="E917" s="1">
        <v>22.9</v>
      </c>
      <c r="F917" s="1">
        <v>31</v>
      </c>
      <c r="G917" s="1">
        <v>28</v>
      </c>
      <c r="H917" s="1">
        <v>31</v>
      </c>
      <c r="I917" s="1">
        <v>27.5</v>
      </c>
      <c r="J917" s="1">
        <v>28.4</v>
      </c>
      <c r="K917" s="1">
        <v>22</v>
      </c>
      <c r="L917" s="1">
        <v>21.7</v>
      </c>
      <c r="M917" s="1">
        <v>21</v>
      </c>
    </row>
    <row r="918" spans="1:13">
      <c r="A918" s="1">
        <v>26</v>
      </c>
      <c r="B918" s="1">
        <v>16.5</v>
      </c>
      <c r="C918" s="1">
        <v>21</v>
      </c>
      <c r="D918" s="1">
        <v>17.2</v>
      </c>
      <c r="E918" s="1">
        <v>23.6</v>
      </c>
      <c r="F918" s="1">
        <v>31.7</v>
      </c>
      <c r="G918" s="1">
        <v>28.4</v>
      </c>
      <c r="H918" s="1">
        <v>30.8</v>
      </c>
      <c r="I918" s="1">
        <v>28</v>
      </c>
      <c r="J918" s="1">
        <v>28.4</v>
      </c>
      <c r="K918" s="1">
        <v>23.8</v>
      </c>
      <c r="L918" s="1">
        <v>21.4</v>
      </c>
      <c r="M918" s="1">
        <v>21.6</v>
      </c>
    </row>
    <row r="919" spans="1:13">
      <c r="A919" s="1">
        <v>27</v>
      </c>
      <c r="B919" s="1">
        <v>15.8</v>
      </c>
      <c r="C919" s="1">
        <v>21.2</v>
      </c>
      <c r="D919" s="1">
        <v>18.2</v>
      </c>
      <c r="E919" s="1">
        <v>24.7</v>
      </c>
      <c r="F919" s="1">
        <v>29.6</v>
      </c>
      <c r="G919" s="1">
        <v>28</v>
      </c>
      <c r="H919" s="1">
        <v>31.2</v>
      </c>
      <c r="I919" s="1">
        <v>28.6</v>
      </c>
      <c r="J919" s="1">
        <v>27.4</v>
      </c>
      <c r="K919" s="1">
        <v>25</v>
      </c>
      <c r="L919" s="1">
        <v>20.6</v>
      </c>
      <c r="M919" s="1">
        <v>19.2</v>
      </c>
    </row>
    <row r="920" spans="1:13">
      <c r="A920" s="1">
        <v>28</v>
      </c>
      <c r="B920" s="1">
        <v>13.4</v>
      </c>
      <c r="C920" s="1">
        <v>22</v>
      </c>
      <c r="D920" s="1">
        <v>19.899999999999999</v>
      </c>
      <c r="E920" s="1">
        <v>26.1</v>
      </c>
      <c r="F920" s="1">
        <v>27.2</v>
      </c>
      <c r="G920" s="1">
        <v>30</v>
      </c>
      <c r="H920" s="1">
        <v>31.4</v>
      </c>
      <c r="I920" s="1">
        <v>28.1</v>
      </c>
      <c r="J920" s="1">
        <v>25</v>
      </c>
      <c r="K920" s="1">
        <v>24.4</v>
      </c>
      <c r="L920" s="1">
        <v>17.899999999999999</v>
      </c>
      <c r="M920" s="1">
        <v>18.7</v>
      </c>
    </row>
    <row r="921" spans="1:13">
      <c r="A921" s="1">
        <v>29</v>
      </c>
      <c r="B921" s="1">
        <v>14.5</v>
      </c>
      <c r="C921" s="1">
        <v>22</v>
      </c>
      <c r="D921" s="1">
        <v>22.6</v>
      </c>
      <c r="E921" s="1">
        <v>26</v>
      </c>
      <c r="F921" s="1">
        <v>28.6</v>
      </c>
      <c r="G921" s="1">
        <v>28.2</v>
      </c>
      <c r="H921" s="1">
        <v>31.8</v>
      </c>
      <c r="I921" s="1">
        <v>26.7</v>
      </c>
      <c r="J921" s="1">
        <v>21.7</v>
      </c>
      <c r="K921" s="1">
        <v>22.8</v>
      </c>
      <c r="L921" s="1">
        <v>18.600000000000001</v>
      </c>
      <c r="M921" s="1">
        <v>19.2</v>
      </c>
    </row>
    <row r="922" spans="1:13">
      <c r="A922" s="1">
        <v>30</v>
      </c>
      <c r="B922" s="1">
        <v>16.100000000000001</v>
      </c>
      <c r="C922" s="1">
        <v>14.7</v>
      </c>
      <c r="D922" s="1">
        <v>20.2</v>
      </c>
      <c r="E922" s="1">
        <v>25.5</v>
      </c>
      <c r="F922" s="1">
        <v>28.8</v>
      </c>
      <c r="G922" s="1">
        <v>27.5</v>
      </c>
      <c r="H922" s="1">
        <v>27.6</v>
      </c>
      <c r="I922" s="1">
        <v>29.1</v>
      </c>
      <c r="J922" s="1">
        <v>23.4</v>
      </c>
      <c r="K922" s="1">
        <v>17</v>
      </c>
      <c r="L922" s="1">
        <v>18</v>
      </c>
      <c r="M922" s="1">
        <v>18.600000000000001</v>
      </c>
    </row>
    <row r="923" spans="1:13">
      <c r="A923" s="1">
        <v>31</v>
      </c>
      <c r="B923" s="1">
        <v>17.8</v>
      </c>
      <c r="D923" s="1">
        <v>17.8</v>
      </c>
      <c r="E923" s="1">
        <v>26.2</v>
      </c>
      <c r="F923" s="1">
        <v>28</v>
      </c>
      <c r="G923" s="1">
        <v>28.8</v>
      </c>
      <c r="H923" s="1">
        <v>26.2</v>
      </c>
      <c r="I923" s="1">
        <v>28.8</v>
      </c>
      <c r="J923" s="1">
        <v>25.4</v>
      </c>
      <c r="K923" s="1">
        <v>17.899999999999999</v>
      </c>
      <c r="L923" s="1">
        <v>17.2</v>
      </c>
      <c r="M923" s="1">
        <v>18.600000000000001</v>
      </c>
    </row>
    <row r="924" spans="1:13">
      <c r="B924" s="1">
        <v>17.600000000000001</v>
      </c>
      <c r="D924" s="1">
        <v>16.600000000000001</v>
      </c>
      <c r="F924" s="1">
        <v>26</v>
      </c>
      <c r="H924" s="1">
        <v>27.6</v>
      </c>
      <c r="I924" s="1">
        <v>29.4</v>
      </c>
      <c r="K924" s="1">
        <v>18.399999999999999</v>
      </c>
      <c r="M924" s="1">
        <v>17.399999999999999</v>
      </c>
    </row>
    <row r="925" spans="1:13">
      <c r="A925" s="1">
        <f>A892+1</f>
        <v>1989</v>
      </c>
    </row>
    <row r="926" spans="1:13">
      <c r="A926" s="1">
        <v>1</v>
      </c>
      <c r="B926" s="1" t="s">
        <v>2</v>
      </c>
      <c r="C926" s="1" t="s">
        <v>3</v>
      </c>
      <c r="D926" s="1" t="s">
        <v>4</v>
      </c>
      <c r="E926" s="1" t="s">
        <v>5</v>
      </c>
      <c r="F926" s="1" t="s">
        <v>6</v>
      </c>
      <c r="G926" s="1" t="s">
        <v>7</v>
      </c>
      <c r="H926" s="1" t="s">
        <v>8</v>
      </c>
      <c r="I926" s="1" t="s">
        <v>9</v>
      </c>
      <c r="J926" s="1" t="s">
        <v>10</v>
      </c>
      <c r="K926" s="1" t="s">
        <v>11</v>
      </c>
      <c r="L926" s="1" t="s">
        <v>12</v>
      </c>
      <c r="M926" s="1" t="s">
        <v>13</v>
      </c>
    </row>
    <row r="927" spans="1:13">
      <c r="A927" s="1">
        <v>2</v>
      </c>
      <c r="B927" s="1">
        <v>17.8</v>
      </c>
      <c r="C927" s="1">
        <v>12.8</v>
      </c>
      <c r="D927" s="1">
        <v>20</v>
      </c>
      <c r="E927" s="1">
        <v>22.3</v>
      </c>
      <c r="F927" s="1">
        <v>26</v>
      </c>
      <c r="G927" s="1">
        <v>25.3</v>
      </c>
      <c r="H927" s="1">
        <v>27.4</v>
      </c>
      <c r="I927" s="1">
        <v>30.1</v>
      </c>
      <c r="J927" s="1">
        <v>29.8</v>
      </c>
      <c r="K927" s="1">
        <v>29.3</v>
      </c>
      <c r="L927" s="1">
        <v>25.9</v>
      </c>
      <c r="M927" s="1">
        <v>16.2</v>
      </c>
    </row>
    <row r="928" spans="1:13">
      <c r="A928" s="1">
        <v>3</v>
      </c>
      <c r="B928" s="1">
        <v>18.2</v>
      </c>
      <c r="C928" s="1">
        <v>11.5</v>
      </c>
      <c r="D928" s="1">
        <v>20.8</v>
      </c>
      <c r="E928" s="1">
        <v>23.4</v>
      </c>
      <c r="F928" s="1">
        <v>26.6</v>
      </c>
      <c r="G928" s="1">
        <v>27.3</v>
      </c>
      <c r="H928" s="1">
        <v>28</v>
      </c>
      <c r="I928" s="1">
        <v>30.4</v>
      </c>
      <c r="J928" s="1">
        <v>30.1</v>
      </c>
      <c r="K928" s="1">
        <v>28.4</v>
      </c>
      <c r="L928" s="1">
        <v>26.1</v>
      </c>
      <c r="M928" s="1">
        <v>17.2</v>
      </c>
    </row>
    <row r="929" spans="1:13">
      <c r="A929" s="1">
        <v>4</v>
      </c>
      <c r="B929" s="1">
        <v>19</v>
      </c>
      <c r="C929" s="1">
        <v>11.8</v>
      </c>
      <c r="D929" s="1">
        <v>22.1</v>
      </c>
      <c r="E929" s="1">
        <v>24.8</v>
      </c>
      <c r="F929" s="1">
        <v>24.4</v>
      </c>
      <c r="G929" s="1">
        <v>28.2</v>
      </c>
      <c r="H929" s="1">
        <v>28.6</v>
      </c>
      <c r="I929" s="1">
        <v>29.9</v>
      </c>
      <c r="J929" s="1">
        <v>28.7</v>
      </c>
      <c r="K929" s="1">
        <v>25.1</v>
      </c>
      <c r="L929" s="1">
        <v>26.1</v>
      </c>
      <c r="M929" s="1">
        <v>17.8</v>
      </c>
    </row>
    <row r="930" spans="1:13">
      <c r="A930" s="1">
        <v>5</v>
      </c>
      <c r="B930" s="1">
        <v>18</v>
      </c>
      <c r="C930" s="1">
        <v>12.3</v>
      </c>
      <c r="D930" s="1">
        <v>19.7</v>
      </c>
      <c r="E930" s="1">
        <v>26.2</v>
      </c>
      <c r="F930" s="1">
        <v>22.2</v>
      </c>
      <c r="G930" s="1">
        <v>28.3</v>
      </c>
      <c r="H930" s="1">
        <v>29.4</v>
      </c>
      <c r="I930" s="1">
        <v>29.2</v>
      </c>
      <c r="J930" s="1">
        <v>29.8</v>
      </c>
      <c r="K930" s="1">
        <v>23.3</v>
      </c>
      <c r="L930" s="1">
        <v>26.2</v>
      </c>
      <c r="M930" s="1">
        <v>18.399999999999999</v>
      </c>
    </row>
    <row r="931" spans="1:13">
      <c r="A931" s="1">
        <v>6</v>
      </c>
      <c r="B931" s="1">
        <v>18.8</v>
      </c>
      <c r="C931" s="1">
        <v>10.7</v>
      </c>
      <c r="D931" s="1">
        <v>16.3</v>
      </c>
      <c r="E931" s="1">
        <v>25.1</v>
      </c>
      <c r="F931" s="1">
        <v>24.5</v>
      </c>
      <c r="G931" s="1">
        <v>26.8</v>
      </c>
      <c r="H931" s="1">
        <v>27.4</v>
      </c>
      <c r="I931" s="1">
        <v>30.2</v>
      </c>
      <c r="J931" s="1">
        <v>27.4</v>
      </c>
      <c r="K931" s="1">
        <v>23.9</v>
      </c>
      <c r="L931" s="1">
        <v>26.5</v>
      </c>
      <c r="M931" s="1">
        <v>20.2</v>
      </c>
    </row>
    <row r="932" spans="1:13">
      <c r="A932" s="1">
        <v>7</v>
      </c>
      <c r="B932" s="1">
        <v>19.3</v>
      </c>
      <c r="C932" s="1">
        <v>10.8</v>
      </c>
      <c r="D932" s="1">
        <v>15.2</v>
      </c>
      <c r="E932" s="1">
        <v>22.8</v>
      </c>
      <c r="F932" s="1">
        <v>25.2</v>
      </c>
      <c r="G932" s="1">
        <v>27.5</v>
      </c>
      <c r="H932" s="1">
        <v>27.4</v>
      </c>
      <c r="I932" s="1">
        <v>31</v>
      </c>
      <c r="J932" s="1">
        <v>25.9</v>
      </c>
      <c r="K932" s="1">
        <v>25.8</v>
      </c>
      <c r="L932" s="1">
        <v>26.6</v>
      </c>
      <c r="M932" s="1">
        <v>20.8</v>
      </c>
    </row>
    <row r="933" spans="1:13">
      <c r="A933" s="1">
        <v>8</v>
      </c>
      <c r="B933" s="1">
        <v>21.9</v>
      </c>
      <c r="C933" s="1">
        <v>11.2</v>
      </c>
      <c r="D933" s="1">
        <v>15.5</v>
      </c>
      <c r="E933" s="1">
        <v>21.9</v>
      </c>
      <c r="F933" s="1">
        <v>25.7</v>
      </c>
      <c r="G933" s="1">
        <v>29.6</v>
      </c>
      <c r="H933" s="1">
        <v>30</v>
      </c>
      <c r="I933" s="1">
        <v>30</v>
      </c>
      <c r="J933" s="1">
        <v>27.6</v>
      </c>
      <c r="K933" s="1">
        <v>26.4</v>
      </c>
      <c r="L933" s="1">
        <v>26.4</v>
      </c>
      <c r="M933" s="1">
        <v>21</v>
      </c>
    </row>
    <row r="934" spans="1:13">
      <c r="A934" s="1">
        <v>9</v>
      </c>
      <c r="B934" s="1">
        <v>22.3</v>
      </c>
      <c r="C934" s="1">
        <v>12.2</v>
      </c>
      <c r="D934" s="1">
        <v>16.2</v>
      </c>
      <c r="E934" s="1">
        <v>20.8</v>
      </c>
      <c r="F934" s="1">
        <v>27.8</v>
      </c>
      <c r="G934" s="1">
        <v>29.8</v>
      </c>
      <c r="H934" s="1">
        <v>30.4</v>
      </c>
      <c r="I934" s="1">
        <v>28.3</v>
      </c>
      <c r="J934" s="1">
        <v>28.3</v>
      </c>
      <c r="K934" s="1">
        <v>25.2</v>
      </c>
      <c r="L934" s="1">
        <v>26.1</v>
      </c>
      <c r="M934" s="1">
        <v>21</v>
      </c>
    </row>
    <row r="935" spans="1:13">
      <c r="A935" s="1">
        <v>10</v>
      </c>
      <c r="B935" s="1">
        <v>20.5</v>
      </c>
      <c r="C935" s="1">
        <v>14</v>
      </c>
      <c r="D935" s="1">
        <v>15.7</v>
      </c>
      <c r="E935" s="1">
        <v>19.600000000000001</v>
      </c>
      <c r="F935" s="1">
        <v>28.7</v>
      </c>
      <c r="G935" s="1">
        <v>29.8</v>
      </c>
      <c r="H935" s="1">
        <v>30.7</v>
      </c>
      <c r="I935" s="1">
        <v>26.6</v>
      </c>
      <c r="J935" s="1">
        <v>28</v>
      </c>
      <c r="K935" s="1">
        <v>24.6</v>
      </c>
      <c r="L935" s="1">
        <v>23.7</v>
      </c>
      <c r="M935" s="1">
        <v>20</v>
      </c>
    </row>
    <row r="936" spans="1:13">
      <c r="A936" s="1">
        <v>11</v>
      </c>
      <c r="B936" s="1">
        <v>21</v>
      </c>
      <c r="C936" s="1">
        <v>14.7</v>
      </c>
      <c r="D936" s="1">
        <v>15.8</v>
      </c>
      <c r="E936" s="1">
        <v>20.5</v>
      </c>
      <c r="F936" s="1">
        <v>27.8</v>
      </c>
      <c r="G936" s="1">
        <v>27.4</v>
      </c>
      <c r="H936" s="1">
        <v>30.3</v>
      </c>
      <c r="I936" s="1">
        <v>28.7</v>
      </c>
      <c r="J936" s="1">
        <v>29</v>
      </c>
      <c r="K936" s="1">
        <v>25.8</v>
      </c>
      <c r="L936" s="1">
        <v>21.7</v>
      </c>
      <c r="M936" s="1">
        <v>19.8</v>
      </c>
    </row>
    <row r="937" spans="1:13">
      <c r="A937" s="1">
        <v>12</v>
      </c>
      <c r="B937" s="1">
        <v>23.3</v>
      </c>
      <c r="C937" s="1">
        <v>14.4</v>
      </c>
      <c r="D937" s="1">
        <v>17.8</v>
      </c>
      <c r="E937" s="1">
        <v>23</v>
      </c>
      <c r="F937" s="1">
        <v>28.6</v>
      </c>
      <c r="G937" s="1">
        <v>26.4</v>
      </c>
      <c r="H937" s="1">
        <v>28.6</v>
      </c>
      <c r="I937" s="1">
        <v>26.9</v>
      </c>
      <c r="J937" s="1">
        <v>30.4</v>
      </c>
      <c r="K937" s="1">
        <v>24.8</v>
      </c>
      <c r="L937" s="1">
        <v>22.6</v>
      </c>
      <c r="M937" s="1">
        <v>20.399999999999999</v>
      </c>
    </row>
    <row r="938" spans="1:13">
      <c r="A938" s="1">
        <v>13</v>
      </c>
      <c r="B938" s="1">
        <v>18.3</v>
      </c>
      <c r="C938" s="1">
        <v>14.4</v>
      </c>
      <c r="D938" s="1">
        <v>20.399999999999999</v>
      </c>
      <c r="E938" s="1">
        <v>23.4</v>
      </c>
      <c r="F938" s="1">
        <v>29.2</v>
      </c>
      <c r="G938" s="1">
        <v>24.6</v>
      </c>
      <c r="H938" s="1">
        <v>27.5</v>
      </c>
      <c r="I938" s="1">
        <v>26</v>
      </c>
      <c r="J938" s="1">
        <v>28.3</v>
      </c>
      <c r="K938" s="1">
        <v>26.1</v>
      </c>
      <c r="L938" s="1">
        <v>25.2</v>
      </c>
      <c r="M938" s="1">
        <v>21.1</v>
      </c>
    </row>
    <row r="939" spans="1:13">
      <c r="A939" s="1">
        <v>14</v>
      </c>
      <c r="B939" s="1">
        <v>10.6</v>
      </c>
      <c r="C939" s="1">
        <v>15.3</v>
      </c>
      <c r="D939" s="1">
        <v>20.6</v>
      </c>
      <c r="E939" s="1">
        <v>25.1</v>
      </c>
      <c r="F939" s="1">
        <v>27.8</v>
      </c>
      <c r="G939" s="1">
        <v>24.8</v>
      </c>
      <c r="H939" s="1">
        <v>27.8</v>
      </c>
      <c r="I939" s="1">
        <v>25.9</v>
      </c>
      <c r="J939" s="1">
        <v>29.5</v>
      </c>
      <c r="K939" s="1">
        <v>25.4</v>
      </c>
      <c r="L939" s="1">
        <v>24.2</v>
      </c>
      <c r="M939" s="1">
        <v>20.7</v>
      </c>
    </row>
    <row r="940" spans="1:13">
      <c r="A940" s="1">
        <v>15</v>
      </c>
      <c r="B940" s="1">
        <v>11.6</v>
      </c>
      <c r="C940" s="1">
        <v>16.8</v>
      </c>
      <c r="D940" s="1">
        <v>21.5</v>
      </c>
      <c r="E940" s="1">
        <v>22.9</v>
      </c>
      <c r="F940" s="1">
        <v>22.6</v>
      </c>
      <c r="G940" s="1">
        <v>26.5</v>
      </c>
      <c r="H940" s="1">
        <v>29.5</v>
      </c>
      <c r="I940" s="1">
        <v>25.6</v>
      </c>
      <c r="J940" s="1">
        <v>28.6</v>
      </c>
      <c r="K940" s="1">
        <v>25.2</v>
      </c>
      <c r="L940" s="1">
        <v>20</v>
      </c>
      <c r="M940" s="1">
        <v>19.5</v>
      </c>
    </row>
    <row r="941" spans="1:13">
      <c r="A941" s="1">
        <v>16</v>
      </c>
      <c r="B941" s="1">
        <v>10.6</v>
      </c>
      <c r="C941" s="1">
        <v>18.8</v>
      </c>
      <c r="D941" s="1">
        <v>21.6</v>
      </c>
      <c r="E941" s="1">
        <v>19.5</v>
      </c>
      <c r="F941" s="1">
        <v>22.6</v>
      </c>
      <c r="G941" s="1">
        <v>28.2</v>
      </c>
      <c r="H941" s="1">
        <v>30.1</v>
      </c>
      <c r="I941" s="1">
        <v>27.9</v>
      </c>
      <c r="J941" s="1">
        <v>28.2</v>
      </c>
      <c r="K941" s="1">
        <v>26.8</v>
      </c>
      <c r="L941" s="1">
        <v>17.7</v>
      </c>
      <c r="M941" s="1">
        <v>18.2</v>
      </c>
    </row>
    <row r="942" spans="1:13">
      <c r="A942" s="1">
        <v>17</v>
      </c>
      <c r="B942" s="1">
        <v>11.6</v>
      </c>
      <c r="C942" s="1">
        <v>20.100000000000001</v>
      </c>
      <c r="D942" s="1">
        <v>20.6</v>
      </c>
      <c r="E942" s="1">
        <v>21</v>
      </c>
      <c r="F942" s="1">
        <v>24.3</v>
      </c>
      <c r="G942" s="1">
        <v>29.8</v>
      </c>
      <c r="H942" s="1">
        <v>30.3</v>
      </c>
      <c r="I942" s="1">
        <v>30.1</v>
      </c>
      <c r="J942" s="1">
        <v>27</v>
      </c>
      <c r="K942" s="1">
        <v>26.5</v>
      </c>
      <c r="L942" s="1">
        <v>17</v>
      </c>
      <c r="M942" s="1">
        <v>17.8</v>
      </c>
    </row>
    <row r="943" spans="1:13">
      <c r="A943" s="1">
        <v>18</v>
      </c>
      <c r="B943" s="1">
        <v>12.6</v>
      </c>
      <c r="C943" s="1">
        <v>22.4</v>
      </c>
      <c r="D943" s="1">
        <v>22</v>
      </c>
      <c r="E943" s="1">
        <v>22.4</v>
      </c>
      <c r="F943" s="1">
        <v>26.6</v>
      </c>
      <c r="G943" s="1">
        <v>31.6</v>
      </c>
      <c r="H943" s="1">
        <v>31.1</v>
      </c>
      <c r="I943" s="1">
        <v>31.2</v>
      </c>
      <c r="J943" s="1">
        <v>27.2</v>
      </c>
      <c r="K943" s="1">
        <v>24</v>
      </c>
      <c r="L943" s="1">
        <v>17.399999999999999</v>
      </c>
      <c r="M943" s="1">
        <v>17.899999999999999</v>
      </c>
    </row>
    <row r="944" spans="1:13">
      <c r="A944" s="1">
        <v>19</v>
      </c>
      <c r="B944" s="1">
        <v>12.8</v>
      </c>
      <c r="C944" s="1">
        <v>21.9</v>
      </c>
      <c r="D944" s="1">
        <v>23.4</v>
      </c>
      <c r="E944" s="1">
        <v>24.7</v>
      </c>
      <c r="F944" s="1">
        <v>27.4</v>
      </c>
      <c r="G944" s="1">
        <v>32.299999999999997</v>
      </c>
      <c r="H944" s="1">
        <v>32.200000000000003</v>
      </c>
      <c r="I944" s="1">
        <v>31.1</v>
      </c>
      <c r="J944" s="1">
        <v>27.6</v>
      </c>
      <c r="K944" s="1">
        <v>21.9</v>
      </c>
      <c r="L944" s="1">
        <v>18</v>
      </c>
      <c r="M944" s="1">
        <v>18.899999999999999</v>
      </c>
    </row>
    <row r="945" spans="1:13">
      <c r="A945" s="1">
        <v>20</v>
      </c>
      <c r="B945" s="1">
        <v>12.2</v>
      </c>
      <c r="C945" s="1">
        <v>21.4</v>
      </c>
      <c r="D945" s="1">
        <v>24.6</v>
      </c>
      <c r="E945" s="1">
        <v>26</v>
      </c>
      <c r="F945" s="1">
        <v>28.3</v>
      </c>
      <c r="G945" s="1">
        <v>31.8</v>
      </c>
      <c r="H945" s="1">
        <v>27.6</v>
      </c>
      <c r="I945" s="1">
        <v>29.1</v>
      </c>
      <c r="J945" s="1">
        <v>29</v>
      </c>
      <c r="K945" s="1">
        <v>21.3</v>
      </c>
      <c r="L945" s="1">
        <v>18.8</v>
      </c>
      <c r="M945" s="1">
        <v>19.399999999999999</v>
      </c>
    </row>
    <row r="946" spans="1:13">
      <c r="A946" s="1">
        <v>21</v>
      </c>
      <c r="B946" s="1">
        <v>12.4</v>
      </c>
      <c r="C946" s="1">
        <v>20.399999999999999</v>
      </c>
      <c r="D946" s="1">
        <v>22</v>
      </c>
      <c r="E946" s="1">
        <v>25.8</v>
      </c>
      <c r="F946" s="1">
        <v>29.2</v>
      </c>
      <c r="G946" s="1">
        <v>30.7</v>
      </c>
      <c r="H946" s="1">
        <v>29.4</v>
      </c>
      <c r="I946" s="1">
        <v>28.6</v>
      </c>
      <c r="J946" s="1">
        <v>29.5</v>
      </c>
      <c r="K946" s="1">
        <v>22.2</v>
      </c>
      <c r="L946" s="1">
        <v>19.3</v>
      </c>
      <c r="M946" s="1">
        <v>18.7</v>
      </c>
    </row>
    <row r="947" spans="1:13">
      <c r="A947" s="1">
        <v>22</v>
      </c>
      <c r="B947" s="1">
        <v>12.6</v>
      </c>
      <c r="C947" s="1">
        <v>21.3</v>
      </c>
      <c r="D947" s="1">
        <v>19</v>
      </c>
      <c r="E947" s="1">
        <v>26.2</v>
      </c>
      <c r="F947" s="1">
        <v>30.2</v>
      </c>
      <c r="G947" s="1">
        <v>28.4</v>
      </c>
      <c r="H947" s="1">
        <v>30.4</v>
      </c>
      <c r="I947" s="1">
        <v>29.6</v>
      </c>
      <c r="J947" s="1">
        <v>28.4</v>
      </c>
      <c r="K947" s="1">
        <v>22.6</v>
      </c>
      <c r="L947" s="1">
        <v>20.399999999999999</v>
      </c>
      <c r="M947" s="1">
        <v>19.600000000000001</v>
      </c>
    </row>
    <row r="948" spans="1:13">
      <c r="A948" s="1">
        <v>23</v>
      </c>
      <c r="B948" s="1">
        <v>13.6</v>
      </c>
      <c r="C948" s="1">
        <v>20.7</v>
      </c>
      <c r="D948" s="1">
        <v>17.600000000000001</v>
      </c>
      <c r="E948" s="1">
        <v>25.1</v>
      </c>
      <c r="F948" s="1">
        <v>29</v>
      </c>
      <c r="G948" s="1">
        <v>30.6</v>
      </c>
      <c r="H948" s="1">
        <v>30.6</v>
      </c>
      <c r="I948" s="1">
        <v>29.8</v>
      </c>
      <c r="J948" s="1">
        <v>26.2</v>
      </c>
      <c r="K948" s="1">
        <v>20.399999999999999</v>
      </c>
      <c r="L948" s="1">
        <v>21.1</v>
      </c>
      <c r="M948" s="1">
        <v>21.2</v>
      </c>
    </row>
    <row r="949" spans="1:13">
      <c r="A949" s="1">
        <v>24</v>
      </c>
      <c r="B949" s="1">
        <v>14.3</v>
      </c>
      <c r="C949" s="1">
        <v>19.7</v>
      </c>
      <c r="D949" s="1">
        <v>19.8</v>
      </c>
      <c r="E949" s="1">
        <v>24.9</v>
      </c>
      <c r="F949" s="1">
        <v>27</v>
      </c>
      <c r="G949" s="1">
        <v>28.7</v>
      </c>
      <c r="H949" s="1">
        <v>28.4</v>
      </c>
      <c r="I949" s="1">
        <v>29.6</v>
      </c>
      <c r="J949" s="1">
        <v>26.2</v>
      </c>
      <c r="K949" s="1">
        <v>19.399999999999999</v>
      </c>
      <c r="L949" s="1">
        <v>20.100000000000001</v>
      </c>
      <c r="M949" s="1">
        <v>19.2</v>
      </c>
    </row>
    <row r="950" spans="1:13">
      <c r="A950" s="1">
        <v>25</v>
      </c>
      <c r="B950" s="1">
        <v>14</v>
      </c>
      <c r="C950" s="1">
        <v>21</v>
      </c>
      <c r="D950" s="1">
        <v>21.4</v>
      </c>
      <c r="E950" s="1">
        <v>22.8</v>
      </c>
      <c r="F950" s="1">
        <v>28.3</v>
      </c>
      <c r="G950" s="1">
        <v>27.6</v>
      </c>
      <c r="H950" s="1">
        <v>27</v>
      </c>
      <c r="I950" s="1">
        <v>27.6</v>
      </c>
      <c r="J950" s="1">
        <v>25.4</v>
      </c>
      <c r="K950" s="1">
        <v>21.6</v>
      </c>
      <c r="L950" s="1">
        <v>20.7</v>
      </c>
      <c r="M950" s="1">
        <v>17.899999999999999</v>
      </c>
    </row>
    <row r="951" spans="1:13">
      <c r="A951" s="1">
        <v>26</v>
      </c>
      <c r="B951" s="1">
        <v>12.5</v>
      </c>
      <c r="C951" s="1">
        <v>17.7</v>
      </c>
      <c r="D951" s="1">
        <v>20</v>
      </c>
      <c r="E951" s="1">
        <v>23</v>
      </c>
      <c r="F951" s="1">
        <v>26</v>
      </c>
      <c r="G951" s="1">
        <v>28.5</v>
      </c>
      <c r="H951" s="1">
        <v>28.2</v>
      </c>
      <c r="I951" s="1">
        <v>26.4</v>
      </c>
      <c r="J951" s="1">
        <v>25.5</v>
      </c>
      <c r="K951" s="1">
        <v>23.8</v>
      </c>
      <c r="L951" s="1">
        <v>21</v>
      </c>
      <c r="M951" s="1">
        <v>18</v>
      </c>
    </row>
    <row r="952" spans="1:13">
      <c r="A952" s="1">
        <v>27</v>
      </c>
      <c r="B952" s="1">
        <v>13</v>
      </c>
      <c r="C952" s="1">
        <v>19.5</v>
      </c>
      <c r="D952" s="1">
        <v>18</v>
      </c>
      <c r="E952" s="1">
        <v>24.5</v>
      </c>
      <c r="F952" s="1">
        <v>22.6</v>
      </c>
      <c r="G952" s="1">
        <v>29.1</v>
      </c>
      <c r="H952" s="1">
        <v>30</v>
      </c>
      <c r="I952" s="1">
        <v>28.1</v>
      </c>
      <c r="J952" s="1">
        <v>27.4</v>
      </c>
      <c r="K952" s="1">
        <v>25.7</v>
      </c>
      <c r="L952" s="1">
        <v>20.6</v>
      </c>
      <c r="M952" s="1">
        <v>17.7</v>
      </c>
    </row>
    <row r="953" spans="1:13">
      <c r="A953" s="1">
        <v>28</v>
      </c>
      <c r="B953" s="1">
        <v>13.9</v>
      </c>
      <c r="C953" s="1">
        <v>19.600000000000001</v>
      </c>
      <c r="D953" s="1">
        <v>19.2</v>
      </c>
      <c r="E953" s="1">
        <v>25.3</v>
      </c>
      <c r="F953" s="1">
        <v>23.9</v>
      </c>
      <c r="G953" s="1">
        <v>27.2</v>
      </c>
      <c r="H953" s="1">
        <v>31.2</v>
      </c>
      <c r="I953" s="1">
        <v>29.4</v>
      </c>
      <c r="J953" s="1">
        <v>28.5</v>
      </c>
      <c r="K953" s="1">
        <v>25.9</v>
      </c>
      <c r="L953" s="1">
        <v>22.2</v>
      </c>
      <c r="M953" s="1">
        <v>13.7</v>
      </c>
    </row>
    <row r="954" spans="1:13">
      <c r="A954" s="1">
        <v>29</v>
      </c>
      <c r="B954" s="1">
        <v>11.2</v>
      </c>
      <c r="C954" s="1">
        <v>20.2</v>
      </c>
      <c r="D954" s="1">
        <v>20.8</v>
      </c>
      <c r="E954" s="1">
        <v>26.6</v>
      </c>
      <c r="F954" s="1">
        <v>27.4</v>
      </c>
      <c r="G954" s="1">
        <v>28.8</v>
      </c>
      <c r="H954" s="1">
        <v>26.1</v>
      </c>
      <c r="I954" s="1">
        <v>28.1</v>
      </c>
      <c r="J954" s="1">
        <v>28.6</v>
      </c>
      <c r="K954" s="1">
        <v>26.8</v>
      </c>
      <c r="L954" s="1">
        <v>20.6</v>
      </c>
      <c r="M954" s="1">
        <v>15.6</v>
      </c>
    </row>
    <row r="955" spans="1:13">
      <c r="A955" s="1">
        <v>30</v>
      </c>
      <c r="B955" s="1">
        <v>10.199999999999999</v>
      </c>
      <c r="D955" s="1">
        <v>20.399999999999999</v>
      </c>
      <c r="E955" s="1">
        <v>26.6</v>
      </c>
      <c r="F955" s="1">
        <v>28.2</v>
      </c>
      <c r="G955" s="1">
        <v>30.3</v>
      </c>
      <c r="H955" s="1">
        <v>27.8</v>
      </c>
      <c r="I955" s="1">
        <v>28.4</v>
      </c>
      <c r="J955" s="1">
        <v>28.9</v>
      </c>
      <c r="K955" s="1">
        <v>25.6</v>
      </c>
      <c r="L955" s="1">
        <v>17.8</v>
      </c>
      <c r="M955" s="1">
        <v>15.3</v>
      </c>
    </row>
    <row r="956" spans="1:13">
      <c r="A956" s="1">
        <v>31</v>
      </c>
      <c r="B956" s="1">
        <v>11.4</v>
      </c>
      <c r="D956" s="1">
        <v>20</v>
      </c>
      <c r="E956" s="1">
        <v>25.9</v>
      </c>
      <c r="F956" s="1">
        <v>28.7</v>
      </c>
      <c r="G956" s="1">
        <v>30.6</v>
      </c>
      <c r="H956" s="1">
        <v>28</v>
      </c>
      <c r="I956" s="1">
        <v>27.7</v>
      </c>
      <c r="J956" s="1">
        <v>28.7</v>
      </c>
      <c r="K956" s="1">
        <v>25.6</v>
      </c>
      <c r="L956" s="1">
        <v>16.8</v>
      </c>
      <c r="M956" s="1">
        <v>13.7</v>
      </c>
    </row>
    <row r="957" spans="1:13">
      <c r="B957" s="1">
        <v>12.2</v>
      </c>
      <c r="D957" s="1">
        <v>20.399999999999999</v>
      </c>
      <c r="F957" s="1">
        <v>24.5</v>
      </c>
      <c r="H957" s="1">
        <v>29.8</v>
      </c>
      <c r="I957" s="1">
        <v>29.2</v>
      </c>
      <c r="K957" s="1">
        <v>25.8</v>
      </c>
      <c r="M957" s="1">
        <v>13.4</v>
      </c>
    </row>
    <row r="958" spans="1:13">
      <c r="A958" s="1">
        <f>A925+1</f>
        <v>1990</v>
      </c>
    </row>
    <row r="959" spans="1:13">
      <c r="A959" s="1">
        <v>1</v>
      </c>
      <c r="B959" s="1" t="s">
        <v>2</v>
      </c>
      <c r="C959" s="1" t="s">
        <v>3</v>
      </c>
      <c r="D959" s="1" t="s">
        <v>4</v>
      </c>
      <c r="E959" s="1" t="s">
        <v>5</v>
      </c>
      <c r="F959" s="1" t="s">
        <v>6</v>
      </c>
      <c r="G959" s="1" t="s">
        <v>7</v>
      </c>
      <c r="H959" s="1" t="s">
        <v>8</v>
      </c>
      <c r="I959" s="1" t="s">
        <v>9</v>
      </c>
      <c r="J959" s="1" t="s">
        <v>10</v>
      </c>
      <c r="K959" s="1" t="s">
        <v>11</v>
      </c>
      <c r="L959" s="1" t="s">
        <v>12</v>
      </c>
      <c r="M959" s="1" t="s">
        <v>13</v>
      </c>
    </row>
    <row r="960" spans="1:13">
      <c r="A960" s="1">
        <v>2</v>
      </c>
      <c r="B960" s="1">
        <v>14.4</v>
      </c>
      <c r="C960" s="1">
        <v>11.2</v>
      </c>
      <c r="D960" s="1">
        <v>15.1</v>
      </c>
      <c r="E960" s="1">
        <v>24.6</v>
      </c>
      <c r="F960" s="1">
        <v>27.6</v>
      </c>
      <c r="G960" s="1">
        <v>25.5</v>
      </c>
      <c r="H960" s="1">
        <v>28.3</v>
      </c>
      <c r="I960" s="1">
        <v>30.9</v>
      </c>
      <c r="J960" s="1">
        <v>30.6</v>
      </c>
      <c r="K960" s="1">
        <v>26.8</v>
      </c>
      <c r="L960" s="1">
        <v>25.5</v>
      </c>
      <c r="M960" s="1">
        <v>16.7</v>
      </c>
    </row>
    <row r="961" spans="1:13">
      <c r="A961" s="1">
        <v>3</v>
      </c>
      <c r="B961" s="1">
        <v>15.6</v>
      </c>
      <c r="C961" s="1">
        <v>10.8</v>
      </c>
      <c r="D961" s="1">
        <v>14</v>
      </c>
      <c r="E961" s="1">
        <v>25.6</v>
      </c>
      <c r="F961" s="1">
        <v>27.8</v>
      </c>
      <c r="G961" s="1">
        <v>27.3</v>
      </c>
      <c r="H961" s="1">
        <v>28.1</v>
      </c>
      <c r="I961" s="1">
        <v>30.2</v>
      </c>
      <c r="J961" s="1">
        <v>30</v>
      </c>
      <c r="K961" s="1">
        <v>26.6</v>
      </c>
      <c r="L961" s="1">
        <v>26</v>
      </c>
      <c r="M961" s="1">
        <v>15.7</v>
      </c>
    </row>
    <row r="962" spans="1:13">
      <c r="A962" s="1">
        <v>4</v>
      </c>
      <c r="B962" s="1">
        <v>16.899999999999999</v>
      </c>
      <c r="C962" s="1">
        <v>11.9</v>
      </c>
      <c r="D962" s="1">
        <v>14</v>
      </c>
      <c r="E962" s="1">
        <v>26.5</v>
      </c>
      <c r="F962" s="1">
        <v>26.6</v>
      </c>
      <c r="G962" s="1">
        <v>27.4</v>
      </c>
      <c r="H962" s="1">
        <v>28.5</v>
      </c>
      <c r="I962" s="1">
        <v>31</v>
      </c>
      <c r="J962" s="1">
        <v>29</v>
      </c>
      <c r="K962" s="1">
        <v>27</v>
      </c>
      <c r="L962" s="1">
        <v>26.5</v>
      </c>
      <c r="M962" s="1">
        <v>15.6</v>
      </c>
    </row>
    <row r="963" spans="1:13">
      <c r="A963" s="1">
        <v>5</v>
      </c>
      <c r="B963" s="1">
        <v>16.100000000000001</v>
      </c>
      <c r="C963" s="1">
        <v>13</v>
      </c>
      <c r="D963" s="1">
        <v>14.4</v>
      </c>
      <c r="E963" s="1">
        <v>22.9</v>
      </c>
      <c r="F963" s="1">
        <v>22.1</v>
      </c>
      <c r="G963" s="1">
        <v>26.4</v>
      </c>
      <c r="H963" s="1">
        <v>29.1</v>
      </c>
      <c r="I963" s="1">
        <v>29.6</v>
      </c>
      <c r="J963" s="1">
        <v>28.7</v>
      </c>
      <c r="K963" s="1">
        <v>25.5</v>
      </c>
      <c r="L963" s="1">
        <v>26.9</v>
      </c>
      <c r="M963" s="1">
        <v>15</v>
      </c>
    </row>
    <row r="964" spans="1:13">
      <c r="A964" s="1">
        <v>6</v>
      </c>
      <c r="B964" s="1">
        <v>16.600000000000001</v>
      </c>
      <c r="C964" s="1">
        <v>11.6</v>
      </c>
      <c r="D964" s="1">
        <v>15.4</v>
      </c>
      <c r="E964" s="1">
        <v>17.600000000000001</v>
      </c>
      <c r="F964" s="1">
        <v>23</v>
      </c>
      <c r="G964" s="1">
        <v>29.2</v>
      </c>
      <c r="H964" s="1">
        <v>29.3</v>
      </c>
      <c r="I964" s="1">
        <v>30.2</v>
      </c>
      <c r="J964" s="1">
        <v>29.2</v>
      </c>
      <c r="K964" s="1">
        <v>24.6</v>
      </c>
      <c r="L964" s="1">
        <v>26.3</v>
      </c>
      <c r="M964" s="1">
        <v>16.3</v>
      </c>
    </row>
    <row r="965" spans="1:13">
      <c r="A965" s="1">
        <v>7</v>
      </c>
      <c r="B965" s="1">
        <v>16.600000000000001</v>
      </c>
      <c r="C965" s="1">
        <v>11.8</v>
      </c>
      <c r="D965" s="1">
        <v>15.2</v>
      </c>
      <c r="E965" s="1">
        <v>18.3</v>
      </c>
      <c r="F965" s="1">
        <v>24.2</v>
      </c>
      <c r="G965" s="1">
        <v>30.3</v>
      </c>
      <c r="H965" s="1">
        <v>30.1</v>
      </c>
      <c r="I965" s="1">
        <v>30.4</v>
      </c>
      <c r="J965" s="1">
        <v>29.8</v>
      </c>
      <c r="K965" s="1">
        <v>24.9</v>
      </c>
      <c r="L965" s="1">
        <v>23</v>
      </c>
      <c r="M965" s="1">
        <v>16.2</v>
      </c>
    </row>
    <row r="966" spans="1:13">
      <c r="A966" s="1">
        <v>8</v>
      </c>
      <c r="B966" s="1">
        <v>17.100000000000001</v>
      </c>
      <c r="C966" s="1">
        <v>14.4</v>
      </c>
      <c r="D966" s="1">
        <v>16</v>
      </c>
      <c r="E966" s="1">
        <v>21</v>
      </c>
      <c r="F966" s="1">
        <v>25.2</v>
      </c>
      <c r="G966" s="1">
        <v>32.9</v>
      </c>
      <c r="H966" s="1">
        <v>30</v>
      </c>
      <c r="I966" s="1">
        <v>30.9</v>
      </c>
      <c r="J966" s="1">
        <v>30.3</v>
      </c>
      <c r="K966" s="1">
        <v>25.2</v>
      </c>
      <c r="L966" s="1">
        <v>25.2</v>
      </c>
      <c r="M966" s="1">
        <v>16.5</v>
      </c>
    </row>
    <row r="967" spans="1:13">
      <c r="A967" s="1">
        <v>9</v>
      </c>
      <c r="B967" s="1">
        <v>20</v>
      </c>
      <c r="C967" s="1">
        <v>16.399999999999999</v>
      </c>
      <c r="D967" s="1">
        <v>14.6</v>
      </c>
      <c r="E967" s="1">
        <v>23.5</v>
      </c>
      <c r="F967" s="1">
        <v>24</v>
      </c>
      <c r="G967" s="1">
        <v>29.9</v>
      </c>
      <c r="H967" s="1">
        <v>30.4</v>
      </c>
      <c r="I967" s="1">
        <v>30.7</v>
      </c>
      <c r="J967" s="1">
        <v>30.8</v>
      </c>
      <c r="K967" s="1">
        <v>26.9</v>
      </c>
      <c r="L967" s="1">
        <v>25.9</v>
      </c>
      <c r="M967" s="1">
        <v>17.3</v>
      </c>
    </row>
    <row r="968" spans="1:13">
      <c r="A968" s="1">
        <v>10</v>
      </c>
      <c r="B968" s="1">
        <v>21.2</v>
      </c>
      <c r="C968" s="1">
        <v>18.899999999999999</v>
      </c>
      <c r="D968" s="1">
        <v>15.3</v>
      </c>
      <c r="E968" s="1">
        <v>23.8</v>
      </c>
      <c r="F968" s="1">
        <v>26</v>
      </c>
      <c r="G968" s="1">
        <v>28</v>
      </c>
      <c r="H968" s="1">
        <v>27</v>
      </c>
      <c r="I968" s="1">
        <v>31.3</v>
      </c>
      <c r="J968" s="1">
        <v>30.3</v>
      </c>
      <c r="K968" s="1">
        <v>27</v>
      </c>
      <c r="L968" s="1">
        <v>20.8</v>
      </c>
      <c r="M968" s="1">
        <v>18.5</v>
      </c>
    </row>
    <row r="969" spans="1:13">
      <c r="A969" s="1">
        <v>11</v>
      </c>
      <c r="B969" s="1">
        <v>21.8</v>
      </c>
      <c r="C969" s="1">
        <v>20.2</v>
      </c>
      <c r="D969" s="1">
        <v>17</v>
      </c>
      <c r="E969" s="1">
        <v>24.7</v>
      </c>
      <c r="F969" s="1">
        <v>27.9</v>
      </c>
      <c r="G969" s="1">
        <v>28.9</v>
      </c>
      <c r="H969" s="1">
        <v>28.8</v>
      </c>
      <c r="I969" s="1">
        <v>31.1</v>
      </c>
      <c r="J969" s="1">
        <v>30.7</v>
      </c>
      <c r="K969" s="1">
        <v>25.6</v>
      </c>
      <c r="L969" s="1">
        <v>19.2</v>
      </c>
      <c r="M969" s="1">
        <v>20.2</v>
      </c>
    </row>
    <row r="970" spans="1:13">
      <c r="A970" s="1">
        <v>12</v>
      </c>
      <c r="B970" s="1">
        <v>21.1</v>
      </c>
      <c r="C970" s="1">
        <v>18.899999999999999</v>
      </c>
      <c r="D970" s="1">
        <v>18.7</v>
      </c>
      <c r="E970" s="1">
        <v>25.3</v>
      </c>
      <c r="F970" s="1">
        <v>25.3</v>
      </c>
      <c r="G970" s="1">
        <v>28.2</v>
      </c>
      <c r="H970" s="1">
        <v>29.5</v>
      </c>
      <c r="I970" s="1">
        <v>28.9</v>
      </c>
      <c r="J970" s="1">
        <v>30.9</v>
      </c>
      <c r="K970" s="1">
        <v>26.3</v>
      </c>
      <c r="L970" s="1">
        <v>18.399999999999999</v>
      </c>
      <c r="M970" s="1">
        <v>22</v>
      </c>
    </row>
    <row r="971" spans="1:13">
      <c r="A971" s="1">
        <v>13</v>
      </c>
      <c r="B971" s="1">
        <v>19.8</v>
      </c>
      <c r="C971" s="1">
        <v>19.2</v>
      </c>
      <c r="D971" s="1">
        <v>20</v>
      </c>
      <c r="E971" s="1">
        <v>23.1</v>
      </c>
      <c r="F971" s="1">
        <v>25.6</v>
      </c>
      <c r="G971" s="1">
        <v>29.2</v>
      </c>
      <c r="H971" s="1">
        <v>30.2</v>
      </c>
      <c r="I971" s="1">
        <v>27.9</v>
      </c>
      <c r="J971" s="1">
        <v>29.5</v>
      </c>
      <c r="K971" s="1">
        <v>26.1</v>
      </c>
      <c r="L971" s="1">
        <v>20.2</v>
      </c>
      <c r="M971" s="1">
        <v>22.8</v>
      </c>
    </row>
    <row r="972" spans="1:13">
      <c r="A972" s="1">
        <v>14</v>
      </c>
      <c r="B972" s="1">
        <v>18.5</v>
      </c>
      <c r="C972" s="1">
        <v>19.399999999999999</v>
      </c>
      <c r="D972" s="1">
        <v>21.1</v>
      </c>
      <c r="E972" s="1">
        <v>22.8</v>
      </c>
      <c r="F972" s="1">
        <v>27.6</v>
      </c>
      <c r="G972" s="1">
        <v>30.2</v>
      </c>
      <c r="H972" s="1">
        <v>31.8</v>
      </c>
      <c r="I972" s="1">
        <v>29.2</v>
      </c>
      <c r="J972" s="1">
        <v>27.1</v>
      </c>
      <c r="K972" s="1">
        <v>26</v>
      </c>
      <c r="L972" s="1">
        <v>21.6</v>
      </c>
      <c r="M972" s="1">
        <v>23.3</v>
      </c>
    </row>
    <row r="973" spans="1:13">
      <c r="A973" s="1">
        <v>15</v>
      </c>
      <c r="B973" s="1">
        <v>22</v>
      </c>
      <c r="C973" s="1">
        <v>22.5</v>
      </c>
      <c r="D973" s="1">
        <v>20.8</v>
      </c>
      <c r="E973" s="1">
        <v>23.3</v>
      </c>
      <c r="F973" s="1">
        <v>27.8</v>
      </c>
      <c r="G973" s="1">
        <v>30.5</v>
      </c>
      <c r="H973" s="1">
        <v>30.5</v>
      </c>
      <c r="I973" s="1">
        <v>29.8</v>
      </c>
      <c r="J973" s="1">
        <v>25.1</v>
      </c>
      <c r="K973" s="1">
        <v>25.3</v>
      </c>
      <c r="L973" s="1">
        <v>22.4</v>
      </c>
      <c r="M973" s="1">
        <v>23.3</v>
      </c>
    </row>
    <row r="974" spans="1:13">
      <c r="A974" s="1">
        <v>16</v>
      </c>
      <c r="B974" s="1">
        <v>20.7</v>
      </c>
      <c r="C974" s="1">
        <v>22.1</v>
      </c>
      <c r="D974" s="1">
        <v>20.9</v>
      </c>
      <c r="E974" s="1">
        <v>24.6</v>
      </c>
      <c r="F974" s="1">
        <v>27.5</v>
      </c>
      <c r="G974" s="1">
        <v>30.2</v>
      </c>
      <c r="H974" s="1">
        <v>28.9</v>
      </c>
      <c r="I974" s="1">
        <v>30.6</v>
      </c>
      <c r="J974" s="1">
        <v>26.4</v>
      </c>
      <c r="K974" s="1">
        <v>25.9</v>
      </c>
      <c r="L974" s="1">
        <v>21.7</v>
      </c>
      <c r="M974" s="1">
        <v>22.6</v>
      </c>
    </row>
    <row r="975" spans="1:13">
      <c r="A975" s="1">
        <v>17</v>
      </c>
      <c r="B975" s="1">
        <v>16.100000000000001</v>
      </c>
      <c r="C975" s="1">
        <v>22</v>
      </c>
      <c r="D975" s="1">
        <v>21.4</v>
      </c>
      <c r="E975" s="1">
        <v>27.3</v>
      </c>
      <c r="F975" s="1">
        <v>26.1</v>
      </c>
      <c r="G975" s="1">
        <v>30.4</v>
      </c>
      <c r="H975" s="1">
        <v>29.5</v>
      </c>
      <c r="I975" s="1">
        <v>30.8</v>
      </c>
      <c r="J975" s="1">
        <v>28.4</v>
      </c>
      <c r="K975" s="1">
        <v>26.2</v>
      </c>
      <c r="L975" s="1">
        <v>20.3</v>
      </c>
      <c r="M975" s="1">
        <v>22</v>
      </c>
    </row>
    <row r="976" spans="1:13">
      <c r="A976" s="1">
        <v>18</v>
      </c>
      <c r="B976" s="1">
        <v>16</v>
      </c>
      <c r="C976" s="1">
        <v>23</v>
      </c>
      <c r="D976" s="1">
        <v>21.3</v>
      </c>
      <c r="E976" s="1">
        <v>26.1</v>
      </c>
      <c r="F976" s="1">
        <v>22.4</v>
      </c>
      <c r="G976" s="1">
        <v>30.9</v>
      </c>
      <c r="H976" s="1">
        <v>30.8</v>
      </c>
      <c r="I976" s="1">
        <v>31.1</v>
      </c>
      <c r="J976" s="1">
        <v>28.8</v>
      </c>
      <c r="K976" s="1">
        <v>26.2</v>
      </c>
      <c r="L976" s="1">
        <v>19.8</v>
      </c>
      <c r="M976" s="1">
        <v>20.5</v>
      </c>
    </row>
    <row r="977" spans="1:13">
      <c r="A977" s="1">
        <v>19</v>
      </c>
      <c r="B977" s="1">
        <v>16.399999999999999</v>
      </c>
      <c r="C977" s="1">
        <v>23.8</v>
      </c>
      <c r="D977" s="1">
        <v>20.3</v>
      </c>
      <c r="E977" s="1">
        <v>22.6</v>
      </c>
      <c r="F977" s="1">
        <v>24.9</v>
      </c>
      <c r="G977" s="1">
        <v>29.4</v>
      </c>
      <c r="H977" s="1">
        <v>30.6</v>
      </c>
      <c r="I977" s="1">
        <v>31.4</v>
      </c>
      <c r="J977" s="1">
        <v>29</v>
      </c>
      <c r="K977" s="1">
        <v>26.2</v>
      </c>
      <c r="L977" s="1">
        <v>22.9</v>
      </c>
      <c r="M977" s="1">
        <v>20.9</v>
      </c>
    </row>
    <row r="978" spans="1:13">
      <c r="A978" s="1">
        <v>20</v>
      </c>
      <c r="B978" s="1">
        <v>17.3</v>
      </c>
      <c r="C978" s="1">
        <v>23.2</v>
      </c>
      <c r="D978" s="1">
        <v>21</v>
      </c>
      <c r="E978" s="1">
        <v>23.8</v>
      </c>
      <c r="F978" s="1">
        <v>26.8</v>
      </c>
      <c r="G978" s="1">
        <v>27.8</v>
      </c>
      <c r="H978" s="1">
        <v>27.6</v>
      </c>
      <c r="I978" s="1">
        <v>31.2</v>
      </c>
      <c r="J978" s="1">
        <v>27</v>
      </c>
      <c r="K978" s="1">
        <v>24.9</v>
      </c>
      <c r="L978" s="1">
        <v>24.4</v>
      </c>
      <c r="M978" s="1">
        <v>22.2</v>
      </c>
    </row>
    <row r="979" spans="1:13">
      <c r="A979" s="1">
        <v>21</v>
      </c>
      <c r="B979" s="1">
        <v>18.899999999999999</v>
      </c>
      <c r="C979" s="1">
        <v>24</v>
      </c>
      <c r="D979" s="1">
        <v>21.1</v>
      </c>
      <c r="E979" s="1">
        <v>26.2</v>
      </c>
      <c r="F979" s="1">
        <v>25.7</v>
      </c>
      <c r="G979" s="1">
        <v>27.6</v>
      </c>
      <c r="H979" s="1">
        <v>28.4</v>
      </c>
      <c r="I979" s="1">
        <v>32</v>
      </c>
      <c r="J979" s="1">
        <v>24.4</v>
      </c>
      <c r="K979" s="1">
        <v>24</v>
      </c>
      <c r="L979" s="1">
        <v>25.1</v>
      </c>
      <c r="M979" s="1">
        <v>20.100000000000001</v>
      </c>
    </row>
    <row r="980" spans="1:13">
      <c r="A980" s="1">
        <v>22</v>
      </c>
      <c r="B980" s="1">
        <v>12.7</v>
      </c>
      <c r="C980" s="1">
        <v>23.4</v>
      </c>
      <c r="D980" s="1">
        <v>22.5</v>
      </c>
      <c r="E980" s="1">
        <v>28.8</v>
      </c>
      <c r="F980" s="1">
        <v>27.4</v>
      </c>
      <c r="G980" s="1">
        <v>29</v>
      </c>
      <c r="H980" s="1">
        <v>26.6</v>
      </c>
      <c r="I980" s="1">
        <v>32.6</v>
      </c>
      <c r="J980" s="1">
        <v>27.3</v>
      </c>
      <c r="K980" s="1">
        <v>25</v>
      </c>
      <c r="L980" s="1">
        <v>22.9</v>
      </c>
      <c r="M980" s="1">
        <v>17.7</v>
      </c>
    </row>
    <row r="981" spans="1:13">
      <c r="A981" s="1">
        <v>23</v>
      </c>
      <c r="B981" s="1">
        <v>13.7</v>
      </c>
      <c r="C981" s="1">
        <v>24.3</v>
      </c>
      <c r="D981" s="1">
        <v>24.2</v>
      </c>
      <c r="E981" s="1">
        <v>30.5</v>
      </c>
      <c r="F981" s="1">
        <v>28</v>
      </c>
      <c r="G981" s="1">
        <v>29.2</v>
      </c>
      <c r="H981" s="1">
        <v>27.1</v>
      </c>
      <c r="I981" s="1">
        <v>33</v>
      </c>
      <c r="J981" s="1">
        <v>28</v>
      </c>
      <c r="K981" s="1">
        <v>26.7</v>
      </c>
      <c r="L981" s="1">
        <v>20.100000000000001</v>
      </c>
      <c r="M981" s="1">
        <v>17</v>
      </c>
    </row>
    <row r="982" spans="1:13">
      <c r="A982" s="1">
        <v>24</v>
      </c>
      <c r="B982" s="1">
        <v>14.8</v>
      </c>
      <c r="C982" s="1">
        <v>21.3</v>
      </c>
      <c r="D982" s="1">
        <v>24.6</v>
      </c>
      <c r="E982" s="1">
        <v>27.8</v>
      </c>
      <c r="F982" s="1">
        <v>26.9</v>
      </c>
      <c r="G982" s="1">
        <v>29.1</v>
      </c>
      <c r="H982" s="1">
        <v>26</v>
      </c>
      <c r="I982" s="1">
        <v>31.9</v>
      </c>
      <c r="J982" s="1">
        <v>25.4</v>
      </c>
      <c r="K982" s="1">
        <v>27.4</v>
      </c>
      <c r="L982" s="1">
        <v>21.6</v>
      </c>
      <c r="M982" s="1">
        <v>17</v>
      </c>
    </row>
    <row r="983" spans="1:13">
      <c r="A983" s="1">
        <v>25</v>
      </c>
      <c r="B983" s="1">
        <v>14.6</v>
      </c>
      <c r="C983" s="1">
        <v>14.6</v>
      </c>
      <c r="D983" s="1">
        <v>25.4</v>
      </c>
      <c r="E983" s="1">
        <v>21.2</v>
      </c>
      <c r="F983" s="1">
        <v>21.7</v>
      </c>
      <c r="G983" s="1">
        <v>29.5</v>
      </c>
      <c r="H983" s="1">
        <v>26.8</v>
      </c>
      <c r="I983" s="1">
        <v>31.2</v>
      </c>
      <c r="J983" s="1">
        <v>26.3</v>
      </c>
      <c r="K983" s="1">
        <v>23.6</v>
      </c>
      <c r="L983" s="1">
        <v>21.5</v>
      </c>
      <c r="M983" s="1">
        <v>17.600000000000001</v>
      </c>
    </row>
    <row r="984" spans="1:13">
      <c r="A984" s="1">
        <v>26</v>
      </c>
      <c r="B984" s="1">
        <v>15.6</v>
      </c>
      <c r="C984" s="1">
        <v>12.4</v>
      </c>
      <c r="D984" s="1">
        <v>25</v>
      </c>
      <c r="E984" s="1">
        <v>20.3</v>
      </c>
      <c r="F984" s="1">
        <v>24.1</v>
      </c>
      <c r="G984" s="1">
        <v>28.3</v>
      </c>
      <c r="H984" s="1">
        <v>26.6</v>
      </c>
      <c r="I984" s="1">
        <v>28.6</v>
      </c>
      <c r="J984" s="1">
        <v>26.9</v>
      </c>
      <c r="K984" s="1">
        <v>23.4</v>
      </c>
      <c r="L984" s="1">
        <v>22.5</v>
      </c>
      <c r="M984" s="1">
        <v>19.2</v>
      </c>
    </row>
    <row r="985" spans="1:13">
      <c r="A985" s="1">
        <v>27</v>
      </c>
      <c r="B985" s="1">
        <v>17.399999999999999</v>
      </c>
      <c r="C985" s="1">
        <v>11.6</v>
      </c>
      <c r="D985" s="1">
        <v>24.5</v>
      </c>
      <c r="E985" s="1">
        <v>22.1</v>
      </c>
      <c r="F985" s="1">
        <v>25.9</v>
      </c>
      <c r="G985" s="1">
        <v>27.7</v>
      </c>
      <c r="H985" s="1">
        <v>27.4</v>
      </c>
      <c r="I985" s="1">
        <v>28.2</v>
      </c>
      <c r="J985" s="1">
        <v>26.8</v>
      </c>
      <c r="K985" s="1">
        <v>22.7</v>
      </c>
      <c r="L985" s="1">
        <v>22</v>
      </c>
      <c r="M985" s="1">
        <v>19.3</v>
      </c>
    </row>
    <row r="986" spans="1:13">
      <c r="A986" s="1">
        <v>28</v>
      </c>
      <c r="B986" s="1">
        <v>17.8</v>
      </c>
      <c r="C986" s="1">
        <v>12.7</v>
      </c>
      <c r="D986" s="1">
        <v>24</v>
      </c>
      <c r="E986" s="1">
        <v>24.3</v>
      </c>
      <c r="F986" s="1">
        <v>27.5</v>
      </c>
      <c r="G986" s="1">
        <v>28.1</v>
      </c>
      <c r="H986" s="1">
        <v>27.8</v>
      </c>
      <c r="I986" s="1">
        <v>29</v>
      </c>
      <c r="J986" s="1">
        <v>28.7</v>
      </c>
      <c r="K986" s="1">
        <v>23.1</v>
      </c>
      <c r="L986" s="1">
        <v>21.2</v>
      </c>
      <c r="M986" s="1">
        <v>20.9</v>
      </c>
    </row>
    <row r="987" spans="1:13">
      <c r="A987" s="1">
        <v>29</v>
      </c>
      <c r="B987" s="1">
        <v>18</v>
      </c>
      <c r="C987" s="1">
        <v>14.6</v>
      </c>
      <c r="D987" s="1">
        <v>23.8</v>
      </c>
      <c r="E987" s="1">
        <v>25.9</v>
      </c>
      <c r="F987" s="1">
        <v>28</v>
      </c>
      <c r="G987" s="1">
        <v>27.7</v>
      </c>
      <c r="H987" s="1">
        <v>27.6</v>
      </c>
      <c r="I987" s="1">
        <v>30.5</v>
      </c>
      <c r="J987" s="1">
        <v>28</v>
      </c>
      <c r="K987" s="1">
        <v>22.7</v>
      </c>
      <c r="L987" s="1">
        <v>21.4</v>
      </c>
      <c r="M987" s="1">
        <v>22.5</v>
      </c>
    </row>
    <row r="988" spans="1:13">
      <c r="A988" s="1">
        <v>30</v>
      </c>
      <c r="B988" s="1">
        <v>19.2</v>
      </c>
      <c r="D988" s="1">
        <v>22.7</v>
      </c>
      <c r="E988" s="1">
        <v>27</v>
      </c>
      <c r="F988" s="1">
        <v>28.6</v>
      </c>
      <c r="G988" s="1">
        <v>28.2</v>
      </c>
      <c r="H988" s="1">
        <v>26.8</v>
      </c>
      <c r="I988" s="1">
        <v>29.2</v>
      </c>
      <c r="J988" s="1">
        <v>26</v>
      </c>
      <c r="K988" s="1">
        <v>21.4</v>
      </c>
      <c r="L988" s="1">
        <v>21.8</v>
      </c>
      <c r="M988" s="1">
        <v>22.7</v>
      </c>
    </row>
    <row r="989" spans="1:13">
      <c r="A989" s="1">
        <v>31</v>
      </c>
      <c r="B989" s="1">
        <v>19.100000000000001</v>
      </c>
      <c r="D989" s="1">
        <v>23.1</v>
      </c>
      <c r="E989" s="1">
        <v>27.3</v>
      </c>
      <c r="F989" s="1">
        <v>27.6</v>
      </c>
      <c r="G989" s="1">
        <v>29.8</v>
      </c>
      <c r="H989" s="1">
        <v>28.4</v>
      </c>
      <c r="I989" s="1">
        <v>25.6</v>
      </c>
      <c r="J989" s="1">
        <v>27.5</v>
      </c>
      <c r="K989" s="1">
        <v>22</v>
      </c>
      <c r="L989" s="1">
        <v>18.8</v>
      </c>
      <c r="M989" s="1">
        <v>22.6</v>
      </c>
    </row>
    <row r="990" spans="1:13">
      <c r="B990" s="1">
        <v>15</v>
      </c>
      <c r="D990" s="1">
        <v>23.8</v>
      </c>
      <c r="F990" s="1">
        <v>27.8</v>
      </c>
      <c r="H990" s="1">
        <v>30</v>
      </c>
      <c r="I990" s="1">
        <v>28.3</v>
      </c>
      <c r="K990" s="1">
        <v>23.5</v>
      </c>
      <c r="M990" s="1">
        <v>21.9</v>
      </c>
    </row>
    <row r="991" spans="1:13">
      <c r="A991" s="1">
        <f>A958+1</f>
        <v>1991</v>
      </c>
    </row>
    <row r="992" spans="1:13">
      <c r="A992" s="1">
        <v>1</v>
      </c>
      <c r="B992" s="1" t="s">
        <v>2</v>
      </c>
      <c r="C992" s="1" t="s">
        <v>3</v>
      </c>
      <c r="D992" s="1" t="s">
        <v>4</v>
      </c>
      <c r="E992" s="1" t="s">
        <v>5</v>
      </c>
      <c r="F992" s="1" t="s">
        <v>6</v>
      </c>
      <c r="G992" s="1" t="s">
        <v>7</v>
      </c>
      <c r="H992" s="1" t="s">
        <v>8</v>
      </c>
      <c r="I992" s="1" t="s">
        <v>9</v>
      </c>
      <c r="J992" s="1" t="s">
        <v>10</v>
      </c>
      <c r="K992" s="1" t="s">
        <v>11</v>
      </c>
      <c r="L992" s="1" t="s">
        <v>12</v>
      </c>
      <c r="M992" s="1" t="s">
        <v>13</v>
      </c>
    </row>
    <row r="993" spans="1:13">
      <c r="A993" s="1">
        <v>2</v>
      </c>
      <c r="B993" s="1">
        <v>22.6</v>
      </c>
      <c r="C993" s="1">
        <v>13.6</v>
      </c>
      <c r="D993" s="1">
        <v>23.9</v>
      </c>
      <c r="E993" s="1">
        <v>16.7</v>
      </c>
      <c r="F993" s="1">
        <v>28.2</v>
      </c>
      <c r="G993" s="1">
        <v>29.6</v>
      </c>
      <c r="H993" s="1">
        <v>29.5</v>
      </c>
      <c r="I993" s="1">
        <v>28.2</v>
      </c>
      <c r="J993" s="1">
        <v>29.2</v>
      </c>
      <c r="K993" s="1">
        <v>28.2</v>
      </c>
      <c r="L993" s="1">
        <v>29.9</v>
      </c>
      <c r="M993" s="1">
        <v>17.600000000000001</v>
      </c>
    </row>
    <row r="994" spans="1:13">
      <c r="A994" s="1">
        <v>3</v>
      </c>
      <c r="B994" s="1">
        <v>20.7</v>
      </c>
      <c r="C994" s="1">
        <v>13.5</v>
      </c>
      <c r="D994" s="1">
        <v>20.3</v>
      </c>
      <c r="E994" s="1">
        <v>16.3</v>
      </c>
      <c r="F994" s="1">
        <v>22.6</v>
      </c>
      <c r="G994" s="1">
        <v>30</v>
      </c>
      <c r="H994" s="1">
        <v>29.8</v>
      </c>
      <c r="I994" s="1">
        <v>27.9</v>
      </c>
      <c r="J994" s="1">
        <v>29</v>
      </c>
      <c r="K994" s="1">
        <v>28.7</v>
      </c>
      <c r="L994" s="1">
        <v>21.2</v>
      </c>
      <c r="M994" s="1">
        <v>19.3</v>
      </c>
    </row>
    <row r="995" spans="1:13">
      <c r="A995" s="1">
        <v>4</v>
      </c>
      <c r="B995" s="1">
        <v>20.100000000000001</v>
      </c>
      <c r="C995" s="1">
        <v>14</v>
      </c>
      <c r="D995" s="1">
        <v>15.9</v>
      </c>
      <c r="E995" s="1">
        <v>17.3</v>
      </c>
      <c r="F995" s="1">
        <v>21.7</v>
      </c>
      <c r="G995" s="1">
        <v>29.9</v>
      </c>
      <c r="H995" s="1">
        <v>29.5</v>
      </c>
      <c r="I995" s="1">
        <v>29.8</v>
      </c>
      <c r="J995" s="1">
        <v>29.1</v>
      </c>
      <c r="K995" s="1">
        <v>28.8</v>
      </c>
      <c r="L995" s="1">
        <v>21.1</v>
      </c>
      <c r="M995" s="1">
        <v>18.7</v>
      </c>
    </row>
    <row r="996" spans="1:13">
      <c r="A996" s="1">
        <v>5</v>
      </c>
      <c r="B996" s="1">
        <v>19.3</v>
      </c>
      <c r="C996" s="1">
        <v>14.4</v>
      </c>
      <c r="D996" s="1">
        <v>18.5</v>
      </c>
      <c r="E996" s="1">
        <v>18</v>
      </c>
      <c r="F996" s="1">
        <v>25.6</v>
      </c>
      <c r="G996" s="1">
        <v>27.8</v>
      </c>
      <c r="H996" s="1">
        <v>30.4</v>
      </c>
      <c r="I996" s="1">
        <v>30.3</v>
      </c>
      <c r="J996" s="1">
        <v>28.8</v>
      </c>
      <c r="K996" s="1">
        <v>28.2</v>
      </c>
      <c r="L996" s="1">
        <v>22.6</v>
      </c>
      <c r="M996" s="1">
        <v>19.3</v>
      </c>
    </row>
    <row r="997" spans="1:13">
      <c r="A997" s="1">
        <v>6</v>
      </c>
      <c r="B997" s="1">
        <v>13.7</v>
      </c>
      <c r="C997" s="1">
        <v>15.9</v>
      </c>
      <c r="D997" s="1">
        <v>20.9</v>
      </c>
      <c r="E997" s="1">
        <v>19.3</v>
      </c>
      <c r="F997" s="1">
        <v>28.1</v>
      </c>
      <c r="G997" s="1">
        <v>29.7</v>
      </c>
      <c r="H997" s="1">
        <v>30.3</v>
      </c>
      <c r="I997" s="1">
        <v>30.2</v>
      </c>
      <c r="J997" s="1">
        <v>29.2</v>
      </c>
      <c r="K997" s="1">
        <v>27.1</v>
      </c>
      <c r="L997" s="1">
        <v>22.6</v>
      </c>
      <c r="M997" s="1">
        <v>20.5</v>
      </c>
    </row>
    <row r="998" spans="1:13">
      <c r="A998" s="1">
        <v>7</v>
      </c>
      <c r="B998" s="1">
        <v>13.2</v>
      </c>
      <c r="C998" s="1">
        <v>18.899999999999999</v>
      </c>
      <c r="D998" s="1">
        <v>22.9</v>
      </c>
      <c r="E998" s="1">
        <v>21</v>
      </c>
      <c r="F998" s="1">
        <v>28</v>
      </c>
      <c r="G998" s="1">
        <v>27.2</v>
      </c>
      <c r="H998" s="1">
        <v>31.7</v>
      </c>
      <c r="I998" s="1">
        <v>29.4</v>
      </c>
      <c r="J998" s="1">
        <v>30</v>
      </c>
      <c r="K998" s="1">
        <v>26.4</v>
      </c>
      <c r="L998" s="1">
        <v>24.2</v>
      </c>
      <c r="M998" s="1">
        <v>20.9</v>
      </c>
    </row>
    <row r="999" spans="1:13">
      <c r="A999" s="1">
        <v>8</v>
      </c>
      <c r="B999" s="1">
        <v>14.8</v>
      </c>
      <c r="C999" s="1">
        <v>21.3</v>
      </c>
      <c r="D999" s="1">
        <v>23</v>
      </c>
      <c r="E999" s="1">
        <v>22.4</v>
      </c>
      <c r="F999" s="1">
        <v>27.9</v>
      </c>
      <c r="G999" s="1">
        <v>27.2</v>
      </c>
      <c r="H999" s="1">
        <v>31.4</v>
      </c>
      <c r="I999" s="1">
        <v>30.3</v>
      </c>
      <c r="J999" s="1">
        <v>31.1</v>
      </c>
      <c r="K999" s="1">
        <v>26.7</v>
      </c>
      <c r="L999" s="1">
        <v>25</v>
      </c>
      <c r="M999" s="1">
        <v>21.5</v>
      </c>
    </row>
    <row r="1000" spans="1:13">
      <c r="A1000" s="1">
        <v>9</v>
      </c>
      <c r="B1000" s="1">
        <v>15.2</v>
      </c>
      <c r="C1000" s="1">
        <v>21.2</v>
      </c>
      <c r="D1000" s="1">
        <v>24.1</v>
      </c>
      <c r="E1000" s="1">
        <v>23</v>
      </c>
      <c r="F1000" s="1">
        <v>21.4</v>
      </c>
      <c r="G1000" s="1">
        <v>29.2</v>
      </c>
      <c r="H1000" s="1">
        <v>29.5</v>
      </c>
      <c r="I1000" s="1">
        <v>30.5</v>
      </c>
      <c r="J1000" s="1">
        <v>30.5</v>
      </c>
      <c r="K1000" s="1">
        <v>27.1</v>
      </c>
      <c r="L1000" s="1">
        <v>25.3</v>
      </c>
      <c r="M1000" s="1">
        <v>21.3</v>
      </c>
    </row>
    <row r="1001" spans="1:13">
      <c r="A1001" s="1">
        <v>10</v>
      </c>
      <c r="B1001" s="1">
        <v>14.4</v>
      </c>
      <c r="C1001" s="1">
        <v>22.5</v>
      </c>
      <c r="D1001" s="1">
        <v>23.7</v>
      </c>
      <c r="E1001" s="1">
        <v>25.2</v>
      </c>
      <c r="F1001" s="1">
        <v>22.9</v>
      </c>
      <c r="G1001" s="1">
        <v>28.2</v>
      </c>
      <c r="H1001" s="1">
        <v>29.6</v>
      </c>
      <c r="I1001" s="1">
        <v>31.2</v>
      </c>
      <c r="J1001" s="1">
        <v>29.9</v>
      </c>
      <c r="K1001" s="1">
        <v>27.3</v>
      </c>
      <c r="L1001" s="1">
        <v>24.6</v>
      </c>
      <c r="M1001" s="1">
        <v>21.7</v>
      </c>
    </row>
    <row r="1002" spans="1:13">
      <c r="A1002" s="1">
        <v>11</v>
      </c>
      <c r="B1002" s="1">
        <v>15.3</v>
      </c>
      <c r="C1002" s="1">
        <v>22.7</v>
      </c>
      <c r="D1002" s="1">
        <v>23.8</v>
      </c>
      <c r="E1002" s="1">
        <v>26.2</v>
      </c>
      <c r="F1002" s="1">
        <v>24.3</v>
      </c>
      <c r="G1002" s="1">
        <v>28.6</v>
      </c>
      <c r="H1002" s="1">
        <v>29.8</v>
      </c>
      <c r="I1002" s="1">
        <v>30.2</v>
      </c>
      <c r="J1002" s="1">
        <v>29.7</v>
      </c>
      <c r="K1002" s="1">
        <v>28.1</v>
      </c>
      <c r="L1002" s="1">
        <v>23.2</v>
      </c>
      <c r="M1002" s="1">
        <v>20.7</v>
      </c>
    </row>
    <row r="1003" spans="1:13">
      <c r="A1003" s="1">
        <v>12</v>
      </c>
      <c r="B1003" s="1">
        <v>16</v>
      </c>
      <c r="C1003" s="1">
        <v>22.3</v>
      </c>
      <c r="D1003" s="1">
        <v>23.6</v>
      </c>
      <c r="E1003" s="1">
        <v>26.7</v>
      </c>
      <c r="F1003" s="1">
        <v>25.4</v>
      </c>
      <c r="G1003" s="1">
        <v>27.1</v>
      </c>
      <c r="H1003" s="1">
        <v>30.3</v>
      </c>
      <c r="I1003" s="1">
        <v>29.8</v>
      </c>
      <c r="J1003" s="1">
        <v>27.4</v>
      </c>
      <c r="K1003" s="1">
        <v>28</v>
      </c>
      <c r="L1003" s="1">
        <v>21.1</v>
      </c>
      <c r="M1003" s="1">
        <v>22.1</v>
      </c>
    </row>
    <row r="1004" spans="1:13">
      <c r="A1004" s="1">
        <v>13</v>
      </c>
      <c r="B1004" s="1">
        <v>14.1</v>
      </c>
      <c r="C1004" s="1">
        <v>23.3</v>
      </c>
      <c r="D1004" s="1">
        <v>23.2</v>
      </c>
      <c r="E1004" s="1">
        <v>25.9</v>
      </c>
      <c r="F1004" s="1">
        <v>27.3</v>
      </c>
      <c r="G1004" s="1">
        <v>28.3</v>
      </c>
      <c r="H1004" s="1">
        <v>30.8</v>
      </c>
      <c r="I1004" s="1">
        <v>28.7</v>
      </c>
      <c r="J1004" s="1">
        <v>29.1</v>
      </c>
      <c r="K1004" s="1">
        <v>28.4</v>
      </c>
      <c r="L1004" s="1">
        <v>21.6</v>
      </c>
      <c r="M1004" s="1">
        <v>21.8</v>
      </c>
    </row>
    <row r="1005" spans="1:13">
      <c r="A1005" s="1">
        <v>14</v>
      </c>
      <c r="B1005" s="1">
        <v>13.6</v>
      </c>
      <c r="C1005" s="1">
        <v>24.7</v>
      </c>
      <c r="D1005" s="1">
        <v>22.8</v>
      </c>
      <c r="E1005" s="1">
        <v>26.1</v>
      </c>
      <c r="F1005" s="1">
        <v>27.4</v>
      </c>
      <c r="G1005" s="1">
        <v>28.6</v>
      </c>
      <c r="H1005" s="1">
        <v>30.5</v>
      </c>
      <c r="I1005" s="1">
        <v>26.4</v>
      </c>
      <c r="J1005" s="1">
        <v>28.2</v>
      </c>
      <c r="K1005" s="1">
        <v>27.7</v>
      </c>
      <c r="L1005" s="1">
        <v>20.9</v>
      </c>
      <c r="M1005" s="1">
        <v>18</v>
      </c>
    </row>
    <row r="1006" spans="1:13">
      <c r="A1006" s="1">
        <v>15</v>
      </c>
      <c r="B1006" s="1">
        <v>13.6</v>
      </c>
      <c r="C1006" s="1">
        <v>25.1</v>
      </c>
      <c r="D1006" s="1">
        <v>21.4</v>
      </c>
      <c r="E1006" s="1">
        <v>25.4</v>
      </c>
      <c r="F1006" s="1">
        <v>28.1</v>
      </c>
      <c r="G1006" s="1">
        <v>31.1</v>
      </c>
      <c r="H1006" s="1">
        <v>25.9</v>
      </c>
      <c r="I1006" s="1">
        <v>26.9</v>
      </c>
      <c r="J1006" s="1">
        <v>28.8</v>
      </c>
      <c r="K1006" s="1">
        <v>28</v>
      </c>
      <c r="L1006" s="1">
        <v>21.5</v>
      </c>
      <c r="M1006" s="1">
        <v>18.8</v>
      </c>
    </row>
    <row r="1007" spans="1:13">
      <c r="A1007" s="1">
        <v>16</v>
      </c>
      <c r="B1007" s="1">
        <v>14.7</v>
      </c>
      <c r="C1007" s="1">
        <v>20.3</v>
      </c>
      <c r="D1007" s="1">
        <v>21.5</v>
      </c>
      <c r="E1007" s="1">
        <v>25.4</v>
      </c>
      <c r="F1007" s="1">
        <v>27.9</v>
      </c>
      <c r="G1007" s="1">
        <v>31.4</v>
      </c>
      <c r="H1007" s="1">
        <v>27.9</v>
      </c>
      <c r="I1007" s="1">
        <v>27.8</v>
      </c>
      <c r="J1007" s="1">
        <v>28.4</v>
      </c>
      <c r="K1007" s="1">
        <v>28.4</v>
      </c>
      <c r="L1007" s="1">
        <v>19.8</v>
      </c>
      <c r="M1007" s="1">
        <v>20.3</v>
      </c>
    </row>
    <row r="1008" spans="1:13">
      <c r="A1008" s="1">
        <v>17</v>
      </c>
      <c r="B1008" s="1">
        <v>16.399999999999999</v>
      </c>
      <c r="C1008" s="1">
        <v>19.600000000000001</v>
      </c>
      <c r="D1008" s="1">
        <v>18.7</v>
      </c>
      <c r="E1008" s="1">
        <v>26</v>
      </c>
      <c r="F1008" s="1">
        <v>26.9</v>
      </c>
      <c r="G1008" s="1">
        <v>27.5</v>
      </c>
      <c r="H1008" s="1">
        <v>28.8</v>
      </c>
      <c r="I1008" s="1">
        <v>28.1</v>
      </c>
      <c r="J1008" s="1">
        <v>28</v>
      </c>
      <c r="K1008" s="1">
        <v>28.3</v>
      </c>
      <c r="L1008" s="1">
        <v>19.2</v>
      </c>
      <c r="M1008" s="1">
        <v>20.2</v>
      </c>
    </row>
    <row r="1009" spans="1:13">
      <c r="A1009" s="1">
        <v>18</v>
      </c>
      <c r="B1009" s="1">
        <v>15</v>
      </c>
      <c r="C1009" s="1">
        <v>19.7</v>
      </c>
      <c r="D1009" s="1">
        <v>17.100000000000001</v>
      </c>
      <c r="E1009" s="1">
        <v>25.9</v>
      </c>
      <c r="F1009" s="1">
        <v>27.9</v>
      </c>
      <c r="G1009" s="1">
        <v>27.9</v>
      </c>
      <c r="H1009" s="1">
        <v>28.5</v>
      </c>
      <c r="I1009" s="1">
        <v>26.7</v>
      </c>
      <c r="J1009" s="1">
        <v>28.7</v>
      </c>
      <c r="K1009" s="1">
        <v>24.2</v>
      </c>
      <c r="L1009" s="1">
        <v>19.3</v>
      </c>
      <c r="M1009" s="1">
        <v>20.6</v>
      </c>
    </row>
    <row r="1010" spans="1:13">
      <c r="A1010" s="1">
        <v>19</v>
      </c>
      <c r="B1010" s="1">
        <v>17.2</v>
      </c>
      <c r="C1010" s="1">
        <v>17.399999999999999</v>
      </c>
      <c r="D1010" s="1">
        <v>17.899999999999999</v>
      </c>
      <c r="E1010" s="1">
        <v>25.2</v>
      </c>
      <c r="F1010" s="1">
        <v>28.6</v>
      </c>
      <c r="G1010" s="1">
        <v>31.5</v>
      </c>
      <c r="H1010" s="1">
        <v>29.5</v>
      </c>
      <c r="I1010" s="1">
        <v>28.9</v>
      </c>
      <c r="J1010" s="1">
        <v>28.5</v>
      </c>
      <c r="K1010" s="1">
        <v>25.7</v>
      </c>
      <c r="L1010" s="1">
        <v>19.8</v>
      </c>
      <c r="M1010" s="1">
        <v>20</v>
      </c>
    </row>
    <row r="1011" spans="1:13">
      <c r="A1011" s="1">
        <v>20</v>
      </c>
      <c r="B1011" s="1">
        <v>20.100000000000001</v>
      </c>
      <c r="C1011" s="1">
        <v>17.7</v>
      </c>
      <c r="D1011" s="1">
        <v>21.6</v>
      </c>
      <c r="E1011" s="1">
        <v>24.7</v>
      </c>
      <c r="F1011" s="1">
        <v>28.7</v>
      </c>
      <c r="G1011" s="1">
        <v>30.9</v>
      </c>
      <c r="H1011" s="1">
        <v>30.7</v>
      </c>
      <c r="I1011" s="1">
        <v>29</v>
      </c>
      <c r="J1011" s="1">
        <v>28.7</v>
      </c>
      <c r="K1011" s="1">
        <v>25.6</v>
      </c>
      <c r="L1011" s="1">
        <v>20</v>
      </c>
      <c r="M1011" s="1">
        <v>20</v>
      </c>
    </row>
    <row r="1012" spans="1:13">
      <c r="A1012" s="1">
        <v>21</v>
      </c>
      <c r="B1012" s="1">
        <v>22.4</v>
      </c>
      <c r="C1012" s="1">
        <v>15.5</v>
      </c>
      <c r="D1012" s="1">
        <v>23.3</v>
      </c>
      <c r="E1012" s="1">
        <v>19.100000000000001</v>
      </c>
      <c r="F1012" s="1">
        <v>29.4</v>
      </c>
      <c r="G1012" s="1">
        <v>31.6</v>
      </c>
      <c r="H1012" s="1">
        <v>31.2</v>
      </c>
      <c r="I1012" s="1">
        <v>29.8</v>
      </c>
      <c r="J1012" s="1">
        <v>29.3</v>
      </c>
      <c r="K1012" s="1">
        <v>21.6</v>
      </c>
      <c r="L1012" s="1">
        <v>20.399999999999999</v>
      </c>
      <c r="M1012" s="1">
        <v>20.5</v>
      </c>
    </row>
    <row r="1013" spans="1:13">
      <c r="A1013" s="1">
        <v>22</v>
      </c>
      <c r="B1013" s="1">
        <v>22.8</v>
      </c>
      <c r="C1013" s="1">
        <v>15.2</v>
      </c>
      <c r="D1013" s="1">
        <v>24.6</v>
      </c>
      <c r="E1013" s="1">
        <v>19.8</v>
      </c>
      <c r="F1013" s="1">
        <v>28.3</v>
      </c>
      <c r="G1013" s="1">
        <v>31.1</v>
      </c>
      <c r="H1013" s="1">
        <v>28.1</v>
      </c>
      <c r="I1013" s="1">
        <v>30.7</v>
      </c>
      <c r="J1013" s="1">
        <v>27.3</v>
      </c>
      <c r="K1013" s="1">
        <v>23.8</v>
      </c>
      <c r="L1013" s="1">
        <v>19.5</v>
      </c>
      <c r="M1013" s="1">
        <v>20.3</v>
      </c>
    </row>
    <row r="1014" spans="1:13">
      <c r="A1014" s="1">
        <v>23</v>
      </c>
      <c r="B1014" s="1">
        <v>22.5</v>
      </c>
      <c r="C1014" s="1">
        <v>15.1</v>
      </c>
      <c r="D1014" s="1">
        <v>24.4</v>
      </c>
      <c r="E1014" s="1">
        <v>21.7</v>
      </c>
      <c r="F1014" s="1">
        <v>29.4</v>
      </c>
      <c r="G1014" s="1">
        <v>27.1</v>
      </c>
      <c r="H1014" s="1">
        <v>27.2</v>
      </c>
      <c r="I1014" s="1">
        <v>31.3</v>
      </c>
      <c r="J1014" s="1">
        <v>25.9</v>
      </c>
      <c r="K1014" s="1">
        <v>23</v>
      </c>
      <c r="L1014" s="1">
        <v>20.399999999999999</v>
      </c>
      <c r="M1014" s="1">
        <v>20.7</v>
      </c>
    </row>
    <row r="1015" spans="1:13">
      <c r="A1015" s="1">
        <v>24</v>
      </c>
      <c r="B1015" s="1">
        <v>22.5</v>
      </c>
      <c r="C1015" s="1">
        <v>16.899999999999999</v>
      </c>
      <c r="D1015" s="1">
        <v>22.6</v>
      </c>
      <c r="E1015" s="1">
        <v>22.6</v>
      </c>
      <c r="F1015" s="1">
        <v>31.3</v>
      </c>
      <c r="G1015" s="1">
        <v>26.6</v>
      </c>
      <c r="H1015" s="1">
        <v>26.5</v>
      </c>
      <c r="I1015" s="1">
        <v>29.9</v>
      </c>
      <c r="J1015" s="1">
        <v>27.8</v>
      </c>
      <c r="K1015" s="1">
        <v>22.1</v>
      </c>
      <c r="L1015" s="1">
        <v>21.4</v>
      </c>
      <c r="M1015" s="1">
        <v>21.7</v>
      </c>
    </row>
    <row r="1016" spans="1:13">
      <c r="A1016" s="1">
        <v>25</v>
      </c>
      <c r="B1016" s="1">
        <v>22</v>
      </c>
      <c r="C1016" s="1">
        <v>17.7</v>
      </c>
      <c r="D1016" s="1">
        <v>23.5</v>
      </c>
      <c r="E1016" s="1">
        <v>24.9</v>
      </c>
      <c r="F1016" s="1">
        <v>31.8</v>
      </c>
      <c r="G1016" s="1">
        <v>28.8</v>
      </c>
      <c r="H1016" s="1">
        <v>27.8</v>
      </c>
      <c r="I1016" s="1">
        <v>28.9</v>
      </c>
      <c r="J1016" s="1">
        <v>28.6</v>
      </c>
      <c r="K1016" s="1">
        <v>22.6</v>
      </c>
      <c r="L1016" s="1">
        <v>22.9</v>
      </c>
      <c r="M1016" s="1">
        <v>23.3</v>
      </c>
    </row>
    <row r="1017" spans="1:13">
      <c r="A1017" s="1">
        <v>26</v>
      </c>
      <c r="B1017" s="1">
        <v>21.4</v>
      </c>
      <c r="C1017" s="1">
        <v>17.3</v>
      </c>
      <c r="D1017" s="1">
        <v>24.3</v>
      </c>
      <c r="E1017" s="1">
        <v>25.2</v>
      </c>
      <c r="F1017" s="1">
        <v>31.6</v>
      </c>
      <c r="G1017" s="1">
        <v>26.8</v>
      </c>
      <c r="H1017" s="1">
        <v>28.3</v>
      </c>
      <c r="I1017" s="1">
        <v>28.7</v>
      </c>
      <c r="J1017" s="1">
        <v>28.8</v>
      </c>
      <c r="K1017" s="1">
        <v>23.3</v>
      </c>
      <c r="L1017" s="1">
        <v>17.7</v>
      </c>
      <c r="M1017" s="1">
        <v>22.8</v>
      </c>
    </row>
    <row r="1018" spans="1:13">
      <c r="A1018" s="1">
        <v>27</v>
      </c>
      <c r="B1018" s="1">
        <v>17.5</v>
      </c>
      <c r="C1018" s="1">
        <v>20.8</v>
      </c>
      <c r="D1018" s="1">
        <v>24.6</v>
      </c>
      <c r="E1018" s="1">
        <v>25</v>
      </c>
      <c r="F1018" s="1">
        <v>28.6</v>
      </c>
      <c r="G1018" s="1">
        <v>24.5</v>
      </c>
      <c r="H1018" s="1">
        <v>26.4</v>
      </c>
      <c r="I1018" s="1">
        <v>29.2</v>
      </c>
      <c r="J1018" s="1">
        <v>29.5</v>
      </c>
      <c r="K1018" s="1">
        <v>24.7</v>
      </c>
      <c r="L1018" s="1">
        <v>18.3</v>
      </c>
      <c r="M1018" s="1">
        <v>23.4</v>
      </c>
    </row>
    <row r="1019" spans="1:13">
      <c r="A1019" s="1">
        <v>28</v>
      </c>
      <c r="B1019" s="1">
        <v>15.2</v>
      </c>
      <c r="C1019" s="1">
        <v>22.8</v>
      </c>
      <c r="D1019" s="1">
        <v>23.9</v>
      </c>
      <c r="E1019" s="1">
        <v>26.4</v>
      </c>
      <c r="F1019" s="1">
        <v>26</v>
      </c>
      <c r="G1019" s="1">
        <v>27.2</v>
      </c>
      <c r="H1019" s="1">
        <v>26.2</v>
      </c>
      <c r="I1019" s="1">
        <v>26</v>
      </c>
      <c r="J1019" s="1">
        <v>26.7</v>
      </c>
      <c r="K1019" s="1">
        <v>25.4</v>
      </c>
      <c r="L1019" s="1">
        <v>19.600000000000001</v>
      </c>
      <c r="M1019" s="1">
        <v>20.399999999999999</v>
      </c>
    </row>
    <row r="1020" spans="1:13">
      <c r="A1020" s="1">
        <v>29</v>
      </c>
      <c r="B1020" s="1">
        <v>15.9</v>
      </c>
      <c r="C1020" s="1">
        <v>23.2</v>
      </c>
      <c r="D1020" s="1">
        <v>21.8</v>
      </c>
      <c r="E1020" s="1">
        <v>27</v>
      </c>
      <c r="F1020" s="1">
        <v>28.3</v>
      </c>
      <c r="G1020" s="1">
        <v>30</v>
      </c>
      <c r="H1020" s="1">
        <v>28.8</v>
      </c>
      <c r="I1020" s="1">
        <v>28.5</v>
      </c>
      <c r="J1020" s="1">
        <v>26.3</v>
      </c>
      <c r="K1020" s="1">
        <v>23.6</v>
      </c>
      <c r="L1020" s="1">
        <v>19.7</v>
      </c>
      <c r="M1020" s="1">
        <v>10.3</v>
      </c>
    </row>
    <row r="1021" spans="1:13">
      <c r="A1021" s="1">
        <v>30</v>
      </c>
      <c r="B1021" s="1">
        <v>16.8</v>
      </c>
      <c r="D1021" s="1">
        <v>20</v>
      </c>
      <c r="E1021" s="1">
        <v>27.3</v>
      </c>
      <c r="F1021" s="1">
        <v>28.4</v>
      </c>
      <c r="G1021" s="1">
        <v>30.2</v>
      </c>
      <c r="H1021" s="1">
        <v>31.2</v>
      </c>
      <c r="I1021" s="1">
        <v>29.2</v>
      </c>
      <c r="J1021" s="1">
        <v>27.1</v>
      </c>
      <c r="K1021" s="1">
        <v>21.9</v>
      </c>
      <c r="L1021" s="1">
        <v>18.8</v>
      </c>
      <c r="M1021" s="1">
        <v>10.4</v>
      </c>
    </row>
    <row r="1022" spans="1:13">
      <c r="A1022" s="1">
        <v>31</v>
      </c>
      <c r="B1022" s="1">
        <v>17.5</v>
      </c>
      <c r="D1022" s="1">
        <v>19.100000000000001</v>
      </c>
      <c r="E1022" s="1">
        <v>26.2</v>
      </c>
      <c r="F1022" s="1">
        <v>29</v>
      </c>
      <c r="G1022" s="1">
        <v>29.8</v>
      </c>
      <c r="H1022" s="1">
        <v>31.7</v>
      </c>
      <c r="I1022" s="1">
        <v>29.6</v>
      </c>
      <c r="J1022" s="1">
        <v>27.5</v>
      </c>
      <c r="K1022" s="1">
        <v>22.7</v>
      </c>
      <c r="L1022" s="1">
        <v>17.5</v>
      </c>
      <c r="M1022" s="1">
        <v>14.1</v>
      </c>
    </row>
    <row r="1023" spans="1:13">
      <c r="B1023" s="1">
        <v>16.8</v>
      </c>
      <c r="D1023" s="1">
        <v>16.3</v>
      </c>
      <c r="F1023" s="1">
        <v>29.2</v>
      </c>
      <c r="H1023" s="1">
        <v>29.4</v>
      </c>
      <c r="I1023" s="1">
        <v>30.2</v>
      </c>
      <c r="K1023" s="1">
        <v>22.9</v>
      </c>
      <c r="M1023" s="1">
        <v>14.1</v>
      </c>
    </row>
    <row r="1024" spans="1:13">
      <c r="A1024" s="1">
        <f>A991+1</f>
        <v>1992</v>
      </c>
    </row>
    <row r="1025" spans="1:13">
      <c r="A1025" s="1">
        <v>1</v>
      </c>
      <c r="B1025" s="1" t="s">
        <v>2</v>
      </c>
      <c r="C1025" s="1" t="s">
        <v>3</v>
      </c>
      <c r="D1025" s="1" t="s">
        <v>4</v>
      </c>
      <c r="E1025" s="1" t="s">
        <v>5</v>
      </c>
      <c r="F1025" s="1" t="s">
        <v>6</v>
      </c>
      <c r="G1025" s="1" t="s">
        <v>7</v>
      </c>
      <c r="H1025" s="1" t="s">
        <v>8</v>
      </c>
      <c r="I1025" s="1" t="s">
        <v>9</v>
      </c>
      <c r="J1025" s="1" t="s">
        <v>10</v>
      </c>
      <c r="K1025" s="1" t="s">
        <v>11</v>
      </c>
      <c r="L1025" s="1" t="s">
        <v>12</v>
      </c>
      <c r="M1025" s="1" t="s">
        <v>13</v>
      </c>
    </row>
    <row r="1026" spans="1:13">
      <c r="A1026" s="1">
        <v>2</v>
      </c>
      <c r="B1026" s="1">
        <v>15</v>
      </c>
      <c r="C1026" s="1">
        <v>17.600000000000001</v>
      </c>
      <c r="D1026" s="1">
        <v>22.3</v>
      </c>
      <c r="E1026" s="1">
        <v>20.2</v>
      </c>
      <c r="F1026" s="1">
        <v>27.8</v>
      </c>
      <c r="G1026" s="1">
        <v>29.8</v>
      </c>
      <c r="H1026" s="1">
        <v>28.2</v>
      </c>
      <c r="I1026" s="1">
        <v>30</v>
      </c>
      <c r="J1026" s="1">
        <v>31.6</v>
      </c>
      <c r="K1026" s="1">
        <v>28</v>
      </c>
      <c r="L1026" s="1">
        <v>24.4</v>
      </c>
      <c r="M1026" s="1">
        <v>17.8</v>
      </c>
    </row>
    <row r="1027" spans="1:13">
      <c r="A1027" s="1">
        <v>3</v>
      </c>
      <c r="B1027" s="1">
        <v>14.6</v>
      </c>
      <c r="C1027" s="1">
        <v>20.7</v>
      </c>
      <c r="D1027" s="1">
        <v>23</v>
      </c>
      <c r="E1027" s="1">
        <v>21.7</v>
      </c>
      <c r="F1027" s="1">
        <v>27.8</v>
      </c>
      <c r="G1027" s="1">
        <v>28.7</v>
      </c>
      <c r="H1027" s="1">
        <v>30.6</v>
      </c>
      <c r="I1027" s="1">
        <v>29.9</v>
      </c>
      <c r="J1027" s="1">
        <v>30.4</v>
      </c>
      <c r="K1027" s="1">
        <v>28.4</v>
      </c>
      <c r="L1027" s="1">
        <v>22.7</v>
      </c>
      <c r="M1027" s="1">
        <v>16.8</v>
      </c>
    </row>
    <row r="1028" spans="1:13">
      <c r="A1028" s="1">
        <v>4</v>
      </c>
      <c r="B1028" s="1">
        <v>14.7</v>
      </c>
      <c r="C1028" s="1">
        <v>22.4</v>
      </c>
      <c r="D1028" s="1">
        <v>23.5</v>
      </c>
      <c r="E1028" s="1">
        <v>21.6</v>
      </c>
      <c r="F1028" s="1">
        <v>27.6</v>
      </c>
      <c r="G1028" s="1">
        <v>28.5</v>
      </c>
      <c r="H1028" s="1">
        <v>32</v>
      </c>
      <c r="I1028" s="1">
        <v>30.3</v>
      </c>
      <c r="J1028" s="1">
        <v>30.1</v>
      </c>
      <c r="K1028" s="1">
        <v>28.1</v>
      </c>
      <c r="L1028" s="1">
        <v>23.9</v>
      </c>
      <c r="M1028" s="1">
        <v>17.2</v>
      </c>
    </row>
    <row r="1029" spans="1:13">
      <c r="A1029" s="1">
        <v>5</v>
      </c>
      <c r="B1029" s="1">
        <v>13.8</v>
      </c>
      <c r="C1029" s="1">
        <v>22.8</v>
      </c>
      <c r="D1029" s="1">
        <v>21.1</v>
      </c>
      <c r="E1029" s="1">
        <v>21.8</v>
      </c>
      <c r="F1029" s="1">
        <v>27.6</v>
      </c>
      <c r="G1029" s="1">
        <v>27.7</v>
      </c>
      <c r="H1029" s="1">
        <v>32.799999999999997</v>
      </c>
      <c r="I1029" s="1">
        <v>30.2</v>
      </c>
      <c r="J1029" s="1">
        <v>30.7</v>
      </c>
      <c r="K1029" s="1">
        <v>28.3</v>
      </c>
      <c r="L1029" s="1">
        <v>24.1</v>
      </c>
      <c r="M1029" s="1">
        <v>19</v>
      </c>
    </row>
    <row r="1030" spans="1:13">
      <c r="A1030" s="1">
        <v>6</v>
      </c>
      <c r="B1030" s="1">
        <v>16</v>
      </c>
      <c r="C1030" s="1">
        <v>20.100000000000001</v>
      </c>
      <c r="D1030" s="1">
        <v>17.100000000000001</v>
      </c>
      <c r="E1030" s="1">
        <v>23.1</v>
      </c>
      <c r="F1030" s="1">
        <v>26.8</v>
      </c>
      <c r="G1030" s="1">
        <v>28.1</v>
      </c>
      <c r="H1030" s="1">
        <v>32.799999999999997</v>
      </c>
      <c r="I1030" s="1">
        <v>22.6</v>
      </c>
      <c r="J1030" s="1">
        <v>31.3</v>
      </c>
      <c r="K1030" s="1">
        <v>25.6</v>
      </c>
      <c r="L1030" s="1">
        <v>24</v>
      </c>
      <c r="M1030" s="1">
        <v>19.399999999999999</v>
      </c>
    </row>
    <row r="1031" spans="1:13">
      <c r="A1031" s="1">
        <v>7</v>
      </c>
      <c r="B1031" s="1">
        <v>16.5</v>
      </c>
      <c r="C1031" s="1">
        <v>13.8</v>
      </c>
      <c r="D1031" s="1">
        <v>16.100000000000001</v>
      </c>
      <c r="E1031" s="1">
        <v>23.2</v>
      </c>
      <c r="F1031" s="1">
        <v>27.4</v>
      </c>
      <c r="G1031" s="1">
        <v>29.3</v>
      </c>
      <c r="H1031" s="1">
        <v>29.2</v>
      </c>
      <c r="I1031" s="1">
        <v>29.3</v>
      </c>
      <c r="J1031" s="1">
        <v>29.3</v>
      </c>
      <c r="K1031" s="1">
        <v>25.2</v>
      </c>
      <c r="L1031" s="1">
        <v>23.7</v>
      </c>
      <c r="M1031" s="1">
        <v>21.8</v>
      </c>
    </row>
    <row r="1032" spans="1:13">
      <c r="A1032" s="1">
        <v>8</v>
      </c>
      <c r="B1032" s="1">
        <v>13.1</v>
      </c>
      <c r="C1032" s="1">
        <v>13.7</v>
      </c>
      <c r="D1032" s="1">
        <v>15.6</v>
      </c>
      <c r="E1032" s="1">
        <v>24.3</v>
      </c>
      <c r="F1032" s="1">
        <v>28</v>
      </c>
      <c r="G1032" s="1">
        <v>26.2</v>
      </c>
      <c r="H1032" s="1">
        <v>26.1</v>
      </c>
      <c r="I1032" s="1">
        <v>30.4</v>
      </c>
      <c r="J1032" s="1">
        <v>28.2</v>
      </c>
      <c r="K1032" s="1">
        <v>25.6</v>
      </c>
      <c r="L1032" s="1">
        <v>25.2</v>
      </c>
      <c r="M1032" s="1">
        <v>21.3</v>
      </c>
    </row>
    <row r="1033" spans="1:13">
      <c r="A1033" s="1">
        <v>9</v>
      </c>
      <c r="B1033" s="1">
        <v>13.1</v>
      </c>
      <c r="C1033" s="1">
        <v>14</v>
      </c>
      <c r="D1033" s="1">
        <v>15.5</v>
      </c>
      <c r="E1033" s="1">
        <v>22.8</v>
      </c>
      <c r="F1033" s="1">
        <v>29.2</v>
      </c>
      <c r="G1033" s="1">
        <v>27.8</v>
      </c>
      <c r="H1033" s="1">
        <v>27.7</v>
      </c>
      <c r="I1033" s="1">
        <v>30.8</v>
      </c>
      <c r="J1033" s="1">
        <v>26.2</v>
      </c>
      <c r="K1033" s="1">
        <v>25.5</v>
      </c>
      <c r="L1033" s="1">
        <v>21.9</v>
      </c>
      <c r="M1033" s="1">
        <v>21.4</v>
      </c>
    </row>
    <row r="1034" spans="1:13">
      <c r="A1034" s="1">
        <v>10</v>
      </c>
      <c r="B1034" s="1">
        <v>12.7</v>
      </c>
      <c r="C1034" s="1">
        <v>14.4</v>
      </c>
      <c r="D1034" s="1">
        <v>16.399999999999999</v>
      </c>
      <c r="E1034" s="1">
        <v>22.7</v>
      </c>
      <c r="F1034" s="1">
        <v>28.9</v>
      </c>
      <c r="G1034" s="1">
        <v>28.6</v>
      </c>
      <c r="H1034" s="1">
        <v>27.4</v>
      </c>
      <c r="I1034" s="1">
        <v>27.7</v>
      </c>
      <c r="J1034" s="1">
        <v>26.4</v>
      </c>
      <c r="K1034" s="1">
        <v>25</v>
      </c>
      <c r="L1034" s="1">
        <v>17.899999999999999</v>
      </c>
      <c r="M1034" s="1">
        <v>21.9</v>
      </c>
    </row>
    <row r="1035" spans="1:13">
      <c r="A1035" s="1">
        <v>11</v>
      </c>
      <c r="B1035" s="1">
        <v>13.1</v>
      </c>
      <c r="C1035" s="1">
        <v>12.9</v>
      </c>
      <c r="D1035" s="1">
        <v>18.2</v>
      </c>
      <c r="E1035" s="1">
        <v>23.9</v>
      </c>
      <c r="F1035" s="1">
        <v>26.1</v>
      </c>
      <c r="G1035" s="1">
        <v>29.3</v>
      </c>
      <c r="H1035" s="1">
        <v>28.6</v>
      </c>
      <c r="I1035" s="1">
        <v>26.8</v>
      </c>
      <c r="J1035" s="1">
        <v>28.3</v>
      </c>
      <c r="K1035" s="1">
        <v>26</v>
      </c>
      <c r="L1035" s="1">
        <v>17.899999999999999</v>
      </c>
      <c r="M1035" s="1">
        <v>21.2</v>
      </c>
    </row>
    <row r="1036" spans="1:13">
      <c r="A1036" s="1">
        <v>12</v>
      </c>
      <c r="B1036" s="1">
        <v>14.9</v>
      </c>
      <c r="C1036" s="1">
        <v>13.4</v>
      </c>
      <c r="D1036" s="1">
        <v>19.7</v>
      </c>
      <c r="E1036" s="1">
        <v>23.8</v>
      </c>
      <c r="F1036" s="1">
        <v>26.1</v>
      </c>
      <c r="G1036" s="1">
        <v>29.3</v>
      </c>
      <c r="H1036" s="1">
        <v>27.9</v>
      </c>
      <c r="I1036" s="1">
        <v>28.7</v>
      </c>
      <c r="J1036" s="1">
        <v>29.9</v>
      </c>
      <c r="K1036" s="1">
        <v>26</v>
      </c>
      <c r="L1036" s="1">
        <v>17.399999999999999</v>
      </c>
      <c r="M1036" s="1">
        <v>22.9</v>
      </c>
    </row>
    <row r="1037" spans="1:13">
      <c r="A1037" s="1">
        <v>13</v>
      </c>
      <c r="B1037" s="1">
        <v>16.399999999999999</v>
      </c>
      <c r="C1037" s="1">
        <v>13.9</v>
      </c>
      <c r="D1037" s="1">
        <v>19.399999999999999</v>
      </c>
      <c r="E1037" s="1">
        <v>21.7</v>
      </c>
      <c r="F1037" s="1">
        <v>27.6</v>
      </c>
      <c r="G1037" s="1">
        <v>28.9</v>
      </c>
      <c r="H1037" s="1">
        <v>28.8</v>
      </c>
      <c r="I1037" s="1">
        <v>28.8</v>
      </c>
      <c r="J1037" s="1">
        <v>29.3</v>
      </c>
      <c r="K1037" s="1">
        <v>25</v>
      </c>
      <c r="L1037" s="1">
        <v>18.399999999999999</v>
      </c>
      <c r="M1037" s="1">
        <v>23.4</v>
      </c>
    </row>
    <row r="1038" spans="1:13">
      <c r="A1038" s="1">
        <v>14</v>
      </c>
      <c r="B1038" s="1">
        <v>15.2</v>
      </c>
      <c r="C1038" s="1">
        <v>15.6</v>
      </c>
      <c r="D1038" s="1">
        <v>20.8</v>
      </c>
      <c r="E1038" s="1">
        <v>21</v>
      </c>
      <c r="F1038" s="1">
        <v>27.9</v>
      </c>
      <c r="G1038" s="1">
        <v>27.9</v>
      </c>
      <c r="H1038" s="1">
        <v>28.6</v>
      </c>
      <c r="I1038" s="1">
        <v>30.2</v>
      </c>
      <c r="J1038" s="1">
        <v>28.8</v>
      </c>
      <c r="K1038" s="1">
        <v>21.6</v>
      </c>
      <c r="L1038" s="1">
        <v>20.100000000000001</v>
      </c>
      <c r="M1038" s="1">
        <v>23.9</v>
      </c>
    </row>
    <row r="1039" spans="1:13">
      <c r="A1039" s="1">
        <v>15</v>
      </c>
      <c r="B1039" s="1">
        <v>13.6</v>
      </c>
      <c r="C1039" s="1">
        <v>16.7</v>
      </c>
      <c r="D1039" s="1">
        <v>22.1</v>
      </c>
      <c r="E1039" s="1">
        <v>20.6</v>
      </c>
      <c r="F1039" s="1">
        <v>27.4</v>
      </c>
      <c r="G1039" s="1">
        <v>30.7</v>
      </c>
      <c r="H1039" s="1">
        <v>27.1</v>
      </c>
      <c r="I1039" s="1">
        <v>30.5</v>
      </c>
      <c r="J1039" s="1">
        <v>28.3</v>
      </c>
      <c r="K1039" s="1">
        <v>21.1</v>
      </c>
      <c r="L1039" s="1">
        <v>20.8</v>
      </c>
      <c r="M1039" s="1">
        <v>22.9</v>
      </c>
    </row>
    <row r="1040" spans="1:13">
      <c r="A1040" s="1">
        <v>16</v>
      </c>
      <c r="B1040" s="1">
        <v>19.7</v>
      </c>
      <c r="C1040" s="1">
        <v>18.7</v>
      </c>
      <c r="D1040" s="1">
        <v>22.3</v>
      </c>
      <c r="E1040" s="1">
        <v>20.6</v>
      </c>
      <c r="F1040" s="1">
        <v>27.5</v>
      </c>
      <c r="G1040" s="1">
        <v>30.7</v>
      </c>
      <c r="H1040" s="1">
        <v>27.2</v>
      </c>
      <c r="I1040" s="1">
        <v>28.5</v>
      </c>
      <c r="J1040" s="1">
        <v>28.9</v>
      </c>
      <c r="K1040" s="1">
        <v>20.8</v>
      </c>
      <c r="L1040" s="1">
        <v>17.899999999999999</v>
      </c>
      <c r="M1040" s="1">
        <v>18.100000000000001</v>
      </c>
    </row>
    <row r="1041" spans="1:13">
      <c r="A1041" s="1">
        <v>17</v>
      </c>
      <c r="B1041" s="1">
        <v>14.2</v>
      </c>
      <c r="C1041" s="1">
        <v>15.7</v>
      </c>
      <c r="D1041" s="1">
        <v>23.3</v>
      </c>
      <c r="E1041" s="1">
        <v>21.9</v>
      </c>
      <c r="F1041" s="1">
        <v>29.4</v>
      </c>
      <c r="G1041" s="1">
        <v>30.1</v>
      </c>
      <c r="H1041" s="1">
        <v>28.8</v>
      </c>
      <c r="I1041" s="1">
        <v>28.4</v>
      </c>
      <c r="J1041" s="1">
        <v>29.4</v>
      </c>
      <c r="K1041" s="1">
        <v>22.6</v>
      </c>
      <c r="L1041" s="1">
        <v>16.399999999999999</v>
      </c>
      <c r="M1041" s="1">
        <v>17.5</v>
      </c>
    </row>
    <row r="1042" spans="1:13">
      <c r="A1042" s="1">
        <v>18</v>
      </c>
      <c r="B1042" s="1">
        <v>14.3</v>
      </c>
      <c r="C1042" s="1">
        <v>15.2</v>
      </c>
      <c r="D1042" s="1">
        <v>23.2</v>
      </c>
      <c r="E1042" s="1">
        <v>23</v>
      </c>
      <c r="F1042" s="1">
        <v>30.3</v>
      </c>
      <c r="G1042" s="1">
        <v>27.4</v>
      </c>
      <c r="H1042" s="1">
        <v>29</v>
      </c>
      <c r="I1042" s="1">
        <v>29.6</v>
      </c>
      <c r="J1042" s="1">
        <v>26.9</v>
      </c>
      <c r="K1042" s="1">
        <v>22.5</v>
      </c>
      <c r="L1042" s="1">
        <v>20</v>
      </c>
      <c r="M1042" s="1">
        <v>17.8</v>
      </c>
    </row>
    <row r="1043" spans="1:13">
      <c r="A1043" s="1">
        <v>19</v>
      </c>
      <c r="B1043" s="1">
        <v>15.6</v>
      </c>
      <c r="C1043" s="1">
        <v>16.3</v>
      </c>
      <c r="D1043" s="1">
        <v>20.100000000000001</v>
      </c>
      <c r="E1043" s="1">
        <v>25.4</v>
      </c>
      <c r="F1043" s="1">
        <v>25.8</v>
      </c>
      <c r="G1043" s="1">
        <v>26.9</v>
      </c>
      <c r="H1043" s="1">
        <v>30.3</v>
      </c>
      <c r="I1043" s="1">
        <v>30.5</v>
      </c>
      <c r="J1043" s="1">
        <v>27.4</v>
      </c>
      <c r="K1043" s="1">
        <v>21.5</v>
      </c>
      <c r="L1043" s="1">
        <v>21.5</v>
      </c>
      <c r="M1043" s="1">
        <v>19.7</v>
      </c>
    </row>
    <row r="1044" spans="1:13">
      <c r="A1044" s="1">
        <v>20</v>
      </c>
      <c r="B1044" s="1">
        <v>16.100000000000001</v>
      </c>
      <c r="C1044" s="1">
        <v>16.8</v>
      </c>
      <c r="D1044" s="1">
        <v>19.3</v>
      </c>
      <c r="E1044" s="1">
        <v>26.5</v>
      </c>
      <c r="F1044" s="1">
        <v>24.8</v>
      </c>
      <c r="G1044" s="1">
        <v>27.9</v>
      </c>
      <c r="H1044" s="1">
        <v>31.7</v>
      </c>
      <c r="I1044" s="1">
        <v>30.9</v>
      </c>
      <c r="J1044" s="1">
        <v>25.4</v>
      </c>
      <c r="K1044" s="1">
        <v>22.5</v>
      </c>
      <c r="L1044" s="1">
        <v>22</v>
      </c>
      <c r="M1044" s="1">
        <v>21.2</v>
      </c>
    </row>
    <row r="1045" spans="1:13">
      <c r="A1045" s="1">
        <v>21</v>
      </c>
      <c r="B1045" s="1">
        <v>14.7</v>
      </c>
      <c r="C1045" s="1">
        <v>15</v>
      </c>
      <c r="D1045" s="1">
        <v>21.1</v>
      </c>
      <c r="E1045" s="1">
        <v>26.3</v>
      </c>
      <c r="F1045" s="1">
        <v>22.7</v>
      </c>
      <c r="G1045" s="1">
        <v>28.5</v>
      </c>
      <c r="H1045" s="1">
        <v>31.6</v>
      </c>
      <c r="I1045" s="1">
        <v>31</v>
      </c>
      <c r="J1045" s="1">
        <v>26</v>
      </c>
      <c r="K1045" s="1">
        <v>22.7</v>
      </c>
      <c r="L1045" s="1">
        <v>20.399999999999999</v>
      </c>
      <c r="M1045" s="1">
        <v>21.3</v>
      </c>
    </row>
    <row r="1046" spans="1:13">
      <c r="A1046" s="1">
        <v>22</v>
      </c>
      <c r="B1046" s="1">
        <v>14.7</v>
      </c>
      <c r="C1046" s="1">
        <v>14</v>
      </c>
      <c r="D1046" s="1">
        <v>21.3</v>
      </c>
      <c r="E1046" s="1">
        <v>28.5</v>
      </c>
      <c r="F1046" s="1">
        <v>23.5</v>
      </c>
      <c r="G1046" s="1">
        <v>29.7</v>
      </c>
      <c r="H1046" s="1">
        <v>28.1</v>
      </c>
      <c r="I1046" s="1">
        <v>30</v>
      </c>
      <c r="J1046" s="1">
        <v>26.6</v>
      </c>
      <c r="K1046" s="1">
        <v>23</v>
      </c>
      <c r="L1046" s="1">
        <v>19</v>
      </c>
      <c r="M1046" s="1">
        <v>22.6</v>
      </c>
    </row>
    <row r="1047" spans="1:13">
      <c r="A1047" s="1">
        <v>23</v>
      </c>
      <c r="B1047" s="1">
        <v>16.399999999999999</v>
      </c>
      <c r="C1047" s="1">
        <v>13.5</v>
      </c>
      <c r="D1047" s="1">
        <v>21.7</v>
      </c>
      <c r="E1047" s="1">
        <v>26.8</v>
      </c>
      <c r="F1047" s="1">
        <v>24.2</v>
      </c>
      <c r="G1047" s="1">
        <v>30</v>
      </c>
      <c r="H1047" s="1">
        <v>26.5</v>
      </c>
      <c r="I1047" s="1">
        <v>29.1</v>
      </c>
      <c r="J1047" s="1">
        <v>27.5</v>
      </c>
      <c r="K1047" s="1">
        <v>23.6</v>
      </c>
      <c r="L1047" s="1">
        <v>18</v>
      </c>
      <c r="M1047" s="1">
        <v>21.9</v>
      </c>
    </row>
    <row r="1048" spans="1:13">
      <c r="A1048" s="1">
        <v>24</v>
      </c>
      <c r="B1048" s="1">
        <v>15.7</v>
      </c>
      <c r="C1048" s="1">
        <v>14.6</v>
      </c>
      <c r="D1048" s="1">
        <v>21.4</v>
      </c>
      <c r="E1048" s="1">
        <v>26.2</v>
      </c>
      <c r="F1048" s="1">
        <v>25.8</v>
      </c>
      <c r="G1048" s="1">
        <v>31.1</v>
      </c>
      <c r="H1048" s="1">
        <v>26.8</v>
      </c>
      <c r="I1048" s="1">
        <v>28.4</v>
      </c>
      <c r="J1048" s="1">
        <v>28.6</v>
      </c>
      <c r="K1048" s="1">
        <v>24.6</v>
      </c>
      <c r="L1048" s="1">
        <v>18.399999999999999</v>
      </c>
      <c r="M1048" s="1">
        <v>18.8</v>
      </c>
    </row>
    <row r="1049" spans="1:13">
      <c r="A1049" s="1">
        <v>25</v>
      </c>
      <c r="B1049" s="1">
        <v>15.9</v>
      </c>
      <c r="C1049" s="1">
        <v>16.600000000000001</v>
      </c>
      <c r="D1049" s="1">
        <v>21.7</v>
      </c>
      <c r="E1049" s="1">
        <v>26</v>
      </c>
      <c r="F1049" s="1">
        <v>26.3</v>
      </c>
      <c r="G1049" s="1">
        <v>32.700000000000003</v>
      </c>
      <c r="H1049" s="1">
        <v>26.8</v>
      </c>
      <c r="I1049" s="1">
        <v>28.6</v>
      </c>
      <c r="J1049" s="1">
        <v>28.7</v>
      </c>
      <c r="K1049" s="1">
        <v>24.7</v>
      </c>
      <c r="L1049" s="1">
        <v>20</v>
      </c>
      <c r="M1049" s="1">
        <v>12.7</v>
      </c>
    </row>
    <row r="1050" spans="1:13">
      <c r="A1050" s="1">
        <v>26</v>
      </c>
      <c r="B1050" s="1">
        <v>16.899999999999999</v>
      </c>
      <c r="C1050" s="1">
        <v>18</v>
      </c>
      <c r="D1050" s="1">
        <v>20.399999999999999</v>
      </c>
      <c r="E1050" s="1">
        <v>25.9</v>
      </c>
      <c r="F1050" s="1">
        <v>28</v>
      </c>
      <c r="G1050" s="1">
        <v>32.200000000000003</v>
      </c>
      <c r="H1050" s="1">
        <v>25.1</v>
      </c>
      <c r="I1050" s="1">
        <v>29.1</v>
      </c>
      <c r="J1050" s="1">
        <v>28</v>
      </c>
      <c r="K1050" s="1">
        <v>24</v>
      </c>
      <c r="L1050" s="1">
        <v>19.100000000000001</v>
      </c>
      <c r="M1050" s="1">
        <v>12</v>
      </c>
    </row>
    <row r="1051" spans="1:13">
      <c r="A1051" s="1">
        <v>27</v>
      </c>
      <c r="B1051" s="1">
        <v>18.2</v>
      </c>
      <c r="C1051" s="1">
        <v>15.9</v>
      </c>
      <c r="D1051" s="1">
        <v>16.8</v>
      </c>
      <c r="E1051" s="1">
        <v>25.9</v>
      </c>
      <c r="F1051" s="1">
        <v>27.6</v>
      </c>
      <c r="G1051" s="1">
        <v>27.7</v>
      </c>
      <c r="H1051" s="1">
        <v>26.3</v>
      </c>
      <c r="I1051" s="1">
        <v>28.5</v>
      </c>
      <c r="J1051" s="1">
        <v>26.8</v>
      </c>
      <c r="K1051" s="1">
        <v>22.7</v>
      </c>
      <c r="L1051" s="1">
        <v>18.899999999999999</v>
      </c>
      <c r="M1051" s="1">
        <v>14</v>
      </c>
    </row>
    <row r="1052" spans="1:13">
      <c r="A1052" s="1">
        <v>28</v>
      </c>
      <c r="B1052" s="1">
        <v>18.600000000000001</v>
      </c>
      <c r="C1052" s="1">
        <v>15.8</v>
      </c>
      <c r="D1052" s="1">
        <v>16</v>
      </c>
      <c r="E1052" s="1">
        <v>26.3</v>
      </c>
      <c r="F1052" s="1">
        <v>27.8</v>
      </c>
      <c r="G1052" s="1">
        <v>29</v>
      </c>
      <c r="H1052" s="1">
        <v>26.2</v>
      </c>
      <c r="I1052" s="1">
        <v>28.3</v>
      </c>
      <c r="J1052" s="1">
        <v>25</v>
      </c>
      <c r="K1052" s="1">
        <v>23.1</v>
      </c>
      <c r="L1052" s="1">
        <v>19</v>
      </c>
      <c r="M1052" s="1">
        <v>16.7</v>
      </c>
    </row>
    <row r="1053" spans="1:13">
      <c r="A1053" s="1">
        <v>29</v>
      </c>
      <c r="B1053" s="1">
        <v>20.7</v>
      </c>
      <c r="C1053" s="1">
        <v>19.5</v>
      </c>
      <c r="D1053" s="1">
        <v>17.399999999999999</v>
      </c>
      <c r="E1053" s="1">
        <v>26.7</v>
      </c>
      <c r="F1053" s="1">
        <v>28.3</v>
      </c>
      <c r="G1053" s="1">
        <v>29.6</v>
      </c>
      <c r="H1053" s="1">
        <v>25.4</v>
      </c>
      <c r="I1053" s="1">
        <v>29.4</v>
      </c>
      <c r="J1053" s="1">
        <v>25.6</v>
      </c>
      <c r="K1053" s="1">
        <v>24.4</v>
      </c>
      <c r="L1053" s="1">
        <v>18.7</v>
      </c>
      <c r="M1053" s="1">
        <v>19.100000000000001</v>
      </c>
    </row>
    <row r="1054" spans="1:13">
      <c r="A1054" s="1">
        <v>30</v>
      </c>
      <c r="B1054" s="1">
        <v>20.8</v>
      </c>
      <c r="C1054" s="1">
        <v>21.3</v>
      </c>
      <c r="D1054" s="1">
        <v>18.100000000000001</v>
      </c>
      <c r="E1054" s="1">
        <v>26.8</v>
      </c>
      <c r="F1054" s="1">
        <v>28.4</v>
      </c>
      <c r="G1054" s="1">
        <v>27.1</v>
      </c>
      <c r="H1054" s="1">
        <v>27.5</v>
      </c>
      <c r="I1054" s="1">
        <v>30.9</v>
      </c>
      <c r="J1054" s="1">
        <v>26.1</v>
      </c>
      <c r="K1054" s="1">
        <v>24.7</v>
      </c>
      <c r="L1054" s="1">
        <v>17.7</v>
      </c>
      <c r="M1054" s="1">
        <v>21</v>
      </c>
    </row>
    <row r="1055" spans="1:13">
      <c r="A1055" s="1">
        <v>31</v>
      </c>
      <c r="B1055" s="1">
        <v>21.3</v>
      </c>
      <c r="D1055" s="1">
        <v>19</v>
      </c>
      <c r="E1055" s="1">
        <v>26.8</v>
      </c>
      <c r="F1055" s="1">
        <v>30.7</v>
      </c>
      <c r="G1055" s="1">
        <v>25.9</v>
      </c>
      <c r="H1055" s="1">
        <v>28.2</v>
      </c>
      <c r="I1055" s="1">
        <v>30.6</v>
      </c>
      <c r="J1055" s="1">
        <v>27.2</v>
      </c>
      <c r="K1055" s="1">
        <v>24.5</v>
      </c>
      <c r="L1055" s="1">
        <v>18</v>
      </c>
      <c r="M1055" s="1">
        <v>22.4</v>
      </c>
    </row>
    <row r="1056" spans="1:13">
      <c r="B1056" s="1">
        <v>20.7</v>
      </c>
      <c r="D1056" s="1">
        <v>19.8</v>
      </c>
      <c r="F1056" s="1">
        <v>29</v>
      </c>
      <c r="H1056" s="1">
        <v>29.5</v>
      </c>
      <c r="I1056" s="1">
        <v>31.6</v>
      </c>
      <c r="K1056" s="1">
        <v>23.9</v>
      </c>
      <c r="M1056" s="1">
        <v>20.399999999999999</v>
      </c>
    </row>
    <row r="1057" spans="1:13">
      <c r="A1057" s="1">
        <f>A1024+1</f>
        <v>1993</v>
      </c>
    </row>
    <row r="1058" spans="1:13">
      <c r="A1058" s="1">
        <v>1</v>
      </c>
      <c r="B1058" s="1" t="s">
        <v>2</v>
      </c>
      <c r="C1058" s="1" t="s">
        <v>3</v>
      </c>
      <c r="D1058" s="1" t="s">
        <v>4</v>
      </c>
      <c r="E1058" s="1" t="s">
        <v>5</v>
      </c>
      <c r="F1058" s="1" t="s">
        <v>6</v>
      </c>
      <c r="G1058" s="1" t="s">
        <v>7</v>
      </c>
      <c r="H1058" s="1" t="s">
        <v>8</v>
      </c>
      <c r="I1058" s="1" t="s">
        <v>9</v>
      </c>
      <c r="J1058" s="1" t="s">
        <v>10</v>
      </c>
      <c r="K1058" s="1" t="s">
        <v>11</v>
      </c>
      <c r="L1058" s="1" t="s">
        <v>12</v>
      </c>
      <c r="M1058" s="1" t="s">
        <v>13</v>
      </c>
    </row>
    <row r="1059" spans="1:13">
      <c r="A1059" s="1">
        <v>2</v>
      </c>
      <c r="B1059" s="1">
        <v>19.5</v>
      </c>
      <c r="C1059" s="1">
        <v>15.7</v>
      </c>
      <c r="D1059" s="1">
        <v>16.3</v>
      </c>
      <c r="E1059" s="1">
        <v>21.2</v>
      </c>
      <c r="F1059" s="1">
        <v>27.8</v>
      </c>
      <c r="G1059" s="1">
        <v>31.7</v>
      </c>
      <c r="H1059" s="1">
        <v>29.3</v>
      </c>
      <c r="I1059" s="1">
        <v>28</v>
      </c>
      <c r="J1059" s="1">
        <v>27.5</v>
      </c>
      <c r="K1059" s="1">
        <v>24.5</v>
      </c>
      <c r="L1059" s="1">
        <v>20.5</v>
      </c>
      <c r="M1059" s="1">
        <v>23.2</v>
      </c>
    </row>
    <row r="1060" spans="1:13">
      <c r="A1060" s="1">
        <v>3</v>
      </c>
      <c r="B1060" s="1">
        <v>21.3</v>
      </c>
      <c r="C1060" s="1">
        <v>16.399999999999999</v>
      </c>
      <c r="D1060" s="1">
        <v>16.3</v>
      </c>
      <c r="E1060" s="1">
        <v>23.9</v>
      </c>
      <c r="F1060" s="1">
        <v>26.8</v>
      </c>
      <c r="G1060" s="1">
        <v>30.5</v>
      </c>
      <c r="H1060" s="1">
        <v>31</v>
      </c>
      <c r="I1060" s="1">
        <v>27.5</v>
      </c>
      <c r="J1060" s="1">
        <v>28.5</v>
      </c>
      <c r="K1060" s="1">
        <v>24.3</v>
      </c>
      <c r="L1060" s="1">
        <v>20.9</v>
      </c>
      <c r="M1060" s="1">
        <v>22.9</v>
      </c>
    </row>
    <row r="1061" spans="1:13">
      <c r="A1061" s="1">
        <v>4</v>
      </c>
      <c r="B1061" s="1">
        <v>22.6</v>
      </c>
      <c r="C1061" s="1">
        <v>18.100000000000001</v>
      </c>
      <c r="D1061" s="1">
        <v>15.7</v>
      </c>
      <c r="E1061" s="1">
        <v>25.5</v>
      </c>
      <c r="F1061" s="1">
        <v>22.6</v>
      </c>
      <c r="G1061" s="1">
        <v>29.3</v>
      </c>
      <c r="H1061" s="1">
        <v>30.8</v>
      </c>
      <c r="I1061" s="1">
        <v>28.7</v>
      </c>
      <c r="J1061" s="1">
        <v>28.6</v>
      </c>
      <c r="K1061" s="1">
        <v>24.2</v>
      </c>
      <c r="L1061" s="1">
        <v>20.9</v>
      </c>
      <c r="M1061" s="1">
        <v>23.7</v>
      </c>
    </row>
    <row r="1062" spans="1:13">
      <c r="A1062" s="1">
        <v>5</v>
      </c>
      <c r="B1062" s="1">
        <v>23.1</v>
      </c>
      <c r="C1062" s="1">
        <v>18.399999999999999</v>
      </c>
      <c r="D1062" s="1">
        <v>17</v>
      </c>
      <c r="E1062" s="1">
        <v>25.6</v>
      </c>
      <c r="F1062" s="1">
        <v>23.3</v>
      </c>
      <c r="G1062" s="1">
        <v>33</v>
      </c>
      <c r="H1062" s="1">
        <v>31.6</v>
      </c>
      <c r="I1062" s="1">
        <v>30.7</v>
      </c>
      <c r="J1062" s="1">
        <v>29.1</v>
      </c>
      <c r="K1062" s="1">
        <v>24.7</v>
      </c>
      <c r="L1062" s="1">
        <v>22.1</v>
      </c>
      <c r="M1062" s="1">
        <v>21.4</v>
      </c>
    </row>
    <row r="1063" spans="1:13">
      <c r="A1063" s="1">
        <v>6</v>
      </c>
      <c r="B1063" s="1">
        <v>20.8</v>
      </c>
      <c r="C1063" s="1">
        <v>19.2</v>
      </c>
      <c r="D1063" s="1">
        <v>17.7</v>
      </c>
      <c r="E1063" s="1">
        <v>25</v>
      </c>
      <c r="F1063" s="1">
        <v>26.6</v>
      </c>
      <c r="G1063" s="1">
        <v>30.8</v>
      </c>
      <c r="H1063" s="1">
        <v>30.2</v>
      </c>
      <c r="I1063" s="1">
        <v>31.4</v>
      </c>
      <c r="J1063" s="1">
        <v>27.6</v>
      </c>
      <c r="K1063" s="1">
        <v>25.2</v>
      </c>
      <c r="L1063" s="1">
        <v>23.8</v>
      </c>
      <c r="M1063" s="1">
        <v>17.8</v>
      </c>
    </row>
    <row r="1064" spans="1:13">
      <c r="A1064" s="1">
        <v>7</v>
      </c>
      <c r="B1064" s="1">
        <v>19.899999999999999</v>
      </c>
      <c r="C1064" s="1">
        <v>19.399999999999999</v>
      </c>
      <c r="D1064" s="1">
        <v>18.600000000000001</v>
      </c>
      <c r="E1064" s="1">
        <v>20.2</v>
      </c>
      <c r="F1064" s="1">
        <v>28.3</v>
      </c>
      <c r="G1064" s="1">
        <v>28.9</v>
      </c>
      <c r="H1064" s="1">
        <v>29.5</v>
      </c>
      <c r="I1064" s="1">
        <v>31.7</v>
      </c>
      <c r="J1064" s="1">
        <v>26.8</v>
      </c>
      <c r="K1064" s="1">
        <v>24.8</v>
      </c>
      <c r="L1064" s="1">
        <v>24.6</v>
      </c>
      <c r="M1064" s="1">
        <v>18.3</v>
      </c>
    </row>
    <row r="1065" spans="1:13">
      <c r="A1065" s="1">
        <v>8</v>
      </c>
      <c r="B1065" s="1">
        <v>20.100000000000001</v>
      </c>
      <c r="C1065" s="1">
        <v>20</v>
      </c>
      <c r="D1065" s="1">
        <v>20.6</v>
      </c>
      <c r="E1065" s="1">
        <v>19.100000000000001</v>
      </c>
      <c r="F1065" s="1">
        <v>28.1</v>
      </c>
      <c r="G1065" s="1">
        <v>29.3</v>
      </c>
      <c r="H1065" s="1">
        <v>29.6</v>
      </c>
      <c r="I1065" s="1">
        <v>28.7</v>
      </c>
      <c r="J1065" s="1">
        <v>26.1</v>
      </c>
      <c r="K1065" s="1">
        <v>24.3</v>
      </c>
      <c r="L1065" s="1">
        <v>24.6</v>
      </c>
      <c r="M1065" s="1">
        <v>17.899999999999999</v>
      </c>
    </row>
    <row r="1066" spans="1:13">
      <c r="A1066" s="1">
        <v>9</v>
      </c>
      <c r="B1066" s="1">
        <v>21.9</v>
      </c>
      <c r="C1066" s="1">
        <v>20.9</v>
      </c>
      <c r="D1066" s="1">
        <v>21.8</v>
      </c>
      <c r="E1066" s="1">
        <v>17.600000000000001</v>
      </c>
      <c r="F1066" s="1">
        <v>28.6</v>
      </c>
      <c r="G1066" s="1">
        <v>30.6</v>
      </c>
      <c r="H1066" s="1">
        <v>28.6</v>
      </c>
      <c r="I1066" s="1">
        <v>30</v>
      </c>
      <c r="J1066" s="1">
        <v>26.9</v>
      </c>
      <c r="K1066" s="1">
        <v>24.8</v>
      </c>
      <c r="L1066" s="1">
        <v>25.1</v>
      </c>
      <c r="M1066" s="1">
        <v>17.600000000000001</v>
      </c>
    </row>
    <row r="1067" spans="1:13">
      <c r="A1067" s="1">
        <v>10</v>
      </c>
      <c r="B1067" s="1">
        <v>22.4</v>
      </c>
      <c r="C1067" s="1">
        <v>20.5</v>
      </c>
      <c r="D1067" s="1">
        <v>21.6</v>
      </c>
      <c r="E1067" s="1">
        <v>18.7</v>
      </c>
      <c r="F1067" s="1">
        <v>27</v>
      </c>
      <c r="G1067" s="1">
        <v>27.9</v>
      </c>
      <c r="H1067" s="1">
        <v>27.5</v>
      </c>
      <c r="I1067" s="1">
        <v>28.5</v>
      </c>
      <c r="J1067" s="1">
        <v>27.1</v>
      </c>
      <c r="K1067" s="1">
        <v>25.3</v>
      </c>
      <c r="L1067" s="1">
        <v>25.9</v>
      </c>
      <c r="M1067" s="1">
        <v>19</v>
      </c>
    </row>
    <row r="1068" spans="1:13">
      <c r="A1068" s="1">
        <v>11</v>
      </c>
      <c r="B1068" s="1">
        <v>22.1</v>
      </c>
      <c r="C1068" s="1">
        <v>19.8</v>
      </c>
      <c r="D1068" s="1">
        <v>22.4</v>
      </c>
      <c r="E1068" s="1">
        <v>20.3</v>
      </c>
      <c r="F1068" s="1">
        <v>27.7</v>
      </c>
      <c r="G1068" s="1">
        <v>30.7</v>
      </c>
      <c r="H1068" s="1">
        <v>28.8</v>
      </c>
      <c r="I1068" s="1">
        <v>31.9</v>
      </c>
      <c r="J1068" s="1">
        <v>25.2</v>
      </c>
      <c r="K1068" s="1">
        <v>26</v>
      </c>
      <c r="L1068" s="1">
        <v>25.9</v>
      </c>
      <c r="M1068" s="1">
        <v>17</v>
      </c>
    </row>
    <row r="1069" spans="1:13">
      <c r="A1069" s="1">
        <v>12</v>
      </c>
      <c r="B1069" s="1">
        <v>21.7</v>
      </c>
      <c r="C1069" s="1">
        <v>20.2</v>
      </c>
      <c r="D1069" s="1">
        <v>21.9</v>
      </c>
      <c r="E1069" s="1">
        <v>21.9</v>
      </c>
      <c r="F1069" s="1">
        <v>25.1</v>
      </c>
      <c r="G1069" s="1">
        <v>32.5</v>
      </c>
      <c r="H1069" s="1">
        <v>29</v>
      </c>
      <c r="I1069" s="1">
        <v>32.4</v>
      </c>
      <c r="J1069" s="1">
        <v>26.1</v>
      </c>
      <c r="K1069" s="1">
        <v>25.5</v>
      </c>
      <c r="L1069" s="1">
        <v>26.1</v>
      </c>
      <c r="M1069" s="1">
        <v>19.100000000000001</v>
      </c>
    </row>
    <row r="1070" spans="1:13">
      <c r="A1070" s="1">
        <v>13</v>
      </c>
      <c r="B1070" s="1">
        <v>20.100000000000001</v>
      </c>
      <c r="C1070" s="1">
        <v>20.5</v>
      </c>
      <c r="D1070" s="1">
        <v>22.2</v>
      </c>
      <c r="E1070" s="1">
        <v>22.3</v>
      </c>
      <c r="F1070" s="1">
        <v>27.6</v>
      </c>
      <c r="G1070" s="1">
        <v>31.4</v>
      </c>
      <c r="H1070" s="1">
        <v>26</v>
      </c>
      <c r="I1070" s="1">
        <v>31</v>
      </c>
      <c r="J1070" s="1">
        <v>27.9</v>
      </c>
      <c r="K1070" s="1">
        <v>25.6</v>
      </c>
      <c r="L1070" s="1">
        <v>23.5</v>
      </c>
      <c r="M1070" s="1">
        <v>20.6</v>
      </c>
    </row>
    <row r="1071" spans="1:13">
      <c r="A1071" s="1">
        <v>14</v>
      </c>
      <c r="B1071" s="1">
        <v>21.9</v>
      </c>
      <c r="C1071" s="1">
        <v>20.100000000000001</v>
      </c>
      <c r="D1071" s="1">
        <v>23.3</v>
      </c>
      <c r="E1071" s="1">
        <v>21.8</v>
      </c>
      <c r="F1071" s="1">
        <v>27.7</v>
      </c>
      <c r="G1071" s="1">
        <v>28.7</v>
      </c>
      <c r="H1071" s="1">
        <v>27.2</v>
      </c>
      <c r="I1071" s="1">
        <v>28.5</v>
      </c>
      <c r="J1071" s="1">
        <v>29</v>
      </c>
      <c r="K1071" s="1">
        <v>25.7</v>
      </c>
      <c r="L1071" s="1">
        <v>23.6</v>
      </c>
      <c r="M1071" s="1">
        <v>22.5</v>
      </c>
    </row>
    <row r="1072" spans="1:13">
      <c r="A1072" s="1">
        <v>15</v>
      </c>
      <c r="B1072" s="1">
        <v>17.399999999999999</v>
      </c>
      <c r="C1072" s="1">
        <v>20.8</v>
      </c>
      <c r="D1072" s="1">
        <v>24.2</v>
      </c>
      <c r="E1072" s="1">
        <v>22.2</v>
      </c>
      <c r="F1072" s="1">
        <v>27.8</v>
      </c>
      <c r="G1072" s="1">
        <v>30.8</v>
      </c>
      <c r="H1072" s="1">
        <v>28.3</v>
      </c>
      <c r="I1072" s="1">
        <v>28.8</v>
      </c>
      <c r="J1072" s="1">
        <v>29.9</v>
      </c>
      <c r="K1072" s="1">
        <v>26.3</v>
      </c>
      <c r="L1072" s="1">
        <v>24.4</v>
      </c>
      <c r="M1072" s="1">
        <v>18.399999999999999</v>
      </c>
    </row>
    <row r="1073" spans="1:13">
      <c r="A1073" s="1">
        <v>16</v>
      </c>
      <c r="B1073" s="1">
        <v>11.3</v>
      </c>
      <c r="C1073" s="1">
        <v>21.9</v>
      </c>
      <c r="D1073" s="1">
        <v>25.6</v>
      </c>
      <c r="E1073" s="1">
        <v>23.7</v>
      </c>
      <c r="F1073" s="1">
        <v>24.7</v>
      </c>
      <c r="G1073" s="1">
        <v>27.1</v>
      </c>
      <c r="H1073" s="1">
        <v>29.2</v>
      </c>
      <c r="I1073" s="1">
        <v>29.3</v>
      </c>
      <c r="J1073" s="1">
        <v>30.3</v>
      </c>
      <c r="K1073" s="1">
        <v>25.9</v>
      </c>
      <c r="L1073" s="1">
        <v>24.8</v>
      </c>
      <c r="M1073" s="1">
        <v>13.8</v>
      </c>
    </row>
    <row r="1074" spans="1:13">
      <c r="A1074" s="1">
        <v>17</v>
      </c>
      <c r="B1074" s="1">
        <v>10.3</v>
      </c>
      <c r="C1074" s="1">
        <v>20.2</v>
      </c>
      <c r="D1074" s="1">
        <v>25.9</v>
      </c>
      <c r="E1074" s="1">
        <v>24.4</v>
      </c>
      <c r="F1074" s="1">
        <v>24.6</v>
      </c>
      <c r="G1074" s="1">
        <v>31.3</v>
      </c>
      <c r="H1074" s="1">
        <v>29.5</v>
      </c>
      <c r="I1074" s="1">
        <v>28.6</v>
      </c>
      <c r="J1074" s="1">
        <v>30</v>
      </c>
      <c r="K1074" s="1">
        <v>22.8</v>
      </c>
      <c r="L1074" s="1">
        <v>24.5</v>
      </c>
      <c r="M1074" s="1">
        <v>12.6</v>
      </c>
    </row>
    <row r="1075" spans="1:13">
      <c r="A1075" s="1">
        <v>18</v>
      </c>
      <c r="B1075" s="1">
        <v>9.8000000000000007</v>
      </c>
      <c r="C1075" s="1">
        <v>19.100000000000001</v>
      </c>
      <c r="D1075" s="1">
        <v>23.1</v>
      </c>
      <c r="E1075" s="1">
        <v>24.9</v>
      </c>
      <c r="F1075" s="1">
        <v>26.2</v>
      </c>
      <c r="G1075" s="1">
        <v>31.5</v>
      </c>
      <c r="H1075" s="1">
        <v>30.9</v>
      </c>
      <c r="I1075" s="1">
        <v>26.7</v>
      </c>
      <c r="J1075" s="1">
        <v>29.7</v>
      </c>
      <c r="K1075" s="1">
        <v>23.8</v>
      </c>
      <c r="L1075" s="1">
        <v>22.6</v>
      </c>
      <c r="M1075" s="1">
        <v>14.4</v>
      </c>
    </row>
    <row r="1076" spans="1:13">
      <c r="A1076" s="1">
        <v>19</v>
      </c>
      <c r="B1076" s="1">
        <v>11.2</v>
      </c>
      <c r="C1076" s="1">
        <v>21.7</v>
      </c>
      <c r="D1076" s="1">
        <v>16.600000000000001</v>
      </c>
      <c r="E1076" s="1">
        <v>25.6</v>
      </c>
      <c r="F1076" s="1">
        <v>27.6</v>
      </c>
      <c r="G1076" s="1">
        <v>32.1</v>
      </c>
      <c r="H1076" s="1">
        <v>31.8</v>
      </c>
      <c r="I1076" s="1">
        <v>26.2</v>
      </c>
      <c r="J1076" s="1">
        <v>27.2</v>
      </c>
      <c r="K1076" s="1">
        <v>23.5</v>
      </c>
      <c r="L1076" s="1">
        <v>22.5</v>
      </c>
      <c r="M1076" s="1">
        <v>15.3</v>
      </c>
    </row>
    <row r="1077" spans="1:13">
      <c r="A1077" s="1">
        <v>20</v>
      </c>
      <c r="B1077" s="1">
        <v>10.7</v>
      </c>
      <c r="C1077" s="1">
        <v>22</v>
      </c>
      <c r="D1077" s="1">
        <v>13.9</v>
      </c>
      <c r="E1077" s="1">
        <v>25</v>
      </c>
      <c r="F1077" s="1">
        <v>27.9</v>
      </c>
      <c r="G1077" s="1">
        <v>32.4</v>
      </c>
      <c r="H1077" s="1">
        <v>32.5</v>
      </c>
      <c r="I1077" s="1">
        <v>27.1</v>
      </c>
      <c r="J1077" s="1">
        <v>25.6</v>
      </c>
      <c r="K1077" s="1">
        <v>22.7</v>
      </c>
      <c r="L1077" s="1">
        <v>23.3</v>
      </c>
      <c r="M1077" s="1">
        <v>16.8</v>
      </c>
    </row>
    <row r="1078" spans="1:13">
      <c r="A1078" s="1">
        <v>21</v>
      </c>
      <c r="B1078" s="1">
        <v>9.8000000000000007</v>
      </c>
      <c r="C1078" s="1">
        <v>23</v>
      </c>
      <c r="D1078" s="1">
        <v>14.5</v>
      </c>
      <c r="E1078" s="1">
        <v>25.1</v>
      </c>
      <c r="F1078" s="1">
        <v>27.9</v>
      </c>
      <c r="G1078" s="1">
        <v>30.7</v>
      </c>
      <c r="H1078" s="1">
        <v>31.7</v>
      </c>
      <c r="I1078" s="1">
        <v>29.4</v>
      </c>
      <c r="J1078" s="1">
        <v>28.8</v>
      </c>
      <c r="K1078" s="1">
        <v>22.5</v>
      </c>
      <c r="L1078" s="1">
        <v>24.1</v>
      </c>
      <c r="M1078" s="1">
        <v>16.899999999999999</v>
      </c>
    </row>
    <row r="1079" spans="1:13">
      <c r="A1079" s="1">
        <v>22</v>
      </c>
      <c r="B1079" s="1">
        <v>10.9</v>
      </c>
      <c r="C1079" s="1">
        <v>24</v>
      </c>
      <c r="D1079" s="1">
        <v>15.6</v>
      </c>
      <c r="E1079" s="1">
        <v>25.9</v>
      </c>
      <c r="F1079" s="1">
        <v>28.5</v>
      </c>
      <c r="G1079" s="1">
        <v>31.4</v>
      </c>
      <c r="H1079" s="1">
        <v>32.200000000000003</v>
      </c>
      <c r="I1079" s="1">
        <v>30.4</v>
      </c>
      <c r="J1079" s="1">
        <v>28</v>
      </c>
      <c r="K1079" s="1">
        <v>24</v>
      </c>
      <c r="L1079" s="1">
        <v>19.8</v>
      </c>
      <c r="M1079" s="1">
        <v>17.7</v>
      </c>
    </row>
    <row r="1080" spans="1:13">
      <c r="A1080" s="1">
        <v>23</v>
      </c>
      <c r="B1080" s="1">
        <v>11</v>
      </c>
      <c r="C1080" s="1">
        <v>22</v>
      </c>
      <c r="D1080" s="1">
        <v>17.399999999999999</v>
      </c>
      <c r="E1080" s="1">
        <v>26.6</v>
      </c>
      <c r="F1080" s="1">
        <v>26.5</v>
      </c>
      <c r="G1080" s="1">
        <v>31.1</v>
      </c>
      <c r="H1080" s="1">
        <v>31</v>
      </c>
      <c r="I1080" s="1">
        <v>27</v>
      </c>
      <c r="J1080" s="1">
        <v>28.6</v>
      </c>
      <c r="K1080" s="1">
        <v>24.8</v>
      </c>
      <c r="L1080" s="1">
        <v>18.399999999999999</v>
      </c>
      <c r="M1080" s="1">
        <v>15.2</v>
      </c>
    </row>
    <row r="1081" spans="1:13">
      <c r="A1081" s="1">
        <v>24</v>
      </c>
      <c r="B1081" s="1">
        <v>10.8</v>
      </c>
      <c r="C1081" s="1">
        <v>15.4</v>
      </c>
      <c r="D1081" s="1">
        <v>19.8</v>
      </c>
      <c r="E1081" s="1">
        <v>26.5</v>
      </c>
      <c r="F1081" s="1">
        <v>27</v>
      </c>
      <c r="G1081" s="1">
        <v>27.7</v>
      </c>
      <c r="H1081" s="1">
        <v>29.4</v>
      </c>
      <c r="I1081" s="1">
        <v>27.9</v>
      </c>
      <c r="J1081" s="1">
        <v>27.8</v>
      </c>
      <c r="K1081" s="1">
        <v>25.4</v>
      </c>
      <c r="L1081" s="1">
        <v>18.399999999999999</v>
      </c>
      <c r="M1081" s="1">
        <v>14.1</v>
      </c>
    </row>
    <row r="1082" spans="1:13">
      <c r="A1082" s="1">
        <v>25</v>
      </c>
      <c r="B1082" s="1">
        <v>12.1</v>
      </c>
      <c r="C1082" s="1">
        <v>13.8</v>
      </c>
      <c r="D1082" s="1">
        <v>22.4</v>
      </c>
      <c r="E1082" s="1">
        <v>27.6</v>
      </c>
      <c r="F1082" s="1">
        <v>27.3</v>
      </c>
      <c r="G1082" s="1">
        <v>28.3</v>
      </c>
      <c r="H1082" s="1">
        <v>30.7</v>
      </c>
      <c r="I1082" s="1">
        <v>28.2</v>
      </c>
      <c r="J1082" s="1">
        <v>28.4</v>
      </c>
      <c r="K1082" s="1">
        <v>24.9</v>
      </c>
      <c r="L1082" s="1">
        <v>17.600000000000001</v>
      </c>
      <c r="M1082" s="1">
        <v>14.5</v>
      </c>
    </row>
    <row r="1083" spans="1:13">
      <c r="A1083" s="1">
        <v>26</v>
      </c>
      <c r="B1083" s="1">
        <v>13.4</v>
      </c>
      <c r="C1083" s="1">
        <v>14.9</v>
      </c>
      <c r="D1083" s="1">
        <v>23.7</v>
      </c>
      <c r="E1083" s="1">
        <v>27.3</v>
      </c>
      <c r="F1083" s="1">
        <v>27.4</v>
      </c>
      <c r="G1083" s="1">
        <v>30.2</v>
      </c>
      <c r="H1083" s="1">
        <v>31.3</v>
      </c>
      <c r="I1083" s="1">
        <v>28.9</v>
      </c>
      <c r="J1083" s="1">
        <v>28</v>
      </c>
      <c r="K1083" s="1">
        <v>25.3</v>
      </c>
      <c r="L1083" s="1">
        <v>17.7</v>
      </c>
      <c r="M1083" s="1">
        <v>15.6</v>
      </c>
    </row>
    <row r="1084" spans="1:13">
      <c r="A1084" s="1">
        <v>27</v>
      </c>
      <c r="B1084" s="1">
        <v>14.3</v>
      </c>
      <c r="C1084" s="1">
        <v>15</v>
      </c>
      <c r="D1084" s="1">
        <v>24.3</v>
      </c>
      <c r="E1084" s="1">
        <v>26.9</v>
      </c>
      <c r="F1084" s="1">
        <v>27.6</v>
      </c>
      <c r="G1084" s="1">
        <v>30.1</v>
      </c>
      <c r="H1084" s="1">
        <v>32.299999999999997</v>
      </c>
      <c r="I1084" s="1">
        <v>29.9</v>
      </c>
      <c r="J1084" s="1">
        <v>27.5</v>
      </c>
      <c r="K1084" s="1">
        <v>26.5</v>
      </c>
      <c r="L1084" s="1">
        <v>16.600000000000001</v>
      </c>
      <c r="M1084" s="1">
        <v>15.2</v>
      </c>
    </row>
    <row r="1085" spans="1:13">
      <c r="A1085" s="1">
        <v>28</v>
      </c>
      <c r="B1085" s="1">
        <v>14.8</v>
      </c>
      <c r="C1085" s="1">
        <v>16.8</v>
      </c>
      <c r="D1085" s="1">
        <v>24.4</v>
      </c>
      <c r="E1085" s="1">
        <v>26.2</v>
      </c>
      <c r="F1085" s="1">
        <v>27.9</v>
      </c>
      <c r="G1085" s="1">
        <v>30.8</v>
      </c>
      <c r="H1085" s="1">
        <v>31.1</v>
      </c>
      <c r="I1085" s="1">
        <v>29.5</v>
      </c>
      <c r="J1085" s="1">
        <v>27.7</v>
      </c>
      <c r="K1085" s="1">
        <v>26.6</v>
      </c>
      <c r="L1085" s="1">
        <v>18.399999999999999</v>
      </c>
      <c r="M1085" s="1">
        <v>15.4</v>
      </c>
    </row>
    <row r="1086" spans="1:13">
      <c r="A1086" s="1">
        <v>29</v>
      </c>
      <c r="B1086" s="1">
        <v>13.5</v>
      </c>
      <c r="C1086" s="1">
        <v>15.9</v>
      </c>
      <c r="D1086" s="1">
        <v>25.3</v>
      </c>
      <c r="E1086" s="1">
        <v>25.9</v>
      </c>
      <c r="F1086" s="1">
        <v>27.9</v>
      </c>
      <c r="G1086" s="1">
        <v>30.2</v>
      </c>
      <c r="H1086" s="1">
        <v>29.5</v>
      </c>
      <c r="I1086" s="1">
        <v>29.4</v>
      </c>
      <c r="J1086" s="1">
        <v>28.9</v>
      </c>
      <c r="K1086" s="1">
        <v>25.8</v>
      </c>
      <c r="L1086" s="1">
        <v>19.600000000000001</v>
      </c>
      <c r="M1086" s="1">
        <v>15.3</v>
      </c>
    </row>
    <row r="1087" spans="1:13">
      <c r="A1087" s="1">
        <v>30</v>
      </c>
      <c r="B1087" s="1">
        <v>14.4</v>
      </c>
      <c r="D1087" s="1">
        <v>22.3</v>
      </c>
      <c r="E1087" s="1">
        <v>27.3</v>
      </c>
      <c r="F1087" s="1">
        <v>26.5</v>
      </c>
      <c r="G1087" s="1">
        <v>26.5</v>
      </c>
      <c r="H1087" s="1">
        <v>31.3</v>
      </c>
      <c r="I1087" s="1">
        <v>28.5</v>
      </c>
      <c r="J1087" s="1">
        <v>28.8</v>
      </c>
      <c r="K1087" s="1">
        <v>20.9</v>
      </c>
      <c r="L1087" s="1">
        <v>19.899999999999999</v>
      </c>
      <c r="M1087" s="1">
        <v>16.5</v>
      </c>
    </row>
    <row r="1088" spans="1:13">
      <c r="A1088" s="1">
        <v>31</v>
      </c>
      <c r="B1088" s="1">
        <v>14.2</v>
      </c>
      <c r="D1088" s="1">
        <v>17.5</v>
      </c>
      <c r="E1088" s="1">
        <v>26.4</v>
      </c>
      <c r="F1088" s="1">
        <v>28.2</v>
      </c>
      <c r="G1088" s="1">
        <v>27.7</v>
      </c>
      <c r="H1088" s="1">
        <v>31.6</v>
      </c>
      <c r="I1088" s="1">
        <v>26.2</v>
      </c>
      <c r="J1088" s="1">
        <v>23.9</v>
      </c>
      <c r="K1088" s="1">
        <v>20.399999999999999</v>
      </c>
      <c r="L1088" s="1">
        <v>22.1</v>
      </c>
      <c r="M1088" s="1">
        <v>16.7</v>
      </c>
    </row>
    <row r="1089" spans="1:13">
      <c r="B1089" s="1">
        <v>15.1</v>
      </c>
      <c r="D1089" s="1">
        <v>18.399999999999999</v>
      </c>
      <c r="F1089" s="1">
        <v>29.4</v>
      </c>
      <c r="H1089" s="1">
        <v>32.299999999999997</v>
      </c>
      <c r="I1089" s="1">
        <v>25.6</v>
      </c>
      <c r="K1089" s="1">
        <v>19.899999999999999</v>
      </c>
      <c r="M1089" s="1">
        <v>17.100000000000001</v>
      </c>
    </row>
    <row r="1090" spans="1:13">
      <c r="A1090" s="1">
        <f>A1057+1</f>
        <v>1994</v>
      </c>
    </row>
    <row r="1091" spans="1:13">
      <c r="A1091" s="1">
        <v>1</v>
      </c>
      <c r="B1091" s="1" t="s">
        <v>2</v>
      </c>
      <c r="C1091" s="1" t="s">
        <v>3</v>
      </c>
      <c r="D1091" s="1" t="s">
        <v>4</v>
      </c>
      <c r="E1091" s="1" t="s">
        <v>5</v>
      </c>
      <c r="F1091" s="1" t="s">
        <v>6</v>
      </c>
      <c r="G1091" s="1" t="s">
        <v>7</v>
      </c>
      <c r="H1091" s="1" t="s">
        <v>8</v>
      </c>
      <c r="I1091" s="1" t="s">
        <v>9</v>
      </c>
      <c r="J1091" s="1" t="s">
        <v>10</v>
      </c>
      <c r="K1091" s="1" t="s">
        <v>11</v>
      </c>
      <c r="L1091" s="1" t="s">
        <v>12</v>
      </c>
      <c r="M1091" s="1" t="s">
        <v>13</v>
      </c>
    </row>
    <row r="1092" spans="1:13">
      <c r="A1092" s="1">
        <v>2</v>
      </c>
      <c r="B1092" s="1">
        <v>17.899999999999999</v>
      </c>
      <c r="C1092" s="1">
        <v>19.5</v>
      </c>
      <c r="D1092" s="1">
        <v>13.8</v>
      </c>
      <c r="E1092" s="1">
        <v>22.3</v>
      </c>
      <c r="F1092" s="1">
        <v>29.3</v>
      </c>
      <c r="G1092" s="1">
        <v>28.7</v>
      </c>
      <c r="H1092" s="1">
        <v>29.5</v>
      </c>
      <c r="I1092" s="1">
        <v>28</v>
      </c>
      <c r="J1092" s="1">
        <v>27.7</v>
      </c>
      <c r="K1092" s="1">
        <v>26.5</v>
      </c>
      <c r="L1092" s="1">
        <v>22.2</v>
      </c>
      <c r="M1092" s="1">
        <v>24.1</v>
      </c>
    </row>
    <row r="1093" spans="1:13">
      <c r="A1093" s="1">
        <v>3</v>
      </c>
      <c r="B1093" s="1">
        <v>19.2</v>
      </c>
      <c r="C1093" s="1">
        <v>17.5</v>
      </c>
      <c r="D1093" s="1">
        <v>13</v>
      </c>
      <c r="E1093" s="1">
        <v>22.9</v>
      </c>
      <c r="F1093" s="1">
        <v>31.3</v>
      </c>
      <c r="G1093" s="1">
        <v>28.9</v>
      </c>
      <c r="H1093" s="1">
        <v>30.9</v>
      </c>
      <c r="I1093" s="1">
        <v>28.6</v>
      </c>
      <c r="J1093" s="1">
        <v>28.4</v>
      </c>
      <c r="K1093" s="1">
        <v>26.9</v>
      </c>
      <c r="L1093" s="1">
        <v>22.1</v>
      </c>
      <c r="M1093" s="1">
        <v>22.5</v>
      </c>
    </row>
    <row r="1094" spans="1:13">
      <c r="A1094" s="1">
        <v>4</v>
      </c>
      <c r="B1094" s="1">
        <v>19.8</v>
      </c>
      <c r="C1094" s="1">
        <v>17.8</v>
      </c>
      <c r="D1094" s="1">
        <v>15.2</v>
      </c>
      <c r="E1094" s="1">
        <v>23.6</v>
      </c>
      <c r="F1094" s="1">
        <v>32.5</v>
      </c>
      <c r="G1094" s="1">
        <v>28.2</v>
      </c>
      <c r="H1094" s="1">
        <v>32.4</v>
      </c>
      <c r="I1094" s="1">
        <v>27.9</v>
      </c>
      <c r="J1094" s="1">
        <v>28.8</v>
      </c>
      <c r="K1094" s="1">
        <v>27.4</v>
      </c>
      <c r="L1094" s="1">
        <v>22.2</v>
      </c>
      <c r="M1094" s="1">
        <v>19.100000000000001</v>
      </c>
    </row>
    <row r="1095" spans="1:13">
      <c r="A1095" s="1">
        <v>5</v>
      </c>
      <c r="B1095" s="1">
        <v>21.6</v>
      </c>
      <c r="C1095" s="1">
        <v>18.2</v>
      </c>
      <c r="D1095" s="1">
        <v>16.399999999999999</v>
      </c>
      <c r="E1095" s="1">
        <v>24.5</v>
      </c>
      <c r="F1095" s="1">
        <v>27.6</v>
      </c>
      <c r="G1095" s="1">
        <v>28.2</v>
      </c>
      <c r="H1095" s="1">
        <v>28.8</v>
      </c>
      <c r="I1095" s="1">
        <v>29.1</v>
      </c>
      <c r="J1095" s="1">
        <v>29.4</v>
      </c>
      <c r="K1095" s="1">
        <v>27.8</v>
      </c>
      <c r="L1095" s="1">
        <v>22.9</v>
      </c>
      <c r="M1095" s="1">
        <v>18.899999999999999</v>
      </c>
    </row>
    <row r="1096" spans="1:13">
      <c r="A1096" s="1">
        <v>6</v>
      </c>
      <c r="B1096" s="1">
        <v>22</v>
      </c>
      <c r="C1096" s="1">
        <v>21</v>
      </c>
      <c r="D1096" s="1">
        <v>17</v>
      </c>
      <c r="E1096" s="1">
        <v>24.9</v>
      </c>
      <c r="F1096" s="1">
        <v>19.8</v>
      </c>
      <c r="G1096" s="1">
        <v>27.6</v>
      </c>
      <c r="H1096" s="1">
        <v>29.6</v>
      </c>
      <c r="I1096" s="1">
        <v>30.2</v>
      </c>
      <c r="J1096" s="1">
        <v>29.6</v>
      </c>
      <c r="K1096" s="1">
        <v>27</v>
      </c>
      <c r="L1096" s="1">
        <v>22.5</v>
      </c>
      <c r="M1096" s="1">
        <v>19.3</v>
      </c>
    </row>
    <row r="1097" spans="1:13">
      <c r="A1097" s="1">
        <v>7</v>
      </c>
      <c r="B1097" s="1">
        <v>21.3</v>
      </c>
      <c r="C1097" s="1">
        <v>22.3</v>
      </c>
      <c r="D1097" s="1">
        <v>18.399999999999999</v>
      </c>
      <c r="E1097" s="1">
        <v>24.6</v>
      </c>
      <c r="F1097" s="1">
        <v>20.3</v>
      </c>
      <c r="G1097" s="1">
        <v>27.7</v>
      </c>
      <c r="H1097" s="1">
        <v>28.7</v>
      </c>
      <c r="I1097" s="1">
        <v>30.1</v>
      </c>
      <c r="J1097" s="1">
        <v>29.5</v>
      </c>
      <c r="K1097" s="1">
        <v>27.1</v>
      </c>
      <c r="L1097" s="1">
        <v>22.7</v>
      </c>
      <c r="M1097" s="1">
        <v>19.899999999999999</v>
      </c>
    </row>
    <row r="1098" spans="1:13">
      <c r="A1098" s="1">
        <v>8</v>
      </c>
      <c r="B1098" s="1">
        <v>21</v>
      </c>
      <c r="C1098" s="1">
        <v>22.7</v>
      </c>
      <c r="D1098" s="1">
        <v>21.4</v>
      </c>
      <c r="E1098" s="1">
        <v>25</v>
      </c>
      <c r="F1098" s="1">
        <v>24.2</v>
      </c>
      <c r="G1098" s="1">
        <v>29.3</v>
      </c>
      <c r="H1098" s="1">
        <v>26</v>
      </c>
      <c r="I1098" s="1">
        <v>28.6</v>
      </c>
      <c r="J1098" s="1">
        <v>26.4</v>
      </c>
      <c r="K1098" s="1">
        <v>27.4</v>
      </c>
      <c r="L1098" s="1">
        <v>23.2</v>
      </c>
      <c r="M1098" s="1">
        <v>19.5</v>
      </c>
    </row>
    <row r="1099" spans="1:13">
      <c r="A1099" s="1">
        <v>9</v>
      </c>
      <c r="B1099" s="1">
        <v>20.3</v>
      </c>
      <c r="C1099" s="1">
        <v>23.3</v>
      </c>
      <c r="D1099" s="1">
        <v>22.3</v>
      </c>
      <c r="E1099" s="1">
        <v>24.5</v>
      </c>
      <c r="F1099" s="1">
        <v>26.8</v>
      </c>
      <c r="G1099" s="1">
        <v>29.4</v>
      </c>
      <c r="H1099" s="1">
        <v>27.3</v>
      </c>
      <c r="I1099" s="1">
        <v>28.7</v>
      </c>
      <c r="J1099" s="1">
        <v>26.6</v>
      </c>
      <c r="K1099" s="1">
        <v>27.5</v>
      </c>
      <c r="L1099" s="1">
        <v>24.1</v>
      </c>
      <c r="M1099" s="1">
        <v>20</v>
      </c>
    </row>
    <row r="1100" spans="1:13">
      <c r="A1100" s="1">
        <v>10</v>
      </c>
      <c r="B1100" s="1">
        <v>20.399999999999999</v>
      </c>
      <c r="C1100" s="1">
        <v>19.899999999999999</v>
      </c>
      <c r="D1100" s="1">
        <v>23.4</v>
      </c>
      <c r="E1100" s="1">
        <v>25.3</v>
      </c>
      <c r="F1100" s="1">
        <v>27.3</v>
      </c>
      <c r="G1100" s="1">
        <v>25.4</v>
      </c>
      <c r="H1100" s="1">
        <v>27.4</v>
      </c>
      <c r="I1100" s="1">
        <v>29.9</v>
      </c>
      <c r="J1100" s="1">
        <v>28.7</v>
      </c>
      <c r="K1100" s="1">
        <v>28</v>
      </c>
      <c r="L1100" s="1">
        <v>23.4</v>
      </c>
      <c r="M1100" s="1">
        <v>22.4</v>
      </c>
    </row>
    <row r="1101" spans="1:13">
      <c r="A1101" s="1">
        <v>11</v>
      </c>
      <c r="B1101" s="1">
        <v>21.4</v>
      </c>
      <c r="C1101" s="1">
        <v>21.3</v>
      </c>
      <c r="D1101" s="1">
        <v>19.7</v>
      </c>
      <c r="E1101" s="1">
        <v>24.8</v>
      </c>
      <c r="F1101" s="1">
        <v>28.5</v>
      </c>
      <c r="G1101" s="1">
        <v>26.3</v>
      </c>
      <c r="H1101" s="1">
        <v>29.4</v>
      </c>
      <c r="I1101" s="1">
        <v>31</v>
      </c>
      <c r="J1101" s="1">
        <v>28.4</v>
      </c>
      <c r="K1101" s="1">
        <v>23.9</v>
      </c>
      <c r="L1101" s="1">
        <v>23</v>
      </c>
      <c r="M1101" s="1">
        <v>23.5</v>
      </c>
    </row>
    <row r="1102" spans="1:13">
      <c r="A1102" s="1">
        <v>12</v>
      </c>
      <c r="B1102" s="1">
        <v>23.5</v>
      </c>
      <c r="C1102" s="1">
        <v>23.1</v>
      </c>
      <c r="D1102" s="1">
        <v>17.899999999999999</v>
      </c>
      <c r="E1102" s="1">
        <v>25.2</v>
      </c>
      <c r="F1102" s="1">
        <v>27</v>
      </c>
      <c r="G1102" s="1">
        <v>29.8</v>
      </c>
      <c r="H1102" s="1">
        <v>30.9</v>
      </c>
      <c r="I1102" s="1">
        <v>31.6</v>
      </c>
      <c r="J1102" s="1">
        <v>28.4</v>
      </c>
      <c r="K1102" s="1">
        <v>25.5</v>
      </c>
      <c r="L1102" s="1">
        <v>23.2</v>
      </c>
      <c r="M1102" s="1">
        <v>23.8</v>
      </c>
    </row>
    <row r="1103" spans="1:13">
      <c r="A1103" s="1">
        <v>13</v>
      </c>
      <c r="B1103" s="1">
        <v>23.2</v>
      </c>
      <c r="C1103" s="1">
        <v>22.6</v>
      </c>
      <c r="D1103" s="1">
        <v>21.2</v>
      </c>
      <c r="E1103" s="1">
        <v>24.5</v>
      </c>
      <c r="F1103" s="1">
        <v>28.7</v>
      </c>
      <c r="G1103" s="1">
        <v>30.4</v>
      </c>
      <c r="H1103" s="1">
        <v>31.9</v>
      </c>
      <c r="I1103" s="1">
        <v>31.9</v>
      </c>
      <c r="J1103" s="1">
        <v>27.7</v>
      </c>
      <c r="K1103" s="1">
        <v>24</v>
      </c>
      <c r="L1103" s="1">
        <v>23.3</v>
      </c>
      <c r="M1103" s="1">
        <v>23.5</v>
      </c>
    </row>
    <row r="1104" spans="1:13">
      <c r="A1104" s="1">
        <v>14</v>
      </c>
      <c r="B1104" s="1">
        <v>20.399999999999999</v>
      </c>
      <c r="C1104" s="1">
        <v>19.3</v>
      </c>
      <c r="D1104" s="1">
        <v>22.5</v>
      </c>
      <c r="E1104" s="1">
        <v>22.5</v>
      </c>
      <c r="F1104" s="1">
        <v>29.3</v>
      </c>
      <c r="G1104" s="1">
        <v>31.1</v>
      </c>
      <c r="H1104" s="1">
        <v>29.3</v>
      </c>
      <c r="I1104" s="1">
        <v>30</v>
      </c>
      <c r="J1104" s="1">
        <v>24.8</v>
      </c>
      <c r="K1104" s="1">
        <v>25.6</v>
      </c>
      <c r="L1104" s="1">
        <v>23.5</v>
      </c>
      <c r="M1104" s="1">
        <v>20.399999999999999</v>
      </c>
    </row>
    <row r="1105" spans="1:13">
      <c r="A1105" s="1">
        <v>15</v>
      </c>
      <c r="B1105" s="1">
        <v>16.600000000000001</v>
      </c>
      <c r="C1105" s="1">
        <v>20.3</v>
      </c>
      <c r="D1105" s="1">
        <v>15.1</v>
      </c>
      <c r="E1105" s="1">
        <v>22.2</v>
      </c>
      <c r="F1105" s="1">
        <v>29.4</v>
      </c>
      <c r="G1105" s="1">
        <v>31.2</v>
      </c>
      <c r="H1105" s="1">
        <v>26</v>
      </c>
      <c r="I1105" s="1">
        <v>29.2</v>
      </c>
      <c r="J1105" s="1">
        <v>23.7</v>
      </c>
      <c r="K1105" s="1">
        <v>27.6</v>
      </c>
      <c r="L1105" s="1">
        <v>24.2</v>
      </c>
      <c r="M1105" s="1">
        <v>19.7</v>
      </c>
    </row>
    <row r="1106" spans="1:13">
      <c r="A1106" s="1">
        <v>16</v>
      </c>
      <c r="B1106" s="1">
        <v>15.1</v>
      </c>
      <c r="C1106" s="1">
        <v>19.3</v>
      </c>
      <c r="D1106" s="1">
        <v>15</v>
      </c>
      <c r="E1106" s="1">
        <v>21.6</v>
      </c>
      <c r="F1106" s="1">
        <v>30.4</v>
      </c>
      <c r="G1106" s="1">
        <v>31.6</v>
      </c>
      <c r="H1106" s="1">
        <v>26.2</v>
      </c>
      <c r="I1106" s="1">
        <v>26.7</v>
      </c>
      <c r="J1106" s="1">
        <v>25.2</v>
      </c>
      <c r="K1106" s="1">
        <v>27</v>
      </c>
      <c r="L1106" s="1">
        <v>23.1</v>
      </c>
      <c r="M1106" s="1">
        <v>19</v>
      </c>
    </row>
    <row r="1107" spans="1:13">
      <c r="A1107" s="1">
        <v>17</v>
      </c>
      <c r="B1107" s="1">
        <v>16.7</v>
      </c>
      <c r="C1107" s="1">
        <v>15.8</v>
      </c>
      <c r="D1107" s="1">
        <v>16.899999999999999</v>
      </c>
      <c r="E1107" s="1">
        <v>23.1</v>
      </c>
      <c r="F1107" s="1">
        <v>28.2</v>
      </c>
      <c r="G1107" s="1">
        <v>31.2</v>
      </c>
      <c r="H1107" s="1">
        <v>25.7</v>
      </c>
      <c r="I1107" s="1">
        <v>26.3</v>
      </c>
      <c r="J1107" s="1">
        <v>25.6</v>
      </c>
      <c r="K1107" s="1">
        <v>25.8</v>
      </c>
      <c r="L1107" s="1">
        <v>22.8</v>
      </c>
      <c r="M1107" s="1">
        <v>17.600000000000001</v>
      </c>
    </row>
    <row r="1108" spans="1:13">
      <c r="A1108" s="1">
        <v>18</v>
      </c>
      <c r="B1108" s="1">
        <v>18.100000000000001</v>
      </c>
      <c r="C1108" s="1">
        <v>14.7</v>
      </c>
      <c r="D1108" s="1">
        <v>16.7</v>
      </c>
      <c r="E1108" s="1">
        <v>25.7</v>
      </c>
      <c r="F1108" s="1">
        <v>26.3</v>
      </c>
      <c r="G1108" s="1">
        <v>29.4</v>
      </c>
      <c r="H1108" s="1">
        <v>27.1</v>
      </c>
      <c r="I1108" s="1">
        <v>26.3</v>
      </c>
      <c r="J1108" s="1">
        <v>25.9</v>
      </c>
      <c r="K1108" s="1">
        <v>24.7</v>
      </c>
      <c r="L1108" s="1">
        <v>23.9</v>
      </c>
      <c r="M1108" s="1">
        <v>18.100000000000001</v>
      </c>
    </row>
    <row r="1109" spans="1:13">
      <c r="A1109" s="1">
        <v>19</v>
      </c>
      <c r="B1109" s="1">
        <v>18.7</v>
      </c>
      <c r="C1109" s="1">
        <v>15.9</v>
      </c>
      <c r="D1109" s="1">
        <v>16</v>
      </c>
      <c r="E1109" s="1">
        <v>25.9</v>
      </c>
      <c r="F1109" s="1">
        <v>25.3</v>
      </c>
      <c r="G1109" s="1">
        <v>27.7</v>
      </c>
      <c r="H1109" s="1">
        <v>26.4</v>
      </c>
      <c r="I1109" s="1">
        <v>27.1</v>
      </c>
      <c r="J1109" s="1">
        <v>27.1</v>
      </c>
      <c r="K1109" s="1">
        <v>25.7</v>
      </c>
      <c r="L1109" s="1">
        <v>23.5</v>
      </c>
      <c r="M1109" s="1">
        <v>17.399999999999999</v>
      </c>
    </row>
    <row r="1110" spans="1:13">
      <c r="A1110" s="1">
        <v>20</v>
      </c>
      <c r="B1110" s="1">
        <v>12.5</v>
      </c>
      <c r="C1110" s="1">
        <v>18</v>
      </c>
      <c r="D1110" s="1">
        <v>17.899999999999999</v>
      </c>
      <c r="E1110" s="1">
        <v>26.6</v>
      </c>
      <c r="F1110" s="1">
        <v>24.9</v>
      </c>
      <c r="G1110" s="1">
        <v>28.4</v>
      </c>
      <c r="H1110" s="1">
        <v>26.1</v>
      </c>
      <c r="I1110" s="1">
        <v>27.9</v>
      </c>
      <c r="J1110" s="1">
        <v>28.1</v>
      </c>
      <c r="K1110" s="1">
        <v>24.4</v>
      </c>
      <c r="L1110" s="1">
        <v>24.2</v>
      </c>
      <c r="M1110" s="1">
        <v>16.8</v>
      </c>
    </row>
    <row r="1111" spans="1:13">
      <c r="A1111" s="1">
        <v>21</v>
      </c>
      <c r="B1111" s="1">
        <v>11.1</v>
      </c>
      <c r="C1111" s="1">
        <v>19.2</v>
      </c>
      <c r="D1111" s="1">
        <v>19.399999999999999</v>
      </c>
      <c r="E1111" s="1">
        <v>27</v>
      </c>
      <c r="F1111" s="1">
        <v>25.9</v>
      </c>
      <c r="G1111" s="1">
        <v>29.5</v>
      </c>
      <c r="H1111" s="1">
        <v>27.3</v>
      </c>
      <c r="I1111" s="1">
        <v>28.7</v>
      </c>
      <c r="J1111" s="1">
        <v>28.9</v>
      </c>
      <c r="K1111" s="1">
        <v>20.8</v>
      </c>
      <c r="L1111" s="1">
        <v>22.1</v>
      </c>
      <c r="M1111" s="1">
        <v>15.1</v>
      </c>
    </row>
    <row r="1112" spans="1:13">
      <c r="A1112" s="1">
        <v>22</v>
      </c>
      <c r="B1112" s="1">
        <v>11.9</v>
      </c>
      <c r="C1112" s="1">
        <v>18.8</v>
      </c>
      <c r="D1112" s="1">
        <v>17.8</v>
      </c>
      <c r="E1112" s="1">
        <v>26.9</v>
      </c>
      <c r="F1112" s="1">
        <v>27.6</v>
      </c>
      <c r="G1112" s="1">
        <v>29.4</v>
      </c>
      <c r="H1112" s="1">
        <v>29.2</v>
      </c>
      <c r="I1112" s="1">
        <v>27.7</v>
      </c>
      <c r="J1112" s="1">
        <v>27.5</v>
      </c>
      <c r="K1112" s="1">
        <v>20.7</v>
      </c>
      <c r="L1112" s="1">
        <v>23.7</v>
      </c>
      <c r="M1112" s="1">
        <v>15.9</v>
      </c>
    </row>
    <row r="1113" spans="1:13">
      <c r="A1113" s="1">
        <v>23</v>
      </c>
      <c r="B1113" s="1">
        <v>12.3</v>
      </c>
      <c r="C1113" s="1">
        <v>18.3</v>
      </c>
      <c r="D1113" s="1">
        <v>17.899999999999999</v>
      </c>
      <c r="E1113" s="1">
        <v>26.7</v>
      </c>
      <c r="F1113" s="1">
        <v>28.6</v>
      </c>
      <c r="G1113" s="1">
        <v>27.4</v>
      </c>
      <c r="H1113" s="1">
        <v>31.1</v>
      </c>
      <c r="I1113" s="1">
        <v>28.8</v>
      </c>
      <c r="J1113" s="1">
        <v>26.9</v>
      </c>
      <c r="K1113" s="1">
        <v>20</v>
      </c>
      <c r="L1113" s="1">
        <v>22.8</v>
      </c>
      <c r="M1113" s="1">
        <v>16.5</v>
      </c>
    </row>
    <row r="1114" spans="1:13">
      <c r="A1114" s="1">
        <v>24</v>
      </c>
      <c r="B1114" s="1">
        <v>13.6</v>
      </c>
      <c r="C1114" s="1">
        <v>21.4</v>
      </c>
      <c r="D1114" s="1">
        <v>19.100000000000001</v>
      </c>
      <c r="E1114" s="1">
        <v>26.5</v>
      </c>
      <c r="F1114" s="1">
        <v>29.8</v>
      </c>
      <c r="G1114" s="1">
        <v>27.6</v>
      </c>
      <c r="H1114" s="1">
        <v>30.4</v>
      </c>
      <c r="I1114" s="1">
        <v>28.7</v>
      </c>
      <c r="J1114" s="1">
        <v>26.5</v>
      </c>
      <c r="K1114" s="1">
        <v>19.7</v>
      </c>
      <c r="L1114" s="1">
        <v>22.8</v>
      </c>
      <c r="M1114" s="1">
        <v>17.7</v>
      </c>
    </row>
    <row r="1115" spans="1:13">
      <c r="A1115" s="1">
        <v>25</v>
      </c>
      <c r="B1115" s="1">
        <v>15.2</v>
      </c>
      <c r="C1115" s="1">
        <v>23.1</v>
      </c>
      <c r="D1115" s="1">
        <v>19.5</v>
      </c>
      <c r="E1115" s="1">
        <v>27</v>
      </c>
      <c r="F1115" s="1">
        <v>30.5</v>
      </c>
      <c r="G1115" s="1">
        <v>28.4</v>
      </c>
      <c r="H1115" s="1">
        <v>31.4</v>
      </c>
      <c r="I1115" s="1">
        <v>27.3</v>
      </c>
      <c r="J1115" s="1">
        <v>27.1</v>
      </c>
      <c r="K1115" s="1">
        <v>20.3</v>
      </c>
      <c r="L1115" s="1">
        <v>23</v>
      </c>
      <c r="M1115" s="1">
        <v>18.899999999999999</v>
      </c>
    </row>
    <row r="1116" spans="1:13">
      <c r="A1116" s="1">
        <v>26</v>
      </c>
      <c r="B1116" s="1">
        <v>16.8</v>
      </c>
      <c r="C1116" s="1">
        <v>17.7</v>
      </c>
      <c r="D1116" s="1">
        <v>19.5</v>
      </c>
      <c r="E1116" s="1">
        <v>27.5</v>
      </c>
      <c r="F1116" s="1">
        <v>30.2</v>
      </c>
      <c r="G1116" s="1">
        <v>29.1</v>
      </c>
      <c r="H1116" s="1">
        <v>28.1</v>
      </c>
      <c r="I1116" s="1">
        <v>28.3</v>
      </c>
      <c r="J1116" s="1">
        <v>26.1</v>
      </c>
      <c r="K1116" s="1">
        <v>20.3</v>
      </c>
      <c r="L1116" s="1">
        <v>22.6</v>
      </c>
      <c r="M1116" s="1">
        <v>18.899999999999999</v>
      </c>
    </row>
    <row r="1117" spans="1:13">
      <c r="A1117" s="1">
        <v>27</v>
      </c>
      <c r="B1117" s="1">
        <v>15.4</v>
      </c>
      <c r="C1117" s="1">
        <v>12.9</v>
      </c>
      <c r="D1117" s="1">
        <v>18.100000000000001</v>
      </c>
      <c r="E1117" s="1">
        <v>28.2</v>
      </c>
      <c r="F1117" s="1">
        <v>30</v>
      </c>
      <c r="G1117" s="1">
        <v>28.3</v>
      </c>
      <c r="H1117" s="1">
        <v>28.1</v>
      </c>
      <c r="I1117" s="1">
        <v>29.5</v>
      </c>
      <c r="J1117" s="1">
        <v>27.3</v>
      </c>
      <c r="K1117" s="1">
        <v>20.5</v>
      </c>
      <c r="L1117" s="1">
        <v>23.3</v>
      </c>
      <c r="M1117" s="1">
        <v>19.600000000000001</v>
      </c>
    </row>
    <row r="1118" spans="1:13">
      <c r="A1118" s="1">
        <v>28</v>
      </c>
      <c r="B1118" s="1">
        <v>17.3</v>
      </c>
      <c r="C1118" s="1">
        <v>13</v>
      </c>
      <c r="D1118" s="1">
        <v>16</v>
      </c>
      <c r="E1118" s="1">
        <v>27.3</v>
      </c>
      <c r="F1118" s="1">
        <v>26.3</v>
      </c>
      <c r="G1118" s="1">
        <v>27.1</v>
      </c>
      <c r="H1118" s="1">
        <v>27.9</v>
      </c>
      <c r="I1118" s="1">
        <v>30.3</v>
      </c>
      <c r="J1118" s="1">
        <v>25.5</v>
      </c>
      <c r="K1118" s="1">
        <v>20.6</v>
      </c>
      <c r="L1118" s="1">
        <v>23.3</v>
      </c>
      <c r="M1118" s="1">
        <v>21.5</v>
      </c>
    </row>
    <row r="1119" spans="1:13">
      <c r="A1119" s="1">
        <v>29</v>
      </c>
      <c r="B1119" s="1">
        <v>17.8</v>
      </c>
      <c r="C1119" s="1">
        <v>13.5</v>
      </c>
      <c r="D1119" s="1">
        <v>18.3</v>
      </c>
      <c r="E1119" s="1">
        <v>28</v>
      </c>
      <c r="F1119" s="1">
        <v>27.1</v>
      </c>
      <c r="G1119" s="1">
        <v>28.6</v>
      </c>
      <c r="H1119" s="1">
        <v>27.1</v>
      </c>
      <c r="I1119" s="1">
        <v>28.8</v>
      </c>
      <c r="J1119" s="1">
        <v>24.4</v>
      </c>
      <c r="K1119" s="1">
        <v>21.8</v>
      </c>
      <c r="L1119" s="1">
        <v>22.8</v>
      </c>
      <c r="M1119" s="1">
        <v>20.399999999999999</v>
      </c>
    </row>
    <row r="1120" spans="1:13">
      <c r="A1120" s="1">
        <v>30</v>
      </c>
      <c r="B1120" s="1">
        <v>17.3</v>
      </c>
      <c r="D1120" s="1">
        <v>20.8</v>
      </c>
      <c r="E1120" s="1">
        <v>27.2</v>
      </c>
      <c r="F1120" s="1">
        <v>28.6</v>
      </c>
      <c r="G1120" s="1">
        <v>27.2</v>
      </c>
      <c r="H1120" s="1">
        <v>27.1</v>
      </c>
      <c r="I1120" s="1">
        <v>24.5</v>
      </c>
      <c r="J1120" s="1">
        <v>26</v>
      </c>
      <c r="K1120" s="1">
        <v>22.2</v>
      </c>
      <c r="L1120" s="1">
        <v>24.1</v>
      </c>
      <c r="M1120" s="1">
        <v>20</v>
      </c>
    </row>
    <row r="1121" spans="1:13">
      <c r="A1121" s="1">
        <v>31</v>
      </c>
      <c r="B1121" s="1">
        <v>15.3</v>
      </c>
      <c r="D1121" s="1">
        <v>21.5</v>
      </c>
      <c r="E1121" s="1">
        <v>28.1</v>
      </c>
      <c r="F1121" s="1">
        <v>29.3</v>
      </c>
      <c r="G1121" s="1">
        <v>27.4</v>
      </c>
      <c r="H1121" s="1">
        <v>26</v>
      </c>
      <c r="I1121" s="1">
        <v>23.9</v>
      </c>
      <c r="J1121" s="1">
        <v>25.8</v>
      </c>
      <c r="K1121" s="1">
        <v>22.6</v>
      </c>
      <c r="L1121" s="1">
        <v>23.9</v>
      </c>
      <c r="M1121" s="1">
        <v>20.9</v>
      </c>
    </row>
    <row r="1122" spans="1:13">
      <c r="B1122" s="1">
        <v>17.8</v>
      </c>
      <c r="D1122" s="1">
        <v>22.6</v>
      </c>
      <c r="F1122" s="1">
        <v>28.9</v>
      </c>
      <c r="H1122" s="1">
        <v>26.9</v>
      </c>
      <c r="I1122" s="1">
        <v>26.6</v>
      </c>
      <c r="K1122" s="1">
        <v>22.7</v>
      </c>
      <c r="M1122" s="1">
        <v>20.9</v>
      </c>
    </row>
    <row r="1123" spans="1:13">
      <c r="A1123" s="1">
        <f>A1090+1</f>
        <v>1995</v>
      </c>
    </row>
    <row r="1124" spans="1:13">
      <c r="A1124" s="1">
        <v>1</v>
      </c>
      <c r="B1124" s="1" t="s">
        <v>2</v>
      </c>
      <c r="C1124" s="1" t="s">
        <v>3</v>
      </c>
      <c r="D1124" s="1" t="s">
        <v>4</v>
      </c>
      <c r="E1124" s="1" t="s">
        <v>5</v>
      </c>
      <c r="F1124" s="1" t="s">
        <v>6</v>
      </c>
      <c r="G1124" s="1" t="s">
        <v>7</v>
      </c>
      <c r="H1124" s="1" t="s">
        <v>8</v>
      </c>
      <c r="I1124" s="1" t="s">
        <v>9</v>
      </c>
      <c r="J1124" s="1" t="s">
        <v>10</v>
      </c>
      <c r="K1124" s="1" t="s">
        <v>11</v>
      </c>
      <c r="L1124" s="1" t="s">
        <v>12</v>
      </c>
      <c r="M1124" s="1" t="s">
        <v>13</v>
      </c>
    </row>
    <row r="1125" spans="1:13">
      <c r="A1125" s="1">
        <v>2</v>
      </c>
      <c r="B1125" s="1">
        <v>15.1</v>
      </c>
      <c r="C1125" s="1">
        <v>11.6</v>
      </c>
      <c r="D1125" s="1">
        <v>18</v>
      </c>
      <c r="E1125" s="1">
        <v>20.7</v>
      </c>
      <c r="F1125" s="1">
        <v>26.7</v>
      </c>
      <c r="G1125" s="1">
        <v>29.4</v>
      </c>
      <c r="H1125" s="1">
        <v>30</v>
      </c>
      <c r="I1125" s="1">
        <v>28.8</v>
      </c>
      <c r="J1125" s="1">
        <v>28.3</v>
      </c>
      <c r="K1125" s="1">
        <v>27.7</v>
      </c>
      <c r="L1125" s="1">
        <v>25.6</v>
      </c>
      <c r="M1125" s="1">
        <v>22.4</v>
      </c>
    </row>
    <row r="1126" spans="1:13">
      <c r="A1126" s="1">
        <v>3</v>
      </c>
      <c r="B1126" s="1">
        <v>12</v>
      </c>
      <c r="C1126" s="1">
        <v>13</v>
      </c>
      <c r="D1126" s="1">
        <v>19.600000000000001</v>
      </c>
      <c r="E1126" s="1">
        <v>19.2</v>
      </c>
      <c r="F1126" s="1">
        <v>27.4</v>
      </c>
      <c r="G1126" s="1">
        <v>28.4</v>
      </c>
      <c r="H1126" s="1">
        <v>30</v>
      </c>
      <c r="I1126" s="1">
        <v>29.6</v>
      </c>
      <c r="J1126" s="1">
        <v>27.2</v>
      </c>
      <c r="K1126" s="1">
        <v>28.5</v>
      </c>
      <c r="L1126" s="1">
        <v>24</v>
      </c>
      <c r="M1126" s="1">
        <v>21.9</v>
      </c>
    </row>
    <row r="1127" spans="1:13">
      <c r="A1127" s="1">
        <v>4</v>
      </c>
      <c r="B1127" s="1">
        <v>11.9</v>
      </c>
      <c r="C1127" s="1">
        <v>13.4</v>
      </c>
      <c r="D1127" s="1">
        <v>20.5</v>
      </c>
      <c r="E1127" s="1">
        <v>17.899999999999999</v>
      </c>
      <c r="F1127" s="1">
        <v>27.7</v>
      </c>
      <c r="G1127" s="1">
        <v>29.2</v>
      </c>
      <c r="H1127" s="1">
        <v>28.3</v>
      </c>
      <c r="I1127" s="1">
        <v>30.3</v>
      </c>
      <c r="J1127" s="1">
        <v>26.9</v>
      </c>
      <c r="K1127" s="1">
        <v>29.2</v>
      </c>
      <c r="L1127" s="1">
        <v>24.1</v>
      </c>
      <c r="M1127" s="1">
        <v>21.4</v>
      </c>
    </row>
    <row r="1128" spans="1:13">
      <c r="A1128" s="1">
        <v>5</v>
      </c>
      <c r="B1128" s="1">
        <v>13.6</v>
      </c>
      <c r="C1128" s="1">
        <v>13.7</v>
      </c>
      <c r="D1128" s="1">
        <v>19.100000000000001</v>
      </c>
      <c r="E1128" s="1">
        <v>18.3</v>
      </c>
      <c r="F1128" s="1">
        <v>25.2</v>
      </c>
      <c r="G1128" s="1">
        <v>29.5</v>
      </c>
      <c r="H1128" s="1">
        <v>28</v>
      </c>
      <c r="I1128" s="1">
        <v>27.7</v>
      </c>
      <c r="J1128" s="1">
        <v>27.7</v>
      </c>
      <c r="K1128" s="1">
        <v>27.8</v>
      </c>
      <c r="L1128" s="1">
        <v>23.7</v>
      </c>
      <c r="M1128" s="1">
        <v>18.3</v>
      </c>
    </row>
    <row r="1129" spans="1:13">
      <c r="A1129" s="1">
        <v>6</v>
      </c>
      <c r="B1129" s="1">
        <v>15.3</v>
      </c>
      <c r="C1129" s="1">
        <v>14.2</v>
      </c>
      <c r="D1129" s="1">
        <v>18.100000000000001</v>
      </c>
      <c r="E1129" s="1">
        <v>19.899999999999999</v>
      </c>
      <c r="F1129" s="1">
        <v>24.8</v>
      </c>
      <c r="G1129" s="1">
        <v>27.9</v>
      </c>
      <c r="H1129" s="1">
        <v>27.9</v>
      </c>
      <c r="I1129" s="1">
        <v>27.1</v>
      </c>
      <c r="J1129" s="1">
        <v>28.7</v>
      </c>
      <c r="K1129" s="1">
        <v>26.8</v>
      </c>
      <c r="L1129" s="1">
        <v>23.9</v>
      </c>
      <c r="M1129" s="1">
        <v>17.3</v>
      </c>
    </row>
    <row r="1130" spans="1:13">
      <c r="A1130" s="1">
        <v>7</v>
      </c>
      <c r="B1130" s="1">
        <v>13.9</v>
      </c>
      <c r="C1130" s="1">
        <v>14.5</v>
      </c>
      <c r="D1130" s="1">
        <v>16.3</v>
      </c>
      <c r="E1130" s="1">
        <v>20</v>
      </c>
      <c r="F1130" s="1">
        <v>25.7</v>
      </c>
      <c r="G1130" s="1">
        <v>29.4</v>
      </c>
      <c r="H1130" s="1">
        <v>28.8</v>
      </c>
      <c r="I1130" s="1">
        <v>26.5</v>
      </c>
      <c r="J1130" s="1">
        <v>29.7</v>
      </c>
      <c r="K1130" s="1">
        <v>24.5</v>
      </c>
      <c r="L1130" s="1">
        <v>22.9</v>
      </c>
      <c r="M1130" s="1">
        <v>17</v>
      </c>
    </row>
    <row r="1131" spans="1:13">
      <c r="A1131" s="1">
        <v>8</v>
      </c>
      <c r="B1131" s="1">
        <v>15.1</v>
      </c>
      <c r="C1131" s="1">
        <v>14.5</v>
      </c>
      <c r="D1131" s="1">
        <v>17.3</v>
      </c>
      <c r="E1131" s="1">
        <v>20.100000000000001</v>
      </c>
      <c r="F1131" s="1">
        <v>23.3</v>
      </c>
      <c r="G1131" s="1">
        <v>30.3</v>
      </c>
      <c r="H1131" s="1">
        <v>27.4</v>
      </c>
      <c r="I1131" s="1">
        <v>25.8</v>
      </c>
      <c r="J1131" s="1">
        <v>29.2</v>
      </c>
      <c r="K1131" s="1">
        <v>23</v>
      </c>
      <c r="L1131" s="1">
        <v>19.8</v>
      </c>
      <c r="M1131" s="1">
        <v>15.8</v>
      </c>
    </row>
    <row r="1132" spans="1:13">
      <c r="A1132" s="1">
        <v>9</v>
      </c>
      <c r="B1132" s="1">
        <v>16.600000000000001</v>
      </c>
      <c r="C1132" s="1">
        <v>14.9</v>
      </c>
      <c r="D1132" s="1">
        <v>18.8</v>
      </c>
      <c r="E1132" s="1">
        <v>20.9</v>
      </c>
      <c r="F1132" s="1">
        <v>25.3</v>
      </c>
      <c r="G1132" s="1">
        <v>27.9</v>
      </c>
      <c r="H1132" s="1">
        <v>28.6</v>
      </c>
      <c r="I1132" s="1">
        <v>26.9</v>
      </c>
      <c r="J1132" s="1">
        <v>27.4</v>
      </c>
      <c r="K1132" s="1">
        <v>25.1</v>
      </c>
      <c r="L1132" s="1">
        <v>17.2</v>
      </c>
      <c r="M1132" s="1">
        <v>15.3</v>
      </c>
    </row>
    <row r="1133" spans="1:13">
      <c r="A1133" s="1">
        <v>10</v>
      </c>
      <c r="B1133" s="1">
        <v>18.8</v>
      </c>
      <c r="C1133" s="1">
        <v>17</v>
      </c>
      <c r="D1133" s="1">
        <v>22.3</v>
      </c>
      <c r="E1133" s="1">
        <v>22.9</v>
      </c>
      <c r="F1133" s="1">
        <v>26.2</v>
      </c>
      <c r="G1133" s="1">
        <v>29.1</v>
      </c>
      <c r="H1133" s="1">
        <v>29</v>
      </c>
      <c r="I1133" s="1">
        <v>27.8</v>
      </c>
      <c r="J1133" s="1">
        <v>28</v>
      </c>
      <c r="K1133" s="1">
        <v>26.2</v>
      </c>
      <c r="L1133" s="1">
        <v>20.399999999999999</v>
      </c>
      <c r="M1133" s="1">
        <v>15.4</v>
      </c>
    </row>
    <row r="1134" spans="1:13">
      <c r="A1134" s="1">
        <v>11</v>
      </c>
      <c r="B1134" s="1">
        <v>20.2</v>
      </c>
      <c r="C1134" s="1">
        <v>18.7</v>
      </c>
      <c r="D1134" s="1">
        <v>20.5</v>
      </c>
      <c r="E1134" s="1">
        <v>25.2</v>
      </c>
      <c r="F1134" s="1">
        <v>26.9</v>
      </c>
      <c r="G1134" s="1">
        <v>28.2</v>
      </c>
      <c r="H1134" s="1">
        <v>30.2</v>
      </c>
      <c r="I1134" s="1">
        <v>29.3</v>
      </c>
      <c r="J1134" s="1">
        <v>29.2</v>
      </c>
      <c r="K1134" s="1">
        <v>26.5</v>
      </c>
      <c r="L1134" s="1">
        <v>22.9</v>
      </c>
      <c r="M1134" s="1">
        <v>16.3</v>
      </c>
    </row>
    <row r="1135" spans="1:13">
      <c r="A1135" s="1">
        <v>12</v>
      </c>
      <c r="B1135" s="1">
        <v>21.2</v>
      </c>
      <c r="C1135" s="1">
        <v>20</v>
      </c>
      <c r="D1135" s="1">
        <v>20.2</v>
      </c>
      <c r="E1135" s="1">
        <v>23.9</v>
      </c>
      <c r="F1135" s="1">
        <v>25.8</v>
      </c>
      <c r="G1135" s="1">
        <v>25.4</v>
      </c>
      <c r="H1135" s="1">
        <v>31.4</v>
      </c>
      <c r="I1135" s="1">
        <v>29.9</v>
      </c>
      <c r="J1135" s="1">
        <v>29</v>
      </c>
      <c r="K1135" s="1">
        <v>27.4</v>
      </c>
      <c r="L1135" s="1">
        <v>23.9</v>
      </c>
      <c r="M1135" s="1">
        <v>19.600000000000001</v>
      </c>
    </row>
    <row r="1136" spans="1:13">
      <c r="A1136" s="1">
        <v>13</v>
      </c>
      <c r="B1136" s="1">
        <v>16.5</v>
      </c>
      <c r="C1136" s="1">
        <v>20</v>
      </c>
      <c r="D1136" s="1">
        <v>18.100000000000001</v>
      </c>
      <c r="E1136" s="1">
        <v>24.8</v>
      </c>
      <c r="F1136" s="1">
        <v>25.4</v>
      </c>
      <c r="G1136" s="1">
        <v>26.8</v>
      </c>
      <c r="H1136" s="1">
        <v>32.700000000000003</v>
      </c>
      <c r="I1136" s="1">
        <v>29.2</v>
      </c>
      <c r="J1136" s="1">
        <v>28.3</v>
      </c>
      <c r="K1136" s="1">
        <v>26.8</v>
      </c>
      <c r="L1136" s="1">
        <v>23.7</v>
      </c>
      <c r="M1136" s="1">
        <v>20.5</v>
      </c>
    </row>
    <row r="1137" spans="1:13">
      <c r="A1137" s="1">
        <v>14</v>
      </c>
      <c r="B1137" s="1">
        <v>14.5</v>
      </c>
      <c r="C1137" s="1">
        <v>20.9</v>
      </c>
      <c r="D1137" s="1">
        <v>17.100000000000001</v>
      </c>
      <c r="E1137" s="1">
        <v>25.4</v>
      </c>
      <c r="F1137" s="1">
        <v>26.5</v>
      </c>
      <c r="G1137" s="1">
        <v>28.4</v>
      </c>
      <c r="H1137" s="1">
        <v>32.6</v>
      </c>
      <c r="I1137" s="1">
        <v>27.9</v>
      </c>
      <c r="J1137" s="1">
        <v>27.2</v>
      </c>
      <c r="K1137" s="1">
        <v>28.2</v>
      </c>
      <c r="L1137" s="1">
        <v>23.6</v>
      </c>
      <c r="M1137" s="1">
        <v>20</v>
      </c>
    </row>
    <row r="1138" spans="1:13">
      <c r="A1138" s="1">
        <v>15</v>
      </c>
      <c r="B1138" s="1">
        <v>13.8</v>
      </c>
      <c r="C1138" s="1">
        <v>18.100000000000001</v>
      </c>
      <c r="D1138" s="1">
        <v>16.8</v>
      </c>
      <c r="E1138" s="1">
        <v>26.4</v>
      </c>
      <c r="F1138" s="1">
        <v>25.9</v>
      </c>
      <c r="G1138" s="1">
        <v>29.5</v>
      </c>
      <c r="H1138" s="1">
        <v>28.4</v>
      </c>
      <c r="I1138" s="1">
        <v>27.8</v>
      </c>
      <c r="J1138" s="1">
        <v>27.1</v>
      </c>
      <c r="K1138" s="1">
        <v>29.3</v>
      </c>
      <c r="L1138" s="1">
        <v>17.7</v>
      </c>
      <c r="M1138" s="1">
        <v>20.399999999999999</v>
      </c>
    </row>
    <row r="1139" spans="1:13">
      <c r="A1139" s="1">
        <v>16</v>
      </c>
      <c r="B1139" s="1">
        <v>14.1</v>
      </c>
      <c r="C1139" s="1">
        <v>18.399999999999999</v>
      </c>
      <c r="D1139" s="1">
        <v>18.7</v>
      </c>
      <c r="E1139" s="1">
        <v>26.6</v>
      </c>
      <c r="F1139" s="1">
        <v>22.8</v>
      </c>
      <c r="G1139" s="1">
        <v>31.8</v>
      </c>
      <c r="H1139" s="1">
        <v>28.2</v>
      </c>
      <c r="I1139" s="1">
        <v>28.5</v>
      </c>
      <c r="J1139" s="1">
        <v>27.9</v>
      </c>
      <c r="K1139" s="1">
        <v>28.3</v>
      </c>
      <c r="L1139" s="1">
        <v>18.7</v>
      </c>
      <c r="M1139" s="1">
        <v>21.7</v>
      </c>
    </row>
    <row r="1140" spans="1:13">
      <c r="A1140" s="1">
        <v>17</v>
      </c>
      <c r="B1140" s="1">
        <v>14</v>
      </c>
      <c r="C1140" s="1">
        <v>17.100000000000001</v>
      </c>
      <c r="D1140" s="1">
        <v>20.6</v>
      </c>
      <c r="E1140" s="1">
        <v>26</v>
      </c>
      <c r="F1140" s="1">
        <v>23.2</v>
      </c>
      <c r="G1140" s="1">
        <v>30.9</v>
      </c>
      <c r="H1140" s="1">
        <v>28.4</v>
      </c>
      <c r="I1140" s="1">
        <v>26.9</v>
      </c>
      <c r="J1140" s="1">
        <v>28.6</v>
      </c>
      <c r="K1140" s="1">
        <v>27.5</v>
      </c>
      <c r="L1140" s="1">
        <v>18.5</v>
      </c>
      <c r="M1140" s="1">
        <v>23</v>
      </c>
    </row>
    <row r="1141" spans="1:13">
      <c r="A1141" s="1">
        <v>18</v>
      </c>
      <c r="B1141" s="1">
        <v>16</v>
      </c>
      <c r="C1141" s="1">
        <v>18.2</v>
      </c>
      <c r="D1141" s="1">
        <v>21.8</v>
      </c>
      <c r="E1141" s="1">
        <v>25.7</v>
      </c>
      <c r="F1141" s="1">
        <v>24.7</v>
      </c>
      <c r="G1141" s="1">
        <v>29.7</v>
      </c>
      <c r="H1141" s="1">
        <v>28.8</v>
      </c>
      <c r="I1141" s="1">
        <v>27.4</v>
      </c>
      <c r="J1141" s="1">
        <v>28.9</v>
      </c>
      <c r="K1141" s="1">
        <v>27.1</v>
      </c>
      <c r="L1141" s="1">
        <v>19.100000000000001</v>
      </c>
      <c r="M1141" s="1">
        <v>22.2</v>
      </c>
    </row>
    <row r="1142" spans="1:13">
      <c r="A1142" s="1">
        <v>19</v>
      </c>
      <c r="B1142" s="1">
        <v>18</v>
      </c>
      <c r="C1142" s="1">
        <v>20.6</v>
      </c>
      <c r="D1142" s="1">
        <v>16.399999999999999</v>
      </c>
      <c r="E1142" s="1">
        <v>25.9</v>
      </c>
      <c r="F1142" s="1">
        <v>28.7</v>
      </c>
      <c r="G1142" s="1">
        <v>28.8</v>
      </c>
      <c r="H1142" s="1">
        <v>29</v>
      </c>
      <c r="I1142" s="1">
        <v>28.2</v>
      </c>
      <c r="J1142" s="1">
        <v>28.4</v>
      </c>
      <c r="K1142" s="1">
        <v>27.2</v>
      </c>
      <c r="L1142" s="1">
        <v>19.600000000000001</v>
      </c>
      <c r="M1142" s="1">
        <v>16</v>
      </c>
    </row>
    <row r="1143" spans="1:13">
      <c r="A1143" s="1">
        <v>20</v>
      </c>
      <c r="B1143" s="1">
        <v>20.6</v>
      </c>
      <c r="C1143" s="1">
        <v>22.3</v>
      </c>
      <c r="D1143" s="1">
        <v>15.7</v>
      </c>
      <c r="E1143" s="1">
        <v>25.5</v>
      </c>
      <c r="F1143" s="1">
        <v>31.2</v>
      </c>
      <c r="G1143" s="1">
        <v>30.2</v>
      </c>
      <c r="H1143" s="1">
        <v>27.1</v>
      </c>
      <c r="I1143" s="1">
        <v>28.5</v>
      </c>
      <c r="J1143" s="1">
        <v>27.9</v>
      </c>
      <c r="K1143" s="1">
        <v>27</v>
      </c>
      <c r="L1143" s="1">
        <v>21.8</v>
      </c>
      <c r="M1143" s="1">
        <v>15.5</v>
      </c>
    </row>
    <row r="1144" spans="1:13">
      <c r="A1144" s="1">
        <v>21</v>
      </c>
      <c r="B1144" s="1">
        <v>20.9</v>
      </c>
      <c r="C1144" s="1">
        <v>20.399999999999999</v>
      </c>
      <c r="D1144" s="1">
        <v>16.7</v>
      </c>
      <c r="E1144" s="1">
        <v>25.9</v>
      </c>
      <c r="F1144" s="1">
        <v>31.4</v>
      </c>
      <c r="G1144" s="1">
        <v>30.4</v>
      </c>
      <c r="H1144" s="1">
        <v>28.7</v>
      </c>
      <c r="I1144" s="1">
        <v>27.9</v>
      </c>
      <c r="J1144" s="1">
        <v>26.1</v>
      </c>
      <c r="K1144" s="1">
        <v>27.3</v>
      </c>
      <c r="L1144" s="1">
        <v>20.5</v>
      </c>
      <c r="M1144" s="1">
        <v>15.4</v>
      </c>
    </row>
    <row r="1145" spans="1:13">
      <c r="A1145" s="1">
        <v>22</v>
      </c>
      <c r="B1145" s="1">
        <v>21.2</v>
      </c>
      <c r="C1145" s="1">
        <v>17.100000000000001</v>
      </c>
      <c r="D1145" s="1">
        <v>18.100000000000001</v>
      </c>
      <c r="E1145" s="1">
        <v>26.3</v>
      </c>
      <c r="F1145" s="1">
        <v>30.2</v>
      </c>
      <c r="G1145" s="1">
        <v>32.4</v>
      </c>
      <c r="H1145" s="1">
        <v>29.1</v>
      </c>
      <c r="I1145" s="1">
        <v>27.8</v>
      </c>
      <c r="J1145" s="1">
        <v>26.5</v>
      </c>
      <c r="K1145" s="1">
        <v>26.8</v>
      </c>
      <c r="L1145" s="1">
        <v>16.2</v>
      </c>
      <c r="M1145" s="1">
        <v>15.6</v>
      </c>
    </row>
    <row r="1146" spans="1:13">
      <c r="A1146" s="1">
        <v>23</v>
      </c>
      <c r="B1146" s="1">
        <v>22.5</v>
      </c>
      <c r="C1146" s="1">
        <v>14.1</v>
      </c>
      <c r="D1146" s="1">
        <v>19.5</v>
      </c>
      <c r="E1146" s="1">
        <v>26.3</v>
      </c>
      <c r="F1146" s="1">
        <v>26.6</v>
      </c>
      <c r="G1146" s="1">
        <v>33.5</v>
      </c>
      <c r="H1146" s="1">
        <v>31.5</v>
      </c>
      <c r="I1146" s="1">
        <v>27.6</v>
      </c>
      <c r="J1146" s="1">
        <v>27.9</v>
      </c>
      <c r="K1146" s="1">
        <v>27</v>
      </c>
      <c r="L1146" s="1">
        <v>16.3</v>
      </c>
      <c r="M1146" s="1">
        <v>16.600000000000001</v>
      </c>
    </row>
    <row r="1147" spans="1:13">
      <c r="A1147" s="1">
        <v>24</v>
      </c>
      <c r="B1147" s="1">
        <v>18.5</v>
      </c>
      <c r="C1147" s="1">
        <v>13.1</v>
      </c>
      <c r="D1147" s="1">
        <v>20.9</v>
      </c>
      <c r="E1147" s="1">
        <v>26.2</v>
      </c>
      <c r="F1147" s="1">
        <v>27.3</v>
      </c>
      <c r="G1147" s="1">
        <v>33.1</v>
      </c>
      <c r="H1147" s="1">
        <v>31.7</v>
      </c>
      <c r="I1147" s="1">
        <v>29.7</v>
      </c>
      <c r="J1147" s="1">
        <v>28.5</v>
      </c>
      <c r="K1147" s="1">
        <v>27.1</v>
      </c>
      <c r="L1147" s="1">
        <v>18</v>
      </c>
      <c r="M1147" s="1">
        <v>18</v>
      </c>
    </row>
    <row r="1148" spans="1:13">
      <c r="A1148" s="1">
        <v>25</v>
      </c>
      <c r="B1148" s="1">
        <v>12.2</v>
      </c>
      <c r="C1148" s="1">
        <v>13.9</v>
      </c>
      <c r="D1148" s="1">
        <v>21.8</v>
      </c>
      <c r="E1148" s="1">
        <v>25.8</v>
      </c>
      <c r="F1148" s="1">
        <v>30.1</v>
      </c>
      <c r="G1148" s="1">
        <v>32.700000000000003</v>
      </c>
      <c r="H1148" s="1">
        <v>29.3</v>
      </c>
      <c r="I1148" s="1">
        <v>29.3</v>
      </c>
      <c r="J1148" s="1">
        <v>28.8</v>
      </c>
      <c r="K1148" s="1">
        <v>24.9</v>
      </c>
      <c r="L1148" s="1">
        <v>17.899999999999999</v>
      </c>
      <c r="M1148" s="1">
        <v>18</v>
      </c>
    </row>
    <row r="1149" spans="1:13">
      <c r="A1149" s="1">
        <v>26</v>
      </c>
      <c r="B1149" s="1">
        <v>11.4</v>
      </c>
      <c r="C1149" s="1">
        <v>14.6</v>
      </c>
      <c r="D1149" s="1">
        <v>21.7</v>
      </c>
      <c r="E1149" s="1">
        <v>26.8</v>
      </c>
      <c r="F1149" s="1">
        <v>31.1</v>
      </c>
      <c r="G1149" s="1">
        <v>32.1</v>
      </c>
      <c r="H1149" s="1">
        <v>30.9</v>
      </c>
      <c r="I1149" s="1">
        <v>28.7</v>
      </c>
      <c r="J1149" s="1">
        <v>27.4</v>
      </c>
      <c r="K1149" s="1">
        <v>24.1</v>
      </c>
      <c r="L1149" s="1">
        <v>17.899999999999999</v>
      </c>
      <c r="M1149" s="1">
        <v>17.399999999999999</v>
      </c>
    </row>
    <row r="1150" spans="1:13">
      <c r="A1150" s="1">
        <v>27</v>
      </c>
      <c r="B1150" s="1">
        <v>12.3</v>
      </c>
      <c r="C1150" s="1">
        <v>15.1</v>
      </c>
      <c r="D1150" s="1">
        <v>19.3</v>
      </c>
      <c r="E1150" s="1">
        <v>25.9</v>
      </c>
      <c r="F1150" s="1">
        <v>29.9</v>
      </c>
      <c r="G1150" s="1">
        <v>30.6</v>
      </c>
      <c r="H1150" s="1">
        <v>30.1</v>
      </c>
      <c r="I1150" s="1">
        <v>29.3</v>
      </c>
      <c r="J1150" s="1">
        <v>27.2</v>
      </c>
      <c r="K1150" s="1">
        <v>24.9</v>
      </c>
      <c r="L1150" s="1">
        <v>18.899999999999999</v>
      </c>
      <c r="M1150" s="1">
        <v>18</v>
      </c>
    </row>
    <row r="1151" spans="1:13">
      <c r="A1151" s="1">
        <v>28</v>
      </c>
      <c r="B1151" s="1">
        <v>12.4</v>
      </c>
      <c r="C1151" s="1">
        <v>15.2</v>
      </c>
      <c r="D1151" s="1">
        <v>19.100000000000001</v>
      </c>
      <c r="E1151" s="1">
        <v>25.8</v>
      </c>
      <c r="F1151" s="1">
        <v>28.6</v>
      </c>
      <c r="G1151" s="1">
        <v>28.1</v>
      </c>
      <c r="H1151" s="1">
        <v>30.6</v>
      </c>
      <c r="I1151" s="1">
        <v>29.5</v>
      </c>
      <c r="J1151" s="1">
        <v>28.2</v>
      </c>
      <c r="K1151" s="1">
        <v>24.9</v>
      </c>
      <c r="L1151" s="1">
        <v>20.7</v>
      </c>
      <c r="M1151" s="1">
        <v>16.600000000000001</v>
      </c>
    </row>
    <row r="1152" spans="1:13">
      <c r="A1152" s="1">
        <v>29</v>
      </c>
      <c r="B1152" s="1">
        <v>13.9</v>
      </c>
      <c r="C1152" s="1">
        <v>16.7</v>
      </c>
      <c r="D1152" s="1">
        <v>20.7</v>
      </c>
      <c r="E1152" s="1">
        <v>27</v>
      </c>
      <c r="F1152" s="1">
        <v>28.4</v>
      </c>
      <c r="G1152" s="1">
        <v>27.8</v>
      </c>
      <c r="H1152" s="1">
        <v>27.9</v>
      </c>
      <c r="I1152" s="1">
        <v>28.1</v>
      </c>
      <c r="J1152" s="1">
        <v>28.5</v>
      </c>
      <c r="K1152" s="1">
        <v>26.3</v>
      </c>
      <c r="L1152" s="1">
        <v>21.3</v>
      </c>
      <c r="M1152" s="1">
        <v>16.399999999999999</v>
      </c>
    </row>
    <row r="1153" spans="1:13">
      <c r="A1153" s="1">
        <v>30</v>
      </c>
      <c r="B1153" s="1">
        <v>14</v>
      </c>
      <c r="D1153" s="1">
        <v>20.9</v>
      </c>
      <c r="E1153" s="1">
        <v>27.2</v>
      </c>
      <c r="F1153" s="1">
        <v>29.4</v>
      </c>
      <c r="G1153" s="1">
        <v>30.2</v>
      </c>
      <c r="H1153" s="1">
        <v>26.4</v>
      </c>
      <c r="I1153" s="1">
        <v>27.2</v>
      </c>
      <c r="J1153" s="1">
        <v>28.5</v>
      </c>
      <c r="K1153" s="1">
        <v>26</v>
      </c>
      <c r="L1153" s="1">
        <v>22.3</v>
      </c>
      <c r="M1153" s="1">
        <v>14.6</v>
      </c>
    </row>
    <row r="1154" spans="1:13">
      <c r="A1154" s="1">
        <v>31</v>
      </c>
      <c r="B1154" s="1">
        <v>12.1</v>
      </c>
      <c r="D1154" s="1">
        <v>23.4</v>
      </c>
      <c r="E1154" s="1">
        <v>27.3</v>
      </c>
      <c r="F1154" s="1">
        <v>29.5</v>
      </c>
      <c r="G1154" s="1">
        <v>30.5</v>
      </c>
      <c r="H1154" s="1">
        <v>28.2</v>
      </c>
      <c r="I1154" s="1">
        <v>25.4</v>
      </c>
      <c r="J1154" s="1">
        <v>27.8</v>
      </c>
      <c r="K1154" s="1">
        <v>26.7</v>
      </c>
      <c r="L1154" s="1">
        <v>22.6</v>
      </c>
      <c r="M1154" s="1">
        <v>14.3</v>
      </c>
    </row>
    <row r="1155" spans="1:13">
      <c r="B1155" s="1">
        <v>12.6</v>
      </c>
      <c r="D1155" s="1">
        <v>24.2</v>
      </c>
      <c r="F1155" s="1">
        <v>29.4</v>
      </c>
      <c r="H1155" s="1">
        <v>29.6</v>
      </c>
      <c r="I1155" s="1">
        <v>27.4</v>
      </c>
      <c r="K1155" s="1">
        <v>27</v>
      </c>
      <c r="M1155" s="1">
        <v>14.1</v>
      </c>
    </row>
    <row r="1156" spans="1:13">
      <c r="A1156" s="1">
        <v>1996</v>
      </c>
      <c r="B1156" s="2"/>
      <c r="C1156" s="2"/>
      <c r="D1156" s="2"/>
      <c r="E1156" s="2"/>
      <c r="F1156" s="2"/>
      <c r="G1156" s="2"/>
      <c r="H1156" s="2"/>
      <c r="I1156" s="2"/>
      <c r="J1156" s="2"/>
      <c r="K1156" s="2"/>
      <c r="L1156" s="2"/>
      <c r="M1156" s="2"/>
    </row>
    <row r="1157" spans="1:13">
      <c r="A1157" s="1" t="s">
        <v>15</v>
      </c>
      <c r="B1157" s="2" t="s">
        <v>2</v>
      </c>
      <c r="C1157" s="2" t="s">
        <v>3</v>
      </c>
      <c r="D1157" s="2" t="s">
        <v>4</v>
      </c>
      <c r="E1157" s="2" t="s">
        <v>5</v>
      </c>
      <c r="F1157" s="2" t="s">
        <v>6</v>
      </c>
      <c r="G1157" s="2" t="s">
        <v>7</v>
      </c>
      <c r="H1157" s="2" t="s">
        <v>8</v>
      </c>
      <c r="I1157" s="2" t="s">
        <v>9</v>
      </c>
      <c r="J1157" s="2" t="s">
        <v>10</v>
      </c>
      <c r="K1157" s="2" t="s">
        <v>11</v>
      </c>
      <c r="L1157" s="2" t="s">
        <v>12</v>
      </c>
      <c r="M1157" s="2" t="s">
        <v>13</v>
      </c>
    </row>
    <row r="1158" spans="1:13">
      <c r="A1158" s="1">
        <v>1</v>
      </c>
      <c r="B1158" s="2">
        <v>14.3</v>
      </c>
      <c r="C1158" s="2">
        <v>15.3</v>
      </c>
      <c r="D1158" s="2">
        <v>18.8</v>
      </c>
      <c r="E1158" s="2">
        <v>24.6</v>
      </c>
      <c r="F1158" s="2">
        <v>26.5</v>
      </c>
      <c r="G1158" s="2">
        <v>28.4</v>
      </c>
      <c r="H1158" s="2">
        <v>31.6</v>
      </c>
      <c r="I1158" s="2">
        <v>29</v>
      </c>
      <c r="J1158" s="2">
        <v>27.2</v>
      </c>
      <c r="K1158" s="2">
        <v>27.4</v>
      </c>
      <c r="L1158" s="2">
        <v>26.9</v>
      </c>
      <c r="M1158" s="2">
        <v>14.5</v>
      </c>
    </row>
    <row r="1159" spans="1:13">
      <c r="A1159" s="1">
        <v>2</v>
      </c>
      <c r="B1159" s="2">
        <v>15.9</v>
      </c>
      <c r="C1159" s="2">
        <v>16.899999999999999</v>
      </c>
      <c r="D1159" s="2">
        <v>19.399999999999999</v>
      </c>
      <c r="E1159" s="2">
        <v>17.600000000000001</v>
      </c>
      <c r="F1159" s="2">
        <v>27.3</v>
      </c>
      <c r="G1159" s="2">
        <v>27.2</v>
      </c>
      <c r="H1159" s="2">
        <v>31.9</v>
      </c>
      <c r="I1159" s="2">
        <v>31.3</v>
      </c>
      <c r="J1159" s="2">
        <v>27.7</v>
      </c>
      <c r="K1159" s="2">
        <v>27.3</v>
      </c>
      <c r="L1159" s="2">
        <v>23.4</v>
      </c>
      <c r="M1159" s="2">
        <v>15</v>
      </c>
    </row>
    <row r="1160" spans="1:13">
      <c r="A1160" s="1">
        <v>3</v>
      </c>
      <c r="B1160" s="2">
        <v>16.899999999999999</v>
      </c>
      <c r="C1160" s="2">
        <v>16.899999999999999</v>
      </c>
      <c r="D1160" s="2">
        <v>19.600000000000001</v>
      </c>
      <c r="E1160" s="2">
        <v>14.1</v>
      </c>
      <c r="F1160" s="2">
        <v>27.4</v>
      </c>
      <c r="G1160" s="2">
        <v>29.2</v>
      </c>
      <c r="H1160" s="2">
        <v>29.3</v>
      </c>
      <c r="I1160" s="2">
        <v>31.9</v>
      </c>
      <c r="J1160" s="2">
        <v>27.8</v>
      </c>
      <c r="K1160" s="2">
        <v>27.7</v>
      </c>
      <c r="L1160" s="2">
        <v>20.6</v>
      </c>
      <c r="M1160" s="2">
        <v>17.899999999999999</v>
      </c>
    </row>
    <row r="1161" spans="1:13">
      <c r="A1161" s="1">
        <v>4</v>
      </c>
      <c r="B1161" s="2">
        <v>17.5</v>
      </c>
      <c r="C1161" s="2">
        <v>17.100000000000001</v>
      </c>
      <c r="D1161" s="2">
        <v>19.8</v>
      </c>
      <c r="E1161" s="2">
        <v>14.8</v>
      </c>
      <c r="F1161" s="2">
        <v>28.7</v>
      </c>
      <c r="G1161" s="2">
        <v>29.9</v>
      </c>
      <c r="H1161" s="2">
        <v>29.1</v>
      </c>
      <c r="I1161" s="2">
        <v>29.8</v>
      </c>
      <c r="J1161" s="2">
        <v>28.8</v>
      </c>
      <c r="K1161" s="2">
        <v>28</v>
      </c>
      <c r="L1161" s="2">
        <v>20.7</v>
      </c>
      <c r="M1161" s="2">
        <v>19.7</v>
      </c>
    </row>
    <row r="1162" spans="1:13">
      <c r="A1162" s="1">
        <v>5</v>
      </c>
      <c r="B1162" s="2">
        <v>18.600000000000001</v>
      </c>
      <c r="C1162" s="2">
        <v>17.100000000000001</v>
      </c>
      <c r="D1162" s="2">
        <v>19</v>
      </c>
      <c r="E1162" s="2">
        <v>17.7</v>
      </c>
      <c r="F1162" s="2">
        <v>29.9</v>
      </c>
      <c r="G1162" s="2">
        <v>30.4</v>
      </c>
      <c r="H1162" s="2">
        <v>29.6</v>
      </c>
      <c r="I1162" s="2">
        <v>29.1</v>
      </c>
      <c r="J1162" s="2">
        <v>29.3</v>
      </c>
      <c r="K1162" s="2">
        <v>27.9</v>
      </c>
      <c r="L1162" s="2">
        <v>22.1</v>
      </c>
      <c r="M1162" s="2">
        <v>18.5</v>
      </c>
    </row>
    <row r="1163" spans="1:13">
      <c r="A1163" s="1">
        <v>6</v>
      </c>
      <c r="B1163" s="2">
        <v>19.3</v>
      </c>
      <c r="C1163" s="2">
        <v>18.3</v>
      </c>
      <c r="D1163" s="2">
        <v>20.100000000000001</v>
      </c>
      <c r="E1163" s="2">
        <v>19.600000000000001</v>
      </c>
      <c r="F1163" s="2">
        <v>31.5</v>
      </c>
      <c r="G1163" s="2">
        <v>30</v>
      </c>
      <c r="H1163" s="2">
        <v>29.8</v>
      </c>
      <c r="I1163" s="2">
        <v>28.7</v>
      </c>
      <c r="J1163" s="2">
        <v>29.5</v>
      </c>
      <c r="K1163" s="2">
        <v>28.6</v>
      </c>
      <c r="L1163" s="2">
        <v>24.9</v>
      </c>
      <c r="M1163" s="2">
        <v>15.3</v>
      </c>
    </row>
    <row r="1164" spans="1:13">
      <c r="A1164" s="1">
        <v>7</v>
      </c>
      <c r="B1164" s="2">
        <v>19.899999999999999</v>
      </c>
      <c r="C1164" s="2">
        <v>18.5</v>
      </c>
      <c r="D1164" s="2">
        <v>20.5</v>
      </c>
      <c r="E1164" s="2">
        <v>20.9</v>
      </c>
      <c r="F1164" s="2">
        <v>30.6</v>
      </c>
      <c r="G1164" s="2">
        <v>29.2</v>
      </c>
      <c r="H1164" s="2">
        <v>29.4</v>
      </c>
      <c r="I1164" s="2">
        <v>28.6</v>
      </c>
      <c r="J1164" s="2">
        <v>29.5</v>
      </c>
      <c r="K1164" s="2">
        <v>27.3</v>
      </c>
      <c r="L1164" s="2">
        <v>24.7</v>
      </c>
      <c r="M1164" s="2">
        <v>15.5</v>
      </c>
    </row>
    <row r="1165" spans="1:13">
      <c r="A1165" s="1">
        <v>8</v>
      </c>
      <c r="B1165" s="2">
        <v>20.399999999999999</v>
      </c>
      <c r="C1165" s="2">
        <v>19</v>
      </c>
      <c r="D1165" s="2">
        <v>21.7</v>
      </c>
      <c r="E1165" s="2">
        <v>22.1</v>
      </c>
      <c r="F1165" s="2">
        <v>23.8</v>
      </c>
      <c r="G1165" s="2">
        <v>30</v>
      </c>
      <c r="H1165" s="2">
        <v>29.9</v>
      </c>
      <c r="I1165" s="2">
        <v>28.9</v>
      </c>
      <c r="J1165" s="2">
        <v>29.6</v>
      </c>
      <c r="K1165" s="2">
        <v>20.100000000000001</v>
      </c>
      <c r="L1165" s="2">
        <v>24.2</v>
      </c>
      <c r="M1165" s="2">
        <v>16.100000000000001</v>
      </c>
    </row>
    <row r="1166" spans="1:13">
      <c r="A1166" s="1">
        <v>9</v>
      </c>
      <c r="B1166" s="2">
        <v>17.100000000000001</v>
      </c>
      <c r="C1166" s="2">
        <v>19.8</v>
      </c>
      <c r="D1166" s="2">
        <v>21.2</v>
      </c>
      <c r="E1166" s="2">
        <v>24.4</v>
      </c>
      <c r="F1166" s="2">
        <v>22.6</v>
      </c>
      <c r="G1166" s="2">
        <v>30.4</v>
      </c>
      <c r="H1166" s="2">
        <v>29.6</v>
      </c>
      <c r="I1166" s="2">
        <v>28.4</v>
      </c>
      <c r="J1166" s="2">
        <v>28.9</v>
      </c>
      <c r="K1166" s="2">
        <v>22.6</v>
      </c>
      <c r="L1166" s="2">
        <v>25.5</v>
      </c>
      <c r="M1166" s="2">
        <v>14.6</v>
      </c>
    </row>
    <row r="1167" spans="1:13">
      <c r="A1167" s="1">
        <v>10</v>
      </c>
      <c r="B1167" s="2">
        <v>15.8</v>
      </c>
      <c r="C1167" s="2">
        <v>18.8</v>
      </c>
      <c r="D1167" s="2">
        <v>14.7</v>
      </c>
      <c r="E1167" s="2">
        <v>22.2</v>
      </c>
      <c r="F1167" s="2">
        <v>22.6</v>
      </c>
      <c r="G1167" s="2">
        <v>30.5</v>
      </c>
      <c r="H1167" s="2">
        <v>30.2</v>
      </c>
      <c r="I1167" s="2">
        <v>29.9</v>
      </c>
      <c r="J1167" s="2">
        <v>26.4</v>
      </c>
      <c r="K1167" s="2">
        <v>24.5</v>
      </c>
      <c r="L1167" s="2">
        <v>25.7</v>
      </c>
      <c r="M1167" s="2">
        <v>16.3</v>
      </c>
    </row>
    <row r="1168" spans="1:13">
      <c r="A1168" s="1">
        <v>11</v>
      </c>
      <c r="B1168" s="2">
        <v>17.399999999999999</v>
      </c>
      <c r="C1168" s="2">
        <v>17.600000000000001</v>
      </c>
      <c r="D1168" s="2">
        <v>14.1</v>
      </c>
      <c r="E1168" s="2">
        <v>17.600000000000001</v>
      </c>
      <c r="F1168" s="2">
        <v>23.8</v>
      </c>
      <c r="G1168" s="2">
        <v>30.1</v>
      </c>
      <c r="H1168" s="2">
        <v>28.7</v>
      </c>
      <c r="I1168" s="2">
        <v>28.5</v>
      </c>
      <c r="J1168" s="2">
        <v>28.4</v>
      </c>
      <c r="K1168" s="2">
        <v>23.4</v>
      </c>
      <c r="L1168" s="2">
        <v>25.7</v>
      </c>
      <c r="M1168" s="2">
        <v>17.2</v>
      </c>
    </row>
    <row r="1169" spans="1:13">
      <c r="A1169" s="1">
        <v>12</v>
      </c>
      <c r="B1169" s="2">
        <v>20</v>
      </c>
      <c r="C1169" s="2">
        <v>19.3</v>
      </c>
      <c r="D1169" s="2">
        <v>16</v>
      </c>
      <c r="E1169" s="2">
        <v>16.399999999999999</v>
      </c>
      <c r="F1169" s="2">
        <v>25.6</v>
      </c>
      <c r="G1169" s="2">
        <v>29.9</v>
      </c>
      <c r="H1169" s="2">
        <v>28.5</v>
      </c>
      <c r="I1169" s="2">
        <v>27.1</v>
      </c>
      <c r="J1169" s="2">
        <v>28.7</v>
      </c>
      <c r="K1169" s="2">
        <v>25.8</v>
      </c>
      <c r="L1169" s="2">
        <v>25.4</v>
      </c>
      <c r="M1169" s="2">
        <v>16.8</v>
      </c>
    </row>
    <row r="1170" spans="1:13">
      <c r="A1170" s="1">
        <v>13</v>
      </c>
      <c r="B1170" s="2">
        <v>20.8</v>
      </c>
      <c r="C1170" s="2">
        <v>21.4</v>
      </c>
      <c r="D1170" s="2">
        <v>16.399999999999999</v>
      </c>
      <c r="E1170" s="2">
        <v>17.100000000000001</v>
      </c>
      <c r="F1170" s="2">
        <v>26.4</v>
      </c>
      <c r="G1170" s="2">
        <v>29</v>
      </c>
      <c r="H1170" s="2">
        <v>29.2</v>
      </c>
      <c r="I1170" s="2">
        <v>27.3</v>
      </c>
      <c r="J1170" s="2">
        <v>26.8</v>
      </c>
      <c r="K1170" s="2">
        <v>26.6</v>
      </c>
      <c r="L1170" s="2">
        <v>23.9</v>
      </c>
      <c r="M1170" s="2">
        <v>18.5</v>
      </c>
    </row>
    <row r="1171" spans="1:13">
      <c r="A1171" s="1">
        <v>14</v>
      </c>
      <c r="B1171" s="2">
        <v>18.600000000000001</v>
      </c>
      <c r="C1171" s="2">
        <v>22.7</v>
      </c>
      <c r="D1171" s="2">
        <v>19</v>
      </c>
      <c r="E1171" s="2">
        <v>17.600000000000001</v>
      </c>
      <c r="F1171" s="2">
        <v>27.4</v>
      </c>
      <c r="G1171" s="2">
        <v>27.5</v>
      </c>
      <c r="H1171" s="2">
        <v>31.2</v>
      </c>
      <c r="I1171" s="2">
        <v>27.2</v>
      </c>
      <c r="J1171" s="2">
        <v>26.6</v>
      </c>
      <c r="K1171" s="2">
        <v>27.2</v>
      </c>
      <c r="L1171" s="2">
        <v>23.7</v>
      </c>
      <c r="M1171" s="2">
        <v>17.7</v>
      </c>
    </row>
    <row r="1172" spans="1:13">
      <c r="A1172" s="1">
        <v>15</v>
      </c>
      <c r="B1172" s="2">
        <v>21.5</v>
      </c>
      <c r="C1172" s="2">
        <v>22.9</v>
      </c>
      <c r="D1172" s="2">
        <v>21.3</v>
      </c>
      <c r="E1172" s="2">
        <v>19.5</v>
      </c>
      <c r="F1172" s="2">
        <v>28</v>
      </c>
      <c r="G1172" s="2">
        <v>27.3</v>
      </c>
      <c r="H1172" s="2">
        <v>30.7</v>
      </c>
      <c r="I1172" s="2">
        <v>25.4</v>
      </c>
      <c r="J1172" s="2">
        <v>26.7</v>
      </c>
      <c r="K1172" s="2">
        <v>26.6</v>
      </c>
      <c r="L1172" s="2">
        <v>23.5</v>
      </c>
      <c r="M1172" s="2">
        <v>17.899999999999999</v>
      </c>
    </row>
    <row r="1173" spans="1:13">
      <c r="A1173" s="1">
        <v>16</v>
      </c>
      <c r="B1173" s="2">
        <v>17.2</v>
      </c>
      <c r="C1173" s="2">
        <v>23.3</v>
      </c>
      <c r="D1173" s="2">
        <v>26.6</v>
      </c>
      <c r="E1173" s="2">
        <v>21</v>
      </c>
      <c r="F1173" s="2">
        <v>26.6</v>
      </c>
      <c r="G1173" s="2">
        <v>27.6</v>
      </c>
      <c r="H1173" s="2">
        <v>31.7</v>
      </c>
      <c r="I1173" s="2">
        <v>28.3</v>
      </c>
      <c r="J1173" s="2">
        <v>27</v>
      </c>
      <c r="K1173" s="2">
        <v>27.1</v>
      </c>
      <c r="L1173" s="2">
        <v>22.8</v>
      </c>
      <c r="M1173" s="2">
        <v>19.899999999999999</v>
      </c>
    </row>
    <row r="1174" spans="1:13">
      <c r="A1174" s="1">
        <v>17</v>
      </c>
      <c r="B1174" s="2">
        <v>18.5</v>
      </c>
      <c r="C1174" s="2">
        <v>24.1</v>
      </c>
      <c r="D1174" s="2">
        <v>25.8</v>
      </c>
      <c r="E1174" s="2">
        <v>21.8</v>
      </c>
      <c r="F1174" s="2">
        <v>25.4</v>
      </c>
      <c r="G1174" s="2">
        <v>28.3</v>
      </c>
      <c r="H1174" s="2">
        <v>32</v>
      </c>
      <c r="I1174" s="2">
        <v>29.6</v>
      </c>
      <c r="J1174" s="2">
        <v>28.4</v>
      </c>
      <c r="K1174" s="2">
        <v>27.5</v>
      </c>
      <c r="L1174" s="2">
        <v>21.8</v>
      </c>
      <c r="M1174" s="2">
        <v>20.399999999999999</v>
      </c>
    </row>
    <row r="1175" spans="1:13">
      <c r="A1175" s="1">
        <v>18</v>
      </c>
      <c r="B1175" s="2">
        <v>20.3</v>
      </c>
      <c r="C1175" s="2">
        <v>13.5</v>
      </c>
      <c r="D1175" s="2">
        <v>24</v>
      </c>
      <c r="E1175" s="2">
        <v>24.2</v>
      </c>
      <c r="F1175" s="2">
        <v>26.7</v>
      </c>
      <c r="G1175" s="2">
        <v>29.5</v>
      </c>
      <c r="H1175" s="2">
        <v>30.3</v>
      </c>
      <c r="I1175" s="2">
        <v>29.2</v>
      </c>
      <c r="J1175" s="2">
        <v>28.8</v>
      </c>
      <c r="K1175" s="2">
        <v>27.5</v>
      </c>
      <c r="L1175" s="2">
        <v>18.600000000000001</v>
      </c>
      <c r="M1175" s="2">
        <v>19.399999999999999</v>
      </c>
    </row>
    <row r="1176" spans="1:13">
      <c r="A1176" s="1">
        <v>19</v>
      </c>
      <c r="B1176" s="2">
        <v>13.3</v>
      </c>
      <c r="C1176" s="2">
        <v>10.1</v>
      </c>
      <c r="D1176" s="2">
        <v>20.399999999999999</v>
      </c>
      <c r="E1176" s="2">
        <v>25.8</v>
      </c>
      <c r="F1176" s="2">
        <v>27</v>
      </c>
      <c r="G1176" s="2">
        <v>30.3</v>
      </c>
      <c r="H1176" s="2">
        <v>28.8</v>
      </c>
      <c r="I1176" s="2">
        <v>28.3</v>
      </c>
      <c r="J1176" s="2">
        <v>29.7</v>
      </c>
      <c r="K1176" s="2">
        <v>23.7</v>
      </c>
      <c r="L1176" s="2">
        <v>18.899999999999999</v>
      </c>
      <c r="M1176" s="2">
        <v>17.899999999999999</v>
      </c>
    </row>
    <row r="1177" spans="1:13">
      <c r="A1177" s="1">
        <v>20</v>
      </c>
      <c r="B1177" s="2">
        <v>11.5</v>
      </c>
      <c r="C1177" s="2">
        <v>10.1</v>
      </c>
      <c r="D1177" s="2">
        <v>20.3</v>
      </c>
      <c r="E1177" s="2">
        <v>23.9</v>
      </c>
      <c r="F1177" s="2">
        <v>27.2</v>
      </c>
      <c r="G1177" s="2">
        <v>30.3</v>
      </c>
      <c r="H1177" s="2">
        <v>28.7</v>
      </c>
      <c r="I1177" s="2">
        <v>28.1</v>
      </c>
      <c r="J1177" s="2">
        <v>28.2</v>
      </c>
      <c r="K1177" s="2">
        <v>24.6</v>
      </c>
      <c r="L1177" s="2">
        <v>20.6</v>
      </c>
      <c r="M1177" s="2">
        <v>17.600000000000001</v>
      </c>
    </row>
    <row r="1178" spans="1:13">
      <c r="A1178" s="1">
        <v>21</v>
      </c>
      <c r="B1178" s="2">
        <v>11.5</v>
      </c>
      <c r="C1178" s="2">
        <v>8</v>
      </c>
      <c r="D1178" s="2">
        <v>22.2</v>
      </c>
      <c r="E1178" s="2">
        <v>20.3</v>
      </c>
      <c r="F1178" s="2">
        <v>29</v>
      </c>
      <c r="G1178" s="2">
        <v>26.9</v>
      </c>
      <c r="H1178" s="2">
        <v>29.8</v>
      </c>
      <c r="I1178" s="2">
        <v>29.2</v>
      </c>
      <c r="J1178" s="2">
        <v>27.8</v>
      </c>
      <c r="K1178" s="2">
        <v>24.6</v>
      </c>
      <c r="L1178" s="2">
        <v>21.7</v>
      </c>
      <c r="M1178" s="2">
        <v>17.899999999999999</v>
      </c>
    </row>
    <row r="1179" spans="1:13">
      <c r="A1179" s="1">
        <v>22</v>
      </c>
      <c r="B1179" s="2">
        <v>14.4</v>
      </c>
      <c r="C1179" s="2">
        <v>9.4</v>
      </c>
      <c r="D1179" s="2">
        <v>21</v>
      </c>
      <c r="E1179" s="2">
        <v>20.399999999999999</v>
      </c>
      <c r="F1179" s="2">
        <v>29.1</v>
      </c>
      <c r="G1179" s="2">
        <v>29.2</v>
      </c>
      <c r="H1179" s="2">
        <v>28.9</v>
      </c>
      <c r="I1179" s="2">
        <v>27.7</v>
      </c>
      <c r="J1179" s="2">
        <v>27.4</v>
      </c>
      <c r="K1179" s="2">
        <v>25.3</v>
      </c>
      <c r="L1179" s="2">
        <v>23.3</v>
      </c>
      <c r="M1179" s="2">
        <v>18.2</v>
      </c>
    </row>
    <row r="1180" spans="1:13">
      <c r="A1180" s="1">
        <v>23</v>
      </c>
      <c r="B1180" s="2">
        <v>15.8</v>
      </c>
      <c r="C1180" s="2">
        <v>10.6</v>
      </c>
      <c r="D1180" s="2">
        <v>20.8</v>
      </c>
      <c r="E1180" s="2">
        <v>20.5</v>
      </c>
      <c r="F1180" s="2">
        <v>28.4</v>
      </c>
      <c r="G1180" s="2">
        <v>31.5</v>
      </c>
      <c r="H1180" s="2">
        <v>26.9</v>
      </c>
      <c r="I1180" s="2">
        <v>26.9</v>
      </c>
      <c r="J1180" s="2">
        <v>24.5</v>
      </c>
      <c r="K1180" s="2">
        <v>25.6</v>
      </c>
      <c r="L1180" s="2">
        <v>23</v>
      </c>
      <c r="M1180" s="2">
        <v>17.7</v>
      </c>
    </row>
    <row r="1181" spans="1:13">
      <c r="A1181" s="1">
        <v>24</v>
      </c>
      <c r="B1181" s="2">
        <v>14.4</v>
      </c>
      <c r="C1181" s="2">
        <v>11.4</v>
      </c>
      <c r="D1181" s="2">
        <v>22.2</v>
      </c>
      <c r="E1181" s="2">
        <v>21.4</v>
      </c>
      <c r="F1181" s="2">
        <v>29</v>
      </c>
      <c r="G1181" s="2">
        <v>29</v>
      </c>
      <c r="H1181" s="2">
        <v>26.6</v>
      </c>
      <c r="I1181" s="2">
        <v>26.9</v>
      </c>
      <c r="J1181" s="2">
        <v>25.2</v>
      </c>
      <c r="K1181" s="2">
        <v>25.6</v>
      </c>
      <c r="L1181" s="2">
        <v>22</v>
      </c>
      <c r="M1181" s="2">
        <v>17.8</v>
      </c>
    </row>
    <row r="1182" spans="1:13">
      <c r="A1182" s="1">
        <v>25</v>
      </c>
      <c r="B1182" s="2">
        <v>14.3</v>
      </c>
      <c r="C1182" s="2">
        <v>11.5</v>
      </c>
      <c r="D1182" s="2">
        <v>20.9</v>
      </c>
      <c r="E1182" s="2">
        <v>21.9</v>
      </c>
      <c r="F1182" s="2">
        <v>28.6</v>
      </c>
      <c r="G1182" s="2">
        <v>25.5</v>
      </c>
      <c r="H1182" s="2">
        <v>29.2</v>
      </c>
      <c r="I1182" s="2">
        <v>27.9</v>
      </c>
      <c r="J1182" s="2">
        <v>27</v>
      </c>
      <c r="K1182" s="2">
        <v>26.4</v>
      </c>
      <c r="L1182" s="2">
        <v>22.2</v>
      </c>
      <c r="M1182" s="2">
        <v>18.7</v>
      </c>
    </row>
    <row r="1183" spans="1:13">
      <c r="A1183" s="1">
        <v>26</v>
      </c>
      <c r="B1183" s="2">
        <v>15.2</v>
      </c>
      <c r="C1183" s="2">
        <v>12.8</v>
      </c>
      <c r="D1183" s="2">
        <v>19.2</v>
      </c>
      <c r="E1183" s="2">
        <v>23.7</v>
      </c>
      <c r="F1183" s="2">
        <v>29.4</v>
      </c>
      <c r="G1183" s="2">
        <v>29</v>
      </c>
      <c r="H1183" s="2">
        <v>29.7</v>
      </c>
      <c r="I1183" s="2">
        <v>28.8</v>
      </c>
      <c r="J1183" s="2">
        <v>27.2</v>
      </c>
      <c r="K1183" s="2">
        <v>24.9</v>
      </c>
      <c r="L1183" s="2">
        <v>22.9</v>
      </c>
      <c r="M1183" s="2">
        <v>18</v>
      </c>
    </row>
    <row r="1184" spans="1:13">
      <c r="A1184" s="1">
        <v>27</v>
      </c>
      <c r="B1184" s="2">
        <v>11.2</v>
      </c>
      <c r="C1184" s="2">
        <v>14.8</v>
      </c>
      <c r="D1184" s="2">
        <v>18.899999999999999</v>
      </c>
      <c r="E1184" s="2">
        <v>24</v>
      </c>
      <c r="F1184" s="2">
        <v>28.3</v>
      </c>
      <c r="G1184" s="2">
        <v>29.7</v>
      </c>
      <c r="H1184" s="2">
        <v>31.1</v>
      </c>
      <c r="I1184" s="2">
        <v>28.1</v>
      </c>
      <c r="J1184" s="2">
        <v>27.5</v>
      </c>
      <c r="K1184" s="2">
        <v>23.4</v>
      </c>
      <c r="L1184" s="2">
        <v>23.3</v>
      </c>
      <c r="M1184" s="2">
        <v>18.600000000000001</v>
      </c>
    </row>
    <row r="1185" spans="1:13">
      <c r="A1185" s="1">
        <v>28</v>
      </c>
      <c r="B1185" s="2">
        <v>11.6</v>
      </c>
      <c r="C1185" s="2">
        <v>16.5</v>
      </c>
      <c r="D1185" s="2">
        <v>16.3</v>
      </c>
      <c r="E1185" s="2">
        <v>24</v>
      </c>
      <c r="F1185" s="2">
        <v>28.2</v>
      </c>
      <c r="G1185" s="2">
        <v>29.8</v>
      </c>
      <c r="H1185" s="2">
        <v>31.7</v>
      </c>
      <c r="I1185" s="2">
        <v>29</v>
      </c>
      <c r="J1185" s="2">
        <v>28</v>
      </c>
      <c r="K1185" s="2">
        <v>23.9</v>
      </c>
      <c r="L1185" s="2">
        <v>23.3</v>
      </c>
      <c r="M1185" s="2">
        <v>20</v>
      </c>
    </row>
    <row r="1186" spans="1:13">
      <c r="A1186" s="1">
        <v>29</v>
      </c>
      <c r="B1186" s="2">
        <v>11.8</v>
      </c>
      <c r="C1186" s="2">
        <v>16.7</v>
      </c>
      <c r="D1186" s="2">
        <v>17.399999999999999</v>
      </c>
      <c r="E1186" s="2">
        <v>25.1</v>
      </c>
      <c r="F1186" s="2">
        <v>26.5</v>
      </c>
      <c r="G1186" s="2">
        <v>30</v>
      </c>
      <c r="H1186" s="2">
        <v>27.7</v>
      </c>
      <c r="I1186" s="2">
        <v>29.1</v>
      </c>
      <c r="J1186" s="2">
        <v>27.9</v>
      </c>
      <c r="K1186" s="2">
        <v>26.1</v>
      </c>
      <c r="L1186" s="2">
        <v>24.4</v>
      </c>
      <c r="M1186" s="2">
        <v>20.8</v>
      </c>
    </row>
    <row r="1187" spans="1:13">
      <c r="A1187" s="1">
        <v>30</v>
      </c>
      <c r="B1187" s="2">
        <v>12.6</v>
      </c>
      <c r="C1187" s="2"/>
      <c r="D1187" s="2">
        <v>20.2</v>
      </c>
      <c r="E1187" s="2">
        <v>26.4</v>
      </c>
      <c r="F1187" s="2">
        <v>27.8</v>
      </c>
      <c r="G1187" s="2">
        <v>30.2</v>
      </c>
      <c r="H1187" s="2">
        <v>27.2</v>
      </c>
      <c r="I1187" s="2">
        <v>25.5</v>
      </c>
      <c r="J1187" s="2">
        <v>27.6</v>
      </c>
      <c r="K1187" s="2">
        <v>26.3</v>
      </c>
      <c r="L1187" s="2">
        <v>17</v>
      </c>
      <c r="M1187" s="2">
        <v>21.8</v>
      </c>
    </row>
    <row r="1188" spans="1:13">
      <c r="A1188" s="1">
        <v>31</v>
      </c>
      <c r="B1188" s="2">
        <v>13.6</v>
      </c>
      <c r="C1188" s="2"/>
      <c r="D1188" s="2">
        <v>25.2</v>
      </c>
      <c r="E1188" s="2"/>
      <c r="F1188" s="2">
        <v>29.2</v>
      </c>
      <c r="G1188" s="2"/>
      <c r="H1188" s="2">
        <v>27.8</v>
      </c>
      <c r="I1188" s="2">
        <v>27.7</v>
      </c>
      <c r="J1188" s="2"/>
      <c r="K1188" s="2">
        <v>26.7</v>
      </c>
      <c r="L1188" s="2"/>
      <c r="M1188" s="2">
        <v>21.9</v>
      </c>
    </row>
    <row r="1189" spans="1:13">
      <c r="A1189" s="1">
        <v>1997</v>
      </c>
    </row>
    <row r="1190" spans="1:13">
      <c r="A1190" s="1">
        <v>1</v>
      </c>
      <c r="B1190" s="1" t="s">
        <v>2</v>
      </c>
      <c r="C1190" s="1" t="s">
        <v>3</v>
      </c>
      <c r="D1190" s="1" t="s">
        <v>4</v>
      </c>
      <c r="E1190" s="1" t="s">
        <v>5</v>
      </c>
      <c r="F1190" s="1" t="s">
        <v>6</v>
      </c>
      <c r="G1190" s="1" t="s">
        <v>7</v>
      </c>
      <c r="H1190" s="1" t="s">
        <v>8</v>
      </c>
      <c r="I1190" s="1" t="s">
        <v>9</v>
      </c>
      <c r="J1190" s="1" t="s">
        <v>10</v>
      </c>
      <c r="K1190" s="1" t="s">
        <v>11</v>
      </c>
      <c r="L1190" s="1" t="s">
        <v>12</v>
      </c>
      <c r="M1190" s="1" t="s">
        <v>13</v>
      </c>
    </row>
    <row r="1191" spans="1:13">
      <c r="A1191" s="1">
        <v>2</v>
      </c>
      <c r="B1191" s="1">
        <v>20.8</v>
      </c>
      <c r="C1191" s="1">
        <v>21</v>
      </c>
      <c r="D1191" s="1">
        <v>21.8</v>
      </c>
      <c r="E1191" s="1">
        <v>23.9</v>
      </c>
      <c r="F1191" s="1">
        <v>27.2</v>
      </c>
      <c r="G1191" s="1">
        <v>29.8</v>
      </c>
      <c r="H1191" s="1">
        <v>30.6</v>
      </c>
      <c r="I1191" s="1">
        <v>30.3</v>
      </c>
      <c r="J1191" s="1">
        <v>27.7</v>
      </c>
      <c r="K1191" s="1">
        <v>27.7</v>
      </c>
      <c r="L1191" s="1">
        <v>21.6</v>
      </c>
      <c r="M1191" s="1">
        <v>21.7</v>
      </c>
    </row>
    <row r="1192" spans="1:13">
      <c r="A1192" s="1">
        <v>3</v>
      </c>
      <c r="B1192" s="1">
        <v>21.4</v>
      </c>
      <c r="C1192" s="1">
        <v>21.5</v>
      </c>
      <c r="D1192" s="1">
        <v>20.5</v>
      </c>
      <c r="E1192" s="1">
        <v>25</v>
      </c>
      <c r="F1192" s="1">
        <v>27.8</v>
      </c>
      <c r="G1192" s="1">
        <v>31</v>
      </c>
      <c r="H1192" s="1">
        <v>31.9</v>
      </c>
      <c r="I1192" s="1">
        <v>31.4</v>
      </c>
      <c r="J1192" s="1">
        <v>26.4</v>
      </c>
      <c r="K1192" s="1">
        <v>26.4</v>
      </c>
      <c r="L1192" s="1">
        <v>21</v>
      </c>
      <c r="M1192" s="1">
        <v>17.5</v>
      </c>
    </row>
    <row r="1193" spans="1:13">
      <c r="A1193" s="1">
        <v>4</v>
      </c>
      <c r="B1193" s="1">
        <v>22</v>
      </c>
      <c r="C1193" s="1">
        <v>20.6</v>
      </c>
      <c r="D1193" s="1">
        <v>19</v>
      </c>
      <c r="E1193" s="1">
        <v>25.5</v>
      </c>
      <c r="F1193" s="1">
        <v>28.2</v>
      </c>
      <c r="G1193" s="1">
        <v>31.6</v>
      </c>
      <c r="H1193" s="1">
        <v>32.4</v>
      </c>
      <c r="I1193" s="1">
        <v>30.5</v>
      </c>
      <c r="J1193" s="1">
        <v>27</v>
      </c>
      <c r="K1193" s="1">
        <v>27</v>
      </c>
      <c r="L1193" s="1">
        <v>22</v>
      </c>
      <c r="M1193" s="1">
        <v>15.5</v>
      </c>
    </row>
    <row r="1194" spans="1:13">
      <c r="A1194" s="1">
        <v>5</v>
      </c>
      <c r="B1194" s="1">
        <v>21.8</v>
      </c>
      <c r="C1194" s="1">
        <v>15.5</v>
      </c>
      <c r="D1194" s="1">
        <v>18.5</v>
      </c>
      <c r="E1194" s="1">
        <v>25.7</v>
      </c>
      <c r="F1194" s="1">
        <v>26.5</v>
      </c>
      <c r="G1194" s="1">
        <v>30.9</v>
      </c>
      <c r="H1194" s="1">
        <v>31.7</v>
      </c>
      <c r="I1194" s="1">
        <v>30.3</v>
      </c>
      <c r="J1194" s="1">
        <v>26.3</v>
      </c>
      <c r="K1194" s="1">
        <v>26.3</v>
      </c>
      <c r="L1194" s="1">
        <v>23.8</v>
      </c>
      <c r="M1194" s="1">
        <v>15.7</v>
      </c>
    </row>
    <row r="1195" spans="1:13">
      <c r="A1195" s="1">
        <v>6</v>
      </c>
      <c r="B1195" s="1">
        <v>19.5</v>
      </c>
      <c r="C1195" s="1">
        <v>13.5</v>
      </c>
      <c r="D1195" s="1">
        <v>20.5</v>
      </c>
      <c r="E1195" s="1">
        <v>23</v>
      </c>
      <c r="F1195" s="1">
        <v>28.9</v>
      </c>
      <c r="G1195" s="1">
        <v>31.5</v>
      </c>
      <c r="H1195" s="1">
        <v>30.6</v>
      </c>
      <c r="I1195" s="1">
        <v>31.6</v>
      </c>
      <c r="J1195" s="1">
        <v>28</v>
      </c>
      <c r="K1195" s="1">
        <v>28</v>
      </c>
      <c r="L1195" s="1">
        <v>22.9</v>
      </c>
      <c r="M1195" s="1">
        <v>20</v>
      </c>
    </row>
    <row r="1196" spans="1:13">
      <c r="A1196" s="1">
        <v>7</v>
      </c>
      <c r="B1196" s="1">
        <v>18.399999999999999</v>
      </c>
      <c r="C1196" s="1">
        <v>12.8</v>
      </c>
      <c r="D1196" s="1">
        <v>20.7</v>
      </c>
      <c r="E1196" s="1">
        <v>23.1</v>
      </c>
      <c r="F1196" s="1">
        <v>28</v>
      </c>
      <c r="G1196" s="1">
        <v>32.6</v>
      </c>
      <c r="H1196" s="1">
        <v>31.1</v>
      </c>
      <c r="I1196" s="1">
        <v>32.799999999999997</v>
      </c>
      <c r="J1196" s="1">
        <v>27.5</v>
      </c>
      <c r="K1196" s="1">
        <v>27.5</v>
      </c>
      <c r="L1196" s="1">
        <v>22.5</v>
      </c>
      <c r="M1196" s="1">
        <v>21.8</v>
      </c>
    </row>
    <row r="1197" spans="1:13">
      <c r="A1197" s="1">
        <v>8</v>
      </c>
      <c r="B1197" s="1">
        <v>18.399999999999999</v>
      </c>
      <c r="C1197" s="1">
        <v>14.1</v>
      </c>
      <c r="D1197" s="1">
        <v>21</v>
      </c>
      <c r="E1197" s="1">
        <v>25</v>
      </c>
      <c r="F1197" s="1">
        <v>27.8</v>
      </c>
      <c r="G1197" s="1">
        <v>33</v>
      </c>
      <c r="H1197" s="1">
        <v>31.4</v>
      </c>
      <c r="I1197" s="1">
        <v>33.299999999999997</v>
      </c>
      <c r="J1197" s="1">
        <v>27.4</v>
      </c>
      <c r="K1197" s="1">
        <v>27.4</v>
      </c>
      <c r="L1197" s="1">
        <v>22.5</v>
      </c>
      <c r="M1197" s="1">
        <v>22.2</v>
      </c>
    </row>
    <row r="1198" spans="1:13">
      <c r="A1198" s="1">
        <v>9</v>
      </c>
      <c r="B1198" s="1">
        <v>15.6</v>
      </c>
      <c r="C1198" s="1">
        <v>13.4</v>
      </c>
      <c r="D1198" s="1">
        <v>22.7</v>
      </c>
      <c r="E1198" s="1">
        <v>23.9</v>
      </c>
      <c r="F1198" s="1">
        <v>29</v>
      </c>
      <c r="G1198" s="1">
        <v>33.299999999999997</v>
      </c>
      <c r="H1198" s="1">
        <v>28.4</v>
      </c>
      <c r="I1198" s="1">
        <v>29.4</v>
      </c>
      <c r="J1198" s="1">
        <v>26.7</v>
      </c>
      <c r="K1198" s="1">
        <v>26.7</v>
      </c>
      <c r="L1198" s="1">
        <v>22.1</v>
      </c>
      <c r="M1198" s="1">
        <v>18</v>
      </c>
    </row>
    <row r="1199" spans="1:13">
      <c r="A1199" s="1">
        <v>10</v>
      </c>
      <c r="B1199" s="1">
        <v>13.7</v>
      </c>
      <c r="C1199" s="1">
        <v>13.8</v>
      </c>
      <c r="D1199" s="1">
        <v>21.8</v>
      </c>
      <c r="E1199" s="1">
        <v>22.9</v>
      </c>
      <c r="F1199" s="1">
        <v>26.2</v>
      </c>
      <c r="G1199" s="1">
        <v>33.700000000000003</v>
      </c>
      <c r="H1199" s="1">
        <v>27.4</v>
      </c>
      <c r="I1199" s="1">
        <v>28</v>
      </c>
      <c r="J1199" s="1">
        <v>26.8</v>
      </c>
      <c r="K1199" s="1">
        <v>26.8</v>
      </c>
      <c r="L1199" s="1">
        <v>23</v>
      </c>
      <c r="M1199" s="1">
        <v>16.8</v>
      </c>
    </row>
    <row r="1200" spans="1:13">
      <c r="A1200" s="1">
        <v>11</v>
      </c>
      <c r="B1200" s="1">
        <v>15.4</v>
      </c>
      <c r="C1200" s="1">
        <v>14.9</v>
      </c>
      <c r="D1200" s="1">
        <v>22.6</v>
      </c>
      <c r="E1200" s="1">
        <v>24.8</v>
      </c>
      <c r="F1200" s="1">
        <v>27.3</v>
      </c>
      <c r="G1200" s="1">
        <v>28.4</v>
      </c>
      <c r="H1200" s="1">
        <v>29.5</v>
      </c>
      <c r="I1200" s="1">
        <v>25.9</v>
      </c>
      <c r="J1200" s="1">
        <v>27.6</v>
      </c>
      <c r="K1200" s="1">
        <v>27.6</v>
      </c>
      <c r="L1200" s="1">
        <v>22.8</v>
      </c>
      <c r="M1200" s="1">
        <v>16.5</v>
      </c>
    </row>
    <row r="1201" spans="1:13">
      <c r="A1201" s="1">
        <v>12</v>
      </c>
      <c r="B1201" s="1">
        <v>15.7</v>
      </c>
      <c r="C1201" s="1">
        <v>16.399999999999999</v>
      </c>
      <c r="D1201" s="1">
        <v>22.5</v>
      </c>
      <c r="E1201" s="1">
        <v>23.7</v>
      </c>
      <c r="F1201" s="1">
        <v>28.6</v>
      </c>
      <c r="G1201" s="1">
        <v>27.8</v>
      </c>
      <c r="H1201" s="1">
        <v>28.6</v>
      </c>
      <c r="I1201" s="1">
        <v>29</v>
      </c>
      <c r="J1201" s="1">
        <v>27</v>
      </c>
      <c r="K1201" s="1">
        <v>27</v>
      </c>
      <c r="L1201" s="1">
        <v>24.9</v>
      </c>
      <c r="M1201" s="1">
        <v>14.8</v>
      </c>
    </row>
    <row r="1202" spans="1:13">
      <c r="A1202" s="1">
        <v>13</v>
      </c>
      <c r="B1202" s="1">
        <v>16.600000000000001</v>
      </c>
      <c r="C1202" s="1">
        <v>16.100000000000001</v>
      </c>
      <c r="D1202" s="1">
        <v>22.4</v>
      </c>
      <c r="E1202" s="1">
        <v>24.2</v>
      </c>
      <c r="F1202" s="1">
        <v>30</v>
      </c>
      <c r="G1202" s="1">
        <v>29.9</v>
      </c>
      <c r="H1202" s="1">
        <v>28.4</v>
      </c>
      <c r="I1202" s="1">
        <v>31.2</v>
      </c>
      <c r="J1202" s="1">
        <v>28.3</v>
      </c>
      <c r="K1202" s="1">
        <v>28.3</v>
      </c>
      <c r="L1202" s="1">
        <v>25.4</v>
      </c>
      <c r="M1202" s="1">
        <v>14.2</v>
      </c>
    </row>
    <row r="1203" spans="1:13">
      <c r="A1203" s="1">
        <v>14</v>
      </c>
      <c r="B1203" s="1">
        <v>18.399999999999999</v>
      </c>
      <c r="C1203" s="1">
        <v>14.3</v>
      </c>
      <c r="D1203" s="1">
        <v>22.8</v>
      </c>
      <c r="E1203" s="1">
        <v>23.9</v>
      </c>
      <c r="F1203" s="1">
        <v>30.1</v>
      </c>
      <c r="G1203" s="1">
        <v>30.1</v>
      </c>
      <c r="H1203" s="1">
        <v>29.1</v>
      </c>
      <c r="I1203" s="1">
        <v>28.7</v>
      </c>
      <c r="J1203" s="1">
        <v>28</v>
      </c>
      <c r="K1203" s="1">
        <v>28</v>
      </c>
      <c r="L1203" s="1">
        <v>25.6</v>
      </c>
      <c r="M1203" s="1">
        <v>14.3</v>
      </c>
    </row>
    <row r="1204" spans="1:13">
      <c r="A1204" s="1">
        <v>15</v>
      </c>
      <c r="B1204" s="1">
        <v>18.600000000000001</v>
      </c>
      <c r="C1204" s="1">
        <v>13.6</v>
      </c>
      <c r="D1204" s="1">
        <v>24.2</v>
      </c>
      <c r="E1204" s="1">
        <v>24.8</v>
      </c>
      <c r="F1204" s="1">
        <v>29.6</v>
      </c>
      <c r="G1204" s="1">
        <v>28.8</v>
      </c>
      <c r="H1204" s="1">
        <v>29.4</v>
      </c>
      <c r="I1204" s="1">
        <v>28.5</v>
      </c>
      <c r="J1204" s="1">
        <v>29.1</v>
      </c>
      <c r="K1204" s="1">
        <v>29.1</v>
      </c>
      <c r="L1204" s="1">
        <v>25.6</v>
      </c>
      <c r="M1204" s="1">
        <v>15.7</v>
      </c>
    </row>
    <row r="1205" spans="1:13">
      <c r="A1205" s="1">
        <v>16</v>
      </c>
      <c r="B1205" s="1">
        <v>19.8</v>
      </c>
      <c r="C1205" s="1">
        <v>14.5</v>
      </c>
      <c r="D1205" s="1">
        <v>24</v>
      </c>
      <c r="E1205" s="1">
        <v>23.9</v>
      </c>
      <c r="F1205" s="1">
        <v>29.6</v>
      </c>
      <c r="G1205" s="1">
        <v>27.5</v>
      </c>
      <c r="H1205" s="1">
        <v>29.1</v>
      </c>
      <c r="I1205" s="1">
        <v>27.1</v>
      </c>
      <c r="J1205" s="1">
        <v>28</v>
      </c>
      <c r="K1205" s="1">
        <v>28</v>
      </c>
      <c r="L1205" s="1">
        <v>26.2</v>
      </c>
      <c r="M1205" s="1">
        <v>17.3</v>
      </c>
    </row>
    <row r="1206" spans="1:13">
      <c r="A1206" s="1">
        <v>17</v>
      </c>
      <c r="B1206" s="1">
        <v>21.1</v>
      </c>
      <c r="C1206" s="1">
        <v>16.3</v>
      </c>
      <c r="D1206" s="1">
        <v>23.1</v>
      </c>
      <c r="E1206" s="1">
        <v>23.9</v>
      </c>
      <c r="F1206" s="1">
        <v>29.2</v>
      </c>
      <c r="G1206" s="1">
        <v>28</v>
      </c>
      <c r="H1206" s="1">
        <v>28.7</v>
      </c>
      <c r="I1206" s="1">
        <v>25.7</v>
      </c>
      <c r="J1206" s="1">
        <v>27.1</v>
      </c>
      <c r="K1206" s="1">
        <v>27.1</v>
      </c>
      <c r="L1206" s="1">
        <v>25.4</v>
      </c>
      <c r="M1206" s="1">
        <v>20.3</v>
      </c>
    </row>
    <row r="1207" spans="1:13">
      <c r="A1207" s="1">
        <v>18</v>
      </c>
      <c r="B1207" s="1">
        <v>22</v>
      </c>
      <c r="C1207" s="1">
        <v>15.8</v>
      </c>
      <c r="D1207" s="1">
        <v>18</v>
      </c>
      <c r="E1207" s="1">
        <v>26</v>
      </c>
      <c r="F1207" s="1">
        <v>26.6</v>
      </c>
      <c r="G1207" s="1">
        <v>28.9</v>
      </c>
      <c r="H1207" s="1">
        <v>28.5</v>
      </c>
      <c r="I1207" s="1">
        <v>27</v>
      </c>
      <c r="J1207" s="1">
        <v>27.3</v>
      </c>
      <c r="K1207" s="1">
        <v>27.3</v>
      </c>
      <c r="L1207" s="1">
        <v>21.5</v>
      </c>
      <c r="M1207" s="1">
        <v>22.3</v>
      </c>
    </row>
    <row r="1208" spans="1:13">
      <c r="A1208" s="1">
        <v>19</v>
      </c>
      <c r="B1208" s="1">
        <v>22.7</v>
      </c>
      <c r="C1208" s="1">
        <v>15.6</v>
      </c>
      <c r="D1208" s="1">
        <v>17.899999999999999</v>
      </c>
      <c r="E1208" s="1">
        <v>27.5</v>
      </c>
      <c r="F1208" s="1">
        <v>29.2</v>
      </c>
      <c r="G1208" s="1">
        <v>29</v>
      </c>
      <c r="H1208" s="1">
        <v>27.9</v>
      </c>
      <c r="I1208" s="1">
        <v>29.2</v>
      </c>
      <c r="J1208" s="1">
        <v>28.1</v>
      </c>
      <c r="K1208" s="1">
        <v>28.1</v>
      </c>
      <c r="L1208" s="1">
        <v>18.3</v>
      </c>
      <c r="M1208" s="1">
        <v>23.7</v>
      </c>
    </row>
    <row r="1209" spans="1:13">
      <c r="A1209" s="1">
        <v>20</v>
      </c>
      <c r="B1209" s="1">
        <v>16.3</v>
      </c>
      <c r="C1209" s="1">
        <v>16.7</v>
      </c>
      <c r="D1209" s="1">
        <v>19.3</v>
      </c>
      <c r="E1209" s="1">
        <v>27.9</v>
      </c>
      <c r="F1209" s="1">
        <v>30.9</v>
      </c>
      <c r="G1209" s="1">
        <v>29.7</v>
      </c>
      <c r="H1209" s="1">
        <v>27.1</v>
      </c>
      <c r="I1209" s="1">
        <v>30.6</v>
      </c>
      <c r="J1209" s="1">
        <v>28.6</v>
      </c>
      <c r="K1209" s="1">
        <v>28.6</v>
      </c>
      <c r="L1209" s="1">
        <v>19.600000000000001</v>
      </c>
      <c r="M1209" s="1">
        <v>24.1</v>
      </c>
    </row>
    <row r="1210" spans="1:13">
      <c r="A1210" s="1">
        <v>21</v>
      </c>
      <c r="B1210" s="1">
        <v>17.399999999999999</v>
      </c>
      <c r="C1210" s="1">
        <v>17.3</v>
      </c>
      <c r="D1210" s="1">
        <v>18.2</v>
      </c>
      <c r="E1210" s="1">
        <v>28.1</v>
      </c>
      <c r="F1210" s="1">
        <v>29.5</v>
      </c>
      <c r="G1210" s="1">
        <v>30.3</v>
      </c>
      <c r="H1210" s="1">
        <v>26.8</v>
      </c>
      <c r="I1210" s="1">
        <v>30.7</v>
      </c>
      <c r="J1210" s="1">
        <v>25.5</v>
      </c>
      <c r="K1210" s="1">
        <v>25.5</v>
      </c>
      <c r="L1210" s="1">
        <v>21.5</v>
      </c>
      <c r="M1210" s="1">
        <v>24.4</v>
      </c>
    </row>
    <row r="1211" spans="1:13">
      <c r="A1211" s="1">
        <v>22</v>
      </c>
      <c r="B1211" s="1">
        <v>19.7</v>
      </c>
      <c r="C1211" s="1">
        <v>18.2</v>
      </c>
      <c r="D1211" s="1">
        <v>17.899999999999999</v>
      </c>
      <c r="E1211" s="1">
        <v>26.3</v>
      </c>
      <c r="F1211" s="1">
        <v>29.2</v>
      </c>
      <c r="G1211" s="1">
        <v>30.6</v>
      </c>
      <c r="H1211" s="1">
        <v>26.2</v>
      </c>
      <c r="I1211" s="1">
        <v>30.6</v>
      </c>
      <c r="J1211" s="1">
        <v>22.7</v>
      </c>
      <c r="K1211" s="1">
        <v>22.7</v>
      </c>
      <c r="L1211" s="1">
        <v>23.2</v>
      </c>
      <c r="M1211" s="1">
        <v>24.8</v>
      </c>
    </row>
    <row r="1212" spans="1:13">
      <c r="A1212" s="1">
        <v>23</v>
      </c>
      <c r="B1212" s="1">
        <v>21</v>
      </c>
      <c r="C1212" s="1">
        <v>18</v>
      </c>
      <c r="D1212" s="1">
        <v>19.2</v>
      </c>
      <c r="E1212" s="1">
        <v>26</v>
      </c>
      <c r="F1212" s="1">
        <v>27.1</v>
      </c>
      <c r="G1212" s="1">
        <v>26.4</v>
      </c>
      <c r="H1212" s="1">
        <v>26.3</v>
      </c>
      <c r="I1212" s="1">
        <v>30.2</v>
      </c>
      <c r="J1212" s="1">
        <v>23.8</v>
      </c>
      <c r="K1212" s="1">
        <v>23.8</v>
      </c>
      <c r="L1212" s="1">
        <v>24.1</v>
      </c>
      <c r="M1212" s="1">
        <v>19.399999999999999</v>
      </c>
    </row>
    <row r="1213" spans="1:13">
      <c r="A1213" s="1">
        <v>24</v>
      </c>
      <c r="B1213" s="1">
        <v>21.6</v>
      </c>
      <c r="C1213" s="1">
        <v>19.3</v>
      </c>
      <c r="D1213" s="1">
        <v>18.600000000000001</v>
      </c>
      <c r="E1213" s="1">
        <v>25.7</v>
      </c>
      <c r="F1213" s="1">
        <v>26.5</v>
      </c>
      <c r="G1213" s="1">
        <v>27.8</v>
      </c>
      <c r="H1213" s="1">
        <v>27.2</v>
      </c>
      <c r="I1213" s="1">
        <v>25.5</v>
      </c>
      <c r="J1213" s="1">
        <v>24.6</v>
      </c>
      <c r="K1213" s="1">
        <v>24.6</v>
      </c>
      <c r="L1213" s="1">
        <v>25.1</v>
      </c>
      <c r="M1213" s="1">
        <v>17.100000000000001</v>
      </c>
    </row>
    <row r="1214" spans="1:13">
      <c r="A1214" s="1">
        <v>25</v>
      </c>
      <c r="B1214" s="1">
        <v>13.6</v>
      </c>
      <c r="C1214" s="1">
        <v>19.600000000000001</v>
      </c>
      <c r="D1214" s="1">
        <v>17.7</v>
      </c>
      <c r="E1214" s="1">
        <v>22.9</v>
      </c>
      <c r="F1214" s="1">
        <v>27.2</v>
      </c>
      <c r="G1214" s="1">
        <v>29</v>
      </c>
      <c r="H1214" s="1">
        <v>27.6</v>
      </c>
      <c r="I1214" s="1">
        <v>26.2</v>
      </c>
      <c r="J1214" s="1">
        <v>26.4</v>
      </c>
      <c r="K1214" s="1">
        <v>26.4</v>
      </c>
      <c r="L1214" s="1">
        <v>26.3</v>
      </c>
      <c r="M1214" s="1">
        <v>16.8</v>
      </c>
    </row>
    <row r="1215" spans="1:13">
      <c r="A1215" s="1">
        <v>26</v>
      </c>
      <c r="B1215" s="1">
        <v>13.6</v>
      </c>
      <c r="C1215" s="1">
        <v>21.1</v>
      </c>
      <c r="D1215" s="1">
        <v>19.8</v>
      </c>
      <c r="E1215" s="1">
        <v>19.5</v>
      </c>
      <c r="F1215" s="1">
        <v>27.6</v>
      </c>
      <c r="G1215" s="1">
        <v>27.7</v>
      </c>
      <c r="H1215" s="1">
        <v>27.9</v>
      </c>
      <c r="I1215" s="1">
        <v>27.8</v>
      </c>
      <c r="J1215" s="1">
        <v>25.1</v>
      </c>
      <c r="K1215" s="1">
        <v>25.1</v>
      </c>
      <c r="L1215" s="1">
        <v>27.6</v>
      </c>
      <c r="M1215" s="1">
        <v>17.2</v>
      </c>
    </row>
    <row r="1216" spans="1:13">
      <c r="A1216" s="1">
        <v>27</v>
      </c>
      <c r="B1216" s="1">
        <v>14.7</v>
      </c>
      <c r="C1216" s="1">
        <v>20.9</v>
      </c>
      <c r="D1216" s="1">
        <v>20.7</v>
      </c>
      <c r="E1216" s="1">
        <v>20.399999999999999</v>
      </c>
      <c r="F1216" s="1">
        <v>28.1</v>
      </c>
      <c r="G1216" s="1">
        <v>28.6</v>
      </c>
      <c r="H1216" s="1">
        <v>28.3</v>
      </c>
      <c r="I1216" s="1">
        <v>28.7</v>
      </c>
      <c r="J1216" s="1">
        <v>20.6</v>
      </c>
      <c r="K1216" s="1">
        <v>20.6</v>
      </c>
      <c r="L1216" s="1">
        <v>26.8</v>
      </c>
      <c r="M1216" s="1">
        <v>17.100000000000001</v>
      </c>
    </row>
    <row r="1217" spans="1:13">
      <c r="A1217" s="1">
        <v>28</v>
      </c>
      <c r="B1217" s="1">
        <v>15.7</v>
      </c>
      <c r="C1217" s="1">
        <v>20.5</v>
      </c>
      <c r="D1217" s="1">
        <v>19.3</v>
      </c>
      <c r="E1217" s="1">
        <v>22.7</v>
      </c>
      <c r="F1217" s="1">
        <v>28.4</v>
      </c>
      <c r="G1217" s="1">
        <v>29.7</v>
      </c>
      <c r="H1217" s="1">
        <v>27.8</v>
      </c>
      <c r="I1217" s="1">
        <v>29</v>
      </c>
      <c r="J1217" s="1">
        <v>19.399999999999999</v>
      </c>
      <c r="K1217" s="1">
        <v>19.399999999999999</v>
      </c>
      <c r="L1217" s="1">
        <v>27</v>
      </c>
      <c r="M1217" s="1">
        <v>16.899999999999999</v>
      </c>
    </row>
    <row r="1218" spans="1:13">
      <c r="A1218" s="1">
        <v>29</v>
      </c>
      <c r="B1218" s="1">
        <v>16.600000000000001</v>
      </c>
      <c r="C1218" s="1">
        <v>21.6</v>
      </c>
      <c r="D1218" s="1">
        <v>21.3</v>
      </c>
      <c r="E1218" s="1">
        <v>24.6</v>
      </c>
      <c r="F1218" s="1">
        <v>25.1</v>
      </c>
      <c r="G1218" s="1">
        <v>29.2</v>
      </c>
      <c r="H1218" s="1">
        <v>27.2</v>
      </c>
      <c r="I1218" s="1">
        <v>28.6</v>
      </c>
      <c r="J1218" s="1">
        <v>21.9</v>
      </c>
      <c r="K1218" s="1">
        <v>21.9</v>
      </c>
      <c r="L1218" s="1">
        <v>26.4</v>
      </c>
      <c r="M1218" s="1">
        <v>20.100000000000001</v>
      </c>
    </row>
    <row r="1219" spans="1:13">
      <c r="A1219" s="1">
        <v>30</v>
      </c>
      <c r="B1219" s="1">
        <v>17.7</v>
      </c>
      <c r="D1219" s="1">
        <v>22.5</v>
      </c>
      <c r="E1219" s="1">
        <v>25.5</v>
      </c>
      <c r="F1219" s="1">
        <v>26.9</v>
      </c>
      <c r="G1219" s="1">
        <v>29.1</v>
      </c>
      <c r="H1219" s="1">
        <v>27.4</v>
      </c>
      <c r="I1219" s="1">
        <v>28.2</v>
      </c>
      <c r="J1219" s="1">
        <v>23.6</v>
      </c>
      <c r="K1219" s="1">
        <v>23.6</v>
      </c>
      <c r="L1219" s="1">
        <v>26</v>
      </c>
      <c r="M1219" s="1">
        <v>22.5</v>
      </c>
    </row>
    <row r="1220" spans="1:13">
      <c r="A1220" s="1">
        <v>31</v>
      </c>
      <c r="B1220" s="1">
        <v>18.8</v>
      </c>
      <c r="D1220" s="1">
        <v>22.5</v>
      </c>
      <c r="E1220" s="1">
        <v>24.5</v>
      </c>
      <c r="F1220" s="1">
        <v>27.4</v>
      </c>
      <c r="G1220" s="1">
        <v>30.8</v>
      </c>
      <c r="H1220" s="1">
        <v>28.6</v>
      </c>
      <c r="I1220" s="1">
        <v>28.3</v>
      </c>
      <c r="J1220" s="1">
        <v>23.9</v>
      </c>
      <c r="K1220" s="1">
        <v>23.9</v>
      </c>
      <c r="L1220" s="1">
        <v>22</v>
      </c>
      <c r="M1220" s="1">
        <v>23.5</v>
      </c>
    </row>
    <row r="1221" spans="1:13">
      <c r="B1221" s="1">
        <v>20.8</v>
      </c>
      <c r="D1221" s="1">
        <v>21.7</v>
      </c>
      <c r="F1221" s="1">
        <v>28.9</v>
      </c>
      <c r="H1221" s="1">
        <v>28.4</v>
      </c>
      <c r="I1221" s="1">
        <v>27.8</v>
      </c>
      <c r="K1221" s="1">
        <v>22.2</v>
      </c>
      <c r="M1221" s="1">
        <v>22.8</v>
      </c>
    </row>
    <row r="1222" spans="1:13">
      <c r="A1222" s="1">
        <f>A1189+1</f>
        <v>1998</v>
      </c>
    </row>
    <row r="1223" spans="1:13">
      <c r="A1223" s="1">
        <v>1</v>
      </c>
      <c r="B1223" s="1" t="s">
        <v>2</v>
      </c>
      <c r="C1223" s="1" t="s">
        <v>3</v>
      </c>
      <c r="D1223" s="1" t="s">
        <v>4</v>
      </c>
      <c r="E1223" s="1" t="s">
        <v>5</v>
      </c>
      <c r="F1223" s="1" t="s">
        <v>6</v>
      </c>
      <c r="G1223" s="1" t="s">
        <v>7</v>
      </c>
      <c r="H1223" s="1" t="s">
        <v>8</v>
      </c>
      <c r="I1223" s="1" t="s">
        <v>9</v>
      </c>
      <c r="J1223" s="1" t="s">
        <v>10</v>
      </c>
      <c r="K1223" s="1" t="s">
        <v>11</v>
      </c>
      <c r="L1223" s="1" t="s">
        <v>12</v>
      </c>
      <c r="M1223" s="1" t="s">
        <v>13</v>
      </c>
    </row>
    <row r="1224" spans="1:13">
      <c r="A1224" s="1">
        <v>2</v>
      </c>
      <c r="B1224" s="1">
        <v>22.8</v>
      </c>
      <c r="C1224" s="1">
        <v>18.5</v>
      </c>
      <c r="D1224" s="1">
        <v>16.2</v>
      </c>
      <c r="E1224" s="1">
        <v>24.7</v>
      </c>
      <c r="F1224" s="1">
        <v>29</v>
      </c>
      <c r="G1224" s="1">
        <v>30.8</v>
      </c>
      <c r="H1224" s="1">
        <v>27.9</v>
      </c>
      <c r="I1224" s="1">
        <v>30.4</v>
      </c>
      <c r="J1224" s="1">
        <v>30.1</v>
      </c>
      <c r="K1224" s="1">
        <v>26.6</v>
      </c>
      <c r="L1224" s="1">
        <v>24.3</v>
      </c>
      <c r="M1224" s="1">
        <v>26.6</v>
      </c>
    </row>
    <row r="1225" spans="1:13">
      <c r="A1225" s="1">
        <v>3</v>
      </c>
      <c r="B1225" s="1">
        <v>21.2</v>
      </c>
      <c r="C1225" s="1">
        <v>20.100000000000001</v>
      </c>
      <c r="D1225" s="1">
        <v>17.600000000000001</v>
      </c>
      <c r="E1225" s="1">
        <v>23.8</v>
      </c>
      <c r="F1225" s="1">
        <v>30.2</v>
      </c>
      <c r="G1225" s="1">
        <v>32.1</v>
      </c>
      <c r="H1225" s="1">
        <v>28</v>
      </c>
      <c r="I1225" s="1">
        <v>32.1</v>
      </c>
      <c r="J1225" s="1">
        <v>30.3</v>
      </c>
      <c r="K1225" s="1">
        <v>26.5</v>
      </c>
      <c r="L1225" s="1">
        <v>20.9</v>
      </c>
      <c r="M1225" s="1">
        <v>26.4</v>
      </c>
    </row>
    <row r="1226" spans="1:13">
      <c r="A1226" s="1">
        <v>4</v>
      </c>
      <c r="B1226" s="1">
        <v>23</v>
      </c>
      <c r="C1226" s="1">
        <v>22.5</v>
      </c>
      <c r="D1226" s="1">
        <v>19.3</v>
      </c>
      <c r="E1226" s="1">
        <v>24.1</v>
      </c>
      <c r="F1226" s="1">
        <v>26.9</v>
      </c>
      <c r="G1226" s="1">
        <v>28.9</v>
      </c>
      <c r="H1226" s="1">
        <v>27.7</v>
      </c>
      <c r="I1226" s="1">
        <v>31.6</v>
      </c>
      <c r="J1226" s="1">
        <v>30.8</v>
      </c>
      <c r="K1226" s="1">
        <v>26.8</v>
      </c>
      <c r="L1226" s="1">
        <v>22.3</v>
      </c>
      <c r="M1226" s="1">
        <v>21.1</v>
      </c>
    </row>
    <row r="1227" spans="1:13">
      <c r="A1227" s="1">
        <v>5</v>
      </c>
      <c r="B1227" s="1">
        <v>22.3</v>
      </c>
      <c r="C1227" s="1">
        <v>15.9</v>
      </c>
      <c r="D1227" s="1">
        <v>20.399999999999999</v>
      </c>
      <c r="E1227" s="1">
        <v>24.3</v>
      </c>
      <c r="F1227" s="1">
        <v>27.2</v>
      </c>
      <c r="G1227" s="1">
        <v>31.1</v>
      </c>
      <c r="H1227" s="1">
        <v>26.8</v>
      </c>
      <c r="I1227" s="1">
        <v>30.3</v>
      </c>
      <c r="J1227" s="1">
        <v>29.9</v>
      </c>
      <c r="K1227" s="1">
        <v>27.9</v>
      </c>
      <c r="L1227" s="1">
        <v>21.4</v>
      </c>
      <c r="M1227" s="1">
        <v>17.100000000000001</v>
      </c>
    </row>
    <row r="1228" spans="1:13">
      <c r="A1228" s="1">
        <v>6</v>
      </c>
      <c r="B1228" s="1">
        <v>17.5</v>
      </c>
      <c r="C1228" s="1">
        <v>11.5</v>
      </c>
      <c r="D1228" s="1">
        <v>20.5</v>
      </c>
      <c r="E1228" s="1">
        <v>25.4</v>
      </c>
      <c r="F1228" s="1">
        <v>28</v>
      </c>
      <c r="G1228" s="1">
        <v>27.7</v>
      </c>
      <c r="H1228" s="1">
        <v>28.5</v>
      </c>
      <c r="I1228" s="1">
        <v>31</v>
      </c>
      <c r="J1228" s="1">
        <v>25.3</v>
      </c>
      <c r="K1228" s="1">
        <v>23.9</v>
      </c>
      <c r="L1228" s="1">
        <v>23.7</v>
      </c>
      <c r="M1228" s="1">
        <v>18.600000000000001</v>
      </c>
    </row>
    <row r="1229" spans="1:13">
      <c r="A1229" s="1">
        <v>7</v>
      </c>
      <c r="B1229" s="1">
        <v>17.600000000000001</v>
      </c>
      <c r="C1229" s="1">
        <v>12.1</v>
      </c>
      <c r="D1229" s="1">
        <v>23.3</v>
      </c>
      <c r="E1229" s="1">
        <v>26.2</v>
      </c>
      <c r="F1229" s="1">
        <v>28.3</v>
      </c>
      <c r="G1229" s="1">
        <v>28.8</v>
      </c>
      <c r="H1229" s="1">
        <v>30</v>
      </c>
      <c r="I1229" s="1">
        <v>30.8</v>
      </c>
      <c r="J1229" s="1">
        <v>26.5</v>
      </c>
      <c r="K1229" s="1">
        <v>22.5</v>
      </c>
      <c r="L1229" s="1">
        <v>23.4</v>
      </c>
      <c r="M1229" s="1">
        <v>17.8</v>
      </c>
    </row>
    <row r="1230" spans="1:13">
      <c r="A1230" s="1">
        <v>8</v>
      </c>
      <c r="B1230" s="1">
        <v>21.8</v>
      </c>
      <c r="C1230" s="1">
        <v>14.7</v>
      </c>
      <c r="D1230" s="1">
        <v>24.4</v>
      </c>
      <c r="E1230" s="1">
        <v>26.1</v>
      </c>
      <c r="F1230" s="1">
        <v>29.1</v>
      </c>
      <c r="G1230" s="1">
        <v>27.9</v>
      </c>
      <c r="H1230" s="1">
        <v>29.8</v>
      </c>
      <c r="I1230" s="1">
        <v>30.1</v>
      </c>
      <c r="J1230" s="1">
        <v>28.4</v>
      </c>
      <c r="K1230" s="1">
        <v>25.4</v>
      </c>
      <c r="L1230" s="1">
        <v>22.6</v>
      </c>
      <c r="M1230" s="1">
        <v>18</v>
      </c>
    </row>
    <row r="1231" spans="1:13">
      <c r="A1231" s="1">
        <v>9</v>
      </c>
      <c r="B1231" s="1">
        <v>22.8</v>
      </c>
      <c r="C1231" s="1">
        <v>16.5</v>
      </c>
      <c r="D1231" s="1">
        <v>25.4</v>
      </c>
      <c r="E1231" s="1">
        <v>25.4</v>
      </c>
      <c r="F1231" s="1">
        <v>29.1</v>
      </c>
      <c r="G1231" s="1">
        <v>30.6</v>
      </c>
      <c r="H1231" s="1">
        <v>29.8</v>
      </c>
      <c r="I1231" s="1">
        <v>27.8</v>
      </c>
      <c r="J1231" s="1">
        <v>27.9</v>
      </c>
      <c r="K1231" s="1">
        <v>27.9</v>
      </c>
      <c r="L1231" s="1">
        <v>22.6</v>
      </c>
      <c r="M1231" s="1">
        <v>17.399999999999999</v>
      </c>
    </row>
    <row r="1232" spans="1:13">
      <c r="A1232" s="1">
        <v>10</v>
      </c>
      <c r="B1232" s="1">
        <v>24.4</v>
      </c>
      <c r="C1232" s="1">
        <v>17.5</v>
      </c>
      <c r="D1232" s="1">
        <v>25.6</v>
      </c>
      <c r="E1232" s="1">
        <v>26.7</v>
      </c>
      <c r="F1232" s="1">
        <v>28.4</v>
      </c>
      <c r="G1232" s="1">
        <v>28.8</v>
      </c>
      <c r="H1232" s="1">
        <v>29.6</v>
      </c>
      <c r="I1232" s="1">
        <v>27.2</v>
      </c>
      <c r="J1232" s="1">
        <v>29.1</v>
      </c>
      <c r="K1232" s="1">
        <v>26.7</v>
      </c>
      <c r="L1232" s="1">
        <v>23.3</v>
      </c>
      <c r="M1232" s="1">
        <v>17.5</v>
      </c>
    </row>
    <row r="1233" spans="1:13">
      <c r="A1233" s="1">
        <v>11</v>
      </c>
      <c r="B1233" s="1">
        <v>24.4</v>
      </c>
      <c r="C1233" s="1">
        <v>17.7</v>
      </c>
      <c r="D1233" s="1">
        <v>21.8</v>
      </c>
      <c r="E1233" s="1">
        <v>26.9</v>
      </c>
      <c r="F1233" s="1">
        <v>28.9</v>
      </c>
      <c r="G1233" s="1">
        <v>27.5</v>
      </c>
      <c r="H1233" s="1">
        <v>30.6</v>
      </c>
      <c r="I1233" s="1">
        <v>29.7</v>
      </c>
      <c r="J1233" s="1">
        <v>28.6</v>
      </c>
      <c r="K1233" s="1">
        <v>27.4</v>
      </c>
      <c r="L1233" s="1">
        <v>23.3</v>
      </c>
      <c r="M1233" s="1">
        <v>17.5</v>
      </c>
    </row>
    <row r="1234" spans="1:13">
      <c r="A1234" s="1">
        <v>12</v>
      </c>
      <c r="B1234" s="1">
        <v>23.2</v>
      </c>
      <c r="C1234" s="1">
        <v>20.2</v>
      </c>
      <c r="D1234" s="1">
        <v>18</v>
      </c>
      <c r="E1234" s="1">
        <v>26.7</v>
      </c>
      <c r="F1234" s="1">
        <v>28.4</v>
      </c>
      <c r="G1234" s="1">
        <v>30.3</v>
      </c>
      <c r="H1234" s="1">
        <v>31</v>
      </c>
      <c r="I1234" s="1">
        <v>30.8</v>
      </c>
      <c r="J1234" s="1">
        <v>28.8</v>
      </c>
      <c r="K1234" s="1">
        <v>28</v>
      </c>
      <c r="L1234" s="1">
        <v>22.8</v>
      </c>
      <c r="M1234" s="1">
        <v>19.2</v>
      </c>
    </row>
    <row r="1235" spans="1:13">
      <c r="A1235" s="1">
        <v>13</v>
      </c>
      <c r="B1235" s="1">
        <v>19.5</v>
      </c>
      <c r="C1235" s="1">
        <v>21.6</v>
      </c>
      <c r="D1235" s="1">
        <v>17.399999999999999</v>
      </c>
      <c r="E1235" s="1">
        <v>27.1</v>
      </c>
      <c r="F1235" s="1">
        <v>28.9</v>
      </c>
      <c r="G1235" s="1">
        <v>32</v>
      </c>
      <c r="H1235" s="1">
        <v>30.8</v>
      </c>
      <c r="I1235" s="1">
        <v>29.7</v>
      </c>
      <c r="J1235" s="1">
        <v>29.7</v>
      </c>
      <c r="K1235" s="1">
        <v>26.8</v>
      </c>
      <c r="L1235" s="1">
        <v>22.5</v>
      </c>
      <c r="M1235" s="1">
        <v>18</v>
      </c>
    </row>
    <row r="1236" spans="1:13">
      <c r="A1236" s="1">
        <v>14</v>
      </c>
      <c r="B1236" s="1">
        <v>21.4</v>
      </c>
      <c r="C1236" s="1">
        <v>23.3</v>
      </c>
      <c r="D1236" s="1">
        <v>17.899999999999999</v>
      </c>
      <c r="E1236" s="1">
        <v>25.9</v>
      </c>
      <c r="F1236" s="1">
        <v>27.8</v>
      </c>
      <c r="G1236" s="1">
        <v>31.7</v>
      </c>
      <c r="H1236" s="1">
        <v>30.8</v>
      </c>
      <c r="I1236" s="1">
        <v>28.1</v>
      </c>
      <c r="J1236" s="1">
        <v>27.7</v>
      </c>
      <c r="K1236" s="1">
        <v>27.1</v>
      </c>
      <c r="L1236" s="1">
        <v>22</v>
      </c>
      <c r="M1236" s="1">
        <v>17.899999999999999</v>
      </c>
    </row>
    <row r="1237" spans="1:13">
      <c r="A1237" s="1">
        <v>15</v>
      </c>
      <c r="B1237" s="1">
        <v>23.8</v>
      </c>
      <c r="C1237" s="1">
        <v>24.4</v>
      </c>
      <c r="D1237" s="1">
        <v>19.3</v>
      </c>
      <c r="E1237" s="1">
        <v>25.4</v>
      </c>
      <c r="F1237" s="1">
        <v>29.2</v>
      </c>
      <c r="G1237" s="1">
        <v>32.6</v>
      </c>
      <c r="H1237" s="1">
        <v>30.8</v>
      </c>
      <c r="I1237" s="1">
        <v>30</v>
      </c>
      <c r="J1237" s="1">
        <v>25.6</v>
      </c>
      <c r="K1237" s="1">
        <v>28.1</v>
      </c>
      <c r="L1237" s="1">
        <v>22.2</v>
      </c>
      <c r="M1237" s="1">
        <v>19</v>
      </c>
    </row>
    <row r="1238" spans="1:13">
      <c r="A1238" s="1">
        <v>16</v>
      </c>
      <c r="B1238" s="1">
        <v>16.399999999999999</v>
      </c>
      <c r="C1238" s="1">
        <v>23.8</v>
      </c>
      <c r="D1238" s="1">
        <v>20.7</v>
      </c>
      <c r="E1238" s="1">
        <v>23.6</v>
      </c>
      <c r="F1238" s="1">
        <v>30.1</v>
      </c>
      <c r="G1238" s="1">
        <v>34.1</v>
      </c>
      <c r="H1238" s="1">
        <v>30.9</v>
      </c>
      <c r="I1238" s="1">
        <v>29.4</v>
      </c>
      <c r="J1238" s="1">
        <v>26</v>
      </c>
      <c r="K1238" s="1">
        <v>26.8</v>
      </c>
      <c r="L1238" s="1">
        <v>24.1</v>
      </c>
      <c r="M1238" s="1">
        <v>16.8</v>
      </c>
    </row>
    <row r="1239" spans="1:13">
      <c r="A1239" s="1">
        <v>17</v>
      </c>
      <c r="B1239" s="1">
        <v>19.2</v>
      </c>
      <c r="C1239" s="1">
        <v>24.6</v>
      </c>
      <c r="D1239" s="1">
        <v>22.4</v>
      </c>
      <c r="E1239" s="1">
        <v>25.5</v>
      </c>
      <c r="F1239" s="1">
        <v>29.2</v>
      </c>
      <c r="G1239" s="1">
        <v>34.200000000000003</v>
      </c>
      <c r="H1239" s="1">
        <v>31.6</v>
      </c>
      <c r="I1239" s="1">
        <v>29.7</v>
      </c>
      <c r="J1239" s="1">
        <v>27.7</v>
      </c>
      <c r="K1239" s="1">
        <v>28</v>
      </c>
      <c r="L1239" s="1">
        <v>26</v>
      </c>
      <c r="M1239" s="1">
        <v>17.2</v>
      </c>
    </row>
    <row r="1240" spans="1:13">
      <c r="A1240" s="1">
        <v>18</v>
      </c>
      <c r="B1240" s="1">
        <v>19.899999999999999</v>
      </c>
      <c r="C1240" s="1">
        <v>23.9</v>
      </c>
      <c r="D1240" s="1">
        <v>23.1</v>
      </c>
      <c r="E1240" s="1">
        <v>24.4</v>
      </c>
      <c r="F1240" s="1">
        <v>27.2</v>
      </c>
      <c r="G1240" s="1">
        <v>32</v>
      </c>
      <c r="H1240" s="1">
        <v>32.299999999999997</v>
      </c>
      <c r="I1240" s="1">
        <v>30.4</v>
      </c>
      <c r="J1240" s="1">
        <v>29</v>
      </c>
      <c r="K1240" s="1">
        <v>27.9</v>
      </c>
      <c r="L1240" s="1">
        <v>26.7</v>
      </c>
      <c r="M1240" s="1">
        <v>19.399999999999999</v>
      </c>
    </row>
    <row r="1241" spans="1:13">
      <c r="A1241" s="1">
        <v>19</v>
      </c>
      <c r="B1241" s="1">
        <v>14.9</v>
      </c>
      <c r="C1241" s="1">
        <v>23.1</v>
      </c>
      <c r="D1241" s="1">
        <v>23.3</v>
      </c>
      <c r="E1241" s="1">
        <v>23.7</v>
      </c>
      <c r="F1241" s="1">
        <v>28.5</v>
      </c>
      <c r="G1241" s="1">
        <v>31.1</v>
      </c>
      <c r="H1241" s="1">
        <v>33</v>
      </c>
      <c r="I1241" s="1">
        <v>29.7</v>
      </c>
      <c r="J1241" s="1">
        <v>28.8</v>
      </c>
      <c r="K1241" s="1">
        <v>26.5</v>
      </c>
      <c r="L1241" s="1">
        <v>26.2</v>
      </c>
      <c r="M1241" s="1">
        <v>21.2</v>
      </c>
    </row>
    <row r="1242" spans="1:13">
      <c r="A1242" s="1">
        <v>20</v>
      </c>
      <c r="B1242" s="1">
        <v>11.3</v>
      </c>
      <c r="C1242" s="1">
        <v>23.1</v>
      </c>
      <c r="D1242" s="1">
        <v>24.5</v>
      </c>
      <c r="E1242" s="1">
        <v>23.8</v>
      </c>
      <c r="F1242" s="1">
        <v>28.7</v>
      </c>
      <c r="G1242" s="1">
        <v>32.799999999999997</v>
      </c>
      <c r="H1242" s="1">
        <v>33.6</v>
      </c>
      <c r="I1242" s="1">
        <v>28.5</v>
      </c>
      <c r="J1242" s="1">
        <v>28</v>
      </c>
      <c r="K1242" s="1">
        <v>25.3</v>
      </c>
      <c r="L1242" s="1">
        <v>22.9</v>
      </c>
      <c r="M1242" s="1">
        <v>22</v>
      </c>
    </row>
    <row r="1243" spans="1:13">
      <c r="A1243" s="1">
        <v>21</v>
      </c>
      <c r="B1243" s="1">
        <v>11.3</v>
      </c>
      <c r="C1243" s="1">
        <v>24</v>
      </c>
      <c r="D1243" s="1">
        <v>24.4</v>
      </c>
      <c r="E1243" s="1">
        <v>24.1</v>
      </c>
      <c r="F1243" s="1">
        <v>28.2</v>
      </c>
      <c r="G1243" s="1">
        <v>31.4</v>
      </c>
      <c r="H1243" s="1">
        <v>33.9</v>
      </c>
      <c r="I1243" s="1">
        <v>26.8</v>
      </c>
      <c r="J1243" s="1">
        <v>29.1</v>
      </c>
      <c r="K1243" s="1">
        <v>24.7</v>
      </c>
      <c r="L1243" s="1">
        <v>22.4</v>
      </c>
      <c r="M1243" s="1">
        <v>23.3</v>
      </c>
    </row>
    <row r="1244" spans="1:13">
      <c r="A1244" s="1">
        <v>22</v>
      </c>
      <c r="B1244" s="1">
        <v>11.7</v>
      </c>
      <c r="C1244" s="1">
        <v>19.600000000000001</v>
      </c>
      <c r="D1244" s="1">
        <v>21</v>
      </c>
      <c r="E1244" s="1">
        <v>26.2</v>
      </c>
      <c r="F1244" s="1">
        <v>31.3</v>
      </c>
      <c r="G1244" s="1">
        <v>32.299999999999997</v>
      </c>
      <c r="H1244" s="1">
        <v>33.700000000000003</v>
      </c>
      <c r="I1244" s="1">
        <v>28.7</v>
      </c>
      <c r="J1244" s="1">
        <v>28.6</v>
      </c>
      <c r="K1244" s="1">
        <v>24.2</v>
      </c>
      <c r="L1244" s="1">
        <v>22.5</v>
      </c>
      <c r="M1244" s="1">
        <v>22.6</v>
      </c>
    </row>
    <row r="1245" spans="1:13">
      <c r="A1245" s="1">
        <v>23</v>
      </c>
      <c r="B1245" s="1">
        <v>13.8</v>
      </c>
      <c r="C1245" s="1">
        <v>17</v>
      </c>
      <c r="D1245" s="1">
        <v>14.4</v>
      </c>
      <c r="E1245" s="1">
        <v>28.3</v>
      </c>
      <c r="F1245" s="1">
        <v>32.700000000000003</v>
      </c>
      <c r="G1245" s="1">
        <v>30.9</v>
      </c>
      <c r="H1245" s="1">
        <v>33</v>
      </c>
      <c r="I1245" s="1">
        <v>29.9</v>
      </c>
      <c r="J1245" s="1">
        <v>28.3</v>
      </c>
      <c r="K1245" s="1">
        <v>24.8</v>
      </c>
      <c r="L1245" s="1">
        <v>22.9</v>
      </c>
      <c r="M1245" s="1">
        <v>23</v>
      </c>
    </row>
    <row r="1246" spans="1:13">
      <c r="A1246" s="1">
        <v>24</v>
      </c>
      <c r="B1246" s="1">
        <v>13.6</v>
      </c>
      <c r="C1246" s="1">
        <v>15.8</v>
      </c>
      <c r="D1246" s="1">
        <v>14.6</v>
      </c>
      <c r="E1246" s="1">
        <v>30.6</v>
      </c>
      <c r="F1246" s="1">
        <v>32.700000000000003</v>
      </c>
      <c r="G1246" s="1">
        <v>32</v>
      </c>
      <c r="H1246" s="1">
        <v>33</v>
      </c>
      <c r="I1246" s="1">
        <v>27.9</v>
      </c>
      <c r="J1246" s="1">
        <v>28.6</v>
      </c>
      <c r="K1246" s="1">
        <v>24.8</v>
      </c>
      <c r="L1246" s="1">
        <v>22.5</v>
      </c>
      <c r="M1246" s="1">
        <v>22.8</v>
      </c>
    </row>
    <row r="1247" spans="1:13">
      <c r="A1247" s="1">
        <v>25</v>
      </c>
      <c r="B1247" s="1">
        <v>13.5</v>
      </c>
      <c r="C1247" s="1">
        <v>17.8</v>
      </c>
      <c r="D1247" s="1">
        <v>15.5</v>
      </c>
      <c r="E1247" s="1">
        <v>31.1</v>
      </c>
      <c r="F1247" s="1">
        <v>25.1</v>
      </c>
      <c r="G1247" s="1">
        <v>30</v>
      </c>
      <c r="H1247" s="1">
        <v>31.6</v>
      </c>
      <c r="I1247" s="1">
        <v>28.9</v>
      </c>
      <c r="J1247" s="1">
        <v>28.6</v>
      </c>
      <c r="K1247" s="1">
        <v>24.7</v>
      </c>
      <c r="L1247" s="1">
        <v>22.1</v>
      </c>
      <c r="M1247" s="1">
        <v>21.5</v>
      </c>
    </row>
    <row r="1248" spans="1:13">
      <c r="A1248" s="1">
        <v>26</v>
      </c>
      <c r="B1248" s="1">
        <v>12.3</v>
      </c>
      <c r="C1248" s="1">
        <v>17.7</v>
      </c>
      <c r="D1248" s="1">
        <v>17.5</v>
      </c>
      <c r="E1248" s="1">
        <v>29</v>
      </c>
      <c r="F1248" s="1">
        <v>26.6</v>
      </c>
      <c r="G1248" s="1">
        <v>27</v>
      </c>
      <c r="H1248" s="1">
        <v>29.2</v>
      </c>
      <c r="I1248" s="1">
        <v>30.9</v>
      </c>
      <c r="J1248" s="1">
        <v>29.3</v>
      </c>
      <c r="K1248" s="1">
        <v>25.3</v>
      </c>
      <c r="L1248" s="1">
        <v>21.5</v>
      </c>
      <c r="M1248" s="1">
        <v>20.6</v>
      </c>
    </row>
    <row r="1249" spans="1:13">
      <c r="A1249" s="1">
        <v>27</v>
      </c>
      <c r="B1249" s="1">
        <v>11.2</v>
      </c>
      <c r="C1249" s="1">
        <v>16.899999999999999</v>
      </c>
      <c r="D1249" s="1">
        <v>20.3</v>
      </c>
      <c r="E1249" s="1">
        <v>29</v>
      </c>
      <c r="F1249" s="1">
        <v>27.7</v>
      </c>
      <c r="G1249" s="1">
        <v>27.2</v>
      </c>
      <c r="H1249" s="1">
        <v>29.5</v>
      </c>
      <c r="I1249" s="1">
        <v>31.9</v>
      </c>
      <c r="J1249" s="1">
        <v>28.2</v>
      </c>
      <c r="K1249" s="1">
        <v>26</v>
      </c>
      <c r="L1249" s="1">
        <v>21.9</v>
      </c>
      <c r="M1249" s="1">
        <v>20.3</v>
      </c>
    </row>
    <row r="1250" spans="1:13">
      <c r="A1250" s="1">
        <v>28</v>
      </c>
      <c r="B1250" s="1">
        <v>12.3</v>
      </c>
      <c r="C1250" s="1">
        <v>17.2</v>
      </c>
      <c r="D1250" s="1">
        <v>21.1</v>
      </c>
      <c r="E1250" s="1">
        <v>28.4</v>
      </c>
      <c r="F1250" s="1">
        <v>28.4</v>
      </c>
      <c r="G1250" s="1">
        <v>28.2</v>
      </c>
      <c r="H1250" s="1">
        <v>29.8</v>
      </c>
      <c r="I1250" s="1">
        <v>32.5</v>
      </c>
      <c r="J1250" s="1">
        <v>27.4</v>
      </c>
      <c r="K1250" s="1">
        <v>25.1</v>
      </c>
      <c r="L1250" s="1">
        <v>21.2</v>
      </c>
      <c r="M1250" s="1">
        <v>21.3</v>
      </c>
    </row>
    <row r="1251" spans="1:13">
      <c r="A1251" s="1">
        <v>29</v>
      </c>
      <c r="B1251" s="1">
        <v>14.8</v>
      </c>
      <c r="C1251" s="1">
        <v>17.600000000000001</v>
      </c>
      <c r="D1251" s="1">
        <v>20.2</v>
      </c>
      <c r="E1251" s="1">
        <v>28.5</v>
      </c>
      <c r="F1251" s="1">
        <v>28.2</v>
      </c>
      <c r="G1251" s="1">
        <v>27.6</v>
      </c>
      <c r="H1251" s="1">
        <v>31.3</v>
      </c>
      <c r="I1251" s="1">
        <v>32.700000000000003</v>
      </c>
      <c r="J1251" s="1">
        <v>28.1</v>
      </c>
      <c r="K1251" s="1">
        <v>25.5</v>
      </c>
      <c r="L1251" s="1">
        <v>22</v>
      </c>
      <c r="M1251" s="1">
        <v>21.1</v>
      </c>
    </row>
    <row r="1252" spans="1:13">
      <c r="A1252" s="1">
        <v>30</v>
      </c>
      <c r="B1252" s="1">
        <v>15.7</v>
      </c>
      <c r="D1252" s="1">
        <v>22.2</v>
      </c>
      <c r="E1252" s="1">
        <v>27.4</v>
      </c>
      <c r="F1252" s="1">
        <v>28</v>
      </c>
      <c r="G1252" s="1">
        <v>27.1</v>
      </c>
      <c r="H1252" s="1">
        <v>30.9</v>
      </c>
      <c r="I1252" s="1">
        <v>27.4</v>
      </c>
      <c r="J1252" s="1">
        <v>26.9</v>
      </c>
      <c r="K1252" s="1">
        <v>27</v>
      </c>
      <c r="L1252" s="1">
        <v>23.3</v>
      </c>
      <c r="M1252" s="1">
        <v>22</v>
      </c>
    </row>
    <row r="1253" spans="1:13">
      <c r="A1253" s="1">
        <v>31</v>
      </c>
      <c r="B1253" s="1">
        <v>17.3</v>
      </c>
      <c r="D1253" s="1">
        <v>23.9</v>
      </c>
      <c r="E1253" s="1">
        <v>29.1</v>
      </c>
      <c r="F1253" s="1">
        <v>27.1</v>
      </c>
      <c r="G1253" s="1">
        <v>29.2</v>
      </c>
      <c r="H1253" s="1">
        <v>30.8</v>
      </c>
      <c r="I1253" s="1">
        <v>27.7</v>
      </c>
      <c r="J1253" s="1">
        <v>26.5</v>
      </c>
      <c r="K1253" s="1">
        <v>25.5</v>
      </c>
      <c r="L1253" s="1">
        <v>25.5</v>
      </c>
      <c r="M1253" s="1">
        <v>20.6</v>
      </c>
    </row>
    <row r="1254" spans="1:13">
      <c r="B1254" s="1">
        <v>18.399999999999999</v>
      </c>
      <c r="D1254" s="1">
        <v>29.6</v>
      </c>
      <c r="F1254" s="1">
        <v>28.9</v>
      </c>
      <c r="H1254" s="1">
        <v>31.1</v>
      </c>
      <c r="I1254" s="1">
        <v>29.1</v>
      </c>
      <c r="K1254" s="1">
        <v>26.8</v>
      </c>
      <c r="M1254" s="1">
        <v>20.7</v>
      </c>
    </row>
    <row r="1255" spans="1:13" ht="18" customHeight="1">
      <c r="A1255" s="1">
        <v>1999</v>
      </c>
      <c r="B1255" s="2"/>
      <c r="C1255" s="2"/>
      <c r="D1255" s="2"/>
      <c r="E1255" s="2"/>
      <c r="F1255" s="2"/>
      <c r="G1255" s="2"/>
      <c r="H1255" s="2"/>
      <c r="I1255" s="2"/>
      <c r="J1255" s="2"/>
      <c r="K1255" s="2"/>
      <c r="L1255" s="2"/>
      <c r="M1255" s="2"/>
    </row>
    <row r="1256" spans="1:13" s="3" customFormat="1" ht="18" customHeight="1">
      <c r="A1256" s="1" t="s">
        <v>15</v>
      </c>
      <c r="B1256" s="2" t="s">
        <v>2</v>
      </c>
      <c r="C1256" s="2" t="s">
        <v>3</v>
      </c>
      <c r="D1256" s="2" t="s">
        <v>4</v>
      </c>
      <c r="E1256" s="2" t="s">
        <v>5</v>
      </c>
      <c r="F1256" s="2" t="s">
        <v>6</v>
      </c>
      <c r="G1256" s="2" t="s">
        <v>7</v>
      </c>
      <c r="H1256" s="2" t="s">
        <v>8</v>
      </c>
      <c r="I1256" s="2" t="s">
        <v>9</v>
      </c>
      <c r="J1256" s="2" t="s">
        <v>10</v>
      </c>
      <c r="K1256" s="2" t="s">
        <v>11</v>
      </c>
      <c r="L1256" s="2" t="s">
        <v>12</v>
      </c>
      <c r="M1256" s="2" t="s">
        <v>13</v>
      </c>
    </row>
    <row r="1257" spans="1:13" s="3" customFormat="1" ht="18" customHeight="1">
      <c r="A1257" s="1">
        <v>1</v>
      </c>
      <c r="B1257" s="2">
        <v>21.4</v>
      </c>
      <c r="C1257" s="2">
        <v>24.5</v>
      </c>
      <c r="D1257" s="2">
        <v>19.3</v>
      </c>
      <c r="E1257" s="2">
        <v>22.9</v>
      </c>
      <c r="F1257" s="2">
        <v>26.8</v>
      </c>
      <c r="G1257" s="2">
        <v>29.1</v>
      </c>
      <c r="H1257" s="2">
        <v>30.6</v>
      </c>
      <c r="I1257" s="2">
        <v>30.8</v>
      </c>
      <c r="J1257" s="2">
        <v>26.9</v>
      </c>
      <c r="K1257" s="2">
        <v>28.4</v>
      </c>
      <c r="L1257" s="2">
        <v>21.5</v>
      </c>
      <c r="M1257" s="2">
        <v>18.899999999999999</v>
      </c>
    </row>
    <row r="1258" spans="1:13" s="3" customFormat="1" ht="18" customHeight="1">
      <c r="A1258" s="1">
        <v>2</v>
      </c>
      <c r="B1258" s="2">
        <v>18.8</v>
      </c>
      <c r="C1258" s="2">
        <v>22.1</v>
      </c>
      <c r="D1258" s="2">
        <v>21.5</v>
      </c>
      <c r="E1258" s="2">
        <v>23.2</v>
      </c>
      <c r="F1258" s="2">
        <v>27.6</v>
      </c>
      <c r="G1258" s="2">
        <v>28.8</v>
      </c>
      <c r="H1258" s="2">
        <v>29.6</v>
      </c>
      <c r="I1258" s="2">
        <v>29</v>
      </c>
      <c r="J1258" s="2">
        <v>28.4</v>
      </c>
      <c r="K1258" s="2">
        <v>28.7</v>
      </c>
      <c r="L1258" s="2">
        <v>17.2</v>
      </c>
      <c r="M1258" s="2">
        <v>18.899999999999999</v>
      </c>
    </row>
    <row r="1259" spans="1:13" s="3" customFormat="1" ht="18" customHeight="1">
      <c r="A1259" s="1">
        <v>3</v>
      </c>
      <c r="B1259" s="2">
        <v>18.600000000000001</v>
      </c>
      <c r="C1259" s="2">
        <v>20.3</v>
      </c>
      <c r="D1259" s="2">
        <v>21.2</v>
      </c>
      <c r="E1259" s="2">
        <v>23.1</v>
      </c>
      <c r="F1259" s="2">
        <v>27.5</v>
      </c>
      <c r="G1259" s="2">
        <v>29.4</v>
      </c>
      <c r="H1259" s="2">
        <v>29.5</v>
      </c>
      <c r="I1259" s="2">
        <v>29.5</v>
      </c>
      <c r="J1259" s="2">
        <v>29.5</v>
      </c>
      <c r="K1259" s="2">
        <v>26.1</v>
      </c>
      <c r="L1259" s="2">
        <v>18.899999999999999</v>
      </c>
      <c r="M1259" s="2">
        <v>19.5</v>
      </c>
    </row>
    <row r="1260" spans="1:13" s="3" customFormat="1" ht="18" customHeight="1">
      <c r="A1260" s="1">
        <v>4</v>
      </c>
      <c r="B1260" s="2">
        <v>18.600000000000001</v>
      </c>
      <c r="C1260" s="2">
        <v>18.399999999999999</v>
      </c>
      <c r="D1260" s="2">
        <v>22.1</v>
      </c>
      <c r="E1260" s="2">
        <v>19.8</v>
      </c>
      <c r="F1260" s="2">
        <v>24.6</v>
      </c>
      <c r="G1260" s="2">
        <v>29.6</v>
      </c>
      <c r="H1260" s="2">
        <v>30</v>
      </c>
      <c r="I1260" s="2">
        <v>28.4</v>
      </c>
      <c r="J1260" s="2">
        <v>29.3</v>
      </c>
      <c r="K1260" s="2">
        <v>26.8</v>
      </c>
      <c r="L1260" s="2">
        <v>21.2</v>
      </c>
      <c r="M1260" s="2">
        <v>16.100000000000001</v>
      </c>
    </row>
    <row r="1261" spans="1:13" s="3" customFormat="1" ht="18" customHeight="1">
      <c r="A1261" s="1">
        <v>5</v>
      </c>
      <c r="B1261" s="2">
        <v>18.8</v>
      </c>
      <c r="C1261" s="2">
        <v>17.8</v>
      </c>
      <c r="D1261" s="2">
        <v>22.2</v>
      </c>
      <c r="E1261" s="2">
        <v>21.1</v>
      </c>
      <c r="F1261" s="2">
        <v>25</v>
      </c>
      <c r="G1261" s="2">
        <v>30.7</v>
      </c>
      <c r="H1261" s="2">
        <v>29.2</v>
      </c>
      <c r="I1261" s="2">
        <v>27.4</v>
      </c>
      <c r="J1261" s="2">
        <v>28.7</v>
      </c>
      <c r="K1261" s="2">
        <v>26.9</v>
      </c>
      <c r="L1261" s="2">
        <v>22</v>
      </c>
      <c r="M1261" s="2">
        <v>14.4</v>
      </c>
    </row>
    <row r="1262" spans="1:13" s="3" customFormat="1" ht="18" customHeight="1">
      <c r="A1262" s="1">
        <v>6</v>
      </c>
      <c r="B1262" s="2">
        <v>18.399999999999999</v>
      </c>
      <c r="C1262" s="2">
        <v>16.7</v>
      </c>
      <c r="D1262" s="2">
        <v>23.4</v>
      </c>
      <c r="E1262" s="2">
        <v>23.2</v>
      </c>
      <c r="F1262" s="2">
        <v>23.5</v>
      </c>
      <c r="G1262" s="2">
        <v>31.8</v>
      </c>
      <c r="H1262" s="2">
        <v>29.4</v>
      </c>
      <c r="I1262" s="2">
        <v>28.4</v>
      </c>
      <c r="J1262" s="2">
        <v>29.6</v>
      </c>
      <c r="K1262" s="2">
        <v>27</v>
      </c>
      <c r="L1262" s="2">
        <v>21.1</v>
      </c>
      <c r="M1262" s="2">
        <v>13.5</v>
      </c>
    </row>
    <row r="1263" spans="1:13" s="3" customFormat="1" ht="18" customHeight="1">
      <c r="A1263" s="1">
        <v>7</v>
      </c>
      <c r="B1263" s="2">
        <v>18.5</v>
      </c>
      <c r="C1263" s="2">
        <v>18.399999999999999</v>
      </c>
      <c r="D1263" s="2">
        <v>24.7</v>
      </c>
      <c r="E1263" s="2">
        <v>22.4</v>
      </c>
      <c r="F1263" s="2">
        <v>21.6</v>
      </c>
      <c r="G1263" s="2">
        <v>30.2</v>
      </c>
      <c r="H1263" s="2">
        <v>30.3</v>
      </c>
      <c r="I1263" s="2">
        <v>29.2</v>
      </c>
      <c r="J1263" s="2">
        <v>28.6</v>
      </c>
      <c r="K1263" s="2">
        <v>27.8</v>
      </c>
      <c r="L1263" s="2">
        <v>20.9</v>
      </c>
      <c r="M1263" s="2">
        <v>13.8</v>
      </c>
    </row>
    <row r="1264" spans="1:13" s="3" customFormat="1" ht="18" customHeight="1">
      <c r="A1264" s="1">
        <v>8</v>
      </c>
      <c r="B1264" s="2">
        <v>17.8</v>
      </c>
      <c r="C1264" s="2">
        <v>20.8</v>
      </c>
      <c r="D1264" s="2">
        <v>24</v>
      </c>
      <c r="E1264" s="2">
        <v>22.8</v>
      </c>
      <c r="F1264" s="2">
        <v>23.2</v>
      </c>
      <c r="G1264" s="2">
        <v>26.6</v>
      </c>
      <c r="H1264" s="2">
        <v>32.299999999999997</v>
      </c>
      <c r="I1264" s="2">
        <v>29.7</v>
      </c>
      <c r="J1264" s="2">
        <v>26.9</v>
      </c>
      <c r="K1264" s="2">
        <v>28.2</v>
      </c>
      <c r="L1264" s="2">
        <v>22.8</v>
      </c>
      <c r="M1264" s="2">
        <v>16.100000000000001</v>
      </c>
    </row>
    <row r="1265" spans="1:13" s="3" customFormat="1" ht="18" customHeight="1">
      <c r="A1265" s="1">
        <v>9</v>
      </c>
      <c r="B1265" s="2">
        <v>18</v>
      </c>
      <c r="C1265" s="2">
        <v>21</v>
      </c>
      <c r="D1265" s="2">
        <v>25.4</v>
      </c>
      <c r="E1265" s="2">
        <v>24.4</v>
      </c>
      <c r="F1265" s="2">
        <v>23.2</v>
      </c>
      <c r="G1265" s="2">
        <v>24.8</v>
      </c>
      <c r="H1265" s="2">
        <v>32.200000000000003</v>
      </c>
      <c r="I1265" s="2">
        <v>30</v>
      </c>
      <c r="J1265" s="2">
        <v>27.8</v>
      </c>
      <c r="K1265" s="2">
        <v>28.6</v>
      </c>
      <c r="L1265" s="2">
        <v>22.4</v>
      </c>
      <c r="M1265" s="2">
        <v>17.399999999999999</v>
      </c>
    </row>
    <row r="1266" spans="1:13" s="3" customFormat="1" ht="18" customHeight="1">
      <c r="A1266" s="1">
        <v>10</v>
      </c>
      <c r="B1266" s="2">
        <v>16</v>
      </c>
      <c r="C1266" s="2">
        <v>20.399999999999999</v>
      </c>
      <c r="D1266" s="2">
        <v>22.6</v>
      </c>
      <c r="E1266" s="2">
        <v>25.4</v>
      </c>
      <c r="F1266" s="2">
        <v>25.1</v>
      </c>
      <c r="G1266" s="2">
        <v>26.9</v>
      </c>
      <c r="H1266" s="2">
        <v>31.5</v>
      </c>
      <c r="I1266" s="2">
        <v>29.6</v>
      </c>
      <c r="J1266" s="2">
        <v>28.4</v>
      </c>
      <c r="K1266" s="2">
        <v>28.6</v>
      </c>
      <c r="L1266" s="2">
        <v>22.6</v>
      </c>
      <c r="M1266" s="2">
        <v>17.399999999999999</v>
      </c>
    </row>
    <row r="1267" spans="1:13" s="3" customFormat="1" ht="18" customHeight="1">
      <c r="A1267" s="1">
        <v>11</v>
      </c>
      <c r="B1267" s="2">
        <v>11.3</v>
      </c>
      <c r="C1267" s="2">
        <v>22.9</v>
      </c>
      <c r="D1267" s="2">
        <v>18.8</v>
      </c>
      <c r="E1267" s="2">
        <v>27.4</v>
      </c>
      <c r="F1267" s="2">
        <v>26.5</v>
      </c>
      <c r="G1267" s="2">
        <v>29.7</v>
      </c>
      <c r="H1267" s="2">
        <v>31.4</v>
      </c>
      <c r="I1267" s="2">
        <v>28</v>
      </c>
      <c r="J1267" s="2">
        <v>27.7</v>
      </c>
      <c r="K1267" s="2">
        <v>28.7</v>
      </c>
      <c r="L1267" s="2">
        <v>25.3</v>
      </c>
      <c r="M1267" s="2">
        <v>18.8</v>
      </c>
    </row>
    <row r="1268" spans="1:13" s="3" customFormat="1" ht="18" customHeight="1">
      <c r="A1268" s="1">
        <v>12</v>
      </c>
      <c r="B1268" s="2">
        <v>11.4</v>
      </c>
      <c r="C1268" s="2">
        <v>22.3</v>
      </c>
      <c r="D1268" s="2">
        <v>18.3</v>
      </c>
      <c r="E1268" s="2">
        <v>27.4</v>
      </c>
      <c r="F1268" s="2">
        <v>25.7</v>
      </c>
      <c r="G1268" s="2">
        <v>30.4</v>
      </c>
      <c r="H1268" s="2">
        <v>30.5</v>
      </c>
      <c r="I1268" s="2">
        <v>28.4</v>
      </c>
      <c r="J1268" s="2">
        <v>29.2</v>
      </c>
      <c r="K1268" s="2">
        <v>27</v>
      </c>
      <c r="L1268" s="2">
        <v>25.8</v>
      </c>
      <c r="M1268" s="2">
        <v>20.2</v>
      </c>
    </row>
    <row r="1269" spans="1:13" s="3" customFormat="1" ht="18" customHeight="1">
      <c r="A1269" s="1">
        <v>13</v>
      </c>
      <c r="B1269" s="2">
        <v>12.7</v>
      </c>
      <c r="C1269" s="2">
        <v>20.7</v>
      </c>
      <c r="D1269" s="2">
        <v>18.2</v>
      </c>
      <c r="E1269" s="2">
        <v>26.9</v>
      </c>
      <c r="F1269" s="2">
        <v>26</v>
      </c>
      <c r="G1269" s="2">
        <v>29.6</v>
      </c>
      <c r="H1269" s="2">
        <v>30.8</v>
      </c>
      <c r="I1269" s="2">
        <v>27.9</v>
      </c>
      <c r="J1269" s="2">
        <v>29.9</v>
      </c>
      <c r="K1269" s="2">
        <v>27.3</v>
      </c>
      <c r="L1269" s="2">
        <v>24.5</v>
      </c>
      <c r="M1269" s="2">
        <v>18.100000000000001</v>
      </c>
    </row>
    <row r="1270" spans="1:13" s="3" customFormat="1" ht="18" customHeight="1">
      <c r="A1270" s="1">
        <v>14</v>
      </c>
      <c r="B1270" s="2">
        <v>13.2</v>
      </c>
      <c r="C1270" s="2">
        <v>20.399999999999999</v>
      </c>
      <c r="D1270" s="2">
        <v>19.100000000000001</v>
      </c>
      <c r="E1270" s="2">
        <v>27</v>
      </c>
      <c r="F1270" s="2">
        <v>26.9</v>
      </c>
      <c r="G1270" s="2">
        <v>29.2</v>
      </c>
      <c r="H1270" s="2">
        <v>28.9</v>
      </c>
      <c r="I1270" s="2">
        <v>28.5</v>
      </c>
      <c r="J1270" s="2">
        <v>30.6</v>
      </c>
      <c r="K1270" s="2">
        <v>27.1</v>
      </c>
      <c r="L1270" s="2">
        <v>25.3</v>
      </c>
      <c r="M1270" s="2">
        <v>16.3</v>
      </c>
    </row>
    <row r="1271" spans="1:13" s="3" customFormat="1" ht="18" customHeight="1">
      <c r="A1271" s="1">
        <v>15</v>
      </c>
      <c r="B1271" s="2">
        <v>14.2</v>
      </c>
      <c r="C1271" s="2">
        <v>20.6</v>
      </c>
      <c r="D1271" s="2">
        <v>21</v>
      </c>
      <c r="E1271" s="2">
        <v>26.1</v>
      </c>
      <c r="F1271" s="2">
        <v>28.2</v>
      </c>
      <c r="G1271" s="2">
        <v>30.2</v>
      </c>
      <c r="H1271" s="2">
        <v>27.5</v>
      </c>
      <c r="I1271" s="2">
        <v>27.8</v>
      </c>
      <c r="J1271" s="2">
        <v>29.6</v>
      </c>
      <c r="K1271" s="2">
        <v>27.4</v>
      </c>
      <c r="L1271" s="2">
        <v>24.3</v>
      </c>
      <c r="M1271" s="2">
        <v>18.399999999999999</v>
      </c>
    </row>
    <row r="1272" spans="1:13" s="3" customFormat="1" ht="18" customHeight="1">
      <c r="A1272" s="1">
        <v>16</v>
      </c>
      <c r="B1272" s="2">
        <v>13.7</v>
      </c>
      <c r="C1272" s="2">
        <v>20.6</v>
      </c>
      <c r="D1272" s="2">
        <v>21.4</v>
      </c>
      <c r="E1272" s="2">
        <v>27.4</v>
      </c>
      <c r="F1272" s="2">
        <v>29</v>
      </c>
      <c r="G1272" s="2">
        <v>30.4</v>
      </c>
      <c r="H1272" s="2">
        <v>29.9</v>
      </c>
      <c r="I1272" s="2">
        <v>28.7</v>
      </c>
      <c r="J1272" s="2">
        <v>29.7</v>
      </c>
      <c r="K1272" s="2">
        <v>25.3</v>
      </c>
      <c r="L1272" s="2">
        <v>23.4</v>
      </c>
      <c r="M1272" s="2">
        <v>18.399999999999999</v>
      </c>
    </row>
    <row r="1273" spans="1:13" s="3" customFormat="1" ht="18" customHeight="1">
      <c r="A1273" s="1">
        <v>17</v>
      </c>
      <c r="B1273" s="2">
        <v>13.1</v>
      </c>
      <c r="C1273" s="2">
        <v>21.6</v>
      </c>
      <c r="D1273" s="2">
        <v>21.7</v>
      </c>
      <c r="E1273" s="2">
        <v>28.7</v>
      </c>
      <c r="F1273" s="2">
        <v>30</v>
      </c>
      <c r="G1273" s="2">
        <v>30.4</v>
      </c>
      <c r="H1273" s="2">
        <v>28.6</v>
      </c>
      <c r="I1273" s="2">
        <v>27.7</v>
      </c>
      <c r="J1273" s="2">
        <v>29.9</v>
      </c>
      <c r="K1273" s="2">
        <v>24.6</v>
      </c>
      <c r="L1273" s="2">
        <v>22.7</v>
      </c>
      <c r="M1273" s="2">
        <v>20.2</v>
      </c>
    </row>
    <row r="1274" spans="1:13" s="3" customFormat="1" ht="18" customHeight="1">
      <c r="A1274" s="1">
        <v>18</v>
      </c>
      <c r="B1274" s="2">
        <v>15.1</v>
      </c>
      <c r="C1274" s="2">
        <v>21.5</v>
      </c>
      <c r="D1274" s="2">
        <v>25.2</v>
      </c>
      <c r="E1274" s="2">
        <v>27.8</v>
      </c>
      <c r="F1274" s="2">
        <v>28.2</v>
      </c>
      <c r="G1274" s="2">
        <v>27.7</v>
      </c>
      <c r="H1274" s="2">
        <v>29.5</v>
      </c>
      <c r="I1274" s="2">
        <v>27.5</v>
      </c>
      <c r="J1274" s="2">
        <v>30.5</v>
      </c>
      <c r="K1274" s="2">
        <v>23.2</v>
      </c>
      <c r="L1274" s="2">
        <v>20.399999999999999</v>
      </c>
      <c r="M1274" s="2">
        <v>18.7</v>
      </c>
    </row>
    <row r="1275" spans="1:13" s="3" customFormat="1" ht="18" customHeight="1">
      <c r="A1275" s="1">
        <v>19</v>
      </c>
      <c r="B1275" s="2">
        <v>16.2</v>
      </c>
      <c r="C1275" s="2">
        <v>16.899999999999999</v>
      </c>
      <c r="D1275" s="2">
        <v>25</v>
      </c>
      <c r="E1275" s="2">
        <v>26.5</v>
      </c>
      <c r="F1275" s="2">
        <v>26.7</v>
      </c>
      <c r="G1275" s="2">
        <v>27.8</v>
      </c>
      <c r="H1275" s="2">
        <v>31.1</v>
      </c>
      <c r="I1275" s="2">
        <v>29.6</v>
      </c>
      <c r="J1275" s="2">
        <v>28.2</v>
      </c>
      <c r="K1275" s="2">
        <v>24</v>
      </c>
      <c r="L1275" s="2">
        <v>21.2</v>
      </c>
      <c r="M1275" s="2">
        <v>16.7</v>
      </c>
    </row>
    <row r="1276" spans="1:13" s="3" customFormat="1" ht="18" customHeight="1">
      <c r="A1276" s="1">
        <v>20</v>
      </c>
      <c r="B1276" s="2">
        <v>17.100000000000001</v>
      </c>
      <c r="C1276" s="2">
        <v>13.5</v>
      </c>
      <c r="D1276" s="2">
        <v>24.5</v>
      </c>
      <c r="E1276" s="2">
        <v>26.2</v>
      </c>
      <c r="F1276" s="2">
        <v>25.7</v>
      </c>
      <c r="G1276" s="2">
        <v>27.9</v>
      </c>
      <c r="H1276" s="2">
        <v>31.7</v>
      </c>
      <c r="I1276" s="2">
        <v>29.8</v>
      </c>
      <c r="J1276" s="2">
        <v>28.6</v>
      </c>
      <c r="K1276" s="2">
        <v>19.2</v>
      </c>
      <c r="L1276" s="2">
        <v>20.2</v>
      </c>
      <c r="M1276" s="2">
        <v>15.1</v>
      </c>
    </row>
    <row r="1277" spans="1:13" s="3" customFormat="1" ht="18" customHeight="1">
      <c r="A1277" s="1">
        <v>21</v>
      </c>
      <c r="B1277" s="2">
        <v>17.600000000000001</v>
      </c>
      <c r="C1277" s="2">
        <v>13.5</v>
      </c>
      <c r="D1277" s="2">
        <v>21.5</v>
      </c>
      <c r="E1277" s="2">
        <v>27.9</v>
      </c>
      <c r="F1277" s="2">
        <v>25.7</v>
      </c>
      <c r="G1277" s="2">
        <v>29.3</v>
      </c>
      <c r="H1277" s="2">
        <v>32.299999999999997</v>
      </c>
      <c r="I1277" s="2">
        <v>30</v>
      </c>
      <c r="J1277" s="2">
        <v>27.4</v>
      </c>
      <c r="K1277" s="2">
        <v>20.6</v>
      </c>
      <c r="L1277" s="2">
        <v>20.9</v>
      </c>
      <c r="M1277" s="2">
        <v>13.7</v>
      </c>
    </row>
    <row r="1278" spans="1:13" s="3" customFormat="1" ht="18" customHeight="1">
      <c r="A1278" s="1">
        <v>22</v>
      </c>
      <c r="B1278" s="2">
        <v>18.2</v>
      </c>
      <c r="C1278" s="2">
        <v>15.8</v>
      </c>
      <c r="D1278" s="2">
        <v>18.100000000000001</v>
      </c>
      <c r="E1278" s="2">
        <v>28</v>
      </c>
      <c r="F1278" s="2">
        <v>27.3</v>
      </c>
      <c r="G1278" s="2">
        <v>30.8</v>
      </c>
      <c r="H1278" s="2">
        <v>31.9</v>
      </c>
      <c r="I1278" s="2">
        <v>30.4</v>
      </c>
      <c r="J1278" s="2">
        <v>27.9</v>
      </c>
      <c r="K1278" s="2">
        <v>23.5</v>
      </c>
      <c r="L1278" s="2">
        <v>21.6</v>
      </c>
      <c r="M1278" s="2">
        <v>12.8</v>
      </c>
    </row>
    <row r="1279" spans="1:13" s="3" customFormat="1" ht="18" customHeight="1">
      <c r="A1279" s="1">
        <v>23</v>
      </c>
      <c r="B1279" s="2">
        <v>19.600000000000001</v>
      </c>
      <c r="C1279" s="2">
        <v>18.2</v>
      </c>
      <c r="D1279" s="2">
        <v>18.899999999999999</v>
      </c>
      <c r="E1279" s="2">
        <v>28.4</v>
      </c>
      <c r="F1279" s="2">
        <v>29.1</v>
      </c>
      <c r="G1279" s="2">
        <v>31.1</v>
      </c>
      <c r="H1279" s="2">
        <v>29.2</v>
      </c>
      <c r="I1279" s="2">
        <v>29.6</v>
      </c>
      <c r="J1279" s="2">
        <v>28.4</v>
      </c>
      <c r="K1279" s="2">
        <v>22.5</v>
      </c>
      <c r="L1279" s="2">
        <v>22.5</v>
      </c>
      <c r="M1279" s="2">
        <v>11.4</v>
      </c>
    </row>
    <row r="1280" spans="1:13" s="3" customFormat="1" ht="18" customHeight="1">
      <c r="A1280" s="1">
        <v>24</v>
      </c>
      <c r="B1280" s="2">
        <v>21.8</v>
      </c>
      <c r="C1280" s="2">
        <v>18.899999999999999</v>
      </c>
      <c r="D1280" s="2">
        <v>19.3</v>
      </c>
      <c r="E1280" s="2">
        <v>29.4</v>
      </c>
      <c r="F1280" s="2">
        <v>28.2</v>
      </c>
      <c r="G1280" s="2">
        <v>29.9</v>
      </c>
      <c r="H1280" s="2">
        <v>29.7</v>
      </c>
      <c r="I1280" s="2">
        <v>29.7</v>
      </c>
      <c r="J1280" s="2">
        <v>27.5</v>
      </c>
      <c r="K1280" s="2">
        <v>23.7</v>
      </c>
      <c r="L1280" s="2">
        <v>23.2</v>
      </c>
      <c r="M1280" s="2">
        <v>11.9</v>
      </c>
    </row>
    <row r="1281" spans="1:13" s="3" customFormat="1" ht="18" customHeight="1">
      <c r="A1281" s="1">
        <v>25</v>
      </c>
      <c r="B1281" s="2">
        <v>22</v>
      </c>
      <c r="C1281" s="2">
        <v>21.9</v>
      </c>
      <c r="D1281" s="2">
        <v>22.3</v>
      </c>
      <c r="E1281" s="2">
        <v>28.5</v>
      </c>
      <c r="F1281" s="2">
        <v>29.4</v>
      </c>
      <c r="G1281" s="2">
        <v>29.1</v>
      </c>
      <c r="H1281" s="2">
        <v>29.9</v>
      </c>
      <c r="I1281" s="2">
        <v>29.7</v>
      </c>
      <c r="J1281" s="2">
        <v>27.6</v>
      </c>
      <c r="K1281" s="2">
        <v>22.7</v>
      </c>
      <c r="L1281" s="2">
        <v>24.1</v>
      </c>
      <c r="M1281" s="2">
        <v>12.7</v>
      </c>
    </row>
    <row r="1282" spans="1:13" s="3" customFormat="1" ht="18" customHeight="1">
      <c r="A1282" s="1">
        <v>26</v>
      </c>
      <c r="B1282" s="2">
        <v>20.2</v>
      </c>
      <c r="C1282" s="2">
        <v>23.3</v>
      </c>
      <c r="D1282" s="2">
        <v>26.1</v>
      </c>
      <c r="E1282" s="2">
        <v>26.1</v>
      </c>
      <c r="F1282" s="2">
        <v>28.6</v>
      </c>
      <c r="G1282" s="2">
        <v>28.9</v>
      </c>
      <c r="H1282" s="2">
        <v>28.8</v>
      </c>
      <c r="I1282" s="2">
        <v>28.3</v>
      </c>
      <c r="J1282" s="2">
        <v>27.6</v>
      </c>
      <c r="K1282" s="2">
        <v>23.2</v>
      </c>
      <c r="L1282" s="2">
        <v>24.4</v>
      </c>
      <c r="M1282" s="2">
        <v>12.8</v>
      </c>
    </row>
    <row r="1283" spans="1:13" s="3" customFormat="1" ht="18" customHeight="1">
      <c r="A1283" s="1">
        <v>27</v>
      </c>
      <c r="B1283" s="2">
        <v>21.7</v>
      </c>
      <c r="C1283" s="2">
        <v>23.7</v>
      </c>
      <c r="D1283" s="2">
        <v>25.4</v>
      </c>
      <c r="E1283" s="2">
        <v>21.9</v>
      </c>
      <c r="F1283" s="2">
        <v>25.6</v>
      </c>
      <c r="G1283" s="2">
        <v>30.7</v>
      </c>
      <c r="H1283" s="2">
        <v>29.1</v>
      </c>
      <c r="I1283" s="2">
        <v>25.2</v>
      </c>
      <c r="J1283" s="2">
        <v>27.6</v>
      </c>
      <c r="K1283" s="2">
        <v>24</v>
      </c>
      <c r="L1283" s="2">
        <v>24.6</v>
      </c>
      <c r="M1283" s="2">
        <v>13.4</v>
      </c>
    </row>
    <row r="1284" spans="1:13" s="3" customFormat="1" ht="18" customHeight="1">
      <c r="A1284" s="1">
        <v>28</v>
      </c>
      <c r="B1284" s="2">
        <v>22.3</v>
      </c>
      <c r="C1284" s="2">
        <v>19.3</v>
      </c>
      <c r="D1284" s="2">
        <v>21.3</v>
      </c>
      <c r="E1284" s="2">
        <v>22.2</v>
      </c>
      <c r="F1284" s="2">
        <v>24.5</v>
      </c>
      <c r="G1284" s="2">
        <v>30.8</v>
      </c>
      <c r="H1284" s="2">
        <v>30.5</v>
      </c>
      <c r="I1284" s="2">
        <v>27.4</v>
      </c>
      <c r="J1284" s="2">
        <v>28.3</v>
      </c>
      <c r="K1284" s="2">
        <v>23.4</v>
      </c>
      <c r="L1284" s="2">
        <v>19.399999999999999</v>
      </c>
      <c r="M1284" s="2">
        <v>14.8</v>
      </c>
    </row>
    <row r="1285" spans="1:13" s="3" customFormat="1" ht="18" customHeight="1">
      <c r="A1285" s="1">
        <v>29</v>
      </c>
      <c r="B1285" s="2">
        <v>21.4</v>
      </c>
      <c r="C1285" s="2"/>
      <c r="D1285" s="2">
        <v>19.5</v>
      </c>
      <c r="E1285" s="2">
        <v>24.1</v>
      </c>
      <c r="F1285" s="2">
        <v>23</v>
      </c>
      <c r="G1285" s="2">
        <v>30.8</v>
      </c>
      <c r="H1285" s="2">
        <v>28.6</v>
      </c>
      <c r="I1285" s="2">
        <v>28.3</v>
      </c>
      <c r="J1285" s="2">
        <v>25.8</v>
      </c>
      <c r="K1285" s="2">
        <v>22.1</v>
      </c>
      <c r="L1285" s="2">
        <v>17.7</v>
      </c>
      <c r="M1285" s="2">
        <v>17.7</v>
      </c>
    </row>
    <row r="1286" spans="1:13" s="3" customFormat="1" ht="18" customHeight="1">
      <c r="A1286" s="1">
        <v>30</v>
      </c>
      <c r="B1286" s="2">
        <v>22</v>
      </c>
      <c r="C1286" s="2"/>
      <c r="D1286" s="2">
        <v>20.100000000000001</v>
      </c>
      <c r="E1286" s="2">
        <v>26.1</v>
      </c>
      <c r="F1286" s="2">
        <v>25.7</v>
      </c>
      <c r="G1286" s="2">
        <v>29.6</v>
      </c>
      <c r="H1286" s="2">
        <v>28.9</v>
      </c>
      <c r="I1286" s="2">
        <v>27.8</v>
      </c>
      <c r="J1286" s="2">
        <v>26.9</v>
      </c>
      <c r="K1286" s="2">
        <v>24.8</v>
      </c>
      <c r="L1286" s="2">
        <v>18</v>
      </c>
      <c r="M1286" s="2">
        <v>18.3</v>
      </c>
    </row>
    <row r="1287" spans="1:13">
      <c r="A1287" s="1">
        <v>31</v>
      </c>
      <c r="B1287" s="2">
        <v>24.4</v>
      </c>
      <c r="C1287" s="2"/>
      <c r="D1287" s="2">
        <v>20.5</v>
      </c>
      <c r="E1287" s="2"/>
      <c r="F1287" s="2">
        <v>29</v>
      </c>
      <c r="G1287" s="2"/>
      <c r="H1287" s="2">
        <v>29.1</v>
      </c>
      <c r="I1287" s="2">
        <v>26</v>
      </c>
      <c r="J1287" s="2"/>
      <c r="K1287" s="2">
        <v>26.1</v>
      </c>
      <c r="L1287" s="2"/>
      <c r="M1287" s="2">
        <v>19.2</v>
      </c>
    </row>
    <row r="1288" spans="1:13">
      <c r="A1288" s="3">
        <v>2000</v>
      </c>
    </row>
    <row r="1289" spans="1:13">
      <c r="A1289" s="3">
        <v>1</v>
      </c>
      <c r="B1289" s="2" t="s">
        <v>2</v>
      </c>
      <c r="C1289" s="2" t="s">
        <v>3</v>
      </c>
      <c r="D1289" s="2" t="s">
        <v>4</v>
      </c>
      <c r="E1289" s="2" t="s">
        <v>5</v>
      </c>
      <c r="F1289" s="2" t="s">
        <v>6</v>
      </c>
      <c r="G1289" s="2" t="s">
        <v>7</v>
      </c>
      <c r="H1289" s="2" t="s">
        <v>8</v>
      </c>
      <c r="I1289" s="2" t="s">
        <v>9</v>
      </c>
      <c r="J1289" s="2" t="s">
        <v>10</v>
      </c>
      <c r="K1289" s="2" t="s">
        <v>11</v>
      </c>
      <c r="L1289" s="2" t="s">
        <v>12</v>
      </c>
      <c r="M1289" s="2" t="s">
        <v>13</v>
      </c>
    </row>
    <row r="1290" spans="1:13">
      <c r="A1290" s="3">
        <v>2</v>
      </c>
      <c r="B1290" s="3">
        <v>19.399999999999999</v>
      </c>
      <c r="C1290" s="3">
        <v>12.2</v>
      </c>
      <c r="D1290" s="3">
        <v>10.9</v>
      </c>
      <c r="E1290" s="3">
        <v>25.9</v>
      </c>
      <c r="F1290" s="3">
        <v>29.9</v>
      </c>
      <c r="G1290" s="3">
        <v>28.9</v>
      </c>
      <c r="H1290" s="3">
        <v>30.7</v>
      </c>
      <c r="I1290" s="3">
        <v>28.4</v>
      </c>
      <c r="J1290" s="3">
        <v>30</v>
      </c>
      <c r="K1290" s="3">
        <v>27.6</v>
      </c>
      <c r="L1290" s="3">
        <v>21.7</v>
      </c>
      <c r="M1290" s="3">
        <v>24.2</v>
      </c>
    </row>
    <row r="1291" spans="1:13">
      <c r="A1291" s="3">
        <v>3</v>
      </c>
      <c r="B1291" s="3">
        <v>20</v>
      </c>
      <c r="C1291" s="3">
        <v>13.6</v>
      </c>
      <c r="D1291" s="3">
        <v>13.1</v>
      </c>
      <c r="E1291" s="3">
        <v>26.8</v>
      </c>
      <c r="F1291" s="3">
        <v>28.5</v>
      </c>
      <c r="G1291" s="3">
        <v>27.7</v>
      </c>
      <c r="H1291" s="3">
        <v>30.9</v>
      </c>
      <c r="I1291" s="3">
        <v>29.1</v>
      </c>
      <c r="J1291" s="3">
        <v>29.4</v>
      </c>
      <c r="K1291" s="3">
        <v>28.2</v>
      </c>
      <c r="L1291" s="3">
        <v>20.9</v>
      </c>
      <c r="M1291" s="3">
        <v>22.8</v>
      </c>
    </row>
    <row r="1292" spans="1:13">
      <c r="A1292" s="3">
        <v>4</v>
      </c>
      <c r="B1292" s="3">
        <v>19.399999999999999</v>
      </c>
      <c r="C1292" s="3">
        <v>15.7</v>
      </c>
      <c r="D1292" s="3">
        <v>16.2</v>
      </c>
      <c r="E1292" s="3">
        <v>26.1</v>
      </c>
      <c r="F1292" s="3">
        <v>27.8</v>
      </c>
      <c r="G1292" s="3">
        <v>28.5</v>
      </c>
      <c r="H1292" s="3">
        <v>30.9</v>
      </c>
      <c r="I1292" s="3">
        <v>29.9</v>
      </c>
      <c r="J1292" s="3">
        <v>28.4</v>
      </c>
      <c r="K1292" s="3">
        <v>27.7</v>
      </c>
      <c r="L1292" s="3">
        <v>20.2</v>
      </c>
      <c r="M1292" s="3">
        <v>17.5</v>
      </c>
    </row>
    <row r="1293" spans="1:13">
      <c r="A1293" s="3">
        <v>5</v>
      </c>
      <c r="B1293" s="3">
        <v>20.7</v>
      </c>
      <c r="C1293" s="3">
        <v>17.399999999999999</v>
      </c>
      <c r="D1293" s="3">
        <v>18.399999999999999</v>
      </c>
      <c r="E1293" s="3">
        <v>24</v>
      </c>
      <c r="F1293" s="3">
        <v>28.1</v>
      </c>
      <c r="G1293" s="3">
        <v>29.3</v>
      </c>
      <c r="H1293" s="3">
        <v>30.9</v>
      </c>
      <c r="I1293" s="3">
        <v>26.9</v>
      </c>
      <c r="J1293" s="3">
        <v>27.7</v>
      </c>
      <c r="K1293" s="3">
        <v>26.7</v>
      </c>
      <c r="L1293" s="3">
        <v>20.7</v>
      </c>
      <c r="M1293" s="3">
        <v>17.100000000000001</v>
      </c>
    </row>
    <row r="1294" spans="1:13">
      <c r="A1294" s="3">
        <v>6</v>
      </c>
      <c r="B1294" s="3">
        <v>21.8</v>
      </c>
      <c r="C1294" s="3">
        <v>17.600000000000001</v>
      </c>
      <c r="D1294" s="3">
        <v>20.399999999999999</v>
      </c>
      <c r="E1294" s="3">
        <v>23.2</v>
      </c>
      <c r="F1294" s="3">
        <v>28.3</v>
      </c>
      <c r="G1294" s="3">
        <v>29.8</v>
      </c>
      <c r="H1294" s="3">
        <v>31.5</v>
      </c>
      <c r="I1294" s="3">
        <v>27.7</v>
      </c>
      <c r="J1294" s="3">
        <v>29.1</v>
      </c>
      <c r="K1294" s="3">
        <v>26.6</v>
      </c>
      <c r="L1294" s="3">
        <v>21.5</v>
      </c>
      <c r="M1294" s="3">
        <v>18.2</v>
      </c>
    </row>
    <row r="1295" spans="1:13">
      <c r="A1295" s="3">
        <v>7</v>
      </c>
      <c r="B1295" s="3">
        <v>22.6</v>
      </c>
      <c r="C1295" s="3">
        <v>15</v>
      </c>
      <c r="D1295" s="3">
        <v>20.7</v>
      </c>
      <c r="E1295" s="3">
        <v>22.5</v>
      </c>
      <c r="F1295" s="3">
        <v>27.9</v>
      </c>
      <c r="G1295" s="3">
        <v>30.2</v>
      </c>
      <c r="H1295" s="3">
        <v>31.4</v>
      </c>
      <c r="I1295" s="3">
        <v>26.6</v>
      </c>
      <c r="J1295" s="3">
        <v>29.2</v>
      </c>
      <c r="K1295" s="3">
        <v>25.9</v>
      </c>
      <c r="L1295" s="3">
        <v>22</v>
      </c>
      <c r="M1295" s="3">
        <v>20.7</v>
      </c>
    </row>
    <row r="1296" spans="1:13">
      <c r="A1296" s="3">
        <v>8</v>
      </c>
      <c r="B1296" s="3">
        <v>21.2</v>
      </c>
      <c r="C1296" s="3">
        <v>15.6</v>
      </c>
      <c r="D1296" s="3">
        <v>23.2</v>
      </c>
      <c r="E1296" s="3">
        <v>21.4</v>
      </c>
      <c r="F1296" s="3">
        <v>28.3</v>
      </c>
      <c r="G1296" s="3">
        <v>29.3</v>
      </c>
      <c r="H1296" s="3">
        <v>30.7</v>
      </c>
      <c r="I1296" s="3">
        <v>26.5</v>
      </c>
      <c r="J1296" s="3">
        <v>27.8</v>
      </c>
      <c r="K1296" s="3">
        <v>26.5</v>
      </c>
      <c r="L1296" s="3">
        <v>22.6</v>
      </c>
      <c r="M1296" s="3">
        <v>22.1</v>
      </c>
    </row>
    <row r="1297" spans="1:13">
      <c r="A1297" s="3">
        <v>9</v>
      </c>
      <c r="B1297" s="3">
        <v>21.6</v>
      </c>
      <c r="C1297" s="3">
        <v>16.2</v>
      </c>
      <c r="D1297" s="3">
        <v>20.7</v>
      </c>
      <c r="E1297" s="3">
        <v>22.1</v>
      </c>
      <c r="F1297" s="3">
        <v>29.3</v>
      </c>
      <c r="G1297" s="3">
        <v>30.2</v>
      </c>
      <c r="H1297" s="3">
        <v>29.6</v>
      </c>
      <c r="I1297" s="3">
        <v>26.4</v>
      </c>
      <c r="J1297" s="3">
        <v>27.3</v>
      </c>
      <c r="K1297" s="3">
        <v>27.7</v>
      </c>
      <c r="L1297" s="3">
        <v>23.1</v>
      </c>
      <c r="M1297" s="3">
        <v>23.4</v>
      </c>
    </row>
    <row r="1298" spans="1:13">
      <c r="A1298" s="3">
        <v>10</v>
      </c>
      <c r="B1298" s="3">
        <v>22.8</v>
      </c>
      <c r="C1298" s="3">
        <v>16.2</v>
      </c>
      <c r="D1298" s="3">
        <v>19.8</v>
      </c>
      <c r="E1298" s="3">
        <v>24</v>
      </c>
      <c r="F1298" s="3">
        <v>29.1</v>
      </c>
      <c r="G1298" s="3">
        <v>30.2</v>
      </c>
      <c r="H1298" s="3">
        <v>28.5</v>
      </c>
      <c r="I1298" s="3">
        <v>28.6</v>
      </c>
      <c r="J1298" s="3">
        <v>28.3</v>
      </c>
      <c r="K1298" s="3">
        <v>28.1</v>
      </c>
      <c r="L1298" s="3">
        <v>23.5</v>
      </c>
      <c r="M1298" s="3">
        <v>22.5</v>
      </c>
    </row>
    <row r="1299" spans="1:13">
      <c r="A1299" s="3">
        <v>11</v>
      </c>
      <c r="B1299" s="3">
        <v>22.3</v>
      </c>
      <c r="C1299" s="3">
        <v>16.5</v>
      </c>
      <c r="D1299" s="3">
        <v>19.899999999999999</v>
      </c>
      <c r="E1299" s="3">
        <v>24.8</v>
      </c>
      <c r="F1299" s="3">
        <v>28.7</v>
      </c>
      <c r="G1299" s="3">
        <v>31.2</v>
      </c>
      <c r="H1299" s="3">
        <v>28.9</v>
      </c>
      <c r="I1299" s="3">
        <v>29.9</v>
      </c>
      <c r="J1299" s="3">
        <v>27.2</v>
      </c>
      <c r="K1299" s="3">
        <v>28.5</v>
      </c>
      <c r="L1299" s="3">
        <v>24.2</v>
      </c>
      <c r="M1299" s="3">
        <v>22.7</v>
      </c>
    </row>
    <row r="1300" spans="1:13">
      <c r="A1300" s="3">
        <v>12</v>
      </c>
      <c r="B1300" s="3">
        <v>23.2</v>
      </c>
      <c r="C1300" s="3">
        <v>17.100000000000001</v>
      </c>
      <c r="D1300" s="3">
        <v>18.3</v>
      </c>
      <c r="E1300" s="3">
        <v>22.4</v>
      </c>
      <c r="F1300" s="3">
        <v>28.6</v>
      </c>
      <c r="G1300" s="3">
        <v>29.9</v>
      </c>
      <c r="H1300" s="3">
        <v>29.1</v>
      </c>
      <c r="I1300" s="3">
        <v>30.9</v>
      </c>
      <c r="J1300" s="3">
        <v>26.9</v>
      </c>
      <c r="K1300" s="3">
        <v>27.8</v>
      </c>
      <c r="L1300" s="3">
        <v>23.4</v>
      </c>
      <c r="M1300" s="3">
        <v>22.7</v>
      </c>
    </row>
    <row r="1301" spans="1:13">
      <c r="A1301" s="3">
        <v>13</v>
      </c>
      <c r="B1301" s="3">
        <v>24.2</v>
      </c>
      <c r="C1301" s="3">
        <v>19.600000000000001</v>
      </c>
      <c r="D1301" s="3">
        <v>17.600000000000001</v>
      </c>
      <c r="E1301" s="3">
        <v>24.7</v>
      </c>
      <c r="F1301" s="3">
        <v>25.9</v>
      </c>
      <c r="G1301" s="3">
        <v>24.9</v>
      </c>
      <c r="H1301" s="3">
        <v>27.7</v>
      </c>
      <c r="I1301" s="3">
        <v>31</v>
      </c>
      <c r="J1301" s="3">
        <v>27.4</v>
      </c>
      <c r="K1301" s="3">
        <v>29.2</v>
      </c>
      <c r="L1301" s="3">
        <v>20.399999999999999</v>
      </c>
      <c r="M1301" s="3">
        <v>21.2</v>
      </c>
    </row>
    <row r="1302" spans="1:13">
      <c r="A1302" s="3">
        <v>14</v>
      </c>
      <c r="B1302" s="3">
        <v>22.6</v>
      </c>
      <c r="C1302" s="3">
        <v>20.9</v>
      </c>
      <c r="D1302" s="3">
        <v>19</v>
      </c>
      <c r="E1302" s="3">
        <v>25.2</v>
      </c>
      <c r="F1302" s="3">
        <v>26.5</v>
      </c>
      <c r="G1302" s="3">
        <v>23.9</v>
      </c>
      <c r="H1302" s="3">
        <v>28.3</v>
      </c>
      <c r="I1302" s="3">
        <v>31.1</v>
      </c>
      <c r="J1302" s="3">
        <v>27.9</v>
      </c>
      <c r="K1302" s="3">
        <v>26.9</v>
      </c>
      <c r="L1302" s="3">
        <v>19.8</v>
      </c>
      <c r="M1302" s="3">
        <v>16.100000000000001</v>
      </c>
    </row>
    <row r="1303" spans="1:13">
      <c r="A1303" s="3">
        <v>15</v>
      </c>
      <c r="B1303" s="3">
        <v>20.9</v>
      </c>
      <c r="C1303" s="3">
        <v>21.4</v>
      </c>
      <c r="D1303" s="3">
        <v>20.9</v>
      </c>
      <c r="E1303" s="3">
        <v>26.7</v>
      </c>
      <c r="F1303" s="3">
        <v>27</v>
      </c>
      <c r="G1303" s="3">
        <v>24.9</v>
      </c>
      <c r="H1303" s="3">
        <v>29.4</v>
      </c>
      <c r="I1303" s="3">
        <v>30.8</v>
      </c>
      <c r="J1303" s="3">
        <v>27.7</v>
      </c>
      <c r="K1303" s="3">
        <v>21</v>
      </c>
      <c r="L1303" s="3">
        <v>22.1</v>
      </c>
      <c r="M1303" s="3">
        <v>17.2</v>
      </c>
    </row>
    <row r="1304" spans="1:13">
      <c r="A1304" s="3">
        <v>16</v>
      </c>
      <c r="B1304" s="3">
        <v>23.8</v>
      </c>
      <c r="C1304" s="3">
        <v>19.100000000000001</v>
      </c>
      <c r="D1304" s="3">
        <v>21.3</v>
      </c>
      <c r="E1304" s="3">
        <v>24.1</v>
      </c>
      <c r="F1304" s="3">
        <v>27.5</v>
      </c>
      <c r="G1304" s="3">
        <v>26.2</v>
      </c>
      <c r="H1304" s="3">
        <v>29.8</v>
      </c>
      <c r="I1304" s="3">
        <v>29.8</v>
      </c>
      <c r="J1304" s="3">
        <v>27.1</v>
      </c>
      <c r="K1304" s="3">
        <v>19.3</v>
      </c>
      <c r="L1304" s="3">
        <v>23.6</v>
      </c>
      <c r="M1304" s="3">
        <v>19</v>
      </c>
    </row>
    <row r="1305" spans="1:13">
      <c r="A1305" s="3">
        <v>17</v>
      </c>
      <c r="B1305" s="3">
        <v>23.4</v>
      </c>
      <c r="C1305" s="3">
        <v>15.4</v>
      </c>
      <c r="D1305" s="3">
        <v>22.9</v>
      </c>
      <c r="E1305" s="3">
        <v>22.1</v>
      </c>
      <c r="F1305" s="3">
        <v>28.6</v>
      </c>
      <c r="G1305" s="3">
        <v>26.1</v>
      </c>
      <c r="H1305" s="3">
        <v>30.9</v>
      </c>
      <c r="I1305" s="3">
        <v>29.1</v>
      </c>
      <c r="J1305" s="3">
        <v>27.2</v>
      </c>
      <c r="K1305" s="3">
        <v>18.8</v>
      </c>
      <c r="L1305" s="3">
        <v>23.8</v>
      </c>
      <c r="M1305" s="3">
        <v>20.100000000000001</v>
      </c>
    </row>
    <row r="1306" spans="1:13">
      <c r="A1306" s="3">
        <v>18</v>
      </c>
      <c r="B1306" s="3">
        <v>16.600000000000001</v>
      </c>
      <c r="C1306" s="3">
        <v>14.2</v>
      </c>
      <c r="D1306" s="3">
        <v>19.399999999999999</v>
      </c>
      <c r="E1306" s="3">
        <v>23.5</v>
      </c>
      <c r="F1306" s="3">
        <v>24.5</v>
      </c>
      <c r="G1306" s="3">
        <v>26.2</v>
      </c>
      <c r="H1306" s="3">
        <v>29</v>
      </c>
      <c r="I1306" s="3">
        <v>28.3</v>
      </c>
      <c r="J1306" s="3">
        <v>27.2</v>
      </c>
      <c r="K1306" s="3">
        <v>19.5</v>
      </c>
      <c r="L1306" s="3">
        <v>22.3</v>
      </c>
      <c r="M1306" s="3">
        <v>21.2</v>
      </c>
    </row>
    <row r="1307" spans="1:13">
      <c r="A1307" s="3">
        <v>19</v>
      </c>
      <c r="B1307" s="3">
        <v>13.5</v>
      </c>
      <c r="C1307" s="3">
        <v>16.899999999999999</v>
      </c>
      <c r="D1307" s="3">
        <v>19.399999999999999</v>
      </c>
      <c r="E1307" s="3">
        <v>25.2</v>
      </c>
      <c r="F1307" s="3">
        <v>23.2</v>
      </c>
      <c r="G1307" s="3">
        <v>28.3</v>
      </c>
      <c r="H1307" s="3">
        <v>31.8</v>
      </c>
      <c r="I1307" s="3">
        <v>28.4</v>
      </c>
      <c r="J1307" s="3">
        <v>27.6</v>
      </c>
      <c r="K1307" s="3">
        <v>22.9</v>
      </c>
      <c r="L1307" s="3">
        <v>20.7</v>
      </c>
      <c r="M1307" s="3">
        <v>21.8</v>
      </c>
    </row>
    <row r="1308" spans="1:13">
      <c r="A1308" s="3">
        <v>20</v>
      </c>
      <c r="B1308" s="3">
        <v>15.1</v>
      </c>
      <c r="C1308" s="3">
        <v>18.399999999999999</v>
      </c>
      <c r="D1308" s="3">
        <v>20.100000000000001</v>
      </c>
      <c r="E1308" s="3">
        <v>26.3</v>
      </c>
      <c r="F1308" s="3">
        <v>24.4</v>
      </c>
      <c r="G1308" s="3">
        <v>30</v>
      </c>
      <c r="H1308" s="3">
        <v>29.7</v>
      </c>
      <c r="I1308" s="3">
        <v>29.7</v>
      </c>
      <c r="J1308" s="3">
        <v>28.2</v>
      </c>
      <c r="K1308" s="3">
        <v>21.3</v>
      </c>
      <c r="L1308" s="3">
        <v>21.8</v>
      </c>
      <c r="M1308" s="3">
        <v>23.4</v>
      </c>
    </row>
    <row r="1309" spans="1:13">
      <c r="A1309" s="3">
        <v>21</v>
      </c>
      <c r="B1309" s="3">
        <v>14.4</v>
      </c>
      <c r="C1309" s="3">
        <v>21.8</v>
      </c>
      <c r="D1309" s="3">
        <v>20.9</v>
      </c>
      <c r="E1309" s="3">
        <v>26.8</v>
      </c>
      <c r="F1309" s="3">
        <v>25.5</v>
      </c>
      <c r="G1309" s="3">
        <v>29.7</v>
      </c>
      <c r="H1309" s="3">
        <v>27.7</v>
      </c>
      <c r="I1309" s="3">
        <v>29.3</v>
      </c>
      <c r="J1309" s="3">
        <v>26.5</v>
      </c>
      <c r="K1309" s="3">
        <v>23.5</v>
      </c>
      <c r="L1309" s="3">
        <v>19</v>
      </c>
      <c r="M1309" s="3">
        <v>23.1</v>
      </c>
    </row>
    <row r="1310" spans="1:13">
      <c r="A1310" s="3">
        <v>22</v>
      </c>
      <c r="B1310" s="3">
        <v>13</v>
      </c>
      <c r="C1310" s="3">
        <v>17.3</v>
      </c>
      <c r="D1310" s="3">
        <v>22.9</v>
      </c>
      <c r="E1310" s="3">
        <v>26.5</v>
      </c>
      <c r="F1310" s="3">
        <v>21.1</v>
      </c>
      <c r="G1310" s="3">
        <v>28.9</v>
      </c>
      <c r="H1310" s="3">
        <v>27.4</v>
      </c>
      <c r="I1310" s="3">
        <v>31.1</v>
      </c>
      <c r="J1310" s="3">
        <v>26.7</v>
      </c>
      <c r="K1310" s="3">
        <v>24.7</v>
      </c>
      <c r="L1310" s="3">
        <v>17.600000000000001</v>
      </c>
      <c r="M1310" s="3">
        <v>19.5</v>
      </c>
    </row>
    <row r="1311" spans="1:13">
      <c r="A1311" s="3">
        <v>23</v>
      </c>
      <c r="B1311" s="3">
        <v>14.9</v>
      </c>
      <c r="C1311" s="3">
        <v>17.3</v>
      </c>
      <c r="D1311" s="3">
        <v>23.5</v>
      </c>
      <c r="E1311" s="3">
        <v>27.8</v>
      </c>
      <c r="F1311" s="3">
        <v>23.5</v>
      </c>
      <c r="G1311" s="3">
        <v>30.1</v>
      </c>
      <c r="H1311" s="3">
        <v>26.7</v>
      </c>
      <c r="I1311" s="3">
        <v>27.9</v>
      </c>
      <c r="J1311" s="3">
        <v>27.5</v>
      </c>
      <c r="K1311" s="3">
        <v>26.1</v>
      </c>
      <c r="L1311" s="3">
        <v>18</v>
      </c>
      <c r="M1311" s="3">
        <v>19.3</v>
      </c>
    </row>
    <row r="1312" spans="1:13">
      <c r="A1312" s="3">
        <v>24</v>
      </c>
      <c r="B1312" s="3">
        <v>18.399999999999999</v>
      </c>
      <c r="C1312" s="3">
        <v>17.3</v>
      </c>
      <c r="D1312" s="3">
        <v>23.7</v>
      </c>
      <c r="E1312" s="3">
        <v>27.7</v>
      </c>
      <c r="F1312" s="3">
        <v>25.7</v>
      </c>
      <c r="G1312" s="3">
        <v>30.2</v>
      </c>
      <c r="H1312" s="3">
        <v>27</v>
      </c>
      <c r="I1312" s="3">
        <v>29</v>
      </c>
      <c r="J1312" s="3">
        <v>28.2</v>
      </c>
      <c r="K1312" s="3">
        <v>26.7</v>
      </c>
      <c r="L1312" s="3">
        <v>19.2</v>
      </c>
      <c r="M1312" s="3">
        <v>19.8</v>
      </c>
    </row>
    <row r="1313" spans="1:13">
      <c r="A1313" s="3">
        <v>25</v>
      </c>
      <c r="B1313" s="3">
        <v>20.5</v>
      </c>
      <c r="C1313" s="3">
        <v>14.9</v>
      </c>
      <c r="D1313" s="3">
        <v>20.100000000000001</v>
      </c>
      <c r="E1313" s="3">
        <v>28.1</v>
      </c>
      <c r="F1313" s="3">
        <v>27.2</v>
      </c>
      <c r="G1313" s="3">
        <v>28.7</v>
      </c>
      <c r="H1313" s="3">
        <v>28.3</v>
      </c>
      <c r="I1313" s="3">
        <v>28.9</v>
      </c>
      <c r="J1313" s="3">
        <v>28.8</v>
      </c>
      <c r="K1313" s="3">
        <v>27.5</v>
      </c>
      <c r="L1313" s="3">
        <v>20.6</v>
      </c>
      <c r="M1313" s="3">
        <v>18.8</v>
      </c>
    </row>
    <row r="1314" spans="1:13">
      <c r="A1314" s="3">
        <v>26</v>
      </c>
      <c r="B1314" s="3">
        <v>17.600000000000001</v>
      </c>
      <c r="C1314" s="3">
        <v>14.3</v>
      </c>
      <c r="D1314" s="3">
        <v>18.5</v>
      </c>
      <c r="E1314" s="3">
        <v>27.4</v>
      </c>
      <c r="F1314" s="3">
        <v>29.4</v>
      </c>
      <c r="G1314" s="3">
        <v>29.1</v>
      </c>
      <c r="H1314" s="3">
        <v>30.2</v>
      </c>
      <c r="I1314" s="3">
        <v>28.9</v>
      </c>
      <c r="J1314" s="3">
        <v>28.4</v>
      </c>
      <c r="K1314" s="3">
        <v>27.7</v>
      </c>
      <c r="L1314" s="3">
        <v>22.1</v>
      </c>
      <c r="M1314" s="3">
        <v>19.100000000000001</v>
      </c>
    </row>
    <row r="1315" spans="1:13">
      <c r="A1315" s="3">
        <v>27</v>
      </c>
      <c r="B1315" s="3">
        <v>14.9</v>
      </c>
      <c r="C1315" s="3">
        <v>13.6</v>
      </c>
      <c r="D1315" s="3">
        <v>19.100000000000001</v>
      </c>
      <c r="E1315" s="3">
        <v>28</v>
      </c>
      <c r="F1315" s="3">
        <v>31.4</v>
      </c>
      <c r="G1315" s="3">
        <v>27.4</v>
      </c>
      <c r="H1315" s="3">
        <v>31.1</v>
      </c>
      <c r="I1315" s="3">
        <v>29.6</v>
      </c>
      <c r="J1315" s="3">
        <v>26.5</v>
      </c>
      <c r="K1315" s="3">
        <v>27.4</v>
      </c>
      <c r="L1315" s="3">
        <v>22.3</v>
      </c>
      <c r="M1315" s="3">
        <v>21.2</v>
      </c>
    </row>
    <row r="1316" spans="1:13">
      <c r="A1316" s="3">
        <v>28</v>
      </c>
      <c r="B1316" s="3">
        <v>13.1</v>
      </c>
      <c r="C1316" s="3">
        <v>11.3</v>
      </c>
      <c r="D1316" s="3">
        <v>21.8</v>
      </c>
      <c r="E1316" s="3">
        <v>23.1</v>
      </c>
      <c r="F1316" s="3">
        <v>31.5</v>
      </c>
      <c r="G1316" s="3">
        <v>28.2</v>
      </c>
      <c r="H1316" s="3">
        <v>31.4</v>
      </c>
      <c r="I1316" s="3">
        <v>30.3</v>
      </c>
      <c r="J1316" s="3">
        <v>26.9</v>
      </c>
      <c r="K1316" s="3">
        <v>27.4</v>
      </c>
      <c r="L1316" s="3">
        <v>24</v>
      </c>
      <c r="M1316" s="3">
        <v>20.7</v>
      </c>
    </row>
    <row r="1317" spans="1:13">
      <c r="A1317" s="3">
        <v>29</v>
      </c>
      <c r="B1317" s="3">
        <v>12.7</v>
      </c>
      <c r="C1317" s="3">
        <v>11.6</v>
      </c>
      <c r="D1317" s="3">
        <v>22.8</v>
      </c>
      <c r="E1317" s="3">
        <v>23.9</v>
      </c>
      <c r="F1317" s="3">
        <v>29.3</v>
      </c>
      <c r="G1317" s="3">
        <v>28.9</v>
      </c>
      <c r="H1317" s="3">
        <v>31</v>
      </c>
      <c r="I1317" s="3">
        <v>29.6</v>
      </c>
      <c r="J1317" s="3">
        <v>27.1</v>
      </c>
      <c r="K1317" s="3">
        <v>26.4</v>
      </c>
      <c r="L1317" s="3">
        <v>24.5</v>
      </c>
      <c r="M1317" s="3">
        <v>21.2</v>
      </c>
    </row>
    <row r="1318" spans="1:13">
      <c r="A1318" s="3">
        <v>30</v>
      </c>
      <c r="B1318" s="3">
        <v>12.9</v>
      </c>
      <c r="C1318" s="3">
        <v>11.7</v>
      </c>
      <c r="D1318" s="3">
        <v>25.2</v>
      </c>
      <c r="E1318" s="3">
        <v>27.3</v>
      </c>
      <c r="F1318" s="3">
        <v>27.6</v>
      </c>
      <c r="G1318" s="3">
        <v>29.9</v>
      </c>
      <c r="H1318" s="3">
        <v>31.5</v>
      </c>
      <c r="I1318" s="3">
        <v>30</v>
      </c>
      <c r="J1318" s="3">
        <v>25.9</v>
      </c>
      <c r="K1318" s="3">
        <v>24.2</v>
      </c>
      <c r="L1318" s="3">
        <v>23.8</v>
      </c>
      <c r="M1318" s="3">
        <v>21.7</v>
      </c>
    </row>
    <row r="1319" spans="1:13">
      <c r="A1319" s="3">
        <v>31</v>
      </c>
      <c r="B1319" s="3">
        <v>13</v>
      </c>
      <c r="C1319" s="3"/>
      <c r="D1319" s="3">
        <v>23.7</v>
      </c>
      <c r="E1319" s="3">
        <v>28.6</v>
      </c>
      <c r="F1319" s="3">
        <v>27.9</v>
      </c>
      <c r="G1319" s="3">
        <v>30.4</v>
      </c>
      <c r="H1319" s="3">
        <v>29.9</v>
      </c>
      <c r="I1319" s="3">
        <v>30.1</v>
      </c>
      <c r="J1319" s="3">
        <v>26.2</v>
      </c>
      <c r="K1319" s="3">
        <v>22.9</v>
      </c>
      <c r="L1319" s="3">
        <v>24.3</v>
      </c>
      <c r="M1319" s="3">
        <v>21.5</v>
      </c>
    </row>
    <row r="1320" spans="1:13">
      <c r="B1320" s="3">
        <v>11.7</v>
      </c>
      <c r="C1320" s="3"/>
      <c r="D1320" s="3">
        <v>23.6</v>
      </c>
      <c r="E1320" s="3"/>
      <c r="F1320" s="3">
        <v>29.4</v>
      </c>
      <c r="G1320" s="3"/>
      <c r="H1320" s="3">
        <v>28.6</v>
      </c>
      <c r="I1320" s="3">
        <v>30.6</v>
      </c>
      <c r="J1320" s="3"/>
      <c r="K1320" s="3">
        <v>22.8</v>
      </c>
      <c r="L1320" s="3"/>
      <c r="M1320" s="3">
        <v>19.2</v>
      </c>
    </row>
    <row r="1321" spans="1:13">
      <c r="A1321" s="1">
        <v>2001</v>
      </c>
      <c r="B1321" s="2"/>
      <c r="C1321" s="2"/>
      <c r="D1321" s="2"/>
      <c r="E1321" s="2"/>
      <c r="F1321" s="2"/>
      <c r="G1321" s="2"/>
      <c r="H1321" s="2"/>
      <c r="I1321" s="2"/>
      <c r="J1321" s="2"/>
      <c r="K1321" s="2"/>
      <c r="L1321" s="2"/>
      <c r="M1321" s="2"/>
    </row>
    <row r="1322" spans="1:13">
      <c r="A1322" s="1" t="s">
        <v>15</v>
      </c>
      <c r="B1322" s="2" t="s">
        <v>2</v>
      </c>
      <c r="C1322" s="2" t="s">
        <v>3</v>
      </c>
      <c r="D1322" s="2" t="s">
        <v>4</v>
      </c>
      <c r="E1322" s="2" t="s">
        <v>5</v>
      </c>
      <c r="F1322" s="2" t="s">
        <v>6</v>
      </c>
      <c r="G1322" s="2" t="s">
        <v>7</v>
      </c>
      <c r="H1322" s="2" t="s">
        <v>8</v>
      </c>
      <c r="I1322" s="2" t="s">
        <v>9</v>
      </c>
      <c r="J1322" s="2" t="s">
        <v>10</v>
      </c>
      <c r="K1322" s="2" t="s">
        <v>11</v>
      </c>
      <c r="L1322" s="2" t="s">
        <v>12</v>
      </c>
      <c r="M1322" s="2" t="s">
        <v>13</v>
      </c>
    </row>
    <row r="1323" spans="1:13">
      <c r="A1323" s="1">
        <v>1</v>
      </c>
      <c r="B1323" s="46">
        <v>18.899999999999999</v>
      </c>
      <c r="C1323" s="46">
        <v>15.6</v>
      </c>
      <c r="D1323" s="46">
        <v>19.3</v>
      </c>
      <c r="E1323" s="46">
        <v>24</v>
      </c>
      <c r="F1323" s="46">
        <v>25.9</v>
      </c>
      <c r="G1323" s="46">
        <v>27</v>
      </c>
      <c r="H1323" s="46">
        <v>30.5</v>
      </c>
      <c r="I1323" s="46">
        <v>29.4</v>
      </c>
      <c r="J1323" s="46">
        <v>26.2</v>
      </c>
      <c r="K1323" s="46">
        <v>29.4</v>
      </c>
      <c r="L1323" s="46">
        <v>26.6</v>
      </c>
      <c r="M1323" s="46">
        <v>23.3</v>
      </c>
    </row>
    <row r="1324" spans="1:13">
      <c r="A1324" s="1">
        <v>2</v>
      </c>
      <c r="B1324" s="46">
        <v>20.100000000000001</v>
      </c>
      <c r="C1324" s="46">
        <v>13.8</v>
      </c>
      <c r="D1324" s="46">
        <v>19.899999999999999</v>
      </c>
      <c r="E1324" s="46">
        <v>25</v>
      </c>
      <c r="F1324" s="46">
        <v>25.2</v>
      </c>
      <c r="G1324" s="46">
        <v>27.5</v>
      </c>
      <c r="H1324" s="46">
        <v>29.8</v>
      </c>
      <c r="I1324" s="46">
        <v>26.1</v>
      </c>
      <c r="J1324" s="46">
        <v>27.5</v>
      </c>
      <c r="K1324" s="46">
        <v>28.9</v>
      </c>
      <c r="L1324" s="46">
        <v>27.6</v>
      </c>
      <c r="M1324" s="46">
        <v>24.4</v>
      </c>
    </row>
    <row r="1325" spans="1:13">
      <c r="A1325" s="1">
        <v>3</v>
      </c>
      <c r="B1325" s="46">
        <v>20.3</v>
      </c>
      <c r="C1325" s="46">
        <v>13.2</v>
      </c>
      <c r="D1325" s="46">
        <v>18.899999999999999</v>
      </c>
      <c r="E1325" s="46">
        <v>26</v>
      </c>
      <c r="F1325" s="46">
        <v>25.4</v>
      </c>
      <c r="G1325" s="46">
        <v>28.4</v>
      </c>
      <c r="H1325" s="46">
        <v>26.9</v>
      </c>
      <c r="I1325" s="46">
        <v>25.1</v>
      </c>
      <c r="J1325" s="46">
        <v>27.4</v>
      </c>
      <c r="K1325" s="46">
        <v>28.2</v>
      </c>
      <c r="L1325" s="46">
        <v>27.6</v>
      </c>
      <c r="M1325" s="46">
        <v>24.2</v>
      </c>
    </row>
    <row r="1326" spans="1:13">
      <c r="A1326" s="1">
        <v>4</v>
      </c>
      <c r="B1326" s="46">
        <v>17.5</v>
      </c>
      <c r="C1326" s="46">
        <v>15.3</v>
      </c>
      <c r="D1326" s="46">
        <v>20.5</v>
      </c>
      <c r="E1326" s="46">
        <v>25.5</v>
      </c>
      <c r="F1326" s="46">
        <v>26.1</v>
      </c>
      <c r="G1326" s="46">
        <v>28.7</v>
      </c>
      <c r="H1326" s="46">
        <v>27.6</v>
      </c>
      <c r="I1326" s="46">
        <v>26.4</v>
      </c>
      <c r="J1326" s="46">
        <v>26.9</v>
      </c>
      <c r="K1326" s="46">
        <v>23.8</v>
      </c>
      <c r="L1326" s="46">
        <v>27.7</v>
      </c>
      <c r="M1326" s="46">
        <v>23.8</v>
      </c>
    </row>
    <row r="1327" spans="1:13">
      <c r="A1327" s="1">
        <v>5</v>
      </c>
      <c r="B1327" s="46">
        <v>18.399999999999999</v>
      </c>
      <c r="C1327" s="46">
        <v>17.100000000000001</v>
      </c>
      <c r="D1327" s="46">
        <v>20.399999999999999</v>
      </c>
      <c r="E1327" s="46">
        <v>21.5</v>
      </c>
      <c r="F1327" s="46">
        <v>28.3</v>
      </c>
      <c r="G1327" s="46">
        <v>27</v>
      </c>
      <c r="H1327" s="46">
        <v>29.2</v>
      </c>
      <c r="I1327" s="46">
        <v>27.8</v>
      </c>
      <c r="J1327" s="46">
        <v>26.8</v>
      </c>
      <c r="K1327" s="46">
        <v>25.6</v>
      </c>
      <c r="L1327" s="46">
        <v>25.4</v>
      </c>
      <c r="M1327" s="46">
        <v>24.4</v>
      </c>
    </row>
    <row r="1328" spans="1:13">
      <c r="A1328" s="1">
        <v>6</v>
      </c>
      <c r="B1328" s="46">
        <v>22.1</v>
      </c>
      <c r="C1328" s="46">
        <v>18.100000000000001</v>
      </c>
      <c r="D1328" s="46">
        <v>20.399999999999999</v>
      </c>
      <c r="E1328" s="46">
        <v>22.4</v>
      </c>
      <c r="F1328" s="46">
        <v>29.9</v>
      </c>
      <c r="G1328" s="46">
        <v>26.5</v>
      </c>
      <c r="H1328" s="46">
        <v>31.7</v>
      </c>
      <c r="I1328" s="46">
        <v>28.3</v>
      </c>
      <c r="J1328" s="46">
        <v>27.5</v>
      </c>
      <c r="K1328" s="46">
        <v>27.3</v>
      </c>
      <c r="L1328" s="46">
        <v>21.4</v>
      </c>
      <c r="M1328" s="46">
        <v>20.7</v>
      </c>
    </row>
    <row r="1329" spans="1:13">
      <c r="A1329" s="1">
        <v>7</v>
      </c>
      <c r="B1329" s="46">
        <v>23.2</v>
      </c>
      <c r="C1329" s="46">
        <v>18.600000000000001</v>
      </c>
      <c r="D1329" s="46">
        <v>21.1</v>
      </c>
      <c r="E1329" s="46">
        <v>23.4</v>
      </c>
      <c r="F1329" s="46">
        <v>31.2</v>
      </c>
      <c r="G1329" s="46">
        <v>29</v>
      </c>
      <c r="H1329" s="46">
        <v>31.4</v>
      </c>
      <c r="I1329" s="46">
        <v>29.8</v>
      </c>
      <c r="J1329" s="46">
        <v>29.2</v>
      </c>
      <c r="K1329" s="46">
        <v>28.8</v>
      </c>
      <c r="L1329" s="46">
        <v>22.8</v>
      </c>
      <c r="M1329" s="46">
        <v>15.3</v>
      </c>
    </row>
    <row r="1330" spans="1:13">
      <c r="A1330" s="1">
        <v>8</v>
      </c>
      <c r="B1330" s="46">
        <v>23.3</v>
      </c>
      <c r="C1330" s="46">
        <v>16.399999999999999</v>
      </c>
      <c r="D1330" s="46">
        <v>18.5</v>
      </c>
      <c r="E1330" s="46">
        <v>26.9</v>
      </c>
      <c r="F1330" s="46">
        <v>30.3</v>
      </c>
      <c r="G1330" s="46">
        <v>30.2</v>
      </c>
      <c r="H1330" s="46">
        <v>28</v>
      </c>
      <c r="I1330" s="46">
        <v>30</v>
      </c>
      <c r="J1330" s="46">
        <v>28.9</v>
      </c>
      <c r="K1330" s="46">
        <v>29</v>
      </c>
      <c r="L1330" s="46">
        <v>23.6</v>
      </c>
      <c r="M1330" s="46">
        <v>17.8</v>
      </c>
    </row>
    <row r="1331" spans="1:13">
      <c r="A1331" s="1">
        <v>9</v>
      </c>
      <c r="B1331" s="46">
        <v>22.3</v>
      </c>
      <c r="C1331" s="46">
        <v>13.1</v>
      </c>
      <c r="D1331" s="46">
        <v>14.3</v>
      </c>
      <c r="E1331" s="46">
        <v>27.2</v>
      </c>
      <c r="F1331" s="46">
        <v>28.5</v>
      </c>
      <c r="G1331" s="46">
        <v>31.3</v>
      </c>
      <c r="H1331" s="46">
        <v>27.3</v>
      </c>
      <c r="I1331" s="46">
        <v>31.2</v>
      </c>
      <c r="J1331" s="46">
        <v>26.8</v>
      </c>
      <c r="K1331" s="46">
        <v>22.9</v>
      </c>
      <c r="L1331" s="46">
        <v>23</v>
      </c>
      <c r="M1331" s="46">
        <v>20.7</v>
      </c>
    </row>
    <row r="1332" spans="1:13">
      <c r="A1332" s="1">
        <v>10</v>
      </c>
      <c r="B1332" s="46">
        <v>14</v>
      </c>
      <c r="C1332" s="46">
        <v>14.3</v>
      </c>
      <c r="D1332" s="46">
        <v>15.5</v>
      </c>
      <c r="E1332" s="46">
        <v>27.1</v>
      </c>
      <c r="F1332" s="46">
        <v>25.7</v>
      </c>
      <c r="G1332" s="46">
        <v>29.2</v>
      </c>
      <c r="H1332" s="46">
        <v>29.8</v>
      </c>
      <c r="I1332" s="46">
        <v>30.3</v>
      </c>
      <c r="J1332" s="46">
        <v>28.1</v>
      </c>
      <c r="K1332" s="46">
        <v>25</v>
      </c>
      <c r="L1332" s="46">
        <v>22.7</v>
      </c>
      <c r="M1332" s="46">
        <v>18.3</v>
      </c>
    </row>
    <row r="1333" spans="1:13">
      <c r="A1333" s="1">
        <v>11</v>
      </c>
      <c r="B1333" s="46">
        <v>14.5</v>
      </c>
      <c r="C1333" s="46">
        <v>15.5</v>
      </c>
      <c r="D1333" s="46">
        <v>17</v>
      </c>
      <c r="E1333" s="46">
        <v>20.100000000000001</v>
      </c>
      <c r="F1333" s="46">
        <v>26.1</v>
      </c>
      <c r="G1333" s="46">
        <v>28</v>
      </c>
      <c r="H1333" s="46">
        <v>31.3</v>
      </c>
      <c r="I1333" s="46">
        <v>26.8</v>
      </c>
      <c r="J1333" s="46">
        <v>28.8</v>
      </c>
      <c r="K1333" s="46">
        <v>27</v>
      </c>
      <c r="L1333" s="46">
        <v>22</v>
      </c>
      <c r="M1333" s="46">
        <v>16.5</v>
      </c>
    </row>
    <row r="1334" spans="1:13">
      <c r="A1334" s="1">
        <v>12</v>
      </c>
      <c r="B1334" s="46">
        <v>16.8</v>
      </c>
      <c r="C1334" s="46">
        <v>15.5</v>
      </c>
      <c r="D1334" s="46">
        <v>17.899999999999999</v>
      </c>
      <c r="E1334" s="46">
        <v>18.600000000000001</v>
      </c>
      <c r="F1334" s="46">
        <v>27.8</v>
      </c>
      <c r="G1334" s="46">
        <v>28.7</v>
      </c>
      <c r="H1334" s="46">
        <v>32.4</v>
      </c>
      <c r="I1334" s="46">
        <v>28.7</v>
      </c>
      <c r="J1334" s="46">
        <v>26.7</v>
      </c>
      <c r="K1334" s="46">
        <v>27.3</v>
      </c>
      <c r="L1334" s="46">
        <v>22</v>
      </c>
      <c r="M1334" s="46">
        <v>17.2</v>
      </c>
    </row>
    <row r="1335" spans="1:13">
      <c r="A1335" s="1">
        <v>13</v>
      </c>
      <c r="B1335" s="46">
        <v>17.600000000000001</v>
      </c>
      <c r="C1335" s="46">
        <v>16.7</v>
      </c>
      <c r="D1335" s="46">
        <v>16.899999999999999</v>
      </c>
      <c r="E1335" s="46">
        <v>20.5</v>
      </c>
      <c r="F1335" s="46">
        <v>27.9</v>
      </c>
      <c r="G1335" s="46">
        <v>27.2</v>
      </c>
      <c r="H1335" s="46">
        <v>32.6</v>
      </c>
      <c r="I1335" s="46">
        <v>26.9</v>
      </c>
      <c r="J1335" s="46">
        <v>27.3</v>
      </c>
      <c r="K1335" s="46">
        <v>27.4</v>
      </c>
      <c r="L1335" s="46">
        <v>20</v>
      </c>
      <c r="M1335" s="46">
        <v>15.9</v>
      </c>
    </row>
    <row r="1336" spans="1:13">
      <c r="A1336" s="1">
        <v>14</v>
      </c>
      <c r="B1336" s="46">
        <v>18</v>
      </c>
      <c r="C1336" s="46">
        <v>16.399999999999999</v>
      </c>
      <c r="D1336" s="46">
        <v>19.3</v>
      </c>
      <c r="E1336" s="46">
        <v>21.3</v>
      </c>
      <c r="F1336" s="46">
        <v>28.9</v>
      </c>
      <c r="G1336" s="46">
        <v>28.8</v>
      </c>
      <c r="H1336" s="46">
        <v>27.5</v>
      </c>
      <c r="I1336" s="46">
        <v>26.6</v>
      </c>
      <c r="J1336" s="46">
        <v>28.8</v>
      </c>
      <c r="K1336" s="46">
        <v>27.8</v>
      </c>
      <c r="L1336" s="46">
        <v>17.600000000000001</v>
      </c>
      <c r="M1336" s="46">
        <v>13</v>
      </c>
    </row>
    <row r="1337" spans="1:13">
      <c r="A1337" s="1">
        <v>15</v>
      </c>
      <c r="B1337" s="46">
        <v>12.7</v>
      </c>
      <c r="C1337" s="46">
        <v>16.2</v>
      </c>
      <c r="D1337" s="46">
        <v>21.9</v>
      </c>
      <c r="E1337" s="46">
        <v>22.6</v>
      </c>
      <c r="F1337" s="46">
        <v>27.9</v>
      </c>
      <c r="G1337" s="46">
        <v>29.6</v>
      </c>
      <c r="H1337" s="46">
        <v>27.8</v>
      </c>
      <c r="I1337" s="46">
        <v>27.1</v>
      </c>
      <c r="J1337" s="46">
        <v>29.6</v>
      </c>
      <c r="K1337" s="46">
        <v>27.5</v>
      </c>
      <c r="L1337" s="46">
        <v>17.3</v>
      </c>
      <c r="M1337" s="46">
        <v>14.9</v>
      </c>
    </row>
    <row r="1338" spans="1:13">
      <c r="A1338" s="1">
        <v>16</v>
      </c>
      <c r="B1338" s="46">
        <v>13.2</v>
      </c>
      <c r="C1338" s="46">
        <v>18.600000000000001</v>
      </c>
      <c r="D1338" s="46">
        <v>24.1</v>
      </c>
      <c r="E1338" s="46">
        <v>24</v>
      </c>
      <c r="F1338" s="46">
        <v>24.7</v>
      </c>
      <c r="G1338" s="46">
        <v>30.1</v>
      </c>
      <c r="H1338" s="46">
        <v>26.6</v>
      </c>
      <c r="I1338" s="46">
        <v>28.2</v>
      </c>
      <c r="J1338" s="46">
        <v>30.2</v>
      </c>
      <c r="K1338" s="46">
        <v>28.4</v>
      </c>
      <c r="L1338" s="46">
        <v>17.7</v>
      </c>
      <c r="M1338" s="46">
        <v>18.2</v>
      </c>
    </row>
    <row r="1339" spans="1:13">
      <c r="A1339" s="1">
        <v>17</v>
      </c>
      <c r="B1339" s="46">
        <v>15</v>
      </c>
      <c r="C1339" s="46">
        <v>18.7</v>
      </c>
      <c r="D1339" s="46">
        <v>24.9</v>
      </c>
      <c r="E1339" s="46">
        <v>24.2</v>
      </c>
      <c r="F1339" s="46">
        <v>24.3</v>
      </c>
      <c r="G1339" s="46">
        <v>29.4</v>
      </c>
      <c r="H1339" s="46">
        <v>28.5</v>
      </c>
      <c r="I1339" s="46">
        <v>30</v>
      </c>
      <c r="J1339" s="46">
        <v>30.5</v>
      </c>
      <c r="K1339" s="46">
        <v>26.4</v>
      </c>
      <c r="L1339" s="46">
        <v>17.7</v>
      </c>
      <c r="M1339" s="46">
        <v>18.8</v>
      </c>
    </row>
    <row r="1340" spans="1:13">
      <c r="A1340" s="1">
        <v>18</v>
      </c>
      <c r="B1340" s="46">
        <v>18.3</v>
      </c>
      <c r="C1340" s="46">
        <v>19.600000000000001</v>
      </c>
      <c r="D1340" s="46">
        <v>24.3</v>
      </c>
      <c r="E1340" s="46">
        <v>26.3</v>
      </c>
      <c r="F1340" s="46">
        <v>27.7</v>
      </c>
      <c r="G1340" s="46">
        <v>31</v>
      </c>
      <c r="H1340" s="46">
        <v>30.2</v>
      </c>
      <c r="I1340" s="46">
        <v>30.1</v>
      </c>
      <c r="J1340" s="46">
        <v>30.7</v>
      </c>
      <c r="K1340" s="46">
        <v>24.9</v>
      </c>
      <c r="L1340" s="46">
        <v>18</v>
      </c>
      <c r="M1340" s="46">
        <v>16.7</v>
      </c>
    </row>
    <row r="1341" spans="1:13">
      <c r="A1341" s="1">
        <v>19</v>
      </c>
      <c r="B1341" s="46">
        <v>20.3</v>
      </c>
      <c r="C1341" s="46">
        <v>19.3</v>
      </c>
      <c r="D1341" s="46">
        <v>22.9</v>
      </c>
      <c r="E1341" s="46">
        <v>26.9</v>
      </c>
      <c r="F1341" s="46">
        <v>25.5</v>
      </c>
      <c r="G1341" s="46">
        <v>31.9</v>
      </c>
      <c r="H1341" s="46">
        <v>29.6</v>
      </c>
      <c r="I1341" s="46">
        <v>29.7</v>
      </c>
      <c r="J1341" s="46">
        <v>30.3</v>
      </c>
      <c r="K1341" s="46">
        <v>24.5</v>
      </c>
      <c r="L1341" s="46">
        <v>18.5</v>
      </c>
      <c r="M1341" s="46">
        <v>16</v>
      </c>
    </row>
    <row r="1342" spans="1:13">
      <c r="A1342" s="1">
        <v>20</v>
      </c>
      <c r="B1342" s="46">
        <v>21.8</v>
      </c>
      <c r="C1342" s="46">
        <v>21.1</v>
      </c>
      <c r="D1342" s="46">
        <v>24.9</v>
      </c>
      <c r="E1342" s="46">
        <v>28.7</v>
      </c>
      <c r="F1342" s="46">
        <v>27.9</v>
      </c>
      <c r="G1342" s="46">
        <v>31.6</v>
      </c>
      <c r="H1342" s="46">
        <v>27.7</v>
      </c>
      <c r="I1342" s="46">
        <v>30.1</v>
      </c>
      <c r="J1342" s="46">
        <v>30</v>
      </c>
      <c r="K1342" s="46">
        <v>25.4</v>
      </c>
      <c r="L1342" s="46">
        <v>18.600000000000001</v>
      </c>
      <c r="M1342" s="46">
        <v>15.5</v>
      </c>
    </row>
    <row r="1343" spans="1:13">
      <c r="A1343" s="1">
        <v>21</v>
      </c>
      <c r="B1343" s="46">
        <v>22</v>
      </c>
      <c r="C1343" s="46">
        <v>21.5</v>
      </c>
      <c r="D1343" s="46">
        <v>24</v>
      </c>
      <c r="E1343" s="46">
        <v>29.4</v>
      </c>
      <c r="F1343" s="46">
        <v>29.5</v>
      </c>
      <c r="G1343" s="46">
        <v>26.9</v>
      </c>
      <c r="H1343" s="46">
        <v>28.2</v>
      </c>
      <c r="I1343" s="46">
        <v>30.3</v>
      </c>
      <c r="J1343" s="46">
        <v>29.6</v>
      </c>
      <c r="K1343" s="46">
        <v>27</v>
      </c>
      <c r="L1343" s="46">
        <v>18.8</v>
      </c>
      <c r="M1343" s="46">
        <v>16.899999999999999</v>
      </c>
    </row>
    <row r="1344" spans="1:13">
      <c r="A1344" s="1">
        <v>22</v>
      </c>
      <c r="B1344" s="46">
        <v>22.9</v>
      </c>
      <c r="C1344" s="46">
        <v>21.7</v>
      </c>
      <c r="D1344" s="46">
        <v>24.1</v>
      </c>
      <c r="E1344" s="46">
        <v>25.7</v>
      </c>
      <c r="F1344" s="46">
        <v>28</v>
      </c>
      <c r="G1344" s="46">
        <v>27.4</v>
      </c>
      <c r="H1344" s="46">
        <v>27.5</v>
      </c>
      <c r="I1344" s="46">
        <v>30.9</v>
      </c>
      <c r="J1344" s="46">
        <v>26.7</v>
      </c>
      <c r="K1344" s="46">
        <v>27</v>
      </c>
      <c r="L1344" s="46">
        <v>18.600000000000001</v>
      </c>
      <c r="M1344" s="46">
        <v>15.9</v>
      </c>
    </row>
    <row r="1345" spans="1:13">
      <c r="A1345" s="1">
        <v>23</v>
      </c>
      <c r="B1345" s="46">
        <v>23.6</v>
      </c>
      <c r="C1345" s="46">
        <v>22.5</v>
      </c>
      <c r="D1345" s="46">
        <v>25.7</v>
      </c>
      <c r="E1345" s="46">
        <v>21.6</v>
      </c>
      <c r="F1345" s="46">
        <v>29.6</v>
      </c>
      <c r="G1345" s="46">
        <v>29.2</v>
      </c>
      <c r="H1345" s="46">
        <v>28.1</v>
      </c>
      <c r="I1345" s="46">
        <v>31</v>
      </c>
      <c r="J1345" s="46">
        <v>26.9</v>
      </c>
      <c r="K1345" s="46">
        <v>25.5</v>
      </c>
      <c r="L1345" s="46">
        <v>18.7</v>
      </c>
      <c r="M1345" s="46">
        <v>14.9</v>
      </c>
    </row>
    <row r="1346" spans="1:13">
      <c r="A1346" s="1">
        <v>24</v>
      </c>
      <c r="B1346" s="46">
        <v>23.6</v>
      </c>
      <c r="C1346" s="46">
        <v>22.5</v>
      </c>
      <c r="D1346" s="46">
        <v>25.8</v>
      </c>
      <c r="E1346" s="46">
        <v>21</v>
      </c>
      <c r="F1346" s="46">
        <v>28.2</v>
      </c>
      <c r="G1346" s="46">
        <v>31</v>
      </c>
      <c r="H1346" s="46">
        <v>29.9</v>
      </c>
      <c r="I1346" s="46">
        <v>30.7</v>
      </c>
      <c r="J1346" s="46">
        <v>28.6</v>
      </c>
      <c r="K1346" s="46">
        <v>23.2</v>
      </c>
      <c r="L1346" s="46">
        <v>19.5</v>
      </c>
      <c r="M1346" s="46">
        <v>13.6</v>
      </c>
    </row>
    <row r="1347" spans="1:13">
      <c r="A1347" s="1">
        <v>25</v>
      </c>
      <c r="B1347" s="46">
        <v>24</v>
      </c>
      <c r="C1347" s="46">
        <v>17</v>
      </c>
      <c r="D1347" s="46">
        <v>26.3</v>
      </c>
      <c r="E1347" s="46">
        <v>21.5</v>
      </c>
      <c r="F1347" s="46">
        <v>27.4</v>
      </c>
      <c r="G1347" s="46">
        <v>31.2</v>
      </c>
      <c r="H1347" s="46">
        <v>30</v>
      </c>
      <c r="I1347" s="46">
        <v>26.6</v>
      </c>
      <c r="J1347" s="46">
        <v>29.3</v>
      </c>
      <c r="K1347" s="46">
        <v>24.6</v>
      </c>
      <c r="L1347" s="46">
        <v>20.2</v>
      </c>
      <c r="M1347" s="46">
        <v>14.4</v>
      </c>
    </row>
    <row r="1348" spans="1:13">
      <c r="A1348" s="1">
        <v>26</v>
      </c>
      <c r="B1348" s="46">
        <v>15</v>
      </c>
      <c r="C1348" s="46">
        <v>15.8</v>
      </c>
      <c r="D1348" s="46">
        <v>22.2</v>
      </c>
      <c r="E1348" s="46">
        <v>22.3</v>
      </c>
      <c r="F1348" s="46">
        <v>27</v>
      </c>
      <c r="G1348" s="46">
        <v>31</v>
      </c>
      <c r="H1348" s="46">
        <v>29.6</v>
      </c>
      <c r="I1348" s="46">
        <v>27.8</v>
      </c>
      <c r="J1348" s="46">
        <v>29.4</v>
      </c>
      <c r="K1348" s="46">
        <v>25.6</v>
      </c>
      <c r="L1348" s="46">
        <v>19.600000000000001</v>
      </c>
      <c r="M1348" s="46">
        <v>16.100000000000001</v>
      </c>
    </row>
    <row r="1349" spans="1:13">
      <c r="A1349" s="1">
        <v>27</v>
      </c>
      <c r="B1349" s="46">
        <v>13.7</v>
      </c>
      <c r="C1349" s="46">
        <v>17.3</v>
      </c>
      <c r="D1349" s="46">
        <v>21.8</v>
      </c>
      <c r="E1349" s="46">
        <v>25.2</v>
      </c>
      <c r="F1349" s="46">
        <v>25.5</v>
      </c>
      <c r="G1349" s="46">
        <v>28.6</v>
      </c>
      <c r="H1349" s="46">
        <v>26.7</v>
      </c>
      <c r="I1349" s="46">
        <v>27.8</v>
      </c>
      <c r="J1349" s="46">
        <v>29.5</v>
      </c>
      <c r="K1349" s="46">
        <v>25.5</v>
      </c>
      <c r="L1349" s="46">
        <v>19.7</v>
      </c>
      <c r="M1349" s="46">
        <v>16.8</v>
      </c>
    </row>
    <row r="1350" spans="1:13">
      <c r="A1350" s="1">
        <v>28</v>
      </c>
      <c r="B1350" s="46">
        <v>14.7</v>
      </c>
      <c r="C1350" s="46">
        <v>17.3</v>
      </c>
      <c r="D1350" s="46">
        <v>22.1</v>
      </c>
      <c r="E1350" s="46">
        <v>27.3</v>
      </c>
      <c r="F1350" s="46">
        <v>26.5</v>
      </c>
      <c r="G1350" s="46">
        <v>26.6</v>
      </c>
      <c r="H1350" s="46">
        <v>28.9</v>
      </c>
      <c r="I1350" s="46">
        <v>28.4</v>
      </c>
      <c r="J1350" s="46">
        <v>29</v>
      </c>
      <c r="K1350" s="46">
        <v>23.4</v>
      </c>
      <c r="L1350" s="46">
        <v>20.8</v>
      </c>
      <c r="M1350" s="46">
        <v>19</v>
      </c>
    </row>
    <row r="1351" spans="1:13">
      <c r="A1351" s="1">
        <v>29</v>
      </c>
      <c r="B1351" s="46">
        <v>16.3</v>
      </c>
      <c r="C1351" s="46"/>
      <c r="D1351" s="46">
        <v>22.7</v>
      </c>
      <c r="E1351" s="46">
        <v>25.8</v>
      </c>
      <c r="F1351" s="46">
        <v>27.2</v>
      </c>
      <c r="G1351" s="46">
        <v>28.2</v>
      </c>
      <c r="H1351" s="46">
        <v>30.4</v>
      </c>
      <c r="I1351" s="46">
        <v>29.7</v>
      </c>
      <c r="J1351" s="46">
        <v>28.6</v>
      </c>
      <c r="K1351" s="46">
        <v>24</v>
      </c>
      <c r="L1351" s="46">
        <v>21.4</v>
      </c>
      <c r="M1351" s="46">
        <v>16.600000000000001</v>
      </c>
    </row>
    <row r="1352" spans="1:13">
      <c r="A1352" s="1">
        <v>30</v>
      </c>
      <c r="B1352" s="46">
        <v>16.100000000000001</v>
      </c>
      <c r="C1352" s="46"/>
      <c r="D1352" s="46">
        <v>22</v>
      </c>
      <c r="E1352" s="46">
        <v>27.7</v>
      </c>
      <c r="F1352" s="46">
        <v>24.8</v>
      </c>
      <c r="G1352" s="46">
        <v>29</v>
      </c>
      <c r="H1352" s="46">
        <v>31.6</v>
      </c>
      <c r="I1352" s="46">
        <v>29</v>
      </c>
      <c r="J1352" s="46">
        <v>28.7</v>
      </c>
      <c r="K1352" s="46">
        <v>24.1</v>
      </c>
      <c r="L1352" s="46">
        <v>22.4</v>
      </c>
      <c r="M1352" s="46">
        <v>16.3</v>
      </c>
    </row>
    <row r="1353" spans="1:13">
      <c r="A1353" s="1">
        <v>31</v>
      </c>
      <c r="B1353" s="46">
        <v>15.3</v>
      </c>
      <c r="C1353" s="46"/>
      <c r="D1353" s="46">
        <v>22.1</v>
      </c>
      <c r="E1353" s="46"/>
      <c r="F1353" s="46">
        <v>25.2</v>
      </c>
      <c r="G1353" s="46"/>
      <c r="H1353" s="46">
        <v>32.5</v>
      </c>
      <c r="I1353" s="46">
        <v>27.6</v>
      </c>
      <c r="J1353" s="46"/>
      <c r="K1353" s="46">
        <v>24.6</v>
      </c>
      <c r="L1353" s="46"/>
      <c r="M1353" s="46">
        <v>16.8</v>
      </c>
    </row>
    <row r="1354" spans="1:13">
      <c r="A1354" s="1">
        <v>2002</v>
      </c>
      <c r="B1354" s="46"/>
      <c r="C1354" s="46"/>
      <c r="D1354" s="46"/>
      <c r="E1354" s="46"/>
      <c r="F1354" s="46"/>
      <c r="G1354" s="46"/>
      <c r="H1354" s="46"/>
      <c r="I1354" s="46"/>
      <c r="J1354" s="46"/>
      <c r="K1354" s="46"/>
      <c r="L1354" s="46"/>
      <c r="M1354" s="46"/>
    </row>
    <row r="1355" spans="1:13">
      <c r="A1355" s="1" t="s">
        <v>15</v>
      </c>
      <c r="B1355" s="46" t="s">
        <v>2</v>
      </c>
      <c r="C1355" s="46" t="s">
        <v>3</v>
      </c>
      <c r="D1355" s="46" t="s">
        <v>4</v>
      </c>
      <c r="E1355" s="46" t="s">
        <v>5</v>
      </c>
      <c r="F1355" s="46" t="s">
        <v>6</v>
      </c>
      <c r="G1355" s="46" t="s">
        <v>7</v>
      </c>
      <c r="H1355" s="46" t="s">
        <v>8</v>
      </c>
      <c r="I1355" s="46" t="s">
        <v>9</v>
      </c>
      <c r="J1355" s="46" t="s">
        <v>10</v>
      </c>
      <c r="K1355" s="46" t="s">
        <v>11</v>
      </c>
      <c r="L1355" s="46" t="s">
        <v>12</v>
      </c>
      <c r="M1355" s="46" t="s">
        <v>13</v>
      </c>
    </row>
    <row r="1356" spans="1:13">
      <c r="A1356" s="1">
        <v>1</v>
      </c>
      <c r="B1356" s="46">
        <v>18.7</v>
      </c>
      <c r="C1356" s="46">
        <v>12.8</v>
      </c>
      <c r="D1356" s="46">
        <v>22.8</v>
      </c>
      <c r="E1356" s="46">
        <v>24.2</v>
      </c>
      <c r="F1356" s="46">
        <v>25.7</v>
      </c>
      <c r="G1356" s="46">
        <v>29.7</v>
      </c>
      <c r="H1356" s="46">
        <v>28</v>
      </c>
      <c r="I1356" s="46">
        <v>27.9</v>
      </c>
      <c r="J1356" s="46">
        <v>29.5</v>
      </c>
      <c r="K1356" s="46">
        <v>26.5</v>
      </c>
      <c r="L1356" s="46">
        <v>23.8</v>
      </c>
      <c r="M1356" s="46">
        <v>21.2</v>
      </c>
    </row>
    <row r="1357" spans="1:13">
      <c r="A1357" s="1">
        <v>2</v>
      </c>
      <c r="B1357" s="46">
        <v>18.100000000000001</v>
      </c>
      <c r="C1357" s="46">
        <v>13.1</v>
      </c>
      <c r="D1357" s="46">
        <v>23.3</v>
      </c>
      <c r="E1357" s="46">
        <v>26</v>
      </c>
      <c r="F1357" s="46">
        <v>27.7</v>
      </c>
      <c r="G1357" s="46">
        <v>28.4</v>
      </c>
      <c r="H1357" s="46">
        <v>28.8</v>
      </c>
      <c r="I1357" s="46">
        <v>28.9</v>
      </c>
      <c r="J1357" s="46">
        <v>29.6</v>
      </c>
      <c r="K1357" s="46">
        <v>26.9</v>
      </c>
      <c r="L1357" s="46">
        <v>22.9</v>
      </c>
      <c r="M1357" s="46">
        <v>22.3</v>
      </c>
    </row>
    <row r="1358" spans="1:13">
      <c r="A1358" s="1">
        <v>3</v>
      </c>
      <c r="B1358" s="46">
        <v>17.899999999999999</v>
      </c>
      <c r="C1358" s="46">
        <v>13.4</v>
      </c>
      <c r="D1358" s="46">
        <v>22.8</v>
      </c>
      <c r="E1358" s="46">
        <v>26.6</v>
      </c>
      <c r="F1358" s="46">
        <v>29.1</v>
      </c>
      <c r="G1358" s="46">
        <v>29.2</v>
      </c>
      <c r="H1358" s="46">
        <v>30.6</v>
      </c>
      <c r="I1358" s="46">
        <v>30</v>
      </c>
      <c r="J1358" s="46">
        <v>29.1</v>
      </c>
      <c r="K1358" s="46">
        <v>27.5</v>
      </c>
      <c r="L1358" s="46">
        <v>21</v>
      </c>
      <c r="M1358" s="46">
        <v>24</v>
      </c>
    </row>
    <row r="1359" spans="1:13">
      <c r="A1359" s="1">
        <v>4</v>
      </c>
      <c r="B1359" s="46">
        <v>17</v>
      </c>
      <c r="C1359" s="46">
        <v>14.2</v>
      </c>
      <c r="D1359" s="46">
        <v>23</v>
      </c>
      <c r="E1359" s="46">
        <v>26.6</v>
      </c>
      <c r="F1359" s="46">
        <v>28.8</v>
      </c>
      <c r="G1359" s="46">
        <v>28.5</v>
      </c>
      <c r="H1359" s="46">
        <v>31.3</v>
      </c>
      <c r="I1359" s="46">
        <v>28.8</v>
      </c>
      <c r="J1359" s="46">
        <v>26.9</v>
      </c>
      <c r="K1359" s="46">
        <v>26.4</v>
      </c>
      <c r="L1359" s="46">
        <v>20.9</v>
      </c>
      <c r="M1359" s="46">
        <v>24.9</v>
      </c>
    </row>
    <row r="1360" spans="1:13">
      <c r="A1360" s="1">
        <v>5</v>
      </c>
      <c r="B1360" s="46">
        <v>17.399999999999999</v>
      </c>
      <c r="C1360" s="46">
        <v>16.100000000000001</v>
      </c>
      <c r="D1360" s="46">
        <v>21.9</v>
      </c>
      <c r="E1360" s="46">
        <v>27.2</v>
      </c>
      <c r="F1360" s="46">
        <v>28.3</v>
      </c>
      <c r="G1360" s="46">
        <v>29.7</v>
      </c>
      <c r="H1360" s="46">
        <v>30.7</v>
      </c>
      <c r="I1360" s="46">
        <v>30</v>
      </c>
      <c r="J1360" s="46">
        <v>26.7</v>
      </c>
      <c r="K1360" s="46">
        <v>27.8</v>
      </c>
      <c r="L1360" s="46">
        <v>20.7</v>
      </c>
      <c r="M1360" s="46">
        <v>24.5</v>
      </c>
    </row>
    <row r="1361" spans="1:13">
      <c r="A1361" s="1">
        <v>6</v>
      </c>
      <c r="B1361" s="46">
        <v>16.8</v>
      </c>
      <c r="C1361" s="46">
        <v>17.899999999999999</v>
      </c>
      <c r="D1361" s="46">
        <v>18.5</v>
      </c>
      <c r="E1361" s="46">
        <v>27.2</v>
      </c>
      <c r="F1361" s="46">
        <v>28.9</v>
      </c>
      <c r="G1361" s="46">
        <v>29.8</v>
      </c>
      <c r="H1361" s="46">
        <v>28.2</v>
      </c>
      <c r="I1361" s="46">
        <v>30.3</v>
      </c>
      <c r="J1361" s="46">
        <v>28.2</v>
      </c>
      <c r="K1361" s="46">
        <v>24.8</v>
      </c>
      <c r="L1361" s="46">
        <v>21.1</v>
      </c>
      <c r="M1361" s="46">
        <v>25.9</v>
      </c>
    </row>
    <row r="1362" spans="1:13">
      <c r="A1362" s="1">
        <v>7</v>
      </c>
      <c r="B1362" s="46">
        <v>17.5</v>
      </c>
      <c r="C1362" s="46">
        <v>18.100000000000001</v>
      </c>
      <c r="D1362" s="46">
        <v>18.3</v>
      </c>
      <c r="E1362" s="46">
        <v>26.9</v>
      </c>
      <c r="F1362" s="46">
        <v>29.2</v>
      </c>
      <c r="G1362" s="46">
        <v>29</v>
      </c>
      <c r="H1362" s="46">
        <v>29.7</v>
      </c>
      <c r="I1362" s="46">
        <v>30.6</v>
      </c>
      <c r="J1362" s="46">
        <v>28.7</v>
      </c>
      <c r="K1362" s="46">
        <v>24.2</v>
      </c>
      <c r="L1362" s="46">
        <v>22.4</v>
      </c>
      <c r="M1362" s="46">
        <v>26.2</v>
      </c>
    </row>
    <row r="1363" spans="1:13">
      <c r="A1363" s="1">
        <v>8</v>
      </c>
      <c r="B1363" s="46">
        <v>18.100000000000001</v>
      </c>
      <c r="C1363" s="46">
        <v>20.2</v>
      </c>
      <c r="D1363" s="46">
        <v>18.3</v>
      </c>
      <c r="E1363" s="46">
        <v>26.5</v>
      </c>
      <c r="F1363" s="46">
        <v>27.6</v>
      </c>
      <c r="G1363" s="46">
        <v>28.8</v>
      </c>
      <c r="H1363" s="46">
        <v>28.4</v>
      </c>
      <c r="I1363" s="46">
        <v>28.9</v>
      </c>
      <c r="J1363" s="46">
        <v>28.3</v>
      </c>
      <c r="K1363" s="46">
        <v>24.4</v>
      </c>
      <c r="L1363" s="46">
        <v>22.7</v>
      </c>
      <c r="M1363" s="46">
        <v>19.899999999999999</v>
      </c>
    </row>
    <row r="1364" spans="1:13">
      <c r="A1364" s="1">
        <v>9</v>
      </c>
      <c r="B1364" s="46">
        <v>18.899999999999999</v>
      </c>
      <c r="C1364" s="46">
        <v>20.3</v>
      </c>
      <c r="D1364" s="46">
        <v>19.100000000000001</v>
      </c>
      <c r="E1364" s="46">
        <v>26.7</v>
      </c>
      <c r="F1364" s="46">
        <v>26.9</v>
      </c>
      <c r="G1364" s="46">
        <v>28.3</v>
      </c>
      <c r="H1364" s="46">
        <v>30.3</v>
      </c>
      <c r="I1364" s="46">
        <v>28.2</v>
      </c>
      <c r="J1364" s="46">
        <v>29.1</v>
      </c>
      <c r="K1364" s="46">
        <v>24.2</v>
      </c>
      <c r="L1364" s="46">
        <v>22.9</v>
      </c>
      <c r="M1364" s="46">
        <v>16.399999999999999</v>
      </c>
    </row>
    <row r="1365" spans="1:13">
      <c r="A1365" s="1">
        <v>10</v>
      </c>
      <c r="B1365" s="46">
        <v>19.600000000000001</v>
      </c>
      <c r="C1365" s="46">
        <v>19.5</v>
      </c>
      <c r="D1365" s="46">
        <v>21.7</v>
      </c>
      <c r="E1365" s="46">
        <v>22</v>
      </c>
      <c r="F1365" s="46">
        <v>25.8</v>
      </c>
      <c r="G1365" s="46">
        <v>28.7</v>
      </c>
      <c r="H1365" s="46">
        <v>31.5</v>
      </c>
      <c r="I1365" s="46">
        <v>26.7</v>
      </c>
      <c r="J1365" s="46">
        <v>29.5</v>
      </c>
      <c r="K1365" s="46">
        <v>24.3</v>
      </c>
      <c r="L1365" s="46">
        <v>23.4</v>
      </c>
      <c r="M1365" s="46">
        <v>16.8</v>
      </c>
    </row>
    <row r="1366" spans="1:13">
      <c r="A1366" s="1">
        <v>11</v>
      </c>
      <c r="B1366" s="46">
        <v>19.7</v>
      </c>
      <c r="C1366" s="46">
        <v>17.899999999999999</v>
      </c>
      <c r="D1366" s="46">
        <v>23</v>
      </c>
      <c r="E1366" s="46">
        <v>19.600000000000001</v>
      </c>
      <c r="F1366" s="46">
        <v>24.5</v>
      </c>
      <c r="G1366" s="46">
        <v>27.4</v>
      </c>
      <c r="H1366" s="46">
        <v>29.6</v>
      </c>
      <c r="I1366" s="46">
        <v>27.4</v>
      </c>
      <c r="J1366" s="46">
        <v>30.2</v>
      </c>
      <c r="K1366" s="46">
        <v>23.8</v>
      </c>
      <c r="L1366" s="46">
        <v>24.9</v>
      </c>
      <c r="M1366" s="46">
        <v>15.2</v>
      </c>
    </row>
    <row r="1367" spans="1:13">
      <c r="A1367" s="1">
        <v>12</v>
      </c>
      <c r="B1367" s="46">
        <v>20.5</v>
      </c>
      <c r="C1367" s="46">
        <v>16.399999999999999</v>
      </c>
      <c r="D1367" s="46">
        <v>22.7</v>
      </c>
      <c r="E1367" s="46">
        <v>20.7</v>
      </c>
      <c r="F1367" s="46">
        <v>25.8</v>
      </c>
      <c r="G1367" s="46">
        <v>27.4</v>
      </c>
      <c r="H1367" s="46">
        <v>28.5</v>
      </c>
      <c r="I1367" s="46">
        <v>28.5</v>
      </c>
      <c r="J1367" s="46">
        <v>28.5</v>
      </c>
      <c r="K1367" s="46">
        <v>24.2</v>
      </c>
      <c r="L1367" s="46">
        <v>25.4</v>
      </c>
      <c r="M1367" s="46">
        <v>16.5</v>
      </c>
    </row>
    <row r="1368" spans="1:13">
      <c r="A1368" s="1">
        <v>13</v>
      </c>
      <c r="B1368" s="46">
        <v>21.3</v>
      </c>
      <c r="C1368" s="46">
        <v>18.899999999999999</v>
      </c>
      <c r="D1368" s="46">
        <v>23.7</v>
      </c>
      <c r="E1368" s="46">
        <v>22.9</v>
      </c>
      <c r="F1368" s="46">
        <v>28.3</v>
      </c>
      <c r="G1368" s="46">
        <v>28.7</v>
      </c>
      <c r="H1368" s="46">
        <v>31.2</v>
      </c>
      <c r="I1368" s="46">
        <v>28.2</v>
      </c>
      <c r="J1368" s="46">
        <v>28</v>
      </c>
      <c r="K1368" s="46">
        <v>25.5</v>
      </c>
      <c r="L1368" s="46">
        <v>26.8</v>
      </c>
      <c r="M1368" s="46">
        <v>18</v>
      </c>
    </row>
    <row r="1369" spans="1:13">
      <c r="A1369" s="1">
        <v>14</v>
      </c>
      <c r="B1369" s="46">
        <v>20.9</v>
      </c>
      <c r="C1369" s="46">
        <v>19.399999999999999</v>
      </c>
      <c r="D1369" s="46">
        <v>23.4</v>
      </c>
      <c r="E1369" s="46">
        <v>23.5</v>
      </c>
      <c r="F1369" s="46">
        <v>25.1</v>
      </c>
      <c r="G1369" s="46">
        <v>29.5</v>
      </c>
      <c r="H1369" s="46">
        <v>29.3</v>
      </c>
      <c r="I1369" s="46">
        <v>29.2</v>
      </c>
      <c r="J1369" s="46">
        <v>28.2</v>
      </c>
      <c r="K1369" s="46">
        <v>27.7</v>
      </c>
      <c r="L1369" s="46">
        <v>26.5</v>
      </c>
      <c r="M1369" s="46">
        <v>18.600000000000001</v>
      </c>
    </row>
    <row r="1370" spans="1:13">
      <c r="A1370" s="1">
        <v>15</v>
      </c>
      <c r="B1370" s="46">
        <v>21.3</v>
      </c>
      <c r="C1370" s="46">
        <v>21.4</v>
      </c>
      <c r="D1370" s="46">
        <v>24.7</v>
      </c>
      <c r="E1370" s="46">
        <v>25.7</v>
      </c>
      <c r="F1370" s="46">
        <v>25.3</v>
      </c>
      <c r="G1370" s="46">
        <v>30.7</v>
      </c>
      <c r="H1370" s="46">
        <v>28.9</v>
      </c>
      <c r="I1370" s="46">
        <v>29.7</v>
      </c>
      <c r="J1370" s="46">
        <v>26.1</v>
      </c>
      <c r="K1370" s="46">
        <v>27.9</v>
      </c>
      <c r="L1370" s="46">
        <v>27.6</v>
      </c>
      <c r="M1370" s="46">
        <v>19.899999999999999</v>
      </c>
    </row>
    <row r="1371" spans="1:13">
      <c r="A1371" s="1">
        <v>16</v>
      </c>
      <c r="B1371" s="46">
        <v>21.7</v>
      </c>
      <c r="C1371" s="46">
        <v>20.9</v>
      </c>
      <c r="D1371" s="46">
        <v>24.5</v>
      </c>
      <c r="E1371" s="46">
        <v>26.7</v>
      </c>
      <c r="F1371" s="46">
        <v>25.9</v>
      </c>
      <c r="G1371" s="46">
        <v>29.8</v>
      </c>
      <c r="H1371" s="46">
        <v>29.4</v>
      </c>
      <c r="I1371" s="46">
        <v>28.6</v>
      </c>
      <c r="J1371" s="46">
        <v>27.9</v>
      </c>
      <c r="K1371" s="46">
        <v>27.5</v>
      </c>
      <c r="L1371" s="46">
        <v>23.4</v>
      </c>
      <c r="M1371" s="46">
        <v>21.3</v>
      </c>
    </row>
    <row r="1372" spans="1:13">
      <c r="A1372" s="1">
        <v>17</v>
      </c>
      <c r="B1372" s="46">
        <v>23.2</v>
      </c>
      <c r="C1372" s="46">
        <v>21.1</v>
      </c>
      <c r="D1372" s="46">
        <v>21.9</v>
      </c>
      <c r="E1372" s="46">
        <v>27</v>
      </c>
      <c r="F1372" s="46">
        <v>25.5</v>
      </c>
      <c r="G1372" s="46">
        <v>29.6</v>
      </c>
      <c r="H1372" s="46">
        <v>29.4</v>
      </c>
      <c r="I1372" s="46">
        <v>27.4</v>
      </c>
      <c r="J1372" s="46">
        <v>27.4</v>
      </c>
      <c r="K1372" s="46">
        <v>28.4</v>
      </c>
      <c r="L1372" s="46">
        <v>20</v>
      </c>
      <c r="M1372" s="46">
        <v>22.5</v>
      </c>
    </row>
    <row r="1373" spans="1:13">
      <c r="A1373" s="1">
        <v>18</v>
      </c>
      <c r="B1373" s="46">
        <v>22.8</v>
      </c>
      <c r="C1373" s="46">
        <v>21.5</v>
      </c>
      <c r="D1373" s="46">
        <v>18.600000000000001</v>
      </c>
      <c r="E1373" s="46">
        <v>23.8</v>
      </c>
      <c r="F1373" s="46">
        <v>27.4</v>
      </c>
      <c r="G1373" s="46">
        <v>28.1</v>
      </c>
      <c r="H1373" s="46">
        <v>31.3</v>
      </c>
      <c r="I1373" s="46">
        <v>25.5</v>
      </c>
      <c r="J1373" s="46">
        <v>23.4</v>
      </c>
      <c r="K1373" s="46">
        <v>28.5</v>
      </c>
      <c r="L1373" s="46">
        <v>17.600000000000001</v>
      </c>
      <c r="M1373" s="46">
        <v>24</v>
      </c>
    </row>
    <row r="1374" spans="1:13">
      <c r="A1374" s="1">
        <v>19</v>
      </c>
      <c r="B1374" s="46">
        <v>21.1</v>
      </c>
      <c r="C1374" s="46">
        <v>21.3</v>
      </c>
      <c r="D1374" s="46">
        <v>20.399999999999999</v>
      </c>
      <c r="E1374" s="46">
        <v>23.6</v>
      </c>
      <c r="F1374" s="46">
        <v>27.7</v>
      </c>
      <c r="G1374" s="46">
        <v>30.4</v>
      </c>
      <c r="H1374" s="46">
        <v>31.7</v>
      </c>
      <c r="I1374" s="46">
        <v>27.4</v>
      </c>
      <c r="J1374" s="46">
        <v>26.1</v>
      </c>
      <c r="K1374" s="46">
        <v>29.2</v>
      </c>
      <c r="L1374" s="46">
        <v>19.100000000000001</v>
      </c>
      <c r="M1374" s="46">
        <v>24.7</v>
      </c>
    </row>
    <row r="1375" spans="1:13">
      <c r="A1375" s="1">
        <v>20</v>
      </c>
      <c r="B1375" s="46">
        <v>17.399999999999999</v>
      </c>
      <c r="C1375" s="46">
        <v>21.3</v>
      </c>
      <c r="D1375" s="46">
        <v>22.8</v>
      </c>
      <c r="E1375" s="46">
        <v>26.1</v>
      </c>
      <c r="F1375" s="46">
        <v>30.1</v>
      </c>
      <c r="G1375" s="46">
        <v>30.3</v>
      </c>
      <c r="H1375" s="46">
        <v>29.5</v>
      </c>
      <c r="I1375" s="46">
        <v>28.6</v>
      </c>
      <c r="J1375" s="46">
        <v>27.3</v>
      </c>
      <c r="K1375" s="46">
        <v>29.2</v>
      </c>
      <c r="L1375" s="46">
        <v>21.4</v>
      </c>
      <c r="M1375" s="46">
        <v>22.7</v>
      </c>
    </row>
    <row r="1376" spans="1:13">
      <c r="A1376" s="1">
        <v>21</v>
      </c>
      <c r="B1376" s="46">
        <v>16.7</v>
      </c>
      <c r="C1376" s="46">
        <v>21.1</v>
      </c>
      <c r="D1376" s="46">
        <v>23.4</v>
      </c>
      <c r="E1376" s="46">
        <v>26.5</v>
      </c>
      <c r="F1376" s="46">
        <v>32.299999999999997</v>
      </c>
      <c r="G1376" s="46">
        <v>31.7</v>
      </c>
      <c r="H1376" s="46">
        <v>27.5</v>
      </c>
      <c r="I1376" s="46">
        <v>27.8</v>
      </c>
      <c r="J1376" s="46">
        <v>26.9</v>
      </c>
      <c r="K1376" s="46">
        <v>24.3</v>
      </c>
      <c r="L1376" s="46">
        <v>19.100000000000001</v>
      </c>
      <c r="M1376" s="46">
        <v>19.5</v>
      </c>
    </row>
    <row r="1377" spans="1:13">
      <c r="A1377" s="1">
        <v>22</v>
      </c>
      <c r="B1377" s="46">
        <v>16.600000000000001</v>
      </c>
      <c r="C1377" s="46">
        <v>21.6</v>
      </c>
      <c r="D1377" s="46">
        <v>24.4</v>
      </c>
      <c r="E1377" s="46">
        <v>27.1</v>
      </c>
      <c r="F1377" s="46">
        <v>30.7</v>
      </c>
      <c r="G1377" s="46">
        <v>30.9</v>
      </c>
      <c r="H1377" s="46">
        <v>28.7</v>
      </c>
      <c r="I1377" s="46">
        <v>26.4</v>
      </c>
      <c r="J1377" s="46">
        <v>25.7</v>
      </c>
      <c r="K1377" s="46">
        <v>21.4</v>
      </c>
      <c r="L1377" s="46">
        <v>17.899999999999999</v>
      </c>
      <c r="M1377" s="46">
        <v>17.600000000000001</v>
      </c>
    </row>
    <row r="1378" spans="1:13">
      <c r="A1378" s="1">
        <v>23</v>
      </c>
      <c r="B1378" s="46">
        <v>15</v>
      </c>
      <c r="C1378" s="46">
        <v>22.8</v>
      </c>
      <c r="D1378" s="46">
        <v>23.7</v>
      </c>
      <c r="E1378" s="46">
        <v>28.1</v>
      </c>
      <c r="F1378" s="46">
        <v>28.5</v>
      </c>
      <c r="G1378" s="46">
        <v>30.5</v>
      </c>
      <c r="H1378" s="46">
        <v>29.2</v>
      </c>
      <c r="I1378" s="46">
        <v>27.9</v>
      </c>
      <c r="J1378" s="46">
        <v>24.3</v>
      </c>
      <c r="K1378" s="46">
        <v>20.399999999999999</v>
      </c>
      <c r="L1378" s="46">
        <v>19.899999999999999</v>
      </c>
      <c r="M1378" s="46">
        <v>17.899999999999999</v>
      </c>
    </row>
    <row r="1379" spans="1:13">
      <c r="A1379" s="1">
        <v>24</v>
      </c>
      <c r="B1379" s="46">
        <v>13.2</v>
      </c>
      <c r="C1379" s="46">
        <v>22.2</v>
      </c>
      <c r="D1379" s="46">
        <v>23.6</v>
      </c>
      <c r="E1379" s="46">
        <v>28.5</v>
      </c>
      <c r="F1379" s="46">
        <v>24.5</v>
      </c>
      <c r="G1379" s="46">
        <v>30.1</v>
      </c>
      <c r="H1379" s="46">
        <v>29.4</v>
      </c>
      <c r="I1379" s="46">
        <v>28.8</v>
      </c>
      <c r="J1379" s="46">
        <v>26</v>
      </c>
      <c r="K1379" s="46">
        <v>22</v>
      </c>
      <c r="L1379" s="46">
        <v>20.2</v>
      </c>
      <c r="M1379" s="46">
        <v>18.899999999999999</v>
      </c>
    </row>
    <row r="1380" spans="1:13">
      <c r="A1380" s="1">
        <v>25</v>
      </c>
      <c r="B1380" s="46">
        <v>13</v>
      </c>
      <c r="C1380" s="46">
        <v>22.5</v>
      </c>
      <c r="D1380" s="46">
        <v>21.1</v>
      </c>
      <c r="E1380" s="46">
        <v>26.2</v>
      </c>
      <c r="F1380" s="46">
        <v>25.8</v>
      </c>
      <c r="G1380" s="46">
        <v>30.7</v>
      </c>
      <c r="H1380" s="46">
        <v>29.2</v>
      </c>
      <c r="I1380" s="46">
        <v>29.7</v>
      </c>
      <c r="J1380" s="46">
        <v>26.7</v>
      </c>
      <c r="K1380" s="46">
        <v>24.2</v>
      </c>
      <c r="L1380" s="46">
        <v>18.600000000000001</v>
      </c>
      <c r="M1380" s="46">
        <v>18.899999999999999</v>
      </c>
    </row>
    <row r="1381" spans="1:13">
      <c r="A1381" s="1">
        <v>26</v>
      </c>
      <c r="B1381" s="46">
        <v>12.5</v>
      </c>
      <c r="C1381" s="46">
        <v>22.8</v>
      </c>
      <c r="D1381" s="46">
        <v>23.5</v>
      </c>
      <c r="E1381" s="46">
        <v>26</v>
      </c>
      <c r="F1381" s="46">
        <v>28.2</v>
      </c>
      <c r="G1381" s="46">
        <v>28.6</v>
      </c>
      <c r="H1381" s="46">
        <v>28.3</v>
      </c>
      <c r="I1381" s="46">
        <v>30.1</v>
      </c>
      <c r="J1381" s="46">
        <v>28.3</v>
      </c>
      <c r="K1381" s="46">
        <v>23.9</v>
      </c>
      <c r="L1381" s="46">
        <v>16.2</v>
      </c>
      <c r="M1381" s="46">
        <v>11.7</v>
      </c>
    </row>
    <row r="1382" spans="1:13">
      <c r="A1382" s="1">
        <v>27</v>
      </c>
      <c r="B1382" s="46">
        <v>12.2</v>
      </c>
      <c r="C1382" s="46">
        <v>23.2</v>
      </c>
      <c r="D1382" s="46">
        <v>25.7</v>
      </c>
      <c r="E1382" s="46">
        <v>28.2</v>
      </c>
      <c r="F1382" s="46">
        <v>29.2</v>
      </c>
      <c r="G1382" s="46">
        <v>30</v>
      </c>
      <c r="H1382" s="46">
        <v>29.4</v>
      </c>
      <c r="I1382" s="46">
        <v>28.3</v>
      </c>
      <c r="J1382" s="46">
        <v>29.5</v>
      </c>
      <c r="K1382" s="46">
        <v>21.9</v>
      </c>
      <c r="L1382" s="46">
        <v>14.2</v>
      </c>
      <c r="M1382" s="46">
        <v>9.6</v>
      </c>
    </row>
    <row r="1383" spans="1:13">
      <c r="A1383" s="1">
        <v>28</v>
      </c>
      <c r="B1383" s="46">
        <v>13.4</v>
      </c>
      <c r="C1383" s="46">
        <v>23</v>
      </c>
      <c r="D1383" s="46">
        <v>26.1</v>
      </c>
      <c r="E1383" s="46">
        <v>28.5</v>
      </c>
      <c r="F1383" s="46">
        <v>29.4</v>
      </c>
      <c r="G1383" s="46">
        <v>30.7</v>
      </c>
      <c r="H1383" s="46">
        <v>28.8</v>
      </c>
      <c r="I1383" s="46">
        <v>27.1</v>
      </c>
      <c r="J1383" s="46">
        <v>27</v>
      </c>
      <c r="K1383" s="46">
        <v>23.9</v>
      </c>
      <c r="L1383" s="46">
        <v>16.3</v>
      </c>
      <c r="M1383" s="46">
        <v>10.6</v>
      </c>
    </row>
    <row r="1384" spans="1:13">
      <c r="A1384" s="1">
        <v>29</v>
      </c>
      <c r="B1384" s="46">
        <v>15.5</v>
      </c>
      <c r="C1384" s="46"/>
      <c r="D1384" s="46">
        <v>24</v>
      </c>
      <c r="E1384" s="46">
        <v>28.8</v>
      </c>
      <c r="F1384" s="46">
        <v>29.6</v>
      </c>
      <c r="G1384" s="46">
        <v>31.3</v>
      </c>
      <c r="H1384" s="46">
        <v>28.9</v>
      </c>
      <c r="I1384" s="46">
        <v>27.7</v>
      </c>
      <c r="J1384" s="46">
        <v>28.7</v>
      </c>
      <c r="K1384" s="46">
        <v>26.5</v>
      </c>
      <c r="L1384" s="46">
        <v>18.7</v>
      </c>
      <c r="M1384" s="46">
        <v>11.2</v>
      </c>
    </row>
    <row r="1385" spans="1:13">
      <c r="A1385" s="1">
        <v>30</v>
      </c>
      <c r="B1385" s="46">
        <v>15.4</v>
      </c>
      <c r="C1385" s="46"/>
      <c r="D1385" s="46">
        <v>23.3</v>
      </c>
      <c r="E1385" s="46">
        <v>28.8</v>
      </c>
      <c r="F1385" s="46">
        <v>29.2</v>
      </c>
      <c r="G1385" s="46">
        <v>30.9</v>
      </c>
      <c r="H1385" s="46">
        <v>27.4</v>
      </c>
      <c r="I1385" s="46">
        <v>28</v>
      </c>
      <c r="J1385" s="46">
        <v>27.6</v>
      </c>
      <c r="K1385" s="46">
        <v>22.5</v>
      </c>
      <c r="L1385" s="46">
        <v>19.5</v>
      </c>
      <c r="M1385" s="46">
        <v>12</v>
      </c>
    </row>
    <row r="1386" spans="1:13">
      <c r="A1386" s="1">
        <v>31</v>
      </c>
      <c r="B1386" s="46">
        <v>16</v>
      </c>
      <c r="C1386" s="46"/>
      <c r="D1386" s="46">
        <v>22.6</v>
      </c>
      <c r="E1386" s="46"/>
      <c r="F1386" s="46">
        <v>27.9</v>
      </c>
      <c r="G1386" s="46"/>
      <c r="H1386" s="46">
        <v>27.6</v>
      </c>
      <c r="I1386" s="46">
        <v>28.6</v>
      </c>
      <c r="J1386" s="46"/>
      <c r="K1386" s="46">
        <v>22.8</v>
      </c>
      <c r="L1386" s="46"/>
      <c r="M1386" s="46">
        <v>12.4</v>
      </c>
    </row>
    <row r="1387" spans="1:13">
      <c r="A1387" s="1">
        <v>2003</v>
      </c>
      <c r="B1387" s="46"/>
      <c r="C1387" s="46"/>
      <c r="D1387" s="46"/>
      <c r="E1387" s="46"/>
      <c r="F1387" s="46"/>
      <c r="G1387" s="46"/>
      <c r="H1387" s="46"/>
      <c r="I1387" s="46"/>
      <c r="J1387" s="46"/>
      <c r="K1387" s="46"/>
      <c r="L1387" s="46"/>
      <c r="M1387" s="46"/>
    </row>
    <row r="1388" spans="1:13">
      <c r="A1388" s="1" t="s">
        <v>15</v>
      </c>
      <c r="B1388" s="46" t="s">
        <v>2</v>
      </c>
      <c r="C1388" s="46" t="s">
        <v>3</v>
      </c>
      <c r="D1388" s="46" t="s">
        <v>4</v>
      </c>
      <c r="E1388" s="46" t="s">
        <v>5</v>
      </c>
      <c r="F1388" s="46" t="s">
        <v>6</v>
      </c>
      <c r="G1388" s="46" t="s">
        <v>7</v>
      </c>
      <c r="H1388" s="46" t="s">
        <v>8</v>
      </c>
      <c r="I1388" s="46" t="s">
        <v>9</v>
      </c>
      <c r="J1388" s="46" t="s">
        <v>10</v>
      </c>
      <c r="K1388" s="46" t="s">
        <v>11</v>
      </c>
      <c r="L1388" s="46" t="s">
        <v>12</v>
      </c>
      <c r="M1388" s="46" t="s">
        <v>13</v>
      </c>
    </row>
    <row r="1389" spans="1:13">
      <c r="A1389" s="1">
        <v>1</v>
      </c>
      <c r="B1389" s="46">
        <v>12.8</v>
      </c>
      <c r="C1389" s="46">
        <v>20.9</v>
      </c>
      <c r="D1389" s="46">
        <v>24.6</v>
      </c>
      <c r="E1389" s="46">
        <v>27.7</v>
      </c>
      <c r="F1389" s="46">
        <v>26</v>
      </c>
      <c r="G1389" s="46">
        <v>29</v>
      </c>
      <c r="H1389" s="46">
        <v>29.7</v>
      </c>
      <c r="I1389" s="46">
        <v>31.5</v>
      </c>
      <c r="J1389" s="46">
        <v>27.2</v>
      </c>
      <c r="K1389" s="46">
        <v>27.9</v>
      </c>
      <c r="L1389" s="46">
        <v>25.6</v>
      </c>
      <c r="M1389" s="46">
        <v>20</v>
      </c>
    </row>
    <row r="1390" spans="1:13">
      <c r="A1390" s="1">
        <v>2</v>
      </c>
      <c r="B1390" s="46">
        <v>13.1</v>
      </c>
      <c r="C1390" s="46">
        <v>17</v>
      </c>
      <c r="D1390" s="46">
        <v>25.3</v>
      </c>
      <c r="E1390" s="46">
        <v>28.7</v>
      </c>
      <c r="F1390" s="46">
        <v>26.6</v>
      </c>
      <c r="G1390" s="46">
        <v>29.8</v>
      </c>
      <c r="H1390" s="46">
        <v>30.2</v>
      </c>
      <c r="I1390" s="46">
        <v>28.6</v>
      </c>
      <c r="J1390" s="46">
        <v>30.2</v>
      </c>
      <c r="K1390" s="46">
        <v>28.1</v>
      </c>
      <c r="L1390" s="46">
        <v>26.8</v>
      </c>
      <c r="M1390" s="46">
        <v>21.1</v>
      </c>
    </row>
    <row r="1391" spans="1:13">
      <c r="A1391" s="1">
        <v>3</v>
      </c>
      <c r="B1391" s="46">
        <v>15.5</v>
      </c>
      <c r="C1391" s="46">
        <v>13.2</v>
      </c>
      <c r="D1391" s="46">
        <v>26.2</v>
      </c>
      <c r="E1391" s="46">
        <v>28.7</v>
      </c>
      <c r="F1391" s="46">
        <v>26.8</v>
      </c>
      <c r="G1391" s="46">
        <v>28.8</v>
      </c>
      <c r="H1391" s="46">
        <v>30.3</v>
      </c>
      <c r="I1391" s="46">
        <v>30.5</v>
      </c>
      <c r="J1391" s="46">
        <v>28.3</v>
      </c>
      <c r="K1391" s="46">
        <v>28.2</v>
      </c>
      <c r="L1391" s="46">
        <v>26.7</v>
      </c>
      <c r="M1391" s="46">
        <v>21.9</v>
      </c>
    </row>
    <row r="1392" spans="1:13">
      <c r="A1392" s="1">
        <v>4</v>
      </c>
      <c r="B1392" s="46">
        <v>15.7</v>
      </c>
      <c r="C1392" s="46">
        <v>15.6</v>
      </c>
      <c r="D1392" s="46">
        <v>27.5</v>
      </c>
      <c r="E1392" s="46">
        <v>27.7</v>
      </c>
      <c r="F1392" s="46">
        <v>28</v>
      </c>
      <c r="G1392" s="46">
        <v>28.6</v>
      </c>
      <c r="H1392" s="46">
        <v>30.6</v>
      </c>
      <c r="I1392" s="46">
        <v>31.4</v>
      </c>
      <c r="J1392" s="46">
        <v>26.1</v>
      </c>
      <c r="K1392" s="46">
        <v>27</v>
      </c>
      <c r="L1392" s="46">
        <v>26.7</v>
      </c>
      <c r="M1392" s="46">
        <v>21.4</v>
      </c>
    </row>
    <row r="1393" spans="1:13">
      <c r="A1393" s="1">
        <v>5</v>
      </c>
      <c r="B1393" s="46">
        <v>12.5</v>
      </c>
      <c r="C1393" s="46">
        <v>16.8</v>
      </c>
      <c r="D1393" s="46">
        <v>29.8</v>
      </c>
      <c r="E1393" s="46">
        <v>23.1</v>
      </c>
      <c r="F1393" s="46">
        <v>30.6</v>
      </c>
      <c r="G1393" s="46">
        <v>27.3</v>
      </c>
      <c r="H1393" s="46">
        <v>30.7</v>
      </c>
      <c r="I1393" s="46">
        <v>31.9</v>
      </c>
      <c r="J1393" s="46">
        <v>26.8</v>
      </c>
      <c r="K1393" s="46">
        <v>27.5</v>
      </c>
      <c r="L1393" s="46">
        <v>26.8</v>
      </c>
      <c r="M1393" s="46">
        <v>22.9</v>
      </c>
    </row>
    <row r="1394" spans="1:13">
      <c r="A1394" s="1">
        <v>6</v>
      </c>
      <c r="B1394" s="46">
        <v>10.8</v>
      </c>
      <c r="C1394" s="46">
        <v>16.899999999999999</v>
      </c>
      <c r="D1394" s="46">
        <v>21.4</v>
      </c>
      <c r="E1394" s="46">
        <v>21.1</v>
      </c>
      <c r="F1394" s="46">
        <v>32.6</v>
      </c>
      <c r="G1394" s="46">
        <v>31.1</v>
      </c>
      <c r="H1394" s="46">
        <v>30.2</v>
      </c>
      <c r="I1394" s="46">
        <v>31</v>
      </c>
      <c r="J1394" s="46">
        <v>27.6</v>
      </c>
      <c r="K1394" s="46">
        <v>27.5</v>
      </c>
      <c r="L1394" s="46">
        <v>26.7</v>
      </c>
      <c r="M1394" s="46">
        <v>23.3</v>
      </c>
    </row>
    <row r="1395" spans="1:13">
      <c r="A1395" s="1">
        <v>7</v>
      </c>
      <c r="B1395" s="46">
        <v>11.3</v>
      </c>
      <c r="C1395" s="46">
        <v>18.3</v>
      </c>
      <c r="D1395" s="46">
        <v>18</v>
      </c>
      <c r="E1395" s="46">
        <v>23.5</v>
      </c>
      <c r="F1395" s="46">
        <v>32.700000000000003</v>
      </c>
      <c r="G1395" s="46">
        <v>32.5</v>
      </c>
      <c r="H1395" s="46">
        <v>29.6</v>
      </c>
      <c r="I1395" s="46">
        <v>28</v>
      </c>
      <c r="J1395" s="46">
        <v>28.1</v>
      </c>
      <c r="K1395" s="46">
        <v>27.3</v>
      </c>
      <c r="L1395" s="46">
        <v>26.6</v>
      </c>
      <c r="M1395" s="46">
        <v>21.8</v>
      </c>
    </row>
    <row r="1396" spans="1:13">
      <c r="A1396" s="1">
        <v>8</v>
      </c>
      <c r="B1396" s="46">
        <v>11.9</v>
      </c>
      <c r="C1396" s="46">
        <v>19.5</v>
      </c>
      <c r="D1396" s="46">
        <v>17.600000000000001</v>
      </c>
      <c r="E1396" s="46">
        <v>23.3</v>
      </c>
      <c r="F1396" s="46">
        <v>29.7</v>
      </c>
      <c r="G1396" s="46">
        <v>32.4</v>
      </c>
      <c r="H1396" s="46">
        <v>28.9</v>
      </c>
      <c r="I1396" s="46">
        <v>29.3</v>
      </c>
      <c r="J1396" s="46">
        <v>27.7</v>
      </c>
      <c r="K1396" s="46">
        <v>27</v>
      </c>
      <c r="L1396" s="46">
        <v>27.1</v>
      </c>
      <c r="M1396" s="46">
        <v>18.2</v>
      </c>
    </row>
    <row r="1397" spans="1:13">
      <c r="A1397" s="1">
        <v>9</v>
      </c>
      <c r="B1397" s="46">
        <v>12.3</v>
      </c>
      <c r="C1397" s="46">
        <v>20.9</v>
      </c>
      <c r="D1397" s="46">
        <v>16.899999999999999</v>
      </c>
      <c r="E1397" s="46">
        <v>22.9</v>
      </c>
      <c r="F1397" s="46">
        <v>28.4</v>
      </c>
      <c r="G1397" s="46">
        <v>33.4</v>
      </c>
      <c r="H1397" s="46">
        <v>30</v>
      </c>
      <c r="I1397" s="46">
        <v>29.3</v>
      </c>
      <c r="J1397" s="46">
        <v>25.6</v>
      </c>
      <c r="K1397" s="46">
        <v>28</v>
      </c>
      <c r="L1397" s="46">
        <v>26.6</v>
      </c>
      <c r="M1397" s="46">
        <v>15.8</v>
      </c>
    </row>
    <row r="1398" spans="1:13">
      <c r="A1398" s="1">
        <v>10</v>
      </c>
      <c r="B1398" s="46">
        <v>14.7</v>
      </c>
      <c r="C1398" s="46">
        <v>22.4</v>
      </c>
      <c r="D1398" s="46">
        <v>17.399999999999999</v>
      </c>
      <c r="E1398" s="46">
        <v>25.5</v>
      </c>
      <c r="F1398" s="46">
        <v>29</v>
      </c>
      <c r="G1398" s="46">
        <v>33.200000000000003</v>
      </c>
      <c r="H1398" s="46">
        <v>31.3</v>
      </c>
      <c r="I1398" s="46">
        <v>29.9</v>
      </c>
      <c r="J1398" s="46">
        <v>23.7</v>
      </c>
      <c r="K1398" s="46">
        <v>29.1</v>
      </c>
      <c r="L1398" s="46">
        <v>24.9</v>
      </c>
      <c r="M1398" s="46">
        <v>15.3</v>
      </c>
    </row>
    <row r="1399" spans="1:13">
      <c r="A1399" s="1">
        <v>11</v>
      </c>
      <c r="B1399" s="46">
        <v>15.1</v>
      </c>
      <c r="C1399" s="46">
        <v>23.2</v>
      </c>
      <c r="D1399" s="46">
        <v>18.899999999999999</v>
      </c>
      <c r="E1399" s="46">
        <v>26.6</v>
      </c>
      <c r="F1399" s="46">
        <v>29.4</v>
      </c>
      <c r="G1399" s="46">
        <v>29.4</v>
      </c>
      <c r="H1399" s="46">
        <v>29.4</v>
      </c>
      <c r="I1399" s="46">
        <v>28.3</v>
      </c>
      <c r="J1399" s="46">
        <v>23.4</v>
      </c>
      <c r="K1399" s="46">
        <v>29.8</v>
      </c>
      <c r="L1399" s="46">
        <v>21.4</v>
      </c>
      <c r="M1399" s="46">
        <v>16.100000000000001</v>
      </c>
    </row>
    <row r="1400" spans="1:13">
      <c r="A1400" s="1">
        <v>12</v>
      </c>
      <c r="B1400" s="46">
        <v>14.9</v>
      </c>
      <c r="C1400" s="46">
        <v>19.7</v>
      </c>
      <c r="D1400" s="46">
        <v>20</v>
      </c>
      <c r="E1400" s="46">
        <v>27.1</v>
      </c>
      <c r="F1400" s="46">
        <v>28.8</v>
      </c>
      <c r="G1400" s="46">
        <v>28</v>
      </c>
      <c r="H1400" s="46">
        <v>27.9</v>
      </c>
      <c r="I1400" s="46">
        <v>29.7</v>
      </c>
      <c r="J1400" s="46">
        <v>25.7</v>
      </c>
      <c r="K1400" s="46">
        <v>30.1</v>
      </c>
      <c r="L1400" s="46">
        <v>21.4</v>
      </c>
      <c r="M1400" s="46">
        <v>17.7</v>
      </c>
    </row>
    <row r="1401" spans="1:13">
      <c r="A1401" s="1">
        <v>13</v>
      </c>
      <c r="B1401" s="46">
        <v>15.8</v>
      </c>
      <c r="C1401" s="46">
        <v>13.1</v>
      </c>
      <c r="D1401" s="46">
        <v>21.8</v>
      </c>
      <c r="E1401" s="46">
        <v>28.6</v>
      </c>
      <c r="F1401" s="46">
        <v>29.4</v>
      </c>
      <c r="G1401" s="46">
        <v>30.9</v>
      </c>
      <c r="H1401" s="46">
        <v>29.4</v>
      </c>
      <c r="I1401" s="46">
        <v>28.2</v>
      </c>
      <c r="J1401" s="46">
        <v>26.8</v>
      </c>
      <c r="K1401" s="46">
        <v>29.3</v>
      </c>
      <c r="L1401" s="46">
        <v>21.2</v>
      </c>
      <c r="M1401" s="46">
        <v>17.7</v>
      </c>
    </row>
    <row r="1402" spans="1:13">
      <c r="A1402" s="1">
        <v>14</v>
      </c>
      <c r="B1402" s="46">
        <v>16.100000000000001</v>
      </c>
      <c r="C1402" s="46">
        <v>15.4</v>
      </c>
      <c r="D1402" s="46">
        <v>22.1</v>
      </c>
      <c r="E1402" s="46">
        <v>25.1</v>
      </c>
      <c r="F1402" s="46">
        <v>29.9</v>
      </c>
      <c r="G1402" s="46">
        <v>26.7</v>
      </c>
      <c r="H1402" s="46">
        <v>30.6</v>
      </c>
      <c r="I1402" s="46">
        <v>29.5</v>
      </c>
      <c r="J1402" s="46">
        <v>26</v>
      </c>
      <c r="K1402" s="46">
        <v>21.8</v>
      </c>
      <c r="L1402" s="46">
        <v>23.2</v>
      </c>
      <c r="M1402" s="46">
        <v>17.100000000000001</v>
      </c>
    </row>
    <row r="1403" spans="1:13">
      <c r="A1403" s="1">
        <v>15</v>
      </c>
      <c r="B1403" s="46">
        <v>17.600000000000001</v>
      </c>
      <c r="C1403" s="46">
        <v>20.399999999999999</v>
      </c>
      <c r="D1403" s="46">
        <v>23.3</v>
      </c>
      <c r="E1403" s="46">
        <v>24</v>
      </c>
      <c r="F1403" s="46">
        <v>30</v>
      </c>
      <c r="G1403" s="46">
        <v>29.9</v>
      </c>
      <c r="H1403" s="46">
        <v>30.6</v>
      </c>
      <c r="I1403" s="46">
        <v>30.1</v>
      </c>
      <c r="J1403" s="46">
        <v>28.5</v>
      </c>
      <c r="K1403" s="46">
        <v>23.7</v>
      </c>
      <c r="L1403" s="46">
        <v>24.1</v>
      </c>
      <c r="M1403" s="46">
        <v>17</v>
      </c>
    </row>
    <row r="1404" spans="1:13">
      <c r="A1404" s="1">
        <v>16</v>
      </c>
      <c r="B1404" s="46">
        <v>17.5</v>
      </c>
      <c r="C1404" s="46">
        <v>23.6</v>
      </c>
      <c r="D1404" s="46">
        <v>24.1</v>
      </c>
      <c r="E1404" s="46">
        <v>24.2</v>
      </c>
      <c r="F1404" s="46">
        <v>31.3</v>
      </c>
      <c r="G1404" s="46">
        <v>30.4</v>
      </c>
      <c r="H1404" s="46">
        <v>31.3</v>
      </c>
      <c r="I1404" s="46">
        <v>27.8</v>
      </c>
      <c r="J1404" s="46">
        <v>29.5</v>
      </c>
      <c r="K1404" s="46">
        <v>24.8</v>
      </c>
      <c r="L1404" s="46">
        <v>24.7</v>
      </c>
      <c r="M1404" s="46">
        <v>16.7</v>
      </c>
    </row>
    <row r="1405" spans="1:13">
      <c r="A1405" s="1">
        <v>17</v>
      </c>
      <c r="B1405" s="46">
        <v>18.399999999999999</v>
      </c>
      <c r="C1405" s="46">
        <v>22.7</v>
      </c>
      <c r="D1405" s="46">
        <v>25</v>
      </c>
      <c r="E1405" s="46">
        <v>26.4</v>
      </c>
      <c r="F1405" s="46">
        <v>31.6</v>
      </c>
      <c r="G1405" s="46">
        <v>30.5</v>
      </c>
      <c r="H1405" s="46">
        <v>31.1</v>
      </c>
      <c r="I1405" s="46">
        <v>27.5</v>
      </c>
      <c r="J1405" s="46">
        <v>29.7</v>
      </c>
      <c r="K1405" s="46">
        <v>25</v>
      </c>
      <c r="L1405" s="46">
        <v>24.6</v>
      </c>
      <c r="M1405" s="46">
        <v>17.3</v>
      </c>
    </row>
    <row r="1406" spans="1:13">
      <c r="A1406" s="1">
        <v>18</v>
      </c>
      <c r="B1406" s="46">
        <v>19.100000000000001</v>
      </c>
      <c r="C1406" s="46">
        <v>22.9</v>
      </c>
      <c r="D1406" s="46">
        <v>24.7</v>
      </c>
      <c r="E1406" s="46">
        <v>27.2</v>
      </c>
      <c r="F1406" s="46">
        <v>28.7</v>
      </c>
      <c r="G1406" s="46">
        <v>31.4</v>
      </c>
      <c r="H1406" s="46">
        <v>31.1</v>
      </c>
      <c r="I1406" s="46">
        <v>27.9</v>
      </c>
      <c r="J1406" s="46">
        <v>29.6</v>
      </c>
      <c r="K1406" s="46">
        <v>25.4</v>
      </c>
      <c r="L1406" s="46">
        <v>22.8</v>
      </c>
      <c r="M1406" s="46">
        <v>17.100000000000001</v>
      </c>
    </row>
    <row r="1407" spans="1:13">
      <c r="A1407" s="1">
        <v>19</v>
      </c>
      <c r="B1407" s="46">
        <v>19.399999999999999</v>
      </c>
      <c r="C1407" s="46">
        <v>23.3</v>
      </c>
      <c r="D1407" s="46">
        <v>17.3</v>
      </c>
      <c r="E1407" s="46">
        <v>27.7</v>
      </c>
      <c r="F1407" s="46">
        <v>25.4</v>
      </c>
      <c r="G1407" s="46">
        <v>31.1</v>
      </c>
      <c r="H1407" s="46">
        <v>29.8</v>
      </c>
      <c r="I1407" s="46">
        <v>29.2</v>
      </c>
      <c r="J1407" s="46">
        <v>29.9</v>
      </c>
      <c r="K1407" s="46">
        <v>25.6</v>
      </c>
      <c r="L1407" s="46">
        <v>25.1</v>
      </c>
      <c r="M1407" s="46">
        <v>18.399999999999999</v>
      </c>
    </row>
    <row r="1408" spans="1:13">
      <c r="A1408" s="1">
        <v>20</v>
      </c>
      <c r="B1408" s="46">
        <v>20.100000000000001</v>
      </c>
      <c r="C1408" s="46">
        <v>22.7</v>
      </c>
      <c r="D1408" s="46">
        <v>15.2</v>
      </c>
      <c r="E1408" s="46">
        <v>26.5</v>
      </c>
      <c r="F1408" s="46">
        <v>27.6</v>
      </c>
      <c r="G1408" s="46">
        <v>31.5</v>
      </c>
      <c r="H1408" s="46">
        <v>30.2</v>
      </c>
      <c r="I1408" s="46">
        <v>28.4</v>
      </c>
      <c r="J1408" s="46">
        <v>30.4</v>
      </c>
      <c r="K1408" s="46">
        <v>25.8</v>
      </c>
      <c r="L1408" s="46">
        <v>25.9</v>
      </c>
      <c r="M1408" s="46">
        <v>15.2</v>
      </c>
    </row>
    <row r="1409" spans="1:13">
      <c r="A1409" s="1">
        <v>21</v>
      </c>
      <c r="B1409" s="46">
        <v>19.600000000000001</v>
      </c>
      <c r="C1409" s="46">
        <v>23.9</v>
      </c>
      <c r="D1409" s="46">
        <v>17.3</v>
      </c>
      <c r="E1409" s="46">
        <v>26.1</v>
      </c>
      <c r="F1409" s="46">
        <v>29.8</v>
      </c>
      <c r="G1409" s="46">
        <v>30</v>
      </c>
      <c r="H1409" s="46">
        <v>31.2</v>
      </c>
      <c r="I1409" s="46">
        <v>29.3</v>
      </c>
      <c r="J1409" s="46">
        <v>29.6</v>
      </c>
      <c r="K1409" s="46">
        <v>26.4</v>
      </c>
      <c r="L1409" s="46">
        <v>24.1</v>
      </c>
      <c r="M1409" s="46">
        <v>14.9</v>
      </c>
    </row>
    <row r="1410" spans="1:13">
      <c r="A1410" s="1">
        <v>22</v>
      </c>
      <c r="B1410" s="46">
        <v>19.8</v>
      </c>
      <c r="C1410" s="46">
        <v>24.3</v>
      </c>
      <c r="D1410" s="46">
        <v>18.8</v>
      </c>
      <c r="E1410" s="46">
        <v>27</v>
      </c>
      <c r="F1410" s="46">
        <v>28.1</v>
      </c>
      <c r="G1410" s="46">
        <v>28.1</v>
      </c>
      <c r="H1410" s="46">
        <v>27.2</v>
      </c>
      <c r="I1410" s="46">
        <v>28.6</v>
      </c>
      <c r="J1410" s="46">
        <v>29.4</v>
      </c>
      <c r="K1410" s="46">
        <v>26.2</v>
      </c>
      <c r="L1410" s="46">
        <v>21</v>
      </c>
      <c r="M1410" s="46">
        <v>15.8</v>
      </c>
    </row>
    <row r="1411" spans="1:13">
      <c r="A1411" s="1">
        <v>23</v>
      </c>
      <c r="B1411" s="46">
        <v>20</v>
      </c>
      <c r="C1411" s="46">
        <v>25</v>
      </c>
      <c r="D1411" s="46">
        <v>17.8</v>
      </c>
      <c r="E1411" s="46">
        <v>27.2</v>
      </c>
      <c r="F1411" s="46">
        <v>29.4</v>
      </c>
      <c r="G1411" s="46">
        <v>29.2</v>
      </c>
      <c r="H1411" s="46">
        <v>26.7</v>
      </c>
      <c r="I1411" s="46">
        <v>26.6</v>
      </c>
      <c r="J1411" s="46">
        <v>26.4</v>
      </c>
      <c r="K1411" s="46">
        <v>26.5</v>
      </c>
      <c r="L1411" s="46">
        <v>21.2</v>
      </c>
      <c r="M1411" s="46">
        <v>17.7</v>
      </c>
    </row>
    <row r="1412" spans="1:13">
      <c r="A1412" s="1">
        <v>24</v>
      </c>
      <c r="B1412" s="46">
        <v>21.3</v>
      </c>
      <c r="C1412" s="46">
        <v>24.8</v>
      </c>
      <c r="D1412" s="46">
        <v>20.3</v>
      </c>
      <c r="E1412" s="46">
        <v>27.9</v>
      </c>
      <c r="F1412" s="46">
        <v>29.6</v>
      </c>
      <c r="G1412" s="46">
        <v>31.1</v>
      </c>
      <c r="H1412" s="46">
        <v>27.8</v>
      </c>
      <c r="I1412" s="46">
        <v>28.8</v>
      </c>
      <c r="J1412" s="46">
        <v>27</v>
      </c>
      <c r="K1412" s="46">
        <v>26.4</v>
      </c>
      <c r="L1412" s="46">
        <v>23.2</v>
      </c>
      <c r="M1412" s="46">
        <v>18.7</v>
      </c>
    </row>
    <row r="1413" spans="1:13">
      <c r="A1413" s="1">
        <v>25</v>
      </c>
      <c r="B1413" s="46">
        <v>23</v>
      </c>
      <c r="C1413" s="46">
        <v>24.5</v>
      </c>
      <c r="D1413" s="46">
        <v>21.9</v>
      </c>
      <c r="E1413" s="46">
        <v>27.5</v>
      </c>
      <c r="F1413" s="46">
        <v>27.6</v>
      </c>
      <c r="G1413" s="46">
        <v>32.6</v>
      </c>
      <c r="H1413" s="46">
        <v>26.5</v>
      </c>
      <c r="I1413" s="46">
        <v>28.8</v>
      </c>
      <c r="J1413" s="46">
        <v>28</v>
      </c>
      <c r="K1413" s="46">
        <v>26.5</v>
      </c>
      <c r="L1413" s="46">
        <v>23.2</v>
      </c>
      <c r="M1413" s="46">
        <v>20.2</v>
      </c>
    </row>
    <row r="1414" spans="1:13">
      <c r="A1414" s="1">
        <v>26</v>
      </c>
      <c r="B1414" s="46">
        <v>23.6</v>
      </c>
      <c r="C1414" s="46">
        <v>23.9</v>
      </c>
      <c r="D1414" s="46">
        <v>23.5</v>
      </c>
      <c r="E1414" s="46">
        <v>26.5</v>
      </c>
      <c r="F1414" s="46">
        <v>28.7</v>
      </c>
      <c r="G1414" s="46">
        <v>33.1</v>
      </c>
      <c r="H1414" s="46">
        <v>29.2</v>
      </c>
      <c r="I1414" s="46">
        <v>26.9</v>
      </c>
      <c r="J1414" s="46">
        <v>28.2</v>
      </c>
      <c r="K1414" s="46">
        <v>26</v>
      </c>
      <c r="L1414" s="46">
        <v>24.1</v>
      </c>
      <c r="M1414" s="46">
        <v>20.399999999999999</v>
      </c>
    </row>
    <row r="1415" spans="1:13">
      <c r="A1415" s="1">
        <v>27</v>
      </c>
      <c r="B1415" s="46">
        <v>19.100000000000001</v>
      </c>
      <c r="C1415" s="46">
        <v>24.6</v>
      </c>
      <c r="D1415" s="46">
        <v>23.6</v>
      </c>
      <c r="E1415" s="46">
        <v>27</v>
      </c>
      <c r="F1415" s="46">
        <v>29.8</v>
      </c>
      <c r="G1415" s="46">
        <v>30.2</v>
      </c>
      <c r="H1415" s="46">
        <v>29.4</v>
      </c>
      <c r="I1415" s="46">
        <v>28.8</v>
      </c>
      <c r="J1415" s="46">
        <v>28.7</v>
      </c>
      <c r="K1415" s="46">
        <v>25.8</v>
      </c>
      <c r="L1415" s="46">
        <v>20.7</v>
      </c>
      <c r="M1415" s="46">
        <v>18.8</v>
      </c>
    </row>
    <row r="1416" spans="1:13">
      <c r="A1416" s="1">
        <v>28</v>
      </c>
      <c r="B1416" s="46">
        <v>17</v>
      </c>
      <c r="C1416" s="46">
        <v>23.9</v>
      </c>
      <c r="D1416" s="46">
        <v>24</v>
      </c>
      <c r="E1416" s="46">
        <v>27.6</v>
      </c>
      <c r="F1416" s="46">
        <v>28.8</v>
      </c>
      <c r="G1416" s="46">
        <v>27</v>
      </c>
      <c r="H1416" s="46">
        <v>30.3</v>
      </c>
      <c r="I1416" s="46">
        <v>28.3</v>
      </c>
      <c r="J1416" s="46">
        <v>29.1</v>
      </c>
      <c r="K1416" s="46">
        <v>25.7</v>
      </c>
      <c r="L1416" s="46">
        <v>20.3</v>
      </c>
      <c r="M1416" s="46">
        <v>17.600000000000001</v>
      </c>
    </row>
    <row r="1417" spans="1:13">
      <c r="A1417" s="1">
        <v>29</v>
      </c>
      <c r="B1417" s="46">
        <v>16.899999999999999</v>
      </c>
      <c r="C1417" s="46"/>
      <c r="D1417" s="46">
        <v>24.3</v>
      </c>
      <c r="E1417" s="46">
        <v>26.6</v>
      </c>
      <c r="F1417" s="46">
        <v>26.8</v>
      </c>
      <c r="G1417" s="46">
        <v>27.5</v>
      </c>
      <c r="H1417" s="46">
        <v>29.9</v>
      </c>
      <c r="I1417" s="46">
        <v>28.6</v>
      </c>
      <c r="J1417" s="46">
        <v>29</v>
      </c>
      <c r="K1417" s="46">
        <v>25.4</v>
      </c>
      <c r="L1417" s="46">
        <v>19.600000000000001</v>
      </c>
      <c r="M1417" s="46">
        <v>17.2</v>
      </c>
    </row>
    <row r="1418" spans="1:13">
      <c r="A1418" s="1">
        <v>30</v>
      </c>
      <c r="B1418" s="46">
        <v>19.2</v>
      </c>
      <c r="C1418" s="46"/>
      <c r="D1418" s="46">
        <v>24.4</v>
      </c>
      <c r="E1418" s="46">
        <v>26</v>
      </c>
      <c r="F1418" s="46">
        <v>28.6</v>
      </c>
      <c r="G1418" s="46">
        <v>26.5</v>
      </c>
      <c r="H1418" s="46">
        <v>30.8</v>
      </c>
      <c r="I1418" s="46">
        <v>28.5</v>
      </c>
      <c r="J1418" s="46">
        <v>27.5</v>
      </c>
      <c r="K1418" s="46">
        <v>26.3</v>
      </c>
      <c r="L1418" s="46">
        <v>19.399999999999999</v>
      </c>
      <c r="M1418" s="46">
        <v>18.100000000000001</v>
      </c>
    </row>
    <row r="1419" spans="1:13">
      <c r="A1419" s="1">
        <v>31</v>
      </c>
      <c r="B1419" s="46">
        <v>20.5</v>
      </c>
      <c r="C1419" s="46"/>
      <c r="D1419" s="46">
        <v>26.6</v>
      </c>
      <c r="E1419" s="46"/>
      <c r="F1419" s="46">
        <v>29</v>
      </c>
      <c r="G1419" s="46"/>
      <c r="H1419" s="46">
        <v>31.8</v>
      </c>
      <c r="I1419" s="46">
        <v>29.4</v>
      </c>
      <c r="J1419" s="46"/>
      <c r="K1419" s="46">
        <v>24.3</v>
      </c>
      <c r="L1419" s="46"/>
      <c r="M1419" s="46">
        <v>21</v>
      </c>
    </row>
    <row r="1420" spans="1:13">
      <c r="A1420" s="1">
        <v>2004</v>
      </c>
      <c r="B1420" s="46"/>
      <c r="C1420" s="46"/>
      <c r="D1420" s="46"/>
      <c r="E1420" s="46"/>
      <c r="F1420" s="46"/>
      <c r="G1420" s="46"/>
      <c r="H1420" s="46"/>
      <c r="I1420" s="46"/>
      <c r="J1420" s="46"/>
      <c r="K1420" s="46"/>
      <c r="L1420" s="46"/>
      <c r="M1420" s="46"/>
    </row>
    <row r="1421" spans="1:13">
      <c r="A1421" s="1" t="s">
        <v>15</v>
      </c>
      <c r="B1421" s="46" t="s">
        <v>2</v>
      </c>
      <c r="C1421" s="46" t="s">
        <v>3</v>
      </c>
      <c r="D1421" s="46" t="s">
        <v>4</v>
      </c>
      <c r="E1421" s="46" t="s">
        <v>5</v>
      </c>
      <c r="F1421" s="46" t="s">
        <v>6</v>
      </c>
      <c r="G1421" s="46" t="s">
        <v>7</v>
      </c>
      <c r="H1421" s="46" t="s">
        <v>8</v>
      </c>
      <c r="I1421" s="46" t="s">
        <v>9</v>
      </c>
      <c r="J1421" s="46" t="s">
        <v>10</v>
      </c>
      <c r="K1421" s="46" t="s">
        <v>11</v>
      </c>
      <c r="L1421" s="46" t="s">
        <v>12</v>
      </c>
      <c r="M1421" s="46" t="s">
        <v>13</v>
      </c>
    </row>
    <row r="1422" spans="1:13">
      <c r="A1422" s="1">
        <v>1</v>
      </c>
      <c r="B1422" s="46">
        <v>19.8</v>
      </c>
      <c r="C1422" s="46">
        <v>18.2</v>
      </c>
      <c r="D1422" s="46">
        <v>25.4</v>
      </c>
      <c r="E1422" s="46">
        <v>24.3</v>
      </c>
      <c r="F1422" s="46">
        <v>28.2</v>
      </c>
      <c r="G1422" s="46">
        <v>23.5</v>
      </c>
      <c r="H1422" s="46">
        <v>32.6</v>
      </c>
      <c r="I1422" s="46">
        <v>27.7</v>
      </c>
      <c r="J1422" s="46">
        <v>27.5</v>
      </c>
      <c r="K1422" s="46">
        <v>29.4</v>
      </c>
      <c r="L1422" s="46">
        <v>25.1</v>
      </c>
      <c r="M1422" s="46">
        <v>21.7</v>
      </c>
    </row>
    <row r="1423" spans="1:13">
      <c r="A1423" s="1">
        <v>2</v>
      </c>
      <c r="B1423" s="46">
        <v>20.100000000000001</v>
      </c>
      <c r="C1423" s="46">
        <v>20.7</v>
      </c>
      <c r="D1423" s="46">
        <v>22.2</v>
      </c>
      <c r="E1423" s="46">
        <v>21.9</v>
      </c>
      <c r="F1423" s="46">
        <v>28.6</v>
      </c>
      <c r="G1423" s="46">
        <v>27.2</v>
      </c>
      <c r="H1423" s="46">
        <v>33.700000000000003</v>
      </c>
      <c r="I1423" s="46">
        <v>28.3</v>
      </c>
      <c r="J1423" s="46">
        <v>29</v>
      </c>
      <c r="K1423" s="46">
        <v>26</v>
      </c>
      <c r="L1423" s="46">
        <v>26.3</v>
      </c>
      <c r="M1423" s="46">
        <v>22.3</v>
      </c>
    </row>
    <row r="1424" spans="1:13">
      <c r="A1424" s="1">
        <v>3</v>
      </c>
      <c r="B1424" s="46">
        <v>19.8</v>
      </c>
      <c r="C1424" s="46">
        <v>14.7</v>
      </c>
      <c r="D1424" s="46">
        <v>19.399999999999999</v>
      </c>
      <c r="E1424" s="46">
        <v>22.4</v>
      </c>
      <c r="F1424" s="46">
        <v>28.9</v>
      </c>
      <c r="G1424" s="46">
        <v>29.1</v>
      </c>
      <c r="H1424" s="46">
        <v>34.4</v>
      </c>
      <c r="I1424" s="46">
        <v>30.2</v>
      </c>
      <c r="J1424" s="46">
        <v>28.8</v>
      </c>
      <c r="K1424" s="46">
        <v>25.5</v>
      </c>
      <c r="L1424" s="46">
        <v>24.9</v>
      </c>
      <c r="M1424" s="46">
        <v>22.3</v>
      </c>
    </row>
    <row r="1425" spans="1:13">
      <c r="A1425" s="1">
        <v>4</v>
      </c>
      <c r="B1425" s="46">
        <v>21.8</v>
      </c>
      <c r="C1425" s="46">
        <v>11.5</v>
      </c>
      <c r="D1425" s="46">
        <v>18.7</v>
      </c>
      <c r="E1425" s="46">
        <v>24</v>
      </c>
      <c r="F1425" s="46">
        <v>24</v>
      </c>
      <c r="G1425" s="46">
        <v>29.7</v>
      </c>
      <c r="H1425" s="46">
        <v>33</v>
      </c>
      <c r="I1425" s="46">
        <v>29.1</v>
      </c>
      <c r="J1425" s="46">
        <v>29.3</v>
      </c>
      <c r="K1425" s="46">
        <v>25.5</v>
      </c>
      <c r="L1425" s="46">
        <v>25.8</v>
      </c>
      <c r="M1425" s="46">
        <v>21.6</v>
      </c>
    </row>
    <row r="1426" spans="1:13">
      <c r="A1426" s="1">
        <v>5</v>
      </c>
      <c r="B1426" s="46">
        <v>22</v>
      </c>
      <c r="C1426" s="46">
        <v>12.4</v>
      </c>
      <c r="D1426" s="46">
        <v>18.100000000000001</v>
      </c>
      <c r="E1426" s="46">
        <v>23</v>
      </c>
      <c r="F1426" s="46">
        <v>21.8</v>
      </c>
      <c r="G1426" s="46">
        <v>29.8</v>
      </c>
      <c r="H1426" s="46">
        <v>33.200000000000003</v>
      </c>
      <c r="I1426" s="46">
        <v>29.3</v>
      </c>
      <c r="J1426" s="46">
        <v>30.2</v>
      </c>
      <c r="K1426" s="46">
        <v>25.8</v>
      </c>
      <c r="L1426" s="46">
        <v>25.8</v>
      </c>
      <c r="M1426" s="46">
        <v>19.5</v>
      </c>
    </row>
    <row r="1427" spans="1:13">
      <c r="A1427" s="1">
        <v>6</v>
      </c>
      <c r="B1427" s="46">
        <v>21.7</v>
      </c>
      <c r="C1427" s="46">
        <v>11.4</v>
      </c>
      <c r="D1427" s="46">
        <v>19.3</v>
      </c>
      <c r="E1427" s="46">
        <v>24.6</v>
      </c>
      <c r="F1427" s="46">
        <v>22.3</v>
      </c>
      <c r="G1427" s="46">
        <v>28.9</v>
      </c>
      <c r="H1427" s="46">
        <v>28.2</v>
      </c>
      <c r="I1427" s="46">
        <v>28.5</v>
      </c>
      <c r="J1427" s="46">
        <v>30.8</v>
      </c>
      <c r="K1427" s="46">
        <v>25.9</v>
      </c>
      <c r="L1427" s="46">
        <v>24.8</v>
      </c>
      <c r="M1427" s="46">
        <v>19</v>
      </c>
    </row>
    <row r="1428" spans="1:13">
      <c r="A1428" s="1">
        <v>7</v>
      </c>
      <c r="B1428" s="46">
        <v>20.9</v>
      </c>
      <c r="C1428" s="46">
        <v>10.5</v>
      </c>
      <c r="D1428" s="46">
        <v>19.3</v>
      </c>
      <c r="E1428" s="46">
        <v>25.8</v>
      </c>
      <c r="F1428" s="46">
        <v>23.1</v>
      </c>
      <c r="G1428" s="46">
        <v>27.6</v>
      </c>
      <c r="H1428" s="46">
        <v>30.4</v>
      </c>
      <c r="I1428" s="46">
        <v>28</v>
      </c>
      <c r="J1428" s="46">
        <v>28.7</v>
      </c>
      <c r="K1428" s="46">
        <v>25.9</v>
      </c>
      <c r="L1428" s="46">
        <v>25.2</v>
      </c>
      <c r="M1428" s="46">
        <v>18.600000000000001</v>
      </c>
    </row>
    <row r="1429" spans="1:13">
      <c r="A1429" s="1">
        <v>8</v>
      </c>
      <c r="B1429" s="46">
        <v>21.4</v>
      </c>
      <c r="C1429" s="46">
        <v>11.9</v>
      </c>
      <c r="D1429" s="46">
        <v>20.6</v>
      </c>
      <c r="E1429" s="46">
        <v>20.5</v>
      </c>
      <c r="F1429" s="46">
        <v>25.7</v>
      </c>
      <c r="G1429" s="46">
        <v>28.6</v>
      </c>
      <c r="H1429" s="46">
        <v>30.4</v>
      </c>
      <c r="I1429" s="46">
        <v>29.2</v>
      </c>
      <c r="J1429" s="46">
        <v>26.8</v>
      </c>
      <c r="K1429" s="46">
        <v>26.2</v>
      </c>
      <c r="L1429" s="46">
        <v>26</v>
      </c>
      <c r="M1429" s="46">
        <v>17.7</v>
      </c>
    </row>
    <row r="1430" spans="1:13">
      <c r="A1430" s="1">
        <v>9</v>
      </c>
      <c r="B1430" s="46">
        <v>20.7</v>
      </c>
      <c r="C1430" s="46">
        <v>12.4</v>
      </c>
      <c r="D1430" s="46">
        <v>20.8</v>
      </c>
      <c r="E1430" s="46">
        <v>17.3</v>
      </c>
      <c r="F1430" s="46">
        <v>26.6</v>
      </c>
      <c r="G1430" s="46">
        <v>29.7</v>
      </c>
      <c r="H1430" s="46">
        <v>28</v>
      </c>
      <c r="I1430" s="46">
        <v>29.8</v>
      </c>
      <c r="J1430" s="46">
        <v>25.2</v>
      </c>
      <c r="K1430" s="46">
        <v>26.5</v>
      </c>
      <c r="L1430" s="46">
        <v>26.6</v>
      </c>
      <c r="M1430" s="46">
        <v>16.899999999999999</v>
      </c>
    </row>
    <row r="1431" spans="1:13">
      <c r="A1431" s="1">
        <v>10</v>
      </c>
      <c r="B1431" s="46">
        <v>22.4</v>
      </c>
      <c r="C1431" s="46">
        <v>15.2</v>
      </c>
      <c r="D1431" s="46">
        <v>21.3</v>
      </c>
      <c r="E1431" s="46">
        <v>19.600000000000001</v>
      </c>
      <c r="F1431" s="46">
        <v>27.8</v>
      </c>
      <c r="G1431" s="46">
        <v>29.3</v>
      </c>
      <c r="H1431" s="46">
        <v>29.4</v>
      </c>
      <c r="I1431" s="46">
        <v>30.8</v>
      </c>
      <c r="J1431" s="46">
        <v>27.1</v>
      </c>
      <c r="K1431" s="46">
        <v>26.4</v>
      </c>
      <c r="L1431" s="46">
        <v>27.2</v>
      </c>
      <c r="M1431" s="46">
        <v>17.7</v>
      </c>
    </row>
    <row r="1432" spans="1:13">
      <c r="A1432" s="1">
        <v>11</v>
      </c>
      <c r="B1432" s="46">
        <v>20.7</v>
      </c>
      <c r="C1432" s="46">
        <v>16.7</v>
      </c>
      <c r="D1432" s="46">
        <v>22</v>
      </c>
      <c r="E1432" s="46">
        <v>22.6</v>
      </c>
      <c r="F1432" s="46">
        <v>28.2</v>
      </c>
      <c r="G1432" s="46">
        <v>27.4</v>
      </c>
      <c r="H1432" s="46">
        <v>28.1</v>
      </c>
      <c r="I1432" s="46">
        <v>31.3</v>
      </c>
      <c r="J1432" s="46">
        <v>27.9</v>
      </c>
      <c r="K1432" s="46">
        <v>26.1</v>
      </c>
      <c r="L1432" s="46">
        <v>27</v>
      </c>
      <c r="M1432" s="46">
        <v>18.600000000000001</v>
      </c>
    </row>
    <row r="1433" spans="1:13">
      <c r="A1433" s="1">
        <v>12</v>
      </c>
      <c r="B1433" s="46">
        <v>18.5</v>
      </c>
      <c r="C1433" s="46">
        <v>17.7</v>
      </c>
      <c r="D1433" s="46">
        <v>22</v>
      </c>
      <c r="E1433" s="46">
        <v>24.5</v>
      </c>
      <c r="F1433" s="46">
        <v>30</v>
      </c>
      <c r="G1433" s="46">
        <v>28.4</v>
      </c>
      <c r="H1433" s="46">
        <v>26.1</v>
      </c>
      <c r="I1433" s="46">
        <v>31.5</v>
      </c>
      <c r="J1433" s="46">
        <v>28.1</v>
      </c>
      <c r="K1433" s="46">
        <v>26.1</v>
      </c>
      <c r="L1433" s="46">
        <v>27.1</v>
      </c>
      <c r="M1433" s="46">
        <v>18.399999999999999</v>
      </c>
    </row>
    <row r="1434" spans="1:13">
      <c r="A1434" s="1">
        <v>13</v>
      </c>
      <c r="B1434" s="46">
        <v>17.5</v>
      </c>
      <c r="C1434" s="46">
        <v>19</v>
      </c>
      <c r="D1434" s="46">
        <v>22</v>
      </c>
      <c r="E1434" s="46">
        <v>25.3</v>
      </c>
      <c r="F1434" s="46">
        <v>28.2</v>
      </c>
      <c r="G1434" s="46">
        <v>26.3</v>
      </c>
      <c r="H1434" s="46">
        <v>27.3</v>
      </c>
      <c r="I1434" s="46">
        <v>28.1</v>
      </c>
      <c r="J1434" s="46">
        <v>28.1</v>
      </c>
      <c r="K1434" s="46">
        <v>26.8</v>
      </c>
      <c r="L1434" s="46">
        <v>26.6</v>
      </c>
      <c r="M1434" s="46">
        <v>18</v>
      </c>
    </row>
    <row r="1435" spans="1:13">
      <c r="A1435" s="1">
        <v>14</v>
      </c>
      <c r="B1435" s="46">
        <v>15.9</v>
      </c>
      <c r="C1435" s="46">
        <v>19.100000000000001</v>
      </c>
      <c r="D1435" s="46">
        <v>19.5</v>
      </c>
      <c r="E1435" s="46">
        <v>25</v>
      </c>
      <c r="F1435" s="46">
        <v>27.9</v>
      </c>
      <c r="G1435" s="46">
        <v>26.1</v>
      </c>
      <c r="H1435" s="46">
        <v>28</v>
      </c>
      <c r="I1435" s="46">
        <v>29.3</v>
      </c>
      <c r="J1435" s="46">
        <v>28.3</v>
      </c>
      <c r="K1435" s="46">
        <v>27.1</v>
      </c>
      <c r="L1435" s="46">
        <v>26.6</v>
      </c>
      <c r="M1435" s="46">
        <v>18</v>
      </c>
    </row>
    <row r="1436" spans="1:13">
      <c r="A1436" s="1">
        <v>15</v>
      </c>
      <c r="B1436" s="46">
        <v>20.2</v>
      </c>
      <c r="C1436" s="46">
        <v>19.600000000000001</v>
      </c>
      <c r="D1436" s="46">
        <v>18.7</v>
      </c>
      <c r="E1436" s="46">
        <v>24.4</v>
      </c>
      <c r="F1436" s="46">
        <v>29.2</v>
      </c>
      <c r="G1436" s="46">
        <v>27.4</v>
      </c>
      <c r="H1436" s="46">
        <v>28.9</v>
      </c>
      <c r="I1436" s="46">
        <v>29.3</v>
      </c>
      <c r="J1436" s="46">
        <v>28.4</v>
      </c>
      <c r="K1436" s="46">
        <v>26.9</v>
      </c>
      <c r="L1436" s="46">
        <v>22.1</v>
      </c>
      <c r="M1436" s="46">
        <v>19.3</v>
      </c>
    </row>
    <row r="1437" spans="1:13">
      <c r="A1437" s="1">
        <v>16</v>
      </c>
      <c r="B1437" s="46">
        <v>21.3</v>
      </c>
      <c r="C1437" s="46">
        <v>19.399999999999999</v>
      </c>
      <c r="D1437" s="46">
        <v>22.5</v>
      </c>
      <c r="E1437" s="46">
        <v>19.5</v>
      </c>
      <c r="F1437" s="46">
        <v>26.5</v>
      </c>
      <c r="G1437" s="46">
        <v>29.5</v>
      </c>
      <c r="H1437" s="46">
        <v>29</v>
      </c>
      <c r="I1437" s="46">
        <v>28.4</v>
      </c>
      <c r="J1437" s="46">
        <v>28.4</v>
      </c>
      <c r="K1437" s="46">
        <v>26.8</v>
      </c>
      <c r="L1437" s="46">
        <v>18.100000000000001</v>
      </c>
      <c r="M1437" s="46">
        <v>21.3</v>
      </c>
    </row>
    <row r="1438" spans="1:13">
      <c r="A1438" s="1">
        <v>17</v>
      </c>
      <c r="B1438" s="46">
        <v>18.5</v>
      </c>
      <c r="C1438" s="46">
        <v>20.399999999999999</v>
      </c>
      <c r="D1438" s="46">
        <v>24.3</v>
      </c>
      <c r="E1438" s="46">
        <v>21.5</v>
      </c>
      <c r="F1438" s="46">
        <v>22.1</v>
      </c>
      <c r="G1438" s="46">
        <v>30.2</v>
      </c>
      <c r="H1438" s="46">
        <v>31.1</v>
      </c>
      <c r="I1438" s="46">
        <v>28.1</v>
      </c>
      <c r="J1438" s="46">
        <v>28.8</v>
      </c>
      <c r="K1438" s="46">
        <v>27.1</v>
      </c>
      <c r="L1438" s="46">
        <v>18.3</v>
      </c>
      <c r="M1438" s="46">
        <v>21.9</v>
      </c>
    </row>
    <row r="1439" spans="1:13">
      <c r="A1439" s="1">
        <v>18</v>
      </c>
      <c r="B1439" s="46">
        <v>16.7</v>
      </c>
      <c r="C1439" s="46">
        <v>20.6</v>
      </c>
      <c r="D1439" s="46">
        <v>23.8</v>
      </c>
      <c r="E1439" s="46">
        <v>22.8</v>
      </c>
      <c r="F1439" s="46">
        <v>24.2</v>
      </c>
      <c r="G1439" s="46">
        <v>31.4</v>
      </c>
      <c r="H1439" s="46">
        <v>31.2</v>
      </c>
      <c r="I1439" s="46">
        <v>28.3</v>
      </c>
      <c r="J1439" s="46">
        <v>29</v>
      </c>
      <c r="K1439" s="46">
        <v>27.5</v>
      </c>
      <c r="L1439" s="46">
        <v>19</v>
      </c>
      <c r="M1439" s="46">
        <v>21.2</v>
      </c>
    </row>
    <row r="1440" spans="1:13">
      <c r="A1440" s="1">
        <v>19</v>
      </c>
      <c r="B1440" s="46">
        <v>13.4</v>
      </c>
      <c r="C1440" s="46">
        <v>20.7</v>
      </c>
      <c r="D1440" s="46">
        <v>23.8</v>
      </c>
      <c r="E1440" s="46">
        <v>23.9</v>
      </c>
      <c r="F1440" s="46">
        <v>22.7</v>
      </c>
      <c r="G1440" s="46">
        <v>32.200000000000003</v>
      </c>
      <c r="H1440" s="46">
        <v>30.3</v>
      </c>
      <c r="I1440" s="46">
        <v>29.9</v>
      </c>
      <c r="J1440" s="46">
        <v>28.1</v>
      </c>
      <c r="K1440" s="46">
        <v>27.5</v>
      </c>
      <c r="L1440" s="46">
        <v>20.8</v>
      </c>
      <c r="M1440" s="46">
        <v>21.1</v>
      </c>
    </row>
    <row r="1441" spans="1:13">
      <c r="A1441" s="1">
        <v>20</v>
      </c>
      <c r="B1441" s="46">
        <v>11.5</v>
      </c>
      <c r="C1441" s="46">
        <v>20.8</v>
      </c>
      <c r="D1441" s="46">
        <v>24.2</v>
      </c>
      <c r="E1441" s="46">
        <v>25.3</v>
      </c>
      <c r="F1441" s="46">
        <v>22.7</v>
      </c>
      <c r="G1441" s="46">
        <v>33.200000000000003</v>
      </c>
      <c r="H1441" s="46">
        <v>26.7</v>
      </c>
      <c r="I1441" s="46">
        <v>29.3</v>
      </c>
      <c r="J1441" s="46">
        <v>26.2</v>
      </c>
      <c r="K1441" s="46">
        <v>25.5</v>
      </c>
      <c r="L1441" s="46">
        <v>22.1</v>
      </c>
      <c r="M1441" s="46">
        <v>21.9</v>
      </c>
    </row>
    <row r="1442" spans="1:13">
      <c r="A1442" s="1">
        <v>21</v>
      </c>
      <c r="B1442" s="46">
        <v>12.7</v>
      </c>
      <c r="C1442" s="46">
        <v>21.7</v>
      </c>
      <c r="D1442" s="46">
        <v>22</v>
      </c>
      <c r="E1442" s="46">
        <v>25.9</v>
      </c>
      <c r="F1442" s="46">
        <v>24.7</v>
      </c>
      <c r="G1442" s="46">
        <v>33.700000000000003</v>
      </c>
      <c r="H1442" s="46">
        <v>25.7</v>
      </c>
      <c r="I1442" s="46">
        <v>30.2</v>
      </c>
      <c r="J1442" s="46">
        <v>27.8</v>
      </c>
      <c r="K1442" s="46">
        <v>25.8</v>
      </c>
      <c r="L1442" s="46">
        <v>22.8</v>
      </c>
      <c r="M1442" s="46">
        <v>22.7</v>
      </c>
    </row>
    <row r="1443" spans="1:13">
      <c r="A1443" s="1">
        <v>22</v>
      </c>
      <c r="B1443" s="46">
        <v>13</v>
      </c>
      <c r="C1443" s="46">
        <v>22.1</v>
      </c>
      <c r="D1443" s="46">
        <v>18.5</v>
      </c>
      <c r="E1443" s="46">
        <v>26.1</v>
      </c>
      <c r="F1443" s="46">
        <v>26.9</v>
      </c>
      <c r="G1443" s="46">
        <v>33.9</v>
      </c>
      <c r="H1443" s="46">
        <v>25</v>
      </c>
      <c r="I1443" s="46">
        <v>30.1</v>
      </c>
      <c r="J1443" s="46">
        <v>28.4</v>
      </c>
      <c r="K1443" s="46">
        <v>25.8</v>
      </c>
      <c r="L1443" s="46">
        <v>21.5</v>
      </c>
      <c r="M1443" s="46">
        <v>22.6</v>
      </c>
    </row>
    <row r="1444" spans="1:13">
      <c r="A1444" s="1">
        <v>23</v>
      </c>
      <c r="B1444" s="46">
        <v>12.7</v>
      </c>
      <c r="C1444" s="46">
        <v>22</v>
      </c>
      <c r="D1444" s="46">
        <v>16.899999999999999</v>
      </c>
      <c r="E1444" s="46">
        <v>26</v>
      </c>
      <c r="F1444" s="46">
        <v>27.7</v>
      </c>
      <c r="G1444" s="46">
        <v>34.200000000000003</v>
      </c>
      <c r="H1444" s="46">
        <v>24.7</v>
      </c>
      <c r="I1444" s="46">
        <v>29.5</v>
      </c>
      <c r="J1444" s="46">
        <v>28.9</v>
      </c>
      <c r="K1444" s="46">
        <v>25.3</v>
      </c>
      <c r="L1444" s="46">
        <v>21.8</v>
      </c>
      <c r="M1444" s="46">
        <v>22.7</v>
      </c>
    </row>
    <row r="1445" spans="1:13">
      <c r="A1445" s="1">
        <v>24</v>
      </c>
      <c r="B1445" s="46">
        <v>14</v>
      </c>
      <c r="C1445" s="46">
        <v>22.1</v>
      </c>
      <c r="D1445" s="46">
        <v>16.899999999999999</v>
      </c>
      <c r="E1445" s="46">
        <v>27.1</v>
      </c>
      <c r="F1445" s="46">
        <v>28.6</v>
      </c>
      <c r="G1445" s="46">
        <v>34.299999999999997</v>
      </c>
      <c r="H1445" s="46">
        <v>26.5</v>
      </c>
      <c r="I1445" s="46">
        <v>29.6</v>
      </c>
      <c r="J1445" s="46">
        <v>28.8</v>
      </c>
      <c r="K1445" s="46">
        <v>25.4</v>
      </c>
      <c r="L1445" s="46">
        <v>21.8</v>
      </c>
      <c r="M1445" s="46">
        <v>21.2</v>
      </c>
    </row>
    <row r="1446" spans="1:13">
      <c r="A1446" s="1">
        <v>25</v>
      </c>
      <c r="B1446" s="46">
        <v>13.7</v>
      </c>
      <c r="C1446" s="46">
        <v>18.7</v>
      </c>
      <c r="D1446" s="46">
        <v>17.899999999999999</v>
      </c>
      <c r="E1446" s="46">
        <v>26.6</v>
      </c>
      <c r="F1446" s="46">
        <v>28.4</v>
      </c>
      <c r="G1446" s="46">
        <v>31.8</v>
      </c>
      <c r="H1446" s="46">
        <v>27.9</v>
      </c>
      <c r="I1446" s="46">
        <v>31</v>
      </c>
      <c r="J1446" s="46">
        <v>28.6</v>
      </c>
      <c r="K1446" s="46">
        <v>25.2</v>
      </c>
      <c r="L1446" s="46">
        <v>21.1</v>
      </c>
      <c r="M1446" s="46">
        <v>19.600000000000001</v>
      </c>
    </row>
    <row r="1447" spans="1:13">
      <c r="A1447" s="1">
        <v>26</v>
      </c>
      <c r="B1447" s="46">
        <v>14.7</v>
      </c>
      <c r="C1447" s="46">
        <v>17.399999999999999</v>
      </c>
      <c r="D1447" s="46">
        <v>18.600000000000001</v>
      </c>
      <c r="E1447" s="46">
        <v>26.9</v>
      </c>
      <c r="F1447" s="46">
        <v>29.3</v>
      </c>
      <c r="G1447" s="46">
        <v>30.2</v>
      </c>
      <c r="H1447" s="46">
        <v>29.2</v>
      </c>
      <c r="I1447" s="46">
        <v>30</v>
      </c>
      <c r="J1447" s="46">
        <v>28.9</v>
      </c>
      <c r="K1447" s="46">
        <v>25.9</v>
      </c>
      <c r="L1447" s="46">
        <v>19.100000000000001</v>
      </c>
      <c r="M1447" s="46">
        <v>21</v>
      </c>
    </row>
    <row r="1448" spans="1:13">
      <c r="A1448" s="1">
        <v>27</v>
      </c>
      <c r="B1448" s="46">
        <v>12.5</v>
      </c>
      <c r="C1448" s="46">
        <v>20.100000000000001</v>
      </c>
      <c r="D1448" s="46">
        <v>18.2</v>
      </c>
      <c r="E1448" s="46">
        <v>26.7</v>
      </c>
      <c r="F1448" s="46">
        <v>27.7</v>
      </c>
      <c r="G1448" s="46">
        <v>27.9</v>
      </c>
      <c r="H1448" s="46">
        <v>30.2</v>
      </c>
      <c r="I1448" s="46">
        <v>30.5</v>
      </c>
      <c r="J1448" s="46">
        <v>27.8</v>
      </c>
      <c r="K1448" s="46">
        <v>25.2</v>
      </c>
      <c r="L1448" s="46">
        <v>16.899999999999999</v>
      </c>
      <c r="M1448" s="46">
        <v>17.3</v>
      </c>
    </row>
    <row r="1449" spans="1:13">
      <c r="A1449" s="1">
        <v>28</v>
      </c>
      <c r="B1449" s="46">
        <v>11</v>
      </c>
      <c r="C1449" s="46">
        <v>23.1</v>
      </c>
      <c r="D1449" s="46">
        <v>19.2</v>
      </c>
      <c r="E1449" s="46">
        <v>27.5</v>
      </c>
      <c r="F1449" s="46">
        <v>28.8</v>
      </c>
      <c r="G1449" s="46">
        <v>27.4</v>
      </c>
      <c r="H1449" s="46">
        <v>30.4</v>
      </c>
      <c r="I1449" s="46">
        <v>26.5</v>
      </c>
      <c r="J1449" s="46">
        <v>28.4</v>
      </c>
      <c r="K1449" s="46">
        <v>24.4</v>
      </c>
      <c r="L1449" s="46">
        <v>18.899999999999999</v>
      </c>
      <c r="M1449" s="46">
        <v>13.5</v>
      </c>
    </row>
    <row r="1450" spans="1:13">
      <c r="A1450" s="1">
        <v>29</v>
      </c>
      <c r="B1450" s="46">
        <v>13.3</v>
      </c>
      <c r="C1450" s="46">
        <v>24.1</v>
      </c>
      <c r="D1450" s="46">
        <v>20.100000000000001</v>
      </c>
      <c r="E1450" s="46">
        <v>27.7</v>
      </c>
      <c r="F1450" s="46">
        <v>29.7</v>
      </c>
      <c r="G1450" s="46">
        <v>30.1</v>
      </c>
      <c r="H1450" s="46">
        <v>30.1</v>
      </c>
      <c r="I1450" s="46">
        <v>27.4</v>
      </c>
      <c r="J1450" s="46">
        <v>28.4</v>
      </c>
      <c r="K1450" s="46">
        <v>25.4</v>
      </c>
      <c r="L1450" s="46">
        <v>21.2</v>
      </c>
      <c r="M1450" s="46">
        <v>15.2</v>
      </c>
    </row>
    <row r="1451" spans="1:13">
      <c r="A1451" s="1">
        <v>30</v>
      </c>
      <c r="B1451" s="46">
        <v>15.3</v>
      </c>
      <c r="C1451" s="46"/>
      <c r="D1451" s="46">
        <v>21.9</v>
      </c>
      <c r="E1451" s="46">
        <v>27.8</v>
      </c>
      <c r="F1451" s="46">
        <v>28.5</v>
      </c>
      <c r="G1451" s="46">
        <v>31.6</v>
      </c>
      <c r="H1451" s="46">
        <v>29</v>
      </c>
      <c r="I1451" s="46">
        <v>27.5</v>
      </c>
      <c r="J1451" s="46">
        <v>28.4</v>
      </c>
      <c r="K1451" s="46">
        <v>25.5</v>
      </c>
      <c r="L1451" s="46">
        <v>21.5</v>
      </c>
      <c r="M1451" s="46">
        <v>12.1</v>
      </c>
    </row>
    <row r="1452" spans="1:13">
      <c r="A1452" s="1">
        <v>31</v>
      </c>
      <c r="B1452" s="46">
        <v>16.100000000000001</v>
      </c>
      <c r="C1452" s="46"/>
      <c r="D1452" s="46">
        <v>22.3</v>
      </c>
      <c r="E1452" s="46"/>
      <c r="F1452" s="46">
        <v>24.2</v>
      </c>
      <c r="G1452" s="46"/>
      <c r="H1452" s="46">
        <v>27.4</v>
      </c>
      <c r="I1452" s="46">
        <v>26.1</v>
      </c>
      <c r="J1452" s="46"/>
      <c r="K1452" s="46">
        <v>25</v>
      </c>
      <c r="L1452" s="46"/>
      <c r="M1452" s="46">
        <v>12.3</v>
      </c>
    </row>
    <row r="1453" spans="1:13">
      <c r="A1453" s="48">
        <v>2005</v>
      </c>
      <c r="B1453" s="5"/>
      <c r="C1453" s="5"/>
      <c r="D1453" s="5"/>
      <c r="E1453" s="5"/>
      <c r="F1453" s="5"/>
      <c r="G1453" s="5"/>
      <c r="H1453" s="5"/>
      <c r="I1453" s="5"/>
      <c r="J1453" s="5"/>
      <c r="K1453" s="5"/>
      <c r="L1453" s="5"/>
      <c r="M1453" s="5"/>
    </row>
    <row r="1454" spans="1:13">
      <c r="A1454" s="49" t="s">
        <v>16</v>
      </c>
      <c r="B1454" s="50" t="s">
        <v>2</v>
      </c>
      <c r="C1454" s="50" t="s">
        <v>3</v>
      </c>
      <c r="D1454" s="50" t="s">
        <v>4</v>
      </c>
      <c r="E1454" s="50" t="s">
        <v>5</v>
      </c>
      <c r="F1454" s="51" t="s">
        <v>6</v>
      </c>
      <c r="G1454" s="51" t="s">
        <v>7</v>
      </c>
      <c r="H1454" s="51" t="s">
        <v>8</v>
      </c>
      <c r="I1454" s="51" t="s">
        <v>9</v>
      </c>
      <c r="J1454" s="51" t="s">
        <v>10</v>
      </c>
      <c r="K1454" s="51" t="s">
        <v>11</v>
      </c>
      <c r="L1454" s="51" t="s">
        <v>12</v>
      </c>
      <c r="M1454" s="51" t="s">
        <v>13</v>
      </c>
    </row>
    <row r="1455" spans="1:13">
      <c r="A1455" s="49">
        <v>1</v>
      </c>
      <c r="B1455" s="52">
        <v>11.3</v>
      </c>
      <c r="C1455" s="52">
        <v>14.262499999999999</v>
      </c>
      <c r="D1455" s="52">
        <v>15.9625</v>
      </c>
      <c r="E1455" s="52">
        <v>20.9</v>
      </c>
      <c r="F1455" s="53">
        <v>30.9</v>
      </c>
      <c r="G1455" s="53">
        <v>30.962499999999999</v>
      </c>
      <c r="H1455" s="53">
        <v>28.925000000000001</v>
      </c>
      <c r="I1455" s="53">
        <v>29.9</v>
      </c>
      <c r="J1455" s="53">
        <v>30.324999999999999</v>
      </c>
      <c r="K1455" s="53">
        <v>28.5625</v>
      </c>
      <c r="L1455" s="53">
        <v>23</v>
      </c>
      <c r="M1455" s="53">
        <v>24.524999999999999</v>
      </c>
    </row>
    <row r="1456" spans="1:13">
      <c r="A1456" s="49">
        <v>2</v>
      </c>
      <c r="B1456" s="52">
        <v>10.7875</v>
      </c>
      <c r="C1456" s="52">
        <v>12.824999999999999</v>
      </c>
      <c r="D1456" s="52">
        <v>15.762499999999999</v>
      </c>
      <c r="E1456" s="52">
        <v>21.375</v>
      </c>
      <c r="F1456" s="53">
        <v>30.324999999999999</v>
      </c>
      <c r="G1456" s="53">
        <v>27.837499999999999</v>
      </c>
      <c r="H1456" s="53">
        <v>27.962499999999999</v>
      </c>
      <c r="I1456" s="53">
        <v>29.337499999999999</v>
      </c>
      <c r="J1456" s="53">
        <v>31.274999999999999</v>
      </c>
      <c r="K1456" s="53">
        <v>29.112500000000001</v>
      </c>
      <c r="L1456" s="53">
        <v>21.35</v>
      </c>
      <c r="M1456" s="53">
        <v>24.125</v>
      </c>
    </row>
    <row r="1457" spans="1:13">
      <c r="A1457" s="49">
        <v>3</v>
      </c>
      <c r="B1457" s="52">
        <v>11.612500000000001</v>
      </c>
      <c r="C1457" s="52">
        <v>13.025</v>
      </c>
      <c r="D1457" s="52">
        <v>16.75</v>
      </c>
      <c r="E1457" s="52">
        <v>22.175000000000001</v>
      </c>
      <c r="F1457" s="53">
        <v>28.887499999999999</v>
      </c>
      <c r="G1457" s="53">
        <v>29.45</v>
      </c>
      <c r="H1457" s="53">
        <v>27.074999999999999</v>
      </c>
      <c r="I1457" s="53">
        <v>30.637499999999999</v>
      </c>
      <c r="J1457" s="53">
        <v>28.8</v>
      </c>
      <c r="K1457" s="53">
        <v>29.6</v>
      </c>
      <c r="L1457" s="53">
        <v>23.4</v>
      </c>
      <c r="M1457" s="53">
        <v>24.337499999999999</v>
      </c>
    </row>
    <row r="1458" spans="1:13">
      <c r="A1458" s="49">
        <v>4</v>
      </c>
      <c r="B1458" s="52">
        <v>14.074999999999999</v>
      </c>
      <c r="C1458" s="52">
        <v>15.4625</v>
      </c>
      <c r="D1458" s="52">
        <v>15.475</v>
      </c>
      <c r="E1458" s="52">
        <v>19.837499999999999</v>
      </c>
      <c r="F1458" s="53">
        <v>27.475000000000001</v>
      </c>
      <c r="G1458" s="53">
        <v>30.925000000000001</v>
      </c>
      <c r="H1458" s="53">
        <v>29.35</v>
      </c>
      <c r="I1458" s="53">
        <v>28.787500000000001</v>
      </c>
      <c r="J1458" s="53">
        <v>29.4</v>
      </c>
      <c r="K1458" s="53">
        <v>28.9</v>
      </c>
      <c r="L1458" s="53">
        <v>24.7</v>
      </c>
      <c r="M1458" s="53">
        <v>18.574999999999999</v>
      </c>
    </row>
    <row r="1459" spans="1:13">
      <c r="A1459" s="49">
        <v>5</v>
      </c>
      <c r="B1459" s="52">
        <v>14.762499999999999</v>
      </c>
      <c r="C1459" s="52">
        <v>17.850000000000001</v>
      </c>
      <c r="D1459" s="52">
        <v>16.4375</v>
      </c>
      <c r="E1459" s="52">
        <v>19.45</v>
      </c>
      <c r="F1459" s="53">
        <v>30.05</v>
      </c>
      <c r="G1459" s="53">
        <v>30.362500000000001</v>
      </c>
      <c r="H1459" s="53">
        <v>30.25</v>
      </c>
      <c r="I1459" s="53">
        <v>29.975000000000001</v>
      </c>
      <c r="J1459" s="53">
        <v>29.324999999999999</v>
      </c>
      <c r="K1459" s="53">
        <v>28.287500000000001</v>
      </c>
      <c r="L1459" s="53">
        <v>26.087499999999999</v>
      </c>
      <c r="M1459" s="53">
        <v>15.4</v>
      </c>
    </row>
    <row r="1460" spans="1:13">
      <c r="A1460" s="49">
        <v>6</v>
      </c>
      <c r="B1460" s="52">
        <v>16.237500000000001</v>
      </c>
      <c r="C1460" s="52">
        <v>20.4375</v>
      </c>
      <c r="D1460" s="52">
        <v>17.399999999999999</v>
      </c>
      <c r="E1460" s="52">
        <v>21.774999999999999</v>
      </c>
      <c r="F1460" s="53">
        <v>27.337499999999999</v>
      </c>
      <c r="G1460" s="53">
        <v>26.8</v>
      </c>
      <c r="H1460" s="53">
        <v>30.85</v>
      </c>
      <c r="I1460" s="53">
        <v>30.225000000000001</v>
      </c>
      <c r="J1460" s="53">
        <v>29.425000000000001</v>
      </c>
      <c r="K1460" s="53">
        <v>28.225000000000001</v>
      </c>
      <c r="L1460" s="53">
        <v>26.3125</v>
      </c>
      <c r="M1460" s="53">
        <v>12.175000000000001</v>
      </c>
    </row>
    <row r="1461" spans="1:13">
      <c r="A1461" s="49">
        <v>7</v>
      </c>
      <c r="B1461" s="52">
        <v>16.925000000000001</v>
      </c>
      <c r="C1461" s="52">
        <v>21.824999999999999</v>
      </c>
      <c r="D1461" s="52">
        <v>18.25</v>
      </c>
      <c r="E1461" s="52">
        <v>22.987500000000001</v>
      </c>
      <c r="F1461" s="53">
        <v>26.162500000000001</v>
      </c>
      <c r="G1461" s="53">
        <v>28.037500000000001</v>
      </c>
      <c r="H1461" s="53">
        <v>30.512499999999999</v>
      </c>
      <c r="I1461" s="53">
        <v>28.175000000000001</v>
      </c>
      <c r="J1461" s="53">
        <v>29.8125</v>
      </c>
      <c r="K1461" s="53">
        <v>28.962499999999999</v>
      </c>
      <c r="L1461" s="53">
        <v>27.662500000000001</v>
      </c>
      <c r="M1461" s="53">
        <v>13.025</v>
      </c>
    </row>
    <row r="1462" spans="1:13">
      <c r="A1462" s="49">
        <v>8</v>
      </c>
      <c r="B1462" s="52">
        <v>17.75</v>
      </c>
      <c r="C1462" s="52">
        <v>21.925000000000001</v>
      </c>
      <c r="D1462" s="52">
        <v>19.725000000000001</v>
      </c>
      <c r="E1462" s="52">
        <v>25.212499999999999</v>
      </c>
      <c r="F1462" s="53">
        <v>25.087499999999999</v>
      </c>
      <c r="G1462" s="53">
        <v>29.462499999999999</v>
      </c>
      <c r="H1462" s="53">
        <v>29.95</v>
      </c>
      <c r="I1462" s="53">
        <v>29.387499999999999</v>
      </c>
      <c r="J1462" s="53">
        <v>30.412500000000001</v>
      </c>
      <c r="K1462" s="53">
        <v>26.737500000000001</v>
      </c>
      <c r="L1462" s="53">
        <v>27.65</v>
      </c>
      <c r="M1462" s="53">
        <v>15.1875</v>
      </c>
    </row>
    <row r="1463" spans="1:13">
      <c r="A1463" s="49">
        <v>9</v>
      </c>
      <c r="B1463" s="52">
        <v>15.175000000000001</v>
      </c>
      <c r="C1463" s="52">
        <v>22.6875</v>
      </c>
      <c r="D1463" s="52">
        <v>19.537500000000001</v>
      </c>
      <c r="E1463" s="52">
        <v>26.487500000000001</v>
      </c>
      <c r="F1463" s="53">
        <v>26.987500000000001</v>
      </c>
      <c r="G1463" s="53">
        <v>28.824999999999999</v>
      </c>
      <c r="H1463" s="53">
        <v>29.112500000000001</v>
      </c>
      <c r="I1463" s="53">
        <v>28.9375</v>
      </c>
      <c r="J1463" s="53">
        <v>29.324999999999999</v>
      </c>
      <c r="K1463" s="53">
        <v>26.987500000000001</v>
      </c>
      <c r="L1463" s="53">
        <v>27.475000000000001</v>
      </c>
      <c r="M1463" s="53">
        <v>17.2</v>
      </c>
    </row>
    <row r="1464" spans="1:13">
      <c r="A1464" s="49">
        <v>10</v>
      </c>
      <c r="B1464" s="52">
        <v>13.112500000000001</v>
      </c>
      <c r="C1464" s="52">
        <v>19.975000000000001</v>
      </c>
      <c r="D1464" s="52">
        <v>21.725000000000001</v>
      </c>
      <c r="E1464" s="52">
        <v>26.25</v>
      </c>
      <c r="F1464" s="53">
        <v>29.462499999999999</v>
      </c>
      <c r="G1464" s="53">
        <v>30.2</v>
      </c>
      <c r="H1464" s="53">
        <v>28.637499999999999</v>
      </c>
      <c r="I1464" s="53">
        <v>29.074999999999999</v>
      </c>
      <c r="J1464" s="53">
        <v>29.0625</v>
      </c>
      <c r="K1464" s="53">
        <v>26.675000000000001</v>
      </c>
      <c r="L1464" s="53">
        <v>27.637499999999999</v>
      </c>
      <c r="M1464" s="53">
        <v>19.287500000000001</v>
      </c>
    </row>
    <row r="1465" spans="1:13">
      <c r="A1465" s="49">
        <v>11</v>
      </c>
      <c r="B1465" s="52">
        <v>11.4125</v>
      </c>
      <c r="C1465" s="52">
        <v>15.7125</v>
      </c>
      <c r="D1465" s="52">
        <v>23.524999999999999</v>
      </c>
      <c r="E1465" s="52">
        <v>25.087499999999999</v>
      </c>
      <c r="F1465" s="53">
        <v>30.837499999999999</v>
      </c>
      <c r="G1465" s="53">
        <v>30.837499999999999</v>
      </c>
      <c r="H1465" s="53">
        <v>30.324999999999999</v>
      </c>
      <c r="I1465" s="53">
        <v>28.637499999999999</v>
      </c>
      <c r="J1465" s="53">
        <v>29.574999999999999</v>
      </c>
      <c r="K1465" s="53">
        <v>27.274999999999999</v>
      </c>
      <c r="L1465" s="53">
        <v>26.4</v>
      </c>
      <c r="M1465" s="53">
        <v>17.162500000000001</v>
      </c>
    </row>
    <row r="1466" spans="1:13">
      <c r="A1466" s="49">
        <v>12</v>
      </c>
      <c r="B1466" s="52">
        <v>10.7</v>
      </c>
      <c r="C1466" s="52">
        <v>15.012499999999999</v>
      </c>
      <c r="D1466" s="52">
        <v>23.1</v>
      </c>
      <c r="E1466" s="52">
        <v>21.725000000000001</v>
      </c>
      <c r="F1466" s="53">
        <v>31.387499999999999</v>
      </c>
      <c r="G1466" s="53">
        <v>31.512499999999999</v>
      </c>
      <c r="H1466" s="53">
        <v>29.6</v>
      </c>
      <c r="I1466" s="53">
        <v>27.65</v>
      </c>
      <c r="J1466" s="53">
        <v>30.237500000000001</v>
      </c>
      <c r="K1466" s="53">
        <v>27.024999999999999</v>
      </c>
      <c r="L1466" s="53">
        <v>25.262499999999999</v>
      </c>
      <c r="M1466" s="53">
        <v>17.1875</v>
      </c>
    </row>
    <row r="1467" spans="1:13">
      <c r="A1467" s="49">
        <v>13</v>
      </c>
      <c r="B1467" s="52">
        <v>10.65</v>
      </c>
      <c r="C1467" s="52">
        <v>14.675000000000001</v>
      </c>
      <c r="D1467" s="52">
        <v>14.975</v>
      </c>
      <c r="E1467" s="52">
        <v>20.65</v>
      </c>
      <c r="F1467" s="53">
        <v>31.1</v>
      </c>
      <c r="G1467" s="53">
        <v>32.575000000000003</v>
      </c>
      <c r="H1467" s="53">
        <v>30.112500000000001</v>
      </c>
      <c r="I1467" s="53">
        <v>29.712499999999999</v>
      </c>
      <c r="J1467" s="53">
        <v>28.362500000000001</v>
      </c>
      <c r="K1467" s="53">
        <v>27.662500000000001</v>
      </c>
      <c r="L1467" s="53">
        <v>27.387499999999999</v>
      </c>
      <c r="M1467" s="53">
        <v>16.9375</v>
      </c>
    </row>
    <row r="1468" spans="1:13">
      <c r="A1468" s="49">
        <v>14</v>
      </c>
      <c r="B1468" s="52">
        <v>12.625</v>
      </c>
      <c r="C1468" s="52">
        <v>18.9375</v>
      </c>
      <c r="D1468" s="52">
        <v>13.175000000000001</v>
      </c>
      <c r="E1468" s="52">
        <v>21.4</v>
      </c>
      <c r="F1468" s="53">
        <v>31.4</v>
      </c>
      <c r="G1468" s="53">
        <v>33.25</v>
      </c>
      <c r="H1468" s="53">
        <v>31.1875</v>
      </c>
      <c r="I1468" s="53">
        <v>30.3125</v>
      </c>
      <c r="J1468" s="53">
        <v>28.957142857142856</v>
      </c>
      <c r="K1468" s="53">
        <v>28.412500000000001</v>
      </c>
      <c r="L1468" s="53">
        <v>27.4375</v>
      </c>
      <c r="M1468" s="53">
        <v>16</v>
      </c>
    </row>
    <row r="1469" spans="1:13">
      <c r="A1469" s="49">
        <v>15</v>
      </c>
      <c r="B1469" s="52">
        <v>14.0625</v>
      </c>
      <c r="C1469" s="52">
        <v>23.337499999999999</v>
      </c>
      <c r="D1469" s="52">
        <v>15.262499999999999</v>
      </c>
      <c r="E1469" s="52">
        <v>21.262499999999999</v>
      </c>
      <c r="F1469" s="53">
        <v>31.4</v>
      </c>
      <c r="G1469" s="53">
        <v>29.462499999999999</v>
      </c>
      <c r="H1469" s="53">
        <v>31.1</v>
      </c>
      <c r="I1469" s="53">
        <v>30.112500000000001</v>
      </c>
      <c r="J1469" s="53">
        <v>26.925000000000001</v>
      </c>
      <c r="K1469" s="53">
        <v>27.912500000000001</v>
      </c>
      <c r="L1469" s="53">
        <v>23.274999999999999</v>
      </c>
      <c r="M1469" s="53">
        <v>16.5</v>
      </c>
    </row>
    <row r="1470" spans="1:13">
      <c r="A1470" s="49">
        <v>16</v>
      </c>
      <c r="B1470" s="52">
        <v>15.362500000000001</v>
      </c>
      <c r="C1470" s="52">
        <v>23.65</v>
      </c>
      <c r="D1470" s="52">
        <v>18.1875</v>
      </c>
      <c r="E1470" s="52">
        <v>22.55</v>
      </c>
      <c r="F1470" s="53">
        <v>30.862500000000001</v>
      </c>
      <c r="G1470" s="53">
        <v>27.5</v>
      </c>
      <c r="H1470" s="53">
        <v>31.05</v>
      </c>
      <c r="I1470" s="53">
        <v>27.662500000000001</v>
      </c>
      <c r="J1470" s="53">
        <v>28.574999999999999</v>
      </c>
      <c r="K1470" s="53">
        <v>25.85</v>
      </c>
      <c r="L1470" s="53">
        <v>20.125</v>
      </c>
      <c r="M1470" s="53">
        <v>16.587499999999999</v>
      </c>
    </row>
    <row r="1471" spans="1:13">
      <c r="A1471" s="49">
        <v>17</v>
      </c>
      <c r="B1471" s="52">
        <v>16.149999999999999</v>
      </c>
      <c r="C1471" s="52">
        <v>23.212499999999999</v>
      </c>
      <c r="D1471" s="52">
        <v>20.225000000000001</v>
      </c>
      <c r="E1471" s="52">
        <v>22.887499999999999</v>
      </c>
      <c r="F1471" s="53">
        <v>31.0625</v>
      </c>
      <c r="G1471" s="53">
        <v>29.737500000000001</v>
      </c>
      <c r="H1471" s="53">
        <v>30.862500000000001</v>
      </c>
      <c r="I1471" s="53">
        <v>27.675000000000001</v>
      </c>
      <c r="J1471" s="53">
        <v>29.462499999999999</v>
      </c>
      <c r="K1471" s="53">
        <v>27.037500000000001</v>
      </c>
      <c r="L1471" s="53">
        <v>19.3125</v>
      </c>
      <c r="M1471" s="53">
        <v>18.05</v>
      </c>
    </row>
    <row r="1472" spans="1:13">
      <c r="A1472" s="49">
        <v>18</v>
      </c>
      <c r="B1472" s="52">
        <v>15.387499999999999</v>
      </c>
      <c r="C1472" s="52">
        <v>17.762499999999999</v>
      </c>
      <c r="D1472" s="52">
        <v>21.125</v>
      </c>
      <c r="E1472" s="52">
        <v>24.4</v>
      </c>
      <c r="F1472" s="53">
        <v>30.737500000000001</v>
      </c>
      <c r="G1472" s="53">
        <v>31.637499999999999</v>
      </c>
      <c r="H1472" s="53">
        <v>31.85</v>
      </c>
      <c r="I1472" s="53">
        <v>27.65</v>
      </c>
      <c r="J1472" s="53">
        <v>26.225000000000001</v>
      </c>
      <c r="K1472" s="53">
        <v>25.787500000000001</v>
      </c>
      <c r="L1472" s="53">
        <v>17.625</v>
      </c>
      <c r="M1472" s="53">
        <v>15.875</v>
      </c>
    </row>
    <row r="1473" spans="1:13">
      <c r="A1473" s="49">
        <v>19</v>
      </c>
      <c r="B1473" s="52">
        <v>16.587499999999999</v>
      </c>
      <c r="C1473" s="52">
        <v>14.95</v>
      </c>
      <c r="D1473" s="52">
        <v>18.5625</v>
      </c>
      <c r="E1473" s="52">
        <v>25.5625</v>
      </c>
      <c r="F1473" s="53">
        <v>30.887499999999999</v>
      </c>
      <c r="G1473" s="53">
        <v>31.55</v>
      </c>
      <c r="H1473" s="53">
        <v>32.299999999999997</v>
      </c>
      <c r="I1473" s="53">
        <v>29</v>
      </c>
      <c r="J1473" s="53">
        <v>27.012499999999999</v>
      </c>
      <c r="K1473" s="53">
        <v>25.587499999999999</v>
      </c>
      <c r="L1473" s="53">
        <v>17.337499999999999</v>
      </c>
      <c r="M1473" s="53">
        <v>14.675000000000001</v>
      </c>
    </row>
    <row r="1474" spans="1:13">
      <c r="A1474" s="49">
        <v>20</v>
      </c>
      <c r="B1474" s="52">
        <v>16.1875</v>
      </c>
      <c r="C1474" s="52">
        <v>13.375</v>
      </c>
      <c r="D1474" s="52">
        <v>20.125</v>
      </c>
      <c r="E1474" s="52">
        <v>26.45</v>
      </c>
      <c r="F1474" s="53">
        <v>28.425000000000001</v>
      </c>
      <c r="G1474" s="53">
        <v>32.4</v>
      </c>
      <c r="H1474" s="53">
        <v>31.9</v>
      </c>
      <c r="I1474" s="53">
        <v>30.45</v>
      </c>
      <c r="J1474" s="53">
        <v>27.3125</v>
      </c>
      <c r="K1474" s="53">
        <v>26.574999999999999</v>
      </c>
      <c r="L1474" s="53">
        <v>18.762499999999999</v>
      </c>
      <c r="M1474" s="53">
        <v>15.8</v>
      </c>
    </row>
    <row r="1475" spans="1:13">
      <c r="A1475" s="49">
        <v>21</v>
      </c>
      <c r="B1475" s="52">
        <v>15.55</v>
      </c>
      <c r="C1475" s="52">
        <v>12.387499999999999</v>
      </c>
      <c r="D1475" s="52">
        <v>22.637499999999999</v>
      </c>
      <c r="E1475" s="52">
        <v>26.3</v>
      </c>
      <c r="F1475" s="53">
        <v>29</v>
      </c>
      <c r="G1475" s="53">
        <v>33.75</v>
      </c>
      <c r="H1475" s="53">
        <v>30.35</v>
      </c>
      <c r="I1475" s="53">
        <v>31.4</v>
      </c>
      <c r="J1475" s="53">
        <v>28.837499999999999</v>
      </c>
      <c r="K1475" s="53">
        <v>27.1875</v>
      </c>
      <c r="L1475" s="53">
        <v>18.637499999999999</v>
      </c>
      <c r="M1475" s="53">
        <v>16.9375</v>
      </c>
    </row>
    <row r="1476" spans="1:13">
      <c r="A1476" s="49">
        <v>22</v>
      </c>
      <c r="B1476" s="52">
        <v>16.675000000000001</v>
      </c>
      <c r="C1476" s="52">
        <v>13.8125</v>
      </c>
      <c r="D1476" s="52">
        <v>22.774999999999999</v>
      </c>
      <c r="E1476" s="52">
        <v>26.25</v>
      </c>
      <c r="F1476" s="53">
        <v>27.862500000000001</v>
      </c>
      <c r="G1476" s="53">
        <v>29.837499999999999</v>
      </c>
      <c r="H1476" s="53">
        <v>29.55</v>
      </c>
      <c r="I1476" s="53">
        <v>26.9</v>
      </c>
      <c r="J1476" s="53">
        <v>28.762499999999999</v>
      </c>
      <c r="K1476" s="53">
        <v>26.925000000000001</v>
      </c>
      <c r="L1476" s="53">
        <v>18.512499999999999</v>
      </c>
      <c r="M1476" s="53">
        <v>16.399999999999999</v>
      </c>
    </row>
    <row r="1477" spans="1:13">
      <c r="A1477" s="49">
        <v>23</v>
      </c>
      <c r="B1477" s="52">
        <v>19.725000000000001</v>
      </c>
      <c r="C1477" s="52">
        <v>15.85</v>
      </c>
      <c r="D1477" s="52">
        <v>21.5625</v>
      </c>
      <c r="E1477" s="52">
        <v>27.475000000000001</v>
      </c>
      <c r="F1477" s="53">
        <v>28.862500000000001</v>
      </c>
      <c r="G1477" s="53">
        <v>29.4375</v>
      </c>
      <c r="H1477" s="53">
        <v>28.475000000000001</v>
      </c>
      <c r="I1477" s="53">
        <v>28.462499999999999</v>
      </c>
      <c r="J1477" s="53">
        <v>30.2</v>
      </c>
      <c r="K1477" s="53">
        <v>25.3</v>
      </c>
      <c r="L1477" s="53">
        <v>18.337499999999999</v>
      </c>
      <c r="M1477" s="53">
        <v>17.274999999999999</v>
      </c>
    </row>
    <row r="1478" spans="1:13">
      <c r="A1478" s="49">
        <v>24</v>
      </c>
      <c r="B1478" s="52">
        <v>21.462499999999999</v>
      </c>
      <c r="C1478" s="52">
        <v>18.712499999999999</v>
      </c>
      <c r="D1478" s="52">
        <v>17.987500000000001</v>
      </c>
      <c r="E1478" s="52">
        <v>26.875</v>
      </c>
      <c r="F1478" s="53">
        <v>30.4</v>
      </c>
      <c r="G1478" s="53">
        <v>29.3125</v>
      </c>
      <c r="H1478" s="53">
        <v>27.162500000000001</v>
      </c>
      <c r="I1478" s="53">
        <v>27.75</v>
      </c>
      <c r="J1478" s="53">
        <v>30.0625</v>
      </c>
      <c r="K1478" s="53">
        <v>23.75</v>
      </c>
      <c r="L1478" s="53">
        <v>18.95</v>
      </c>
      <c r="M1478" s="53">
        <v>18.487500000000001</v>
      </c>
    </row>
    <row r="1479" spans="1:13">
      <c r="A1479" s="49">
        <v>25</v>
      </c>
      <c r="B1479" s="52">
        <v>22.6875</v>
      </c>
      <c r="C1479" s="52">
        <v>21.375</v>
      </c>
      <c r="D1479" s="52">
        <v>16.2</v>
      </c>
      <c r="E1479" s="52">
        <v>27.137499999999999</v>
      </c>
      <c r="F1479" s="53">
        <v>28.925000000000001</v>
      </c>
      <c r="G1479" s="53">
        <v>31.9</v>
      </c>
      <c r="H1479" s="53">
        <v>26.95</v>
      </c>
      <c r="I1479" s="53">
        <v>26.912500000000001</v>
      </c>
      <c r="J1479" s="53">
        <v>30.4</v>
      </c>
      <c r="K1479" s="53">
        <v>24.25</v>
      </c>
      <c r="L1479" s="53">
        <v>19.7</v>
      </c>
      <c r="M1479" s="53">
        <v>18.899999999999999</v>
      </c>
    </row>
    <row r="1480" spans="1:13">
      <c r="A1480" s="49">
        <v>26</v>
      </c>
      <c r="B1480" s="52">
        <v>23.087499999999999</v>
      </c>
      <c r="C1480" s="52">
        <v>22.262499999999999</v>
      </c>
      <c r="D1480" s="52">
        <v>17.175000000000001</v>
      </c>
      <c r="E1480" s="52">
        <v>24.7</v>
      </c>
      <c r="F1480" s="53">
        <v>31.162500000000001</v>
      </c>
      <c r="G1480" s="53">
        <v>33.225000000000001</v>
      </c>
      <c r="H1480" s="53">
        <v>29.175000000000001</v>
      </c>
      <c r="I1480" s="53">
        <v>26.875</v>
      </c>
      <c r="J1480" s="53">
        <v>29.024999999999999</v>
      </c>
      <c r="K1480" s="53">
        <v>24.7</v>
      </c>
      <c r="L1480" s="53">
        <v>21.2</v>
      </c>
      <c r="M1480" s="53">
        <v>16.712499999999999</v>
      </c>
    </row>
    <row r="1481" spans="1:13">
      <c r="A1481" s="49">
        <v>27</v>
      </c>
      <c r="B1481" s="52">
        <v>22.787500000000001</v>
      </c>
      <c r="C1481" s="52">
        <v>17.787500000000001</v>
      </c>
      <c r="D1481" s="52">
        <v>20.3125</v>
      </c>
      <c r="E1481" s="52">
        <v>25.625</v>
      </c>
      <c r="F1481" s="53">
        <v>32.25</v>
      </c>
      <c r="G1481" s="53">
        <v>33.487499999999997</v>
      </c>
      <c r="H1481" s="53">
        <v>30.274999999999999</v>
      </c>
      <c r="I1481" s="53">
        <v>28.024999999999999</v>
      </c>
      <c r="J1481" s="53">
        <v>26.2</v>
      </c>
      <c r="K1481" s="53">
        <v>26.137499999999999</v>
      </c>
      <c r="L1481" s="53">
        <v>21.712499999999999</v>
      </c>
      <c r="M1481" s="53">
        <v>15.125</v>
      </c>
    </row>
    <row r="1482" spans="1:13">
      <c r="A1482" s="49">
        <v>28</v>
      </c>
      <c r="B1482" s="52">
        <v>20.100000000000001</v>
      </c>
      <c r="C1482" s="52">
        <v>16.8125</v>
      </c>
      <c r="D1482" s="52">
        <v>21.9375</v>
      </c>
      <c r="E1482" s="52">
        <v>27.55</v>
      </c>
      <c r="F1482" s="53">
        <v>27.137499999999999</v>
      </c>
      <c r="G1482" s="53">
        <v>31.95</v>
      </c>
      <c r="H1482" s="53">
        <v>30.625</v>
      </c>
      <c r="I1482" s="53">
        <v>28.587499999999999</v>
      </c>
      <c r="J1482" s="53">
        <v>26.112500000000001</v>
      </c>
      <c r="K1482" s="53">
        <v>27.05</v>
      </c>
      <c r="L1482" s="53">
        <v>22.737500000000001</v>
      </c>
      <c r="M1482" s="53">
        <v>15.9625</v>
      </c>
    </row>
    <row r="1483" spans="1:13">
      <c r="A1483" s="49">
        <v>29</v>
      </c>
      <c r="B1483" s="52">
        <v>20.712499999999999</v>
      </c>
      <c r="C1483" s="52"/>
      <c r="D1483" s="52">
        <v>23.887499999999999</v>
      </c>
      <c r="E1483" s="52">
        <v>29.3125</v>
      </c>
      <c r="F1483" s="53">
        <v>27.125</v>
      </c>
      <c r="G1483" s="53">
        <v>28.524999999999999</v>
      </c>
      <c r="H1483" s="53">
        <v>31.024999999999999</v>
      </c>
      <c r="I1483" s="53">
        <v>29.3</v>
      </c>
      <c r="J1483" s="53">
        <v>27.35</v>
      </c>
      <c r="K1483" s="53">
        <v>22.45</v>
      </c>
      <c r="L1483" s="53">
        <v>23.05</v>
      </c>
      <c r="M1483" s="53">
        <v>18.100000000000001</v>
      </c>
    </row>
    <row r="1484" spans="1:13">
      <c r="A1484" s="49">
        <v>30</v>
      </c>
      <c r="B1484" s="52">
        <v>21.925000000000001</v>
      </c>
      <c r="C1484" s="52"/>
      <c r="D1484" s="52">
        <v>24.6</v>
      </c>
      <c r="E1484" s="52">
        <v>30.287500000000001</v>
      </c>
      <c r="F1484" s="53">
        <v>27.5625</v>
      </c>
      <c r="G1484" s="53">
        <v>29.774999999999999</v>
      </c>
      <c r="H1484" s="53">
        <v>30.65</v>
      </c>
      <c r="I1484" s="53">
        <v>29.225000000000001</v>
      </c>
      <c r="J1484" s="53">
        <v>28.3</v>
      </c>
      <c r="K1484" s="53">
        <v>18.587499999999999</v>
      </c>
      <c r="L1484" s="53">
        <v>23.162500000000001</v>
      </c>
      <c r="M1484" s="53">
        <v>20.0625</v>
      </c>
    </row>
    <row r="1485" spans="1:13">
      <c r="A1485" s="49">
        <v>31</v>
      </c>
      <c r="B1485" s="52">
        <v>17.524999999999999</v>
      </c>
      <c r="C1485" s="52"/>
      <c r="D1485" s="52">
        <v>23.375</v>
      </c>
      <c r="E1485" s="52"/>
      <c r="F1485" s="53">
        <v>29.237500000000001</v>
      </c>
      <c r="G1485" s="53"/>
      <c r="H1485" s="53">
        <v>26.712499999999999</v>
      </c>
      <c r="I1485" s="53">
        <v>28.837499999999999</v>
      </c>
      <c r="J1485" s="53"/>
      <c r="K1485" s="53">
        <v>22.3</v>
      </c>
      <c r="L1485" s="53"/>
      <c r="M1485" s="53">
        <v>20.637499999999999</v>
      </c>
    </row>
    <row r="1486" spans="1:13">
      <c r="A1486" s="57">
        <v>2006</v>
      </c>
      <c r="B1486" s="57" t="s">
        <v>2</v>
      </c>
      <c r="C1486" s="57" t="s">
        <v>3</v>
      </c>
      <c r="D1486" s="57" t="s">
        <v>4</v>
      </c>
      <c r="E1486" s="57" t="s">
        <v>5</v>
      </c>
      <c r="F1486" s="57" t="s">
        <v>6</v>
      </c>
      <c r="G1486" s="57" t="s">
        <v>7</v>
      </c>
      <c r="H1486" s="57" t="s">
        <v>8</v>
      </c>
      <c r="I1486" s="57" t="s">
        <v>9</v>
      </c>
      <c r="J1486" s="57" t="s">
        <v>10</v>
      </c>
      <c r="K1486" s="57" t="s">
        <v>11</v>
      </c>
      <c r="L1486" s="57" t="s">
        <v>12</v>
      </c>
      <c r="M1486" s="57" t="s">
        <v>13</v>
      </c>
    </row>
    <row r="1487" spans="1:13">
      <c r="A1487" s="57"/>
      <c r="B1487" s="57"/>
      <c r="C1487" s="57"/>
      <c r="D1487" s="57"/>
      <c r="E1487" s="57"/>
      <c r="F1487" s="57"/>
      <c r="G1487" s="57"/>
      <c r="H1487" s="57"/>
      <c r="I1487" s="57"/>
      <c r="J1487" s="57"/>
      <c r="K1487" s="57"/>
      <c r="L1487" s="57"/>
      <c r="M1487" s="57"/>
    </row>
    <row r="1488" spans="1:13">
      <c r="A1488" s="57">
        <v>1</v>
      </c>
      <c r="B1488" s="58">
        <v>21.237500000000001</v>
      </c>
      <c r="C1488" s="58">
        <v>23.024999999999999</v>
      </c>
      <c r="D1488" s="58">
        <v>16.5625</v>
      </c>
      <c r="E1488" s="58">
        <v>23.524999999999999</v>
      </c>
      <c r="F1488" s="58">
        <v>25.712499999999999</v>
      </c>
      <c r="G1488" s="58">
        <v>27.887499999999999</v>
      </c>
      <c r="H1488" s="58">
        <v>27.875</v>
      </c>
      <c r="I1488" s="58">
        <v>27.375</v>
      </c>
      <c r="J1488" s="58">
        <v>29.274999999999999</v>
      </c>
      <c r="K1488" s="58">
        <v>28.237500000000001</v>
      </c>
      <c r="L1488" s="58">
        <v>26.962499999999999</v>
      </c>
      <c r="M1488" s="58">
        <v>18.337499999999999</v>
      </c>
    </row>
    <row r="1489" spans="1:13">
      <c r="A1489" s="57">
        <v>2</v>
      </c>
      <c r="B1489" s="58">
        <v>21.425000000000001</v>
      </c>
      <c r="C1489" s="58">
        <v>22.262499999999999</v>
      </c>
      <c r="D1489" s="58">
        <v>16.725000000000001</v>
      </c>
      <c r="E1489" s="58">
        <v>25.1</v>
      </c>
      <c r="F1489" s="58">
        <v>28.537500000000001</v>
      </c>
      <c r="G1489" s="58">
        <v>29.75</v>
      </c>
      <c r="H1489" s="58">
        <v>28.237500000000001</v>
      </c>
      <c r="I1489" s="58">
        <v>29.612500000000001</v>
      </c>
      <c r="J1489" s="58">
        <v>30.962499999999999</v>
      </c>
      <c r="K1489" s="58">
        <v>26.412500000000001</v>
      </c>
      <c r="L1489" s="58">
        <v>25.337499999999999</v>
      </c>
      <c r="M1489" s="58">
        <v>18</v>
      </c>
    </row>
    <row r="1490" spans="1:13">
      <c r="A1490" s="57">
        <v>3</v>
      </c>
      <c r="B1490" s="58">
        <v>22.412500000000001</v>
      </c>
      <c r="C1490" s="58">
        <v>21.95</v>
      </c>
      <c r="D1490" s="58">
        <v>17.899999999999999</v>
      </c>
      <c r="E1490" s="58">
        <v>25.287500000000001</v>
      </c>
      <c r="F1490" s="58">
        <v>29.05</v>
      </c>
      <c r="G1490" s="58">
        <v>29.8</v>
      </c>
      <c r="H1490" s="58">
        <v>29.074999999999999</v>
      </c>
      <c r="I1490" s="58">
        <v>29.262499999999999</v>
      </c>
      <c r="J1490" s="58">
        <v>31.475000000000001</v>
      </c>
      <c r="K1490" s="58">
        <v>26.55</v>
      </c>
      <c r="L1490" s="58">
        <v>24.3125</v>
      </c>
      <c r="M1490" s="58">
        <v>16.1875</v>
      </c>
    </row>
    <row r="1491" spans="1:13">
      <c r="A1491" s="57">
        <v>4</v>
      </c>
      <c r="B1491" s="58">
        <v>23.4</v>
      </c>
      <c r="C1491" s="58">
        <v>19.675000000000001</v>
      </c>
      <c r="D1491" s="58">
        <v>18.175000000000001</v>
      </c>
      <c r="E1491" s="58">
        <v>26.0625</v>
      </c>
      <c r="F1491" s="58">
        <v>28.212499999999999</v>
      </c>
      <c r="G1491" s="58">
        <v>32.6</v>
      </c>
      <c r="H1491" s="58">
        <v>30.125</v>
      </c>
      <c r="I1491" s="58">
        <v>28.225000000000001</v>
      </c>
      <c r="J1491" s="58">
        <v>30.737500000000001</v>
      </c>
      <c r="K1491" s="58">
        <v>27.262499999999999</v>
      </c>
      <c r="L1491" s="58">
        <v>24.125</v>
      </c>
      <c r="M1491" s="58">
        <v>17.662500000000001</v>
      </c>
    </row>
    <row r="1492" spans="1:13">
      <c r="A1492" s="57">
        <v>5</v>
      </c>
      <c r="B1492" s="58">
        <v>19.7</v>
      </c>
      <c r="C1492" s="58">
        <v>16.862500000000001</v>
      </c>
      <c r="D1492" s="58">
        <v>17.774999999999999</v>
      </c>
      <c r="E1492" s="58">
        <v>27.012499999999999</v>
      </c>
      <c r="F1492" s="58">
        <v>29.012499999999999</v>
      </c>
      <c r="G1492" s="58">
        <v>32.962499999999999</v>
      </c>
      <c r="H1492" s="58">
        <v>29.625</v>
      </c>
      <c r="I1492" s="58">
        <v>28.824999999999999</v>
      </c>
      <c r="J1492" s="58">
        <v>28</v>
      </c>
      <c r="K1492" s="58">
        <v>28.487500000000001</v>
      </c>
      <c r="L1492" s="58">
        <v>24.3</v>
      </c>
      <c r="M1492" s="58">
        <v>19.125</v>
      </c>
    </row>
    <row r="1493" spans="1:13">
      <c r="A1493" s="57">
        <v>6</v>
      </c>
      <c r="B1493" s="58">
        <v>13.875</v>
      </c>
      <c r="C1493" s="58">
        <v>19.112500000000001</v>
      </c>
      <c r="D1493" s="58">
        <v>18.9375</v>
      </c>
      <c r="E1493" s="58">
        <v>25.4</v>
      </c>
      <c r="F1493" s="58">
        <v>29.774999999999999</v>
      </c>
      <c r="G1493" s="58">
        <v>34.1</v>
      </c>
      <c r="H1493" s="58">
        <v>31.15</v>
      </c>
      <c r="I1493" s="58">
        <v>26.6</v>
      </c>
      <c r="J1493" s="58">
        <v>29.237500000000001</v>
      </c>
      <c r="K1493" s="58">
        <v>27.975000000000001</v>
      </c>
      <c r="L1493" s="58">
        <v>24.962499999999999</v>
      </c>
      <c r="M1493" s="58">
        <v>20.8</v>
      </c>
    </row>
    <row r="1494" spans="1:13">
      <c r="A1494" s="57">
        <v>7</v>
      </c>
      <c r="B1494" s="58">
        <v>12.887499999999999</v>
      </c>
      <c r="C1494" s="58">
        <v>19.774999999999999</v>
      </c>
      <c r="D1494" s="58">
        <v>20.462499999999999</v>
      </c>
      <c r="E1494" s="58">
        <v>24.975000000000001</v>
      </c>
      <c r="F1494" s="58">
        <v>28.5625</v>
      </c>
      <c r="G1494" s="58">
        <v>33.887500000000003</v>
      </c>
      <c r="H1494" s="58">
        <v>32.087499999999999</v>
      </c>
      <c r="I1494" s="58">
        <v>26.15</v>
      </c>
      <c r="J1494" s="58">
        <v>30.95</v>
      </c>
      <c r="K1494" s="58">
        <v>28.15</v>
      </c>
      <c r="L1494" s="58">
        <v>24.4375</v>
      </c>
      <c r="M1494" s="58">
        <v>23.462499999999999</v>
      </c>
    </row>
    <row r="1495" spans="1:13">
      <c r="A1495" s="57">
        <v>8</v>
      </c>
      <c r="B1495" s="58">
        <v>11.9125</v>
      </c>
      <c r="C1495" s="58">
        <v>18.737500000000001</v>
      </c>
      <c r="D1495" s="58">
        <v>21.487500000000001</v>
      </c>
      <c r="E1495" s="58">
        <v>26.11428571428571</v>
      </c>
      <c r="F1495" s="58">
        <v>28.237500000000001</v>
      </c>
      <c r="G1495" s="58">
        <v>31.162500000000001</v>
      </c>
      <c r="H1495" s="58">
        <v>32.799999999999997</v>
      </c>
      <c r="I1495" s="58">
        <v>26</v>
      </c>
      <c r="J1495" s="58">
        <v>30.512499999999999</v>
      </c>
      <c r="K1495" s="58">
        <v>28.537500000000001</v>
      </c>
      <c r="L1495" s="58">
        <v>24.3125</v>
      </c>
      <c r="M1495" s="58">
        <v>24.887499999999999</v>
      </c>
    </row>
    <row r="1496" spans="1:13">
      <c r="A1496" s="57">
        <v>9</v>
      </c>
      <c r="B1496" s="58">
        <v>14.125</v>
      </c>
      <c r="C1496" s="58">
        <v>18.8</v>
      </c>
      <c r="D1496" s="58">
        <v>22.25</v>
      </c>
      <c r="E1496" s="58">
        <v>26.75</v>
      </c>
      <c r="F1496" s="58">
        <v>28.925000000000001</v>
      </c>
      <c r="G1496" s="58">
        <v>30.3</v>
      </c>
      <c r="H1496" s="58">
        <v>31.287500000000001</v>
      </c>
      <c r="I1496" s="58">
        <v>29.012499999999999</v>
      </c>
      <c r="J1496" s="58">
        <v>25.925000000000001</v>
      </c>
      <c r="K1496" s="58">
        <v>24.85</v>
      </c>
      <c r="L1496" s="58">
        <v>25.725000000000001</v>
      </c>
      <c r="M1496" s="58">
        <v>21.225000000000001</v>
      </c>
    </row>
    <row r="1497" spans="1:13">
      <c r="A1497" s="57">
        <v>10</v>
      </c>
      <c r="B1497" s="58">
        <v>15.4625</v>
      </c>
      <c r="C1497" s="58">
        <v>15.9625</v>
      </c>
      <c r="D1497" s="58">
        <v>22.337499999999999</v>
      </c>
      <c r="E1497" s="58">
        <v>28.3125</v>
      </c>
      <c r="F1497" s="58">
        <v>28.8</v>
      </c>
      <c r="G1497" s="58">
        <v>25.962499999999999</v>
      </c>
      <c r="H1497" s="58">
        <v>32.049999999999997</v>
      </c>
      <c r="I1497" s="58">
        <v>30.024999999999999</v>
      </c>
      <c r="J1497" s="58">
        <v>24.762499999999999</v>
      </c>
      <c r="K1497" s="58">
        <v>26.412500000000001</v>
      </c>
      <c r="L1497" s="58">
        <v>27.087499999999999</v>
      </c>
      <c r="M1497" s="58">
        <v>16.074999999999999</v>
      </c>
    </row>
    <row r="1498" spans="1:13">
      <c r="A1498" s="57">
        <v>11</v>
      </c>
      <c r="B1498" s="58">
        <v>16.5</v>
      </c>
      <c r="C1498" s="58">
        <v>17.324999999999999</v>
      </c>
      <c r="D1498" s="58">
        <v>22.75</v>
      </c>
      <c r="E1498" s="58">
        <v>30.625</v>
      </c>
      <c r="F1498" s="58">
        <v>28.15</v>
      </c>
      <c r="G1498" s="58">
        <v>28.087499999999999</v>
      </c>
      <c r="H1498" s="58">
        <v>30.074999999999999</v>
      </c>
      <c r="I1498" s="58">
        <v>29.862500000000001</v>
      </c>
      <c r="J1498" s="58">
        <v>26.25</v>
      </c>
      <c r="K1498" s="58">
        <v>25.95</v>
      </c>
      <c r="L1498" s="58">
        <v>27.375</v>
      </c>
      <c r="M1498" s="58">
        <v>15</v>
      </c>
    </row>
    <row r="1499" spans="1:13">
      <c r="A1499" s="57">
        <v>12</v>
      </c>
      <c r="B1499" s="58">
        <v>16.725000000000001</v>
      </c>
      <c r="C1499" s="58">
        <v>17.725000000000001</v>
      </c>
      <c r="D1499" s="58">
        <v>23.462499999999999</v>
      </c>
      <c r="E1499" s="58">
        <v>30.024999999999999</v>
      </c>
      <c r="F1499" s="58">
        <v>28.774999999999999</v>
      </c>
      <c r="G1499" s="58">
        <v>30.425000000000001</v>
      </c>
      <c r="H1499" s="58">
        <v>29.662500000000001</v>
      </c>
      <c r="I1499" s="58">
        <v>28.475000000000001</v>
      </c>
      <c r="J1499" s="58">
        <v>27.0625</v>
      </c>
      <c r="K1499" s="58">
        <v>27.087499999999999</v>
      </c>
      <c r="L1499" s="58">
        <v>25.912500000000001</v>
      </c>
      <c r="M1499" s="58">
        <v>15.4125</v>
      </c>
    </row>
    <row r="1500" spans="1:13">
      <c r="A1500" s="57">
        <v>13</v>
      </c>
      <c r="B1500" s="58">
        <v>18.237500000000001</v>
      </c>
      <c r="C1500" s="58">
        <v>21.337499999999999</v>
      </c>
      <c r="D1500" s="58">
        <v>16.337499999999999</v>
      </c>
      <c r="E1500" s="58">
        <v>25.057142857142857</v>
      </c>
      <c r="F1500" s="58">
        <v>24.537500000000001</v>
      </c>
      <c r="G1500" s="58">
        <v>31.8</v>
      </c>
      <c r="H1500" s="58">
        <v>30.387499999999999</v>
      </c>
      <c r="I1500" s="58">
        <v>28.8</v>
      </c>
      <c r="J1500" s="58">
        <v>28.1875</v>
      </c>
      <c r="K1500" s="58">
        <v>28.324999999999999</v>
      </c>
      <c r="L1500" s="58">
        <v>25.587499999999999</v>
      </c>
      <c r="M1500" s="58">
        <v>18.1875</v>
      </c>
    </row>
    <row r="1501" spans="1:13">
      <c r="A1501" s="57">
        <v>14</v>
      </c>
      <c r="B1501" s="58">
        <v>20.387499999999999</v>
      </c>
      <c r="C1501" s="58">
        <v>21.6875</v>
      </c>
      <c r="D1501" s="58">
        <v>14.1625</v>
      </c>
      <c r="E1501" s="58">
        <v>18.6875</v>
      </c>
      <c r="F1501" s="58">
        <v>23.837499999999999</v>
      </c>
      <c r="G1501" s="58">
        <v>31.737500000000001</v>
      </c>
      <c r="H1501" s="58">
        <v>32.637500000000003</v>
      </c>
      <c r="I1501" s="58">
        <v>30.25</v>
      </c>
      <c r="J1501" s="58">
        <v>28.862500000000001</v>
      </c>
      <c r="K1501" s="58">
        <v>28.675000000000001</v>
      </c>
      <c r="L1501" s="58">
        <v>25.65</v>
      </c>
      <c r="M1501" s="58">
        <v>18.487500000000001</v>
      </c>
    </row>
    <row r="1502" spans="1:13">
      <c r="A1502" s="57">
        <v>15</v>
      </c>
      <c r="B1502" s="58">
        <v>21.55</v>
      </c>
      <c r="C1502" s="58">
        <v>23.237500000000001</v>
      </c>
      <c r="D1502" s="58">
        <v>17.412500000000001</v>
      </c>
      <c r="E1502" s="58">
        <v>20.012499999999999</v>
      </c>
      <c r="F1502" s="58">
        <v>25.787500000000001</v>
      </c>
      <c r="G1502" s="58">
        <v>28.462499999999999</v>
      </c>
      <c r="H1502" s="58">
        <v>32.762500000000003</v>
      </c>
      <c r="I1502" s="58">
        <v>28.675000000000001</v>
      </c>
      <c r="J1502" s="58">
        <v>28.637499999999999</v>
      </c>
      <c r="K1502" s="58">
        <v>28.574999999999999</v>
      </c>
      <c r="L1502" s="58">
        <v>26.25</v>
      </c>
      <c r="M1502" s="58">
        <v>19.262499999999999</v>
      </c>
    </row>
    <row r="1503" spans="1:13">
      <c r="A1503" s="57">
        <v>16</v>
      </c>
      <c r="B1503" s="58">
        <v>20.862500000000001</v>
      </c>
      <c r="C1503" s="58">
        <v>23.925000000000001</v>
      </c>
      <c r="D1503" s="58">
        <v>17.850000000000001</v>
      </c>
      <c r="E1503" s="58">
        <v>21.675000000000001</v>
      </c>
      <c r="F1503" s="58">
        <v>27.574999999999999</v>
      </c>
      <c r="G1503" s="58">
        <v>31.175000000000001</v>
      </c>
      <c r="H1503" s="58">
        <v>32.65</v>
      </c>
      <c r="I1503" s="58">
        <v>27</v>
      </c>
      <c r="J1503" s="58">
        <v>29.137499999999999</v>
      </c>
      <c r="K1503" s="58">
        <v>28.762499999999999</v>
      </c>
      <c r="L1503" s="58">
        <v>26.574999999999999</v>
      </c>
      <c r="M1503" s="58">
        <v>19.237500000000001</v>
      </c>
    </row>
    <row r="1504" spans="1:13">
      <c r="A1504" s="57">
        <v>17</v>
      </c>
      <c r="B1504" s="58">
        <v>21.625</v>
      </c>
      <c r="C1504" s="58">
        <v>17.862500000000001</v>
      </c>
      <c r="D1504" s="58">
        <v>19.524999999999999</v>
      </c>
      <c r="E1504" s="58">
        <v>22.65</v>
      </c>
      <c r="F1504" s="58">
        <v>28.487500000000001</v>
      </c>
      <c r="G1504" s="58">
        <v>31.6</v>
      </c>
      <c r="H1504" s="58">
        <v>28.4</v>
      </c>
      <c r="I1504" s="58">
        <v>26.4375</v>
      </c>
      <c r="J1504" s="58">
        <v>29</v>
      </c>
      <c r="K1504" s="58">
        <v>28.9</v>
      </c>
      <c r="L1504" s="58">
        <v>27.287500000000001</v>
      </c>
      <c r="M1504" s="58">
        <v>17.787500000000001</v>
      </c>
    </row>
    <row r="1505" spans="1:13">
      <c r="A1505" s="57">
        <v>18</v>
      </c>
      <c r="B1505" s="58">
        <v>23.862500000000001</v>
      </c>
      <c r="C1505" s="58">
        <v>14.362500000000001</v>
      </c>
      <c r="D1505" s="58">
        <v>21.15</v>
      </c>
      <c r="E1505" s="58">
        <v>21.987500000000001</v>
      </c>
      <c r="F1505" s="58">
        <v>28.2</v>
      </c>
      <c r="G1505" s="58">
        <v>29.137499999999999</v>
      </c>
      <c r="H1505" s="58">
        <v>29.337499999999999</v>
      </c>
      <c r="I1505" s="58">
        <v>25.487500000000001</v>
      </c>
      <c r="J1505" s="58">
        <v>28.95</v>
      </c>
      <c r="K1505" s="58">
        <v>28.662500000000001</v>
      </c>
      <c r="L1505" s="58">
        <v>27.537500000000001</v>
      </c>
      <c r="M1505" s="58">
        <v>16.337499999999999</v>
      </c>
    </row>
    <row r="1506" spans="1:13">
      <c r="A1506" s="57">
        <v>19</v>
      </c>
      <c r="B1506" s="58">
        <v>23.662500000000001</v>
      </c>
      <c r="C1506" s="58">
        <v>14.55</v>
      </c>
      <c r="D1506" s="58">
        <v>23.05</v>
      </c>
      <c r="E1506" s="58">
        <v>22.5625</v>
      </c>
      <c r="F1506" s="58">
        <v>27.262499999999999</v>
      </c>
      <c r="G1506" s="58">
        <v>29.324999999999999</v>
      </c>
      <c r="H1506" s="58">
        <v>29.5</v>
      </c>
      <c r="I1506" s="58">
        <v>26.8</v>
      </c>
      <c r="J1506" s="58">
        <v>28.225000000000001</v>
      </c>
      <c r="K1506" s="58">
        <v>28.887499999999999</v>
      </c>
      <c r="L1506" s="58">
        <v>26.8125</v>
      </c>
      <c r="M1506" s="58">
        <v>17.100000000000001</v>
      </c>
    </row>
    <row r="1507" spans="1:13">
      <c r="A1507" s="57">
        <v>20</v>
      </c>
      <c r="B1507" s="58">
        <v>18.1875</v>
      </c>
      <c r="C1507" s="58">
        <v>16.412500000000001</v>
      </c>
      <c r="D1507" s="58">
        <v>21.475000000000001</v>
      </c>
      <c r="E1507" s="58">
        <v>25.387499999999999</v>
      </c>
      <c r="F1507" s="58">
        <v>27.75</v>
      </c>
      <c r="G1507" s="58">
        <v>30.1</v>
      </c>
      <c r="H1507" s="58">
        <v>30.0625</v>
      </c>
      <c r="I1507" s="58">
        <v>26.95</v>
      </c>
      <c r="J1507" s="58">
        <v>26.9375</v>
      </c>
      <c r="K1507" s="58">
        <v>28.324999999999999</v>
      </c>
      <c r="L1507" s="58">
        <v>25.112500000000001</v>
      </c>
      <c r="M1507" s="58">
        <v>16.425000000000001</v>
      </c>
    </row>
    <row r="1508" spans="1:13">
      <c r="A1508" s="57">
        <v>21</v>
      </c>
      <c r="B1508" s="58">
        <v>15.362500000000001</v>
      </c>
      <c r="C1508" s="58">
        <v>18.774999999999999</v>
      </c>
      <c r="D1508" s="58">
        <v>23.862500000000001</v>
      </c>
      <c r="E1508" s="58">
        <v>26.6</v>
      </c>
      <c r="F1508" s="58">
        <v>28.137499999999999</v>
      </c>
      <c r="G1508" s="58">
        <v>30.387499999999999</v>
      </c>
      <c r="H1508" s="58">
        <v>30.75</v>
      </c>
      <c r="I1508" s="58">
        <v>28.4375</v>
      </c>
      <c r="J1508" s="58">
        <v>27.574999999999999</v>
      </c>
      <c r="K1508" s="58">
        <v>27.962499999999999</v>
      </c>
      <c r="L1508" s="58">
        <v>25.012499999999999</v>
      </c>
      <c r="M1508" s="58">
        <v>17.237500000000001</v>
      </c>
    </row>
    <row r="1509" spans="1:13">
      <c r="A1509" s="57">
        <v>22</v>
      </c>
      <c r="B1509" s="58">
        <v>14.225</v>
      </c>
      <c r="C1509" s="58">
        <v>17.612500000000001</v>
      </c>
      <c r="D1509" s="58">
        <v>24.024999999999999</v>
      </c>
      <c r="E1509" s="58">
        <v>27.237500000000001</v>
      </c>
      <c r="F1509" s="58">
        <v>26.7</v>
      </c>
      <c r="G1509" s="58">
        <v>30.45</v>
      </c>
      <c r="H1509" s="58">
        <v>31.0625</v>
      </c>
      <c r="I1509" s="58">
        <v>29.324999999999999</v>
      </c>
      <c r="J1509" s="58">
        <v>28.3125</v>
      </c>
      <c r="K1509" s="58">
        <v>27.675000000000001</v>
      </c>
      <c r="L1509" s="58">
        <v>23.1875</v>
      </c>
      <c r="M1509" s="58">
        <v>16.6875</v>
      </c>
    </row>
    <row r="1510" spans="1:13">
      <c r="A1510" s="57">
        <v>23</v>
      </c>
      <c r="B1510" s="58">
        <v>14.775</v>
      </c>
      <c r="C1510" s="58">
        <v>17.087499999999999</v>
      </c>
      <c r="D1510" s="58">
        <v>24.4</v>
      </c>
      <c r="E1510" s="58">
        <v>28.0625</v>
      </c>
      <c r="F1510" s="58">
        <v>24.537500000000001</v>
      </c>
      <c r="G1510" s="58">
        <v>30.612500000000001</v>
      </c>
      <c r="H1510" s="58">
        <v>31.762499999999999</v>
      </c>
      <c r="I1510" s="58">
        <v>28.837499999999999</v>
      </c>
      <c r="J1510" s="58">
        <v>27.962499999999999</v>
      </c>
      <c r="K1510" s="58">
        <v>28.262499999999999</v>
      </c>
      <c r="L1510" s="58">
        <v>21.375</v>
      </c>
      <c r="M1510" s="58">
        <v>16.962499999999999</v>
      </c>
    </row>
    <row r="1511" spans="1:13">
      <c r="A1511" s="57">
        <v>24</v>
      </c>
      <c r="B1511" s="58">
        <v>14.824999999999999</v>
      </c>
      <c r="C1511" s="58">
        <v>15.1</v>
      </c>
      <c r="D1511" s="58">
        <v>20.324999999999999</v>
      </c>
      <c r="E1511" s="58">
        <v>27.412500000000001</v>
      </c>
      <c r="F1511" s="58">
        <v>27.262499999999999</v>
      </c>
      <c r="G1511" s="58">
        <v>30.912500000000001</v>
      </c>
      <c r="H1511" s="58">
        <v>32.274999999999999</v>
      </c>
      <c r="I1511" s="58">
        <v>27.212499999999999</v>
      </c>
      <c r="J1511" s="58">
        <v>28.387499999999999</v>
      </c>
      <c r="K1511" s="58">
        <v>27.75</v>
      </c>
      <c r="L1511" s="58">
        <v>22.8125</v>
      </c>
      <c r="M1511" s="58">
        <v>16.9375</v>
      </c>
    </row>
    <row r="1512" spans="1:13">
      <c r="A1512" s="57">
        <v>25</v>
      </c>
      <c r="B1512" s="58">
        <v>15.1</v>
      </c>
      <c r="C1512" s="58">
        <v>15.262499999999999</v>
      </c>
      <c r="D1512" s="58">
        <v>18.850000000000001</v>
      </c>
      <c r="E1512" s="58">
        <v>27.887499999999999</v>
      </c>
      <c r="F1512" s="58">
        <v>28.1875</v>
      </c>
      <c r="G1512" s="58">
        <v>31.3125</v>
      </c>
      <c r="H1512" s="58">
        <v>28.425000000000001</v>
      </c>
      <c r="I1512" s="58">
        <v>28.012499999999999</v>
      </c>
      <c r="J1512" s="58">
        <v>26.024999999999999</v>
      </c>
      <c r="K1512" s="58">
        <v>27.337499999999999</v>
      </c>
      <c r="L1512" s="58">
        <v>25.125</v>
      </c>
      <c r="M1512" s="58">
        <v>18.225000000000001</v>
      </c>
    </row>
    <row r="1513" spans="1:13">
      <c r="A1513" s="57">
        <v>26</v>
      </c>
      <c r="B1513" s="58">
        <v>17.425000000000001</v>
      </c>
      <c r="C1513" s="58">
        <v>15.012499999999999</v>
      </c>
      <c r="D1513" s="58">
        <v>19.925000000000001</v>
      </c>
      <c r="E1513" s="58">
        <v>28.65</v>
      </c>
      <c r="F1513" s="58">
        <v>29.225000000000001</v>
      </c>
      <c r="G1513" s="58">
        <v>30.7</v>
      </c>
      <c r="H1513" s="58">
        <v>31.024999999999999</v>
      </c>
      <c r="I1513" s="58">
        <v>29</v>
      </c>
      <c r="J1513" s="58">
        <v>26.162500000000001</v>
      </c>
      <c r="K1513" s="58">
        <v>26.6</v>
      </c>
      <c r="L1513" s="58">
        <v>26.487500000000001</v>
      </c>
      <c r="M1513" s="58">
        <v>19.762499999999999</v>
      </c>
    </row>
    <row r="1514" spans="1:13">
      <c r="A1514" s="57">
        <v>27</v>
      </c>
      <c r="B1514" s="58">
        <v>17.212499999999999</v>
      </c>
      <c r="C1514" s="58">
        <v>15.8375</v>
      </c>
      <c r="D1514" s="58">
        <v>20.7</v>
      </c>
      <c r="E1514" s="58">
        <v>28.05</v>
      </c>
      <c r="F1514" s="58">
        <v>28.5</v>
      </c>
      <c r="G1514" s="58">
        <v>30.387499999999999</v>
      </c>
      <c r="H1514" s="58">
        <v>32.512500000000003</v>
      </c>
      <c r="I1514" s="58">
        <v>28.612500000000001</v>
      </c>
      <c r="J1514" s="58">
        <v>26.925000000000001</v>
      </c>
      <c r="K1514" s="58">
        <v>26.5</v>
      </c>
      <c r="L1514" s="58">
        <v>26.162500000000001</v>
      </c>
      <c r="M1514" s="58">
        <v>21.05</v>
      </c>
    </row>
    <row r="1515" spans="1:13">
      <c r="A1515" s="57">
        <v>28</v>
      </c>
      <c r="B1515" s="58">
        <v>17.8125</v>
      </c>
      <c r="C1515" s="58">
        <v>16.387499999999999</v>
      </c>
      <c r="D1515" s="58">
        <v>22.7</v>
      </c>
      <c r="E1515" s="58">
        <v>24.75</v>
      </c>
      <c r="F1515" s="58">
        <v>27.85</v>
      </c>
      <c r="G1515" s="58">
        <v>30.9</v>
      </c>
      <c r="H1515" s="58">
        <v>28.387499999999999</v>
      </c>
      <c r="I1515" s="58">
        <v>28.962499999999999</v>
      </c>
      <c r="J1515" s="58">
        <v>28.8</v>
      </c>
      <c r="K1515" s="58">
        <v>26.362500000000001</v>
      </c>
      <c r="L1515" s="58">
        <v>21.412500000000001</v>
      </c>
      <c r="M1515" s="58">
        <v>21.3</v>
      </c>
    </row>
    <row r="1516" spans="1:13">
      <c r="A1516" s="57">
        <v>29</v>
      </c>
      <c r="B1516" s="58">
        <v>19.412500000000001</v>
      </c>
      <c r="C1516" s="58"/>
      <c r="D1516" s="58">
        <v>21.95</v>
      </c>
      <c r="E1516" s="58">
        <v>23.737500000000001</v>
      </c>
      <c r="F1516" s="58">
        <v>25.012499999999999</v>
      </c>
      <c r="G1516" s="58">
        <v>29.225000000000001</v>
      </c>
      <c r="H1516" s="58">
        <v>25.774999999999999</v>
      </c>
      <c r="I1516" s="58">
        <v>28.125</v>
      </c>
      <c r="J1516" s="58">
        <v>28.95</v>
      </c>
      <c r="K1516" s="58">
        <v>26.737500000000001</v>
      </c>
      <c r="L1516" s="58">
        <v>22.024999999999999</v>
      </c>
      <c r="M1516" s="58">
        <v>19.737500000000001</v>
      </c>
    </row>
    <row r="1517" spans="1:13">
      <c r="A1517" s="57">
        <v>30</v>
      </c>
      <c r="B1517" s="58">
        <v>21.35</v>
      </c>
      <c r="C1517" s="58"/>
      <c r="D1517" s="58">
        <v>22.3</v>
      </c>
      <c r="E1517" s="58">
        <v>25.087499999999999</v>
      </c>
      <c r="F1517" s="58">
        <v>23.824999999999999</v>
      </c>
      <c r="G1517" s="58">
        <v>27.4375</v>
      </c>
      <c r="H1517" s="58">
        <v>26.512499999999999</v>
      </c>
      <c r="I1517" s="58">
        <v>27.412500000000001</v>
      </c>
      <c r="J1517" s="58">
        <v>29.662500000000001</v>
      </c>
      <c r="K1517" s="58">
        <v>26.542857142857144</v>
      </c>
      <c r="L1517" s="58">
        <v>19.462499999999999</v>
      </c>
      <c r="M1517" s="58">
        <v>17.362500000000001</v>
      </c>
    </row>
    <row r="1518" spans="1:13">
      <c r="A1518" s="57">
        <v>31</v>
      </c>
      <c r="B1518" s="58">
        <v>22.637499999999999</v>
      </c>
      <c r="C1518" s="58"/>
      <c r="D1518" s="58">
        <v>22.737500000000001</v>
      </c>
      <c r="E1518" s="58"/>
      <c r="F1518" s="58">
        <v>27.787500000000001</v>
      </c>
      <c r="G1518" s="58"/>
      <c r="H1518" s="58">
        <v>26.162500000000001</v>
      </c>
      <c r="I1518" s="58">
        <v>28.425000000000001</v>
      </c>
      <c r="J1518" s="58"/>
      <c r="K1518" s="58">
        <v>26.987500000000001</v>
      </c>
      <c r="L1518" s="58"/>
      <c r="M1518" s="58">
        <v>18.037500000000001</v>
      </c>
    </row>
    <row r="1519" spans="1:13" s="68" customFormat="1" ht="17.45" customHeight="1">
      <c r="A1519" s="62" t="s">
        <v>17</v>
      </c>
      <c r="B1519" s="63"/>
      <c r="C1519" s="63"/>
      <c r="D1519" s="64"/>
      <c r="E1519" s="64"/>
      <c r="F1519" s="64"/>
      <c r="G1519" s="64"/>
      <c r="H1519" s="64"/>
      <c r="I1519" s="64"/>
      <c r="J1519" s="64"/>
      <c r="K1519" s="65"/>
      <c r="L1519" s="66"/>
      <c r="M1519" s="67"/>
    </row>
    <row r="1520" spans="1:13" s="68" customFormat="1" ht="17.45" customHeight="1">
      <c r="A1520" s="62" t="s">
        <v>18</v>
      </c>
      <c r="B1520" s="64"/>
      <c r="C1520" s="64"/>
      <c r="D1520" s="69"/>
      <c r="E1520" s="70" t="s">
        <v>19</v>
      </c>
      <c r="F1520" s="69"/>
      <c r="G1520" s="69"/>
      <c r="H1520" s="69"/>
      <c r="I1520" s="69"/>
      <c r="J1520" s="69"/>
      <c r="K1520" s="71"/>
      <c r="L1520" s="66"/>
      <c r="M1520" s="67"/>
    </row>
    <row r="1521" spans="1:13" s="68" customFormat="1" ht="17.45" customHeight="1">
      <c r="A1521" s="72"/>
      <c r="B1521" s="73"/>
      <c r="C1521" s="74"/>
      <c r="D1521" s="75"/>
      <c r="E1521" s="76"/>
      <c r="F1521" s="77" t="s">
        <v>20</v>
      </c>
      <c r="G1521" s="78">
        <v>2007</v>
      </c>
      <c r="H1521" s="76"/>
      <c r="I1521" s="75"/>
      <c r="J1521" s="75"/>
      <c r="K1521" s="79" t="s">
        <v>21</v>
      </c>
      <c r="L1521" s="80"/>
      <c r="M1521" s="80"/>
    </row>
    <row r="1522" spans="1:13" s="68" customFormat="1" ht="17.45" customHeight="1">
      <c r="A1522" s="81" t="s">
        <v>16</v>
      </c>
      <c r="B1522" s="82" t="s">
        <v>2</v>
      </c>
      <c r="C1522" s="83" t="s">
        <v>3</v>
      </c>
      <c r="D1522" s="82" t="s">
        <v>4</v>
      </c>
      <c r="E1522" s="83" t="s">
        <v>5</v>
      </c>
      <c r="F1522" s="82" t="s">
        <v>6</v>
      </c>
      <c r="G1522" s="83" t="s">
        <v>7</v>
      </c>
      <c r="H1522" s="82" t="s">
        <v>8</v>
      </c>
      <c r="I1522" s="83" t="s">
        <v>9</v>
      </c>
      <c r="J1522" s="82" t="s">
        <v>10</v>
      </c>
      <c r="K1522" s="83" t="s">
        <v>11</v>
      </c>
      <c r="L1522" s="82" t="s">
        <v>12</v>
      </c>
      <c r="M1522" s="82" t="s">
        <v>13</v>
      </c>
    </row>
    <row r="1523" spans="1:13" s="68" customFormat="1" ht="17.45" customHeight="1">
      <c r="A1523" s="84">
        <v>1</v>
      </c>
      <c r="B1523" s="85">
        <v>18.7</v>
      </c>
      <c r="C1523" s="85">
        <v>18.5</v>
      </c>
      <c r="D1523" s="85">
        <v>23.7</v>
      </c>
      <c r="E1523" s="85">
        <v>27.8</v>
      </c>
      <c r="F1523" s="85">
        <v>26</v>
      </c>
      <c r="G1523" s="85">
        <v>31.2</v>
      </c>
      <c r="H1523" s="85">
        <v>27.1</v>
      </c>
      <c r="I1523" s="85">
        <v>29.9</v>
      </c>
      <c r="J1523" s="85">
        <v>30.2</v>
      </c>
      <c r="K1523" s="85">
        <v>28.8</v>
      </c>
      <c r="L1523" s="85">
        <v>19.8</v>
      </c>
      <c r="M1523" s="86">
        <v>19.399999999999999</v>
      </c>
    </row>
    <row r="1524" spans="1:13" s="68" customFormat="1" ht="17.45" customHeight="1">
      <c r="A1524" s="87">
        <v>2</v>
      </c>
      <c r="B1524" s="85">
        <v>20.9</v>
      </c>
      <c r="C1524" s="85">
        <v>17.899999999999999</v>
      </c>
      <c r="D1524" s="85">
        <v>24</v>
      </c>
      <c r="E1524" s="85">
        <v>26.9</v>
      </c>
      <c r="F1524" s="85">
        <v>26.7</v>
      </c>
      <c r="G1524" s="85">
        <v>31.7</v>
      </c>
      <c r="H1524" s="85">
        <v>27.9</v>
      </c>
      <c r="I1524" s="85">
        <v>28.5</v>
      </c>
      <c r="J1524" s="85">
        <v>29.2</v>
      </c>
      <c r="K1524" s="85">
        <v>26.6</v>
      </c>
      <c r="L1524" s="85">
        <v>19.399999999999999</v>
      </c>
      <c r="M1524" s="86">
        <v>20.3</v>
      </c>
    </row>
    <row r="1525" spans="1:13" s="68" customFormat="1" ht="17.45" customHeight="1">
      <c r="A1525" s="87">
        <v>3</v>
      </c>
      <c r="B1525" s="85">
        <v>22.1</v>
      </c>
      <c r="C1525" s="85">
        <v>16.600000000000001</v>
      </c>
      <c r="D1525" s="85">
        <v>24.1</v>
      </c>
      <c r="E1525" s="85">
        <v>19.399999999999999</v>
      </c>
      <c r="F1525" s="85">
        <v>26.3</v>
      </c>
      <c r="G1525" s="85">
        <v>30.8</v>
      </c>
      <c r="H1525" s="85">
        <v>29.1</v>
      </c>
      <c r="I1525" s="85">
        <v>30.2</v>
      </c>
      <c r="J1525" s="85">
        <v>27.2</v>
      </c>
      <c r="K1525" s="85">
        <v>26</v>
      </c>
      <c r="L1525" s="85">
        <v>19.100000000000001</v>
      </c>
      <c r="M1525" s="86">
        <v>20.3</v>
      </c>
    </row>
    <row r="1526" spans="1:13" s="68" customFormat="1" ht="17.45" customHeight="1">
      <c r="A1526" s="87">
        <v>4</v>
      </c>
      <c r="B1526" s="85">
        <v>16.100000000000001</v>
      </c>
      <c r="C1526" s="85">
        <v>17.3</v>
      </c>
      <c r="D1526" s="85">
        <v>25</v>
      </c>
      <c r="E1526" s="85">
        <v>17</v>
      </c>
      <c r="F1526" s="85">
        <v>22.6</v>
      </c>
      <c r="G1526" s="85">
        <v>29.9</v>
      </c>
      <c r="H1526" s="85">
        <v>30.5</v>
      </c>
      <c r="I1526" s="85">
        <v>29.6</v>
      </c>
      <c r="J1526" s="85">
        <v>25</v>
      </c>
      <c r="K1526" s="85">
        <v>25.9</v>
      </c>
      <c r="L1526" s="85">
        <v>18.3</v>
      </c>
      <c r="M1526" s="86">
        <v>19.899999999999999</v>
      </c>
    </row>
    <row r="1527" spans="1:13" s="68" customFormat="1" ht="17.45" customHeight="1">
      <c r="A1527" s="87">
        <v>5</v>
      </c>
      <c r="B1527" s="85">
        <v>15.7</v>
      </c>
      <c r="C1527" s="85">
        <v>19.8</v>
      </c>
      <c r="D1527" s="85">
        <v>24.6</v>
      </c>
      <c r="E1527" s="85">
        <v>16.7</v>
      </c>
      <c r="F1527" s="85">
        <v>21.9</v>
      </c>
      <c r="G1527" s="85">
        <v>29.8</v>
      </c>
      <c r="H1527" s="85">
        <v>29.4</v>
      </c>
      <c r="I1527" s="85">
        <v>30.2</v>
      </c>
      <c r="J1527" s="85">
        <v>25</v>
      </c>
      <c r="K1527" s="85">
        <v>24.9</v>
      </c>
      <c r="L1527" s="85">
        <v>20.8</v>
      </c>
      <c r="M1527" s="86">
        <v>20.8</v>
      </c>
    </row>
    <row r="1528" spans="1:13" s="68" customFormat="1" ht="17.45" customHeight="1">
      <c r="A1528" s="87">
        <v>6</v>
      </c>
      <c r="B1528" s="85">
        <v>16.3</v>
      </c>
      <c r="C1528" s="85">
        <v>20.7</v>
      </c>
      <c r="D1528" s="85">
        <v>17.100000000000001</v>
      </c>
      <c r="E1528" s="85">
        <v>18.7</v>
      </c>
      <c r="F1528" s="85">
        <v>25.3</v>
      </c>
      <c r="G1528" s="85">
        <v>31.6</v>
      </c>
      <c r="H1528" s="85">
        <v>29.1</v>
      </c>
      <c r="I1528" s="85">
        <v>30.1</v>
      </c>
      <c r="J1528" s="85">
        <v>26.7</v>
      </c>
      <c r="K1528" s="85">
        <v>26.6</v>
      </c>
      <c r="L1528" s="85">
        <v>21.4</v>
      </c>
      <c r="M1528" s="86">
        <v>20.5</v>
      </c>
    </row>
    <row r="1529" spans="1:13" s="68" customFormat="1" ht="17.45" customHeight="1">
      <c r="A1529" s="87">
        <v>7</v>
      </c>
      <c r="B1529" s="85">
        <v>15.6</v>
      </c>
      <c r="C1529" s="85">
        <v>20.8</v>
      </c>
      <c r="D1529" s="85">
        <v>13.8</v>
      </c>
      <c r="E1529" s="85">
        <v>20.3</v>
      </c>
      <c r="F1529" s="85">
        <v>26.6</v>
      </c>
      <c r="G1529" s="85">
        <v>30.9</v>
      </c>
      <c r="H1529" s="85">
        <v>30.9</v>
      </c>
      <c r="I1529" s="85">
        <v>29.5</v>
      </c>
      <c r="J1529" s="85">
        <v>28.3</v>
      </c>
      <c r="K1529" s="85">
        <v>28.4</v>
      </c>
      <c r="L1529" s="85">
        <v>21.4</v>
      </c>
      <c r="M1529" s="86">
        <v>19.8</v>
      </c>
    </row>
    <row r="1530" spans="1:13" s="68" customFormat="1" ht="17.45" customHeight="1">
      <c r="A1530" s="87">
        <v>8</v>
      </c>
      <c r="B1530" s="85">
        <v>16</v>
      </c>
      <c r="C1530" s="85">
        <v>20.9</v>
      </c>
      <c r="D1530" s="85">
        <v>13.7</v>
      </c>
      <c r="E1530" s="85">
        <v>20.8</v>
      </c>
      <c r="F1530" s="85">
        <v>26.3</v>
      </c>
      <c r="G1530" s="85">
        <v>33.5</v>
      </c>
      <c r="H1530" s="85">
        <v>30.8</v>
      </c>
      <c r="I1530" s="85">
        <v>29.9</v>
      </c>
      <c r="J1530" s="85">
        <v>29.4</v>
      </c>
      <c r="K1530" s="85">
        <v>29.3</v>
      </c>
      <c r="L1530" s="85">
        <v>21.6</v>
      </c>
      <c r="M1530" s="86">
        <v>21</v>
      </c>
    </row>
    <row r="1531" spans="1:13" s="68" customFormat="1" ht="17.45" customHeight="1">
      <c r="A1531" s="87">
        <v>9</v>
      </c>
      <c r="B1531" s="85">
        <v>15.9</v>
      </c>
      <c r="C1531" s="85">
        <v>20.7</v>
      </c>
      <c r="D1531" s="85">
        <v>14.4</v>
      </c>
      <c r="E1531" s="85">
        <v>20.6</v>
      </c>
      <c r="F1531" s="85">
        <v>26</v>
      </c>
      <c r="G1531" s="85">
        <v>33.799999999999997</v>
      </c>
      <c r="H1531" s="85">
        <v>31</v>
      </c>
      <c r="I1531" s="85">
        <v>30</v>
      </c>
      <c r="J1531" s="85">
        <v>28.5</v>
      </c>
      <c r="K1531" s="85">
        <v>28.6</v>
      </c>
      <c r="L1531" s="85">
        <v>22</v>
      </c>
      <c r="M1531" s="86">
        <v>22.2</v>
      </c>
    </row>
    <row r="1532" spans="1:13" s="68" customFormat="1" ht="17.45" customHeight="1">
      <c r="A1532" s="87">
        <v>10</v>
      </c>
      <c r="B1532" s="85">
        <v>16</v>
      </c>
      <c r="C1532" s="85">
        <v>21.2</v>
      </c>
      <c r="D1532" s="85">
        <v>16.5</v>
      </c>
      <c r="E1532" s="85">
        <v>20.6</v>
      </c>
      <c r="F1532" s="85">
        <v>26.6</v>
      </c>
      <c r="G1532" s="85">
        <v>29.3</v>
      </c>
      <c r="H1532" s="85">
        <v>30.8</v>
      </c>
      <c r="I1532" s="85">
        <v>28.6</v>
      </c>
      <c r="J1532" s="85">
        <v>25.7</v>
      </c>
      <c r="K1532" s="85">
        <v>26.7</v>
      </c>
      <c r="L1532" s="85">
        <v>23</v>
      </c>
      <c r="M1532" s="86">
        <v>23.2</v>
      </c>
    </row>
    <row r="1533" spans="1:13" s="68" customFormat="1" ht="17.45" customHeight="1">
      <c r="A1533" s="87">
        <v>11</v>
      </c>
      <c r="B1533" s="85">
        <v>17.399999999999999</v>
      </c>
      <c r="C1533" s="85">
        <v>21.1</v>
      </c>
      <c r="D1533" s="85">
        <v>17</v>
      </c>
      <c r="E1533" s="85">
        <v>21.9</v>
      </c>
      <c r="F1533" s="85">
        <v>27.8</v>
      </c>
      <c r="G1533" s="85">
        <v>26.9</v>
      </c>
      <c r="H1533" s="85">
        <v>31.4</v>
      </c>
      <c r="I1533" s="85">
        <v>28.1</v>
      </c>
      <c r="J1533" s="85">
        <v>26.4</v>
      </c>
      <c r="K1533" s="85">
        <v>26.4</v>
      </c>
      <c r="L1533" s="85">
        <v>22.6</v>
      </c>
      <c r="M1533" s="86">
        <v>23.3</v>
      </c>
    </row>
    <row r="1534" spans="1:13" s="68" customFormat="1" ht="17.45" customHeight="1">
      <c r="A1534" s="87">
        <v>12</v>
      </c>
      <c r="B1534" s="85">
        <v>18.3</v>
      </c>
      <c r="C1534" s="85">
        <v>21.6</v>
      </c>
      <c r="D1534" s="85">
        <v>18</v>
      </c>
      <c r="E1534" s="85">
        <v>22.6</v>
      </c>
      <c r="F1534" s="85">
        <v>26.1</v>
      </c>
      <c r="G1534" s="85">
        <v>28</v>
      </c>
      <c r="H1534" s="85">
        <v>31</v>
      </c>
      <c r="I1534" s="85">
        <v>29</v>
      </c>
      <c r="J1534" s="85">
        <v>26.9</v>
      </c>
      <c r="K1534" s="85">
        <v>25.8</v>
      </c>
      <c r="L1534" s="85">
        <v>24.2</v>
      </c>
      <c r="M1534" s="86">
        <v>23.5</v>
      </c>
    </row>
    <row r="1535" spans="1:13" s="68" customFormat="1" ht="17.45" customHeight="1">
      <c r="A1535" s="87">
        <v>13</v>
      </c>
      <c r="B1535" s="85">
        <v>18.600000000000001</v>
      </c>
      <c r="C1535" s="85">
        <v>23.2</v>
      </c>
      <c r="D1535" s="85">
        <v>19.899999999999999</v>
      </c>
      <c r="E1535" s="85">
        <v>22.5</v>
      </c>
      <c r="F1535" s="85">
        <v>25.6</v>
      </c>
      <c r="G1535" s="85">
        <v>27</v>
      </c>
      <c r="H1535" s="85">
        <v>32.200000000000003</v>
      </c>
      <c r="I1535" s="85">
        <v>31.2</v>
      </c>
      <c r="J1535" s="85">
        <v>26.2</v>
      </c>
      <c r="K1535" s="85">
        <v>26.4</v>
      </c>
      <c r="L1535" s="85">
        <v>24.3</v>
      </c>
      <c r="M1535" s="86">
        <v>23.7</v>
      </c>
    </row>
    <row r="1536" spans="1:13" s="68" customFormat="1" ht="17.45" customHeight="1">
      <c r="A1536" s="87">
        <v>14</v>
      </c>
      <c r="B1536" s="85">
        <v>18</v>
      </c>
      <c r="C1536" s="85">
        <v>23.1</v>
      </c>
      <c r="D1536" s="85">
        <v>23.2</v>
      </c>
      <c r="E1536" s="85">
        <v>24.1</v>
      </c>
      <c r="F1536" s="85">
        <v>25.8</v>
      </c>
      <c r="G1536" s="85">
        <v>26</v>
      </c>
      <c r="H1536" s="85">
        <v>31.7</v>
      </c>
      <c r="I1536" s="85">
        <v>29.6</v>
      </c>
      <c r="J1536" s="85">
        <v>27.6</v>
      </c>
      <c r="K1536" s="85">
        <v>25.6</v>
      </c>
      <c r="L1536" s="85">
        <v>24</v>
      </c>
      <c r="M1536" s="86">
        <v>22.5</v>
      </c>
    </row>
    <row r="1537" spans="1:13" s="68" customFormat="1" ht="17.45" customHeight="1">
      <c r="A1537" s="87">
        <v>15</v>
      </c>
      <c r="B1537" s="85">
        <v>18.899999999999999</v>
      </c>
      <c r="C1537" s="85">
        <v>22.9</v>
      </c>
      <c r="D1537" s="85">
        <v>24.1</v>
      </c>
      <c r="E1537" s="85">
        <v>25.5</v>
      </c>
      <c r="F1537" s="85">
        <v>27</v>
      </c>
      <c r="G1537" s="85">
        <v>28.5</v>
      </c>
      <c r="H1537" s="85">
        <v>32</v>
      </c>
      <c r="I1537" s="85">
        <v>30.1</v>
      </c>
      <c r="J1537" s="85">
        <v>28.1</v>
      </c>
      <c r="K1537" s="85">
        <v>24.3</v>
      </c>
      <c r="L1537" s="85">
        <v>23.5</v>
      </c>
      <c r="M1537" s="86">
        <v>22.3</v>
      </c>
    </row>
    <row r="1538" spans="1:13" s="68" customFormat="1" ht="17.45" customHeight="1">
      <c r="A1538" s="87">
        <v>16</v>
      </c>
      <c r="B1538" s="85">
        <v>21.2</v>
      </c>
      <c r="C1538" s="85">
        <v>24.1</v>
      </c>
      <c r="D1538" s="85">
        <v>24.5</v>
      </c>
      <c r="E1538" s="85">
        <v>25.3</v>
      </c>
      <c r="F1538" s="85">
        <v>28.3</v>
      </c>
      <c r="G1538" s="85">
        <v>29</v>
      </c>
      <c r="H1538" s="85">
        <v>31.1</v>
      </c>
      <c r="I1538" s="85">
        <v>30</v>
      </c>
      <c r="J1538" s="85">
        <v>29.4</v>
      </c>
      <c r="K1538" s="85">
        <v>24.7</v>
      </c>
      <c r="L1538" s="85">
        <v>23.6</v>
      </c>
      <c r="M1538" s="86">
        <v>22.3</v>
      </c>
    </row>
    <row r="1539" spans="1:13" s="68" customFormat="1" ht="17.45" customHeight="1">
      <c r="A1539" s="87">
        <v>17</v>
      </c>
      <c r="B1539" s="85">
        <v>17.399999999999999</v>
      </c>
      <c r="C1539" s="85">
        <v>24.5</v>
      </c>
      <c r="D1539" s="85">
        <v>21.1</v>
      </c>
      <c r="E1539" s="85">
        <v>26.4</v>
      </c>
      <c r="F1539" s="85">
        <v>25.4</v>
      </c>
      <c r="G1539" s="85">
        <v>29.2</v>
      </c>
      <c r="H1539" s="85">
        <v>32</v>
      </c>
      <c r="I1539" s="85">
        <v>29.5</v>
      </c>
      <c r="J1539" s="85">
        <v>29.6</v>
      </c>
      <c r="K1539" s="85">
        <v>24</v>
      </c>
      <c r="L1539" s="85">
        <v>23.8</v>
      </c>
      <c r="M1539" s="86">
        <v>22.8</v>
      </c>
    </row>
    <row r="1540" spans="1:13" s="68" customFormat="1" ht="17.45" customHeight="1">
      <c r="A1540" s="87">
        <v>18</v>
      </c>
      <c r="B1540" s="85">
        <v>14.3</v>
      </c>
      <c r="C1540" s="85">
        <v>24.9</v>
      </c>
      <c r="D1540" s="85">
        <v>15.6</v>
      </c>
      <c r="E1540" s="85">
        <v>24.6</v>
      </c>
      <c r="F1540" s="85">
        <v>26.7</v>
      </c>
      <c r="G1540" s="85">
        <v>29.7</v>
      </c>
      <c r="H1540" s="85">
        <v>32</v>
      </c>
      <c r="I1540" s="85">
        <v>28.4</v>
      </c>
      <c r="J1540" s="85">
        <v>26.2</v>
      </c>
      <c r="K1540" s="85">
        <v>24.2</v>
      </c>
      <c r="L1540" s="85">
        <v>23.5</v>
      </c>
      <c r="M1540" s="86">
        <v>22.7</v>
      </c>
    </row>
    <row r="1541" spans="1:13" s="68" customFormat="1" ht="17.45" customHeight="1">
      <c r="A1541" s="87">
        <v>19</v>
      </c>
      <c r="B1541" s="85">
        <v>13.5</v>
      </c>
      <c r="C1541" s="85">
        <v>23.6</v>
      </c>
      <c r="D1541" s="85">
        <v>15.7</v>
      </c>
      <c r="E1541" s="85">
        <v>23.2</v>
      </c>
      <c r="F1541" s="85">
        <v>25.5</v>
      </c>
      <c r="G1541" s="85">
        <v>30.4</v>
      </c>
      <c r="H1541" s="85">
        <v>32.1</v>
      </c>
      <c r="I1541" s="85">
        <v>29.6</v>
      </c>
      <c r="J1541" s="85">
        <v>27.3</v>
      </c>
      <c r="K1541" s="85">
        <v>24</v>
      </c>
      <c r="L1541" s="85">
        <v>21.7</v>
      </c>
      <c r="M1541" s="86">
        <v>18.5</v>
      </c>
    </row>
    <row r="1542" spans="1:13" s="68" customFormat="1" ht="17.45" customHeight="1">
      <c r="A1542" s="87">
        <v>20</v>
      </c>
      <c r="B1542" s="85">
        <v>13</v>
      </c>
      <c r="C1542" s="85">
        <v>24.3</v>
      </c>
      <c r="D1542" s="85">
        <v>17.3</v>
      </c>
      <c r="E1542" s="85">
        <v>24.7</v>
      </c>
      <c r="F1542" s="85">
        <v>27.6</v>
      </c>
      <c r="G1542" s="85">
        <v>31</v>
      </c>
      <c r="H1542" s="85">
        <v>30.8</v>
      </c>
      <c r="I1542" s="85">
        <v>31.8</v>
      </c>
      <c r="J1542" s="85">
        <v>26.9</v>
      </c>
      <c r="K1542" s="85">
        <v>24</v>
      </c>
      <c r="L1542" s="85">
        <v>21.4</v>
      </c>
      <c r="M1542" s="86">
        <v>19.399999999999999</v>
      </c>
    </row>
    <row r="1543" spans="1:13" s="68" customFormat="1" ht="17.45" customHeight="1">
      <c r="A1543" s="87">
        <v>21</v>
      </c>
      <c r="B1543" s="85">
        <v>14.5</v>
      </c>
      <c r="C1543" s="85">
        <v>22.9</v>
      </c>
      <c r="D1543" s="85">
        <v>18.8</v>
      </c>
      <c r="E1543" s="85">
        <v>25.9</v>
      </c>
      <c r="F1543" s="85">
        <v>30.1</v>
      </c>
      <c r="G1543" s="85">
        <v>31.2</v>
      </c>
      <c r="H1543" s="85">
        <v>30.3</v>
      </c>
      <c r="I1543" s="85">
        <v>31.4</v>
      </c>
      <c r="J1543" s="85">
        <v>26.6</v>
      </c>
      <c r="K1543" s="85">
        <v>24.5</v>
      </c>
      <c r="L1543" s="85">
        <v>21.8</v>
      </c>
      <c r="M1543" s="86">
        <v>21.5</v>
      </c>
    </row>
    <row r="1544" spans="1:13" s="68" customFormat="1" ht="17.45" customHeight="1">
      <c r="A1544" s="87">
        <v>22</v>
      </c>
      <c r="B1544" s="85">
        <v>15.5</v>
      </c>
      <c r="C1544" s="85">
        <v>23.9</v>
      </c>
      <c r="D1544" s="85">
        <v>19.899999999999999</v>
      </c>
      <c r="E1544" s="85">
        <v>27.8</v>
      </c>
      <c r="F1544" s="85">
        <v>31.3</v>
      </c>
      <c r="G1544" s="85">
        <v>31.3</v>
      </c>
      <c r="H1544" s="85">
        <v>30.7</v>
      </c>
      <c r="I1544" s="85">
        <v>27</v>
      </c>
      <c r="J1544" s="85">
        <v>27.7</v>
      </c>
      <c r="K1544" s="85">
        <v>24.9</v>
      </c>
      <c r="L1544" s="85">
        <v>21.4</v>
      </c>
      <c r="M1544" s="86">
        <v>24.9</v>
      </c>
    </row>
    <row r="1545" spans="1:13" s="68" customFormat="1" ht="17.45" customHeight="1">
      <c r="A1545" s="87">
        <v>23</v>
      </c>
      <c r="B1545" s="85">
        <v>15.6</v>
      </c>
      <c r="C1545" s="85">
        <v>22.4</v>
      </c>
      <c r="D1545" s="85">
        <v>22.4</v>
      </c>
      <c r="E1545" s="85">
        <v>27.7</v>
      </c>
      <c r="F1545" s="85">
        <v>32.799999999999997</v>
      </c>
      <c r="G1545" s="85">
        <v>31.4</v>
      </c>
      <c r="H1545" s="85">
        <v>31</v>
      </c>
      <c r="I1545" s="85">
        <v>28.7</v>
      </c>
      <c r="J1545" s="85">
        <v>27.6</v>
      </c>
      <c r="K1545" s="85">
        <v>25.3</v>
      </c>
      <c r="L1545" s="85">
        <v>21.9</v>
      </c>
      <c r="M1545" s="86">
        <v>19.399999999999999</v>
      </c>
    </row>
    <row r="1546" spans="1:13" s="68" customFormat="1" ht="17.45" customHeight="1">
      <c r="A1546" s="87">
        <v>24</v>
      </c>
      <c r="B1546" s="85">
        <v>16.7</v>
      </c>
      <c r="C1546" s="85">
        <v>23.9</v>
      </c>
      <c r="D1546" s="85">
        <v>23.4</v>
      </c>
      <c r="E1546" s="85">
        <v>28.1</v>
      </c>
      <c r="F1546" s="85">
        <v>33.9</v>
      </c>
      <c r="G1546" s="85">
        <v>31.2</v>
      </c>
      <c r="H1546" s="85">
        <v>30.2</v>
      </c>
      <c r="I1546" s="85">
        <v>27.9</v>
      </c>
      <c r="J1546" s="85">
        <v>25.9</v>
      </c>
      <c r="K1546" s="85">
        <v>25.3</v>
      </c>
      <c r="L1546" s="85">
        <v>21.8</v>
      </c>
      <c r="M1546" s="86">
        <v>18.2</v>
      </c>
    </row>
    <row r="1547" spans="1:13" s="68" customFormat="1" ht="17.45" customHeight="1">
      <c r="A1547" s="87">
        <v>25</v>
      </c>
      <c r="B1547" s="85">
        <v>17.100000000000001</v>
      </c>
      <c r="C1547" s="85">
        <v>24.5</v>
      </c>
      <c r="D1547" s="85">
        <v>24.4</v>
      </c>
      <c r="E1547" s="85">
        <v>22.5</v>
      </c>
      <c r="F1547" s="85">
        <v>30</v>
      </c>
      <c r="G1547" s="85">
        <v>31.2</v>
      </c>
      <c r="H1547" s="85">
        <v>30.1</v>
      </c>
      <c r="I1547" s="85">
        <v>29.1</v>
      </c>
      <c r="J1547" s="85">
        <v>23.8</v>
      </c>
      <c r="K1547" s="85">
        <v>25.8</v>
      </c>
      <c r="L1547" s="85">
        <v>21.7</v>
      </c>
      <c r="M1547" s="86">
        <v>17.5</v>
      </c>
    </row>
    <row r="1548" spans="1:13" s="68" customFormat="1" ht="17.45" customHeight="1">
      <c r="A1548" s="87">
        <v>26</v>
      </c>
      <c r="B1548" s="85">
        <v>17.399999999999999</v>
      </c>
      <c r="C1548" s="85">
        <v>22.8</v>
      </c>
      <c r="D1548" s="85">
        <v>24.5</v>
      </c>
      <c r="E1548" s="85">
        <v>24</v>
      </c>
      <c r="F1548" s="85">
        <v>29.7</v>
      </c>
      <c r="G1548" s="85">
        <v>31</v>
      </c>
      <c r="H1548" s="85">
        <v>29.9</v>
      </c>
      <c r="I1548" s="85">
        <v>28.4</v>
      </c>
      <c r="J1548" s="85">
        <v>25.2</v>
      </c>
      <c r="K1548" s="85">
        <v>26.2</v>
      </c>
      <c r="L1548" s="85">
        <v>20.9</v>
      </c>
      <c r="M1548" s="86">
        <v>16.2</v>
      </c>
    </row>
    <row r="1549" spans="1:13" s="68" customFormat="1" ht="17.45" customHeight="1">
      <c r="A1549" s="87">
        <v>27</v>
      </c>
      <c r="B1549" s="85">
        <v>16.3</v>
      </c>
      <c r="C1549" s="85">
        <v>23</v>
      </c>
      <c r="D1549" s="85">
        <v>25.9</v>
      </c>
      <c r="E1549" s="85">
        <v>25.3</v>
      </c>
      <c r="F1549" s="85">
        <v>28.1</v>
      </c>
      <c r="G1549" s="85">
        <v>29.7</v>
      </c>
      <c r="H1549" s="85">
        <v>27.9</v>
      </c>
      <c r="I1549" s="85">
        <v>26.6</v>
      </c>
      <c r="J1549" s="85">
        <v>26.6</v>
      </c>
      <c r="K1549" s="85">
        <v>26.6</v>
      </c>
      <c r="L1549" s="85">
        <v>20.8</v>
      </c>
      <c r="M1549" s="86">
        <v>16.7</v>
      </c>
    </row>
    <row r="1550" spans="1:13" s="68" customFormat="1" ht="17.45" customHeight="1">
      <c r="A1550" s="87">
        <v>28</v>
      </c>
      <c r="B1550" s="85">
        <v>16.7</v>
      </c>
      <c r="C1550" s="85">
        <v>22.6</v>
      </c>
      <c r="D1550" s="85">
        <v>25.6</v>
      </c>
      <c r="E1550" s="85">
        <v>25.9</v>
      </c>
      <c r="F1550" s="85">
        <v>26.3</v>
      </c>
      <c r="G1550" s="85">
        <v>32</v>
      </c>
      <c r="H1550" s="85">
        <v>29.8</v>
      </c>
      <c r="I1550" s="85">
        <v>27.3</v>
      </c>
      <c r="J1550" s="85">
        <v>27.3</v>
      </c>
      <c r="K1550" s="85">
        <v>26.2</v>
      </c>
      <c r="L1550" s="85">
        <v>19</v>
      </c>
      <c r="M1550" s="86">
        <v>18.3</v>
      </c>
    </row>
    <row r="1551" spans="1:13" s="68" customFormat="1" ht="17.45" customHeight="1">
      <c r="A1551" s="87">
        <v>29</v>
      </c>
      <c r="B1551" s="85">
        <v>16.600000000000001</v>
      </c>
      <c r="C1551" s="85"/>
      <c r="D1551" s="85">
        <v>25.8</v>
      </c>
      <c r="E1551" s="85">
        <v>22.1</v>
      </c>
      <c r="F1551" s="85">
        <v>28.3</v>
      </c>
      <c r="G1551" s="85">
        <v>31.9</v>
      </c>
      <c r="H1551" s="85">
        <v>30</v>
      </c>
      <c r="I1551" s="85">
        <v>27.4</v>
      </c>
      <c r="J1551" s="85">
        <v>27.5</v>
      </c>
      <c r="K1551" s="85">
        <v>26.3</v>
      </c>
      <c r="L1551" s="85">
        <v>17.7</v>
      </c>
      <c r="M1551" s="86">
        <v>17.8</v>
      </c>
    </row>
    <row r="1552" spans="1:13" s="68" customFormat="1" ht="17.45" customHeight="1">
      <c r="A1552" s="87">
        <v>30</v>
      </c>
      <c r="B1552" s="85">
        <v>16.899999999999999</v>
      </c>
      <c r="C1552" s="85"/>
      <c r="D1552" s="85">
        <v>25.4</v>
      </c>
      <c r="E1552" s="85">
        <v>24.5</v>
      </c>
      <c r="F1552" s="85">
        <v>27.7</v>
      </c>
      <c r="G1552" s="85">
        <v>28</v>
      </c>
      <c r="H1552" s="85">
        <v>30.4</v>
      </c>
      <c r="I1552" s="85">
        <v>28.3</v>
      </c>
      <c r="J1552" s="85">
        <v>28.6</v>
      </c>
      <c r="K1552" s="85">
        <v>25.7</v>
      </c>
      <c r="L1552" s="85">
        <v>17</v>
      </c>
      <c r="M1552" s="86">
        <v>17.5</v>
      </c>
    </row>
    <row r="1553" spans="1:13" s="68" customFormat="1" ht="17.45" customHeight="1">
      <c r="A1553" s="88">
        <v>31</v>
      </c>
      <c r="B1553" s="89">
        <v>17.600000000000001</v>
      </c>
      <c r="C1553" s="89"/>
      <c r="D1553" s="89">
        <v>26.1</v>
      </c>
      <c r="E1553" s="89"/>
      <c r="F1553" s="89">
        <v>29.3</v>
      </c>
      <c r="G1553" s="89"/>
      <c r="H1553" s="89">
        <v>29.7</v>
      </c>
      <c r="I1553" s="89">
        <v>29</v>
      </c>
      <c r="J1553" s="89"/>
      <c r="K1553" s="89">
        <v>21.3</v>
      </c>
      <c r="L1553" s="89"/>
      <c r="M1553" s="90">
        <v>15.7</v>
      </c>
    </row>
    <row r="1554" spans="1:13" s="68" customFormat="1" ht="17.45" customHeight="1">
      <c r="A1554" s="91" t="s">
        <v>22</v>
      </c>
      <c r="B1554" s="92">
        <f t="shared" ref="B1554:M1554" si="0">SUM(B1523:B1553)</f>
        <v>524.79999999999995</v>
      </c>
      <c r="C1554" s="93">
        <f t="shared" si="0"/>
        <v>613.69999999999993</v>
      </c>
      <c r="D1554" s="93">
        <f t="shared" si="0"/>
        <v>655.5</v>
      </c>
      <c r="E1554" s="93">
        <f t="shared" si="0"/>
        <v>703.4</v>
      </c>
      <c r="F1554" s="93">
        <f t="shared" si="0"/>
        <v>847.59999999999991</v>
      </c>
      <c r="G1554" s="93">
        <f t="shared" si="0"/>
        <v>907.1</v>
      </c>
      <c r="H1554" s="93">
        <f t="shared" si="0"/>
        <v>942.9</v>
      </c>
      <c r="I1554" s="93">
        <f t="shared" si="0"/>
        <v>904.9</v>
      </c>
      <c r="J1554" s="93">
        <f t="shared" si="0"/>
        <v>816.6</v>
      </c>
      <c r="K1554" s="93">
        <f t="shared" si="0"/>
        <v>799.3</v>
      </c>
      <c r="L1554" s="93">
        <f t="shared" si="0"/>
        <v>643.4</v>
      </c>
      <c r="M1554" s="94">
        <f t="shared" si="0"/>
        <v>632.1</v>
      </c>
    </row>
    <row r="1555" spans="1:13" s="68" customFormat="1" ht="17.45" customHeight="1">
      <c r="A1555" s="87" t="s">
        <v>23</v>
      </c>
      <c r="B1555" s="95">
        <f t="shared" ref="B1555:M1555" si="1">AVERAGE(B1523:B1553)</f>
        <v>16.929032258064513</v>
      </c>
      <c r="C1555" s="96">
        <f t="shared" si="1"/>
        <v>21.917857142857141</v>
      </c>
      <c r="D1555" s="96">
        <f t="shared" si="1"/>
        <v>21.14516129032258</v>
      </c>
      <c r="E1555" s="96">
        <f t="shared" si="1"/>
        <v>23.446666666666665</v>
      </c>
      <c r="F1555" s="96">
        <f t="shared" si="1"/>
        <v>27.341935483870966</v>
      </c>
      <c r="G1555" s="96">
        <f t="shared" si="1"/>
        <v>30.236666666666668</v>
      </c>
      <c r="H1555" s="96">
        <f t="shared" si="1"/>
        <v>30.416129032258063</v>
      </c>
      <c r="I1555" s="96">
        <f t="shared" si="1"/>
        <v>29.190322580645162</v>
      </c>
      <c r="J1555" s="96">
        <f t="shared" si="1"/>
        <v>27.220000000000002</v>
      </c>
      <c r="K1555" s="96">
        <f t="shared" si="1"/>
        <v>25.783870967741933</v>
      </c>
      <c r="L1555" s="96">
        <f t="shared" si="1"/>
        <v>21.446666666666665</v>
      </c>
      <c r="M1555" s="97">
        <f t="shared" si="1"/>
        <v>20.390322580645162</v>
      </c>
    </row>
    <row r="1556" spans="1:13" s="68" customFormat="1" ht="17.45" customHeight="1">
      <c r="A1556" s="91" t="s">
        <v>24</v>
      </c>
      <c r="B1556" s="98">
        <v>26.9</v>
      </c>
      <c r="C1556" s="99">
        <v>29.9</v>
      </c>
      <c r="D1556" s="99">
        <v>29.9</v>
      </c>
      <c r="E1556" s="99">
        <v>34.200000000000003</v>
      </c>
      <c r="F1556" s="99">
        <v>38.9</v>
      </c>
      <c r="G1556" s="99">
        <v>38.5</v>
      </c>
      <c r="H1556" s="99">
        <v>37.299999999999997</v>
      </c>
      <c r="I1556" s="99">
        <v>36.700000000000003</v>
      </c>
      <c r="J1556" s="99">
        <v>34.799999999999997</v>
      </c>
      <c r="K1556" s="99">
        <v>33.700000000000003</v>
      </c>
      <c r="L1556" s="99">
        <v>29.3</v>
      </c>
      <c r="M1556" s="100">
        <v>29.2</v>
      </c>
    </row>
    <row r="1557" spans="1:13" s="68" customFormat="1" ht="17.45" customHeight="1">
      <c r="A1557" s="101" t="s">
        <v>16</v>
      </c>
      <c r="B1557" s="102" t="s">
        <v>25</v>
      </c>
      <c r="C1557" s="103" t="s">
        <v>26</v>
      </c>
      <c r="D1557" s="103" t="s">
        <v>27</v>
      </c>
      <c r="E1557" s="103" t="s">
        <v>28</v>
      </c>
      <c r="F1557" s="103" t="s">
        <v>29</v>
      </c>
      <c r="G1557" s="103" t="s">
        <v>30</v>
      </c>
      <c r="H1557" s="103" t="s">
        <v>31</v>
      </c>
      <c r="I1557" s="103" t="s">
        <v>32</v>
      </c>
      <c r="J1557" s="103" t="s">
        <v>33</v>
      </c>
      <c r="K1557" s="103" t="s">
        <v>30</v>
      </c>
      <c r="L1557" s="103" t="s">
        <v>34</v>
      </c>
      <c r="M1557" s="104" t="s">
        <v>35</v>
      </c>
    </row>
    <row r="1558" spans="1:13" s="68" customFormat="1" ht="17.45" customHeight="1">
      <c r="A1558" s="105" t="s">
        <v>36</v>
      </c>
      <c r="B1558" s="106">
        <v>10.9</v>
      </c>
      <c r="C1558" s="85">
        <v>12.7</v>
      </c>
      <c r="D1558" s="85">
        <v>11.8</v>
      </c>
      <c r="E1558" s="85">
        <v>14.3</v>
      </c>
      <c r="F1558" s="85">
        <v>19.899999999999999</v>
      </c>
      <c r="G1558" s="85">
        <v>23.2</v>
      </c>
      <c r="H1558" s="85">
        <v>25</v>
      </c>
      <c r="I1558" s="85">
        <v>22.4</v>
      </c>
      <c r="J1558" s="85">
        <v>22.5</v>
      </c>
      <c r="K1558" s="85">
        <v>19.8</v>
      </c>
      <c r="L1558" s="85">
        <v>12.4</v>
      </c>
      <c r="M1558" s="86">
        <v>14.6</v>
      </c>
    </row>
    <row r="1559" spans="1:13" s="68" customFormat="1" ht="17.45" customHeight="1">
      <c r="A1559" s="107" t="s">
        <v>16</v>
      </c>
      <c r="B1559" s="102" t="s">
        <v>37</v>
      </c>
      <c r="C1559" s="103" t="s">
        <v>25</v>
      </c>
      <c r="D1559" s="103" t="s">
        <v>30</v>
      </c>
      <c r="E1559" s="103" t="s">
        <v>38</v>
      </c>
      <c r="F1559" s="103" t="s">
        <v>38</v>
      </c>
      <c r="G1559" s="103" t="s">
        <v>39</v>
      </c>
      <c r="H1559" s="103" t="s">
        <v>29</v>
      </c>
      <c r="I1559" s="103" t="s">
        <v>40</v>
      </c>
      <c r="J1559" s="103" t="s">
        <v>41</v>
      </c>
      <c r="K1559" s="103" t="s">
        <v>27</v>
      </c>
      <c r="L1559" s="103" t="s">
        <v>42</v>
      </c>
      <c r="M1559" s="104" t="s">
        <v>27</v>
      </c>
    </row>
    <row r="1560" spans="1:13" s="68" customFormat="1" ht="17.45" customHeight="1">
      <c r="A1560" s="108" t="s">
        <v>43</v>
      </c>
      <c r="B1560" s="109"/>
      <c r="C1560" s="110" t="s">
        <v>44</v>
      </c>
      <c r="D1560" s="111"/>
      <c r="E1560" s="111"/>
      <c r="F1560" s="111"/>
      <c r="G1560" s="112">
        <f>MAX(B1556:M1556)</f>
        <v>38.9</v>
      </c>
      <c r="H1560" s="113" t="s">
        <v>45</v>
      </c>
      <c r="I1560" s="111"/>
      <c r="J1560" s="114" t="s">
        <v>16</v>
      </c>
      <c r="K1560" s="115" t="str">
        <f>HLOOKUP(G1560,B1556:M1557,2,FALSE)</f>
        <v>24</v>
      </c>
      <c r="L1560" s="116" t="s">
        <v>15</v>
      </c>
      <c r="M1560" s="117" t="str">
        <f>MID("I   II  III IV  V   VI  VII VIII IX  X   XI  XII ",(MATCH(G1560,B1556:M1556,0)-1)*4+1,4)</f>
        <v xml:space="preserve">V   </v>
      </c>
    </row>
    <row r="1561" spans="1:13" s="68" customFormat="1" ht="17.45" customHeight="1">
      <c r="A1561" s="118" t="s">
        <v>46</v>
      </c>
      <c r="B1561" s="119"/>
      <c r="C1561" s="120" t="s">
        <v>47</v>
      </c>
      <c r="D1561" s="121"/>
      <c r="E1561" s="121"/>
      <c r="F1561" s="121"/>
      <c r="G1561" s="122">
        <f>MIN(B1558:M1558)</f>
        <v>10.9</v>
      </c>
      <c r="H1561" s="123" t="s">
        <v>45</v>
      </c>
      <c r="I1561" s="121"/>
      <c r="J1561" s="124" t="s">
        <v>16</v>
      </c>
      <c r="K1561" s="125" t="str">
        <f>HLOOKUP(G1561,B1558:M1559,2,FALSE)</f>
        <v>29</v>
      </c>
      <c r="L1561" s="126" t="s">
        <v>15</v>
      </c>
      <c r="M1561" s="127" t="str">
        <f>MID("I   II  III IV  V   VI  VII VIII IX  X   XI  XII ",(MATCH(G1561,B1558:M1558,0)-1)*4+1,4)</f>
        <v xml:space="preserve">I   </v>
      </c>
    </row>
    <row r="1562" spans="1:13" s="68" customFormat="1" ht="17.45" customHeight="1">
      <c r="A1562" s="128" t="s">
        <v>48</v>
      </c>
      <c r="B1562" s="129"/>
      <c r="C1562" s="130" t="s">
        <v>49</v>
      </c>
      <c r="D1562" s="131"/>
      <c r="E1562" s="131"/>
      <c r="F1562" s="132"/>
      <c r="G1562" s="133">
        <f>AVERAGE(B1523:M1553)</f>
        <v>24.633698630136969</v>
      </c>
      <c r="H1562" s="134" t="s">
        <v>45</v>
      </c>
      <c r="I1562" s="131"/>
      <c r="J1562" s="131"/>
      <c r="K1562" s="131"/>
      <c r="L1562" s="131"/>
      <c r="M1562" s="135"/>
    </row>
    <row r="1563" spans="1:13" s="68" customFormat="1" ht="17.45" customHeight="1">
      <c r="A1563" s="136" t="s">
        <v>17</v>
      </c>
      <c r="B1563" s="137"/>
      <c r="C1563" s="137"/>
      <c r="D1563" s="137"/>
      <c r="E1563" s="137"/>
      <c r="F1563" s="137"/>
      <c r="G1563" s="137"/>
      <c r="H1563" s="137"/>
      <c r="I1563" s="137"/>
      <c r="J1563" s="137"/>
      <c r="K1563" s="138" t="s">
        <v>50</v>
      </c>
      <c r="L1563" s="139"/>
      <c r="M1563" s="140"/>
    </row>
    <row r="1564" spans="1:13" s="68" customFormat="1" ht="17.45" customHeight="1">
      <c r="A1564" s="141" t="s">
        <v>51</v>
      </c>
      <c r="B1564" s="137"/>
      <c r="C1564" s="137"/>
      <c r="D1564" s="142"/>
      <c r="E1564" s="142" t="s">
        <v>19</v>
      </c>
      <c r="F1564" s="142"/>
      <c r="G1564" s="142"/>
      <c r="H1564" s="142"/>
      <c r="I1564" s="142"/>
      <c r="J1564" s="142"/>
      <c r="K1564" s="138" t="s">
        <v>52</v>
      </c>
      <c r="L1564" s="139"/>
      <c r="M1564" s="140"/>
    </row>
    <row r="1565" spans="1:13" s="152" customFormat="1" ht="17.45" customHeight="1">
      <c r="A1565" s="143"/>
      <c r="B1565" s="144"/>
      <c r="C1565" s="145"/>
      <c r="D1565" s="146"/>
      <c r="E1565" s="147"/>
      <c r="F1565" s="148" t="s">
        <v>20</v>
      </c>
      <c r="G1565" s="149">
        <v>2008</v>
      </c>
      <c r="H1565" s="147"/>
      <c r="I1565" s="146"/>
      <c r="J1565" s="146"/>
      <c r="K1565" s="150" t="s">
        <v>53</v>
      </c>
      <c r="L1565" s="151"/>
      <c r="M1565" s="151"/>
    </row>
    <row r="1566" spans="1:13" s="68" customFormat="1" ht="17.45" customHeight="1">
      <c r="A1566" s="153" t="s">
        <v>16</v>
      </c>
      <c r="B1566" s="154" t="s">
        <v>2</v>
      </c>
      <c r="C1566" s="155" t="s">
        <v>3</v>
      </c>
      <c r="D1566" s="155" t="s">
        <v>4</v>
      </c>
      <c r="E1566" s="155" t="s">
        <v>5</v>
      </c>
      <c r="F1566" s="155" t="s">
        <v>6</v>
      </c>
      <c r="G1566" s="155" t="s">
        <v>7</v>
      </c>
      <c r="H1566" s="155" t="s">
        <v>8</v>
      </c>
      <c r="I1566" s="155" t="s">
        <v>9</v>
      </c>
      <c r="J1566" s="155" t="s">
        <v>10</v>
      </c>
      <c r="K1566" s="155" t="s">
        <v>11</v>
      </c>
      <c r="L1566" s="155" t="s">
        <v>12</v>
      </c>
      <c r="M1566" s="156" t="s">
        <v>13</v>
      </c>
    </row>
    <row r="1567" spans="1:13" s="68" customFormat="1" ht="17.45" customHeight="1">
      <c r="A1567" s="157">
        <v>1</v>
      </c>
      <c r="B1567" s="158">
        <v>15.5</v>
      </c>
      <c r="C1567" s="159">
        <v>7.4</v>
      </c>
      <c r="D1567" s="159">
        <v>16.600000000000001</v>
      </c>
      <c r="E1567" s="159">
        <v>19.8</v>
      </c>
      <c r="F1567" s="159">
        <v>26.6</v>
      </c>
      <c r="G1567" s="159">
        <v>27.5</v>
      </c>
      <c r="H1567" s="159">
        <v>29.8</v>
      </c>
      <c r="I1567" s="159">
        <v>27.7</v>
      </c>
      <c r="J1567" s="159">
        <v>28.2</v>
      </c>
      <c r="K1567" s="159">
        <v>25.9</v>
      </c>
      <c r="L1567" s="159">
        <v>24.2</v>
      </c>
      <c r="M1567" s="160">
        <v>17</v>
      </c>
    </row>
    <row r="1568" spans="1:13" s="68" customFormat="1" ht="17.45" customHeight="1">
      <c r="A1568" s="161">
        <v>2</v>
      </c>
      <c r="B1568" s="162">
        <v>14.1</v>
      </c>
      <c r="C1568" s="163">
        <v>9.5</v>
      </c>
      <c r="D1568" s="163">
        <v>17.899999999999999</v>
      </c>
      <c r="E1568" s="163">
        <v>18.5</v>
      </c>
      <c r="F1568" s="163">
        <v>27.8</v>
      </c>
      <c r="G1568" s="163">
        <v>27</v>
      </c>
      <c r="H1568" s="163">
        <v>29.8</v>
      </c>
      <c r="I1568" s="163">
        <v>28</v>
      </c>
      <c r="J1568" s="163">
        <v>29.4</v>
      </c>
      <c r="K1568" s="163">
        <v>27.5</v>
      </c>
      <c r="L1568" s="163">
        <v>23.6</v>
      </c>
      <c r="M1568" s="164">
        <v>17.8</v>
      </c>
    </row>
    <row r="1569" spans="1:13" s="68" customFormat="1" ht="17.45" customHeight="1">
      <c r="A1569" s="161">
        <v>3</v>
      </c>
      <c r="B1569" s="162">
        <v>14.5</v>
      </c>
      <c r="C1569" s="163">
        <v>11.8</v>
      </c>
      <c r="D1569" s="163">
        <v>19.8</v>
      </c>
      <c r="E1569" s="163">
        <v>18.5</v>
      </c>
      <c r="F1569" s="163">
        <v>28.2</v>
      </c>
      <c r="G1569" s="163">
        <v>27.7</v>
      </c>
      <c r="H1569" s="163">
        <v>30.5</v>
      </c>
      <c r="I1569" s="163">
        <v>29.7</v>
      </c>
      <c r="J1569" s="163">
        <v>30.2</v>
      </c>
      <c r="K1569" s="163">
        <v>28.7</v>
      </c>
      <c r="L1569" s="163">
        <v>21.2</v>
      </c>
      <c r="M1569" s="164">
        <v>19.8</v>
      </c>
    </row>
    <row r="1570" spans="1:13" s="68" customFormat="1" ht="17.45" customHeight="1">
      <c r="A1570" s="161">
        <v>4</v>
      </c>
      <c r="B1570" s="162">
        <v>15.9</v>
      </c>
      <c r="C1570" s="163">
        <v>12.4</v>
      </c>
      <c r="D1570" s="163">
        <v>20.100000000000001</v>
      </c>
      <c r="E1570" s="163">
        <v>20.7</v>
      </c>
      <c r="F1570" s="163">
        <v>28.8</v>
      </c>
      <c r="G1570" s="163">
        <v>27.8</v>
      </c>
      <c r="H1570" s="163">
        <v>30.4</v>
      </c>
      <c r="I1570" s="163">
        <v>29.7</v>
      </c>
      <c r="J1570" s="163">
        <v>25.9</v>
      </c>
      <c r="K1570" s="163">
        <v>29</v>
      </c>
      <c r="L1570" s="163">
        <v>21.6</v>
      </c>
      <c r="M1570" s="164">
        <v>21</v>
      </c>
    </row>
    <row r="1571" spans="1:13" s="68" customFormat="1" ht="17.45" customHeight="1">
      <c r="A1571" s="161">
        <v>5</v>
      </c>
      <c r="B1571" s="162">
        <v>16.5</v>
      </c>
      <c r="C1571" s="163">
        <v>12.8</v>
      </c>
      <c r="D1571" s="163">
        <v>19.3</v>
      </c>
      <c r="E1571" s="163">
        <v>23.1</v>
      </c>
      <c r="F1571" s="163">
        <v>23.5</v>
      </c>
      <c r="G1571" s="163">
        <v>27.6</v>
      </c>
      <c r="H1571" s="163">
        <v>30.1</v>
      </c>
      <c r="I1571" s="163">
        <v>29.2</v>
      </c>
      <c r="J1571" s="163">
        <v>26.5</v>
      </c>
      <c r="K1571" s="163">
        <v>24.8</v>
      </c>
      <c r="L1571" s="163">
        <v>23.4</v>
      </c>
      <c r="M1571" s="164">
        <v>20.399999999999999</v>
      </c>
    </row>
    <row r="1572" spans="1:13" s="68" customFormat="1" ht="17.45" customHeight="1">
      <c r="A1572" s="161">
        <v>6</v>
      </c>
      <c r="B1572" s="162">
        <v>18.2</v>
      </c>
      <c r="C1572" s="163">
        <v>13.1</v>
      </c>
      <c r="D1572" s="163">
        <v>19.7</v>
      </c>
      <c r="E1572" s="163">
        <v>25.5</v>
      </c>
      <c r="F1572" s="163">
        <v>24.8</v>
      </c>
      <c r="G1572" s="163">
        <v>27.3</v>
      </c>
      <c r="H1572" s="163">
        <v>26.8</v>
      </c>
      <c r="I1572" s="163">
        <v>30.5</v>
      </c>
      <c r="J1572" s="163">
        <v>25.7</v>
      </c>
      <c r="K1572" s="163">
        <v>26.9</v>
      </c>
      <c r="L1572" s="163">
        <v>25.8</v>
      </c>
      <c r="M1572" s="164">
        <v>17.600000000000001</v>
      </c>
    </row>
    <row r="1573" spans="1:13" s="68" customFormat="1" ht="17.45" customHeight="1">
      <c r="A1573" s="161">
        <v>7</v>
      </c>
      <c r="B1573" s="162">
        <v>18.899999999999999</v>
      </c>
      <c r="C1573" s="163">
        <v>12.8</v>
      </c>
      <c r="D1573" s="163">
        <v>20.100000000000001</v>
      </c>
      <c r="E1573" s="163">
        <v>26.3</v>
      </c>
      <c r="F1573" s="163">
        <v>28.1</v>
      </c>
      <c r="G1573" s="163">
        <v>28.5</v>
      </c>
      <c r="H1573" s="163">
        <v>28.1</v>
      </c>
      <c r="I1573" s="163">
        <v>27.2</v>
      </c>
      <c r="J1573" s="163">
        <v>27</v>
      </c>
      <c r="K1573" s="163">
        <v>26.4</v>
      </c>
      <c r="L1573" s="163">
        <v>24.3</v>
      </c>
      <c r="M1573" s="164">
        <v>18.2</v>
      </c>
    </row>
    <row r="1574" spans="1:13" s="68" customFormat="1" ht="17.45" customHeight="1">
      <c r="A1574" s="161">
        <v>8</v>
      </c>
      <c r="B1574" s="162">
        <v>19.8</v>
      </c>
      <c r="C1574" s="163">
        <v>13.1</v>
      </c>
      <c r="D1574" s="163">
        <v>20.9</v>
      </c>
      <c r="E1574" s="163">
        <v>27</v>
      </c>
      <c r="F1574" s="163">
        <v>29</v>
      </c>
      <c r="G1574" s="163">
        <v>28.9</v>
      </c>
      <c r="H1574" s="163">
        <v>27.1</v>
      </c>
      <c r="I1574" s="163">
        <v>27.1</v>
      </c>
      <c r="J1574" s="163">
        <v>27.6</v>
      </c>
      <c r="K1574" s="163">
        <v>27.2</v>
      </c>
      <c r="L1574" s="163">
        <v>22.8</v>
      </c>
      <c r="M1574" s="164">
        <v>18.5</v>
      </c>
    </row>
    <row r="1575" spans="1:13" s="68" customFormat="1" ht="17.45" customHeight="1">
      <c r="A1575" s="161">
        <v>9</v>
      </c>
      <c r="B1575" s="162">
        <v>21.5</v>
      </c>
      <c r="C1575" s="163">
        <v>13</v>
      </c>
      <c r="D1575" s="163">
        <v>20</v>
      </c>
      <c r="E1575" s="163">
        <v>27.6</v>
      </c>
      <c r="F1575" s="163">
        <v>27.4</v>
      </c>
      <c r="G1575" s="163">
        <v>29.3</v>
      </c>
      <c r="H1575" s="163">
        <v>29.1</v>
      </c>
      <c r="I1575" s="163">
        <v>28.3</v>
      </c>
      <c r="J1575" s="163">
        <v>28.1</v>
      </c>
      <c r="K1575" s="163">
        <v>27</v>
      </c>
      <c r="L1575" s="163">
        <v>21.6</v>
      </c>
      <c r="M1575" s="164">
        <v>17.8</v>
      </c>
    </row>
    <row r="1576" spans="1:13" s="68" customFormat="1" ht="17.45" customHeight="1">
      <c r="A1576" s="161">
        <v>10</v>
      </c>
      <c r="B1576" s="162">
        <v>21.7</v>
      </c>
      <c r="C1576" s="163">
        <v>12.1</v>
      </c>
      <c r="D1576" s="163">
        <v>19.899999999999999</v>
      </c>
      <c r="E1576" s="163">
        <v>26.1</v>
      </c>
      <c r="F1576" s="163">
        <v>24.2</v>
      </c>
      <c r="G1576" s="163">
        <v>27.6</v>
      </c>
      <c r="H1576" s="163">
        <v>29.1</v>
      </c>
      <c r="I1576" s="163">
        <v>26.1</v>
      </c>
      <c r="J1576" s="163">
        <v>27.4</v>
      </c>
      <c r="K1576" s="163">
        <v>28</v>
      </c>
      <c r="L1576" s="163">
        <v>20.6</v>
      </c>
      <c r="M1576" s="164">
        <v>18.8</v>
      </c>
    </row>
    <row r="1577" spans="1:13" s="68" customFormat="1" ht="17.45" customHeight="1">
      <c r="A1577" s="161">
        <v>11</v>
      </c>
      <c r="B1577" s="162">
        <v>23.5</v>
      </c>
      <c r="C1577" s="163">
        <v>11.3</v>
      </c>
      <c r="D1577" s="163">
        <v>21.5</v>
      </c>
      <c r="E1577" s="163">
        <v>26</v>
      </c>
      <c r="F1577" s="163">
        <v>24.6</v>
      </c>
      <c r="G1577" s="163">
        <v>28.9</v>
      </c>
      <c r="H1577" s="163">
        <v>30.6</v>
      </c>
      <c r="I1577" s="163">
        <v>28.9</v>
      </c>
      <c r="J1577" s="163">
        <v>28.3</v>
      </c>
      <c r="K1577" s="163">
        <v>27.1</v>
      </c>
      <c r="L1577" s="163">
        <v>19.899999999999999</v>
      </c>
      <c r="M1577" s="164">
        <v>20.5</v>
      </c>
    </row>
    <row r="1578" spans="1:13" s="68" customFormat="1" ht="17.45" customHeight="1">
      <c r="A1578" s="161">
        <v>12</v>
      </c>
      <c r="B1578" s="162">
        <v>23</v>
      </c>
      <c r="C1578" s="163">
        <v>12.3</v>
      </c>
      <c r="D1578" s="163">
        <v>20.9</v>
      </c>
      <c r="E1578" s="163">
        <v>26.3</v>
      </c>
      <c r="F1578" s="163">
        <v>26.3</v>
      </c>
      <c r="G1578" s="163">
        <v>29</v>
      </c>
      <c r="H1578" s="163">
        <v>27.1</v>
      </c>
      <c r="I1578" s="163">
        <v>28.4</v>
      </c>
      <c r="J1578" s="163">
        <v>27.6</v>
      </c>
      <c r="K1578" s="163">
        <v>27.3</v>
      </c>
      <c r="L1578" s="163">
        <v>19.399999999999999</v>
      </c>
      <c r="M1578" s="164">
        <v>20.7</v>
      </c>
    </row>
    <row r="1579" spans="1:13" s="68" customFormat="1" ht="17.45" customHeight="1">
      <c r="A1579" s="161">
        <v>13</v>
      </c>
      <c r="B1579" s="162">
        <v>22.7</v>
      </c>
      <c r="C1579" s="163">
        <v>12.2</v>
      </c>
      <c r="D1579" s="163">
        <v>20</v>
      </c>
      <c r="E1579" s="163">
        <v>24.9</v>
      </c>
      <c r="F1579" s="163">
        <v>27.3</v>
      </c>
      <c r="G1579" s="163">
        <v>28.7</v>
      </c>
      <c r="H1579" s="163">
        <v>29</v>
      </c>
      <c r="I1579" s="163">
        <v>29.1</v>
      </c>
      <c r="J1579" s="163">
        <v>28.3</v>
      </c>
      <c r="K1579" s="163">
        <v>26.8</v>
      </c>
      <c r="L1579" s="163">
        <v>20</v>
      </c>
      <c r="M1579" s="164">
        <v>20.3</v>
      </c>
    </row>
    <row r="1580" spans="1:13" s="68" customFormat="1" ht="17.45" customHeight="1">
      <c r="A1580" s="161">
        <v>14</v>
      </c>
      <c r="B1580" s="162">
        <v>14.6</v>
      </c>
      <c r="C1580" s="163">
        <v>12.2</v>
      </c>
      <c r="D1580" s="163">
        <v>20.6</v>
      </c>
      <c r="E1580" s="163">
        <v>25.8</v>
      </c>
      <c r="F1580" s="163">
        <v>27.6</v>
      </c>
      <c r="G1580" s="163">
        <v>27.9</v>
      </c>
      <c r="H1580" s="163">
        <v>30.6</v>
      </c>
      <c r="I1580" s="163">
        <v>29.7</v>
      </c>
      <c r="J1580" s="163">
        <v>28.6</v>
      </c>
      <c r="K1580" s="163">
        <v>23.9</v>
      </c>
      <c r="L1580" s="163">
        <v>20.399999999999999</v>
      </c>
      <c r="M1580" s="164">
        <v>20.8</v>
      </c>
    </row>
    <row r="1581" spans="1:13" s="68" customFormat="1" ht="17.45" customHeight="1">
      <c r="A1581" s="161">
        <v>15</v>
      </c>
      <c r="B1581" s="162">
        <v>11.4</v>
      </c>
      <c r="C1581" s="163">
        <v>13.7</v>
      </c>
      <c r="D1581" s="163">
        <v>21.3</v>
      </c>
      <c r="E1581" s="163">
        <v>25.3</v>
      </c>
      <c r="F1581" s="163">
        <v>26.9</v>
      </c>
      <c r="G1581" s="163">
        <v>29.2</v>
      </c>
      <c r="H1581" s="163">
        <v>30</v>
      </c>
      <c r="I1581" s="163">
        <v>30.9</v>
      </c>
      <c r="J1581" s="163">
        <v>29.8</v>
      </c>
      <c r="K1581" s="163">
        <v>24.1</v>
      </c>
      <c r="L1581" s="163">
        <v>22.2</v>
      </c>
      <c r="M1581" s="164">
        <v>19.100000000000001</v>
      </c>
    </row>
    <row r="1582" spans="1:13" s="68" customFormat="1" ht="17.45" customHeight="1">
      <c r="A1582" s="161">
        <v>16</v>
      </c>
      <c r="B1582" s="162">
        <v>13</v>
      </c>
      <c r="C1582" s="163">
        <v>14.4</v>
      </c>
      <c r="D1582" s="163">
        <v>22</v>
      </c>
      <c r="E1582" s="163">
        <v>25.9</v>
      </c>
      <c r="F1582" s="163">
        <v>27.7</v>
      </c>
      <c r="G1582" s="163">
        <v>28.1</v>
      </c>
      <c r="H1582" s="163">
        <v>26.4</v>
      </c>
      <c r="I1582" s="163">
        <v>32</v>
      </c>
      <c r="J1582" s="163">
        <v>30.2</v>
      </c>
      <c r="K1582" s="163">
        <v>26.6</v>
      </c>
      <c r="L1582" s="163">
        <v>24.3</v>
      </c>
      <c r="M1582" s="164">
        <v>18.100000000000001</v>
      </c>
    </row>
    <row r="1583" spans="1:13" s="68" customFormat="1" ht="17.45" customHeight="1">
      <c r="A1583" s="161">
        <v>17</v>
      </c>
      <c r="B1583" s="162">
        <v>14.5</v>
      </c>
      <c r="C1583" s="163">
        <v>11.7</v>
      </c>
      <c r="D1583" s="163">
        <v>23.1</v>
      </c>
      <c r="E1583" s="163">
        <v>26.2</v>
      </c>
      <c r="F1583" s="163">
        <v>27.7</v>
      </c>
      <c r="G1583" s="163">
        <v>28</v>
      </c>
      <c r="H1583" s="163">
        <v>27.1</v>
      </c>
      <c r="I1583" s="163">
        <v>31.2</v>
      </c>
      <c r="J1583" s="163">
        <v>30.5</v>
      </c>
      <c r="K1583" s="163">
        <v>27.8</v>
      </c>
      <c r="L1583" s="163">
        <v>25</v>
      </c>
      <c r="M1583" s="164">
        <v>18.899999999999999</v>
      </c>
    </row>
    <row r="1584" spans="1:13" s="68" customFormat="1" ht="17.45" customHeight="1">
      <c r="A1584" s="161">
        <v>18</v>
      </c>
      <c r="B1584" s="162">
        <v>15</v>
      </c>
      <c r="C1584" s="163">
        <v>12.2</v>
      </c>
      <c r="D1584" s="163">
        <v>23.3</v>
      </c>
      <c r="E1584" s="163">
        <v>26.6</v>
      </c>
      <c r="F1584" s="163">
        <v>27.7</v>
      </c>
      <c r="G1584" s="163">
        <v>26.5</v>
      </c>
      <c r="H1584" s="163">
        <v>27.8</v>
      </c>
      <c r="I1584" s="163">
        <v>27.1</v>
      </c>
      <c r="J1584" s="163">
        <v>30.7</v>
      </c>
      <c r="K1584" s="163">
        <v>28</v>
      </c>
      <c r="L1584" s="163">
        <v>22.7</v>
      </c>
      <c r="M1584" s="164">
        <v>18.600000000000001</v>
      </c>
    </row>
    <row r="1585" spans="1:13" s="68" customFormat="1" ht="17.45" customHeight="1">
      <c r="A1585" s="161">
        <v>19</v>
      </c>
      <c r="B1585" s="162">
        <v>14.5</v>
      </c>
      <c r="C1585" s="163">
        <v>12.5</v>
      </c>
      <c r="D1585" s="163">
        <v>22.6</v>
      </c>
      <c r="E1585" s="163">
        <v>27.6</v>
      </c>
      <c r="F1585" s="163">
        <v>22.8</v>
      </c>
      <c r="G1585" s="163">
        <v>26.4</v>
      </c>
      <c r="H1585" s="163">
        <v>29.1</v>
      </c>
      <c r="I1585" s="163">
        <v>28.4</v>
      </c>
      <c r="J1585" s="163">
        <v>29.3</v>
      </c>
      <c r="K1585" s="163">
        <v>27.3</v>
      </c>
      <c r="L1585" s="163">
        <v>18.899999999999999</v>
      </c>
      <c r="M1585" s="164">
        <v>18.3</v>
      </c>
    </row>
    <row r="1586" spans="1:13" s="68" customFormat="1" ht="17.45" customHeight="1">
      <c r="A1586" s="161">
        <v>20</v>
      </c>
      <c r="B1586" s="162">
        <v>16.5</v>
      </c>
      <c r="C1586" s="163">
        <v>14.3</v>
      </c>
      <c r="D1586" s="163">
        <v>23.4</v>
      </c>
      <c r="E1586" s="163">
        <v>27.7</v>
      </c>
      <c r="F1586" s="163">
        <v>25.4</v>
      </c>
      <c r="G1586" s="163">
        <v>28.3</v>
      </c>
      <c r="H1586" s="163">
        <v>30.1</v>
      </c>
      <c r="I1586" s="163">
        <v>28.7</v>
      </c>
      <c r="J1586" s="163">
        <v>29.4</v>
      </c>
      <c r="K1586" s="163">
        <v>26.8</v>
      </c>
      <c r="L1586" s="163">
        <v>18.899999999999999</v>
      </c>
      <c r="M1586" s="164">
        <v>19.2</v>
      </c>
    </row>
    <row r="1587" spans="1:13" s="68" customFormat="1" ht="17.45" customHeight="1">
      <c r="A1587" s="161">
        <v>21</v>
      </c>
      <c r="B1587" s="162">
        <v>14.6</v>
      </c>
      <c r="C1587" s="163">
        <v>16.600000000000001</v>
      </c>
      <c r="D1587" s="163">
        <v>24.7</v>
      </c>
      <c r="E1587" s="163">
        <v>28.3</v>
      </c>
      <c r="F1587" s="163">
        <v>26.9</v>
      </c>
      <c r="G1587" s="163">
        <v>29.6</v>
      </c>
      <c r="H1587" s="163">
        <v>31.8</v>
      </c>
      <c r="I1587" s="163">
        <v>30.1</v>
      </c>
      <c r="J1587" s="163">
        <v>28.8</v>
      </c>
      <c r="K1587" s="163">
        <v>26.7</v>
      </c>
      <c r="L1587" s="163">
        <v>19.5</v>
      </c>
      <c r="M1587" s="164">
        <v>20.399999999999999</v>
      </c>
    </row>
    <row r="1588" spans="1:13" s="68" customFormat="1" ht="17.45" customHeight="1">
      <c r="A1588" s="161">
        <v>22</v>
      </c>
      <c r="B1588" s="162">
        <v>11.3</v>
      </c>
      <c r="C1588" s="163">
        <v>18.100000000000001</v>
      </c>
      <c r="D1588" s="163">
        <v>22.6</v>
      </c>
      <c r="E1588" s="163">
        <v>26.5</v>
      </c>
      <c r="F1588" s="163">
        <v>27</v>
      </c>
      <c r="G1588" s="163">
        <v>31.4</v>
      </c>
      <c r="H1588" s="163">
        <v>32.200000000000003</v>
      </c>
      <c r="I1588" s="163">
        <v>31.3</v>
      </c>
      <c r="J1588" s="163">
        <v>29.9</v>
      </c>
      <c r="K1588" s="163">
        <v>28.1</v>
      </c>
      <c r="L1588" s="163">
        <v>21.6</v>
      </c>
      <c r="M1588" s="164">
        <v>19.100000000000001</v>
      </c>
    </row>
    <row r="1589" spans="1:13" s="68" customFormat="1" ht="17.45" customHeight="1">
      <c r="A1589" s="161">
        <v>23</v>
      </c>
      <c r="B1589" s="162">
        <v>12.5</v>
      </c>
      <c r="C1589" s="163">
        <v>20.399999999999999</v>
      </c>
      <c r="D1589" s="163">
        <v>22.2</v>
      </c>
      <c r="E1589" s="163">
        <v>22.1</v>
      </c>
      <c r="F1589" s="163">
        <v>28.4</v>
      </c>
      <c r="G1589" s="163">
        <v>32</v>
      </c>
      <c r="H1589" s="163">
        <v>31.5</v>
      </c>
      <c r="I1589" s="163">
        <v>30</v>
      </c>
      <c r="J1589" s="163">
        <v>31.1</v>
      </c>
      <c r="K1589" s="163">
        <v>27.2</v>
      </c>
      <c r="L1589" s="163">
        <v>21.7</v>
      </c>
      <c r="M1589" s="164">
        <v>13.6</v>
      </c>
    </row>
    <row r="1590" spans="1:13" s="68" customFormat="1" ht="17.45" customHeight="1">
      <c r="A1590" s="161">
        <v>24</v>
      </c>
      <c r="B1590" s="162">
        <v>12.8</v>
      </c>
      <c r="C1590" s="163">
        <v>19.5</v>
      </c>
      <c r="D1590" s="163">
        <v>22.1</v>
      </c>
      <c r="E1590" s="163">
        <v>21.4</v>
      </c>
      <c r="F1590" s="163">
        <v>29.2</v>
      </c>
      <c r="G1590" s="163">
        <v>29.4</v>
      </c>
      <c r="H1590" s="163">
        <v>30</v>
      </c>
      <c r="I1590" s="163">
        <v>26.6</v>
      </c>
      <c r="J1590" s="163">
        <v>30.1</v>
      </c>
      <c r="K1590" s="163">
        <v>25.2</v>
      </c>
      <c r="L1590" s="163">
        <v>20.7</v>
      </c>
      <c r="M1590" s="164">
        <v>13.3</v>
      </c>
    </row>
    <row r="1591" spans="1:13" s="68" customFormat="1" ht="17.45" customHeight="1">
      <c r="A1591" s="161">
        <v>25</v>
      </c>
      <c r="B1591" s="162">
        <v>11.3</v>
      </c>
      <c r="C1591" s="163">
        <v>18.899999999999999</v>
      </c>
      <c r="D1591" s="163">
        <v>22</v>
      </c>
      <c r="E1591" s="163">
        <v>22.9</v>
      </c>
      <c r="F1591" s="163">
        <v>29.1</v>
      </c>
      <c r="G1591" s="163">
        <v>31.1</v>
      </c>
      <c r="H1591" s="163">
        <v>27.4</v>
      </c>
      <c r="I1591" s="163">
        <v>28.5</v>
      </c>
      <c r="J1591" s="163">
        <v>25.7</v>
      </c>
      <c r="K1591" s="163">
        <v>25.9</v>
      </c>
      <c r="L1591" s="163">
        <v>21</v>
      </c>
      <c r="M1591" s="164">
        <v>15.9</v>
      </c>
    </row>
    <row r="1592" spans="1:13" s="68" customFormat="1" ht="17.45" customHeight="1">
      <c r="A1592" s="161">
        <v>26</v>
      </c>
      <c r="B1592" s="162">
        <v>12.6</v>
      </c>
      <c r="C1592" s="163">
        <v>17.3</v>
      </c>
      <c r="D1592" s="163">
        <v>22.2</v>
      </c>
      <c r="E1592" s="163">
        <v>23.3</v>
      </c>
      <c r="F1592" s="163">
        <v>30.4</v>
      </c>
      <c r="G1592" s="163">
        <v>32.299999999999997</v>
      </c>
      <c r="H1592" s="163">
        <v>28.4</v>
      </c>
      <c r="I1592" s="163">
        <v>28.4</v>
      </c>
      <c r="J1592" s="163">
        <v>27.6</v>
      </c>
      <c r="K1592" s="163">
        <v>25.3</v>
      </c>
      <c r="L1592" s="163">
        <v>21.9</v>
      </c>
      <c r="M1592" s="164">
        <v>17.100000000000001</v>
      </c>
    </row>
    <row r="1593" spans="1:13" s="68" customFormat="1" ht="17.45" customHeight="1">
      <c r="A1593" s="161">
        <v>27</v>
      </c>
      <c r="B1593" s="162">
        <v>11.6</v>
      </c>
      <c r="C1593" s="163">
        <v>15</v>
      </c>
      <c r="D1593" s="163">
        <v>20.5</v>
      </c>
      <c r="E1593" s="163">
        <v>23.9</v>
      </c>
      <c r="F1593" s="163">
        <v>31.8</v>
      </c>
      <c r="G1593" s="163">
        <v>27.4</v>
      </c>
      <c r="H1593" s="163">
        <v>30.5</v>
      </c>
      <c r="I1593" s="163">
        <v>28.9</v>
      </c>
      <c r="J1593" s="163">
        <v>25.9</v>
      </c>
      <c r="K1593" s="163">
        <v>25.9</v>
      </c>
      <c r="L1593" s="163">
        <v>21.6</v>
      </c>
      <c r="M1593" s="164">
        <v>16.100000000000001</v>
      </c>
    </row>
    <row r="1594" spans="1:13" s="68" customFormat="1" ht="17.45" customHeight="1">
      <c r="A1594" s="161">
        <v>28</v>
      </c>
      <c r="B1594" s="162">
        <v>9.6999999999999993</v>
      </c>
      <c r="C1594" s="163">
        <v>14.9</v>
      </c>
      <c r="D1594" s="163">
        <v>22.1</v>
      </c>
      <c r="E1594" s="163">
        <v>24.5</v>
      </c>
      <c r="F1594" s="163">
        <v>32.1</v>
      </c>
      <c r="G1594" s="163">
        <v>25.7</v>
      </c>
      <c r="H1594" s="163">
        <v>30.3</v>
      </c>
      <c r="I1594" s="163">
        <v>29.7</v>
      </c>
      <c r="J1594" s="163">
        <v>27.5</v>
      </c>
      <c r="K1594" s="163">
        <v>25.7</v>
      </c>
      <c r="L1594" s="163">
        <v>18.399999999999999</v>
      </c>
      <c r="M1594" s="164">
        <v>17.8</v>
      </c>
    </row>
    <row r="1595" spans="1:13" s="68" customFormat="1" ht="17.45" customHeight="1">
      <c r="A1595" s="161">
        <v>29</v>
      </c>
      <c r="B1595" s="162">
        <v>10.8</v>
      </c>
      <c r="C1595" s="163">
        <v>15</v>
      </c>
      <c r="D1595" s="163">
        <v>25</v>
      </c>
      <c r="E1595" s="163">
        <v>25.6</v>
      </c>
      <c r="F1595" s="163">
        <v>32</v>
      </c>
      <c r="G1595" s="163">
        <v>28.7</v>
      </c>
      <c r="H1595" s="163">
        <v>30.1</v>
      </c>
      <c r="I1595" s="163">
        <v>30.4</v>
      </c>
      <c r="J1595" s="163">
        <v>28.3</v>
      </c>
      <c r="K1595" s="163">
        <v>25.8</v>
      </c>
      <c r="L1595" s="163">
        <v>17.399999999999999</v>
      </c>
      <c r="M1595" s="164">
        <v>20</v>
      </c>
    </row>
    <row r="1596" spans="1:13" s="68" customFormat="1" ht="17.45" customHeight="1">
      <c r="A1596" s="161">
        <v>30</v>
      </c>
      <c r="B1596" s="162">
        <v>10</v>
      </c>
      <c r="C1596" s="163"/>
      <c r="D1596" s="163">
        <v>25.2</v>
      </c>
      <c r="E1596" s="163">
        <v>26</v>
      </c>
      <c r="F1596" s="163">
        <v>28.8</v>
      </c>
      <c r="G1596" s="163">
        <v>30.4</v>
      </c>
      <c r="H1596" s="163">
        <v>31.3</v>
      </c>
      <c r="I1596" s="163">
        <v>30.3</v>
      </c>
      <c r="J1596" s="163">
        <v>25.4</v>
      </c>
      <c r="K1596" s="163">
        <v>25.3</v>
      </c>
      <c r="L1596" s="163">
        <v>17.399999999999999</v>
      </c>
      <c r="M1596" s="164">
        <v>17.899999999999999</v>
      </c>
    </row>
    <row r="1597" spans="1:13" s="68" customFormat="1" ht="17.45" customHeight="1">
      <c r="A1597" s="165">
        <v>31</v>
      </c>
      <c r="B1597" s="166">
        <v>8.9</v>
      </c>
      <c r="C1597" s="167"/>
      <c r="D1597" s="167">
        <v>22.4</v>
      </c>
      <c r="E1597" s="167"/>
      <c r="F1597" s="167">
        <v>26.4</v>
      </c>
      <c r="G1597" s="167"/>
      <c r="H1597" s="167">
        <v>29.5</v>
      </c>
      <c r="I1597" s="167">
        <v>27.7</v>
      </c>
      <c r="J1597" s="167"/>
      <c r="K1597" s="167">
        <v>24.7</v>
      </c>
      <c r="L1597" s="167"/>
      <c r="M1597" s="168">
        <v>16.7</v>
      </c>
    </row>
    <row r="1598" spans="1:13" customFormat="1">
      <c r="A1598" s="211" t="s">
        <v>60</v>
      </c>
      <c r="B1598" s="212">
        <f t="shared" ref="B1598:M1598" si="2">SUM(B1567:B1597)</f>
        <v>471.40000000000003</v>
      </c>
      <c r="C1598" s="213">
        <f t="shared" si="2"/>
        <v>400.49999999999994</v>
      </c>
      <c r="D1598" s="213">
        <f t="shared" si="2"/>
        <v>664.00000000000023</v>
      </c>
      <c r="E1598" s="213">
        <f t="shared" si="2"/>
        <v>739.9</v>
      </c>
      <c r="F1598" s="213">
        <f t="shared" si="2"/>
        <v>854.5</v>
      </c>
      <c r="G1598" s="213">
        <f t="shared" si="2"/>
        <v>858.19999999999993</v>
      </c>
      <c r="H1598" s="213">
        <f t="shared" si="2"/>
        <v>911.6</v>
      </c>
      <c r="I1598" s="213">
        <f t="shared" si="2"/>
        <v>899.8</v>
      </c>
      <c r="J1598" s="213">
        <f t="shared" si="2"/>
        <v>848.99999999999989</v>
      </c>
      <c r="K1598" s="213">
        <f t="shared" si="2"/>
        <v>822.90000000000009</v>
      </c>
      <c r="L1598" s="213">
        <f t="shared" si="2"/>
        <v>641.99999999999989</v>
      </c>
      <c r="M1598" s="214">
        <f t="shared" si="2"/>
        <v>569.30000000000007</v>
      </c>
    </row>
    <row r="1599" spans="1:13" customFormat="1">
      <c r="A1599" s="207" t="s">
        <v>61</v>
      </c>
      <c r="B1599" s="215">
        <f t="shared" ref="B1599:M1599" si="3">AVERAGE(B1567:B1597)</f>
        <v>15.206451612903226</v>
      </c>
      <c r="C1599" s="216">
        <f t="shared" si="3"/>
        <v>13.810344827586205</v>
      </c>
      <c r="D1599" s="216">
        <f t="shared" si="3"/>
        <v>21.419354838709683</v>
      </c>
      <c r="E1599" s="216">
        <f t="shared" si="3"/>
        <v>24.663333333333334</v>
      </c>
      <c r="F1599" s="216">
        <f t="shared" si="3"/>
        <v>27.56451612903226</v>
      </c>
      <c r="G1599" s="216">
        <f t="shared" si="3"/>
        <v>28.606666666666666</v>
      </c>
      <c r="H1599" s="216">
        <f t="shared" si="3"/>
        <v>29.406451612903226</v>
      </c>
      <c r="I1599" s="216">
        <f t="shared" si="3"/>
        <v>29.025806451612901</v>
      </c>
      <c r="J1599" s="216">
        <f t="shared" si="3"/>
        <v>28.299999999999997</v>
      </c>
      <c r="K1599" s="216">
        <f t="shared" si="3"/>
        <v>26.545161290322582</v>
      </c>
      <c r="L1599" s="216">
        <f t="shared" si="3"/>
        <v>21.399999999999995</v>
      </c>
      <c r="M1599" s="217">
        <f t="shared" si="3"/>
        <v>18.36451612903226</v>
      </c>
    </row>
    <row r="1600" spans="1:13" customFormat="1">
      <c r="A1600" s="211" t="s">
        <v>24</v>
      </c>
      <c r="B1600" s="1102">
        <f t="shared" ref="B1600:M1600" si="4">MAX(B1567:B1597)</f>
        <v>23.5</v>
      </c>
      <c r="C1600" s="1100">
        <f t="shared" si="4"/>
        <v>20.399999999999999</v>
      </c>
      <c r="D1600" s="1100">
        <f t="shared" si="4"/>
        <v>25.2</v>
      </c>
      <c r="E1600" s="1100">
        <f t="shared" si="4"/>
        <v>28.3</v>
      </c>
      <c r="F1600" s="1100">
        <f t="shared" si="4"/>
        <v>32.1</v>
      </c>
      <c r="G1600" s="1100">
        <f t="shared" si="4"/>
        <v>32.299999999999997</v>
      </c>
      <c r="H1600" s="1100">
        <f t="shared" si="4"/>
        <v>32.200000000000003</v>
      </c>
      <c r="I1600" s="1100">
        <f t="shared" si="4"/>
        <v>32</v>
      </c>
      <c r="J1600" s="1100">
        <f t="shared" si="4"/>
        <v>31.1</v>
      </c>
      <c r="K1600" s="1100">
        <f t="shared" si="4"/>
        <v>29</v>
      </c>
      <c r="L1600" s="1100">
        <f t="shared" si="4"/>
        <v>25.8</v>
      </c>
      <c r="M1600" s="1101">
        <f t="shared" si="4"/>
        <v>21</v>
      </c>
    </row>
    <row r="1601" spans="1:13" customFormat="1">
      <c r="A1601" s="218" t="s">
        <v>59</v>
      </c>
      <c r="B1601" s="1103">
        <f t="shared" ref="B1601:M1601" si="5">MATCH(B1600,(B1567:B1597),0)</f>
        <v>11</v>
      </c>
      <c r="C1601" s="1104">
        <f t="shared" si="5"/>
        <v>23</v>
      </c>
      <c r="D1601" s="1104">
        <f t="shared" si="5"/>
        <v>30</v>
      </c>
      <c r="E1601" s="1104">
        <f t="shared" si="5"/>
        <v>21</v>
      </c>
      <c r="F1601" s="1104">
        <f t="shared" si="5"/>
        <v>28</v>
      </c>
      <c r="G1601" s="1104">
        <f t="shared" si="5"/>
        <v>26</v>
      </c>
      <c r="H1601" s="1104">
        <f t="shared" si="5"/>
        <v>22</v>
      </c>
      <c r="I1601" s="1104">
        <f t="shared" si="5"/>
        <v>16</v>
      </c>
      <c r="J1601" s="1104">
        <f t="shared" si="5"/>
        <v>23</v>
      </c>
      <c r="K1601" s="1104">
        <f t="shared" si="5"/>
        <v>4</v>
      </c>
      <c r="L1601" s="1104">
        <f t="shared" si="5"/>
        <v>6</v>
      </c>
      <c r="M1601" s="1105">
        <f t="shared" si="5"/>
        <v>4</v>
      </c>
    </row>
    <row r="1602" spans="1:13" customFormat="1">
      <c r="A1602" s="219" t="s">
        <v>36</v>
      </c>
      <c r="B1602" s="220">
        <f t="shared" ref="B1602:M1602" si="6">MIN(B1567:B1597)</f>
        <v>8.9</v>
      </c>
      <c r="C1602" s="221">
        <f t="shared" si="6"/>
        <v>7.4</v>
      </c>
      <c r="D1602" s="221">
        <f t="shared" si="6"/>
        <v>16.600000000000001</v>
      </c>
      <c r="E1602" s="221">
        <f t="shared" si="6"/>
        <v>18.5</v>
      </c>
      <c r="F1602" s="221">
        <f t="shared" si="6"/>
        <v>22.8</v>
      </c>
      <c r="G1602" s="221">
        <f t="shared" si="6"/>
        <v>25.7</v>
      </c>
      <c r="H1602" s="221">
        <f t="shared" si="6"/>
        <v>26.4</v>
      </c>
      <c r="I1602" s="221">
        <f t="shared" si="6"/>
        <v>26.1</v>
      </c>
      <c r="J1602" s="221">
        <f t="shared" si="6"/>
        <v>25.4</v>
      </c>
      <c r="K1602" s="221">
        <f t="shared" si="6"/>
        <v>23.9</v>
      </c>
      <c r="L1602" s="221">
        <f t="shared" si="6"/>
        <v>17.399999999999999</v>
      </c>
      <c r="M1602" s="222">
        <f t="shared" si="6"/>
        <v>13.3</v>
      </c>
    </row>
    <row r="1603" spans="1:13" customFormat="1">
      <c r="A1603" s="223" t="s">
        <v>59</v>
      </c>
      <c r="B1603" s="1106">
        <f t="shared" ref="B1603:M1603" si="7">MATCH(B1602,(B1567:B1597),0)</f>
        <v>31</v>
      </c>
      <c r="C1603" s="1107">
        <f t="shared" si="7"/>
        <v>1</v>
      </c>
      <c r="D1603" s="1107">
        <f t="shared" si="7"/>
        <v>1</v>
      </c>
      <c r="E1603" s="1107">
        <f t="shared" si="7"/>
        <v>2</v>
      </c>
      <c r="F1603" s="1107">
        <f t="shared" si="7"/>
        <v>19</v>
      </c>
      <c r="G1603" s="1107">
        <f t="shared" si="7"/>
        <v>28</v>
      </c>
      <c r="H1603" s="1107">
        <f t="shared" si="7"/>
        <v>16</v>
      </c>
      <c r="I1603" s="1107">
        <f t="shared" si="7"/>
        <v>10</v>
      </c>
      <c r="J1603" s="1107">
        <f t="shared" si="7"/>
        <v>30</v>
      </c>
      <c r="K1603" s="1107">
        <f t="shared" si="7"/>
        <v>14</v>
      </c>
      <c r="L1603" s="1107">
        <f t="shared" si="7"/>
        <v>29</v>
      </c>
      <c r="M1603" s="1108">
        <f t="shared" si="7"/>
        <v>24</v>
      </c>
    </row>
    <row r="1604" spans="1:13" customFormat="1">
      <c r="A1604" s="224" t="s">
        <v>153</v>
      </c>
      <c r="B1604" s="225"/>
      <c r="C1604" s="226" t="s">
        <v>155</v>
      </c>
      <c r="D1604" s="227"/>
      <c r="E1604" s="227"/>
      <c r="F1604" s="227"/>
      <c r="G1604" s="228">
        <f>MAX(B1600:M1600)</f>
        <v>32.299999999999997</v>
      </c>
      <c r="H1604" s="229" t="s">
        <v>45</v>
      </c>
      <c r="I1604" s="227"/>
      <c r="J1604" s="230" t="s">
        <v>59</v>
      </c>
      <c r="K1604" s="231">
        <f>HLOOKUP(G1604,B1600:M1601,2,FALSE)</f>
        <v>26</v>
      </c>
      <c r="L1604" s="232" t="s">
        <v>64</v>
      </c>
      <c r="M1604" s="233" t="str">
        <f>MID("I   II  III IV  V   VI  VII VIII IX  X   XI  XII ",(MATCH(G1604,B1600:M1600,0)-1)*4+1,4)</f>
        <v xml:space="preserve">VI  </v>
      </c>
    </row>
    <row r="1605" spans="1:13" customFormat="1">
      <c r="A1605" s="234" t="s">
        <v>65</v>
      </c>
      <c r="B1605" s="235"/>
      <c r="C1605" s="236" t="s">
        <v>156</v>
      </c>
      <c r="D1605" s="237"/>
      <c r="E1605" s="237"/>
      <c r="F1605" s="237"/>
      <c r="G1605" s="238">
        <f>MIN(B1602:M1602)</f>
        <v>7.4</v>
      </c>
      <c r="H1605" s="239" t="s">
        <v>45</v>
      </c>
      <c r="I1605" s="237"/>
      <c r="J1605" s="240" t="s">
        <v>59</v>
      </c>
      <c r="K1605" s="241">
        <f>HLOOKUP(G1605,B1602:M1603,2,FALSE)</f>
        <v>1</v>
      </c>
      <c r="L1605" s="242" t="s">
        <v>64</v>
      </c>
      <c r="M1605" s="243" t="str">
        <f>MID("I   II  III IV  V   VI  VII VIII IX  X   XI  XII ",(MATCH(G1605,B1602:M1602,0)-1)*4+1,4)</f>
        <v xml:space="preserve">II  </v>
      </c>
    </row>
    <row r="1606" spans="1:13" customFormat="1">
      <c r="A1606" s="244" t="s">
        <v>154</v>
      </c>
      <c r="B1606" s="245"/>
      <c r="C1606" s="246" t="s">
        <v>157</v>
      </c>
      <c r="D1606" s="247"/>
      <c r="E1606" s="247"/>
      <c r="F1606" s="248"/>
      <c r="G1606" s="249">
        <f>AVERAGE(B1567:M1597)</f>
        <v>23.724316939890702</v>
      </c>
      <c r="H1606" s="250" t="s">
        <v>45</v>
      </c>
      <c r="I1606" s="247"/>
      <c r="J1606" s="247"/>
      <c r="K1606" s="247"/>
      <c r="L1606" s="247"/>
      <c r="M1606" s="251"/>
    </row>
    <row r="1607" spans="1:13" s="68" customFormat="1" ht="17.45" customHeight="1">
      <c r="A1607" s="136" t="s">
        <v>17</v>
      </c>
      <c r="B1607" s="137"/>
      <c r="C1607" s="137"/>
      <c r="D1607" s="137"/>
      <c r="E1607" s="137"/>
      <c r="F1607" s="137"/>
      <c r="G1607" s="137"/>
      <c r="H1607" s="137"/>
      <c r="I1607" s="137"/>
      <c r="J1607" s="137"/>
      <c r="K1607" s="138" t="s">
        <v>50</v>
      </c>
      <c r="L1607" s="139"/>
      <c r="M1607" s="140"/>
    </row>
    <row r="1608" spans="1:13" s="68" customFormat="1" ht="17.45" customHeight="1">
      <c r="A1608" s="141" t="s">
        <v>51</v>
      </c>
      <c r="B1608" s="137"/>
      <c r="C1608" s="137"/>
      <c r="D1608" s="142"/>
      <c r="E1608" s="142" t="s">
        <v>19</v>
      </c>
      <c r="F1608" s="142"/>
      <c r="G1608" s="142"/>
      <c r="H1608" s="142"/>
      <c r="I1608" s="142"/>
      <c r="J1608" s="142"/>
      <c r="K1608" s="138" t="s">
        <v>52</v>
      </c>
      <c r="L1608" s="139"/>
      <c r="M1608" s="140"/>
    </row>
    <row r="1609" spans="1:13" s="68" customFormat="1" ht="17.45" customHeight="1">
      <c r="A1609" s="143"/>
      <c r="B1609" s="144"/>
      <c r="C1609" s="145"/>
      <c r="D1609" s="146"/>
      <c r="E1609" s="147"/>
      <c r="F1609" s="148" t="s">
        <v>20</v>
      </c>
      <c r="G1609" s="149">
        <v>2009</v>
      </c>
      <c r="H1609" s="147"/>
      <c r="I1609" s="146"/>
      <c r="J1609" s="146"/>
      <c r="K1609" s="150" t="s">
        <v>53</v>
      </c>
      <c r="L1609" s="151"/>
      <c r="M1609" s="151"/>
    </row>
    <row r="1610" spans="1:13" s="68" customFormat="1" ht="17.45" customHeight="1">
      <c r="A1610" s="153" t="s">
        <v>16</v>
      </c>
      <c r="B1610" s="154" t="s">
        <v>2</v>
      </c>
      <c r="C1610" s="155" t="s">
        <v>3</v>
      </c>
      <c r="D1610" s="155" t="s">
        <v>4</v>
      </c>
      <c r="E1610" s="155" t="s">
        <v>5</v>
      </c>
      <c r="F1610" s="155" t="s">
        <v>6</v>
      </c>
      <c r="G1610" s="155" t="s">
        <v>7</v>
      </c>
      <c r="H1610" s="155" t="s">
        <v>8</v>
      </c>
      <c r="I1610" s="155" t="s">
        <v>9</v>
      </c>
      <c r="J1610" s="155" t="s">
        <v>10</v>
      </c>
      <c r="K1610" s="155" t="s">
        <v>11</v>
      </c>
      <c r="L1610" s="155" t="s">
        <v>12</v>
      </c>
      <c r="M1610" s="156" t="s">
        <v>13</v>
      </c>
    </row>
    <row r="1611" spans="1:13" s="68" customFormat="1" ht="17.45" customHeight="1">
      <c r="A1611" s="157">
        <v>1</v>
      </c>
      <c r="B1611" s="158">
        <v>15.7</v>
      </c>
      <c r="C1611" s="159">
        <v>18.100000000000001</v>
      </c>
      <c r="D1611" s="159">
        <v>16.8</v>
      </c>
      <c r="E1611" s="159">
        <v>18.600000000000001</v>
      </c>
      <c r="F1611" s="159">
        <v>25.1</v>
      </c>
      <c r="G1611" s="159">
        <v>28.7</v>
      </c>
      <c r="H1611" s="159">
        <v>29.7</v>
      </c>
      <c r="I1611" s="159">
        <v>28.5</v>
      </c>
      <c r="J1611" s="159">
        <v>29.1</v>
      </c>
      <c r="K1611" s="159">
        <v>24.1</v>
      </c>
      <c r="L1611" s="159">
        <v>26.7</v>
      </c>
      <c r="M1611" s="160">
        <v>21.4</v>
      </c>
    </row>
    <row r="1612" spans="1:13" s="68" customFormat="1" ht="17.45" customHeight="1">
      <c r="A1612" s="161">
        <v>2</v>
      </c>
      <c r="B1612" s="162">
        <v>16.3</v>
      </c>
      <c r="C1612" s="163">
        <v>18.3</v>
      </c>
      <c r="D1612" s="163">
        <v>15.1</v>
      </c>
      <c r="E1612" s="163">
        <v>17.100000000000001</v>
      </c>
      <c r="F1612" s="163">
        <v>25.2</v>
      </c>
      <c r="G1612" s="163">
        <v>29.6</v>
      </c>
      <c r="H1612" s="163">
        <v>31.7</v>
      </c>
      <c r="I1612" s="163">
        <v>29.5</v>
      </c>
      <c r="J1612" s="163">
        <v>29.6</v>
      </c>
      <c r="K1612" s="163">
        <v>27.9</v>
      </c>
      <c r="L1612" s="163">
        <v>25.5</v>
      </c>
      <c r="M1612" s="164">
        <v>20.6</v>
      </c>
    </row>
    <row r="1613" spans="1:13" s="68" customFormat="1" ht="17.45" customHeight="1">
      <c r="A1613" s="161">
        <v>3</v>
      </c>
      <c r="B1613" s="162">
        <v>16</v>
      </c>
      <c r="C1613" s="163">
        <v>19.899999999999999</v>
      </c>
      <c r="D1613" s="163">
        <v>15.7</v>
      </c>
      <c r="E1613" s="163">
        <v>20.5</v>
      </c>
      <c r="F1613" s="163">
        <v>26.3</v>
      </c>
      <c r="G1613" s="163">
        <v>25.4</v>
      </c>
      <c r="H1613" s="163">
        <v>31</v>
      </c>
      <c r="I1613" s="163">
        <v>30.9</v>
      </c>
      <c r="J1613" s="163">
        <v>29.2</v>
      </c>
      <c r="K1613" s="163">
        <v>29.7</v>
      </c>
      <c r="L1613" s="163">
        <v>22.5</v>
      </c>
      <c r="M1613" s="164">
        <v>20.7</v>
      </c>
    </row>
    <row r="1614" spans="1:13" s="68" customFormat="1" ht="17.45" customHeight="1">
      <c r="A1614" s="161">
        <v>4</v>
      </c>
      <c r="B1614" s="162">
        <v>16.2</v>
      </c>
      <c r="C1614" s="163">
        <v>20.7</v>
      </c>
      <c r="D1614" s="163">
        <v>17.2</v>
      </c>
      <c r="E1614" s="163">
        <v>23.2</v>
      </c>
      <c r="F1614" s="163">
        <v>26.2</v>
      </c>
      <c r="G1614" s="163">
        <v>28.2</v>
      </c>
      <c r="H1614" s="163">
        <v>28</v>
      </c>
      <c r="I1614" s="163">
        <v>32</v>
      </c>
      <c r="J1614" s="163">
        <v>29.6</v>
      </c>
      <c r="K1614" s="163">
        <v>29.5</v>
      </c>
      <c r="L1614" s="163">
        <v>22.1</v>
      </c>
      <c r="M1614" s="164">
        <v>18.899999999999999</v>
      </c>
    </row>
    <row r="1615" spans="1:13" s="68" customFormat="1" ht="17.45" customHeight="1">
      <c r="A1615" s="161">
        <v>5</v>
      </c>
      <c r="B1615" s="162">
        <v>18.8</v>
      </c>
      <c r="C1615" s="163">
        <v>20</v>
      </c>
      <c r="D1615" s="163">
        <v>18.399999999999999</v>
      </c>
      <c r="E1615" s="163">
        <v>21.9</v>
      </c>
      <c r="F1615" s="163">
        <v>25.8</v>
      </c>
      <c r="G1615" s="163">
        <v>28.7</v>
      </c>
      <c r="H1615" s="163">
        <v>25.7</v>
      </c>
      <c r="I1615" s="163">
        <v>31.1</v>
      </c>
      <c r="J1615" s="163">
        <v>30.5</v>
      </c>
      <c r="K1615" s="163">
        <v>29.3</v>
      </c>
      <c r="L1615" s="163">
        <v>22</v>
      </c>
      <c r="M1615" s="164">
        <v>20.2</v>
      </c>
    </row>
    <row r="1616" spans="1:13" s="68" customFormat="1" ht="17.45" customHeight="1">
      <c r="A1616" s="161">
        <v>6</v>
      </c>
      <c r="B1616" s="162">
        <v>20.100000000000001</v>
      </c>
      <c r="C1616" s="163">
        <v>21.2</v>
      </c>
      <c r="D1616" s="163">
        <v>18.100000000000001</v>
      </c>
      <c r="E1616" s="163">
        <v>20.8</v>
      </c>
      <c r="F1616" s="163">
        <v>25.5</v>
      </c>
      <c r="G1616" s="163">
        <v>29.6</v>
      </c>
      <c r="H1616" s="163">
        <v>27</v>
      </c>
      <c r="I1616" s="163">
        <v>30.9</v>
      </c>
      <c r="J1616" s="163">
        <v>30.5</v>
      </c>
      <c r="K1616" s="163">
        <v>28.3</v>
      </c>
      <c r="L1616" s="163">
        <v>23.3</v>
      </c>
      <c r="M1616" s="164">
        <v>20.9</v>
      </c>
    </row>
    <row r="1617" spans="1:13" s="68" customFormat="1" ht="17.45" customHeight="1">
      <c r="A1617" s="161">
        <v>7</v>
      </c>
      <c r="B1617" s="162">
        <v>17.3</v>
      </c>
      <c r="C1617" s="163">
        <v>20.100000000000001</v>
      </c>
      <c r="D1617" s="163">
        <v>17</v>
      </c>
      <c r="E1617" s="163">
        <v>21.8</v>
      </c>
      <c r="F1617" s="163">
        <v>26</v>
      </c>
      <c r="G1617" s="163">
        <v>31.5</v>
      </c>
      <c r="H1617" s="163">
        <v>28.4</v>
      </c>
      <c r="I1617" s="163">
        <v>29.1</v>
      </c>
      <c r="J1617" s="163">
        <v>30.8</v>
      </c>
      <c r="K1617" s="163">
        <v>28.3</v>
      </c>
      <c r="L1617" s="163">
        <v>25.2</v>
      </c>
      <c r="M1617" s="164">
        <v>22.6</v>
      </c>
    </row>
    <row r="1618" spans="1:13" s="68" customFormat="1" ht="17.45" customHeight="1">
      <c r="A1618" s="161">
        <v>8</v>
      </c>
      <c r="B1618" s="162">
        <v>14.3</v>
      </c>
      <c r="C1618" s="163">
        <v>19.899999999999999</v>
      </c>
      <c r="D1618" s="163">
        <v>17.3</v>
      </c>
      <c r="E1618" s="163">
        <v>22.2</v>
      </c>
      <c r="F1618" s="163">
        <v>24.8</v>
      </c>
      <c r="G1618" s="163">
        <v>33.1</v>
      </c>
      <c r="H1618" s="163">
        <v>29.6</v>
      </c>
      <c r="I1618" s="163">
        <v>31.4</v>
      </c>
      <c r="J1618" s="163">
        <v>31.4</v>
      </c>
      <c r="K1618" s="163">
        <v>28.6</v>
      </c>
      <c r="L1618" s="163">
        <v>26.6</v>
      </c>
      <c r="M1618" s="164">
        <v>23</v>
      </c>
    </row>
    <row r="1619" spans="1:13" s="68" customFormat="1" ht="17.45" customHeight="1">
      <c r="A1619" s="161">
        <v>9</v>
      </c>
      <c r="B1619" s="162">
        <v>15.6</v>
      </c>
      <c r="C1619" s="163">
        <v>20.7</v>
      </c>
      <c r="D1619" s="163">
        <v>19.100000000000001</v>
      </c>
      <c r="E1619" s="163">
        <v>23.6</v>
      </c>
      <c r="F1619" s="163">
        <v>25</v>
      </c>
      <c r="G1619" s="163">
        <v>33.5</v>
      </c>
      <c r="H1619" s="163">
        <v>30.2</v>
      </c>
      <c r="I1619" s="163">
        <v>32.700000000000003</v>
      </c>
      <c r="J1619" s="163">
        <v>31.6</v>
      </c>
      <c r="K1619" s="163">
        <v>28.5</v>
      </c>
      <c r="L1619" s="163">
        <v>27.3</v>
      </c>
      <c r="M1619" s="164">
        <v>22.3</v>
      </c>
    </row>
    <row r="1620" spans="1:13" s="68" customFormat="1" ht="17.45" customHeight="1">
      <c r="A1620" s="161">
        <v>10</v>
      </c>
      <c r="B1620" s="162">
        <v>14.4</v>
      </c>
      <c r="C1620" s="163">
        <v>21.5</v>
      </c>
      <c r="D1620" s="163">
        <v>19.8</v>
      </c>
      <c r="E1620" s="163">
        <v>24.6</v>
      </c>
      <c r="F1620" s="163">
        <v>26.7</v>
      </c>
      <c r="G1620" s="163">
        <v>32.6</v>
      </c>
      <c r="H1620" s="163">
        <v>30.9</v>
      </c>
      <c r="I1620" s="163">
        <v>32.299999999999997</v>
      </c>
      <c r="J1620" s="163">
        <v>31.1</v>
      </c>
      <c r="K1620" s="163">
        <v>28.4</v>
      </c>
      <c r="L1620" s="163">
        <v>28.2</v>
      </c>
      <c r="M1620" s="164">
        <v>22.7</v>
      </c>
    </row>
    <row r="1621" spans="1:13" s="68" customFormat="1" ht="17.45" customHeight="1">
      <c r="A1621" s="161">
        <v>11</v>
      </c>
      <c r="B1621" s="162">
        <v>14.4</v>
      </c>
      <c r="C1621" s="163">
        <v>22.5</v>
      </c>
      <c r="D1621" s="163">
        <v>20.3</v>
      </c>
      <c r="E1621" s="163">
        <v>23.9</v>
      </c>
      <c r="F1621" s="163">
        <v>26.8</v>
      </c>
      <c r="G1621" s="163">
        <v>29.7</v>
      </c>
      <c r="H1621" s="163">
        <v>31.7</v>
      </c>
      <c r="I1621" s="163">
        <v>28.5</v>
      </c>
      <c r="J1621" s="163">
        <v>29.7</v>
      </c>
      <c r="K1621" s="163">
        <v>27.9</v>
      </c>
      <c r="L1621" s="163">
        <v>28.5</v>
      </c>
      <c r="M1621" s="164">
        <v>23.6</v>
      </c>
    </row>
    <row r="1622" spans="1:13" s="68" customFormat="1" ht="17.45" customHeight="1">
      <c r="A1622" s="161">
        <v>12</v>
      </c>
      <c r="B1622" s="162">
        <v>14.8</v>
      </c>
      <c r="C1622" s="163">
        <v>22.9</v>
      </c>
      <c r="D1622" s="163">
        <v>21.9</v>
      </c>
      <c r="E1622" s="163">
        <v>25.6</v>
      </c>
      <c r="F1622" s="163">
        <v>28.2</v>
      </c>
      <c r="G1622" s="163">
        <v>29.9</v>
      </c>
      <c r="H1622" s="163">
        <v>29.6</v>
      </c>
      <c r="I1622" s="163">
        <v>29.3</v>
      </c>
      <c r="J1622" s="163">
        <v>26.7</v>
      </c>
      <c r="K1622" s="163">
        <v>28.5</v>
      </c>
      <c r="L1622" s="163">
        <v>28.6</v>
      </c>
      <c r="M1622" s="164">
        <v>23.7</v>
      </c>
    </row>
    <row r="1623" spans="1:13" s="68" customFormat="1" ht="17.45" customHeight="1">
      <c r="A1623" s="161">
        <v>13</v>
      </c>
      <c r="B1623" s="162">
        <v>14.8</v>
      </c>
      <c r="C1623" s="163">
        <v>25.6</v>
      </c>
      <c r="D1623" s="163">
        <v>22.1</v>
      </c>
      <c r="E1623" s="163">
        <v>26.6</v>
      </c>
      <c r="F1623" s="163">
        <v>26.6</v>
      </c>
      <c r="G1623" s="163">
        <v>30.4</v>
      </c>
      <c r="H1623" s="163">
        <v>26.6</v>
      </c>
      <c r="I1623" s="163">
        <v>28.7</v>
      </c>
      <c r="J1623" s="163">
        <v>28.7</v>
      </c>
      <c r="K1623" s="163">
        <v>26.8</v>
      </c>
      <c r="L1623" s="163">
        <v>22.5</v>
      </c>
      <c r="M1623" s="164">
        <v>23.3</v>
      </c>
    </row>
    <row r="1624" spans="1:13" s="68" customFormat="1" ht="17.45" customHeight="1">
      <c r="A1624" s="161">
        <v>14</v>
      </c>
      <c r="B1624" s="162">
        <v>14.6</v>
      </c>
      <c r="C1624" s="163">
        <v>24.6</v>
      </c>
      <c r="D1624" s="163">
        <v>17.8</v>
      </c>
      <c r="E1624" s="163">
        <v>26.1</v>
      </c>
      <c r="F1624" s="163">
        <v>26.3</v>
      </c>
      <c r="G1624" s="163">
        <v>31</v>
      </c>
      <c r="H1624" s="163">
        <v>29.6</v>
      </c>
      <c r="I1624" s="163">
        <v>27.9</v>
      </c>
      <c r="J1624" s="163">
        <v>30.4</v>
      </c>
      <c r="K1624" s="163">
        <v>24</v>
      </c>
      <c r="L1624" s="163">
        <v>21.3</v>
      </c>
      <c r="M1624" s="164">
        <v>23.8</v>
      </c>
    </row>
    <row r="1625" spans="1:13" s="68" customFormat="1" ht="17.45" customHeight="1">
      <c r="A1625" s="161">
        <v>15</v>
      </c>
      <c r="B1625" s="162">
        <v>14.2</v>
      </c>
      <c r="C1625" s="163">
        <v>24.4</v>
      </c>
      <c r="D1625" s="163">
        <v>17.899999999999999</v>
      </c>
      <c r="E1625" s="163">
        <v>26.2</v>
      </c>
      <c r="F1625" s="163">
        <v>26.5</v>
      </c>
      <c r="G1625" s="163">
        <v>29.5</v>
      </c>
      <c r="H1625" s="163">
        <v>30.9</v>
      </c>
      <c r="I1625" s="163">
        <v>28.5</v>
      </c>
      <c r="J1625" s="163">
        <v>31.2</v>
      </c>
      <c r="K1625" s="163">
        <v>21.6</v>
      </c>
      <c r="L1625" s="163">
        <v>17.600000000000001</v>
      </c>
      <c r="M1625" s="164">
        <v>24.3</v>
      </c>
    </row>
    <row r="1626" spans="1:13" s="68" customFormat="1" ht="17.45" customHeight="1">
      <c r="A1626" s="161">
        <v>16</v>
      </c>
      <c r="B1626" s="162">
        <v>15.8</v>
      </c>
      <c r="C1626" s="163">
        <v>25.3</v>
      </c>
      <c r="D1626" s="163">
        <v>19.100000000000001</v>
      </c>
      <c r="E1626" s="163">
        <v>27.3</v>
      </c>
      <c r="F1626" s="163">
        <v>27</v>
      </c>
      <c r="G1626" s="163">
        <v>27</v>
      </c>
      <c r="H1626" s="163">
        <v>29.6</v>
      </c>
      <c r="I1626" s="163">
        <v>28.9</v>
      </c>
      <c r="J1626" s="163">
        <v>25.9</v>
      </c>
      <c r="K1626" s="163">
        <v>23.3</v>
      </c>
      <c r="L1626" s="163">
        <v>16.399999999999999</v>
      </c>
      <c r="M1626" s="164">
        <v>18.899999999999999</v>
      </c>
    </row>
    <row r="1627" spans="1:13" s="68" customFormat="1" ht="17.45" customHeight="1">
      <c r="A1627" s="161">
        <v>17</v>
      </c>
      <c r="B1627" s="162">
        <v>16.899999999999999</v>
      </c>
      <c r="C1627" s="163">
        <v>25.1</v>
      </c>
      <c r="D1627" s="163">
        <v>21.2</v>
      </c>
      <c r="E1627" s="163">
        <v>26.5</v>
      </c>
      <c r="F1627" s="163">
        <v>28.4</v>
      </c>
      <c r="G1627" s="163">
        <v>28.5</v>
      </c>
      <c r="H1627" s="163">
        <v>26.9</v>
      </c>
      <c r="I1627" s="163">
        <v>29.4</v>
      </c>
      <c r="J1627" s="163">
        <v>27.3</v>
      </c>
      <c r="K1627" s="163">
        <v>26</v>
      </c>
      <c r="L1627" s="163">
        <v>17.5</v>
      </c>
      <c r="M1627" s="164">
        <v>16.3</v>
      </c>
    </row>
    <row r="1628" spans="1:13" s="68" customFormat="1" ht="17.45" customHeight="1">
      <c r="A1628" s="161">
        <v>18</v>
      </c>
      <c r="B1628" s="162">
        <v>17.100000000000001</v>
      </c>
      <c r="C1628" s="163">
        <v>24.3</v>
      </c>
      <c r="D1628" s="163">
        <v>22.8</v>
      </c>
      <c r="E1628" s="163">
        <v>27.4</v>
      </c>
      <c r="F1628" s="163">
        <v>26.3</v>
      </c>
      <c r="G1628" s="163">
        <v>30.6</v>
      </c>
      <c r="H1628" s="163">
        <v>29.7</v>
      </c>
      <c r="I1628" s="163">
        <v>30.2</v>
      </c>
      <c r="J1628" s="163">
        <v>29.7</v>
      </c>
      <c r="K1628" s="163">
        <v>27.9</v>
      </c>
      <c r="L1628" s="163">
        <v>16.5</v>
      </c>
      <c r="M1628" s="164">
        <v>15.6</v>
      </c>
    </row>
    <row r="1629" spans="1:13" s="68" customFormat="1" ht="17.45" customHeight="1">
      <c r="A1629" s="161">
        <v>19</v>
      </c>
      <c r="B1629" s="162">
        <v>20.2</v>
      </c>
      <c r="C1629" s="163">
        <v>24.9</v>
      </c>
      <c r="D1629" s="163">
        <v>24.3</v>
      </c>
      <c r="E1629" s="163">
        <v>29.9</v>
      </c>
      <c r="F1629" s="163">
        <v>27.4</v>
      </c>
      <c r="G1629" s="163">
        <v>32.1</v>
      </c>
      <c r="H1629" s="163">
        <v>31.1</v>
      </c>
      <c r="I1629" s="163">
        <v>30.2</v>
      </c>
      <c r="J1629" s="163">
        <v>31.1</v>
      </c>
      <c r="K1629" s="163">
        <v>28.2</v>
      </c>
      <c r="L1629" s="163">
        <v>15.9</v>
      </c>
      <c r="M1629" s="164">
        <v>15.3</v>
      </c>
    </row>
    <row r="1630" spans="1:13" s="68" customFormat="1" ht="17.45" customHeight="1">
      <c r="A1630" s="161">
        <v>20</v>
      </c>
      <c r="B1630" s="162">
        <v>20</v>
      </c>
      <c r="C1630" s="163">
        <v>22.7</v>
      </c>
      <c r="D1630" s="163">
        <v>24.1</v>
      </c>
      <c r="E1630" s="163">
        <v>28.8</v>
      </c>
      <c r="F1630" s="163">
        <v>27.1</v>
      </c>
      <c r="G1630" s="163">
        <v>33.4</v>
      </c>
      <c r="H1630" s="163">
        <v>27</v>
      </c>
      <c r="I1630" s="163">
        <v>29.8</v>
      </c>
      <c r="J1630" s="163">
        <v>31.4</v>
      </c>
      <c r="K1630" s="163">
        <v>26.6</v>
      </c>
      <c r="L1630" s="163">
        <v>15.9</v>
      </c>
      <c r="M1630" s="164">
        <v>14.9</v>
      </c>
    </row>
    <row r="1631" spans="1:13" s="68" customFormat="1" ht="17.45" customHeight="1">
      <c r="A1631" s="161">
        <v>21</v>
      </c>
      <c r="B1631" s="162">
        <v>20.8</v>
      </c>
      <c r="C1631" s="163">
        <v>19.399999999999999</v>
      </c>
      <c r="D1631" s="163">
        <v>25.6</v>
      </c>
      <c r="E1631" s="163">
        <v>27.6</v>
      </c>
      <c r="F1631" s="163">
        <v>27.1</v>
      </c>
      <c r="G1631" s="163">
        <v>33.5</v>
      </c>
      <c r="H1631" s="163">
        <v>28.5</v>
      </c>
      <c r="I1631" s="163">
        <v>30</v>
      </c>
      <c r="J1631" s="163">
        <v>28.1</v>
      </c>
      <c r="K1631" s="163">
        <v>24.4</v>
      </c>
      <c r="L1631" s="163">
        <v>16.5</v>
      </c>
      <c r="M1631" s="164">
        <v>15</v>
      </c>
    </row>
    <row r="1632" spans="1:13" s="68" customFormat="1" ht="17.45" customHeight="1">
      <c r="A1632" s="161">
        <v>22</v>
      </c>
      <c r="B1632" s="162">
        <v>18.7</v>
      </c>
      <c r="C1632" s="163">
        <v>22.1</v>
      </c>
      <c r="D1632" s="163">
        <v>26</v>
      </c>
      <c r="E1632" s="163">
        <v>27.4</v>
      </c>
      <c r="F1632" s="163">
        <v>28.1</v>
      </c>
      <c r="G1632" s="163">
        <v>33.299999999999997</v>
      </c>
      <c r="H1632" s="163">
        <v>29.8</v>
      </c>
      <c r="I1632" s="163">
        <v>27.2</v>
      </c>
      <c r="J1632" s="163">
        <v>26.2</v>
      </c>
      <c r="K1632" s="163">
        <v>24.4</v>
      </c>
      <c r="L1632" s="163">
        <v>17.399999999999999</v>
      </c>
      <c r="M1632" s="164">
        <v>17</v>
      </c>
    </row>
    <row r="1633" spans="1:13" s="68" customFormat="1" ht="17.45" customHeight="1">
      <c r="A1633" s="161">
        <v>23</v>
      </c>
      <c r="B1633" s="162">
        <v>17.7</v>
      </c>
      <c r="C1633" s="163">
        <v>23.8</v>
      </c>
      <c r="D1633" s="163">
        <v>26.5</v>
      </c>
      <c r="E1633" s="163">
        <v>27.7</v>
      </c>
      <c r="F1633" s="163">
        <v>29</v>
      </c>
      <c r="G1633" s="163">
        <v>29.7</v>
      </c>
      <c r="H1633" s="163">
        <v>30.7</v>
      </c>
      <c r="I1633" s="163">
        <v>29.1</v>
      </c>
      <c r="J1633" s="163">
        <v>27.9</v>
      </c>
      <c r="K1633" s="163">
        <v>26.1</v>
      </c>
      <c r="L1633" s="163">
        <v>18.2</v>
      </c>
      <c r="M1633" s="164">
        <v>18.3</v>
      </c>
    </row>
    <row r="1634" spans="1:13" s="68" customFormat="1" ht="17.45" customHeight="1">
      <c r="A1634" s="161">
        <v>24</v>
      </c>
      <c r="B1634" s="162">
        <v>12.5</v>
      </c>
      <c r="C1634" s="163">
        <v>24.9</v>
      </c>
      <c r="D1634" s="163">
        <v>24.6</v>
      </c>
      <c r="E1634" s="163">
        <v>29</v>
      </c>
      <c r="F1634" s="163">
        <v>30</v>
      </c>
      <c r="G1634" s="163">
        <v>30.8</v>
      </c>
      <c r="H1634" s="163">
        <v>31.5</v>
      </c>
      <c r="I1634" s="163">
        <v>30.8</v>
      </c>
      <c r="J1634" s="163">
        <v>28.5</v>
      </c>
      <c r="K1634" s="163">
        <v>26.8</v>
      </c>
      <c r="L1634" s="163">
        <v>19.899999999999999</v>
      </c>
      <c r="M1634" s="164">
        <v>20.3</v>
      </c>
    </row>
    <row r="1635" spans="1:13" s="68" customFormat="1" ht="17.45" customHeight="1">
      <c r="A1635" s="161">
        <v>25</v>
      </c>
      <c r="B1635" s="162">
        <v>11.1</v>
      </c>
      <c r="C1635" s="163">
        <v>24.3</v>
      </c>
      <c r="D1635" s="163">
        <v>22.1</v>
      </c>
      <c r="E1635" s="163">
        <v>24.8</v>
      </c>
      <c r="F1635" s="163">
        <v>29.9</v>
      </c>
      <c r="G1635" s="163">
        <v>31.1</v>
      </c>
      <c r="H1635" s="163">
        <v>31.8</v>
      </c>
      <c r="I1635" s="163">
        <v>30.7</v>
      </c>
      <c r="J1635" s="163">
        <v>27.1</v>
      </c>
      <c r="K1635" s="163">
        <v>27.4</v>
      </c>
      <c r="L1635" s="163">
        <v>21</v>
      </c>
      <c r="M1635" s="164">
        <v>21.9</v>
      </c>
    </row>
    <row r="1636" spans="1:13" s="68" customFormat="1" ht="17.45" customHeight="1">
      <c r="A1636" s="161">
        <v>26</v>
      </c>
      <c r="B1636" s="162">
        <v>11.4</v>
      </c>
      <c r="C1636" s="163">
        <v>24.4</v>
      </c>
      <c r="D1636" s="163">
        <v>21.1</v>
      </c>
      <c r="E1636" s="163">
        <v>25.5</v>
      </c>
      <c r="F1636" s="163">
        <v>29.5</v>
      </c>
      <c r="G1636" s="163">
        <v>29.4</v>
      </c>
      <c r="H1636" s="163">
        <v>29.8</v>
      </c>
      <c r="I1636" s="163">
        <v>30.9</v>
      </c>
      <c r="J1636" s="163">
        <v>27.6</v>
      </c>
      <c r="K1636" s="163">
        <v>27.4</v>
      </c>
      <c r="L1636" s="163">
        <v>22.5</v>
      </c>
      <c r="M1636" s="164">
        <v>21.4</v>
      </c>
    </row>
    <row r="1637" spans="1:13" s="68" customFormat="1" ht="17.45" customHeight="1">
      <c r="A1637" s="161">
        <v>27</v>
      </c>
      <c r="B1637" s="162">
        <v>13.7</v>
      </c>
      <c r="C1637" s="163">
        <v>24.6</v>
      </c>
      <c r="D1637" s="163">
        <v>24.5</v>
      </c>
      <c r="E1637" s="163">
        <v>24.6</v>
      </c>
      <c r="F1637" s="163">
        <v>30</v>
      </c>
      <c r="G1637" s="163">
        <v>28.5</v>
      </c>
      <c r="H1637" s="163">
        <v>32.700000000000003</v>
      </c>
      <c r="I1637" s="163">
        <v>31.3</v>
      </c>
      <c r="J1637" s="163">
        <v>28.7</v>
      </c>
      <c r="K1637" s="163">
        <v>27.2</v>
      </c>
      <c r="L1637" s="163">
        <v>23.5</v>
      </c>
      <c r="M1637" s="164">
        <v>21.5</v>
      </c>
    </row>
    <row r="1638" spans="1:13" s="68" customFormat="1" ht="17.45" customHeight="1">
      <c r="A1638" s="161">
        <v>28</v>
      </c>
      <c r="B1638" s="162">
        <v>14.1</v>
      </c>
      <c r="C1638" s="163">
        <v>23.1</v>
      </c>
      <c r="D1638" s="163">
        <v>26.4</v>
      </c>
      <c r="E1638" s="163">
        <v>24.1</v>
      </c>
      <c r="F1638" s="163">
        <v>29.4</v>
      </c>
      <c r="G1638" s="163">
        <v>30.7</v>
      </c>
      <c r="H1638" s="163">
        <v>29.7</v>
      </c>
      <c r="I1638" s="163">
        <v>31</v>
      </c>
      <c r="J1638" s="163">
        <v>28.9</v>
      </c>
      <c r="K1638" s="163">
        <v>27.3</v>
      </c>
      <c r="L1638" s="163">
        <v>23.7</v>
      </c>
      <c r="M1638" s="164">
        <v>16.5</v>
      </c>
    </row>
    <row r="1639" spans="1:13" s="68" customFormat="1" ht="17.45" customHeight="1">
      <c r="A1639" s="161">
        <v>29</v>
      </c>
      <c r="B1639" s="162">
        <v>15.2</v>
      </c>
      <c r="C1639" s="163"/>
      <c r="D1639" s="163">
        <v>25.4</v>
      </c>
      <c r="E1639" s="163">
        <v>23.7</v>
      </c>
      <c r="F1639" s="163">
        <v>24.7</v>
      </c>
      <c r="G1639" s="163">
        <v>29.6</v>
      </c>
      <c r="H1639" s="163">
        <v>27.8</v>
      </c>
      <c r="I1639" s="163">
        <v>30.8</v>
      </c>
      <c r="J1639" s="163">
        <v>28</v>
      </c>
      <c r="K1639" s="163">
        <v>25</v>
      </c>
      <c r="L1639" s="163">
        <v>23.1</v>
      </c>
      <c r="M1639" s="164">
        <v>16.5</v>
      </c>
    </row>
    <row r="1640" spans="1:13" s="68" customFormat="1" ht="17.45" customHeight="1">
      <c r="A1640" s="161">
        <v>30</v>
      </c>
      <c r="B1640" s="162">
        <v>16</v>
      </c>
      <c r="C1640" s="163"/>
      <c r="D1640" s="163">
        <v>22.3</v>
      </c>
      <c r="E1640" s="163">
        <v>24.2</v>
      </c>
      <c r="F1640" s="163">
        <v>26.6</v>
      </c>
      <c r="G1640" s="163">
        <v>29.6</v>
      </c>
      <c r="H1640" s="163">
        <v>29.5</v>
      </c>
      <c r="I1640" s="163">
        <v>28.3</v>
      </c>
      <c r="J1640" s="163">
        <v>25</v>
      </c>
      <c r="K1640" s="163">
        <v>25.4</v>
      </c>
      <c r="L1640" s="163">
        <v>22.4</v>
      </c>
      <c r="M1640" s="164">
        <v>17.8</v>
      </c>
    </row>
    <row r="1641" spans="1:13" s="68" customFormat="1" ht="17.45" customHeight="1">
      <c r="A1641" s="165">
        <v>31</v>
      </c>
      <c r="B1641" s="166">
        <v>17.8</v>
      </c>
      <c r="C1641" s="167"/>
      <c r="D1641" s="167">
        <v>19.2</v>
      </c>
      <c r="E1641" s="167"/>
      <c r="F1641" s="167">
        <v>27.7</v>
      </c>
      <c r="G1641" s="167"/>
      <c r="H1641" s="167">
        <v>29.8</v>
      </c>
      <c r="I1641" s="167">
        <v>28.5</v>
      </c>
      <c r="J1641" s="167"/>
      <c r="K1641" s="167">
        <v>25.7</v>
      </c>
      <c r="L1641" s="167"/>
      <c r="M1641" s="168">
        <v>17.8</v>
      </c>
    </row>
    <row r="1642" spans="1:13" customFormat="1">
      <c r="A1642" s="211" t="s">
        <v>60</v>
      </c>
      <c r="B1642" s="212">
        <f t="shared" ref="B1642:M1642" si="8">SUM(B1611:B1641)</f>
        <v>496.5</v>
      </c>
      <c r="C1642" s="213">
        <f t="shared" si="8"/>
        <v>629.30000000000007</v>
      </c>
      <c r="D1642" s="213">
        <f t="shared" si="8"/>
        <v>649.70000000000005</v>
      </c>
      <c r="E1642" s="213">
        <f t="shared" si="8"/>
        <v>741.20000000000016</v>
      </c>
      <c r="F1642" s="213">
        <f t="shared" si="8"/>
        <v>839.20000000000016</v>
      </c>
      <c r="G1642" s="213">
        <f t="shared" si="8"/>
        <v>909.19999999999993</v>
      </c>
      <c r="H1642" s="213">
        <f t="shared" si="8"/>
        <v>916.5</v>
      </c>
      <c r="I1642" s="213">
        <f t="shared" si="8"/>
        <v>928.39999999999986</v>
      </c>
      <c r="J1642" s="213">
        <f t="shared" si="8"/>
        <v>871.50000000000011</v>
      </c>
      <c r="K1642" s="213">
        <f t="shared" si="8"/>
        <v>830.5</v>
      </c>
      <c r="L1642" s="213">
        <f t="shared" si="8"/>
        <v>658.3</v>
      </c>
      <c r="M1642" s="214">
        <f t="shared" si="8"/>
        <v>616.99999999999989</v>
      </c>
    </row>
    <row r="1643" spans="1:13" customFormat="1">
      <c r="A1643" s="207" t="s">
        <v>61</v>
      </c>
      <c r="B1643" s="215">
        <f t="shared" ref="B1643:M1643" si="9">AVERAGE(B1611:B1641)</f>
        <v>16.016129032258064</v>
      </c>
      <c r="C1643" s="216">
        <f t="shared" si="9"/>
        <v>22.475000000000001</v>
      </c>
      <c r="D1643" s="216">
        <f t="shared" si="9"/>
        <v>20.958064516129035</v>
      </c>
      <c r="E1643" s="216">
        <f t="shared" si="9"/>
        <v>24.706666666666671</v>
      </c>
      <c r="F1643" s="216">
        <f t="shared" si="9"/>
        <v>27.07096774193549</v>
      </c>
      <c r="G1643" s="216">
        <f t="shared" si="9"/>
        <v>30.306666666666665</v>
      </c>
      <c r="H1643" s="216">
        <f t="shared" si="9"/>
        <v>29.56451612903226</v>
      </c>
      <c r="I1643" s="216">
        <f t="shared" si="9"/>
        <v>29.948387096774191</v>
      </c>
      <c r="J1643" s="216">
        <f t="shared" si="9"/>
        <v>29.050000000000004</v>
      </c>
      <c r="K1643" s="216">
        <f t="shared" si="9"/>
        <v>26.79032258064516</v>
      </c>
      <c r="L1643" s="216">
        <f t="shared" si="9"/>
        <v>21.943333333333332</v>
      </c>
      <c r="M1643" s="217">
        <f t="shared" si="9"/>
        <v>19.903225806451609</v>
      </c>
    </row>
    <row r="1644" spans="1:13" customFormat="1">
      <c r="A1644" s="211" t="s">
        <v>24</v>
      </c>
      <c r="B1644" s="1102">
        <f t="shared" ref="B1644:M1644" si="10">MAX(B1611:B1641)</f>
        <v>20.8</v>
      </c>
      <c r="C1644" s="1100">
        <f t="shared" si="10"/>
        <v>25.6</v>
      </c>
      <c r="D1644" s="1100">
        <f t="shared" si="10"/>
        <v>26.5</v>
      </c>
      <c r="E1644" s="1100">
        <f t="shared" si="10"/>
        <v>29.9</v>
      </c>
      <c r="F1644" s="1100">
        <f t="shared" si="10"/>
        <v>30</v>
      </c>
      <c r="G1644" s="1100">
        <f t="shared" si="10"/>
        <v>33.5</v>
      </c>
      <c r="H1644" s="1100">
        <f t="shared" si="10"/>
        <v>32.700000000000003</v>
      </c>
      <c r="I1644" s="1100">
        <f t="shared" si="10"/>
        <v>32.700000000000003</v>
      </c>
      <c r="J1644" s="1100">
        <f t="shared" si="10"/>
        <v>31.6</v>
      </c>
      <c r="K1644" s="1100">
        <f t="shared" si="10"/>
        <v>29.7</v>
      </c>
      <c r="L1644" s="1100">
        <f t="shared" si="10"/>
        <v>28.6</v>
      </c>
      <c r="M1644" s="1101">
        <f t="shared" si="10"/>
        <v>24.3</v>
      </c>
    </row>
    <row r="1645" spans="1:13" customFormat="1">
      <c r="A1645" s="218" t="s">
        <v>59</v>
      </c>
      <c r="B1645" s="1103">
        <f t="shared" ref="B1645:M1645" si="11">MATCH(B1644,(B1611:B1641),0)</f>
        <v>21</v>
      </c>
      <c r="C1645" s="1104">
        <f t="shared" si="11"/>
        <v>13</v>
      </c>
      <c r="D1645" s="1104">
        <f t="shared" si="11"/>
        <v>23</v>
      </c>
      <c r="E1645" s="1104">
        <f t="shared" si="11"/>
        <v>19</v>
      </c>
      <c r="F1645" s="1104">
        <f t="shared" si="11"/>
        <v>24</v>
      </c>
      <c r="G1645" s="1104">
        <f t="shared" si="11"/>
        <v>9</v>
      </c>
      <c r="H1645" s="1104">
        <f t="shared" si="11"/>
        <v>27</v>
      </c>
      <c r="I1645" s="1104">
        <f t="shared" si="11"/>
        <v>9</v>
      </c>
      <c r="J1645" s="1104">
        <f t="shared" si="11"/>
        <v>9</v>
      </c>
      <c r="K1645" s="1104">
        <f t="shared" si="11"/>
        <v>3</v>
      </c>
      <c r="L1645" s="1104">
        <f t="shared" si="11"/>
        <v>12</v>
      </c>
      <c r="M1645" s="1105">
        <f t="shared" si="11"/>
        <v>15</v>
      </c>
    </row>
    <row r="1646" spans="1:13" customFormat="1">
      <c r="A1646" s="219" t="s">
        <v>36</v>
      </c>
      <c r="B1646" s="220">
        <f t="shared" ref="B1646:M1646" si="12">MIN(B1611:B1641)</f>
        <v>11.1</v>
      </c>
      <c r="C1646" s="221">
        <f t="shared" si="12"/>
        <v>18.100000000000001</v>
      </c>
      <c r="D1646" s="221">
        <f t="shared" si="12"/>
        <v>15.1</v>
      </c>
      <c r="E1646" s="221">
        <f t="shared" si="12"/>
        <v>17.100000000000001</v>
      </c>
      <c r="F1646" s="221">
        <f t="shared" si="12"/>
        <v>24.7</v>
      </c>
      <c r="G1646" s="221">
        <f t="shared" si="12"/>
        <v>25.4</v>
      </c>
      <c r="H1646" s="221">
        <f t="shared" si="12"/>
        <v>25.7</v>
      </c>
      <c r="I1646" s="221">
        <f t="shared" si="12"/>
        <v>27.2</v>
      </c>
      <c r="J1646" s="221">
        <f t="shared" si="12"/>
        <v>25</v>
      </c>
      <c r="K1646" s="221">
        <f t="shared" si="12"/>
        <v>21.6</v>
      </c>
      <c r="L1646" s="221">
        <f t="shared" si="12"/>
        <v>15.9</v>
      </c>
      <c r="M1646" s="222">
        <f t="shared" si="12"/>
        <v>14.9</v>
      </c>
    </row>
    <row r="1647" spans="1:13" customFormat="1">
      <c r="A1647" s="223" t="s">
        <v>59</v>
      </c>
      <c r="B1647" s="1106">
        <f t="shared" ref="B1647:M1647" si="13">MATCH(B1646,(B1611:B1641),0)</f>
        <v>25</v>
      </c>
      <c r="C1647" s="1107">
        <f t="shared" si="13"/>
        <v>1</v>
      </c>
      <c r="D1647" s="1107">
        <f t="shared" si="13"/>
        <v>2</v>
      </c>
      <c r="E1647" s="1107">
        <f t="shared" si="13"/>
        <v>2</v>
      </c>
      <c r="F1647" s="1107">
        <f t="shared" si="13"/>
        <v>29</v>
      </c>
      <c r="G1647" s="1107">
        <f t="shared" si="13"/>
        <v>3</v>
      </c>
      <c r="H1647" s="1107">
        <f t="shared" si="13"/>
        <v>5</v>
      </c>
      <c r="I1647" s="1107">
        <f t="shared" si="13"/>
        <v>22</v>
      </c>
      <c r="J1647" s="1107">
        <f t="shared" si="13"/>
        <v>30</v>
      </c>
      <c r="K1647" s="1107">
        <f t="shared" si="13"/>
        <v>15</v>
      </c>
      <c r="L1647" s="1107">
        <f t="shared" si="13"/>
        <v>19</v>
      </c>
      <c r="M1647" s="1108">
        <f t="shared" si="13"/>
        <v>20</v>
      </c>
    </row>
    <row r="1648" spans="1:13" customFormat="1">
      <c r="A1648" s="224" t="s">
        <v>153</v>
      </c>
      <c r="B1648" s="225"/>
      <c r="C1648" s="226" t="s">
        <v>155</v>
      </c>
      <c r="D1648" s="227"/>
      <c r="E1648" s="227"/>
      <c r="F1648" s="227"/>
      <c r="G1648" s="228">
        <f>MAX(B1644:M1644)</f>
        <v>33.5</v>
      </c>
      <c r="H1648" s="229" t="s">
        <v>45</v>
      </c>
      <c r="I1648" s="227"/>
      <c r="J1648" s="230" t="s">
        <v>59</v>
      </c>
      <c r="K1648" s="231">
        <f>HLOOKUP(G1648,B1644:M1645,2,FALSE)</f>
        <v>9</v>
      </c>
      <c r="L1648" s="232" t="s">
        <v>64</v>
      </c>
      <c r="M1648" s="233" t="str">
        <f>MID("I   II  III IV  V   VI  VII VIII IX  X   XI  XII ",(MATCH(G1648,B1644:M1644,0)-1)*4+1,4)</f>
        <v xml:space="preserve">VI  </v>
      </c>
    </row>
    <row r="1649" spans="1:13" customFormat="1">
      <c r="A1649" s="234" t="s">
        <v>65</v>
      </c>
      <c r="B1649" s="235"/>
      <c r="C1649" s="236" t="s">
        <v>156</v>
      </c>
      <c r="D1649" s="237"/>
      <c r="E1649" s="237"/>
      <c r="F1649" s="237"/>
      <c r="G1649" s="238">
        <f>MIN(B1646:M1646)</f>
        <v>11.1</v>
      </c>
      <c r="H1649" s="239" t="s">
        <v>45</v>
      </c>
      <c r="I1649" s="237"/>
      <c r="J1649" s="240" t="s">
        <v>59</v>
      </c>
      <c r="K1649" s="241">
        <f>HLOOKUP(G1649,B1646:M1647,2,FALSE)</f>
        <v>25</v>
      </c>
      <c r="L1649" s="242" t="s">
        <v>64</v>
      </c>
      <c r="M1649" s="243" t="str">
        <f>MID("I   II  III IV  V   VI  VII VIII IX  X   XI  XII ",(MATCH(G1649,B1646:M1646,0)-1)*4+1,4)</f>
        <v xml:space="preserve">I   </v>
      </c>
    </row>
    <row r="1650" spans="1:13" customFormat="1">
      <c r="A1650" s="244" t="s">
        <v>154</v>
      </c>
      <c r="B1650" s="245"/>
      <c r="C1650" s="246" t="s">
        <v>157</v>
      </c>
      <c r="D1650" s="247"/>
      <c r="E1650" s="247"/>
      <c r="F1650" s="248"/>
      <c r="G1650" s="249">
        <f>AVERAGE(B1611:M1641)</f>
        <v>24.896712328767123</v>
      </c>
      <c r="H1650" s="250" t="s">
        <v>45</v>
      </c>
      <c r="I1650" s="247"/>
      <c r="J1650" s="247"/>
      <c r="K1650" s="247"/>
      <c r="L1650" s="247"/>
      <c r="M1650" s="251"/>
    </row>
    <row r="1651" spans="1:13" s="188" customFormat="1" ht="17.45" customHeight="1">
      <c r="A1651" s="181" t="s">
        <v>54</v>
      </c>
      <c r="B1651" s="182"/>
      <c r="C1651" s="183"/>
      <c r="D1651" s="184"/>
      <c r="E1651" s="184"/>
      <c r="F1651" s="184"/>
      <c r="G1651" s="184"/>
      <c r="H1651" s="184"/>
      <c r="I1651" s="184"/>
      <c r="J1651" s="184"/>
      <c r="K1651" s="185"/>
      <c r="L1651" s="186"/>
      <c r="M1651" s="187"/>
    </row>
    <row r="1652" spans="1:13" s="188" customFormat="1" ht="17.45" customHeight="1">
      <c r="A1652" s="181" t="s">
        <v>55</v>
      </c>
      <c r="B1652" s="182"/>
      <c r="C1652" s="183"/>
      <c r="D1652" s="189" t="s">
        <v>56</v>
      </c>
      <c r="E1652" s="190"/>
      <c r="F1652" s="190"/>
      <c r="G1652" s="190"/>
      <c r="H1652" s="190"/>
      <c r="I1652" s="190"/>
      <c r="J1652" s="190"/>
      <c r="K1652" s="191"/>
      <c r="L1652" s="186"/>
      <c r="M1652" s="187"/>
    </row>
    <row r="1653" spans="1:13" s="197" customFormat="1" ht="17.45" customHeight="1">
      <c r="A1653" s="192"/>
      <c r="B1653" s="193"/>
      <c r="C1653" s="194"/>
      <c r="D1653" s="195"/>
      <c r="E1653" s="196"/>
      <c r="G1653" s="198" t="s">
        <v>57</v>
      </c>
      <c r="H1653" s="196">
        <v>2010</v>
      </c>
      <c r="I1653" s="195"/>
      <c r="J1653" s="195"/>
      <c r="K1653" s="199" t="s">
        <v>58</v>
      </c>
      <c r="L1653" s="200"/>
      <c r="M1653" s="200"/>
    </row>
    <row r="1654" spans="1:13" s="188" customFormat="1" ht="17.45" customHeight="1">
      <c r="A1654" s="201" t="s">
        <v>59</v>
      </c>
      <c r="B1654" s="202" t="s">
        <v>2</v>
      </c>
      <c r="C1654" s="203" t="s">
        <v>3</v>
      </c>
      <c r="D1654" s="202" t="s">
        <v>4</v>
      </c>
      <c r="E1654" s="203" t="s">
        <v>5</v>
      </c>
      <c r="F1654" s="202" t="s">
        <v>6</v>
      </c>
      <c r="G1654" s="203" t="s">
        <v>7</v>
      </c>
      <c r="H1654" s="202" t="s">
        <v>8</v>
      </c>
      <c r="I1654" s="203" t="s">
        <v>9</v>
      </c>
      <c r="J1654" s="202" t="s">
        <v>10</v>
      </c>
      <c r="K1654" s="203" t="s">
        <v>11</v>
      </c>
      <c r="L1654" s="202" t="s">
        <v>12</v>
      </c>
      <c r="M1654" s="202" t="s">
        <v>13</v>
      </c>
    </row>
    <row r="1655" spans="1:13" s="188" customFormat="1" ht="17.45" customHeight="1">
      <c r="A1655" s="204">
        <v>1</v>
      </c>
      <c r="B1655" s="205">
        <v>16.600000000000001</v>
      </c>
      <c r="C1655" s="205">
        <v>23.9</v>
      </c>
      <c r="D1655" s="205">
        <v>25.2</v>
      </c>
      <c r="E1655" s="205">
        <v>25.1</v>
      </c>
      <c r="F1655" s="205">
        <v>24.4</v>
      </c>
      <c r="G1655" s="205">
        <v>31.8</v>
      </c>
      <c r="H1655" s="205">
        <v>30.6</v>
      </c>
      <c r="I1655" s="205">
        <v>30.4</v>
      </c>
      <c r="J1655" s="205">
        <v>30.7</v>
      </c>
      <c r="K1655" s="205">
        <v>28.4</v>
      </c>
      <c r="L1655" s="205">
        <v>20.5</v>
      </c>
      <c r="M1655" s="206">
        <v>20.3</v>
      </c>
    </row>
    <row r="1656" spans="1:13" s="188" customFormat="1" ht="17.45" customHeight="1">
      <c r="A1656" s="207">
        <v>2</v>
      </c>
      <c r="B1656" s="205">
        <v>16.600000000000001</v>
      </c>
      <c r="C1656" s="205">
        <v>24.3</v>
      </c>
      <c r="D1656" s="205">
        <v>26.1</v>
      </c>
      <c r="E1656" s="205">
        <v>22.8</v>
      </c>
      <c r="F1656" s="205">
        <v>24.4</v>
      </c>
      <c r="G1656" s="205">
        <v>27.2</v>
      </c>
      <c r="H1656" s="205">
        <v>31.4</v>
      </c>
      <c r="I1656" s="205">
        <v>29</v>
      </c>
      <c r="J1656" s="205">
        <v>30.6</v>
      </c>
      <c r="K1656" s="205">
        <v>29.1</v>
      </c>
      <c r="L1656" s="205">
        <v>21.1</v>
      </c>
      <c r="M1656" s="206">
        <v>21.4</v>
      </c>
    </row>
    <row r="1657" spans="1:13" s="188" customFormat="1" ht="17.45" customHeight="1">
      <c r="A1657" s="207">
        <v>3</v>
      </c>
      <c r="B1657" s="205">
        <v>19</v>
      </c>
      <c r="C1657" s="205">
        <v>24.8</v>
      </c>
      <c r="D1657" s="205">
        <v>25.9</v>
      </c>
      <c r="E1657" s="205">
        <v>19.600000000000001</v>
      </c>
      <c r="F1657" s="205">
        <v>26.2</v>
      </c>
      <c r="G1657" s="205">
        <v>27.6</v>
      </c>
      <c r="H1657" s="205">
        <v>31.6</v>
      </c>
      <c r="I1657" s="205">
        <v>29.1</v>
      </c>
      <c r="J1657" s="205">
        <v>30.6</v>
      </c>
      <c r="K1657" s="205">
        <v>28.1</v>
      </c>
      <c r="L1657" s="205">
        <v>21.1</v>
      </c>
      <c r="M1657" s="206">
        <v>21.2</v>
      </c>
    </row>
    <row r="1658" spans="1:13" s="188" customFormat="1" ht="17.45" customHeight="1">
      <c r="A1658" s="207">
        <v>4</v>
      </c>
      <c r="B1658" s="205">
        <v>19.7</v>
      </c>
      <c r="C1658" s="205">
        <v>24.6</v>
      </c>
      <c r="D1658" s="205">
        <v>25.6</v>
      </c>
      <c r="E1658" s="205">
        <v>20.9</v>
      </c>
      <c r="F1658" s="205">
        <v>27.5</v>
      </c>
      <c r="G1658" s="205">
        <v>28.8</v>
      </c>
      <c r="H1658" s="205">
        <v>33.1</v>
      </c>
      <c r="I1658" s="205">
        <v>29.1</v>
      </c>
      <c r="J1658" s="205">
        <v>31.1</v>
      </c>
      <c r="K1658" s="205">
        <v>26.3</v>
      </c>
      <c r="L1658" s="205">
        <v>21.5</v>
      </c>
      <c r="M1658" s="206">
        <v>21.4</v>
      </c>
    </row>
    <row r="1659" spans="1:13" s="188" customFormat="1" ht="17.45" customHeight="1">
      <c r="A1659" s="207">
        <v>5</v>
      </c>
      <c r="B1659" s="205">
        <v>22.2</v>
      </c>
      <c r="C1659" s="205">
        <v>22.9</v>
      </c>
      <c r="D1659" s="205">
        <v>26.1</v>
      </c>
      <c r="E1659" s="205">
        <v>23.5</v>
      </c>
      <c r="F1659" s="205">
        <v>28.4</v>
      </c>
      <c r="G1659" s="205">
        <v>28.5</v>
      </c>
      <c r="H1659" s="205">
        <v>34.5</v>
      </c>
      <c r="I1659" s="205">
        <v>28.9</v>
      </c>
      <c r="J1659" s="205">
        <v>30.2</v>
      </c>
      <c r="K1659" s="205">
        <v>25.3</v>
      </c>
      <c r="L1659" s="205">
        <v>22.4</v>
      </c>
      <c r="M1659" s="206">
        <v>21.5</v>
      </c>
    </row>
    <row r="1660" spans="1:13" s="188" customFormat="1" ht="17.45" customHeight="1">
      <c r="A1660" s="207">
        <v>6</v>
      </c>
      <c r="B1660" s="205">
        <v>20.7</v>
      </c>
      <c r="C1660" s="205">
        <v>24.8</v>
      </c>
      <c r="D1660" s="205">
        <v>25.9</v>
      </c>
      <c r="E1660" s="205">
        <v>24.9</v>
      </c>
      <c r="F1660" s="205">
        <v>29.5</v>
      </c>
      <c r="G1660" s="205">
        <v>28.9</v>
      </c>
      <c r="H1660" s="205">
        <v>33.200000000000003</v>
      </c>
      <c r="I1660" s="205">
        <v>29.6</v>
      </c>
      <c r="J1660" s="205">
        <v>29.5</v>
      </c>
      <c r="K1660" s="205">
        <v>26.8</v>
      </c>
      <c r="L1660" s="205">
        <v>22.3</v>
      </c>
      <c r="M1660" s="206">
        <v>22.8</v>
      </c>
    </row>
    <row r="1661" spans="1:13" s="188" customFormat="1" ht="17.45" customHeight="1">
      <c r="A1661" s="207">
        <v>7</v>
      </c>
      <c r="B1661" s="205">
        <v>16.100000000000001</v>
      </c>
      <c r="C1661" s="205">
        <v>25.7</v>
      </c>
      <c r="D1661" s="205">
        <v>21</v>
      </c>
      <c r="E1661" s="205">
        <v>22.9</v>
      </c>
      <c r="F1661" s="205">
        <v>28.6</v>
      </c>
      <c r="G1661" s="205">
        <v>28</v>
      </c>
      <c r="H1661" s="205">
        <v>34.1</v>
      </c>
      <c r="I1661" s="205">
        <v>29.6</v>
      </c>
      <c r="J1661" s="205">
        <v>29.7</v>
      </c>
      <c r="K1661" s="205">
        <v>27.8</v>
      </c>
      <c r="L1661" s="205">
        <v>22.4</v>
      </c>
      <c r="M1661" s="206">
        <v>20.399999999999999</v>
      </c>
    </row>
    <row r="1662" spans="1:13" s="188" customFormat="1" ht="17.45" customHeight="1">
      <c r="A1662" s="207">
        <v>8</v>
      </c>
      <c r="B1662" s="205">
        <v>15.9</v>
      </c>
      <c r="C1662" s="205">
        <v>25.7</v>
      </c>
      <c r="D1662" s="205">
        <v>17.399999999999999</v>
      </c>
      <c r="E1662" s="205">
        <v>22</v>
      </c>
      <c r="F1662" s="205">
        <v>29.4</v>
      </c>
      <c r="G1662" s="205">
        <v>30.6</v>
      </c>
      <c r="H1662" s="205">
        <v>32</v>
      </c>
      <c r="I1662" s="205">
        <v>29.3</v>
      </c>
      <c r="J1662" s="205">
        <v>28.9</v>
      </c>
      <c r="K1662" s="205">
        <v>28</v>
      </c>
      <c r="L1662" s="205">
        <v>23.2</v>
      </c>
      <c r="M1662" s="206">
        <v>18.600000000000001</v>
      </c>
    </row>
    <row r="1663" spans="1:13" s="188" customFormat="1" ht="17.45" customHeight="1">
      <c r="A1663" s="207">
        <v>9</v>
      </c>
      <c r="B1663" s="205">
        <v>17.3</v>
      </c>
      <c r="C1663" s="205">
        <v>26</v>
      </c>
      <c r="D1663" s="205">
        <v>16.100000000000001</v>
      </c>
      <c r="E1663" s="205">
        <v>21.9</v>
      </c>
      <c r="F1663" s="205">
        <v>30.1</v>
      </c>
      <c r="G1663" s="205">
        <v>31.9</v>
      </c>
      <c r="H1663" s="205">
        <v>32.9</v>
      </c>
      <c r="I1663" s="205">
        <v>28.6</v>
      </c>
      <c r="J1663" s="205">
        <v>29.6</v>
      </c>
      <c r="K1663" s="205">
        <v>28.3</v>
      </c>
      <c r="L1663" s="205">
        <v>23.5</v>
      </c>
      <c r="M1663" s="206">
        <v>19</v>
      </c>
    </row>
    <row r="1664" spans="1:13" s="188" customFormat="1" ht="17.45" customHeight="1">
      <c r="A1664" s="207">
        <v>10</v>
      </c>
      <c r="B1664" s="205">
        <v>19.5</v>
      </c>
      <c r="C1664" s="205">
        <v>26.4</v>
      </c>
      <c r="D1664" s="205">
        <v>15.5</v>
      </c>
      <c r="E1664" s="205">
        <v>23.5</v>
      </c>
      <c r="F1664" s="205">
        <v>26.9</v>
      </c>
      <c r="G1664" s="205">
        <v>32.1</v>
      </c>
      <c r="H1664" s="205">
        <v>33</v>
      </c>
      <c r="I1664" s="205">
        <v>29.4</v>
      </c>
      <c r="J1664" s="205">
        <v>30.2</v>
      </c>
      <c r="K1664" s="205">
        <v>28.2</v>
      </c>
      <c r="L1664" s="205">
        <v>23.4</v>
      </c>
      <c r="M1664" s="206">
        <v>21.2</v>
      </c>
    </row>
    <row r="1665" spans="1:13" s="188" customFormat="1" ht="17.45" customHeight="1">
      <c r="A1665" s="207">
        <v>11</v>
      </c>
      <c r="B1665" s="205">
        <v>16.7</v>
      </c>
      <c r="C1665" s="205">
        <v>26.8</v>
      </c>
      <c r="D1665" s="205">
        <v>16.399999999999999</v>
      </c>
      <c r="E1665" s="205">
        <v>26</v>
      </c>
      <c r="F1665" s="205">
        <v>24.7</v>
      </c>
      <c r="G1665" s="205">
        <v>29.3</v>
      </c>
      <c r="H1665" s="205">
        <v>31.4</v>
      </c>
      <c r="I1665" s="205">
        <v>29.4</v>
      </c>
      <c r="J1665" s="205">
        <v>28.1</v>
      </c>
      <c r="K1665" s="205">
        <v>28.9</v>
      </c>
      <c r="L1665" s="205">
        <v>23.6</v>
      </c>
      <c r="M1665" s="206">
        <v>21.1</v>
      </c>
    </row>
    <row r="1666" spans="1:13" s="188" customFormat="1" ht="17.45" customHeight="1">
      <c r="A1666" s="207">
        <v>12</v>
      </c>
      <c r="B1666" s="205">
        <v>14.8</v>
      </c>
      <c r="C1666" s="205">
        <v>20.5</v>
      </c>
      <c r="D1666" s="205">
        <v>17.5</v>
      </c>
      <c r="E1666" s="205">
        <v>26.5</v>
      </c>
      <c r="F1666" s="205">
        <v>27.7</v>
      </c>
      <c r="G1666" s="205">
        <v>29.4</v>
      </c>
      <c r="H1666" s="205">
        <v>32.299999999999997</v>
      </c>
      <c r="I1666" s="205">
        <v>28.6</v>
      </c>
      <c r="J1666" s="205">
        <v>27.5</v>
      </c>
      <c r="K1666" s="205">
        <v>28.9</v>
      </c>
      <c r="L1666" s="205">
        <v>23</v>
      </c>
      <c r="M1666" s="206">
        <v>23.6</v>
      </c>
    </row>
    <row r="1667" spans="1:13" s="188" customFormat="1" ht="17.45" customHeight="1">
      <c r="A1667" s="207">
        <v>13</v>
      </c>
      <c r="B1667" s="205">
        <v>14.5</v>
      </c>
      <c r="C1667" s="205">
        <v>15.2</v>
      </c>
      <c r="D1667" s="205">
        <v>20</v>
      </c>
      <c r="E1667" s="205">
        <v>26.5</v>
      </c>
      <c r="F1667" s="205">
        <v>29.1</v>
      </c>
      <c r="G1667" s="205">
        <v>30.8</v>
      </c>
      <c r="H1667" s="205">
        <v>27.9</v>
      </c>
      <c r="I1667" s="205">
        <v>29.3</v>
      </c>
      <c r="J1667" s="205">
        <v>27.5</v>
      </c>
      <c r="K1667" s="205">
        <v>28.1</v>
      </c>
      <c r="L1667" s="205">
        <v>22.4</v>
      </c>
      <c r="M1667" s="206">
        <v>24.5</v>
      </c>
    </row>
    <row r="1668" spans="1:13" s="188" customFormat="1" ht="17.45" customHeight="1">
      <c r="A1668" s="207">
        <v>14</v>
      </c>
      <c r="B1668" s="205">
        <v>15.1</v>
      </c>
      <c r="C1668" s="205">
        <v>15</v>
      </c>
      <c r="D1668" s="205">
        <v>22.2</v>
      </c>
      <c r="E1668" s="205">
        <v>24.7</v>
      </c>
      <c r="F1668" s="205">
        <v>29.9</v>
      </c>
      <c r="G1668" s="205">
        <v>33.4</v>
      </c>
      <c r="H1668" s="205">
        <v>29.8</v>
      </c>
      <c r="I1668" s="205">
        <v>30</v>
      </c>
      <c r="J1668" s="205">
        <v>25.7</v>
      </c>
      <c r="K1668" s="205">
        <v>28.3</v>
      </c>
      <c r="L1668" s="205">
        <v>24.1</v>
      </c>
      <c r="M1668" s="206">
        <v>21.4</v>
      </c>
    </row>
    <row r="1669" spans="1:13" s="188" customFormat="1" ht="17.45" customHeight="1">
      <c r="A1669" s="207">
        <v>15</v>
      </c>
      <c r="B1669" s="205">
        <v>16.100000000000001</v>
      </c>
      <c r="C1669" s="205">
        <v>13.5</v>
      </c>
      <c r="D1669" s="205">
        <v>23.4</v>
      </c>
      <c r="E1669" s="205">
        <v>19.2</v>
      </c>
      <c r="F1669" s="205">
        <v>27.9</v>
      </c>
      <c r="G1669" s="205">
        <v>33.299999999999997</v>
      </c>
      <c r="H1669" s="205">
        <v>31.2</v>
      </c>
      <c r="I1669" s="205">
        <v>29.6</v>
      </c>
      <c r="J1669" s="205">
        <v>26.8</v>
      </c>
      <c r="K1669" s="205">
        <v>26.3</v>
      </c>
      <c r="L1669" s="205">
        <v>25.4</v>
      </c>
      <c r="M1669" s="206">
        <v>18.7</v>
      </c>
    </row>
    <row r="1670" spans="1:13" s="188" customFormat="1" ht="17.45" customHeight="1">
      <c r="A1670" s="207">
        <v>16</v>
      </c>
      <c r="B1670" s="205">
        <v>16</v>
      </c>
      <c r="C1670" s="205">
        <v>13.1</v>
      </c>
      <c r="D1670" s="205">
        <v>20.399999999999999</v>
      </c>
      <c r="E1670" s="205">
        <v>17.100000000000001</v>
      </c>
      <c r="F1670" s="205">
        <v>29</v>
      </c>
      <c r="G1670" s="205">
        <v>34.5</v>
      </c>
      <c r="H1670" s="205">
        <v>30.5</v>
      </c>
      <c r="I1670" s="205">
        <v>28.7</v>
      </c>
      <c r="J1670" s="205">
        <v>28.1</v>
      </c>
      <c r="K1670" s="205">
        <v>23.1</v>
      </c>
      <c r="L1670" s="205">
        <v>23.1</v>
      </c>
      <c r="M1670" s="206">
        <v>13.7</v>
      </c>
    </row>
    <row r="1671" spans="1:13" s="188" customFormat="1" ht="17.45" customHeight="1">
      <c r="A1671" s="207">
        <v>17</v>
      </c>
      <c r="B1671" s="205">
        <v>18.600000000000001</v>
      </c>
      <c r="C1671" s="205">
        <v>12.6</v>
      </c>
      <c r="D1671" s="205">
        <v>20.2</v>
      </c>
      <c r="E1671" s="205">
        <v>18.2</v>
      </c>
      <c r="F1671" s="205">
        <v>29.8</v>
      </c>
      <c r="G1671" s="205">
        <v>34.1</v>
      </c>
      <c r="H1671" s="205">
        <v>29.2</v>
      </c>
      <c r="I1671" s="205">
        <v>27.8</v>
      </c>
      <c r="J1671" s="205">
        <v>28.7</v>
      </c>
      <c r="K1671" s="205">
        <v>22.9</v>
      </c>
      <c r="L1671" s="205">
        <v>22.6</v>
      </c>
      <c r="M1671" s="206">
        <v>15</v>
      </c>
    </row>
    <row r="1672" spans="1:13" s="188" customFormat="1" ht="17.45" customHeight="1">
      <c r="A1672" s="207">
        <v>18</v>
      </c>
      <c r="B1672" s="205">
        <v>18.399999999999999</v>
      </c>
      <c r="C1672" s="205">
        <v>13.5</v>
      </c>
      <c r="D1672" s="205">
        <v>22.1</v>
      </c>
      <c r="E1672" s="205">
        <v>21.8</v>
      </c>
      <c r="F1672" s="205">
        <v>29.6</v>
      </c>
      <c r="G1672" s="205">
        <v>33.6</v>
      </c>
      <c r="H1672" s="205">
        <v>27.7</v>
      </c>
      <c r="I1672" s="205">
        <v>27.7</v>
      </c>
      <c r="J1672" s="205">
        <v>29.2</v>
      </c>
      <c r="K1672" s="205">
        <v>24</v>
      </c>
      <c r="L1672" s="205">
        <v>22.6</v>
      </c>
      <c r="M1672" s="206">
        <v>16.399999999999999</v>
      </c>
    </row>
    <row r="1673" spans="1:13" s="188" customFormat="1" ht="17.45" customHeight="1">
      <c r="A1673" s="207">
        <v>19</v>
      </c>
      <c r="B1673" s="205">
        <v>19.3</v>
      </c>
      <c r="C1673" s="205">
        <v>12.9</v>
      </c>
      <c r="D1673" s="205">
        <v>22</v>
      </c>
      <c r="E1673" s="205">
        <v>24.9</v>
      </c>
      <c r="F1673" s="205">
        <v>31.5</v>
      </c>
      <c r="G1673" s="205">
        <v>34.4</v>
      </c>
      <c r="H1673" s="205">
        <v>30.4</v>
      </c>
      <c r="I1673" s="205">
        <v>29.6</v>
      </c>
      <c r="J1673" s="205">
        <v>29.8</v>
      </c>
      <c r="K1673" s="205">
        <v>26</v>
      </c>
      <c r="L1673" s="205">
        <v>22</v>
      </c>
      <c r="M1673" s="206">
        <v>17.7</v>
      </c>
    </row>
    <row r="1674" spans="1:13" s="188" customFormat="1" ht="17.45" customHeight="1">
      <c r="A1674" s="207">
        <v>20</v>
      </c>
      <c r="B1674" s="205">
        <v>20.100000000000001</v>
      </c>
      <c r="C1674" s="205">
        <v>15.6</v>
      </c>
      <c r="D1674" s="205">
        <v>23.1</v>
      </c>
      <c r="E1674" s="205">
        <v>27</v>
      </c>
      <c r="F1674" s="205">
        <v>31.8</v>
      </c>
      <c r="G1674" s="205">
        <v>32.200000000000003</v>
      </c>
      <c r="H1674" s="205">
        <v>31.2</v>
      </c>
      <c r="I1674" s="205">
        <v>29.9</v>
      </c>
      <c r="J1674" s="205">
        <v>30.5</v>
      </c>
      <c r="K1674" s="205">
        <v>26.3</v>
      </c>
      <c r="L1674" s="205">
        <v>22</v>
      </c>
      <c r="M1674" s="206">
        <v>18</v>
      </c>
    </row>
    <row r="1675" spans="1:13" s="188" customFormat="1" ht="17.45" customHeight="1">
      <c r="A1675" s="207">
        <v>21</v>
      </c>
      <c r="B1675" s="205">
        <v>20.399999999999999</v>
      </c>
      <c r="C1675" s="205">
        <v>16.3</v>
      </c>
      <c r="D1675" s="205">
        <v>22.8</v>
      </c>
      <c r="E1675" s="205">
        <v>27.3</v>
      </c>
      <c r="F1675" s="205">
        <v>30.9</v>
      </c>
      <c r="G1675" s="205">
        <v>27</v>
      </c>
      <c r="H1675" s="205">
        <v>29.3</v>
      </c>
      <c r="I1675" s="205">
        <v>28.6</v>
      </c>
      <c r="J1675" s="205">
        <v>31.8</v>
      </c>
      <c r="K1675" s="205">
        <v>25.5</v>
      </c>
      <c r="L1675" s="205">
        <v>22.7</v>
      </c>
      <c r="M1675" s="206">
        <v>18.600000000000001</v>
      </c>
    </row>
    <row r="1676" spans="1:13" s="188" customFormat="1" ht="17.45" customHeight="1">
      <c r="A1676" s="207">
        <v>22</v>
      </c>
      <c r="B1676" s="205">
        <v>19.100000000000001</v>
      </c>
      <c r="C1676" s="205">
        <v>17.600000000000001</v>
      </c>
      <c r="D1676" s="205">
        <v>23.9</v>
      </c>
      <c r="E1676" s="205">
        <v>26</v>
      </c>
      <c r="F1676" s="205">
        <v>32.6</v>
      </c>
      <c r="G1676" s="205">
        <v>28.2</v>
      </c>
      <c r="H1676" s="205">
        <v>27.5</v>
      </c>
      <c r="I1676" s="205">
        <v>28.4</v>
      </c>
      <c r="J1676" s="205">
        <v>27.9</v>
      </c>
      <c r="K1676" s="205">
        <v>25.2</v>
      </c>
      <c r="L1676" s="205">
        <v>22.9</v>
      </c>
      <c r="M1676" s="206">
        <v>19.399999999999999</v>
      </c>
    </row>
    <row r="1677" spans="1:13" s="188" customFormat="1" ht="17.45" customHeight="1">
      <c r="A1677" s="207">
        <v>23</v>
      </c>
      <c r="B1677" s="205">
        <v>14.3</v>
      </c>
      <c r="C1677" s="205">
        <v>19.399999999999999</v>
      </c>
      <c r="D1677" s="205">
        <v>25.3</v>
      </c>
      <c r="E1677" s="205">
        <v>22.7</v>
      </c>
      <c r="F1677" s="205">
        <v>29.2</v>
      </c>
      <c r="G1677" s="205">
        <v>30.3</v>
      </c>
      <c r="H1677" s="205">
        <v>28.9</v>
      </c>
      <c r="I1677" s="205">
        <v>28.5</v>
      </c>
      <c r="J1677" s="205">
        <v>25.1</v>
      </c>
      <c r="K1677" s="205">
        <v>25.2</v>
      </c>
      <c r="L1677" s="205">
        <v>21.7</v>
      </c>
      <c r="M1677" s="206">
        <v>20.5</v>
      </c>
    </row>
    <row r="1678" spans="1:13" s="188" customFormat="1" ht="17.45" customHeight="1">
      <c r="A1678" s="207">
        <v>24</v>
      </c>
      <c r="B1678" s="205">
        <v>15.5</v>
      </c>
      <c r="C1678" s="205">
        <v>22.3</v>
      </c>
      <c r="D1678" s="205">
        <v>26</v>
      </c>
      <c r="E1678" s="205">
        <v>22.7</v>
      </c>
      <c r="F1678" s="205">
        <v>27.8</v>
      </c>
      <c r="G1678" s="205">
        <v>32.4</v>
      </c>
      <c r="H1678" s="205">
        <v>28.6</v>
      </c>
      <c r="I1678" s="205">
        <v>25.7</v>
      </c>
      <c r="J1678" s="205">
        <v>25.3</v>
      </c>
      <c r="K1678" s="205">
        <v>25.8</v>
      </c>
      <c r="L1678" s="205">
        <v>23.2</v>
      </c>
      <c r="M1678" s="206">
        <v>22.2</v>
      </c>
    </row>
    <row r="1679" spans="1:13" s="188" customFormat="1" ht="17.45" customHeight="1">
      <c r="A1679" s="207">
        <v>25</v>
      </c>
      <c r="B1679" s="205">
        <v>17.100000000000001</v>
      </c>
      <c r="C1679" s="205">
        <v>25.9</v>
      </c>
      <c r="D1679" s="205">
        <v>21.3</v>
      </c>
      <c r="E1679" s="205">
        <v>24.3</v>
      </c>
      <c r="F1679" s="205">
        <v>28.5</v>
      </c>
      <c r="G1679" s="205">
        <v>32.5</v>
      </c>
      <c r="H1679" s="205">
        <v>28.1</v>
      </c>
      <c r="I1679" s="205">
        <v>27.1</v>
      </c>
      <c r="J1679" s="205">
        <v>27.6</v>
      </c>
      <c r="K1679" s="205">
        <v>26.1</v>
      </c>
      <c r="L1679" s="205">
        <v>20.3</v>
      </c>
      <c r="M1679" s="206">
        <v>18.8</v>
      </c>
    </row>
    <row r="1680" spans="1:13" s="188" customFormat="1" ht="17.45" customHeight="1">
      <c r="A1680" s="207">
        <v>26</v>
      </c>
      <c r="B1680" s="205">
        <v>16.7</v>
      </c>
      <c r="C1680" s="205">
        <v>26</v>
      </c>
      <c r="D1680" s="205">
        <v>20.100000000000001</v>
      </c>
      <c r="E1680" s="205">
        <v>24.9</v>
      </c>
      <c r="F1680" s="205">
        <v>29.5</v>
      </c>
      <c r="G1680" s="205">
        <v>30.8</v>
      </c>
      <c r="H1680" s="205">
        <v>29.4</v>
      </c>
      <c r="I1680" s="205">
        <v>28.9</v>
      </c>
      <c r="J1680" s="205">
        <v>27.8</v>
      </c>
      <c r="K1680" s="205">
        <v>25.2</v>
      </c>
      <c r="L1680" s="205">
        <v>18.7</v>
      </c>
      <c r="M1680" s="206">
        <v>15.9</v>
      </c>
    </row>
    <row r="1681" spans="1:13" s="188" customFormat="1" ht="17.45" customHeight="1">
      <c r="A1681" s="207">
        <v>27</v>
      </c>
      <c r="B1681" s="205">
        <v>17.2</v>
      </c>
      <c r="C1681" s="205">
        <v>25</v>
      </c>
      <c r="D1681" s="205">
        <v>19.7</v>
      </c>
      <c r="E1681" s="205">
        <v>24.2</v>
      </c>
      <c r="F1681" s="205">
        <v>29.7</v>
      </c>
      <c r="G1681" s="205">
        <v>32.9</v>
      </c>
      <c r="H1681" s="205">
        <v>29.1</v>
      </c>
      <c r="I1681" s="205">
        <v>26.3</v>
      </c>
      <c r="J1681" s="205">
        <v>28.2</v>
      </c>
      <c r="K1681" s="205">
        <v>21.7</v>
      </c>
      <c r="L1681" s="205">
        <v>19.3</v>
      </c>
      <c r="M1681" s="206">
        <v>15.8</v>
      </c>
    </row>
    <row r="1682" spans="1:13" s="188" customFormat="1" ht="17.45" customHeight="1">
      <c r="A1682" s="207">
        <v>28</v>
      </c>
      <c r="B1682" s="205">
        <v>18.899999999999999</v>
      </c>
      <c r="C1682" s="205">
        <v>24.9</v>
      </c>
      <c r="D1682" s="205">
        <v>20.8</v>
      </c>
      <c r="E1682" s="205">
        <v>24</v>
      </c>
      <c r="F1682" s="205">
        <v>29.4</v>
      </c>
      <c r="G1682" s="205">
        <v>32.5</v>
      </c>
      <c r="H1682" s="205">
        <v>29.6</v>
      </c>
      <c r="I1682" s="205">
        <v>24.9</v>
      </c>
      <c r="J1682" s="205">
        <v>28.3</v>
      </c>
      <c r="K1682" s="205">
        <v>20.399999999999999</v>
      </c>
      <c r="L1682" s="205">
        <v>20.5</v>
      </c>
      <c r="M1682" s="206">
        <v>16.3</v>
      </c>
    </row>
    <row r="1683" spans="1:13" s="188" customFormat="1" ht="17.45" customHeight="1">
      <c r="A1683" s="207">
        <v>29</v>
      </c>
      <c r="B1683" s="205">
        <v>21.2</v>
      </c>
      <c r="C1683" s="205"/>
      <c r="D1683" s="205">
        <v>22.4</v>
      </c>
      <c r="E1683" s="205">
        <v>25.7</v>
      </c>
      <c r="F1683" s="205">
        <v>27.4</v>
      </c>
      <c r="G1683" s="205">
        <v>30.7</v>
      </c>
      <c r="H1683" s="205">
        <v>30.9</v>
      </c>
      <c r="I1683" s="205">
        <v>25.5</v>
      </c>
      <c r="J1683" s="205">
        <v>28.2</v>
      </c>
      <c r="K1683" s="205">
        <v>20.5</v>
      </c>
      <c r="L1683" s="205">
        <v>20.7</v>
      </c>
      <c r="M1683" s="206">
        <v>18.5</v>
      </c>
    </row>
    <row r="1684" spans="1:13" s="188" customFormat="1" ht="17.45" customHeight="1">
      <c r="A1684" s="207">
        <v>30</v>
      </c>
      <c r="B1684" s="205">
        <v>22.8</v>
      </c>
      <c r="C1684" s="205"/>
      <c r="D1684" s="205">
        <v>22.5</v>
      </c>
      <c r="E1684" s="205">
        <v>25</v>
      </c>
      <c r="F1684" s="205">
        <v>28.6</v>
      </c>
      <c r="G1684" s="205">
        <v>30.2</v>
      </c>
      <c r="H1684" s="205">
        <v>30.1</v>
      </c>
      <c r="I1684" s="205">
        <v>28.5</v>
      </c>
      <c r="J1684" s="205">
        <v>28.5</v>
      </c>
      <c r="K1684" s="205">
        <v>20.5</v>
      </c>
      <c r="L1684" s="205">
        <v>19.8</v>
      </c>
      <c r="M1684" s="206">
        <v>19.7</v>
      </c>
    </row>
    <row r="1685" spans="1:13" s="188" customFormat="1" ht="17.45" customHeight="1">
      <c r="A1685" s="208">
        <v>31</v>
      </c>
      <c r="B1685" s="209">
        <v>23.8</v>
      </c>
      <c r="C1685" s="209"/>
      <c r="D1685" s="209">
        <v>23.2</v>
      </c>
      <c r="E1685" s="209"/>
      <c r="F1685" s="209">
        <v>29.8</v>
      </c>
      <c r="G1685" s="209"/>
      <c r="H1685" s="209">
        <v>32.1</v>
      </c>
      <c r="I1685" s="209">
        <v>29.8</v>
      </c>
      <c r="J1685" s="209"/>
      <c r="K1685" s="209">
        <v>20</v>
      </c>
      <c r="L1685" s="209"/>
      <c r="M1685" s="210">
        <v>18.399999999999999</v>
      </c>
    </row>
    <row r="1686" spans="1:13" customFormat="1">
      <c r="A1686" s="211" t="s">
        <v>60</v>
      </c>
      <c r="B1686" s="212">
        <f t="shared" ref="B1686:M1686" si="14">SUM(B1655:B1685)</f>
        <v>560.19999999999993</v>
      </c>
      <c r="C1686" s="213">
        <f t="shared" si="14"/>
        <v>585.19999999999993</v>
      </c>
      <c r="D1686" s="213">
        <f t="shared" si="14"/>
        <v>680.09999999999991</v>
      </c>
      <c r="E1686" s="213">
        <f t="shared" si="14"/>
        <v>705.80000000000007</v>
      </c>
      <c r="F1686" s="213">
        <f t="shared" si="14"/>
        <v>889.79999999999984</v>
      </c>
      <c r="G1686" s="213">
        <f t="shared" si="14"/>
        <v>927.9</v>
      </c>
      <c r="H1686" s="213">
        <f t="shared" si="14"/>
        <v>951.6</v>
      </c>
      <c r="I1686" s="213">
        <f t="shared" si="14"/>
        <v>885.8</v>
      </c>
      <c r="J1686" s="213">
        <f t="shared" si="14"/>
        <v>861.69999999999993</v>
      </c>
      <c r="K1686" s="213">
        <f t="shared" si="14"/>
        <v>795.2</v>
      </c>
      <c r="L1686" s="213">
        <f t="shared" si="14"/>
        <v>662</v>
      </c>
      <c r="M1686" s="214">
        <f t="shared" si="14"/>
        <v>601.99999999999989</v>
      </c>
    </row>
    <row r="1687" spans="1:13" customFormat="1">
      <c r="A1687" s="207" t="s">
        <v>61</v>
      </c>
      <c r="B1687" s="215">
        <f t="shared" ref="B1687:M1687" si="15">AVERAGE(B1655:B1685)</f>
        <v>18.070967741935483</v>
      </c>
      <c r="C1687" s="216">
        <f t="shared" si="15"/>
        <v>20.9</v>
      </c>
      <c r="D1687" s="216">
        <f t="shared" si="15"/>
        <v>21.93870967741935</v>
      </c>
      <c r="E1687" s="216">
        <f t="shared" si="15"/>
        <v>23.526666666666667</v>
      </c>
      <c r="F1687" s="216">
        <f t="shared" si="15"/>
        <v>28.703225806451609</v>
      </c>
      <c r="G1687" s="216">
        <f t="shared" si="15"/>
        <v>30.93</v>
      </c>
      <c r="H1687" s="216">
        <f t="shared" si="15"/>
        <v>30.696774193548389</v>
      </c>
      <c r="I1687" s="216">
        <f t="shared" si="15"/>
        <v>28.574193548387097</v>
      </c>
      <c r="J1687" s="216">
        <f t="shared" si="15"/>
        <v>28.723333333333333</v>
      </c>
      <c r="K1687" s="216">
        <f t="shared" si="15"/>
        <v>25.651612903225807</v>
      </c>
      <c r="L1687" s="216">
        <f t="shared" si="15"/>
        <v>22.066666666666666</v>
      </c>
      <c r="M1687" s="217">
        <f t="shared" si="15"/>
        <v>19.419354838709673</v>
      </c>
    </row>
    <row r="1688" spans="1:13" customFormat="1">
      <c r="A1688" s="211" t="s">
        <v>24</v>
      </c>
      <c r="B1688" s="1102">
        <f t="shared" ref="B1688:M1688" si="16">MAX(B1655:B1685)</f>
        <v>23.8</v>
      </c>
      <c r="C1688" s="1100">
        <f t="shared" si="16"/>
        <v>26.8</v>
      </c>
      <c r="D1688" s="1100">
        <f t="shared" si="16"/>
        <v>26.1</v>
      </c>
      <c r="E1688" s="1100">
        <f t="shared" si="16"/>
        <v>27.3</v>
      </c>
      <c r="F1688" s="1100">
        <f t="shared" si="16"/>
        <v>32.6</v>
      </c>
      <c r="G1688" s="1100">
        <f t="shared" si="16"/>
        <v>34.5</v>
      </c>
      <c r="H1688" s="1100">
        <f t="shared" si="16"/>
        <v>34.5</v>
      </c>
      <c r="I1688" s="1100">
        <f t="shared" si="16"/>
        <v>30.4</v>
      </c>
      <c r="J1688" s="1100">
        <f t="shared" si="16"/>
        <v>31.8</v>
      </c>
      <c r="K1688" s="1100">
        <f t="shared" si="16"/>
        <v>29.1</v>
      </c>
      <c r="L1688" s="1100">
        <f t="shared" si="16"/>
        <v>25.4</v>
      </c>
      <c r="M1688" s="1101">
        <f t="shared" si="16"/>
        <v>24.5</v>
      </c>
    </row>
    <row r="1689" spans="1:13" customFormat="1">
      <c r="A1689" s="218" t="s">
        <v>59</v>
      </c>
      <c r="B1689" s="1103">
        <f t="shared" ref="B1689:M1689" si="17">MATCH(B1688,(B1655:B1685),0)</f>
        <v>31</v>
      </c>
      <c r="C1689" s="1104">
        <f t="shared" si="17"/>
        <v>11</v>
      </c>
      <c r="D1689" s="1104">
        <f t="shared" si="17"/>
        <v>2</v>
      </c>
      <c r="E1689" s="1104">
        <f t="shared" si="17"/>
        <v>21</v>
      </c>
      <c r="F1689" s="1104">
        <f t="shared" si="17"/>
        <v>22</v>
      </c>
      <c r="G1689" s="1104">
        <f t="shared" si="17"/>
        <v>16</v>
      </c>
      <c r="H1689" s="1104">
        <f t="shared" si="17"/>
        <v>5</v>
      </c>
      <c r="I1689" s="1104">
        <f t="shared" si="17"/>
        <v>1</v>
      </c>
      <c r="J1689" s="1104">
        <f t="shared" si="17"/>
        <v>21</v>
      </c>
      <c r="K1689" s="1104">
        <f t="shared" si="17"/>
        <v>2</v>
      </c>
      <c r="L1689" s="1104">
        <f t="shared" si="17"/>
        <v>15</v>
      </c>
      <c r="M1689" s="1105">
        <f t="shared" si="17"/>
        <v>13</v>
      </c>
    </row>
    <row r="1690" spans="1:13" customFormat="1">
      <c r="A1690" s="219" t="s">
        <v>36</v>
      </c>
      <c r="B1690" s="220">
        <f t="shared" ref="B1690:M1690" si="18">MIN(B1655:B1685)</f>
        <v>14.3</v>
      </c>
      <c r="C1690" s="221">
        <f t="shared" si="18"/>
        <v>12.6</v>
      </c>
      <c r="D1690" s="221">
        <f t="shared" si="18"/>
        <v>15.5</v>
      </c>
      <c r="E1690" s="221">
        <f t="shared" si="18"/>
        <v>17.100000000000001</v>
      </c>
      <c r="F1690" s="221">
        <f t="shared" si="18"/>
        <v>24.4</v>
      </c>
      <c r="G1690" s="221">
        <f t="shared" si="18"/>
        <v>27</v>
      </c>
      <c r="H1690" s="221">
        <f t="shared" si="18"/>
        <v>27.5</v>
      </c>
      <c r="I1690" s="221">
        <f t="shared" si="18"/>
        <v>24.9</v>
      </c>
      <c r="J1690" s="221">
        <f t="shared" si="18"/>
        <v>25.1</v>
      </c>
      <c r="K1690" s="221">
        <f t="shared" si="18"/>
        <v>20</v>
      </c>
      <c r="L1690" s="221">
        <f t="shared" si="18"/>
        <v>18.7</v>
      </c>
      <c r="M1690" s="222">
        <f t="shared" si="18"/>
        <v>13.7</v>
      </c>
    </row>
    <row r="1691" spans="1:13" customFormat="1">
      <c r="A1691" s="223" t="s">
        <v>59</v>
      </c>
      <c r="B1691" s="1106">
        <f t="shared" ref="B1691:M1691" si="19">MATCH(B1690,(B1655:B1685),0)</f>
        <v>23</v>
      </c>
      <c r="C1691" s="1107">
        <f t="shared" si="19"/>
        <v>17</v>
      </c>
      <c r="D1691" s="1107">
        <f t="shared" si="19"/>
        <v>10</v>
      </c>
      <c r="E1691" s="1107">
        <f t="shared" si="19"/>
        <v>16</v>
      </c>
      <c r="F1691" s="1107">
        <f t="shared" si="19"/>
        <v>1</v>
      </c>
      <c r="G1691" s="1107">
        <f t="shared" si="19"/>
        <v>21</v>
      </c>
      <c r="H1691" s="1107">
        <f t="shared" si="19"/>
        <v>22</v>
      </c>
      <c r="I1691" s="1107">
        <f t="shared" si="19"/>
        <v>28</v>
      </c>
      <c r="J1691" s="1107">
        <f t="shared" si="19"/>
        <v>23</v>
      </c>
      <c r="K1691" s="1107">
        <f t="shared" si="19"/>
        <v>31</v>
      </c>
      <c r="L1691" s="1107">
        <f t="shared" si="19"/>
        <v>26</v>
      </c>
      <c r="M1691" s="1108">
        <f t="shared" si="19"/>
        <v>16</v>
      </c>
    </row>
    <row r="1692" spans="1:13" customFormat="1">
      <c r="A1692" s="224" t="s">
        <v>153</v>
      </c>
      <c r="B1692" s="225"/>
      <c r="C1692" s="226" t="s">
        <v>155</v>
      </c>
      <c r="D1692" s="227"/>
      <c r="E1692" s="227"/>
      <c r="F1692" s="227"/>
      <c r="G1692" s="228">
        <f>MAX(B1688:M1688)</f>
        <v>34.5</v>
      </c>
      <c r="H1692" s="229" t="s">
        <v>45</v>
      </c>
      <c r="I1692" s="227"/>
      <c r="J1692" s="230" t="s">
        <v>59</v>
      </c>
      <c r="K1692" s="231">
        <f>HLOOKUP(G1692,B1688:M1689,2,FALSE)</f>
        <v>16</v>
      </c>
      <c r="L1692" s="232" t="s">
        <v>64</v>
      </c>
      <c r="M1692" s="233" t="str">
        <f>MID("I   II  III IV  V   VI  VII VIII IX  X   XI  XII ",(MATCH(G1692,B1688:M1688,0)-1)*4+1,4)</f>
        <v xml:space="preserve">VI  </v>
      </c>
    </row>
    <row r="1693" spans="1:13" customFormat="1">
      <c r="A1693" s="234" t="s">
        <v>65</v>
      </c>
      <c r="B1693" s="235"/>
      <c r="C1693" s="236" t="s">
        <v>156</v>
      </c>
      <c r="D1693" s="237"/>
      <c r="E1693" s="237"/>
      <c r="F1693" s="237"/>
      <c r="G1693" s="238">
        <f>MIN(B1690:M1690)</f>
        <v>12.6</v>
      </c>
      <c r="H1693" s="239" t="s">
        <v>45</v>
      </c>
      <c r="I1693" s="237"/>
      <c r="J1693" s="240" t="s">
        <v>59</v>
      </c>
      <c r="K1693" s="241">
        <f>HLOOKUP(G1693,B1690:M1691,2,FALSE)</f>
        <v>17</v>
      </c>
      <c r="L1693" s="242" t="s">
        <v>64</v>
      </c>
      <c r="M1693" s="243" t="str">
        <f>MID("I   II  III IV  V   VI  VII VIII IX  X   XI  XII ",(MATCH(G1693,B1690:M1690,0)-1)*4+1,4)</f>
        <v xml:space="preserve">II  </v>
      </c>
    </row>
    <row r="1694" spans="1:13" customFormat="1">
      <c r="A1694" s="244" t="s">
        <v>154</v>
      </c>
      <c r="B1694" s="245"/>
      <c r="C1694" s="246" t="s">
        <v>157</v>
      </c>
      <c r="D1694" s="247"/>
      <c r="E1694" s="247"/>
      <c r="F1694" s="248"/>
      <c r="G1694" s="249">
        <f>AVERAGE(B1655:M1685)</f>
        <v>24.95150684931507</v>
      </c>
      <c r="H1694" s="250" t="s">
        <v>45</v>
      </c>
      <c r="I1694" s="247"/>
      <c r="J1694" s="247"/>
      <c r="K1694" s="247"/>
      <c r="L1694" s="247"/>
      <c r="M1694" s="251"/>
    </row>
    <row r="1695" spans="1:13" s="188" customFormat="1" ht="17.45" customHeight="1">
      <c r="A1695" s="181" t="s">
        <v>54</v>
      </c>
      <c r="B1695" s="182"/>
      <c r="C1695" s="183"/>
      <c r="D1695" s="184"/>
      <c r="E1695" s="184"/>
      <c r="F1695" s="184"/>
      <c r="G1695" s="184"/>
      <c r="H1695" s="184"/>
      <c r="I1695" s="184"/>
      <c r="J1695" s="184"/>
      <c r="K1695" s="185"/>
      <c r="L1695" s="186"/>
      <c r="M1695" s="187"/>
    </row>
    <row r="1696" spans="1:13" s="188" customFormat="1" ht="17.45" customHeight="1">
      <c r="A1696" s="181" t="s">
        <v>55</v>
      </c>
      <c r="B1696" s="182"/>
      <c r="C1696" s="183"/>
      <c r="D1696" s="189" t="s">
        <v>56</v>
      </c>
      <c r="E1696" s="190"/>
      <c r="F1696" s="190"/>
      <c r="G1696" s="190"/>
      <c r="H1696" s="190"/>
      <c r="I1696" s="190"/>
      <c r="J1696" s="190"/>
      <c r="K1696" s="191"/>
      <c r="L1696" s="186"/>
      <c r="M1696" s="187"/>
    </row>
    <row r="1697" spans="1:13" s="197" customFormat="1" ht="17.45" customHeight="1">
      <c r="A1697" s="192"/>
      <c r="B1697" s="193"/>
      <c r="C1697" s="194"/>
      <c r="D1697" s="195"/>
      <c r="E1697" s="196"/>
      <c r="G1697" s="198" t="s">
        <v>57</v>
      </c>
      <c r="H1697" s="196">
        <v>2011</v>
      </c>
      <c r="I1697" s="195"/>
      <c r="J1697" s="195"/>
      <c r="K1697" s="199" t="s">
        <v>58</v>
      </c>
      <c r="L1697" s="200"/>
      <c r="M1697" s="200"/>
    </row>
    <row r="1698" spans="1:13" s="188" customFormat="1" ht="17.45" customHeight="1">
      <c r="A1698" s="201" t="s">
        <v>59</v>
      </c>
      <c r="B1698" s="202" t="s">
        <v>2</v>
      </c>
      <c r="C1698" s="203" t="s">
        <v>3</v>
      </c>
      <c r="D1698" s="202" t="s">
        <v>4</v>
      </c>
      <c r="E1698" s="203" t="s">
        <v>5</v>
      </c>
      <c r="F1698" s="202" t="s">
        <v>6</v>
      </c>
      <c r="G1698" s="203" t="s">
        <v>7</v>
      </c>
      <c r="H1698" s="202" t="s">
        <v>8</v>
      </c>
      <c r="I1698" s="203" t="s">
        <v>9</v>
      </c>
      <c r="J1698" s="202" t="s">
        <v>10</v>
      </c>
      <c r="K1698" s="203" t="s">
        <v>11</v>
      </c>
      <c r="L1698" s="202" t="s">
        <v>12</v>
      </c>
      <c r="M1698" s="202" t="s">
        <v>13</v>
      </c>
    </row>
    <row r="1699" spans="1:13" s="188" customFormat="1" ht="17.45" customHeight="1">
      <c r="A1699" s="204">
        <v>1</v>
      </c>
      <c r="B1699" s="205">
        <v>19.2</v>
      </c>
      <c r="C1699" s="205">
        <v>14.4</v>
      </c>
      <c r="D1699" s="205">
        <v>23.9</v>
      </c>
      <c r="E1699" s="205">
        <v>25</v>
      </c>
      <c r="F1699" s="205">
        <v>31.7</v>
      </c>
      <c r="G1699" s="205">
        <v>33.4</v>
      </c>
      <c r="H1699" s="205">
        <v>32.200000000000003</v>
      </c>
      <c r="I1699" s="205">
        <v>29.3</v>
      </c>
      <c r="J1699" s="205">
        <v>36.6</v>
      </c>
      <c r="K1699" s="205">
        <v>22.8</v>
      </c>
      <c r="L1699" s="205">
        <v>28.7</v>
      </c>
      <c r="M1699" s="206">
        <v>23.7</v>
      </c>
    </row>
    <row r="1700" spans="1:13" s="188" customFormat="1" ht="17.45" customHeight="1">
      <c r="A1700" s="207">
        <v>2</v>
      </c>
      <c r="B1700" s="205">
        <v>20.3</v>
      </c>
      <c r="C1700" s="205">
        <v>18.5</v>
      </c>
      <c r="D1700" s="205">
        <v>23</v>
      </c>
      <c r="E1700" s="205">
        <v>25.2</v>
      </c>
      <c r="F1700" s="205">
        <v>36.200000000000003</v>
      </c>
      <c r="G1700" s="205">
        <v>33.200000000000003</v>
      </c>
      <c r="H1700" s="205">
        <v>34.200000000000003</v>
      </c>
      <c r="I1700" s="205">
        <v>29.2</v>
      </c>
      <c r="J1700" s="205">
        <v>34.1</v>
      </c>
      <c r="K1700" s="205">
        <v>28.9</v>
      </c>
      <c r="L1700" s="205">
        <v>28.4</v>
      </c>
      <c r="M1700" s="206">
        <v>22</v>
      </c>
    </row>
    <row r="1701" spans="1:13" s="188" customFormat="1" ht="17.45" customHeight="1">
      <c r="A1701" s="207">
        <v>3</v>
      </c>
      <c r="B1701" s="205">
        <v>19.7</v>
      </c>
      <c r="C1701" s="205">
        <v>20.399999999999999</v>
      </c>
      <c r="D1701" s="205">
        <v>20.2</v>
      </c>
      <c r="E1701" s="205">
        <v>25.7</v>
      </c>
      <c r="F1701" s="205">
        <v>29.4</v>
      </c>
      <c r="G1701" s="205">
        <v>33.1</v>
      </c>
      <c r="H1701" s="205">
        <v>36.5</v>
      </c>
      <c r="I1701" s="205">
        <v>33</v>
      </c>
      <c r="J1701" s="205">
        <v>32</v>
      </c>
      <c r="K1701" s="205">
        <v>26</v>
      </c>
      <c r="L1701" s="205">
        <v>29.4</v>
      </c>
      <c r="M1701" s="206">
        <v>22.6</v>
      </c>
    </row>
    <row r="1702" spans="1:13" s="188" customFormat="1" ht="17.45" customHeight="1">
      <c r="A1702" s="207">
        <v>4</v>
      </c>
      <c r="B1702" s="205">
        <v>13.7</v>
      </c>
      <c r="C1702" s="205">
        <v>24.5</v>
      </c>
      <c r="D1702" s="205">
        <v>16.7</v>
      </c>
      <c r="E1702" s="205">
        <v>24.1</v>
      </c>
      <c r="F1702" s="205">
        <v>23.3</v>
      </c>
      <c r="G1702" s="205">
        <v>35.700000000000003</v>
      </c>
      <c r="H1702" s="205">
        <v>35.299999999999997</v>
      </c>
      <c r="I1702" s="205">
        <v>35.700000000000003</v>
      </c>
      <c r="J1702" s="205">
        <v>33.4</v>
      </c>
      <c r="K1702" s="205">
        <v>24.5</v>
      </c>
      <c r="L1702" s="205">
        <v>29.9</v>
      </c>
      <c r="M1702" s="206">
        <v>23.3</v>
      </c>
    </row>
    <row r="1703" spans="1:13" s="188" customFormat="1" ht="17.45" customHeight="1">
      <c r="A1703" s="207">
        <v>5</v>
      </c>
      <c r="B1703" s="205">
        <v>12.8</v>
      </c>
      <c r="C1703" s="205">
        <v>24.5</v>
      </c>
      <c r="D1703" s="205">
        <v>19.7</v>
      </c>
      <c r="E1703" s="205">
        <v>21.9</v>
      </c>
      <c r="F1703" s="205">
        <v>27.2</v>
      </c>
      <c r="G1703" s="205">
        <v>36.6</v>
      </c>
      <c r="H1703" s="205">
        <v>34.799999999999997</v>
      </c>
      <c r="I1703" s="205">
        <v>35.700000000000003</v>
      </c>
      <c r="J1703" s="205">
        <v>31</v>
      </c>
      <c r="K1703" s="205">
        <v>22.8</v>
      </c>
      <c r="L1703" s="205">
        <v>30.2</v>
      </c>
      <c r="M1703" s="206">
        <v>24.5</v>
      </c>
    </row>
    <row r="1704" spans="1:13" s="188" customFormat="1" ht="17.45" customHeight="1">
      <c r="A1704" s="207">
        <v>6</v>
      </c>
      <c r="B1704" s="205">
        <v>15.7</v>
      </c>
      <c r="C1704" s="205">
        <v>22.8</v>
      </c>
      <c r="D1704" s="205">
        <v>22</v>
      </c>
      <c r="E1704" s="205">
        <v>21.2</v>
      </c>
      <c r="F1704" s="205">
        <v>32.5</v>
      </c>
      <c r="G1704" s="205">
        <v>35.200000000000003</v>
      </c>
      <c r="H1704" s="205">
        <v>37.4</v>
      </c>
      <c r="I1704" s="205">
        <v>32.200000000000003</v>
      </c>
      <c r="J1704" s="205">
        <v>33.9</v>
      </c>
      <c r="K1704" s="205">
        <v>21</v>
      </c>
      <c r="L1704" s="205">
        <v>29.6</v>
      </c>
      <c r="M1704" s="206">
        <v>22</v>
      </c>
    </row>
    <row r="1705" spans="1:13" s="188" customFormat="1" ht="17.45" customHeight="1">
      <c r="A1705" s="207">
        <v>7</v>
      </c>
      <c r="B1705" s="205">
        <v>14.2</v>
      </c>
      <c r="C1705" s="205">
        <v>22.6</v>
      </c>
      <c r="D1705" s="205">
        <v>20.6</v>
      </c>
      <c r="E1705" s="205">
        <v>22.1</v>
      </c>
      <c r="F1705" s="205">
        <v>35.799999999999997</v>
      </c>
      <c r="G1705" s="205">
        <v>35.9</v>
      </c>
      <c r="H1705" s="205">
        <v>39</v>
      </c>
      <c r="I1705" s="205">
        <v>34.299999999999997</v>
      </c>
      <c r="J1705" s="205">
        <v>34.799999999999997</v>
      </c>
      <c r="K1705" s="205">
        <v>22.6</v>
      </c>
      <c r="L1705" s="205">
        <v>29.9</v>
      </c>
      <c r="M1705" s="206">
        <v>21.3</v>
      </c>
    </row>
    <row r="1706" spans="1:13" s="188" customFormat="1" ht="17.45" customHeight="1">
      <c r="A1706" s="207">
        <v>8</v>
      </c>
      <c r="B1706" s="205">
        <v>14</v>
      </c>
      <c r="C1706" s="205">
        <v>23</v>
      </c>
      <c r="D1706" s="205">
        <v>18.7</v>
      </c>
      <c r="E1706" s="205">
        <v>27.7</v>
      </c>
      <c r="F1706" s="205">
        <v>36</v>
      </c>
      <c r="G1706" s="205">
        <v>35.200000000000003</v>
      </c>
      <c r="H1706" s="205">
        <v>35.4</v>
      </c>
      <c r="I1706" s="205">
        <v>32</v>
      </c>
      <c r="J1706" s="205">
        <v>34.9</v>
      </c>
      <c r="K1706" s="205">
        <v>23</v>
      </c>
      <c r="L1706" s="205">
        <v>27</v>
      </c>
      <c r="M1706" s="206">
        <v>21.1</v>
      </c>
    </row>
    <row r="1707" spans="1:13" s="188" customFormat="1" ht="17.45" customHeight="1">
      <c r="A1707" s="207">
        <v>9</v>
      </c>
      <c r="B1707" s="205">
        <v>14</v>
      </c>
      <c r="C1707" s="205">
        <v>25.7</v>
      </c>
      <c r="D1707" s="205">
        <v>18</v>
      </c>
      <c r="E1707" s="205">
        <v>26</v>
      </c>
      <c r="F1707" s="205">
        <v>36.9</v>
      </c>
      <c r="G1707" s="205">
        <v>35</v>
      </c>
      <c r="H1707" s="205">
        <v>32.6</v>
      </c>
      <c r="I1707" s="205">
        <v>32.4</v>
      </c>
      <c r="J1707" s="205">
        <v>30.9</v>
      </c>
      <c r="K1707" s="205">
        <v>29.5</v>
      </c>
      <c r="L1707" s="205">
        <v>26.5</v>
      </c>
      <c r="M1707" s="206">
        <v>19.899999999999999</v>
      </c>
    </row>
    <row r="1708" spans="1:13" s="188" customFormat="1" ht="17.45" customHeight="1">
      <c r="A1708" s="207">
        <v>10</v>
      </c>
      <c r="B1708" s="205">
        <v>13</v>
      </c>
      <c r="C1708" s="205">
        <v>27.4</v>
      </c>
      <c r="D1708" s="205">
        <v>18.399999999999999</v>
      </c>
      <c r="E1708" s="205">
        <v>27.3</v>
      </c>
      <c r="F1708" s="205">
        <v>37</v>
      </c>
      <c r="G1708" s="205">
        <v>34.299999999999997</v>
      </c>
      <c r="H1708" s="205">
        <v>33.6</v>
      </c>
      <c r="I1708" s="205">
        <v>29.8</v>
      </c>
      <c r="J1708" s="205">
        <v>30.5</v>
      </c>
      <c r="K1708" s="205">
        <v>32.200000000000003</v>
      </c>
      <c r="L1708" s="205">
        <v>27</v>
      </c>
      <c r="M1708" s="206">
        <v>17.8</v>
      </c>
    </row>
    <row r="1709" spans="1:13" s="188" customFormat="1" ht="17.45" customHeight="1">
      <c r="A1709" s="207">
        <v>11</v>
      </c>
      <c r="B1709" s="205">
        <v>11.8</v>
      </c>
      <c r="C1709" s="205">
        <v>25.9</v>
      </c>
      <c r="D1709" s="205">
        <v>19</v>
      </c>
      <c r="E1709" s="205">
        <v>27.1</v>
      </c>
      <c r="F1709" s="205">
        <v>35.700000000000003</v>
      </c>
      <c r="G1709" s="205">
        <v>32</v>
      </c>
      <c r="H1709" s="205">
        <v>33.4</v>
      </c>
      <c r="I1709" s="205">
        <v>29.6</v>
      </c>
      <c r="J1709" s="205">
        <v>29.7</v>
      </c>
      <c r="K1709" s="205">
        <v>33.200000000000003</v>
      </c>
      <c r="L1709" s="205">
        <v>26.6</v>
      </c>
      <c r="M1709" s="206">
        <v>19</v>
      </c>
    </row>
    <row r="1710" spans="1:13" s="188" customFormat="1" ht="17.45" customHeight="1">
      <c r="A1710" s="207">
        <v>12</v>
      </c>
      <c r="B1710" s="205">
        <v>14.3</v>
      </c>
      <c r="C1710" s="205">
        <v>21.7</v>
      </c>
      <c r="D1710" s="205">
        <v>19.5</v>
      </c>
      <c r="E1710" s="205">
        <v>29</v>
      </c>
      <c r="F1710" s="205">
        <v>32.5</v>
      </c>
      <c r="G1710" s="205">
        <v>33.200000000000003</v>
      </c>
      <c r="H1710" s="205">
        <v>32.9</v>
      </c>
      <c r="I1710" s="205">
        <v>31</v>
      </c>
      <c r="J1710" s="205">
        <v>26.5</v>
      </c>
      <c r="K1710" s="205">
        <v>30.3</v>
      </c>
      <c r="L1710" s="205">
        <v>27</v>
      </c>
      <c r="M1710" s="206">
        <v>20.3</v>
      </c>
    </row>
    <row r="1711" spans="1:13" s="188" customFormat="1" ht="17.45" customHeight="1">
      <c r="A1711" s="207">
        <v>13</v>
      </c>
      <c r="B1711" s="205">
        <v>14.1</v>
      </c>
      <c r="C1711" s="205">
        <v>15.1</v>
      </c>
      <c r="D1711" s="205">
        <v>24</v>
      </c>
      <c r="E1711" s="205">
        <v>29</v>
      </c>
      <c r="F1711" s="205">
        <v>30</v>
      </c>
      <c r="G1711" s="205">
        <v>33.200000000000003</v>
      </c>
      <c r="H1711" s="205">
        <v>31.4</v>
      </c>
      <c r="I1711" s="205">
        <v>32.9</v>
      </c>
      <c r="J1711" s="205">
        <v>30.1</v>
      </c>
      <c r="K1711" s="205">
        <v>30.5</v>
      </c>
      <c r="L1711" s="205">
        <v>27.2</v>
      </c>
      <c r="M1711" s="206">
        <v>22.3</v>
      </c>
    </row>
    <row r="1712" spans="1:13" s="188" customFormat="1" ht="17.45" customHeight="1">
      <c r="A1712" s="207">
        <v>14</v>
      </c>
      <c r="B1712" s="205">
        <v>14</v>
      </c>
      <c r="C1712" s="205">
        <v>16.600000000000001</v>
      </c>
      <c r="D1712" s="205">
        <v>22.4</v>
      </c>
      <c r="E1712" s="205">
        <v>27</v>
      </c>
      <c r="F1712" s="205">
        <v>27.2</v>
      </c>
      <c r="G1712" s="205">
        <v>35.299999999999997</v>
      </c>
      <c r="H1712" s="205">
        <v>30.4</v>
      </c>
      <c r="I1712" s="205">
        <v>34.5</v>
      </c>
      <c r="J1712" s="205">
        <v>28.7</v>
      </c>
      <c r="K1712" s="205">
        <v>29</v>
      </c>
      <c r="L1712" s="205">
        <v>27.5</v>
      </c>
      <c r="M1712" s="206">
        <v>23.3</v>
      </c>
    </row>
    <row r="1713" spans="1:13" s="188" customFormat="1" ht="17.45" customHeight="1">
      <c r="A1713" s="207">
        <v>15</v>
      </c>
      <c r="B1713" s="205">
        <v>18.3</v>
      </c>
      <c r="C1713" s="205">
        <v>14.7</v>
      </c>
      <c r="D1713" s="205">
        <v>21.2</v>
      </c>
      <c r="E1713" s="205">
        <v>26.1</v>
      </c>
      <c r="F1713" s="205">
        <v>31.1</v>
      </c>
      <c r="G1713" s="205">
        <v>34.9</v>
      </c>
      <c r="H1713" s="205">
        <v>31.2</v>
      </c>
      <c r="I1713" s="205">
        <v>35.4</v>
      </c>
      <c r="J1713" s="205">
        <v>31.4</v>
      </c>
      <c r="K1713" s="205">
        <v>29.8</v>
      </c>
      <c r="L1713" s="205">
        <v>28.2</v>
      </c>
      <c r="M1713" s="206">
        <v>20.9</v>
      </c>
    </row>
    <row r="1714" spans="1:13" s="188" customFormat="1" ht="17.45" customHeight="1">
      <c r="A1714" s="207">
        <v>16</v>
      </c>
      <c r="B1714" s="205">
        <v>15.7</v>
      </c>
      <c r="C1714" s="205">
        <v>15.6</v>
      </c>
      <c r="D1714" s="205">
        <v>13.8</v>
      </c>
      <c r="E1714" s="205">
        <v>28.9</v>
      </c>
      <c r="F1714" s="205">
        <v>28.1</v>
      </c>
      <c r="G1714" s="205">
        <v>35.9</v>
      </c>
      <c r="H1714" s="205">
        <v>33.200000000000003</v>
      </c>
      <c r="I1714" s="205">
        <v>33.5</v>
      </c>
      <c r="J1714" s="205">
        <v>33</v>
      </c>
      <c r="K1714" s="205">
        <v>28.8</v>
      </c>
      <c r="L1714" s="205">
        <v>28.2</v>
      </c>
      <c r="M1714" s="206">
        <v>20</v>
      </c>
    </row>
    <row r="1715" spans="1:13" s="188" customFormat="1" ht="17.45" customHeight="1">
      <c r="A1715" s="207">
        <v>17</v>
      </c>
      <c r="B1715" s="205">
        <v>14.6</v>
      </c>
      <c r="C1715" s="205">
        <v>19.7</v>
      </c>
      <c r="D1715" s="205">
        <v>11.2</v>
      </c>
      <c r="E1715" s="205">
        <v>28.6</v>
      </c>
      <c r="F1715" s="205">
        <v>30.6</v>
      </c>
      <c r="G1715" s="205">
        <v>31.6</v>
      </c>
      <c r="H1715" s="205">
        <v>36</v>
      </c>
      <c r="I1715" s="205">
        <v>33.5</v>
      </c>
      <c r="J1715" s="205">
        <v>33.9</v>
      </c>
      <c r="K1715" s="205">
        <v>30</v>
      </c>
      <c r="L1715" s="205">
        <v>29.5</v>
      </c>
      <c r="M1715" s="206">
        <v>18.5</v>
      </c>
    </row>
    <row r="1716" spans="1:13" s="188" customFormat="1" ht="17.45" customHeight="1">
      <c r="A1716" s="207">
        <v>18</v>
      </c>
      <c r="B1716" s="205">
        <v>13.5</v>
      </c>
      <c r="C1716" s="205">
        <v>18.5</v>
      </c>
      <c r="D1716" s="205">
        <v>12.9</v>
      </c>
      <c r="E1716" s="205">
        <v>29</v>
      </c>
      <c r="F1716" s="205">
        <v>31.5</v>
      </c>
      <c r="G1716" s="205">
        <v>33</v>
      </c>
      <c r="H1716" s="205">
        <v>33.9</v>
      </c>
      <c r="I1716" s="205">
        <v>29.4</v>
      </c>
      <c r="J1716" s="205">
        <v>33.799999999999997</v>
      </c>
      <c r="K1716" s="205">
        <v>30.1</v>
      </c>
      <c r="L1716" s="205">
        <v>30.8</v>
      </c>
      <c r="M1716" s="206">
        <v>18.2</v>
      </c>
    </row>
    <row r="1717" spans="1:13" s="188" customFormat="1" ht="17.45" customHeight="1">
      <c r="A1717" s="207">
        <v>19</v>
      </c>
      <c r="B1717" s="205">
        <v>12</v>
      </c>
      <c r="C1717" s="205">
        <v>19.8</v>
      </c>
      <c r="D1717" s="205">
        <v>20.5</v>
      </c>
      <c r="E1717" s="205">
        <v>29.7</v>
      </c>
      <c r="F1717" s="205">
        <v>30.3</v>
      </c>
      <c r="G1717" s="205">
        <v>34.200000000000003</v>
      </c>
      <c r="H1717" s="205">
        <v>34</v>
      </c>
      <c r="I1717" s="205">
        <v>27.6</v>
      </c>
      <c r="J1717" s="205">
        <v>31.6</v>
      </c>
      <c r="K1717" s="205">
        <v>29.2</v>
      </c>
      <c r="L1717" s="205">
        <v>30</v>
      </c>
      <c r="M1717" s="206">
        <v>21.3</v>
      </c>
    </row>
    <row r="1718" spans="1:13" s="188" customFormat="1" ht="17.45" customHeight="1">
      <c r="A1718" s="207">
        <v>20</v>
      </c>
      <c r="B1718" s="205">
        <v>11.6</v>
      </c>
      <c r="C1718" s="205">
        <v>19.100000000000001</v>
      </c>
      <c r="D1718" s="205">
        <v>21</v>
      </c>
      <c r="E1718" s="205">
        <v>27.2</v>
      </c>
      <c r="F1718" s="205">
        <v>28.3</v>
      </c>
      <c r="G1718" s="205">
        <v>34</v>
      </c>
      <c r="H1718" s="205">
        <v>34.5</v>
      </c>
      <c r="I1718" s="205">
        <v>29.7</v>
      </c>
      <c r="J1718" s="205">
        <v>28.9</v>
      </c>
      <c r="K1718" s="205">
        <v>28</v>
      </c>
      <c r="L1718" s="205">
        <v>28.7</v>
      </c>
      <c r="M1718" s="206">
        <v>23</v>
      </c>
    </row>
    <row r="1719" spans="1:13" s="188" customFormat="1" ht="17.45" customHeight="1">
      <c r="A1719" s="207">
        <v>21</v>
      </c>
      <c r="B1719" s="205">
        <v>15.1</v>
      </c>
      <c r="C1719" s="205">
        <v>17.5</v>
      </c>
      <c r="D1719" s="205">
        <v>24</v>
      </c>
      <c r="E1719" s="205">
        <v>28.9</v>
      </c>
      <c r="F1719" s="205">
        <v>33.299999999999997</v>
      </c>
      <c r="G1719" s="205">
        <v>33.9</v>
      </c>
      <c r="H1719" s="205">
        <v>34.700000000000003</v>
      </c>
      <c r="I1719" s="205">
        <v>32.5</v>
      </c>
      <c r="J1719" s="205">
        <v>27</v>
      </c>
      <c r="K1719" s="205">
        <v>28</v>
      </c>
      <c r="L1719" s="205">
        <v>25.5</v>
      </c>
      <c r="M1719" s="206">
        <v>22.7</v>
      </c>
    </row>
    <row r="1720" spans="1:13" s="188" customFormat="1" ht="17.45" customHeight="1">
      <c r="A1720" s="207">
        <v>22</v>
      </c>
      <c r="B1720" s="205">
        <v>15.7</v>
      </c>
      <c r="C1720" s="205">
        <v>19.3</v>
      </c>
      <c r="D1720" s="205">
        <v>22.5</v>
      </c>
      <c r="E1720" s="205">
        <v>27</v>
      </c>
      <c r="F1720" s="205">
        <v>35.9</v>
      </c>
      <c r="G1720" s="205">
        <v>35.6</v>
      </c>
      <c r="H1720" s="205">
        <v>34.700000000000003</v>
      </c>
      <c r="I1720" s="205">
        <v>34</v>
      </c>
      <c r="J1720" s="205">
        <v>29.6</v>
      </c>
      <c r="K1720" s="205">
        <v>30</v>
      </c>
      <c r="L1720" s="205">
        <v>23.6</v>
      </c>
      <c r="M1720" s="206">
        <v>23.6</v>
      </c>
    </row>
    <row r="1721" spans="1:13" s="188" customFormat="1" ht="17.45" customHeight="1">
      <c r="A1721" s="207">
        <v>23</v>
      </c>
      <c r="B1721" s="205">
        <v>14.3</v>
      </c>
      <c r="C1721" s="205">
        <v>18.7</v>
      </c>
      <c r="D1721" s="205">
        <v>19.600000000000001</v>
      </c>
      <c r="E1721" s="205">
        <v>29.9</v>
      </c>
      <c r="F1721" s="205">
        <v>33.200000000000003</v>
      </c>
      <c r="G1721" s="205">
        <v>36.1</v>
      </c>
      <c r="H1721" s="205">
        <v>32.299999999999997</v>
      </c>
      <c r="I1721" s="205">
        <v>33.299999999999997</v>
      </c>
      <c r="J1721" s="205">
        <v>31</v>
      </c>
      <c r="K1721" s="205">
        <v>31</v>
      </c>
      <c r="L1721" s="205">
        <v>24.2</v>
      </c>
      <c r="M1721" s="206">
        <v>20.7</v>
      </c>
    </row>
    <row r="1722" spans="1:13" s="188" customFormat="1" ht="17.45" customHeight="1">
      <c r="A1722" s="207">
        <v>24</v>
      </c>
      <c r="B1722" s="205">
        <v>15.5</v>
      </c>
      <c r="C1722" s="205">
        <v>22.4</v>
      </c>
      <c r="D1722" s="205">
        <v>17.399999999999999</v>
      </c>
      <c r="E1722" s="205">
        <v>27</v>
      </c>
      <c r="F1722" s="205">
        <v>26</v>
      </c>
      <c r="G1722" s="205">
        <v>28.3</v>
      </c>
      <c r="H1722" s="205">
        <v>33.5</v>
      </c>
      <c r="I1722" s="205">
        <v>30.1</v>
      </c>
      <c r="J1722" s="205">
        <v>31</v>
      </c>
      <c r="K1722" s="205">
        <v>31.2</v>
      </c>
      <c r="L1722" s="205">
        <v>25.5</v>
      </c>
      <c r="M1722" s="206">
        <v>18.7</v>
      </c>
    </row>
    <row r="1723" spans="1:13" s="188" customFormat="1" ht="17.45" customHeight="1">
      <c r="A1723" s="207">
        <v>25</v>
      </c>
      <c r="B1723" s="205">
        <v>14.4</v>
      </c>
      <c r="C1723" s="205">
        <v>21.7</v>
      </c>
      <c r="D1723" s="205">
        <v>18.899999999999999</v>
      </c>
      <c r="E1723" s="205">
        <v>29.8</v>
      </c>
      <c r="F1723" s="205">
        <v>28</v>
      </c>
      <c r="G1723" s="205">
        <v>30</v>
      </c>
      <c r="H1723" s="205">
        <v>36</v>
      </c>
      <c r="I1723" s="205">
        <v>33.200000000000003</v>
      </c>
      <c r="J1723" s="205">
        <v>32</v>
      </c>
      <c r="K1723" s="205">
        <v>28.5</v>
      </c>
      <c r="L1723" s="205">
        <v>26</v>
      </c>
      <c r="M1723" s="206">
        <v>19.100000000000001</v>
      </c>
    </row>
    <row r="1724" spans="1:13" s="188" customFormat="1" ht="17.45" customHeight="1">
      <c r="A1724" s="207">
        <v>26</v>
      </c>
      <c r="B1724" s="205">
        <v>14.5</v>
      </c>
      <c r="C1724" s="205">
        <v>26</v>
      </c>
      <c r="D1724" s="205">
        <v>18</v>
      </c>
      <c r="E1724" s="205">
        <v>31.6</v>
      </c>
      <c r="F1724" s="205">
        <v>31.5</v>
      </c>
      <c r="G1724" s="205">
        <v>33.5</v>
      </c>
      <c r="H1724" s="205">
        <v>36.200000000000003</v>
      </c>
      <c r="I1724" s="205">
        <v>33.1</v>
      </c>
      <c r="J1724" s="205">
        <v>28.7</v>
      </c>
      <c r="K1724" s="205">
        <v>26.2</v>
      </c>
      <c r="L1724" s="205">
        <v>26.5</v>
      </c>
      <c r="M1724" s="206">
        <v>19.5</v>
      </c>
    </row>
    <row r="1725" spans="1:13" s="188" customFormat="1" ht="17.45" customHeight="1">
      <c r="A1725" s="207">
        <v>27</v>
      </c>
      <c r="B1725" s="205">
        <v>13.4</v>
      </c>
      <c r="C1725" s="205">
        <v>27.4</v>
      </c>
      <c r="D1725" s="205">
        <v>17.2</v>
      </c>
      <c r="E1725" s="205">
        <v>28.6</v>
      </c>
      <c r="F1725" s="205">
        <v>33.299999999999997</v>
      </c>
      <c r="G1725" s="205">
        <v>33.200000000000003</v>
      </c>
      <c r="H1725" s="205">
        <v>35.200000000000003</v>
      </c>
      <c r="I1725" s="205">
        <v>32.799999999999997</v>
      </c>
      <c r="J1725" s="205">
        <v>25.5</v>
      </c>
      <c r="K1725" s="205">
        <v>27.2</v>
      </c>
      <c r="L1725" s="205">
        <v>28.2</v>
      </c>
      <c r="M1725" s="206">
        <v>19.399999999999999</v>
      </c>
    </row>
    <row r="1726" spans="1:13" s="188" customFormat="1" ht="17.45" customHeight="1">
      <c r="A1726" s="207">
        <v>28</v>
      </c>
      <c r="B1726" s="205">
        <v>13.5</v>
      </c>
      <c r="C1726" s="205">
        <v>23.8</v>
      </c>
      <c r="D1726" s="205">
        <v>19.7</v>
      </c>
      <c r="E1726" s="205">
        <v>28.3</v>
      </c>
      <c r="F1726" s="205">
        <v>33.9</v>
      </c>
      <c r="G1726" s="205">
        <v>33.6</v>
      </c>
      <c r="H1726" s="205">
        <v>35.9</v>
      </c>
      <c r="I1726" s="205">
        <v>34</v>
      </c>
      <c r="J1726" s="205">
        <v>32.700000000000003</v>
      </c>
      <c r="K1726" s="205">
        <v>24.7</v>
      </c>
      <c r="L1726" s="205">
        <v>25.5</v>
      </c>
      <c r="M1726" s="206">
        <v>18.899999999999999</v>
      </c>
    </row>
    <row r="1727" spans="1:13" s="188" customFormat="1" ht="17.45" customHeight="1">
      <c r="A1727" s="207">
        <v>29</v>
      </c>
      <c r="B1727" s="205">
        <v>16.8</v>
      </c>
      <c r="C1727" s="205"/>
      <c r="D1727" s="205">
        <v>19.399999999999999</v>
      </c>
      <c r="E1727" s="205">
        <v>27.7</v>
      </c>
      <c r="F1727" s="205">
        <v>32.1</v>
      </c>
      <c r="G1727" s="205">
        <v>34.5</v>
      </c>
      <c r="H1727" s="205">
        <v>36</v>
      </c>
      <c r="I1727" s="205">
        <v>35.4</v>
      </c>
      <c r="J1727" s="205">
        <v>32.5</v>
      </c>
      <c r="K1727" s="205">
        <v>23.4</v>
      </c>
      <c r="L1727" s="205">
        <v>25.8</v>
      </c>
      <c r="M1727" s="206">
        <v>22.1</v>
      </c>
    </row>
    <row r="1728" spans="1:13" s="188" customFormat="1" ht="17.45" customHeight="1">
      <c r="A1728" s="207">
        <v>30</v>
      </c>
      <c r="B1728" s="205">
        <v>16.2</v>
      </c>
      <c r="C1728" s="205"/>
      <c r="D1728" s="205">
        <v>20.100000000000001</v>
      </c>
      <c r="E1728" s="205">
        <v>30.5</v>
      </c>
      <c r="F1728" s="205">
        <v>33</v>
      </c>
      <c r="G1728" s="205">
        <v>32.4</v>
      </c>
      <c r="H1728" s="205">
        <v>33.700000000000003</v>
      </c>
      <c r="I1728" s="205">
        <v>35.9</v>
      </c>
      <c r="J1728" s="205">
        <v>28.8</v>
      </c>
      <c r="K1728" s="205">
        <v>25.3</v>
      </c>
      <c r="L1728" s="205">
        <v>26.5</v>
      </c>
      <c r="M1728" s="206">
        <v>18.399999999999999</v>
      </c>
    </row>
    <row r="1729" spans="1:13" s="188" customFormat="1" ht="17.45" customHeight="1">
      <c r="A1729" s="208">
        <v>31</v>
      </c>
      <c r="B1729" s="209">
        <v>15.7</v>
      </c>
      <c r="C1729" s="209"/>
      <c r="D1729" s="209">
        <v>23.6</v>
      </c>
      <c r="E1729" s="209"/>
      <c r="F1729" s="209">
        <v>32.5</v>
      </c>
      <c r="G1729" s="209"/>
      <c r="H1729" s="209">
        <v>28.9</v>
      </c>
      <c r="I1729" s="209">
        <v>37.5</v>
      </c>
      <c r="J1729" s="209"/>
      <c r="K1729" s="209">
        <v>27.2</v>
      </c>
      <c r="L1729" s="209"/>
      <c r="M1729" s="210">
        <v>16.899999999999999</v>
      </c>
    </row>
    <row r="1730" spans="1:13" customFormat="1">
      <c r="A1730" s="211" t="s">
        <v>60</v>
      </c>
      <c r="B1730" s="212">
        <f t="shared" ref="B1730:M1730" si="20">SUM(B1699:B1729)</f>
        <v>461.6</v>
      </c>
      <c r="C1730" s="213">
        <f t="shared" si="20"/>
        <v>587.29999999999995</v>
      </c>
      <c r="D1730" s="213">
        <f t="shared" si="20"/>
        <v>607.1</v>
      </c>
      <c r="E1730" s="213">
        <f t="shared" si="20"/>
        <v>817.1</v>
      </c>
      <c r="F1730" s="213">
        <f t="shared" si="20"/>
        <v>983.99999999999989</v>
      </c>
      <c r="G1730" s="213">
        <f t="shared" si="20"/>
        <v>1016.0000000000001</v>
      </c>
      <c r="H1730" s="213">
        <f t="shared" si="20"/>
        <v>1059.0000000000002</v>
      </c>
      <c r="I1730" s="213">
        <f t="shared" si="20"/>
        <v>1012.5</v>
      </c>
      <c r="J1730" s="213">
        <f t="shared" si="20"/>
        <v>938.5</v>
      </c>
      <c r="K1730" s="213">
        <f t="shared" si="20"/>
        <v>854.9000000000002</v>
      </c>
      <c r="L1730" s="213">
        <f t="shared" si="20"/>
        <v>827.60000000000014</v>
      </c>
      <c r="M1730" s="214">
        <f t="shared" si="20"/>
        <v>645</v>
      </c>
    </row>
    <row r="1731" spans="1:13" customFormat="1">
      <c r="A1731" s="207" t="s">
        <v>61</v>
      </c>
      <c r="B1731" s="215">
        <f t="shared" ref="B1731:M1731" si="21">AVERAGE(B1699:B1729)</f>
        <v>14.890322580645162</v>
      </c>
      <c r="C1731" s="216">
        <f t="shared" si="21"/>
        <v>20.974999999999998</v>
      </c>
      <c r="D1731" s="216">
        <f t="shared" si="21"/>
        <v>19.583870967741937</v>
      </c>
      <c r="E1731" s="216">
        <f t="shared" si="21"/>
        <v>27.236666666666668</v>
      </c>
      <c r="F1731" s="216">
        <f t="shared" si="21"/>
        <v>31.741935483870964</v>
      </c>
      <c r="G1731" s="216">
        <f t="shared" si="21"/>
        <v>33.866666666666667</v>
      </c>
      <c r="H1731" s="216">
        <f t="shared" si="21"/>
        <v>34.161290322580655</v>
      </c>
      <c r="I1731" s="216">
        <f t="shared" si="21"/>
        <v>32.661290322580648</v>
      </c>
      <c r="J1731" s="216">
        <f t="shared" si="21"/>
        <v>31.283333333333335</v>
      </c>
      <c r="K1731" s="216">
        <f t="shared" si="21"/>
        <v>27.577419354838717</v>
      </c>
      <c r="L1731" s="216">
        <f t="shared" si="21"/>
        <v>27.58666666666667</v>
      </c>
      <c r="M1731" s="217">
        <f t="shared" si="21"/>
        <v>20.806451612903224</v>
      </c>
    </row>
    <row r="1732" spans="1:13" customFormat="1">
      <c r="A1732" s="211" t="s">
        <v>24</v>
      </c>
      <c r="B1732" s="1102">
        <f t="shared" ref="B1732:M1732" si="22">MAX(B1699:B1729)</f>
        <v>20.3</v>
      </c>
      <c r="C1732" s="1100">
        <f t="shared" si="22"/>
        <v>27.4</v>
      </c>
      <c r="D1732" s="1100">
        <f t="shared" si="22"/>
        <v>24</v>
      </c>
      <c r="E1732" s="1100">
        <f t="shared" si="22"/>
        <v>31.6</v>
      </c>
      <c r="F1732" s="1100">
        <f t="shared" si="22"/>
        <v>37</v>
      </c>
      <c r="G1732" s="1100">
        <f t="shared" si="22"/>
        <v>36.6</v>
      </c>
      <c r="H1732" s="1100">
        <f t="shared" si="22"/>
        <v>39</v>
      </c>
      <c r="I1732" s="1100">
        <f t="shared" si="22"/>
        <v>37.5</v>
      </c>
      <c r="J1732" s="1100">
        <f t="shared" si="22"/>
        <v>36.6</v>
      </c>
      <c r="K1732" s="1100">
        <f t="shared" si="22"/>
        <v>33.200000000000003</v>
      </c>
      <c r="L1732" s="1100">
        <f t="shared" si="22"/>
        <v>30.8</v>
      </c>
      <c r="M1732" s="1101">
        <f t="shared" si="22"/>
        <v>24.5</v>
      </c>
    </row>
    <row r="1733" spans="1:13" customFormat="1">
      <c r="A1733" s="218" t="s">
        <v>59</v>
      </c>
      <c r="B1733" s="1103">
        <f t="shared" ref="B1733:M1733" si="23">MATCH(B1732,(B1699:B1729),0)</f>
        <v>2</v>
      </c>
      <c r="C1733" s="1104">
        <f t="shared" si="23"/>
        <v>10</v>
      </c>
      <c r="D1733" s="1104">
        <f t="shared" si="23"/>
        <v>13</v>
      </c>
      <c r="E1733" s="1104">
        <f t="shared" si="23"/>
        <v>26</v>
      </c>
      <c r="F1733" s="1104">
        <f t="shared" si="23"/>
        <v>10</v>
      </c>
      <c r="G1733" s="1104">
        <f t="shared" si="23"/>
        <v>5</v>
      </c>
      <c r="H1733" s="1104">
        <f t="shared" si="23"/>
        <v>7</v>
      </c>
      <c r="I1733" s="1104">
        <f t="shared" si="23"/>
        <v>31</v>
      </c>
      <c r="J1733" s="1104">
        <f t="shared" si="23"/>
        <v>1</v>
      </c>
      <c r="K1733" s="1104">
        <f t="shared" si="23"/>
        <v>11</v>
      </c>
      <c r="L1733" s="1104">
        <f t="shared" si="23"/>
        <v>18</v>
      </c>
      <c r="M1733" s="1105">
        <f t="shared" si="23"/>
        <v>5</v>
      </c>
    </row>
    <row r="1734" spans="1:13" customFormat="1">
      <c r="A1734" s="219" t="s">
        <v>36</v>
      </c>
      <c r="B1734" s="220">
        <f t="shared" ref="B1734:M1734" si="24">MIN(B1699:B1729)</f>
        <v>11.6</v>
      </c>
      <c r="C1734" s="221">
        <f t="shared" si="24"/>
        <v>14.4</v>
      </c>
      <c r="D1734" s="221">
        <f t="shared" si="24"/>
        <v>11.2</v>
      </c>
      <c r="E1734" s="221">
        <f t="shared" si="24"/>
        <v>21.2</v>
      </c>
      <c r="F1734" s="221">
        <f t="shared" si="24"/>
        <v>23.3</v>
      </c>
      <c r="G1734" s="221">
        <f t="shared" si="24"/>
        <v>28.3</v>
      </c>
      <c r="H1734" s="221">
        <f t="shared" si="24"/>
        <v>28.9</v>
      </c>
      <c r="I1734" s="221">
        <f t="shared" si="24"/>
        <v>27.6</v>
      </c>
      <c r="J1734" s="221">
        <f t="shared" si="24"/>
        <v>25.5</v>
      </c>
      <c r="K1734" s="221">
        <f t="shared" si="24"/>
        <v>21</v>
      </c>
      <c r="L1734" s="221">
        <f t="shared" si="24"/>
        <v>23.6</v>
      </c>
      <c r="M1734" s="222">
        <f t="shared" si="24"/>
        <v>16.899999999999999</v>
      </c>
    </row>
    <row r="1735" spans="1:13" customFormat="1">
      <c r="A1735" s="223" t="s">
        <v>59</v>
      </c>
      <c r="B1735" s="1106">
        <f t="shared" ref="B1735:M1735" si="25">MATCH(B1734,(B1699:B1729),0)</f>
        <v>20</v>
      </c>
      <c r="C1735" s="1107">
        <f t="shared" si="25"/>
        <v>1</v>
      </c>
      <c r="D1735" s="1107">
        <f t="shared" si="25"/>
        <v>17</v>
      </c>
      <c r="E1735" s="1107">
        <f t="shared" si="25"/>
        <v>6</v>
      </c>
      <c r="F1735" s="1107">
        <f t="shared" si="25"/>
        <v>4</v>
      </c>
      <c r="G1735" s="1107">
        <f t="shared" si="25"/>
        <v>24</v>
      </c>
      <c r="H1735" s="1107">
        <f t="shared" si="25"/>
        <v>31</v>
      </c>
      <c r="I1735" s="1107">
        <f t="shared" si="25"/>
        <v>19</v>
      </c>
      <c r="J1735" s="1107">
        <f t="shared" si="25"/>
        <v>27</v>
      </c>
      <c r="K1735" s="1107">
        <f t="shared" si="25"/>
        <v>6</v>
      </c>
      <c r="L1735" s="1107">
        <f t="shared" si="25"/>
        <v>22</v>
      </c>
      <c r="M1735" s="1108">
        <f t="shared" si="25"/>
        <v>31</v>
      </c>
    </row>
    <row r="1736" spans="1:13" customFormat="1">
      <c r="A1736" s="224" t="s">
        <v>153</v>
      </c>
      <c r="B1736" s="225"/>
      <c r="C1736" s="226" t="s">
        <v>155</v>
      </c>
      <c r="D1736" s="227"/>
      <c r="E1736" s="227"/>
      <c r="F1736" s="227"/>
      <c r="G1736" s="228">
        <f>MAX(B1732:M1732)</f>
        <v>39</v>
      </c>
      <c r="H1736" s="229" t="s">
        <v>45</v>
      </c>
      <c r="I1736" s="227"/>
      <c r="J1736" s="230" t="s">
        <v>59</v>
      </c>
      <c r="K1736" s="231">
        <f>HLOOKUP(G1736,B1732:M1733,2,FALSE)</f>
        <v>7</v>
      </c>
      <c r="L1736" s="232" t="s">
        <v>64</v>
      </c>
      <c r="M1736" s="233" t="str">
        <f>MID("I   II  III IV  V   VI  VII VIII IX  X   XI  XII ",(MATCH(G1736,B1732:M1732,0)-1)*4+1,4)</f>
        <v xml:space="preserve">VII </v>
      </c>
    </row>
    <row r="1737" spans="1:13" customFormat="1">
      <c r="A1737" s="234" t="s">
        <v>65</v>
      </c>
      <c r="B1737" s="235"/>
      <c r="C1737" s="236" t="s">
        <v>156</v>
      </c>
      <c r="D1737" s="237"/>
      <c r="E1737" s="237"/>
      <c r="F1737" s="237"/>
      <c r="G1737" s="238">
        <f>MIN(B1734:M1734)</f>
        <v>11.2</v>
      </c>
      <c r="H1737" s="239" t="s">
        <v>45</v>
      </c>
      <c r="I1737" s="237"/>
      <c r="J1737" s="240" t="s">
        <v>59</v>
      </c>
      <c r="K1737" s="241">
        <f>HLOOKUP(G1737,B1734:M1735,2,FALSE)</f>
        <v>17</v>
      </c>
      <c r="L1737" s="242" t="s">
        <v>64</v>
      </c>
      <c r="M1737" s="243" t="str">
        <f>MID("I   II  III IV  V   VI  VII VIII IX  X   XI  XII ",(MATCH(G1737,B1734:M1734,0)-1)*4+1,4)</f>
        <v xml:space="preserve">III </v>
      </c>
    </row>
    <row r="1738" spans="1:13" customFormat="1">
      <c r="A1738" s="244" t="s">
        <v>154</v>
      </c>
      <c r="B1738" s="245"/>
      <c r="C1738" s="246" t="s">
        <v>157</v>
      </c>
      <c r="D1738" s="247"/>
      <c r="E1738" s="247"/>
      <c r="F1738" s="248"/>
      <c r="G1738" s="249">
        <f>AVERAGE(B1699:M1729)</f>
        <v>26.878356164383572</v>
      </c>
      <c r="H1738" s="250" t="s">
        <v>45</v>
      </c>
      <c r="I1738" s="247"/>
      <c r="J1738" s="247"/>
      <c r="K1738" s="247"/>
      <c r="L1738" s="247"/>
      <c r="M1738" s="251"/>
    </row>
    <row r="1740" spans="1:13" s="1410" customFormat="1">
      <c r="A1740" s="1410">
        <v>2012</v>
      </c>
    </row>
    <row r="1741" spans="1:13" s="1410" customFormat="1">
      <c r="A1741" s="1410">
        <v>1</v>
      </c>
      <c r="B1741" s="1410">
        <v>15.6</v>
      </c>
      <c r="C1741" s="1410">
        <v>15</v>
      </c>
      <c r="D1741" s="1410">
        <v>15.4</v>
      </c>
      <c r="E1741" s="1410">
        <v>22.8</v>
      </c>
      <c r="F1741" s="1410">
        <v>31.7</v>
      </c>
      <c r="G1741" s="1410">
        <v>28.6</v>
      </c>
      <c r="H1741" s="1410">
        <v>27</v>
      </c>
      <c r="I1741" s="1410">
        <v>30.3</v>
      </c>
      <c r="J1741" s="1410">
        <v>30</v>
      </c>
      <c r="K1741" s="1410">
        <v>27.1</v>
      </c>
      <c r="L1741" s="1410">
        <v>23.3</v>
      </c>
      <c r="M1741" s="1410">
        <v>21.9</v>
      </c>
    </row>
    <row r="1742" spans="1:13" s="1410" customFormat="1">
      <c r="A1742" s="1410">
        <v>2</v>
      </c>
      <c r="B1742" s="1410">
        <v>14.8</v>
      </c>
      <c r="C1742" s="1410">
        <v>14.9</v>
      </c>
      <c r="D1742" s="1410">
        <v>16.8</v>
      </c>
      <c r="E1742" s="1410">
        <v>23</v>
      </c>
      <c r="F1742" s="1410">
        <v>31.9</v>
      </c>
      <c r="G1742" s="1410">
        <v>27.4</v>
      </c>
      <c r="H1742" s="1410">
        <v>26.8</v>
      </c>
      <c r="I1742" s="1410">
        <v>30.8</v>
      </c>
      <c r="J1742" s="1410">
        <v>29.3</v>
      </c>
      <c r="K1742" s="1410">
        <v>27.4</v>
      </c>
      <c r="L1742" s="1410">
        <v>23.4</v>
      </c>
      <c r="M1742" s="1410">
        <v>16.5</v>
      </c>
    </row>
    <row r="1743" spans="1:13" s="1410" customFormat="1">
      <c r="A1743" s="1410">
        <v>3</v>
      </c>
      <c r="B1743" s="1410">
        <v>14.6</v>
      </c>
      <c r="C1743" s="1410">
        <v>13.5</v>
      </c>
      <c r="D1743" s="1410">
        <v>18.3</v>
      </c>
      <c r="E1743" s="1410">
        <v>22.4</v>
      </c>
      <c r="F1743" s="1410">
        <v>31.8</v>
      </c>
      <c r="G1743" s="1410">
        <v>27.8</v>
      </c>
      <c r="H1743" s="1410">
        <v>27.8</v>
      </c>
      <c r="I1743" s="1410">
        <v>30.9</v>
      </c>
      <c r="J1743" s="1410">
        <v>27.6</v>
      </c>
      <c r="K1743" s="1410">
        <v>27.8</v>
      </c>
      <c r="L1743" s="1410">
        <v>25.3</v>
      </c>
      <c r="M1743" s="1410">
        <v>17.3</v>
      </c>
    </row>
    <row r="1744" spans="1:13" s="1410" customFormat="1">
      <c r="A1744" s="1410">
        <v>4</v>
      </c>
      <c r="B1744" s="1410">
        <v>11.1</v>
      </c>
      <c r="C1744" s="1410">
        <v>14.7</v>
      </c>
      <c r="D1744" s="1410">
        <v>19.8</v>
      </c>
      <c r="E1744" s="1410">
        <v>24.5</v>
      </c>
      <c r="F1744" s="1410">
        <v>31.8</v>
      </c>
      <c r="G1744" s="1410">
        <v>29.8</v>
      </c>
      <c r="H1744" s="1410">
        <v>28.3</v>
      </c>
      <c r="I1744" s="1410">
        <v>32.5</v>
      </c>
      <c r="J1744" s="1410">
        <v>28.3</v>
      </c>
      <c r="K1744" s="1410">
        <v>26</v>
      </c>
      <c r="L1744" s="1410">
        <v>24.2</v>
      </c>
      <c r="M1744" s="1410">
        <v>17.8</v>
      </c>
    </row>
    <row r="1745" spans="1:13" s="1410" customFormat="1">
      <c r="A1745" s="1410">
        <v>5</v>
      </c>
      <c r="B1745" s="1410">
        <v>9.6999999999999993</v>
      </c>
      <c r="C1745" s="1410">
        <v>17.2</v>
      </c>
      <c r="D1745" s="1410">
        <v>23.1</v>
      </c>
      <c r="E1745" s="1410">
        <v>24.9</v>
      </c>
      <c r="F1745" s="1410">
        <v>29.8</v>
      </c>
      <c r="G1745" s="1410">
        <v>30.8</v>
      </c>
      <c r="H1745" s="1410">
        <v>29.6</v>
      </c>
      <c r="I1745" s="1410">
        <v>32.700000000000003</v>
      </c>
      <c r="J1745" s="1410">
        <v>28.8</v>
      </c>
      <c r="K1745" s="1410">
        <v>25.9</v>
      </c>
      <c r="L1745" s="1410">
        <v>23.6</v>
      </c>
      <c r="M1745" s="1410">
        <v>18</v>
      </c>
    </row>
    <row r="1746" spans="1:13" s="1410" customFormat="1">
      <c r="A1746" s="1410">
        <v>6</v>
      </c>
      <c r="B1746" s="1410">
        <v>11.9</v>
      </c>
      <c r="C1746" s="1410">
        <v>20.2</v>
      </c>
      <c r="D1746" s="1410">
        <v>24.4</v>
      </c>
      <c r="E1746" s="1410">
        <v>24.5</v>
      </c>
      <c r="F1746" s="1410">
        <v>27.1</v>
      </c>
      <c r="G1746" s="1410">
        <v>29</v>
      </c>
      <c r="H1746" s="1410">
        <v>30</v>
      </c>
      <c r="I1746" s="1410">
        <v>26.5</v>
      </c>
      <c r="J1746" s="1410">
        <v>26.9</v>
      </c>
      <c r="K1746" s="1410">
        <v>25.1</v>
      </c>
      <c r="L1746" s="1410">
        <v>24.6</v>
      </c>
      <c r="M1746" s="1410">
        <v>19.2</v>
      </c>
    </row>
    <row r="1747" spans="1:13" s="1410" customFormat="1">
      <c r="A1747" s="1410">
        <v>7</v>
      </c>
      <c r="B1747" s="1410">
        <v>12.1</v>
      </c>
      <c r="C1747" s="1410">
        <v>20</v>
      </c>
      <c r="D1747" s="1410">
        <v>24.3</v>
      </c>
      <c r="E1747" s="1410">
        <v>21.4</v>
      </c>
      <c r="F1747" s="1410">
        <v>27.3</v>
      </c>
      <c r="G1747" s="1410">
        <v>29.9</v>
      </c>
      <c r="H1747" s="1410">
        <v>28</v>
      </c>
      <c r="I1747" s="1410">
        <v>25.8</v>
      </c>
      <c r="J1747" s="1410">
        <v>26.8</v>
      </c>
      <c r="K1747" s="1410">
        <v>26.2</v>
      </c>
      <c r="L1747" s="1410">
        <v>26.1</v>
      </c>
      <c r="M1747" s="1410">
        <v>18.5</v>
      </c>
    </row>
    <row r="1748" spans="1:13" s="1410" customFormat="1">
      <c r="A1748" s="1410">
        <v>8</v>
      </c>
      <c r="B1748" s="1410">
        <v>12.6</v>
      </c>
      <c r="C1748" s="1410">
        <v>16.5</v>
      </c>
      <c r="D1748" s="1410">
        <v>21</v>
      </c>
      <c r="E1748" s="1410">
        <v>22.2</v>
      </c>
      <c r="F1748" s="1410">
        <v>29.3</v>
      </c>
      <c r="G1748" s="1410">
        <v>29.5</v>
      </c>
      <c r="H1748" s="1410">
        <v>27.7</v>
      </c>
      <c r="I1748" s="1410">
        <v>27.1</v>
      </c>
      <c r="J1748" s="1410">
        <v>26.9</v>
      </c>
      <c r="K1748" s="1410">
        <v>26.8</v>
      </c>
      <c r="L1748" s="1410">
        <v>27.3</v>
      </c>
      <c r="M1748" s="1410">
        <v>18.3</v>
      </c>
    </row>
    <row r="1749" spans="1:13" s="1410" customFormat="1">
      <c r="A1749" s="1410">
        <v>9</v>
      </c>
      <c r="B1749" s="1410">
        <v>13.9</v>
      </c>
      <c r="C1749" s="1410">
        <v>13</v>
      </c>
      <c r="D1749" s="1410">
        <v>16.7</v>
      </c>
      <c r="E1749" s="1410">
        <v>23.2</v>
      </c>
      <c r="F1749" s="1410">
        <v>30</v>
      </c>
      <c r="G1749" s="1410">
        <v>29.9</v>
      </c>
      <c r="H1749" s="1410">
        <v>30.1</v>
      </c>
      <c r="I1749" s="1410">
        <v>27.1</v>
      </c>
      <c r="J1749" s="1410">
        <v>27.6</v>
      </c>
      <c r="K1749" s="1410">
        <v>27.1</v>
      </c>
      <c r="L1749" s="1410">
        <v>27.6</v>
      </c>
      <c r="M1749" s="1410">
        <v>19.399999999999999</v>
      </c>
    </row>
    <row r="1750" spans="1:13" s="1410" customFormat="1">
      <c r="A1750" s="1410">
        <v>10</v>
      </c>
      <c r="B1750" s="1410">
        <v>15.5</v>
      </c>
      <c r="C1750" s="1410">
        <v>14.2</v>
      </c>
      <c r="D1750" s="1410">
        <v>15.4</v>
      </c>
      <c r="E1750" s="1410">
        <v>24.2</v>
      </c>
      <c r="F1750" s="1410">
        <v>30.6</v>
      </c>
      <c r="G1750" s="1410">
        <v>31.4</v>
      </c>
      <c r="H1750" s="1410">
        <v>30.2</v>
      </c>
      <c r="I1750" s="1410">
        <v>27.9</v>
      </c>
      <c r="J1750" s="1410">
        <v>29.2</v>
      </c>
      <c r="K1750" s="1410">
        <v>27.1</v>
      </c>
      <c r="L1750" s="1410">
        <v>28.2</v>
      </c>
      <c r="M1750" s="1410">
        <v>22.3</v>
      </c>
    </row>
    <row r="1751" spans="1:13" s="1410" customFormat="1">
      <c r="A1751" s="1410">
        <v>11</v>
      </c>
      <c r="B1751" s="1410">
        <v>15.8</v>
      </c>
      <c r="C1751" s="1410">
        <v>11.8</v>
      </c>
      <c r="D1751" s="1410">
        <v>14.8</v>
      </c>
      <c r="E1751" s="1410">
        <v>25.1</v>
      </c>
      <c r="F1751" s="1410">
        <v>30.2</v>
      </c>
      <c r="G1751" s="1410">
        <v>32.299999999999997</v>
      </c>
      <c r="H1751" s="1410">
        <v>30.9</v>
      </c>
      <c r="I1751" s="1410">
        <v>29.7</v>
      </c>
      <c r="J1751" s="1410">
        <v>29.9</v>
      </c>
      <c r="K1751" s="1410">
        <v>27.5</v>
      </c>
      <c r="L1751" s="1410">
        <v>21.6</v>
      </c>
      <c r="M1751" s="1410">
        <v>20.2</v>
      </c>
    </row>
    <row r="1752" spans="1:13" s="1410" customFormat="1">
      <c r="A1752" s="1410">
        <v>12</v>
      </c>
      <c r="B1752" s="1410">
        <v>15.4</v>
      </c>
      <c r="C1752" s="1410">
        <v>13.6</v>
      </c>
      <c r="D1752" s="1410">
        <v>15.3</v>
      </c>
      <c r="E1752" s="1410">
        <v>26.8</v>
      </c>
      <c r="F1752" s="1410">
        <v>29</v>
      </c>
      <c r="G1752" s="1410">
        <v>33.200000000000003</v>
      </c>
      <c r="H1752" s="1410">
        <v>31.1</v>
      </c>
      <c r="I1752" s="1410">
        <v>30.2</v>
      </c>
      <c r="J1752" s="1410">
        <v>30.1</v>
      </c>
      <c r="K1752" s="1410">
        <v>27.5</v>
      </c>
      <c r="L1752" s="1410">
        <v>22</v>
      </c>
      <c r="M1752" s="1410">
        <v>17.100000000000001</v>
      </c>
    </row>
    <row r="1753" spans="1:13" s="1410" customFormat="1">
      <c r="A1753" s="1410">
        <v>13</v>
      </c>
      <c r="B1753" s="1410">
        <v>15.8</v>
      </c>
      <c r="C1753" s="1410">
        <v>15.6</v>
      </c>
      <c r="D1753" s="1410">
        <v>15.4</v>
      </c>
      <c r="E1753" s="1410">
        <v>27</v>
      </c>
      <c r="F1753" s="1410">
        <v>30.1</v>
      </c>
      <c r="G1753" s="1410">
        <v>31.2</v>
      </c>
      <c r="H1753" s="1410">
        <v>29.8</v>
      </c>
      <c r="I1753" s="1410">
        <v>28</v>
      </c>
      <c r="J1753" s="1410">
        <v>26.3</v>
      </c>
      <c r="K1753" s="1410">
        <v>27.9</v>
      </c>
      <c r="L1753" s="1410">
        <v>22</v>
      </c>
      <c r="M1753" s="1410">
        <v>19.2</v>
      </c>
    </row>
    <row r="1754" spans="1:13" s="1410" customFormat="1">
      <c r="A1754" s="1410">
        <v>14</v>
      </c>
      <c r="B1754" s="1410">
        <v>16.600000000000001</v>
      </c>
      <c r="C1754" s="1410">
        <v>17.399999999999999</v>
      </c>
      <c r="D1754" s="1410">
        <v>16.7</v>
      </c>
      <c r="E1754" s="1410">
        <v>26.8</v>
      </c>
      <c r="F1754" s="1410">
        <v>30.5</v>
      </c>
      <c r="G1754" s="1410">
        <v>31</v>
      </c>
      <c r="H1754" s="1410">
        <v>31.6</v>
      </c>
      <c r="I1754" s="1410">
        <v>28.3</v>
      </c>
      <c r="J1754" s="1410">
        <v>24.4</v>
      </c>
      <c r="K1754" s="1410">
        <v>28.1</v>
      </c>
      <c r="L1754" s="1410">
        <v>23.6</v>
      </c>
      <c r="M1754" s="1410">
        <v>21.1</v>
      </c>
    </row>
    <row r="1755" spans="1:13" s="1410" customFormat="1">
      <c r="A1755" s="1410">
        <v>15</v>
      </c>
      <c r="B1755" s="1410">
        <v>17</v>
      </c>
      <c r="C1755" s="1410">
        <v>19</v>
      </c>
      <c r="D1755" s="1410">
        <v>18</v>
      </c>
      <c r="E1755" s="1410">
        <v>26.4</v>
      </c>
      <c r="F1755" s="1410">
        <v>25.4</v>
      </c>
      <c r="G1755" s="1410">
        <v>28.2</v>
      </c>
      <c r="H1755" s="1410">
        <v>32.200000000000003</v>
      </c>
      <c r="I1755" s="1410">
        <v>29.1</v>
      </c>
      <c r="J1755" s="1410">
        <v>25.2</v>
      </c>
      <c r="K1755" s="1410">
        <v>28.1</v>
      </c>
      <c r="L1755" s="1410">
        <v>25.6</v>
      </c>
      <c r="M1755" s="1410">
        <v>24</v>
      </c>
    </row>
    <row r="1756" spans="1:13" s="1410" customFormat="1">
      <c r="A1756" s="1410">
        <v>16</v>
      </c>
      <c r="B1756" s="1410">
        <v>17</v>
      </c>
      <c r="C1756" s="1410">
        <v>18.600000000000001</v>
      </c>
      <c r="D1756" s="1410">
        <v>19.600000000000001</v>
      </c>
      <c r="E1756" s="1410">
        <v>27.2</v>
      </c>
      <c r="F1756" s="1410">
        <v>28.4</v>
      </c>
      <c r="G1756" s="1410">
        <v>30.6</v>
      </c>
      <c r="H1756" s="1410">
        <v>33.4</v>
      </c>
      <c r="I1756" s="1410">
        <v>30.5</v>
      </c>
      <c r="J1756" s="1410">
        <v>26.2</v>
      </c>
      <c r="K1756" s="1410">
        <v>27.2</v>
      </c>
      <c r="L1756" s="1410">
        <v>25.3</v>
      </c>
      <c r="M1756" s="1410">
        <v>23.9</v>
      </c>
    </row>
    <row r="1757" spans="1:13" s="1410" customFormat="1">
      <c r="A1757" s="1410">
        <v>17</v>
      </c>
      <c r="B1757" s="1410">
        <v>17.899999999999999</v>
      </c>
      <c r="C1757" s="1410">
        <v>15.5</v>
      </c>
      <c r="D1757" s="1410">
        <v>21.1</v>
      </c>
      <c r="E1757" s="1410">
        <v>27.7</v>
      </c>
      <c r="F1757" s="1410">
        <v>29.3</v>
      </c>
      <c r="G1757" s="1410">
        <v>31.8</v>
      </c>
      <c r="H1757" s="1410">
        <v>32.200000000000003</v>
      </c>
      <c r="I1757" s="1410">
        <v>27.6</v>
      </c>
      <c r="J1757" s="1410">
        <v>27.6</v>
      </c>
      <c r="K1757" s="1410">
        <v>25.8</v>
      </c>
      <c r="L1757" s="1410">
        <v>23.2</v>
      </c>
      <c r="M1757" s="1410">
        <v>24.5</v>
      </c>
    </row>
    <row r="1758" spans="1:13" s="1410" customFormat="1">
      <c r="A1758" s="1410">
        <v>18</v>
      </c>
      <c r="B1758" s="1410">
        <v>18.8</v>
      </c>
      <c r="C1758" s="1410">
        <v>11.8</v>
      </c>
      <c r="D1758" s="1410">
        <v>22.7</v>
      </c>
      <c r="E1758" s="1410">
        <v>27.8</v>
      </c>
      <c r="F1758" s="1410">
        <v>30.1</v>
      </c>
      <c r="G1758" s="1410">
        <v>32.299999999999997</v>
      </c>
      <c r="H1758" s="1410">
        <v>31.8</v>
      </c>
      <c r="I1758" s="1410">
        <v>26.6</v>
      </c>
      <c r="J1758" s="1410">
        <v>28.2</v>
      </c>
      <c r="K1758" s="1410">
        <v>26.2</v>
      </c>
      <c r="L1758" s="1410">
        <v>23.2</v>
      </c>
      <c r="M1758" s="1410">
        <v>22</v>
      </c>
    </row>
    <row r="1759" spans="1:13" s="1410" customFormat="1">
      <c r="A1759" s="1410">
        <v>19</v>
      </c>
      <c r="B1759" s="1410">
        <v>20.6</v>
      </c>
      <c r="C1759" s="1410">
        <v>12.2</v>
      </c>
      <c r="D1759" s="1410">
        <v>24</v>
      </c>
      <c r="E1759" s="1410">
        <v>28</v>
      </c>
      <c r="F1759" s="1410">
        <v>29.6</v>
      </c>
      <c r="G1759" s="1410">
        <v>31.4</v>
      </c>
      <c r="H1759" s="1410">
        <v>29</v>
      </c>
      <c r="I1759" s="1410">
        <v>28.2</v>
      </c>
      <c r="J1759" s="1410">
        <v>27.1</v>
      </c>
      <c r="K1759" s="1410">
        <v>27.3</v>
      </c>
      <c r="L1759" s="1410">
        <v>23.8</v>
      </c>
      <c r="M1759" s="1410">
        <v>17</v>
      </c>
    </row>
    <row r="1760" spans="1:13" s="1410" customFormat="1">
      <c r="A1760" s="1410">
        <v>20</v>
      </c>
      <c r="B1760" s="1410">
        <v>19.3</v>
      </c>
      <c r="C1760" s="1410">
        <v>15.8</v>
      </c>
      <c r="D1760" s="1410">
        <v>23.8</v>
      </c>
      <c r="E1760" s="1410">
        <v>28.8</v>
      </c>
      <c r="F1760" s="1410">
        <v>30.5</v>
      </c>
      <c r="G1760" s="1410">
        <v>28.2</v>
      </c>
      <c r="H1760" s="1410">
        <v>30.2</v>
      </c>
      <c r="I1760" s="1410">
        <v>28.2</v>
      </c>
      <c r="J1760" s="1410">
        <v>25.1</v>
      </c>
      <c r="K1760" s="1410">
        <v>27.8</v>
      </c>
      <c r="L1760" s="1410">
        <v>25.3</v>
      </c>
      <c r="M1760" s="1410">
        <v>17.600000000000001</v>
      </c>
    </row>
    <row r="1761" spans="1:13" s="1410" customFormat="1">
      <c r="A1761" s="1410">
        <v>21</v>
      </c>
      <c r="B1761" s="1410">
        <v>19.100000000000001</v>
      </c>
      <c r="C1761" s="1410">
        <v>17.7</v>
      </c>
      <c r="D1761" s="1410">
        <v>23.2</v>
      </c>
      <c r="E1761" s="1410">
        <v>25.1</v>
      </c>
      <c r="F1761" s="1410">
        <v>29.4</v>
      </c>
      <c r="G1761" s="1410">
        <v>30.2</v>
      </c>
      <c r="H1761" s="1410">
        <v>32.200000000000003</v>
      </c>
      <c r="I1761" s="1410">
        <v>29.7</v>
      </c>
      <c r="J1761" s="1410">
        <v>28.2</v>
      </c>
      <c r="K1761" s="1410">
        <v>27.6</v>
      </c>
      <c r="L1761" s="1410">
        <v>26.4</v>
      </c>
      <c r="M1761" s="1410">
        <v>20.9</v>
      </c>
    </row>
    <row r="1762" spans="1:13" s="1410" customFormat="1">
      <c r="A1762" s="1410">
        <v>22</v>
      </c>
      <c r="B1762" s="1410">
        <v>14.3</v>
      </c>
      <c r="C1762" s="1410">
        <v>18.399999999999999</v>
      </c>
      <c r="D1762" s="1410">
        <v>23.9</v>
      </c>
      <c r="E1762" s="1410">
        <v>26</v>
      </c>
      <c r="F1762" s="1410">
        <v>26.5</v>
      </c>
      <c r="G1762" s="1410">
        <v>30.2</v>
      </c>
      <c r="H1762" s="1410">
        <v>33.1</v>
      </c>
      <c r="I1762" s="1410">
        <v>28.8</v>
      </c>
      <c r="J1762" s="1410">
        <v>29.7</v>
      </c>
      <c r="K1762" s="1410">
        <v>27.1</v>
      </c>
      <c r="L1762" s="1410">
        <v>28</v>
      </c>
      <c r="M1762" s="1410">
        <v>18.600000000000001</v>
      </c>
    </row>
    <row r="1763" spans="1:13" s="1410" customFormat="1">
      <c r="A1763" s="1410">
        <v>23</v>
      </c>
      <c r="B1763" s="1410">
        <v>12</v>
      </c>
      <c r="C1763" s="1410">
        <v>20.3</v>
      </c>
      <c r="D1763" s="1410">
        <v>21.3</v>
      </c>
      <c r="E1763" s="1410">
        <v>26.7</v>
      </c>
      <c r="F1763" s="1410">
        <v>27.2</v>
      </c>
      <c r="G1763" s="1410">
        <v>29.9</v>
      </c>
      <c r="H1763" s="1410">
        <v>28.4</v>
      </c>
      <c r="I1763" s="1410">
        <v>28.3</v>
      </c>
      <c r="J1763" s="1410">
        <v>29.4</v>
      </c>
      <c r="K1763" s="1410">
        <v>27.5</v>
      </c>
      <c r="L1763" s="1410">
        <v>25.6</v>
      </c>
      <c r="M1763" s="1410">
        <v>16</v>
      </c>
    </row>
    <row r="1764" spans="1:13" s="1410" customFormat="1">
      <c r="A1764" s="1410">
        <v>24</v>
      </c>
      <c r="B1764" s="1410">
        <v>11.8</v>
      </c>
      <c r="C1764" s="1410">
        <v>22.6</v>
      </c>
      <c r="D1764" s="1410">
        <v>19.7</v>
      </c>
      <c r="E1764" s="1410">
        <v>30.2</v>
      </c>
      <c r="F1764" s="1410">
        <v>28.3</v>
      </c>
      <c r="G1764" s="1410">
        <v>29.3</v>
      </c>
      <c r="H1764" s="1410">
        <v>29.2</v>
      </c>
      <c r="I1764" s="1410">
        <v>28.5</v>
      </c>
      <c r="J1764" s="1410">
        <v>29.8</v>
      </c>
      <c r="K1764" s="1410">
        <v>26.4</v>
      </c>
      <c r="L1764" s="1410">
        <v>19.7</v>
      </c>
      <c r="M1764" s="1410">
        <v>15.9</v>
      </c>
    </row>
    <row r="1765" spans="1:13" s="1410" customFormat="1">
      <c r="A1765" s="1410">
        <v>25</v>
      </c>
      <c r="B1765" s="1410">
        <v>11.6</v>
      </c>
      <c r="C1765" s="1410">
        <v>22.8</v>
      </c>
      <c r="D1765" s="1410">
        <v>19.2</v>
      </c>
      <c r="E1765" s="1410">
        <v>31.2</v>
      </c>
      <c r="F1765" s="1410">
        <v>27.1</v>
      </c>
      <c r="G1765" s="1410">
        <v>31.2</v>
      </c>
      <c r="H1765" s="1410">
        <v>27.2</v>
      </c>
      <c r="I1765" s="1410">
        <v>29.8</v>
      </c>
      <c r="J1765" s="1410">
        <v>28.4</v>
      </c>
      <c r="K1765" s="1410">
        <v>26.7</v>
      </c>
      <c r="L1765" s="1410">
        <v>19.899999999999999</v>
      </c>
      <c r="M1765" s="1410">
        <v>16.600000000000001</v>
      </c>
    </row>
    <row r="1766" spans="1:13" s="1410" customFormat="1">
      <c r="A1766" s="1410">
        <v>26</v>
      </c>
      <c r="B1766" s="1410">
        <v>11.1</v>
      </c>
      <c r="C1766" s="1410">
        <v>17.5</v>
      </c>
      <c r="D1766" s="1410">
        <v>20.8</v>
      </c>
      <c r="E1766" s="1410">
        <v>27.9</v>
      </c>
      <c r="F1766" s="1410">
        <v>24</v>
      </c>
      <c r="G1766" s="1410">
        <v>32.4</v>
      </c>
      <c r="H1766" s="1410">
        <v>29.2</v>
      </c>
      <c r="I1766" s="1410">
        <v>30.8</v>
      </c>
      <c r="J1766" s="1410">
        <v>27.9</v>
      </c>
      <c r="K1766" s="1410">
        <v>27</v>
      </c>
      <c r="L1766" s="1410">
        <v>20</v>
      </c>
      <c r="M1766" s="1410">
        <v>17.100000000000001</v>
      </c>
    </row>
    <row r="1767" spans="1:13" s="1410" customFormat="1">
      <c r="A1767" s="1410">
        <v>27</v>
      </c>
      <c r="B1767" s="1410">
        <v>11.7</v>
      </c>
      <c r="C1767" s="1410">
        <v>12.4</v>
      </c>
      <c r="D1767" s="1410">
        <v>21.8</v>
      </c>
      <c r="E1767" s="1410">
        <v>26</v>
      </c>
      <c r="F1767" s="1410">
        <v>26.4</v>
      </c>
      <c r="G1767" s="1410">
        <v>31.2</v>
      </c>
      <c r="H1767" s="1410">
        <v>30.6</v>
      </c>
      <c r="I1767" s="1410">
        <v>31</v>
      </c>
      <c r="J1767" s="1410">
        <v>28.3</v>
      </c>
      <c r="K1767" s="1410">
        <v>27.4</v>
      </c>
      <c r="L1767" s="1410">
        <v>16.8</v>
      </c>
      <c r="M1767" s="1410">
        <v>17.5</v>
      </c>
    </row>
    <row r="1768" spans="1:13" s="1410" customFormat="1">
      <c r="A1768" s="1410">
        <v>28</v>
      </c>
      <c r="B1768" s="1410">
        <v>13.9</v>
      </c>
      <c r="C1768" s="1410">
        <v>12.1</v>
      </c>
      <c r="D1768" s="1410">
        <v>22</v>
      </c>
      <c r="E1768" s="1410">
        <v>28.2</v>
      </c>
      <c r="F1768" s="1410">
        <v>28.2</v>
      </c>
      <c r="G1768" s="1410">
        <v>29.8</v>
      </c>
      <c r="H1768" s="1410">
        <v>27.8</v>
      </c>
      <c r="I1768" s="1410">
        <v>30.4</v>
      </c>
      <c r="J1768" s="1410">
        <v>28.9</v>
      </c>
      <c r="K1768" s="1410">
        <v>24.4</v>
      </c>
      <c r="L1768" s="1410">
        <v>17.3</v>
      </c>
      <c r="M1768" s="1410">
        <v>16.600000000000001</v>
      </c>
    </row>
    <row r="1769" spans="1:13" s="1410" customFormat="1">
      <c r="A1769" s="1410">
        <v>29</v>
      </c>
      <c r="B1769" s="1410">
        <v>14.1</v>
      </c>
      <c r="C1769" s="1410">
        <v>14</v>
      </c>
      <c r="D1769" s="1410">
        <v>22.1</v>
      </c>
      <c r="E1769" s="1410">
        <v>28.6</v>
      </c>
      <c r="F1769" s="1410">
        <v>29.3</v>
      </c>
      <c r="G1769" s="1410">
        <v>29.7</v>
      </c>
      <c r="H1769" s="1410">
        <v>27.2</v>
      </c>
      <c r="I1769" s="1410">
        <v>30.9</v>
      </c>
      <c r="J1769" s="1410">
        <v>28.4</v>
      </c>
      <c r="K1769" s="1410">
        <v>24.8</v>
      </c>
      <c r="L1769" s="1410">
        <v>18.399999999999999</v>
      </c>
      <c r="M1769" s="1410">
        <v>18.5</v>
      </c>
    </row>
    <row r="1770" spans="1:13" s="1410" customFormat="1">
      <c r="A1770" s="1410">
        <v>30</v>
      </c>
      <c r="B1770" s="1410">
        <v>13.6</v>
      </c>
      <c r="D1770" s="1410">
        <v>23</v>
      </c>
      <c r="E1770" s="1410">
        <v>30</v>
      </c>
      <c r="F1770" s="1410">
        <v>27.1</v>
      </c>
      <c r="G1770" s="1410">
        <v>30.3</v>
      </c>
      <c r="H1770" s="1410">
        <v>26.8</v>
      </c>
      <c r="I1770" s="1410">
        <v>30.6</v>
      </c>
      <c r="J1770" s="1410">
        <v>27.5</v>
      </c>
      <c r="K1770" s="1410">
        <v>26</v>
      </c>
      <c r="L1770" s="1410">
        <v>19.899999999999999</v>
      </c>
      <c r="M1770" s="1410">
        <v>14.3</v>
      </c>
    </row>
    <row r="1771" spans="1:13" s="1410" customFormat="1">
      <c r="A1771" s="1410">
        <v>31</v>
      </c>
      <c r="B1771" s="1410">
        <v>13.7</v>
      </c>
      <c r="D1771" s="1410">
        <v>22.4</v>
      </c>
      <c r="F1771" s="1410">
        <v>28.2</v>
      </c>
      <c r="H1771" s="1410">
        <v>28.1</v>
      </c>
      <c r="I1771" s="1410">
        <v>30.8</v>
      </c>
      <c r="K1771" s="1410">
        <v>25</v>
      </c>
      <c r="M1771" s="1410">
        <v>13</v>
      </c>
    </row>
    <row r="1772" spans="1:13" s="1410" customFormat="1">
      <c r="A1772" s="1410">
        <v>2013</v>
      </c>
    </row>
    <row r="1773" spans="1:13" s="1410" customFormat="1">
      <c r="A1773" s="1410">
        <v>1</v>
      </c>
      <c r="B1773" s="1410">
        <v>14</v>
      </c>
      <c r="C1773" s="1410">
        <v>22.3</v>
      </c>
      <c r="D1773" s="1410">
        <v>25.6</v>
      </c>
      <c r="E1773" s="1410">
        <v>22.6</v>
      </c>
      <c r="F1773" s="1410">
        <v>24.4</v>
      </c>
      <c r="G1773" s="1410">
        <v>30.5</v>
      </c>
      <c r="H1773" s="1410">
        <v>30.3</v>
      </c>
      <c r="I1773" s="1410">
        <v>30.4</v>
      </c>
      <c r="J1773" s="1410">
        <v>26.8</v>
      </c>
      <c r="K1773" s="1410">
        <v>24.4</v>
      </c>
      <c r="L1773" s="1410">
        <v>25.4</v>
      </c>
      <c r="M1773" s="1410">
        <v>20.3</v>
      </c>
    </row>
    <row r="1774" spans="1:13" s="1410" customFormat="1">
      <c r="A1774" s="1410">
        <v>2</v>
      </c>
      <c r="B1774" s="1410">
        <v>15</v>
      </c>
      <c r="C1774" s="1410">
        <v>22</v>
      </c>
      <c r="D1774" s="1410">
        <v>23.9</v>
      </c>
      <c r="E1774" s="1410">
        <v>24.9</v>
      </c>
      <c r="F1774" s="1410">
        <v>24.8</v>
      </c>
      <c r="G1774" s="1410">
        <v>29.5</v>
      </c>
      <c r="H1774" s="1410">
        <v>29.8</v>
      </c>
      <c r="I1774" s="1410">
        <v>30.7</v>
      </c>
      <c r="J1774" s="1410">
        <v>27.1</v>
      </c>
      <c r="K1774" s="1410">
        <v>26.7</v>
      </c>
      <c r="L1774" s="1410">
        <v>25.8</v>
      </c>
      <c r="M1774" s="1410">
        <v>19</v>
      </c>
    </row>
    <row r="1775" spans="1:13" s="1410" customFormat="1">
      <c r="A1775" s="1410">
        <v>3</v>
      </c>
      <c r="B1775" s="1410">
        <v>14.1</v>
      </c>
      <c r="C1775" s="1410">
        <v>22.3</v>
      </c>
      <c r="D1775" s="1410">
        <v>17.899999999999999</v>
      </c>
      <c r="E1775" s="1410">
        <v>25.7</v>
      </c>
      <c r="F1775" s="1410">
        <v>26.4</v>
      </c>
      <c r="G1775" s="1410">
        <v>27.8</v>
      </c>
      <c r="H1775" s="1410">
        <v>28.9</v>
      </c>
      <c r="I1775" s="1410">
        <v>27.3</v>
      </c>
      <c r="J1775" s="1410">
        <v>28.8</v>
      </c>
      <c r="K1775" s="1410">
        <v>28.4</v>
      </c>
      <c r="L1775" s="1410">
        <v>26</v>
      </c>
      <c r="M1775" s="1410">
        <v>19.5</v>
      </c>
    </row>
    <row r="1776" spans="1:13" s="1410" customFormat="1">
      <c r="A1776" s="1410">
        <v>4</v>
      </c>
      <c r="B1776" s="1410">
        <v>11.1</v>
      </c>
      <c r="C1776" s="1410">
        <v>21.5</v>
      </c>
      <c r="D1776" s="1410">
        <v>18.399999999999999</v>
      </c>
      <c r="E1776" s="1410">
        <v>26.6</v>
      </c>
      <c r="F1776" s="1410">
        <v>23.3</v>
      </c>
      <c r="G1776" s="1410">
        <v>29.3</v>
      </c>
      <c r="H1776" s="1410">
        <v>29.9</v>
      </c>
      <c r="I1776" s="1410">
        <v>29.6</v>
      </c>
      <c r="J1776" s="1410">
        <v>26.1</v>
      </c>
      <c r="K1776" s="1410">
        <v>28</v>
      </c>
      <c r="L1776" s="1410">
        <v>25.1</v>
      </c>
      <c r="M1776" s="1410">
        <v>19.600000000000001</v>
      </c>
    </row>
    <row r="1777" spans="1:13" s="1410" customFormat="1">
      <c r="A1777" s="1410">
        <v>5</v>
      </c>
      <c r="B1777" s="1410">
        <v>9.8000000000000007</v>
      </c>
      <c r="C1777" s="1410">
        <v>23.1</v>
      </c>
      <c r="D1777" s="1410">
        <v>20.100000000000001</v>
      </c>
      <c r="E1777" s="1410">
        <v>28</v>
      </c>
      <c r="F1777" s="1410">
        <v>25.7</v>
      </c>
      <c r="G1777" s="1410">
        <v>29.8</v>
      </c>
      <c r="H1777" s="1410">
        <v>31.2</v>
      </c>
      <c r="I1777" s="1410">
        <v>30</v>
      </c>
      <c r="J1777" s="1410">
        <v>24</v>
      </c>
      <c r="K1777" s="1410">
        <v>27.6</v>
      </c>
      <c r="L1777" s="1410">
        <v>25.5</v>
      </c>
      <c r="M1777" s="1410">
        <v>20.5</v>
      </c>
    </row>
    <row r="1778" spans="1:13" s="1410" customFormat="1">
      <c r="A1778" s="1410">
        <v>6</v>
      </c>
      <c r="B1778" s="1410">
        <v>10.9</v>
      </c>
      <c r="C1778" s="1410">
        <v>24.1</v>
      </c>
      <c r="D1778" s="1410">
        <v>20.8</v>
      </c>
      <c r="E1778" s="1410">
        <v>24.2</v>
      </c>
      <c r="F1778" s="1410">
        <v>26.4</v>
      </c>
      <c r="G1778" s="1410">
        <v>30.4</v>
      </c>
      <c r="H1778" s="1410">
        <v>31</v>
      </c>
      <c r="I1778" s="1410">
        <v>29.8</v>
      </c>
      <c r="J1778" s="1410">
        <v>23.4</v>
      </c>
      <c r="K1778" s="1410">
        <v>27.7</v>
      </c>
      <c r="L1778" s="1410">
        <v>25.9</v>
      </c>
      <c r="M1778" s="1410">
        <v>20.2</v>
      </c>
    </row>
    <row r="1779" spans="1:13" s="1410" customFormat="1">
      <c r="A1779" s="1410">
        <v>7</v>
      </c>
      <c r="B1779" s="1410">
        <v>11.4</v>
      </c>
      <c r="C1779" s="1410">
        <v>25</v>
      </c>
      <c r="D1779" s="1410">
        <v>21.9</v>
      </c>
      <c r="E1779" s="1410">
        <v>21.8</v>
      </c>
      <c r="F1779" s="1410">
        <v>26.3</v>
      </c>
      <c r="G1779" s="1410">
        <v>30.3</v>
      </c>
      <c r="H1779" s="1410">
        <v>29.9</v>
      </c>
      <c r="I1779" s="1410">
        <v>28.9</v>
      </c>
      <c r="J1779" s="1410">
        <v>25.2</v>
      </c>
      <c r="K1779" s="1410">
        <v>27</v>
      </c>
      <c r="L1779" s="1410">
        <v>25.8</v>
      </c>
      <c r="M1779" s="1410">
        <v>20.399999999999999</v>
      </c>
    </row>
    <row r="1780" spans="1:13" s="1410" customFormat="1">
      <c r="A1780" s="1410">
        <v>8</v>
      </c>
      <c r="B1780" s="1410">
        <v>11.4</v>
      </c>
      <c r="C1780" s="1410">
        <v>24</v>
      </c>
      <c r="D1780" s="1410">
        <v>23.3</v>
      </c>
      <c r="E1780" s="1410">
        <v>21</v>
      </c>
      <c r="F1780" s="1410">
        <v>27</v>
      </c>
      <c r="G1780" s="1410">
        <v>32.1</v>
      </c>
      <c r="H1780" s="1410">
        <v>30.6</v>
      </c>
      <c r="I1780" s="1410">
        <v>24.8</v>
      </c>
      <c r="J1780" s="1410">
        <v>25.1</v>
      </c>
      <c r="K1780" s="1410">
        <v>27.4</v>
      </c>
      <c r="L1780" s="1410">
        <v>25.6</v>
      </c>
      <c r="M1780" s="1410">
        <v>20.5</v>
      </c>
    </row>
    <row r="1781" spans="1:13" s="1410" customFormat="1">
      <c r="A1781" s="1410">
        <v>9</v>
      </c>
      <c r="B1781" s="1410">
        <v>12.7</v>
      </c>
      <c r="C1781" s="1410">
        <v>14.8</v>
      </c>
      <c r="D1781" s="1410">
        <v>23.1</v>
      </c>
      <c r="E1781" s="1410">
        <v>20.8</v>
      </c>
      <c r="F1781" s="1410">
        <v>28.1</v>
      </c>
      <c r="G1781" s="1410">
        <v>33.5</v>
      </c>
      <c r="H1781" s="1410">
        <v>29.6</v>
      </c>
      <c r="I1781" s="1410">
        <v>26.2</v>
      </c>
      <c r="J1781" s="1410">
        <v>27</v>
      </c>
      <c r="K1781" s="1410">
        <v>27.3</v>
      </c>
      <c r="L1781" s="1410">
        <v>26</v>
      </c>
      <c r="M1781" s="1410">
        <v>21</v>
      </c>
    </row>
    <row r="1782" spans="1:13" s="1410" customFormat="1">
      <c r="A1782" s="1410">
        <v>10</v>
      </c>
      <c r="B1782" s="1410">
        <v>13.4</v>
      </c>
      <c r="C1782" s="1410">
        <v>14.1</v>
      </c>
      <c r="D1782" s="1410">
        <v>23</v>
      </c>
      <c r="E1782" s="1410">
        <v>19.8</v>
      </c>
      <c r="F1782" s="1410">
        <v>27.4</v>
      </c>
      <c r="G1782" s="1410">
        <v>27.4</v>
      </c>
      <c r="H1782" s="1410">
        <v>29.9</v>
      </c>
      <c r="I1782" s="1410">
        <v>27</v>
      </c>
      <c r="J1782" s="1410">
        <v>28.3</v>
      </c>
      <c r="K1782" s="1410">
        <v>27.6</v>
      </c>
      <c r="L1782" s="1410">
        <v>25.2</v>
      </c>
      <c r="M1782" s="1410">
        <v>20.399999999999999</v>
      </c>
    </row>
    <row r="1783" spans="1:13" s="1410" customFormat="1">
      <c r="A1783" s="1410">
        <v>11</v>
      </c>
      <c r="B1783" s="1410">
        <v>12.3</v>
      </c>
      <c r="C1783" s="1410">
        <v>16.3</v>
      </c>
      <c r="D1783" s="1410">
        <v>24</v>
      </c>
      <c r="E1783" s="1410">
        <v>18.399999999999999</v>
      </c>
      <c r="F1783" s="1410">
        <v>27.7</v>
      </c>
      <c r="G1783" s="1410">
        <v>27.3</v>
      </c>
      <c r="H1783" s="1410">
        <v>29</v>
      </c>
      <c r="I1783" s="1410">
        <v>28.9</v>
      </c>
      <c r="J1783" s="1410">
        <v>27.7</v>
      </c>
      <c r="K1783" s="1410">
        <v>28.7</v>
      </c>
      <c r="L1783" s="1410">
        <v>25</v>
      </c>
      <c r="M1783" s="1410">
        <v>19</v>
      </c>
    </row>
    <row r="1784" spans="1:13" s="1410" customFormat="1">
      <c r="A1784" s="1410">
        <v>12</v>
      </c>
      <c r="B1784" s="1410">
        <v>13</v>
      </c>
      <c r="C1784" s="1410">
        <v>16.8</v>
      </c>
      <c r="D1784" s="1410">
        <v>22.5</v>
      </c>
      <c r="E1784" s="1410">
        <v>19.8</v>
      </c>
      <c r="F1784" s="1410">
        <v>27.6</v>
      </c>
      <c r="G1784" s="1410">
        <v>28.6</v>
      </c>
      <c r="H1784" s="1410">
        <v>29.2</v>
      </c>
      <c r="I1784" s="1410">
        <v>30</v>
      </c>
      <c r="J1784" s="1410">
        <v>26.5</v>
      </c>
      <c r="K1784" s="1410">
        <v>28.9</v>
      </c>
      <c r="L1784" s="1410">
        <v>24.6</v>
      </c>
      <c r="M1784" s="1410">
        <v>17.2</v>
      </c>
    </row>
    <row r="1785" spans="1:13" s="1410" customFormat="1">
      <c r="A1785" s="1410">
        <v>13</v>
      </c>
      <c r="B1785" s="1410">
        <v>13.6</v>
      </c>
      <c r="C1785" s="1410">
        <v>16</v>
      </c>
      <c r="D1785" s="1410">
        <v>24.4</v>
      </c>
      <c r="E1785" s="1410">
        <v>20.9</v>
      </c>
      <c r="F1785" s="1410">
        <v>29</v>
      </c>
      <c r="G1785" s="1410">
        <v>28.5</v>
      </c>
      <c r="H1785" s="1410">
        <v>29.3</v>
      </c>
      <c r="I1785" s="1410">
        <v>30.8</v>
      </c>
      <c r="J1785" s="1410">
        <v>27</v>
      </c>
      <c r="K1785" s="1410">
        <v>28.9</v>
      </c>
      <c r="L1785" s="1410">
        <v>22.7</v>
      </c>
      <c r="M1785" s="1410">
        <v>16.100000000000001</v>
      </c>
    </row>
    <row r="1786" spans="1:13" s="1410" customFormat="1">
      <c r="A1786" s="1410">
        <v>14</v>
      </c>
      <c r="B1786" s="1410">
        <v>14.2</v>
      </c>
      <c r="C1786" s="1410">
        <v>18.600000000000001</v>
      </c>
      <c r="D1786" s="1410">
        <v>24.2</v>
      </c>
      <c r="E1786" s="1410">
        <v>22</v>
      </c>
      <c r="F1786" s="1410">
        <v>31.6</v>
      </c>
      <c r="G1786" s="1410">
        <v>29</v>
      </c>
      <c r="H1786" s="1410">
        <v>29.5</v>
      </c>
      <c r="I1786" s="1410">
        <v>31</v>
      </c>
      <c r="J1786" s="1410">
        <v>28.9</v>
      </c>
      <c r="K1786" s="1410">
        <v>29.3</v>
      </c>
      <c r="L1786" s="1410">
        <v>22.3</v>
      </c>
      <c r="M1786" s="1410">
        <v>16.100000000000001</v>
      </c>
    </row>
    <row r="1787" spans="1:13" s="1410" customFormat="1">
      <c r="A1787" s="1410">
        <v>15</v>
      </c>
      <c r="B1787" s="1410">
        <v>14.6</v>
      </c>
      <c r="C1787" s="1410">
        <v>18.3</v>
      </c>
      <c r="D1787" s="1410">
        <v>23.3</v>
      </c>
      <c r="E1787" s="1410">
        <v>23.9</v>
      </c>
      <c r="F1787" s="1410">
        <v>33.5</v>
      </c>
      <c r="G1787" s="1410">
        <v>30.4</v>
      </c>
      <c r="H1787" s="1410">
        <v>29.3</v>
      </c>
      <c r="I1787" s="1410">
        <v>30.7</v>
      </c>
      <c r="J1787" s="1410">
        <v>29.4</v>
      </c>
      <c r="K1787" s="1410">
        <v>29</v>
      </c>
      <c r="L1787" s="1410">
        <v>21.3</v>
      </c>
      <c r="M1787" s="1410">
        <v>15.2</v>
      </c>
    </row>
    <row r="1788" spans="1:13" s="1410" customFormat="1">
      <c r="A1788" s="1410">
        <v>16</v>
      </c>
      <c r="B1788" s="1410">
        <v>16</v>
      </c>
      <c r="C1788" s="1410">
        <v>17.5</v>
      </c>
      <c r="D1788" s="1410">
        <v>24.6</v>
      </c>
      <c r="E1788" s="1410">
        <v>25.4</v>
      </c>
      <c r="F1788" s="1410">
        <v>34.4</v>
      </c>
      <c r="G1788" s="1410">
        <v>30.2</v>
      </c>
      <c r="H1788" s="1410">
        <v>28.4</v>
      </c>
      <c r="I1788" s="1410">
        <v>32.1</v>
      </c>
      <c r="J1788" s="1410">
        <v>29.3</v>
      </c>
      <c r="K1788" s="1410">
        <v>25.2</v>
      </c>
      <c r="L1788" s="1410">
        <v>22.1</v>
      </c>
      <c r="M1788" s="1410">
        <v>12.3</v>
      </c>
    </row>
    <row r="1789" spans="1:13" s="1410" customFormat="1">
      <c r="A1789" s="1410">
        <v>17</v>
      </c>
      <c r="B1789" s="1410">
        <v>16.2</v>
      </c>
      <c r="C1789" s="1410">
        <v>19.600000000000001</v>
      </c>
      <c r="D1789" s="1410">
        <v>25.4</v>
      </c>
      <c r="E1789" s="1410">
        <v>26.9</v>
      </c>
      <c r="F1789" s="1410">
        <v>30.4</v>
      </c>
      <c r="G1789" s="1410">
        <v>30</v>
      </c>
      <c r="H1789" s="1410">
        <v>27.3</v>
      </c>
      <c r="I1789" s="1410">
        <v>31</v>
      </c>
      <c r="J1789" s="1410">
        <v>27.9</v>
      </c>
      <c r="K1789" s="1410">
        <v>20.8</v>
      </c>
      <c r="L1789" s="1410">
        <v>23.2</v>
      </c>
      <c r="M1789" s="1410">
        <v>14</v>
      </c>
    </row>
    <row r="1790" spans="1:13" s="1410" customFormat="1">
      <c r="A1790" s="1410">
        <v>18</v>
      </c>
      <c r="B1790" s="1410">
        <v>14.4</v>
      </c>
      <c r="C1790" s="1410">
        <v>22.6</v>
      </c>
      <c r="D1790" s="1410">
        <v>25.6</v>
      </c>
      <c r="E1790" s="1410">
        <v>27.9</v>
      </c>
      <c r="F1790" s="1410">
        <v>29.2</v>
      </c>
      <c r="G1790" s="1410">
        <v>30.5</v>
      </c>
      <c r="H1790" s="1410">
        <v>28.2</v>
      </c>
      <c r="I1790" s="1410">
        <v>29.1</v>
      </c>
      <c r="J1790" s="1410">
        <v>29.9</v>
      </c>
      <c r="K1790" s="1410">
        <v>20.100000000000001</v>
      </c>
      <c r="L1790" s="1410">
        <v>22.6</v>
      </c>
      <c r="M1790" s="1410">
        <v>13.9</v>
      </c>
    </row>
    <row r="1791" spans="1:13" s="1410" customFormat="1">
      <c r="A1791" s="1410">
        <v>19</v>
      </c>
      <c r="B1791" s="1410">
        <v>14.9</v>
      </c>
      <c r="C1791" s="1410">
        <v>22.5</v>
      </c>
      <c r="D1791" s="1410">
        <v>26.3</v>
      </c>
      <c r="E1791" s="1410">
        <v>27.3</v>
      </c>
      <c r="F1791" s="1410">
        <v>32</v>
      </c>
      <c r="G1791" s="1410">
        <v>31.2</v>
      </c>
      <c r="H1791" s="1410">
        <v>28.3</v>
      </c>
      <c r="I1791" s="1410">
        <v>28.7</v>
      </c>
      <c r="J1791" s="1410">
        <v>29.4</v>
      </c>
      <c r="K1791" s="1410">
        <v>21.8</v>
      </c>
      <c r="L1791" s="1410">
        <v>20.6</v>
      </c>
      <c r="M1791" s="1410">
        <v>12.7</v>
      </c>
    </row>
    <row r="1792" spans="1:13" s="1410" customFormat="1">
      <c r="A1792" s="1410">
        <v>20</v>
      </c>
      <c r="B1792" s="1410">
        <v>16.899999999999999</v>
      </c>
      <c r="C1792" s="1410">
        <v>15.8</v>
      </c>
      <c r="D1792" s="1410">
        <v>27.1</v>
      </c>
      <c r="E1792" s="1410">
        <v>27.9</v>
      </c>
      <c r="F1792" s="1410">
        <v>33</v>
      </c>
      <c r="G1792" s="1410">
        <v>31.2</v>
      </c>
      <c r="H1792" s="1410">
        <v>28.9</v>
      </c>
      <c r="I1792" s="1410">
        <v>26.4</v>
      </c>
      <c r="J1792" s="1410">
        <v>27</v>
      </c>
      <c r="K1792" s="1410">
        <v>23.2</v>
      </c>
      <c r="L1792" s="1410">
        <v>20</v>
      </c>
      <c r="M1792" s="1410">
        <v>12.2</v>
      </c>
    </row>
    <row r="1793" spans="1:13" s="1410" customFormat="1">
      <c r="A1793" s="1410">
        <v>21</v>
      </c>
      <c r="B1793" s="1410">
        <v>19.399999999999999</v>
      </c>
      <c r="C1793" s="1410">
        <v>14.6</v>
      </c>
      <c r="D1793" s="1410">
        <v>26.4</v>
      </c>
      <c r="E1793" s="1410">
        <v>27.4</v>
      </c>
      <c r="F1793" s="1410">
        <v>28.8</v>
      </c>
      <c r="G1793" s="1410">
        <v>31.6</v>
      </c>
      <c r="H1793" s="1410">
        <v>28.9</v>
      </c>
      <c r="I1793" s="1410">
        <v>27.8</v>
      </c>
      <c r="J1793" s="1410">
        <v>29</v>
      </c>
      <c r="K1793" s="1410">
        <v>24</v>
      </c>
      <c r="L1793" s="1410">
        <v>18.7</v>
      </c>
      <c r="M1793" s="1410">
        <v>13</v>
      </c>
    </row>
    <row r="1794" spans="1:13" s="1410" customFormat="1">
      <c r="A1794" s="1410">
        <v>22</v>
      </c>
      <c r="B1794" s="1410">
        <v>20.6</v>
      </c>
      <c r="C1794" s="1410">
        <v>15.4</v>
      </c>
      <c r="D1794" s="1410">
        <v>26.1</v>
      </c>
      <c r="E1794" s="1410">
        <v>26.9</v>
      </c>
      <c r="F1794" s="1410">
        <v>30.5</v>
      </c>
      <c r="G1794" s="1410">
        <v>31.5</v>
      </c>
      <c r="H1794" s="1410">
        <v>28.8</v>
      </c>
      <c r="I1794" s="1410">
        <v>28.2</v>
      </c>
      <c r="J1794" s="1410">
        <v>30.3</v>
      </c>
      <c r="K1794" s="1410">
        <v>24.6</v>
      </c>
      <c r="L1794" s="1410">
        <v>19.8</v>
      </c>
      <c r="M1794" s="1410">
        <v>13.6</v>
      </c>
    </row>
    <row r="1795" spans="1:13" s="1410" customFormat="1">
      <c r="A1795" s="1410">
        <v>23</v>
      </c>
      <c r="B1795" s="1410">
        <v>20</v>
      </c>
      <c r="C1795" s="1410">
        <v>18.600000000000001</v>
      </c>
      <c r="D1795" s="1410">
        <v>26.8</v>
      </c>
      <c r="E1795" s="1410">
        <v>28</v>
      </c>
      <c r="F1795" s="1410">
        <v>28.7</v>
      </c>
      <c r="G1795" s="1410">
        <v>28.6</v>
      </c>
      <c r="H1795" s="1410">
        <v>26.8</v>
      </c>
      <c r="I1795" s="1410">
        <v>30.7</v>
      </c>
      <c r="J1795" s="1410">
        <v>29.2</v>
      </c>
      <c r="K1795" s="1410">
        <v>25.3</v>
      </c>
      <c r="L1795" s="1410">
        <v>21.2</v>
      </c>
      <c r="M1795" s="1410">
        <v>13.5</v>
      </c>
    </row>
    <row r="1796" spans="1:13" s="1410" customFormat="1">
      <c r="A1796" s="1410">
        <v>24</v>
      </c>
      <c r="B1796" s="1410">
        <v>19.5</v>
      </c>
      <c r="C1796" s="1410">
        <v>19.600000000000001</v>
      </c>
      <c r="D1796" s="1410">
        <v>27.1</v>
      </c>
      <c r="E1796" s="1410">
        <v>27.3</v>
      </c>
      <c r="F1796" s="1410">
        <v>28.8</v>
      </c>
      <c r="G1796" s="1410">
        <v>26.2</v>
      </c>
      <c r="H1796" s="1410">
        <v>28.2</v>
      </c>
      <c r="I1796" s="1410">
        <v>27.5</v>
      </c>
      <c r="J1796" s="1410">
        <v>26.2</v>
      </c>
      <c r="K1796" s="1410">
        <v>23.2</v>
      </c>
      <c r="L1796" s="1410">
        <v>22.9</v>
      </c>
      <c r="M1796" s="1410">
        <v>15.4</v>
      </c>
    </row>
    <row r="1797" spans="1:13" s="1410" customFormat="1">
      <c r="A1797" s="1410">
        <v>25</v>
      </c>
      <c r="B1797" s="1410">
        <v>17.600000000000001</v>
      </c>
      <c r="C1797" s="1410">
        <v>20.399999999999999</v>
      </c>
      <c r="D1797" s="1410">
        <v>26.7</v>
      </c>
      <c r="E1797" s="1410">
        <v>28.3</v>
      </c>
      <c r="F1797" s="1410">
        <v>29.1</v>
      </c>
      <c r="G1797" s="1410">
        <v>27.2</v>
      </c>
      <c r="H1797" s="1410">
        <v>29.5</v>
      </c>
      <c r="I1797" s="1410">
        <v>27.8</v>
      </c>
      <c r="J1797" s="1410">
        <v>24.8</v>
      </c>
      <c r="K1797" s="1410">
        <v>23.4</v>
      </c>
      <c r="L1797" s="1410">
        <v>22.1</v>
      </c>
      <c r="M1797" s="1410">
        <v>15</v>
      </c>
    </row>
    <row r="1798" spans="1:13" s="1410" customFormat="1">
      <c r="A1798" s="1410">
        <v>26</v>
      </c>
      <c r="B1798" s="1410">
        <v>15.7</v>
      </c>
      <c r="C1798" s="1410">
        <v>22.5</v>
      </c>
      <c r="D1798" s="1410">
        <v>27.3</v>
      </c>
      <c r="E1798" s="1410">
        <v>25.6</v>
      </c>
      <c r="F1798" s="1410">
        <v>31.2</v>
      </c>
      <c r="G1798" s="1410">
        <v>29.7</v>
      </c>
      <c r="H1798" s="1410">
        <v>29.4</v>
      </c>
      <c r="I1798" s="1410">
        <v>27.5</v>
      </c>
      <c r="J1798" s="1410">
        <v>22.4</v>
      </c>
      <c r="K1798" s="1410">
        <v>23</v>
      </c>
      <c r="L1798" s="1410">
        <v>22.2</v>
      </c>
      <c r="M1798" s="1410">
        <v>14.8</v>
      </c>
    </row>
    <row r="1799" spans="1:13" s="1410" customFormat="1">
      <c r="A1799" s="1410">
        <v>27</v>
      </c>
      <c r="B1799" s="1410">
        <v>17.399999999999999</v>
      </c>
      <c r="C1799" s="1410">
        <v>23.6</v>
      </c>
      <c r="D1799" s="1410">
        <v>23.6</v>
      </c>
      <c r="E1799" s="1410">
        <v>26.6</v>
      </c>
      <c r="F1799" s="1410">
        <v>32.700000000000003</v>
      </c>
      <c r="G1799" s="1410">
        <v>31.4</v>
      </c>
      <c r="H1799" s="1410">
        <v>25.6</v>
      </c>
      <c r="I1799" s="1410">
        <v>29.4</v>
      </c>
      <c r="J1799" s="1410">
        <v>24.3</v>
      </c>
      <c r="K1799" s="1410">
        <v>23.6</v>
      </c>
      <c r="L1799" s="1410">
        <v>20.3</v>
      </c>
      <c r="M1799" s="1410">
        <v>14.4</v>
      </c>
    </row>
    <row r="1800" spans="1:13" s="1410" customFormat="1">
      <c r="A1800" s="1410">
        <v>28</v>
      </c>
      <c r="B1800" s="1410">
        <v>16.7</v>
      </c>
      <c r="C1800" s="1410">
        <v>24.5</v>
      </c>
      <c r="D1800" s="1410">
        <v>24.3</v>
      </c>
      <c r="E1800" s="1410">
        <v>27.4</v>
      </c>
      <c r="F1800" s="1410">
        <v>32.799999999999997</v>
      </c>
      <c r="G1800" s="1410">
        <v>32</v>
      </c>
      <c r="H1800" s="1410">
        <v>26.2</v>
      </c>
      <c r="I1800" s="1410">
        <v>30.6</v>
      </c>
      <c r="J1800" s="1410">
        <v>26.4</v>
      </c>
      <c r="K1800" s="1410">
        <v>24</v>
      </c>
      <c r="L1800" s="1410">
        <v>18</v>
      </c>
      <c r="M1800" s="1410">
        <v>13.4</v>
      </c>
    </row>
    <row r="1801" spans="1:13" s="1410" customFormat="1">
      <c r="A1801" s="1410">
        <v>29</v>
      </c>
      <c r="B1801" s="1410">
        <v>17.100000000000001</v>
      </c>
      <c r="D1801" s="1410">
        <v>24</v>
      </c>
      <c r="E1801" s="1410">
        <v>27.8</v>
      </c>
      <c r="F1801" s="1410">
        <v>29.2</v>
      </c>
      <c r="G1801" s="1410">
        <v>32</v>
      </c>
      <c r="H1801" s="1410">
        <v>26.7</v>
      </c>
      <c r="I1801" s="1410">
        <v>30.4</v>
      </c>
      <c r="J1801" s="1410">
        <v>26.9</v>
      </c>
      <c r="K1801" s="1410">
        <v>24.5</v>
      </c>
      <c r="L1801" s="1410">
        <v>19.100000000000001</v>
      </c>
      <c r="M1801" s="1410">
        <v>12.8</v>
      </c>
    </row>
    <row r="1802" spans="1:13" s="1410" customFormat="1">
      <c r="A1802" s="1410">
        <v>30</v>
      </c>
      <c r="B1802" s="1410">
        <v>19.8</v>
      </c>
      <c r="D1802" s="1410">
        <v>23</v>
      </c>
      <c r="E1802" s="1410">
        <v>29.6</v>
      </c>
      <c r="F1802" s="1410">
        <v>27</v>
      </c>
      <c r="G1802" s="1410">
        <v>31.2</v>
      </c>
      <c r="H1802" s="1410">
        <v>27.2</v>
      </c>
      <c r="I1802" s="1410">
        <v>29.9</v>
      </c>
      <c r="J1802" s="1410">
        <v>25.8</v>
      </c>
      <c r="K1802" s="1410">
        <v>25.4</v>
      </c>
      <c r="L1802" s="1410">
        <v>18.899999999999999</v>
      </c>
      <c r="M1802" s="1410">
        <v>13.6</v>
      </c>
    </row>
    <row r="1803" spans="1:13" s="1410" customFormat="1">
      <c r="A1803" s="1410">
        <v>31</v>
      </c>
      <c r="B1803" s="1410">
        <v>21.3</v>
      </c>
      <c r="D1803" s="1410">
        <v>22.3</v>
      </c>
      <c r="F1803" s="1410">
        <v>28.9</v>
      </c>
      <c r="H1803" s="1410">
        <v>28.5</v>
      </c>
      <c r="I1803" s="1410">
        <v>27.9</v>
      </c>
      <c r="K1803" s="1410">
        <v>24.8</v>
      </c>
      <c r="M1803" s="1410">
        <v>14.3</v>
      </c>
    </row>
    <row r="1804" spans="1:13" s="1410" customFormat="1">
      <c r="A1804" s="1410">
        <v>2014</v>
      </c>
    </row>
    <row r="1805" spans="1:13" s="1410" customFormat="1">
      <c r="A1805" s="1410">
        <v>1</v>
      </c>
      <c r="B1805" s="1410">
        <v>15.2</v>
      </c>
      <c r="C1805" s="1410">
        <v>20</v>
      </c>
      <c r="D1805" s="1410">
        <v>22</v>
      </c>
      <c r="E1805" s="1410">
        <v>25.4</v>
      </c>
      <c r="F1805" s="1410">
        <v>24.3</v>
      </c>
      <c r="G1805" s="1410">
        <v>32</v>
      </c>
      <c r="H1805" s="1410">
        <v>27.4</v>
      </c>
      <c r="I1805" s="1410">
        <v>30.8</v>
      </c>
      <c r="J1805" s="1410">
        <v>28</v>
      </c>
      <c r="K1805" s="1410">
        <v>30</v>
      </c>
      <c r="L1805" s="1410">
        <v>28</v>
      </c>
      <c r="M1805" s="1410">
        <v>23</v>
      </c>
    </row>
    <row r="1806" spans="1:13" s="1410" customFormat="1">
      <c r="A1806" s="1410">
        <v>2</v>
      </c>
      <c r="B1806" s="1410">
        <v>17.600000000000001</v>
      </c>
      <c r="C1806" s="1410">
        <v>20</v>
      </c>
      <c r="D1806" s="1410">
        <v>21.9</v>
      </c>
      <c r="E1806" s="1410">
        <v>23.2</v>
      </c>
      <c r="F1806" s="1410">
        <v>26.2</v>
      </c>
      <c r="G1806" s="1410">
        <v>32.700000000000003</v>
      </c>
      <c r="H1806" s="1410">
        <v>28.8</v>
      </c>
      <c r="I1806" s="1410">
        <v>31.6</v>
      </c>
      <c r="J1806" s="1410">
        <v>26.7</v>
      </c>
      <c r="K1806" s="1410">
        <v>29.7</v>
      </c>
      <c r="L1806" s="1410">
        <v>25.5</v>
      </c>
      <c r="M1806" s="1410">
        <v>17.3</v>
      </c>
    </row>
    <row r="1807" spans="1:13" s="1410" customFormat="1">
      <c r="A1807" s="1410">
        <v>3</v>
      </c>
      <c r="B1807" s="1410">
        <v>18.8</v>
      </c>
      <c r="C1807" s="1410">
        <v>21.9</v>
      </c>
      <c r="D1807" s="1410">
        <v>19.2</v>
      </c>
      <c r="E1807" s="1410">
        <v>23.2</v>
      </c>
      <c r="F1807" s="1410">
        <v>26.1</v>
      </c>
      <c r="G1807" s="1410">
        <v>32.200000000000003</v>
      </c>
      <c r="H1807" s="1410">
        <v>30</v>
      </c>
      <c r="I1807" s="1410">
        <v>28.4</v>
      </c>
      <c r="J1807" s="1410">
        <v>27.4</v>
      </c>
      <c r="K1807" s="1410">
        <v>30.1</v>
      </c>
      <c r="L1807" s="1410">
        <v>21.8</v>
      </c>
      <c r="M1807" s="1410">
        <v>18.100000000000001</v>
      </c>
    </row>
    <row r="1808" spans="1:13" s="1410" customFormat="1">
      <c r="A1808" s="1410">
        <v>4</v>
      </c>
      <c r="B1808" s="1410">
        <v>19.2</v>
      </c>
      <c r="C1808" s="1410">
        <v>22.3</v>
      </c>
      <c r="D1808" s="1410">
        <v>18.8</v>
      </c>
      <c r="E1808" s="1410">
        <v>23</v>
      </c>
      <c r="F1808" s="1410">
        <v>27.6</v>
      </c>
      <c r="G1808" s="1410">
        <v>31</v>
      </c>
      <c r="H1808" s="1410">
        <v>31.9</v>
      </c>
      <c r="I1808" s="1410">
        <v>29.5</v>
      </c>
      <c r="J1808" s="1410">
        <v>28.8</v>
      </c>
      <c r="K1808" s="1410">
        <v>30.3</v>
      </c>
      <c r="L1808" s="1410">
        <v>21.6</v>
      </c>
      <c r="M1808" s="1410">
        <v>18.3</v>
      </c>
    </row>
    <row r="1809" spans="1:13" s="1410" customFormat="1">
      <c r="A1809" s="1410">
        <v>5</v>
      </c>
      <c r="B1809" s="1410">
        <v>18.8</v>
      </c>
      <c r="C1809" s="1410">
        <v>22.4</v>
      </c>
      <c r="D1809" s="1410">
        <v>18</v>
      </c>
      <c r="E1809" s="1410">
        <v>22.3</v>
      </c>
      <c r="F1809" s="1410">
        <v>22.5</v>
      </c>
      <c r="G1809" s="1410">
        <v>29.2</v>
      </c>
      <c r="H1809" s="1410">
        <v>28.5</v>
      </c>
      <c r="I1809" s="1410">
        <v>28.1</v>
      </c>
      <c r="J1809" s="1410">
        <v>29.7</v>
      </c>
      <c r="K1809" s="1410">
        <v>26.4</v>
      </c>
      <c r="L1809" s="1410">
        <v>23.9</v>
      </c>
      <c r="M1809" s="1410">
        <v>17.600000000000001</v>
      </c>
    </row>
    <row r="1810" spans="1:13" s="1410" customFormat="1">
      <c r="A1810" s="1410">
        <v>6</v>
      </c>
      <c r="B1810" s="1410">
        <v>20.9</v>
      </c>
      <c r="C1810" s="1410">
        <v>23.2</v>
      </c>
      <c r="D1810" s="1410">
        <v>18.3</v>
      </c>
      <c r="E1810" s="1410">
        <v>23.4</v>
      </c>
      <c r="F1810" s="1410">
        <v>22.8</v>
      </c>
      <c r="G1810" s="1410">
        <v>29.2</v>
      </c>
      <c r="H1810" s="1410">
        <v>29.2</v>
      </c>
      <c r="I1810" s="1410">
        <v>27.9</v>
      </c>
      <c r="J1810" s="1410">
        <v>30.4</v>
      </c>
      <c r="K1810" s="1410">
        <v>27.2</v>
      </c>
      <c r="L1810" s="1410">
        <v>22.3</v>
      </c>
      <c r="M1810" s="1410">
        <v>17.600000000000001</v>
      </c>
    </row>
    <row r="1811" spans="1:13" s="1410" customFormat="1">
      <c r="A1811" s="1410">
        <v>7</v>
      </c>
      <c r="B1811" s="1410">
        <v>22.1</v>
      </c>
      <c r="C1811" s="1410">
        <v>23.8</v>
      </c>
      <c r="D1811" s="1410">
        <v>18.899999999999999</v>
      </c>
      <c r="E1811" s="1410">
        <v>23.6</v>
      </c>
      <c r="F1811" s="1410">
        <v>24</v>
      </c>
      <c r="G1811" s="1410">
        <v>29</v>
      </c>
      <c r="H1811" s="1410">
        <v>29.9</v>
      </c>
      <c r="I1811" s="1410">
        <v>29</v>
      </c>
      <c r="J1811" s="1410">
        <v>30.4</v>
      </c>
      <c r="K1811" s="1410">
        <v>27</v>
      </c>
      <c r="L1811" s="1410">
        <v>20.9</v>
      </c>
      <c r="M1811" s="1410">
        <v>17</v>
      </c>
    </row>
    <row r="1812" spans="1:13" s="1410" customFormat="1">
      <c r="A1812" s="1410">
        <v>8</v>
      </c>
      <c r="B1812" s="1410">
        <v>21.1</v>
      </c>
      <c r="C1812" s="1410">
        <v>18.899999999999999</v>
      </c>
      <c r="D1812" s="1410">
        <v>18.5</v>
      </c>
      <c r="E1812" s="1410">
        <v>22.9</v>
      </c>
      <c r="F1812" s="1410">
        <v>26.2</v>
      </c>
      <c r="G1812" s="1410">
        <v>29</v>
      </c>
      <c r="H1812" s="1410">
        <v>29.7</v>
      </c>
      <c r="I1812" s="1410">
        <v>30.2</v>
      </c>
      <c r="J1812" s="1410">
        <v>30.2</v>
      </c>
      <c r="K1812" s="1410">
        <v>26.8</v>
      </c>
      <c r="L1812" s="1410">
        <v>20.6</v>
      </c>
      <c r="M1812" s="1410">
        <v>19.2</v>
      </c>
    </row>
    <row r="1813" spans="1:13" s="1410" customFormat="1">
      <c r="A1813" s="1410">
        <v>9</v>
      </c>
      <c r="B1813" s="1410">
        <v>16.600000000000001</v>
      </c>
      <c r="C1813" s="1410">
        <v>17.600000000000001</v>
      </c>
      <c r="D1813" s="1410">
        <v>15.7</v>
      </c>
      <c r="E1813" s="1410">
        <v>23.6</v>
      </c>
      <c r="F1813" s="1410">
        <v>29.6</v>
      </c>
      <c r="G1813" s="1410">
        <v>31.3</v>
      </c>
      <c r="H1813" s="1410">
        <v>31.7</v>
      </c>
      <c r="I1813" s="1410">
        <v>27.8</v>
      </c>
      <c r="J1813" s="1410">
        <v>30.5</v>
      </c>
      <c r="K1813" s="1410">
        <v>27</v>
      </c>
      <c r="L1813" s="1410">
        <v>19.7</v>
      </c>
      <c r="M1813" s="1410">
        <v>19.600000000000001</v>
      </c>
    </row>
    <row r="1814" spans="1:13" s="1410" customFormat="1">
      <c r="A1814" s="1410">
        <v>10</v>
      </c>
      <c r="B1814" s="1410">
        <v>16.2</v>
      </c>
      <c r="C1814" s="1410">
        <v>13.2</v>
      </c>
      <c r="D1814" s="1410">
        <v>15.1</v>
      </c>
      <c r="E1814" s="1410">
        <v>25.7</v>
      </c>
      <c r="F1814" s="1410">
        <v>32.799999999999997</v>
      </c>
      <c r="G1814" s="1410">
        <v>30.5</v>
      </c>
      <c r="H1814" s="1410">
        <v>30.6</v>
      </c>
      <c r="I1814" s="1410">
        <v>31.9</v>
      </c>
      <c r="J1814" s="1410">
        <v>30.8</v>
      </c>
      <c r="K1814" s="1410">
        <v>27.3</v>
      </c>
      <c r="L1814" s="1410">
        <v>20.2</v>
      </c>
      <c r="M1814" s="1410">
        <v>18.399999999999999</v>
      </c>
    </row>
    <row r="1815" spans="1:13" s="1410" customFormat="1">
      <c r="A1815" s="1410">
        <v>11</v>
      </c>
      <c r="B1815" s="1410">
        <v>16.600000000000001</v>
      </c>
      <c r="C1815" s="1410">
        <v>11.4</v>
      </c>
      <c r="D1815" s="1410">
        <v>17</v>
      </c>
      <c r="E1815" s="1410">
        <v>25.3</v>
      </c>
      <c r="F1815" s="1410">
        <v>32.200000000000003</v>
      </c>
      <c r="G1815" s="1410">
        <v>28</v>
      </c>
      <c r="H1815" s="1410">
        <v>29</v>
      </c>
      <c r="I1815" s="1410">
        <v>33.299999999999997</v>
      </c>
      <c r="J1815" s="1410">
        <v>31.2</v>
      </c>
      <c r="K1815" s="1410">
        <v>27.1</v>
      </c>
      <c r="L1815" s="1410">
        <v>21.2</v>
      </c>
      <c r="M1815" s="1410">
        <v>17.7</v>
      </c>
    </row>
    <row r="1816" spans="1:13" s="1410" customFormat="1">
      <c r="A1816" s="1410">
        <v>12</v>
      </c>
      <c r="B1816" s="1410">
        <v>16.5</v>
      </c>
      <c r="C1816" s="1410">
        <v>11.3</v>
      </c>
      <c r="D1816" s="1410">
        <v>19.100000000000001</v>
      </c>
      <c r="E1816" s="1410">
        <v>25.3</v>
      </c>
      <c r="F1816" s="1410">
        <v>28.9</v>
      </c>
      <c r="G1816" s="1410">
        <v>27.3</v>
      </c>
      <c r="H1816" s="1410">
        <v>29.1</v>
      </c>
      <c r="I1816" s="1410">
        <v>32.6</v>
      </c>
      <c r="J1816" s="1410">
        <v>30.5</v>
      </c>
      <c r="K1816" s="1410">
        <v>27.3</v>
      </c>
      <c r="L1816" s="1410">
        <v>21</v>
      </c>
      <c r="M1816" s="1410">
        <v>16.2</v>
      </c>
    </row>
    <row r="1817" spans="1:13" s="1410" customFormat="1">
      <c r="A1817" s="1410">
        <v>13</v>
      </c>
      <c r="B1817" s="1410">
        <v>14.6</v>
      </c>
      <c r="C1817" s="1410">
        <v>11.4</v>
      </c>
      <c r="D1817" s="1410">
        <v>20.2</v>
      </c>
      <c r="E1817" s="1410">
        <v>26.6</v>
      </c>
      <c r="F1817" s="1410">
        <v>30.1</v>
      </c>
      <c r="G1817" s="1410">
        <v>27.9</v>
      </c>
      <c r="H1817" s="1410">
        <v>28.8</v>
      </c>
      <c r="I1817" s="1410">
        <v>26.6</v>
      </c>
      <c r="J1817" s="1410">
        <v>30.1</v>
      </c>
      <c r="K1817" s="1410">
        <v>26.8</v>
      </c>
      <c r="L1817" s="1410">
        <v>21.4</v>
      </c>
      <c r="M1817" s="1410">
        <v>16</v>
      </c>
    </row>
    <row r="1818" spans="1:13" s="1410" customFormat="1">
      <c r="A1818" s="1410">
        <v>14</v>
      </c>
      <c r="B1818" s="1410">
        <v>13.8</v>
      </c>
      <c r="C1818" s="1410">
        <v>12.8</v>
      </c>
      <c r="D1818" s="1410">
        <v>18.3</v>
      </c>
      <c r="E1818" s="1410">
        <v>26.6</v>
      </c>
      <c r="F1818" s="1410">
        <v>32.299999999999997</v>
      </c>
      <c r="G1818" s="1410">
        <v>26.8</v>
      </c>
      <c r="H1818" s="1410">
        <v>29.3</v>
      </c>
      <c r="I1818" s="1410">
        <v>26.7</v>
      </c>
      <c r="J1818" s="1410">
        <v>30.2</v>
      </c>
      <c r="K1818" s="1410">
        <v>26.2</v>
      </c>
      <c r="L1818" s="1410">
        <v>22.2</v>
      </c>
      <c r="M1818" s="1410">
        <v>17</v>
      </c>
    </row>
    <row r="1819" spans="1:13" s="1410" customFormat="1">
      <c r="A1819" s="1410">
        <v>15</v>
      </c>
      <c r="B1819" s="1410">
        <v>14.4</v>
      </c>
      <c r="C1819" s="1410">
        <v>14</v>
      </c>
      <c r="D1819" s="1410">
        <v>17.8</v>
      </c>
      <c r="E1819" s="1410">
        <v>27</v>
      </c>
      <c r="F1819" s="1410">
        <v>31.5</v>
      </c>
      <c r="G1819" s="1410">
        <v>29.2</v>
      </c>
      <c r="H1819" s="1410">
        <v>30.2</v>
      </c>
      <c r="I1819" s="1410">
        <v>28</v>
      </c>
      <c r="J1819" s="1410">
        <v>30.6</v>
      </c>
      <c r="K1819" s="1410">
        <v>25.8</v>
      </c>
      <c r="L1819" s="1410">
        <v>21.7</v>
      </c>
      <c r="M1819" s="1410">
        <v>17.8</v>
      </c>
    </row>
    <row r="1820" spans="1:13" s="1410" customFormat="1">
      <c r="A1820" s="1410">
        <v>16</v>
      </c>
      <c r="B1820" s="1410">
        <v>15.3</v>
      </c>
      <c r="C1820" s="1410">
        <v>14</v>
      </c>
      <c r="D1820" s="1410">
        <v>18</v>
      </c>
      <c r="E1820" s="1410">
        <v>26.6</v>
      </c>
      <c r="F1820" s="1410">
        <v>30.3</v>
      </c>
      <c r="G1820" s="1410">
        <v>31.4</v>
      </c>
      <c r="H1820" s="1410">
        <v>30.2</v>
      </c>
      <c r="I1820" s="1410">
        <v>28.7</v>
      </c>
      <c r="J1820" s="1410">
        <v>29.3</v>
      </c>
      <c r="K1820" s="1410">
        <v>26.8</v>
      </c>
      <c r="L1820" s="1410">
        <v>20.9</v>
      </c>
      <c r="M1820" s="1410">
        <v>18.3</v>
      </c>
    </row>
    <row r="1821" spans="1:13" s="1410" customFormat="1">
      <c r="A1821" s="1410">
        <v>17</v>
      </c>
      <c r="B1821" s="1410">
        <v>16</v>
      </c>
      <c r="C1821" s="1410">
        <v>15.4</v>
      </c>
      <c r="D1821" s="1410">
        <v>19.399999999999999</v>
      </c>
      <c r="E1821" s="1410">
        <v>26.5</v>
      </c>
      <c r="F1821" s="1410">
        <v>31</v>
      </c>
      <c r="G1821" s="1410">
        <v>29.4</v>
      </c>
      <c r="H1821" s="1410">
        <v>28.7</v>
      </c>
      <c r="I1821" s="1410">
        <v>30.6</v>
      </c>
      <c r="J1821" s="1410">
        <v>27.2</v>
      </c>
      <c r="K1821" s="1410">
        <v>25.6</v>
      </c>
      <c r="L1821" s="1410">
        <v>21.1</v>
      </c>
      <c r="M1821" s="1410">
        <v>16</v>
      </c>
    </row>
    <row r="1822" spans="1:13" s="1410" customFormat="1">
      <c r="A1822" s="1410">
        <v>18</v>
      </c>
      <c r="B1822" s="1410">
        <v>16.600000000000001</v>
      </c>
      <c r="C1822" s="1410">
        <v>15.4</v>
      </c>
      <c r="D1822" s="1410">
        <v>21.4</v>
      </c>
      <c r="E1822" s="1410">
        <v>26.4</v>
      </c>
      <c r="F1822" s="1410">
        <v>30</v>
      </c>
      <c r="G1822" s="1410">
        <v>29.6</v>
      </c>
      <c r="H1822" s="1410">
        <v>30.5</v>
      </c>
      <c r="I1822" s="1410">
        <v>31.6</v>
      </c>
      <c r="J1822" s="1410">
        <v>27.7</v>
      </c>
      <c r="K1822" s="1410">
        <v>26.4</v>
      </c>
      <c r="L1822" s="1410">
        <v>19.5</v>
      </c>
      <c r="M1822" s="1410">
        <v>15.4</v>
      </c>
    </row>
    <row r="1823" spans="1:13" s="1410" customFormat="1">
      <c r="A1823" s="1410">
        <v>19</v>
      </c>
      <c r="B1823" s="1410">
        <v>16.7</v>
      </c>
      <c r="C1823" s="1410">
        <v>12.2</v>
      </c>
      <c r="D1823" s="1410">
        <v>22.2</v>
      </c>
      <c r="E1823" s="1410">
        <v>26.5</v>
      </c>
      <c r="F1823" s="1410">
        <v>29.2</v>
      </c>
      <c r="G1823" s="1410">
        <v>30.1</v>
      </c>
      <c r="H1823" s="1410">
        <v>28.4</v>
      </c>
      <c r="I1823" s="1410">
        <v>28.1</v>
      </c>
      <c r="J1823" s="1410">
        <v>28.7</v>
      </c>
      <c r="K1823" s="1410">
        <v>26.8</v>
      </c>
      <c r="L1823" s="1410">
        <v>19.600000000000001</v>
      </c>
      <c r="M1823" s="1410">
        <v>16.2</v>
      </c>
    </row>
    <row r="1824" spans="1:13" s="1410" customFormat="1">
      <c r="A1824" s="1410">
        <v>20</v>
      </c>
      <c r="B1824" s="1410">
        <v>17.100000000000001</v>
      </c>
      <c r="C1824" s="1410">
        <v>13.7</v>
      </c>
      <c r="D1824" s="1410">
        <v>22.4</v>
      </c>
      <c r="E1824" s="1410">
        <v>26.7</v>
      </c>
      <c r="F1824" s="1410">
        <v>29.6</v>
      </c>
      <c r="G1824" s="1410">
        <v>33.799999999999997</v>
      </c>
      <c r="H1824" s="1410">
        <v>28.3</v>
      </c>
      <c r="I1824" s="1410">
        <v>27.2</v>
      </c>
      <c r="J1824" s="1410">
        <v>29</v>
      </c>
      <c r="K1824" s="1410">
        <v>27.6</v>
      </c>
      <c r="L1824" s="1410">
        <v>21</v>
      </c>
      <c r="M1824" s="1410">
        <v>16.600000000000001</v>
      </c>
    </row>
    <row r="1825" spans="1:23" s="1410" customFormat="1">
      <c r="A1825" s="1410">
        <v>21</v>
      </c>
      <c r="B1825" s="1410">
        <v>16.7</v>
      </c>
      <c r="C1825" s="1410">
        <v>14.6</v>
      </c>
      <c r="D1825" s="1410">
        <v>17</v>
      </c>
      <c r="E1825" s="1410">
        <v>26.7</v>
      </c>
      <c r="F1825" s="1410">
        <v>31.9</v>
      </c>
      <c r="G1825" s="1410">
        <v>33.799999999999997</v>
      </c>
      <c r="H1825" s="1410">
        <v>28</v>
      </c>
      <c r="I1825" s="1410">
        <v>28.6</v>
      </c>
      <c r="J1825" s="1410">
        <v>26.3</v>
      </c>
      <c r="K1825" s="1410">
        <v>28.1</v>
      </c>
      <c r="L1825" s="1410">
        <v>23</v>
      </c>
      <c r="M1825" s="1410">
        <v>17</v>
      </c>
    </row>
    <row r="1826" spans="1:23" s="1410" customFormat="1">
      <c r="A1826" s="1410">
        <v>22</v>
      </c>
      <c r="B1826" s="1410">
        <v>15.3</v>
      </c>
      <c r="C1826" s="1410">
        <v>15.5</v>
      </c>
      <c r="D1826" s="1410">
        <v>14.6</v>
      </c>
      <c r="E1826" s="1410">
        <v>26.6</v>
      </c>
      <c r="F1826" s="1410">
        <v>33.5</v>
      </c>
      <c r="G1826" s="1410">
        <v>27.9</v>
      </c>
      <c r="H1826" s="1410">
        <v>29.3</v>
      </c>
      <c r="I1826" s="1410">
        <v>28.7</v>
      </c>
      <c r="J1826" s="1410">
        <v>28</v>
      </c>
      <c r="K1826" s="1410">
        <v>25.8</v>
      </c>
      <c r="L1826" s="1410">
        <v>24.2</v>
      </c>
      <c r="M1826" s="1410">
        <v>16.100000000000001</v>
      </c>
    </row>
    <row r="1827" spans="1:23" s="1410" customFormat="1">
      <c r="A1827" s="1410">
        <v>23</v>
      </c>
      <c r="B1827" s="1410">
        <v>15.6</v>
      </c>
      <c r="C1827" s="1410">
        <v>16.5</v>
      </c>
      <c r="D1827" s="1410">
        <v>15.8</v>
      </c>
      <c r="E1827" s="1410">
        <v>26.2</v>
      </c>
      <c r="F1827" s="1410">
        <v>33.200000000000003</v>
      </c>
      <c r="G1827" s="1410">
        <v>28</v>
      </c>
      <c r="H1827" s="1410">
        <v>30.7</v>
      </c>
      <c r="I1827" s="1410">
        <v>29.3</v>
      </c>
      <c r="J1827" s="1410">
        <v>28</v>
      </c>
      <c r="K1827" s="1410">
        <v>26</v>
      </c>
      <c r="L1827" s="1410">
        <v>24.8</v>
      </c>
      <c r="M1827" s="1410">
        <v>16</v>
      </c>
    </row>
    <row r="1828" spans="1:23" s="1410" customFormat="1">
      <c r="A1828" s="1410">
        <v>24</v>
      </c>
      <c r="B1828" s="1410">
        <v>17.5</v>
      </c>
      <c r="C1828" s="1410">
        <v>19.5</v>
      </c>
      <c r="D1828" s="1410">
        <v>19</v>
      </c>
      <c r="E1828" s="1410">
        <v>27.6</v>
      </c>
      <c r="F1828" s="1410">
        <v>32.1</v>
      </c>
      <c r="G1828" s="1410">
        <v>29.2</v>
      </c>
      <c r="H1828" s="1410">
        <v>32.299999999999997</v>
      </c>
      <c r="I1828" s="1410">
        <v>28.7</v>
      </c>
      <c r="J1828" s="1410">
        <v>28.4</v>
      </c>
      <c r="K1828" s="1410">
        <v>25</v>
      </c>
      <c r="L1828" s="1410">
        <v>25.3</v>
      </c>
      <c r="M1828" s="1410">
        <v>17.100000000000001</v>
      </c>
    </row>
    <row r="1829" spans="1:23" s="1410" customFormat="1">
      <c r="A1829" s="1410">
        <v>25</v>
      </c>
      <c r="B1829" s="1410">
        <v>18</v>
      </c>
      <c r="C1829" s="1410">
        <v>19.899999999999999</v>
      </c>
      <c r="D1829" s="1410">
        <v>22.2</v>
      </c>
      <c r="E1829" s="1410">
        <v>27.4</v>
      </c>
      <c r="F1829" s="1410">
        <v>31.2</v>
      </c>
      <c r="G1829" s="1410">
        <v>31.1</v>
      </c>
      <c r="H1829" s="1410">
        <v>31.6</v>
      </c>
      <c r="I1829" s="1410">
        <v>29.3</v>
      </c>
      <c r="J1829" s="1410">
        <v>29.2</v>
      </c>
      <c r="K1829" s="1410">
        <v>24.7</v>
      </c>
      <c r="L1829" s="1410">
        <v>24.8</v>
      </c>
      <c r="M1829" s="1410">
        <v>19.3</v>
      </c>
    </row>
    <row r="1830" spans="1:23" s="1410" customFormat="1">
      <c r="A1830" s="1410">
        <v>26</v>
      </c>
      <c r="B1830" s="1410">
        <v>19.600000000000001</v>
      </c>
      <c r="C1830" s="1410">
        <v>20.5</v>
      </c>
      <c r="D1830" s="1410">
        <v>22.5</v>
      </c>
      <c r="E1830" s="1410">
        <v>27.9</v>
      </c>
      <c r="F1830" s="1410">
        <v>29.3</v>
      </c>
      <c r="G1830" s="1410">
        <v>32.9</v>
      </c>
      <c r="H1830" s="1410">
        <v>29.4</v>
      </c>
      <c r="I1830" s="1410">
        <v>27.6</v>
      </c>
      <c r="J1830" s="1410">
        <v>29.5</v>
      </c>
      <c r="K1830" s="1410">
        <v>26.6</v>
      </c>
      <c r="L1830" s="1410">
        <v>25.3</v>
      </c>
      <c r="M1830" s="1410">
        <v>18</v>
      </c>
    </row>
    <row r="1831" spans="1:23" s="1410" customFormat="1">
      <c r="A1831" s="1410">
        <v>27</v>
      </c>
      <c r="B1831" s="1410">
        <v>20.5</v>
      </c>
      <c r="C1831" s="1410">
        <v>19.5</v>
      </c>
      <c r="D1831" s="1410">
        <v>23</v>
      </c>
      <c r="E1831" s="1410">
        <v>24.8</v>
      </c>
      <c r="F1831" s="1410">
        <v>29.2</v>
      </c>
      <c r="G1831" s="1410">
        <v>32.799999999999997</v>
      </c>
      <c r="H1831" s="1410">
        <v>27.7</v>
      </c>
      <c r="I1831" s="1410">
        <v>27.4</v>
      </c>
      <c r="J1831" s="1410">
        <v>29.4</v>
      </c>
      <c r="K1831" s="1410">
        <v>27.2</v>
      </c>
      <c r="L1831" s="1410">
        <v>25.9</v>
      </c>
      <c r="M1831" s="1410">
        <v>17</v>
      </c>
    </row>
    <row r="1832" spans="1:23" s="1410" customFormat="1">
      <c r="A1832" s="1410">
        <v>28</v>
      </c>
      <c r="B1832" s="1410">
        <v>19.5</v>
      </c>
      <c r="C1832" s="1410">
        <v>20.7</v>
      </c>
      <c r="D1832" s="1410">
        <v>24.3</v>
      </c>
      <c r="E1832" s="1410">
        <v>24.3</v>
      </c>
      <c r="F1832" s="1410">
        <v>28.3</v>
      </c>
      <c r="G1832" s="1410">
        <v>29.2</v>
      </c>
      <c r="H1832" s="1410">
        <v>28</v>
      </c>
      <c r="I1832" s="1410">
        <v>27.3</v>
      </c>
      <c r="J1832" s="1410">
        <v>29.8</v>
      </c>
      <c r="K1832" s="1410">
        <v>25.1</v>
      </c>
      <c r="L1832" s="1410">
        <v>26.4</v>
      </c>
      <c r="M1832" s="1410">
        <v>17.600000000000001</v>
      </c>
    </row>
    <row r="1833" spans="1:23" s="1410" customFormat="1">
      <c r="A1833" s="1410">
        <v>29</v>
      </c>
      <c r="B1833" s="1410">
        <v>20.2</v>
      </c>
      <c r="D1833" s="1410">
        <v>24.8</v>
      </c>
      <c r="E1833" s="1410">
        <v>24</v>
      </c>
      <c r="F1833" s="1410">
        <v>30.1</v>
      </c>
      <c r="G1833" s="1410">
        <v>28.9</v>
      </c>
      <c r="H1833" s="1410">
        <v>28</v>
      </c>
      <c r="I1833" s="1410">
        <v>25.5</v>
      </c>
      <c r="J1833" s="1410">
        <v>30.2</v>
      </c>
      <c r="K1833" s="1410">
        <v>25.1</v>
      </c>
      <c r="L1833" s="1410">
        <v>27</v>
      </c>
      <c r="M1833" s="1410">
        <v>17.600000000000001</v>
      </c>
    </row>
    <row r="1834" spans="1:23" s="1410" customFormat="1">
      <c r="A1834" s="1410">
        <v>30</v>
      </c>
      <c r="B1834" s="1410">
        <v>20.2</v>
      </c>
      <c r="D1834" s="1410">
        <v>25.6</v>
      </c>
      <c r="E1834" s="1410">
        <v>22.5</v>
      </c>
      <c r="F1834" s="1410">
        <v>31.4</v>
      </c>
      <c r="G1834" s="1410">
        <v>29.1</v>
      </c>
      <c r="H1834" s="1410">
        <v>28.6</v>
      </c>
      <c r="I1834" s="1410">
        <v>27.2</v>
      </c>
      <c r="J1834" s="1410">
        <v>29.8</v>
      </c>
      <c r="K1834" s="1410">
        <v>26.8</v>
      </c>
      <c r="L1834" s="1410">
        <v>26.6</v>
      </c>
      <c r="M1834" s="1410">
        <v>17.600000000000001</v>
      </c>
    </row>
    <row r="1835" spans="1:23" s="1410" customFormat="1">
      <c r="A1835" s="1410">
        <v>31</v>
      </c>
      <c r="B1835" s="1410">
        <v>20.8</v>
      </c>
      <c r="D1835" s="1410">
        <v>26.4</v>
      </c>
      <c r="F1835" s="1410">
        <v>30.2</v>
      </c>
      <c r="H1835" s="1410">
        <v>30.7</v>
      </c>
      <c r="I1835" s="1410">
        <v>29</v>
      </c>
      <c r="K1835" s="1410">
        <v>28</v>
      </c>
      <c r="M1835" s="1410">
        <v>18.2</v>
      </c>
    </row>
    <row r="1836" spans="1:23" s="1417" customFormat="1" ht="18">
      <c r="A1836" s="1411" t="s">
        <v>145</v>
      </c>
      <c r="B1836" s="1412"/>
      <c r="C1836" s="1412"/>
      <c r="D1836" s="1412"/>
      <c r="E1836" s="1412"/>
      <c r="F1836" s="1412"/>
      <c r="G1836" s="1412"/>
      <c r="H1836" s="1412"/>
      <c r="I1836" s="1412"/>
      <c r="J1836" s="1412"/>
      <c r="K1836" s="1413" t="s">
        <v>149</v>
      </c>
      <c r="L1836" s="1414"/>
      <c r="M1836" s="1415"/>
      <c r="N1836" s="1416"/>
      <c r="O1836" s="1416"/>
      <c r="P1836" s="1416"/>
      <c r="Q1836" s="1416"/>
      <c r="R1836" s="1416"/>
      <c r="S1836" s="1416"/>
      <c r="T1836" s="1416"/>
      <c r="U1836" s="1416"/>
      <c r="V1836" s="1416"/>
      <c r="W1836" s="1416"/>
    </row>
    <row r="1837" spans="1:23" s="1417" customFormat="1" ht="18">
      <c r="A1837" s="1418" t="s">
        <v>150</v>
      </c>
      <c r="B1837" s="1412"/>
      <c r="C1837" s="1412"/>
      <c r="D1837" s="1411" t="s">
        <v>56</v>
      </c>
      <c r="E1837" s="1419"/>
      <c r="F1837" s="1419"/>
      <c r="G1837" s="1419"/>
      <c r="H1837" s="1419"/>
      <c r="I1837" s="1419"/>
      <c r="J1837" s="1419"/>
      <c r="K1837" s="1413" t="s">
        <v>151</v>
      </c>
      <c r="L1837" s="1414"/>
      <c r="M1837" s="1415"/>
      <c r="N1837" s="1416"/>
      <c r="O1837" s="1416"/>
      <c r="P1837" s="1416"/>
      <c r="Q1837" s="1416"/>
      <c r="R1837" s="1416"/>
      <c r="S1837" s="1416"/>
      <c r="T1837" s="1416"/>
      <c r="U1837" s="1416"/>
      <c r="V1837" s="1416"/>
      <c r="W1837" s="1416"/>
    </row>
    <row r="1838" spans="1:23" s="1417" customFormat="1" ht="18">
      <c r="A1838" s="1420"/>
      <c r="B1838" s="1126"/>
      <c r="C1838" s="1127"/>
      <c r="D1838" s="1128"/>
      <c r="E1838" s="1129"/>
      <c r="F1838" s="1130" t="s">
        <v>57</v>
      </c>
      <c r="G1838" s="1131">
        <v>2015</v>
      </c>
      <c r="H1838" s="1129"/>
      <c r="I1838" s="1128"/>
      <c r="J1838" s="1128"/>
      <c r="K1838" s="1421" t="s">
        <v>75</v>
      </c>
      <c r="L1838" s="1422"/>
      <c r="M1838" s="1422"/>
      <c r="N1838" s="1416"/>
      <c r="O1838" s="1416"/>
      <c r="P1838" s="1416"/>
      <c r="Q1838" s="1416"/>
      <c r="R1838" s="1416"/>
      <c r="S1838" s="1416"/>
      <c r="T1838" s="1416"/>
      <c r="U1838" s="1416"/>
      <c r="V1838" s="1416"/>
      <c r="W1838" s="1416"/>
    </row>
    <row r="1839" spans="1:23" s="1417" customFormat="1" ht="15.75">
      <c r="A1839" s="1423" t="s">
        <v>59</v>
      </c>
      <c r="B1839" s="1424" t="s">
        <v>2</v>
      </c>
      <c r="C1839" s="1425" t="s">
        <v>3</v>
      </c>
      <c r="D1839" s="1424" t="s">
        <v>4</v>
      </c>
      <c r="E1839" s="1425" t="s">
        <v>5</v>
      </c>
      <c r="F1839" s="1424" t="s">
        <v>6</v>
      </c>
      <c r="G1839" s="1425" t="s">
        <v>7</v>
      </c>
      <c r="H1839" s="1424" t="s">
        <v>8</v>
      </c>
      <c r="I1839" s="1425" t="s">
        <v>9</v>
      </c>
      <c r="J1839" s="1424" t="s">
        <v>10</v>
      </c>
      <c r="K1839" s="1425" t="s">
        <v>11</v>
      </c>
      <c r="L1839" s="1424" t="s">
        <v>12</v>
      </c>
      <c r="M1839" s="1424" t="s">
        <v>13</v>
      </c>
      <c r="N1839" s="1416"/>
      <c r="O1839" s="1416"/>
      <c r="P1839" s="1416"/>
      <c r="Q1839" s="1416"/>
      <c r="R1839" s="1416"/>
      <c r="S1839" s="1416"/>
      <c r="T1839" s="1416"/>
      <c r="U1839" s="1416"/>
      <c r="V1839" s="1416"/>
      <c r="W1839" s="1416"/>
    </row>
    <row r="1840" spans="1:23" s="1417" customFormat="1" ht="15.75">
      <c r="A1840" s="1019">
        <v>1</v>
      </c>
      <c r="B1840" s="1251">
        <v>18.600000000000001</v>
      </c>
      <c r="C1840" s="1251">
        <v>13</v>
      </c>
      <c r="D1840" s="1251">
        <v>21.6</v>
      </c>
      <c r="E1840" s="1251">
        <v>27.2</v>
      </c>
      <c r="F1840" s="1251">
        <v>29.6</v>
      </c>
      <c r="G1840" s="1251">
        <v>32.1</v>
      </c>
      <c r="H1840" s="1251">
        <v>35.6</v>
      </c>
      <c r="I1840" s="1251">
        <v>25.3</v>
      </c>
      <c r="J1840" s="1251">
        <v>28.9</v>
      </c>
      <c r="K1840" s="1251">
        <v>30.9</v>
      </c>
      <c r="L1840" s="1251">
        <v>20.6</v>
      </c>
      <c r="M1840" s="1252">
        <v>24.6</v>
      </c>
      <c r="N1840" s="1416"/>
      <c r="O1840" s="1416"/>
      <c r="P1840" s="1416"/>
      <c r="Q1840" s="1416"/>
      <c r="R1840" s="1416"/>
      <c r="S1840" s="1416"/>
      <c r="T1840" s="1416"/>
      <c r="U1840" s="1416"/>
      <c r="V1840" s="1416"/>
      <c r="W1840" s="1416"/>
    </row>
    <row r="1841" spans="1:23" s="1417" customFormat="1" ht="15.75">
      <c r="A1841" s="1023">
        <v>2</v>
      </c>
      <c r="B1841" s="1251">
        <v>17.2</v>
      </c>
      <c r="C1841" s="1251">
        <v>14.5</v>
      </c>
      <c r="D1841" s="1251">
        <v>18.899999999999999</v>
      </c>
      <c r="E1841" s="1251">
        <v>28.5</v>
      </c>
      <c r="F1841" s="1251">
        <v>30.6</v>
      </c>
      <c r="G1841" s="1251">
        <v>30.7</v>
      </c>
      <c r="H1841" s="1251">
        <v>35.6</v>
      </c>
      <c r="I1841" s="1251">
        <v>25.2</v>
      </c>
      <c r="J1841" s="1251">
        <v>29.3</v>
      </c>
      <c r="K1841" s="1251">
        <v>27.7</v>
      </c>
      <c r="L1841" s="1251">
        <v>22.7</v>
      </c>
      <c r="M1841" s="1252">
        <v>25.8</v>
      </c>
      <c r="N1841" s="1416"/>
      <c r="O1841" s="1416"/>
      <c r="P1841" s="1416"/>
      <c r="Q1841" s="1416"/>
      <c r="R1841" s="1416"/>
      <c r="S1841" s="1416"/>
      <c r="T1841" s="1416"/>
      <c r="U1841" s="1416"/>
      <c r="V1841" s="1416"/>
      <c r="W1841" s="1416"/>
    </row>
    <row r="1842" spans="1:23" s="1417" customFormat="1" ht="15.75">
      <c r="A1842" s="1023">
        <v>3</v>
      </c>
      <c r="B1842" s="1251">
        <v>17.399999999999999</v>
      </c>
      <c r="C1842" s="1251">
        <v>16.600000000000001</v>
      </c>
      <c r="D1842" s="1251">
        <v>22</v>
      </c>
      <c r="E1842" s="1251">
        <v>29.1</v>
      </c>
      <c r="F1842" s="1251">
        <v>30.3</v>
      </c>
      <c r="G1842" s="1251">
        <v>31.1</v>
      </c>
      <c r="H1842" s="1251">
        <v>35.700000000000003</v>
      </c>
      <c r="I1842" s="1251">
        <v>26</v>
      </c>
      <c r="J1842" s="1251">
        <v>27.3</v>
      </c>
      <c r="K1842" s="1251">
        <v>28.9</v>
      </c>
      <c r="L1842" s="1251">
        <v>24</v>
      </c>
      <c r="M1842" s="1252">
        <v>20.9</v>
      </c>
      <c r="N1842" s="1416"/>
      <c r="O1842" s="1416"/>
      <c r="P1842" s="1416"/>
      <c r="Q1842" s="1416"/>
      <c r="R1842" s="1416"/>
      <c r="S1842" s="1416"/>
      <c r="T1842" s="1416"/>
      <c r="U1842" s="1416"/>
      <c r="V1842" s="1416"/>
      <c r="W1842" s="1416"/>
    </row>
    <row r="1843" spans="1:23" s="1417" customFormat="1" ht="15.75">
      <c r="A1843" s="1023">
        <v>4</v>
      </c>
      <c r="B1843" s="1251">
        <v>19.3</v>
      </c>
      <c r="C1843" s="1251">
        <v>15.5</v>
      </c>
      <c r="D1843" s="1251">
        <v>20.100000000000001</v>
      </c>
      <c r="E1843" s="1251">
        <v>28.6</v>
      </c>
      <c r="F1843" s="1251">
        <v>30.4</v>
      </c>
      <c r="G1843" s="1251">
        <v>31.4</v>
      </c>
      <c r="H1843" s="1251">
        <v>32.6</v>
      </c>
      <c r="I1843" s="1251">
        <v>25.7</v>
      </c>
      <c r="J1843" s="1251">
        <v>27.8</v>
      </c>
      <c r="K1843" s="1251">
        <v>29.1</v>
      </c>
      <c r="L1843" s="1251">
        <v>24.8</v>
      </c>
      <c r="M1843" s="1252">
        <v>16.899999999999999</v>
      </c>
      <c r="N1843" s="1416"/>
      <c r="O1843" s="1416"/>
      <c r="P1843" s="1416"/>
      <c r="Q1843" s="1416"/>
      <c r="R1843" s="1416"/>
      <c r="S1843" s="1416"/>
      <c r="T1843" s="1416"/>
      <c r="U1843" s="1416"/>
      <c r="V1843" s="1416"/>
      <c r="W1843" s="1416"/>
    </row>
    <row r="1844" spans="1:23" s="1417" customFormat="1" ht="15.75">
      <c r="A1844" s="1023">
        <v>5</v>
      </c>
      <c r="B1844" s="1251">
        <v>20.399999999999999</v>
      </c>
      <c r="C1844" s="1251">
        <v>12.6</v>
      </c>
      <c r="D1844" s="1251">
        <v>19.899999999999999</v>
      </c>
      <c r="E1844" s="1251">
        <v>27.9</v>
      </c>
      <c r="F1844" s="1251">
        <v>29.5</v>
      </c>
      <c r="G1844" s="1251">
        <v>28.6</v>
      </c>
      <c r="H1844" s="1251">
        <v>27.6</v>
      </c>
      <c r="I1844" s="1251">
        <v>26.7</v>
      </c>
      <c r="J1844" s="1251">
        <v>30.4</v>
      </c>
      <c r="K1844" s="1251">
        <v>28.4</v>
      </c>
      <c r="L1844" s="1251">
        <v>25.6</v>
      </c>
      <c r="M1844" s="1252">
        <v>16.3</v>
      </c>
      <c r="N1844" s="1416"/>
      <c r="O1844" s="1416"/>
      <c r="P1844" s="1416"/>
      <c r="Q1844" s="1416"/>
      <c r="R1844" s="1416"/>
      <c r="S1844" s="1416"/>
      <c r="T1844" s="1416"/>
      <c r="U1844" s="1416"/>
      <c r="V1844" s="1416"/>
      <c r="W1844" s="1416"/>
    </row>
    <row r="1845" spans="1:23" s="1417" customFormat="1" ht="15.75">
      <c r="A1845" s="1023">
        <v>6</v>
      </c>
      <c r="B1845" s="1251">
        <v>21.7</v>
      </c>
      <c r="C1845" s="1251">
        <v>14</v>
      </c>
      <c r="D1845" s="1251">
        <v>18.8</v>
      </c>
      <c r="E1845" s="1251">
        <v>26</v>
      </c>
      <c r="F1845" s="1251">
        <v>30.6</v>
      </c>
      <c r="G1845" s="1251">
        <v>28.1</v>
      </c>
      <c r="H1845" s="1251">
        <v>29</v>
      </c>
      <c r="I1845" s="1251">
        <v>28.2</v>
      </c>
      <c r="J1845" s="1251">
        <v>31.6</v>
      </c>
      <c r="K1845" s="1251">
        <v>27.9</v>
      </c>
      <c r="L1845" s="1251">
        <v>26.9</v>
      </c>
      <c r="M1845" s="1252">
        <v>17.5</v>
      </c>
      <c r="N1845" s="1416"/>
      <c r="O1845" s="1416"/>
      <c r="P1845" s="1416"/>
      <c r="Q1845" s="1416"/>
      <c r="R1845" s="1416"/>
      <c r="S1845" s="1416"/>
      <c r="T1845" s="1416"/>
      <c r="U1845" s="1416"/>
      <c r="V1845" s="1416"/>
      <c r="W1845" s="1416"/>
    </row>
    <row r="1846" spans="1:23" s="1417" customFormat="1" ht="15.75">
      <c r="A1846" s="1023">
        <v>7</v>
      </c>
      <c r="B1846" s="1251">
        <v>19</v>
      </c>
      <c r="C1846" s="1251">
        <v>14.3</v>
      </c>
      <c r="D1846" s="1251">
        <v>16.2</v>
      </c>
      <c r="E1846" s="1251">
        <v>25.9</v>
      </c>
      <c r="F1846" s="1251">
        <v>30.5</v>
      </c>
      <c r="G1846" s="1251">
        <v>28</v>
      </c>
      <c r="H1846" s="1251">
        <v>30.5</v>
      </c>
      <c r="I1846" s="1251">
        <v>29</v>
      </c>
      <c r="J1846" s="1251">
        <v>30.9</v>
      </c>
      <c r="K1846" s="1251">
        <v>29.7</v>
      </c>
      <c r="L1846" s="1251">
        <v>26.2</v>
      </c>
      <c r="M1846" s="1252">
        <v>17.3</v>
      </c>
      <c r="N1846" s="1416"/>
      <c r="O1846" s="1416"/>
      <c r="P1846" s="1416"/>
      <c r="Q1846" s="1416"/>
      <c r="R1846" s="1416"/>
      <c r="S1846" s="1416"/>
      <c r="T1846" s="1416"/>
      <c r="U1846" s="1416"/>
      <c r="V1846" s="1416"/>
      <c r="W1846" s="1416"/>
    </row>
    <row r="1847" spans="1:23" s="1417" customFormat="1" ht="15.75">
      <c r="A1847" s="1023">
        <v>8</v>
      </c>
      <c r="B1847" s="1251">
        <v>16.2</v>
      </c>
      <c r="C1847" s="1251">
        <v>15.3</v>
      </c>
      <c r="D1847" s="1251">
        <v>18.2</v>
      </c>
      <c r="E1847" s="1251">
        <v>20.2</v>
      </c>
      <c r="F1847" s="1251">
        <v>31.1</v>
      </c>
      <c r="G1847" s="1251">
        <v>29.4</v>
      </c>
      <c r="H1847" s="1251">
        <v>30.8</v>
      </c>
      <c r="I1847" s="1251">
        <v>30.6</v>
      </c>
      <c r="J1847" s="1251">
        <v>27.3</v>
      </c>
      <c r="K1847" s="1251">
        <v>28</v>
      </c>
      <c r="L1847" s="1251">
        <v>26.7</v>
      </c>
      <c r="M1847" s="1252">
        <v>17.2</v>
      </c>
      <c r="N1847" s="1416"/>
      <c r="O1847" s="1416"/>
      <c r="P1847" s="1416"/>
      <c r="Q1847" s="1416"/>
      <c r="R1847" s="1416"/>
      <c r="S1847" s="1416"/>
      <c r="T1847" s="1416"/>
      <c r="U1847" s="1416"/>
      <c r="V1847" s="1416"/>
      <c r="W1847" s="1416"/>
    </row>
    <row r="1848" spans="1:23" s="1417" customFormat="1" ht="15.75">
      <c r="A1848" s="1023">
        <v>9</v>
      </c>
      <c r="B1848" s="1251">
        <v>14.8</v>
      </c>
      <c r="C1848" s="1251">
        <v>16</v>
      </c>
      <c r="D1848" s="1251">
        <v>20.2</v>
      </c>
      <c r="E1848" s="1251">
        <v>18.3</v>
      </c>
      <c r="F1848" s="1251">
        <v>27.8</v>
      </c>
      <c r="G1848" s="1251">
        <v>31</v>
      </c>
      <c r="H1848" s="1251">
        <v>31.4</v>
      </c>
      <c r="I1848" s="1251">
        <v>31.5</v>
      </c>
      <c r="J1848" s="1251">
        <v>27.2</v>
      </c>
      <c r="K1848" s="1251">
        <v>25.4</v>
      </c>
      <c r="L1848" s="1251">
        <v>26.3</v>
      </c>
      <c r="M1848" s="1252">
        <v>18</v>
      </c>
      <c r="N1848" s="1416"/>
      <c r="O1848" s="1416"/>
      <c r="P1848" s="1416"/>
      <c r="Q1848" s="1416"/>
      <c r="R1848" s="1416"/>
      <c r="S1848" s="1416"/>
      <c r="T1848" s="1416"/>
      <c r="U1848" s="1416"/>
      <c r="V1848" s="1416"/>
      <c r="W1848" s="1416"/>
    </row>
    <row r="1849" spans="1:23" s="1417" customFormat="1" ht="15.75">
      <c r="A1849" s="1023">
        <v>10</v>
      </c>
      <c r="B1849" s="1251">
        <v>12.1</v>
      </c>
      <c r="C1849" s="1251">
        <v>16.7</v>
      </c>
      <c r="D1849" s="1251">
        <v>19.899999999999999</v>
      </c>
      <c r="E1849" s="1251">
        <v>17.5</v>
      </c>
      <c r="F1849" s="1251">
        <v>28.7</v>
      </c>
      <c r="G1849" s="1251">
        <v>32.1</v>
      </c>
      <c r="H1849" s="1251">
        <v>31</v>
      </c>
      <c r="I1849" s="1251">
        <v>31.7</v>
      </c>
      <c r="J1849" s="1251">
        <v>27.5</v>
      </c>
      <c r="K1849" s="1251">
        <v>19.899999999999999</v>
      </c>
      <c r="L1849" s="1251">
        <v>26.5</v>
      </c>
      <c r="M1849" s="1252">
        <v>19.100000000000001</v>
      </c>
      <c r="N1849" s="1416"/>
      <c r="O1849" s="1416"/>
      <c r="P1849" s="1416"/>
      <c r="Q1849" s="1416"/>
      <c r="R1849" s="1416"/>
      <c r="S1849" s="1416"/>
      <c r="T1849" s="1416"/>
      <c r="U1849" s="1416"/>
      <c r="V1849" s="1416"/>
      <c r="W1849" s="1416"/>
    </row>
    <row r="1850" spans="1:23" s="1417" customFormat="1" ht="15.75">
      <c r="A1850" s="1023">
        <v>11</v>
      </c>
      <c r="B1850" s="1251">
        <v>12.9</v>
      </c>
      <c r="C1850" s="1251">
        <v>15.7</v>
      </c>
      <c r="D1850" s="1251">
        <v>18.3</v>
      </c>
      <c r="E1850" s="1251">
        <v>20.100000000000001</v>
      </c>
      <c r="F1850" s="1251">
        <v>30.2</v>
      </c>
      <c r="G1850" s="1251">
        <v>30.2</v>
      </c>
      <c r="H1850" s="1251">
        <v>29.1</v>
      </c>
      <c r="I1850" s="1251">
        <v>30.9</v>
      </c>
      <c r="J1850" s="1251">
        <v>29.1</v>
      </c>
      <c r="K1850" s="1251">
        <v>22.6</v>
      </c>
      <c r="L1850" s="1251">
        <v>27</v>
      </c>
      <c r="M1850" s="1252">
        <v>19.399999999999999</v>
      </c>
      <c r="N1850" s="1416"/>
      <c r="O1850" s="1416"/>
      <c r="P1850" s="1416"/>
      <c r="Q1850" s="1416"/>
      <c r="R1850" s="1416"/>
      <c r="S1850" s="1416"/>
      <c r="T1850" s="1416"/>
      <c r="U1850" s="1416"/>
      <c r="V1850" s="1416"/>
      <c r="W1850" s="1416"/>
    </row>
    <row r="1851" spans="1:23" s="1417" customFormat="1" ht="15.75">
      <c r="A1851" s="1023">
        <v>12</v>
      </c>
      <c r="B1851" s="1251">
        <v>15.1</v>
      </c>
      <c r="C1851" s="1251">
        <v>17.899999999999999</v>
      </c>
      <c r="D1851" s="1251">
        <v>16</v>
      </c>
      <c r="E1851" s="1251">
        <v>23.4</v>
      </c>
      <c r="F1851" s="1251">
        <v>26.9</v>
      </c>
      <c r="G1851" s="1251">
        <v>29</v>
      </c>
      <c r="H1851" s="1251">
        <v>31.8</v>
      </c>
      <c r="I1851" s="1251">
        <v>30.9</v>
      </c>
      <c r="J1851" s="1251">
        <v>28.8</v>
      </c>
      <c r="K1851" s="1251">
        <v>23.3</v>
      </c>
      <c r="L1851" s="1251">
        <v>27.7</v>
      </c>
      <c r="M1851" s="1252">
        <v>20.6</v>
      </c>
      <c r="N1851" s="1416"/>
      <c r="O1851" s="1416"/>
      <c r="P1851" s="1416"/>
      <c r="Q1851" s="1416"/>
      <c r="R1851" s="1416"/>
      <c r="S1851" s="1416"/>
      <c r="T1851" s="1416"/>
      <c r="U1851" s="1416"/>
      <c r="V1851" s="1416"/>
      <c r="W1851" s="1416"/>
    </row>
    <row r="1852" spans="1:23" s="1417" customFormat="1" ht="15.75">
      <c r="A1852" s="1023">
        <v>13</v>
      </c>
      <c r="B1852" s="1251">
        <v>15.1</v>
      </c>
      <c r="C1852" s="1251">
        <v>18.3</v>
      </c>
      <c r="D1852" s="1251">
        <v>17.2</v>
      </c>
      <c r="E1852" s="1251">
        <v>24.4</v>
      </c>
      <c r="F1852" s="1251">
        <v>28.9</v>
      </c>
      <c r="G1852" s="1251">
        <v>30.1</v>
      </c>
      <c r="H1852" s="1251">
        <v>31.1</v>
      </c>
      <c r="I1852" s="1251">
        <v>29.9</v>
      </c>
      <c r="J1852" s="1251">
        <v>25.8</v>
      </c>
      <c r="K1852" s="1251">
        <v>24.1</v>
      </c>
      <c r="L1852" s="1251">
        <v>22.5</v>
      </c>
      <c r="M1852" s="1252">
        <v>22.9</v>
      </c>
      <c r="N1852" s="1416"/>
      <c r="O1852" s="1416"/>
      <c r="P1852" s="1416"/>
      <c r="Q1852" s="1416"/>
      <c r="R1852" s="1416"/>
      <c r="S1852" s="1416"/>
      <c r="T1852" s="1416"/>
      <c r="U1852" s="1416"/>
      <c r="V1852" s="1416"/>
      <c r="W1852" s="1416"/>
    </row>
    <row r="1853" spans="1:23" s="1417" customFormat="1" ht="15.75">
      <c r="A1853" s="1023">
        <v>14</v>
      </c>
      <c r="B1853" s="1251">
        <v>15.3</v>
      </c>
      <c r="C1853" s="1251">
        <v>17.2</v>
      </c>
      <c r="D1853" s="1251">
        <v>19.5</v>
      </c>
      <c r="E1853" s="1251">
        <v>24.3</v>
      </c>
      <c r="F1853" s="1251">
        <v>30.5</v>
      </c>
      <c r="G1853" s="1251">
        <v>30.8</v>
      </c>
      <c r="H1853" s="1251">
        <v>32.200000000000003</v>
      </c>
      <c r="I1853" s="1251">
        <v>31.5</v>
      </c>
      <c r="J1853" s="1251">
        <v>27.1</v>
      </c>
      <c r="K1853" s="1251">
        <v>24.7</v>
      </c>
      <c r="L1853" s="1251">
        <v>22.3</v>
      </c>
      <c r="M1853" s="1252">
        <v>21.2</v>
      </c>
      <c r="N1853" s="1416"/>
      <c r="O1853" s="1416"/>
      <c r="P1853" s="1416"/>
      <c r="Q1853" s="1416"/>
      <c r="R1853" s="1416"/>
      <c r="S1853" s="1416"/>
      <c r="T1853" s="1416"/>
      <c r="U1853" s="1416"/>
      <c r="V1853" s="1416"/>
      <c r="W1853" s="1416"/>
    </row>
    <row r="1854" spans="1:23" s="1417" customFormat="1" ht="15.75">
      <c r="A1854" s="1023">
        <v>15</v>
      </c>
      <c r="B1854" s="1251">
        <v>15.7</v>
      </c>
      <c r="C1854" s="1251">
        <v>19.7</v>
      </c>
      <c r="D1854" s="1251">
        <v>22.1</v>
      </c>
      <c r="E1854" s="1251">
        <v>24.5</v>
      </c>
      <c r="F1854" s="1251">
        <v>31.3</v>
      </c>
      <c r="G1854" s="1251">
        <v>29.7</v>
      </c>
      <c r="H1854" s="1251">
        <v>31.2</v>
      </c>
      <c r="I1854" s="1251">
        <v>32.700000000000003</v>
      </c>
      <c r="J1854" s="1251">
        <v>25.6</v>
      </c>
      <c r="K1854" s="1251">
        <v>26.5</v>
      </c>
      <c r="L1854" s="1251">
        <v>26.2</v>
      </c>
      <c r="M1854" s="1252">
        <v>17.899999999999999</v>
      </c>
      <c r="N1854" s="1416"/>
      <c r="O1854" s="1416"/>
      <c r="P1854" s="1416"/>
      <c r="Q1854" s="1416"/>
      <c r="R1854" s="1416"/>
      <c r="S1854" s="1416"/>
      <c r="T1854" s="1416"/>
      <c r="U1854" s="1416"/>
      <c r="V1854" s="1416"/>
      <c r="W1854" s="1416"/>
    </row>
    <row r="1855" spans="1:23" s="1417" customFormat="1" ht="15.75">
      <c r="A1855" s="1023">
        <v>16</v>
      </c>
      <c r="B1855" s="1251">
        <v>16.5</v>
      </c>
      <c r="C1855" s="1251">
        <v>21.3</v>
      </c>
      <c r="D1855" s="1251">
        <v>24.4</v>
      </c>
      <c r="E1855" s="1251">
        <v>24.5</v>
      </c>
      <c r="F1855" s="1251">
        <v>28</v>
      </c>
      <c r="G1855" s="1251">
        <v>31.3</v>
      </c>
      <c r="H1855" s="1251">
        <v>30.3</v>
      </c>
      <c r="I1855" s="1251">
        <v>32.799999999999997</v>
      </c>
      <c r="J1855" s="1251">
        <v>26.8</v>
      </c>
      <c r="K1855" s="1251">
        <v>27.5</v>
      </c>
      <c r="L1855" s="1251">
        <v>28.3</v>
      </c>
      <c r="M1855" s="1252">
        <v>15.7</v>
      </c>
      <c r="N1855" s="1416"/>
      <c r="O1855" s="1416"/>
      <c r="P1855" s="1416"/>
      <c r="Q1855" s="1416"/>
      <c r="R1855" s="1416"/>
      <c r="S1855" s="1416"/>
      <c r="T1855" s="1416"/>
      <c r="U1855" s="1416"/>
      <c r="V1855" s="1416"/>
      <c r="W1855" s="1416"/>
    </row>
    <row r="1856" spans="1:23" s="1417" customFormat="1" ht="15.75">
      <c r="A1856" s="1023">
        <v>17</v>
      </c>
      <c r="B1856" s="1251">
        <v>17.100000000000001</v>
      </c>
      <c r="C1856" s="1251">
        <v>20.5</v>
      </c>
      <c r="D1856" s="1251">
        <v>25.3</v>
      </c>
      <c r="E1856" s="1251">
        <v>25.5</v>
      </c>
      <c r="F1856" s="1251">
        <v>29</v>
      </c>
      <c r="G1856" s="1251">
        <v>31.4</v>
      </c>
      <c r="H1856" s="1251">
        <v>30.8</v>
      </c>
      <c r="I1856" s="1251">
        <v>33.4</v>
      </c>
      <c r="J1856" s="1251">
        <v>26.4</v>
      </c>
      <c r="K1856" s="1251">
        <v>27.8</v>
      </c>
      <c r="L1856" s="1251">
        <v>29.2</v>
      </c>
      <c r="M1856" s="1252">
        <v>15.2</v>
      </c>
      <c r="N1856" s="1416"/>
      <c r="O1856" s="1416"/>
      <c r="P1856" s="1416"/>
      <c r="Q1856" s="1416"/>
      <c r="R1856" s="1416"/>
      <c r="S1856" s="1416"/>
      <c r="T1856" s="1416"/>
      <c r="U1856" s="1416"/>
      <c r="V1856" s="1416"/>
      <c r="W1856" s="1416"/>
    </row>
    <row r="1857" spans="1:23" s="1417" customFormat="1" ht="15.75">
      <c r="A1857" s="1023">
        <v>18</v>
      </c>
      <c r="B1857" s="1251">
        <v>18.100000000000001</v>
      </c>
      <c r="C1857" s="1251">
        <v>21.1</v>
      </c>
      <c r="D1857" s="1251">
        <v>26.3</v>
      </c>
      <c r="E1857" s="1251">
        <v>27.9</v>
      </c>
      <c r="F1857" s="1251">
        <v>31.4</v>
      </c>
      <c r="G1857" s="1251">
        <v>31.7</v>
      </c>
      <c r="H1857" s="1251">
        <v>29.7</v>
      </c>
      <c r="I1857" s="1251">
        <v>33.1</v>
      </c>
      <c r="J1857" s="1251">
        <v>25.7</v>
      </c>
      <c r="K1857" s="1251">
        <v>28</v>
      </c>
      <c r="L1857" s="1251">
        <v>28.6</v>
      </c>
      <c r="M1857" s="1252">
        <v>15.1</v>
      </c>
      <c r="N1857" s="1416"/>
      <c r="O1857" s="1416"/>
      <c r="P1857" s="1416"/>
      <c r="Q1857" s="1416"/>
      <c r="R1857" s="1416"/>
      <c r="S1857" s="1416"/>
      <c r="T1857" s="1416"/>
      <c r="U1857" s="1416"/>
      <c r="V1857" s="1416"/>
      <c r="W1857" s="1416"/>
    </row>
    <row r="1858" spans="1:23" s="1417" customFormat="1" ht="15.75">
      <c r="A1858" s="1023">
        <v>19</v>
      </c>
      <c r="B1858" s="1251">
        <v>18.100000000000001</v>
      </c>
      <c r="C1858" s="1251">
        <v>21.4</v>
      </c>
      <c r="D1858" s="1251">
        <v>26.1</v>
      </c>
      <c r="E1858" s="1251">
        <v>29.3</v>
      </c>
      <c r="F1858" s="1251">
        <v>30.9</v>
      </c>
      <c r="G1858" s="1251">
        <v>31.8</v>
      </c>
      <c r="H1858" s="1251">
        <v>30.7</v>
      </c>
      <c r="I1858" s="1251">
        <v>31.3</v>
      </c>
      <c r="J1858" s="1251">
        <v>28.9</v>
      </c>
      <c r="K1858" s="1251">
        <v>28</v>
      </c>
      <c r="L1858" s="1251">
        <v>28</v>
      </c>
      <c r="M1858" s="1252">
        <v>16.3</v>
      </c>
      <c r="N1858" s="1416"/>
      <c r="O1858" s="1416"/>
      <c r="P1858" s="1416"/>
      <c r="Q1858" s="1416"/>
      <c r="R1858" s="1416"/>
      <c r="S1858" s="1416"/>
      <c r="T1858" s="1416"/>
      <c r="U1858" s="1416"/>
      <c r="V1858" s="1416"/>
      <c r="W1858" s="1416"/>
    </row>
    <row r="1859" spans="1:23" s="1417" customFormat="1" ht="15.75">
      <c r="A1859" s="1023">
        <v>20</v>
      </c>
      <c r="B1859" s="1251">
        <v>18.3</v>
      </c>
      <c r="C1859" s="1251">
        <v>22.6</v>
      </c>
      <c r="D1859" s="1251">
        <v>24.9</v>
      </c>
      <c r="E1859" s="1251">
        <v>30.1</v>
      </c>
      <c r="F1859" s="1251">
        <v>31.5</v>
      </c>
      <c r="G1859" s="1251">
        <v>30</v>
      </c>
      <c r="H1859" s="1251">
        <v>29.7</v>
      </c>
      <c r="I1859" s="1251">
        <v>29.1</v>
      </c>
      <c r="J1859" s="1251">
        <v>29.4</v>
      </c>
      <c r="K1859" s="1251">
        <v>28.4</v>
      </c>
      <c r="L1859" s="1251">
        <v>27.2</v>
      </c>
      <c r="M1859" s="1252">
        <v>17.899999999999999</v>
      </c>
      <c r="N1859" s="1416"/>
      <c r="O1859" s="1416"/>
      <c r="P1859" s="1416"/>
      <c r="Q1859" s="1416"/>
      <c r="R1859" s="1416"/>
      <c r="S1859" s="1416"/>
      <c r="T1859" s="1416"/>
      <c r="U1859" s="1416"/>
      <c r="V1859" s="1416"/>
      <c r="W1859" s="1416"/>
    </row>
    <row r="1860" spans="1:23" s="1417" customFormat="1" ht="15.75">
      <c r="A1860" s="1023">
        <v>21</v>
      </c>
      <c r="B1860" s="1251">
        <v>18.7</v>
      </c>
      <c r="C1860" s="1251">
        <v>23.9</v>
      </c>
      <c r="D1860" s="1251">
        <v>24.9</v>
      </c>
      <c r="E1860" s="1251">
        <v>27.6</v>
      </c>
      <c r="F1860" s="1251">
        <v>28.9</v>
      </c>
      <c r="G1860" s="1251">
        <v>31.8</v>
      </c>
      <c r="H1860" s="1251">
        <v>29.6</v>
      </c>
      <c r="I1860" s="1251">
        <v>31.6</v>
      </c>
      <c r="J1860" s="1251">
        <v>27.6</v>
      </c>
      <c r="K1860" s="1251">
        <v>28.1</v>
      </c>
      <c r="L1860" s="1251">
        <v>24.4</v>
      </c>
      <c r="M1860" s="1252">
        <v>19.3</v>
      </c>
      <c r="N1860" s="1416"/>
      <c r="O1860" s="1416"/>
      <c r="P1860" s="1416"/>
      <c r="Q1860" s="1416"/>
      <c r="R1860" s="1416"/>
      <c r="S1860" s="1416"/>
      <c r="T1860" s="1416"/>
      <c r="U1860" s="1416"/>
      <c r="V1860" s="1416"/>
      <c r="W1860" s="1416"/>
    </row>
    <row r="1861" spans="1:23" s="1417" customFormat="1" ht="15.75">
      <c r="A1861" s="1023">
        <v>22</v>
      </c>
      <c r="B1861" s="1251">
        <v>19.600000000000001</v>
      </c>
      <c r="C1861" s="1251">
        <v>23</v>
      </c>
      <c r="D1861" s="1251">
        <v>23.6</v>
      </c>
      <c r="E1861" s="1251">
        <v>22.9</v>
      </c>
      <c r="F1861" s="1251">
        <v>31.4</v>
      </c>
      <c r="G1861" s="1251">
        <v>30.6</v>
      </c>
      <c r="H1861" s="1251">
        <v>31.3</v>
      </c>
      <c r="I1861" s="1251">
        <v>32.799999999999997</v>
      </c>
      <c r="J1861" s="1251">
        <v>25.7</v>
      </c>
      <c r="K1861" s="1251">
        <v>27.9</v>
      </c>
      <c r="L1861" s="1251">
        <v>25.6</v>
      </c>
      <c r="M1861" s="1252">
        <v>20.9</v>
      </c>
      <c r="N1861" s="1416"/>
      <c r="O1861" s="1416"/>
      <c r="P1861" s="1416"/>
      <c r="Q1861" s="1416"/>
      <c r="R1861" s="1416"/>
      <c r="S1861" s="1416"/>
      <c r="T1861" s="1416"/>
      <c r="U1861" s="1416"/>
      <c r="V1861" s="1416"/>
      <c r="W1861" s="1416"/>
    </row>
    <row r="1862" spans="1:23" s="1417" customFormat="1" ht="15.75">
      <c r="A1862" s="1023">
        <v>23</v>
      </c>
      <c r="B1862" s="1251">
        <v>20</v>
      </c>
      <c r="C1862" s="1251">
        <v>23.7</v>
      </c>
      <c r="D1862" s="1251">
        <v>23.1</v>
      </c>
      <c r="E1862" s="1251">
        <v>22.3</v>
      </c>
      <c r="F1862" s="1251">
        <v>31.4</v>
      </c>
      <c r="G1862" s="1251">
        <v>31.6</v>
      </c>
      <c r="H1862" s="1251">
        <v>32.200000000000003</v>
      </c>
      <c r="I1862" s="1251">
        <v>33.1</v>
      </c>
      <c r="J1862" s="1251">
        <v>28.3</v>
      </c>
      <c r="K1862" s="1251">
        <v>27.5</v>
      </c>
      <c r="L1862" s="1251">
        <v>25.8</v>
      </c>
      <c r="M1862" s="1252">
        <v>21.5</v>
      </c>
      <c r="N1862" s="1416"/>
      <c r="O1862" s="1416"/>
      <c r="P1862" s="1416"/>
      <c r="Q1862" s="1416"/>
      <c r="R1862" s="1416"/>
      <c r="S1862" s="1416"/>
      <c r="T1862" s="1416"/>
      <c r="U1862" s="1416"/>
      <c r="V1862" s="1416"/>
      <c r="W1862" s="1416"/>
    </row>
    <row r="1863" spans="1:23" s="1417" customFormat="1" ht="15.75">
      <c r="A1863" s="1023">
        <v>24</v>
      </c>
      <c r="B1863" s="1251">
        <v>21.2</v>
      </c>
      <c r="C1863" s="1251">
        <v>24.2</v>
      </c>
      <c r="D1863" s="1251">
        <v>20.5</v>
      </c>
      <c r="E1863" s="1251">
        <v>23.5</v>
      </c>
      <c r="F1863" s="1251">
        <v>27.4</v>
      </c>
      <c r="G1863" s="1251">
        <v>27.5</v>
      </c>
      <c r="H1863" s="1251">
        <v>28.4</v>
      </c>
      <c r="I1863" s="1251">
        <v>33.200000000000003</v>
      </c>
      <c r="J1863" s="1251">
        <v>30.4</v>
      </c>
      <c r="K1863" s="1251">
        <v>27.7</v>
      </c>
      <c r="L1863" s="1251">
        <v>25.1</v>
      </c>
      <c r="M1863" s="1252">
        <v>22.8</v>
      </c>
      <c r="N1863" s="1416"/>
      <c r="O1863" s="1416"/>
      <c r="P1863" s="1416"/>
      <c r="Q1863" s="1416"/>
      <c r="R1863" s="1416"/>
      <c r="S1863" s="1416"/>
      <c r="T1863" s="1416"/>
      <c r="U1863" s="1416"/>
      <c r="V1863" s="1416"/>
      <c r="W1863" s="1416"/>
    </row>
    <row r="1864" spans="1:23" s="1417" customFormat="1" ht="15.75">
      <c r="A1864" s="1023">
        <v>25</v>
      </c>
      <c r="B1864" s="1251">
        <v>21.5</v>
      </c>
      <c r="C1864" s="1251">
        <v>24.7</v>
      </c>
      <c r="D1864" s="1251">
        <v>19.7</v>
      </c>
      <c r="E1864" s="1251">
        <v>24.8</v>
      </c>
      <c r="F1864" s="1251">
        <v>30.9</v>
      </c>
      <c r="G1864" s="1251">
        <v>29.3</v>
      </c>
      <c r="H1864" s="1251">
        <v>28.3</v>
      </c>
      <c r="I1864" s="1251">
        <v>32.4</v>
      </c>
      <c r="J1864" s="1251">
        <v>31</v>
      </c>
      <c r="K1864" s="1251">
        <v>27.4</v>
      </c>
      <c r="L1864" s="1251">
        <v>22</v>
      </c>
      <c r="M1864" s="1252">
        <v>19.100000000000001</v>
      </c>
      <c r="N1864" s="1416"/>
      <c r="O1864" s="1416"/>
      <c r="P1864" s="1416"/>
      <c r="Q1864" s="1416"/>
      <c r="R1864" s="1416"/>
      <c r="S1864" s="1416"/>
      <c r="T1864" s="1416"/>
      <c r="U1864" s="1416"/>
      <c r="V1864" s="1416"/>
      <c r="W1864" s="1416"/>
    </row>
    <row r="1865" spans="1:23" s="1417" customFormat="1" ht="15.75">
      <c r="A1865" s="1023">
        <v>26</v>
      </c>
      <c r="B1865" s="1251">
        <v>21.5</v>
      </c>
      <c r="C1865" s="1251">
        <v>24.9</v>
      </c>
      <c r="D1865" s="1251">
        <v>20.2</v>
      </c>
      <c r="E1865" s="1251">
        <v>25.9</v>
      </c>
      <c r="F1865" s="1251">
        <v>32.799999999999997</v>
      </c>
      <c r="G1865" s="1251">
        <v>32.299999999999997</v>
      </c>
      <c r="H1865" s="1251">
        <v>28</v>
      </c>
      <c r="I1865" s="1251">
        <v>31.1</v>
      </c>
      <c r="J1865" s="1251">
        <v>29</v>
      </c>
      <c r="K1865" s="1251">
        <v>27.7</v>
      </c>
      <c r="L1865" s="1251">
        <v>17.2</v>
      </c>
      <c r="M1865" s="1252">
        <v>13.9</v>
      </c>
      <c r="N1865" s="1416"/>
      <c r="O1865" s="1416"/>
      <c r="P1865" s="1416"/>
      <c r="Q1865" s="1416"/>
      <c r="R1865" s="1416"/>
      <c r="S1865" s="1416"/>
      <c r="T1865" s="1416"/>
      <c r="U1865" s="1416"/>
      <c r="V1865" s="1416"/>
      <c r="W1865" s="1416"/>
    </row>
    <row r="1866" spans="1:23" s="1417" customFormat="1" ht="15.75">
      <c r="A1866" s="1023">
        <v>27</v>
      </c>
      <c r="B1866" s="1251">
        <v>21.4</v>
      </c>
      <c r="C1866" s="1251">
        <v>24.9</v>
      </c>
      <c r="D1866" s="1251">
        <v>21.5</v>
      </c>
      <c r="E1866" s="1251">
        <v>26.8</v>
      </c>
      <c r="F1866" s="1251">
        <v>33.299999999999997</v>
      </c>
      <c r="G1866" s="1251">
        <v>33.299999999999997</v>
      </c>
      <c r="H1866" s="1251">
        <v>28.8</v>
      </c>
      <c r="I1866" s="1251">
        <v>29.4</v>
      </c>
      <c r="J1866" s="1251">
        <v>29.8</v>
      </c>
      <c r="K1866" s="1251">
        <v>27.8</v>
      </c>
      <c r="L1866" s="1251">
        <v>19.3</v>
      </c>
      <c r="M1866" s="1252">
        <v>16.600000000000001</v>
      </c>
      <c r="N1866" s="1416"/>
      <c r="O1866" s="1416"/>
      <c r="P1866" s="1416"/>
      <c r="Q1866" s="1416"/>
      <c r="R1866" s="1416"/>
      <c r="S1866" s="1416"/>
      <c r="T1866" s="1416"/>
      <c r="U1866" s="1416"/>
      <c r="V1866" s="1416"/>
      <c r="W1866" s="1416"/>
    </row>
    <row r="1867" spans="1:23" s="1417" customFormat="1" ht="15.75">
      <c r="A1867" s="1023">
        <v>28</v>
      </c>
      <c r="B1867" s="1251">
        <v>22</v>
      </c>
      <c r="C1867" s="1251">
        <v>25</v>
      </c>
      <c r="D1867" s="1251">
        <v>23.2</v>
      </c>
      <c r="E1867" s="1251">
        <v>27.2</v>
      </c>
      <c r="F1867" s="1251">
        <v>33.9</v>
      </c>
      <c r="G1867" s="1251">
        <v>33.4</v>
      </c>
      <c r="H1867" s="1251">
        <v>28.3</v>
      </c>
      <c r="I1867" s="1251">
        <v>29.7</v>
      </c>
      <c r="J1867" s="1251">
        <v>30.7</v>
      </c>
      <c r="K1867" s="1251">
        <v>28.8</v>
      </c>
      <c r="L1867" s="1251">
        <v>20.100000000000001</v>
      </c>
      <c r="M1867" s="1252">
        <v>17.8</v>
      </c>
      <c r="N1867" s="1416"/>
      <c r="O1867" s="1416"/>
      <c r="P1867" s="1416"/>
      <c r="Q1867" s="1416"/>
      <c r="R1867" s="1416"/>
      <c r="S1867" s="1416"/>
      <c r="T1867" s="1416"/>
      <c r="U1867" s="1416"/>
      <c r="V1867" s="1416"/>
      <c r="W1867" s="1416"/>
    </row>
    <row r="1868" spans="1:23" s="1417" customFormat="1" ht="15.75">
      <c r="A1868" s="1023">
        <v>29</v>
      </c>
      <c r="B1868" s="1251">
        <v>22.3</v>
      </c>
      <c r="C1868" s="1251"/>
      <c r="D1868" s="1251">
        <v>24.7</v>
      </c>
      <c r="E1868" s="1251">
        <v>28.3</v>
      </c>
      <c r="F1868" s="1251">
        <v>34.9</v>
      </c>
      <c r="G1868" s="1251">
        <v>34.299999999999997</v>
      </c>
      <c r="H1868" s="1251">
        <v>26.3</v>
      </c>
      <c r="I1868" s="1251">
        <v>28.5</v>
      </c>
      <c r="J1868" s="1251">
        <v>31.2</v>
      </c>
      <c r="K1868" s="1251">
        <v>28.8</v>
      </c>
      <c r="L1868" s="1251">
        <v>20.7</v>
      </c>
      <c r="M1868" s="1252">
        <v>15.7</v>
      </c>
      <c r="N1868" s="1416"/>
      <c r="O1868" s="1416"/>
      <c r="P1868" s="1416"/>
      <c r="Q1868" s="1416"/>
      <c r="R1868" s="1416"/>
      <c r="S1868" s="1416"/>
      <c r="T1868" s="1416"/>
      <c r="U1868" s="1416"/>
      <c r="V1868" s="1416"/>
      <c r="W1868" s="1416"/>
    </row>
    <row r="1869" spans="1:23" s="1417" customFormat="1" ht="15.75">
      <c r="A1869" s="1023">
        <v>30</v>
      </c>
      <c r="B1869" s="1251">
        <v>19.600000000000001</v>
      </c>
      <c r="C1869" s="1251"/>
      <c r="D1869" s="1251">
        <v>25.9</v>
      </c>
      <c r="E1869" s="1251">
        <v>28.7</v>
      </c>
      <c r="F1869" s="1251">
        <v>34.299999999999997</v>
      </c>
      <c r="G1869" s="1251">
        <v>35.299999999999997</v>
      </c>
      <c r="H1869" s="1251">
        <v>26.8</v>
      </c>
      <c r="I1869" s="1251">
        <v>27.2</v>
      </c>
      <c r="J1869" s="1251">
        <v>30.1</v>
      </c>
      <c r="K1869" s="1251">
        <v>28.4</v>
      </c>
      <c r="L1869" s="1251">
        <v>21.5</v>
      </c>
      <c r="M1869" s="1252">
        <v>15.3</v>
      </c>
      <c r="N1869" s="1416"/>
      <c r="O1869" s="1416"/>
      <c r="P1869" s="1416"/>
      <c r="Q1869" s="1416"/>
      <c r="R1869" s="1416"/>
      <c r="S1869" s="1416"/>
      <c r="T1869" s="1416"/>
      <c r="U1869" s="1416"/>
      <c r="V1869" s="1416"/>
      <c r="W1869" s="1416"/>
    </row>
    <row r="1870" spans="1:23" s="1417" customFormat="1" ht="15.75">
      <c r="A1870" s="1029">
        <v>31</v>
      </c>
      <c r="B1870" s="1426">
        <v>13.7</v>
      </c>
      <c r="C1870" s="1426"/>
      <c r="D1870" s="1426">
        <v>26.8</v>
      </c>
      <c r="E1870" s="1426"/>
      <c r="F1870" s="1426">
        <v>32.4</v>
      </c>
      <c r="G1870" s="1426"/>
      <c r="H1870" s="1426">
        <v>27</v>
      </c>
      <c r="I1870" s="1426">
        <v>28</v>
      </c>
      <c r="J1870" s="1426"/>
      <c r="K1870" s="1426">
        <v>26</v>
      </c>
      <c r="L1870" s="1426"/>
      <c r="M1870" s="1427">
        <v>16.5</v>
      </c>
      <c r="N1870" s="1416"/>
      <c r="O1870" s="1416"/>
      <c r="P1870" s="1416"/>
      <c r="Q1870" s="1416"/>
      <c r="R1870" s="1416"/>
      <c r="S1870" s="1416"/>
      <c r="T1870" s="1416"/>
      <c r="U1870" s="1416"/>
      <c r="V1870" s="1416"/>
      <c r="W1870" s="1416"/>
    </row>
    <row r="1871" spans="1:23" s="1417" customFormat="1" ht="15.75">
      <c r="A1871" s="1428" t="s">
        <v>60</v>
      </c>
      <c r="B1871" s="1429">
        <f t="shared" ref="B1871:M1871" si="26">SUM(B1840:B1870)</f>
        <v>560.40000000000009</v>
      </c>
      <c r="C1871" s="1430">
        <f t="shared" si="26"/>
        <v>538.49999999999989</v>
      </c>
      <c r="D1871" s="1430">
        <f t="shared" si="26"/>
        <v>670.00000000000011</v>
      </c>
      <c r="E1871" s="1430">
        <f t="shared" si="26"/>
        <v>761.19999999999982</v>
      </c>
      <c r="F1871" s="1430">
        <f t="shared" si="26"/>
        <v>949.29999999999961</v>
      </c>
      <c r="G1871" s="1430">
        <f t="shared" si="26"/>
        <v>927.89999999999975</v>
      </c>
      <c r="H1871" s="1430">
        <f t="shared" si="26"/>
        <v>941.39999999999986</v>
      </c>
      <c r="I1871" s="1430">
        <f t="shared" si="26"/>
        <v>932.5</v>
      </c>
      <c r="J1871" s="1430">
        <f t="shared" si="26"/>
        <v>855.60000000000014</v>
      </c>
      <c r="K1871" s="1431">
        <f t="shared" si="26"/>
        <v>842.9</v>
      </c>
      <c r="L1871" s="1431">
        <f t="shared" si="26"/>
        <v>739</v>
      </c>
      <c r="M1871" s="1432">
        <f t="shared" si="26"/>
        <v>575.19999999999993</v>
      </c>
      <c r="N1871" s="1416"/>
      <c r="O1871" s="1416"/>
      <c r="P1871" s="1416"/>
      <c r="Q1871" s="1416"/>
      <c r="R1871" s="1416"/>
      <c r="S1871" s="1416"/>
      <c r="T1871" s="1416"/>
      <c r="U1871" s="1416"/>
      <c r="V1871" s="1416"/>
      <c r="W1871" s="1416"/>
    </row>
    <row r="1872" spans="1:23" s="1417" customFormat="1" ht="15.75">
      <c r="A1872" s="1023" t="s">
        <v>61</v>
      </c>
      <c r="B1872" s="1433">
        <f t="shared" ref="B1872:M1872" si="27">ROUND(AVERAGE(B1840:B1870),1)</f>
        <v>18.100000000000001</v>
      </c>
      <c r="C1872" s="1434">
        <f t="shared" si="27"/>
        <v>19.2</v>
      </c>
      <c r="D1872" s="1434">
        <f t="shared" si="27"/>
        <v>21.6</v>
      </c>
      <c r="E1872" s="1434">
        <f t="shared" si="27"/>
        <v>25.4</v>
      </c>
      <c r="F1872" s="1434">
        <f t="shared" si="27"/>
        <v>30.6</v>
      </c>
      <c r="G1872" s="1434">
        <f t="shared" si="27"/>
        <v>30.9</v>
      </c>
      <c r="H1872" s="1434">
        <f t="shared" si="27"/>
        <v>30.4</v>
      </c>
      <c r="I1872" s="1434">
        <f t="shared" si="27"/>
        <v>30.1</v>
      </c>
      <c r="J1872" s="1434">
        <f t="shared" si="27"/>
        <v>28.5</v>
      </c>
      <c r="K1872" s="1434">
        <f t="shared" si="27"/>
        <v>27.2</v>
      </c>
      <c r="L1872" s="1434">
        <f t="shared" si="27"/>
        <v>24.6</v>
      </c>
      <c r="M1872" s="1435">
        <f t="shared" si="27"/>
        <v>18.600000000000001</v>
      </c>
      <c r="N1872" s="1416"/>
      <c r="O1872" s="1416"/>
      <c r="P1872" s="1416"/>
      <c r="Q1872" s="1416"/>
      <c r="R1872" s="1416"/>
      <c r="S1872" s="1416"/>
      <c r="T1872" s="1416"/>
      <c r="U1872" s="1416"/>
      <c r="V1872" s="1416"/>
      <c r="W1872" s="1416"/>
    </row>
    <row r="1873" spans="1:23" s="1417" customFormat="1" ht="15.75">
      <c r="A1873" s="1428" t="s">
        <v>24</v>
      </c>
      <c r="B1873" s="1436">
        <v>26.2</v>
      </c>
      <c r="C1873" s="1437">
        <v>29</v>
      </c>
      <c r="D1873" s="1437">
        <v>31.2</v>
      </c>
      <c r="E1873" s="1437">
        <v>36.5</v>
      </c>
      <c r="F1873" s="1437">
        <v>40.5</v>
      </c>
      <c r="G1873" s="1437">
        <v>39.799999999999997</v>
      </c>
      <c r="H1873" s="1437">
        <v>40.799999999999997</v>
      </c>
      <c r="I1873" s="1437">
        <v>38.700000000000003</v>
      </c>
      <c r="J1873" s="1437">
        <v>36.5</v>
      </c>
      <c r="K1873" s="1437">
        <v>35</v>
      </c>
      <c r="L1873" s="1437">
        <v>35.5</v>
      </c>
      <c r="M1873" s="1438">
        <v>30.2</v>
      </c>
      <c r="N1873" s="1416"/>
      <c r="O1873" s="1416"/>
      <c r="P1873" s="1416"/>
      <c r="Q1873" s="1416"/>
      <c r="R1873" s="1416"/>
      <c r="S1873" s="1416"/>
      <c r="T1873" s="1416"/>
      <c r="U1873" s="1416"/>
      <c r="V1873" s="1416"/>
      <c r="W1873" s="1416"/>
    </row>
    <row r="1874" spans="1:23" s="1417" customFormat="1" ht="15.75">
      <c r="A1874" s="1439" t="s">
        <v>59</v>
      </c>
      <c r="B1874" s="1440">
        <v>24</v>
      </c>
      <c r="C1874" s="1441">
        <v>25</v>
      </c>
      <c r="D1874" s="1441">
        <v>31</v>
      </c>
      <c r="E1874" s="1441">
        <v>20</v>
      </c>
      <c r="F1874" s="1441">
        <v>29</v>
      </c>
      <c r="G1874" s="1441">
        <v>30</v>
      </c>
      <c r="H1874" s="1441">
        <v>3</v>
      </c>
      <c r="I1874" s="1441">
        <v>17</v>
      </c>
      <c r="J1874" s="1441">
        <v>6</v>
      </c>
      <c r="K1874" s="1441">
        <v>1</v>
      </c>
      <c r="L1874" s="1441">
        <v>17</v>
      </c>
      <c r="M1874" s="1442">
        <v>2</v>
      </c>
      <c r="N1874" s="1416"/>
      <c r="O1874" s="1416"/>
      <c r="P1874" s="1416"/>
      <c r="Q1874" s="1416"/>
      <c r="R1874" s="1416"/>
      <c r="S1874" s="1416"/>
      <c r="T1874" s="1416"/>
      <c r="U1874" s="1416"/>
      <c r="V1874" s="1416"/>
      <c r="W1874" s="1416"/>
    </row>
    <row r="1875" spans="1:23" s="1417" customFormat="1" ht="15.75">
      <c r="A1875" s="1443" t="s">
        <v>36</v>
      </c>
      <c r="B1875" s="1250">
        <v>11.1</v>
      </c>
      <c r="C1875" s="1251">
        <v>11</v>
      </c>
      <c r="D1875" s="1251">
        <v>14.9</v>
      </c>
      <c r="E1875" s="1251">
        <v>16.2</v>
      </c>
      <c r="F1875" s="1251">
        <v>23</v>
      </c>
      <c r="G1875" s="1251">
        <v>24.5</v>
      </c>
      <c r="H1875" s="1251">
        <v>24.5</v>
      </c>
      <c r="I1875" s="1251">
        <v>23.3</v>
      </c>
      <c r="J1875" s="1251">
        <v>23</v>
      </c>
      <c r="K1875" s="1251">
        <v>19.2</v>
      </c>
      <c r="L1875" s="1251">
        <v>14.9</v>
      </c>
      <c r="M1875" s="1252">
        <v>13.1</v>
      </c>
      <c r="N1875" s="1416"/>
      <c r="O1875" s="1416"/>
      <c r="P1875" s="1416"/>
      <c r="Q1875" s="1416"/>
      <c r="R1875" s="1416"/>
      <c r="S1875" s="1416"/>
      <c r="T1875" s="1416"/>
      <c r="U1875" s="1416"/>
      <c r="V1875" s="1416"/>
      <c r="W1875" s="1416"/>
    </row>
    <row r="1876" spans="1:23" s="1417" customFormat="1" ht="15.75">
      <c r="A1876" s="1444" t="s">
        <v>59</v>
      </c>
      <c r="B1876" s="1440">
        <v>13</v>
      </c>
      <c r="C1876" s="1441">
        <v>5</v>
      </c>
      <c r="D1876" s="1441">
        <v>12</v>
      </c>
      <c r="E1876" s="1441">
        <v>10</v>
      </c>
      <c r="F1876" s="1441">
        <v>16</v>
      </c>
      <c r="G1876" s="1441">
        <v>13</v>
      </c>
      <c r="H1876" s="1441">
        <v>11</v>
      </c>
      <c r="I1876" s="1441">
        <v>1</v>
      </c>
      <c r="J1876" s="1441">
        <v>13</v>
      </c>
      <c r="K1876" s="1441">
        <v>11</v>
      </c>
      <c r="L1876" s="1441">
        <v>26</v>
      </c>
      <c r="M1876" s="1442">
        <v>26</v>
      </c>
      <c r="N1876" s="1416"/>
      <c r="O1876" s="1416"/>
      <c r="P1876" s="1416"/>
      <c r="Q1876" s="1416"/>
      <c r="R1876" s="1416"/>
      <c r="S1876" s="1416"/>
      <c r="T1876" s="1416"/>
      <c r="U1876" s="1416"/>
      <c r="V1876" s="1416"/>
      <c r="W1876" s="1416"/>
    </row>
    <row r="1877" spans="1:23" s="1417" customFormat="1" ht="15.75">
      <c r="A1877" s="1445" t="s">
        <v>62</v>
      </c>
      <c r="B1877" s="1446"/>
      <c r="C1877" s="1447" t="s">
        <v>63</v>
      </c>
      <c r="D1877" s="1448"/>
      <c r="E1877" s="1448"/>
      <c r="F1877" s="1448"/>
      <c r="G1877" s="1449">
        <f>MAX(B1873:M1873)</f>
        <v>40.799999999999997</v>
      </c>
      <c r="H1877" s="1450" t="s">
        <v>45</v>
      </c>
      <c r="I1877" s="1448"/>
      <c r="J1877" s="1451" t="s">
        <v>59</v>
      </c>
      <c r="K1877" s="1452">
        <f>HLOOKUP(G1877,B1873:M1874,2,FALSE)</f>
        <v>3</v>
      </c>
      <c r="L1877" s="1452" t="s">
        <v>64</v>
      </c>
      <c r="M1877" s="1453" t="str">
        <f>MID("I   II  III IV  V   VI  VII VIII IX  X   XI  XII ",(MATCH(G1877,B1873:M1873,0)-1)*4+1,4)</f>
        <v xml:space="preserve">VII </v>
      </c>
      <c r="N1877" s="1416"/>
      <c r="O1877" s="1416"/>
      <c r="P1877" s="1416"/>
      <c r="Q1877" s="1416"/>
      <c r="R1877" s="1416"/>
      <c r="S1877" s="1416"/>
      <c r="T1877" s="1416"/>
      <c r="U1877" s="1416"/>
      <c r="V1877" s="1416"/>
      <c r="W1877" s="1416"/>
    </row>
    <row r="1878" spans="1:23" s="1417" customFormat="1" ht="15.75">
      <c r="A1878" s="1454" t="s">
        <v>65</v>
      </c>
      <c r="B1878" s="1455"/>
      <c r="C1878" s="1456" t="s">
        <v>66</v>
      </c>
      <c r="D1878" s="1457"/>
      <c r="E1878" s="1457"/>
      <c r="F1878" s="1457"/>
      <c r="G1878" s="1458">
        <f>MIN(B1875:M1875)</f>
        <v>11</v>
      </c>
      <c r="H1878" s="1459" t="s">
        <v>45</v>
      </c>
      <c r="I1878" s="1457"/>
      <c r="J1878" s="1460" t="s">
        <v>59</v>
      </c>
      <c r="K1878" s="1461">
        <f>HLOOKUP(G1878,B1875:M1876,2,FALSE)</f>
        <v>5</v>
      </c>
      <c r="L1878" s="1461" t="s">
        <v>64</v>
      </c>
      <c r="M1878" s="1462" t="str">
        <f>MID("I   II  III IV  V   VI  VII VIII IX  X   XI  XII ",(MATCH(G1878,B1875:M1875,0)-1)*4+1,4)</f>
        <v xml:space="preserve">II  </v>
      </c>
      <c r="N1878" s="1416"/>
      <c r="O1878" s="1416"/>
      <c r="P1878" s="1416"/>
      <c r="Q1878" s="1416"/>
      <c r="R1878" s="1416"/>
      <c r="S1878" s="1416"/>
      <c r="T1878" s="1416"/>
      <c r="U1878" s="1416"/>
      <c r="V1878" s="1416"/>
      <c r="W1878" s="1416"/>
    </row>
    <row r="1879" spans="1:23" s="1417" customFormat="1" ht="15.75">
      <c r="A1879" s="1463" t="s">
        <v>67</v>
      </c>
      <c r="B1879" s="1464"/>
      <c r="C1879" s="1465" t="s">
        <v>68</v>
      </c>
      <c r="D1879" s="1466"/>
      <c r="E1879" s="1466"/>
      <c r="F1879" s="1467"/>
      <c r="G1879" s="1468">
        <f>AVERAGE(B1840:M1870)</f>
        <v>25.462739726027387</v>
      </c>
      <c r="H1879" s="1469" t="s">
        <v>45</v>
      </c>
      <c r="I1879" s="1466"/>
      <c r="J1879" s="1466"/>
      <c r="K1879" s="1466"/>
      <c r="L1879" s="1466"/>
      <c r="M1879" s="1470"/>
      <c r="N1879" s="1416"/>
      <c r="O1879" s="1416"/>
      <c r="P1879" s="1416"/>
      <c r="Q1879" s="1416"/>
      <c r="R1879" s="1416"/>
      <c r="S1879" s="1416"/>
      <c r="T1879" s="1416"/>
      <c r="U1879" s="1416"/>
      <c r="V1879" s="1416"/>
      <c r="W1879" s="1416"/>
    </row>
    <row r="1880" spans="1:23" s="1417" customFormat="1" ht="12.75">
      <c r="A1880" s="1471"/>
      <c r="B1880" s="1471"/>
      <c r="C1880" s="1471"/>
      <c r="D1880" s="1471"/>
      <c r="E1880" s="1471"/>
      <c r="F1880" s="1471"/>
      <c r="G1880" s="1471"/>
      <c r="H1880" s="1471"/>
      <c r="I1880" s="1471"/>
      <c r="J1880" s="1471"/>
      <c r="K1880" s="1471"/>
      <c r="L1880" s="1471"/>
      <c r="M1880" s="1471"/>
      <c r="N1880" s="1416"/>
      <c r="O1880" s="1416"/>
      <c r="P1880" s="1416"/>
      <c r="Q1880" s="1416"/>
      <c r="R1880" s="1416"/>
      <c r="S1880" s="1416"/>
      <c r="T1880" s="1416"/>
      <c r="U1880" s="1416"/>
      <c r="V1880" s="1416"/>
      <c r="W1880" s="1416"/>
    </row>
  </sheetData>
  <autoFilter ref="B1:M1452" xr:uid="{00000000-0009-0000-0000-000000000000}"/>
  <phoneticPr fontId="3" type="noConversion"/>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9423"/>
  <sheetViews>
    <sheetView zoomScale="69" zoomScaleNormal="69" workbookViewId="0">
      <selection activeCell="N361" sqref="N361"/>
    </sheetView>
  </sheetViews>
  <sheetFormatPr defaultRowHeight="12.75"/>
  <cols>
    <col min="1" max="1" width="13.140625" customWidth="1"/>
    <col min="2" max="2" width="10.42578125" customWidth="1"/>
  </cols>
  <sheetData>
    <row r="1" spans="1:5" ht="15.75">
      <c r="A1" s="1650"/>
      <c r="B1" s="1650" t="s">
        <v>170</v>
      </c>
      <c r="C1" s="1650" t="s">
        <v>171</v>
      </c>
      <c r="D1" t="s">
        <v>172</v>
      </c>
      <c r="E1" s="1651" t="s">
        <v>173</v>
      </c>
    </row>
    <row r="2" spans="1:5" ht="15.75">
      <c r="A2" s="1649">
        <v>33239</v>
      </c>
      <c r="B2" s="1">
        <v>22.6</v>
      </c>
      <c r="C2" s="1507">
        <v>27</v>
      </c>
      <c r="E2" s="1"/>
    </row>
    <row r="3" spans="1:5" ht="15.75">
      <c r="A3" s="1649">
        <v>33240</v>
      </c>
      <c r="B3" s="1">
        <v>20.7</v>
      </c>
      <c r="C3" s="1507">
        <v>23.9</v>
      </c>
      <c r="E3" s="1"/>
    </row>
    <row r="4" spans="1:5" ht="15.75">
      <c r="A4" s="1649">
        <v>33241</v>
      </c>
      <c r="B4" s="1">
        <v>20.100000000000001</v>
      </c>
      <c r="C4" s="1507">
        <v>22.7</v>
      </c>
      <c r="E4" s="1"/>
    </row>
    <row r="5" spans="1:5" ht="15.75">
      <c r="A5" s="1649">
        <v>33242</v>
      </c>
      <c r="B5" s="1">
        <v>19.3</v>
      </c>
      <c r="C5" s="1507">
        <v>23.6</v>
      </c>
      <c r="E5" s="1"/>
    </row>
    <row r="6" spans="1:5" ht="15.75">
      <c r="A6" s="1649">
        <v>33243</v>
      </c>
      <c r="B6" s="1">
        <v>13.7</v>
      </c>
      <c r="C6" s="1507">
        <v>18.8</v>
      </c>
      <c r="E6" s="1"/>
    </row>
    <row r="7" spans="1:5" ht="15.75">
      <c r="A7" s="1649">
        <v>33244</v>
      </c>
      <c r="B7" s="1">
        <v>13.2</v>
      </c>
      <c r="C7" s="1507">
        <v>14.7</v>
      </c>
      <c r="E7" s="1"/>
    </row>
    <row r="8" spans="1:5" ht="15.75">
      <c r="A8" s="1649">
        <v>33245</v>
      </c>
      <c r="B8" s="1">
        <v>14.8</v>
      </c>
      <c r="C8" s="1507">
        <v>16.3</v>
      </c>
      <c r="E8" s="1"/>
    </row>
    <row r="9" spans="1:5" ht="15.75">
      <c r="A9" s="1649">
        <v>33246</v>
      </c>
      <c r="B9" s="1">
        <v>15.2</v>
      </c>
      <c r="C9" s="1507">
        <v>16</v>
      </c>
      <c r="E9" s="1"/>
    </row>
    <row r="10" spans="1:5" ht="15.75">
      <c r="A10" s="1649">
        <v>33247</v>
      </c>
      <c r="B10" s="1">
        <v>14.4</v>
      </c>
      <c r="C10" s="1507">
        <v>15.9</v>
      </c>
      <c r="E10" s="1"/>
    </row>
    <row r="11" spans="1:5" ht="15.75">
      <c r="A11" s="1649">
        <v>33248</v>
      </c>
      <c r="B11" s="1">
        <v>15.3</v>
      </c>
      <c r="C11" s="1507">
        <v>17.399999999999999</v>
      </c>
      <c r="E11" s="1"/>
    </row>
    <row r="12" spans="1:5" ht="15.75">
      <c r="A12" s="1649">
        <v>33249</v>
      </c>
      <c r="B12" s="1">
        <v>16</v>
      </c>
      <c r="C12" s="1507">
        <v>17.100000000000001</v>
      </c>
      <c r="E12" s="1"/>
    </row>
    <row r="13" spans="1:5" ht="15.75">
      <c r="A13" s="1649">
        <v>33250</v>
      </c>
      <c r="B13" s="1">
        <v>14.1</v>
      </c>
      <c r="C13" s="1507">
        <v>15.5</v>
      </c>
      <c r="E13" s="1"/>
    </row>
    <row r="14" spans="1:5" ht="15.75">
      <c r="A14" s="1649">
        <v>33251</v>
      </c>
      <c r="B14" s="1">
        <v>13.6</v>
      </c>
      <c r="C14" s="1507">
        <v>14.4</v>
      </c>
      <c r="E14" s="1"/>
    </row>
    <row r="15" spans="1:5" ht="15.75">
      <c r="A15" s="1649">
        <v>33252</v>
      </c>
      <c r="B15" s="1">
        <v>13.6</v>
      </c>
      <c r="C15" s="1507">
        <v>14.5</v>
      </c>
      <c r="E15" s="1"/>
    </row>
    <row r="16" spans="1:5" ht="15.75">
      <c r="A16" s="1649">
        <v>33253</v>
      </c>
      <c r="B16" s="1">
        <v>14.7</v>
      </c>
      <c r="C16" s="1507">
        <v>18.2</v>
      </c>
      <c r="E16" s="1"/>
    </row>
    <row r="17" spans="1:5" ht="15.75">
      <c r="A17" s="1649">
        <v>33254</v>
      </c>
      <c r="B17" s="1">
        <v>16.399999999999999</v>
      </c>
      <c r="C17" s="1507">
        <v>19</v>
      </c>
      <c r="E17" s="1"/>
    </row>
    <row r="18" spans="1:5" ht="15.75">
      <c r="A18" s="1649">
        <v>33255</v>
      </c>
      <c r="B18" s="1">
        <v>15</v>
      </c>
      <c r="C18" s="1507">
        <v>17.2</v>
      </c>
      <c r="E18" s="1"/>
    </row>
    <row r="19" spans="1:5" ht="15.75">
      <c r="A19" s="1649">
        <v>33256</v>
      </c>
      <c r="B19" s="1">
        <v>17.2</v>
      </c>
      <c r="C19" s="1507">
        <v>22.5</v>
      </c>
      <c r="E19" s="1"/>
    </row>
    <row r="20" spans="1:5" ht="15.75">
      <c r="A20" s="1649">
        <v>33257</v>
      </c>
      <c r="B20" s="1">
        <v>20.100000000000001</v>
      </c>
      <c r="C20" s="1507">
        <v>24.9</v>
      </c>
      <c r="E20" s="1"/>
    </row>
    <row r="21" spans="1:5" ht="15.75">
      <c r="A21" s="1649">
        <v>33258</v>
      </c>
      <c r="B21" s="1">
        <v>22.4</v>
      </c>
      <c r="C21" s="1507">
        <v>26.8</v>
      </c>
      <c r="E21" s="1"/>
    </row>
    <row r="22" spans="1:5" ht="15.75">
      <c r="A22" s="1649">
        <v>33259</v>
      </c>
      <c r="B22" s="1">
        <v>22.8</v>
      </c>
      <c r="C22" s="1507">
        <v>26</v>
      </c>
      <c r="E22" s="1"/>
    </row>
    <row r="23" spans="1:5" ht="15.75">
      <c r="A23" s="1649">
        <v>33260</v>
      </c>
      <c r="B23" s="1">
        <v>22.5</v>
      </c>
      <c r="C23" s="1507">
        <v>25.4</v>
      </c>
      <c r="E23" s="1"/>
    </row>
    <row r="24" spans="1:5" ht="15.75">
      <c r="A24" s="1649">
        <v>33261</v>
      </c>
      <c r="B24" s="1">
        <v>22.5</v>
      </c>
      <c r="C24" s="1507">
        <v>26.1</v>
      </c>
      <c r="E24" s="1"/>
    </row>
    <row r="25" spans="1:5" ht="15.75">
      <c r="A25" s="1649">
        <v>33262</v>
      </c>
      <c r="B25" s="1">
        <v>22</v>
      </c>
      <c r="C25" s="1507">
        <v>24.9</v>
      </c>
      <c r="E25" s="1"/>
    </row>
    <row r="26" spans="1:5" ht="15.75">
      <c r="A26" s="1649">
        <v>33263</v>
      </c>
      <c r="B26" s="1">
        <v>21.4</v>
      </c>
      <c r="C26" s="1507">
        <v>24.3</v>
      </c>
      <c r="E26" s="1"/>
    </row>
    <row r="27" spans="1:5" ht="15.75">
      <c r="A27" s="1649">
        <v>33264</v>
      </c>
      <c r="B27" s="1">
        <v>17.5</v>
      </c>
      <c r="C27" s="1507">
        <v>21.9</v>
      </c>
      <c r="E27" s="1"/>
    </row>
    <row r="28" spans="1:5" ht="15.75">
      <c r="A28" s="1649">
        <v>33265</v>
      </c>
      <c r="B28" s="1">
        <v>15.2</v>
      </c>
      <c r="C28" s="1507">
        <v>16</v>
      </c>
      <c r="E28" s="1"/>
    </row>
    <row r="29" spans="1:5" ht="15.75">
      <c r="A29" s="1649">
        <v>33266</v>
      </c>
      <c r="B29" s="1">
        <v>15.9</v>
      </c>
      <c r="C29" s="1507">
        <v>16.899999999999999</v>
      </c>
      <c r="E29" s="1"/>
    </row>
    <row r="30" spans="1:5" ht="15.75">
      <c r="A30" s="1649">
        <v>33267</v>
      </c>
      <c r="B30" s="1">
        <v>16.8</v>
      </c>
      <c r="C30" s="1507">
        <v>18.5</v>
      </c>
      <c r="E30" s="1"/>
    </row>
    <row r="31" spans="1:5" ht="15.75">
      <c r="A31" s="1649">
        <v>33268</v>
      </c>
      <c r="B31" s="1">
        <v>17.5</v>
      </c>
      <c r="C31" s="1507">
        <v>19.899999999999999</v>
      </c>
      <c r="E31" s="1"/>
    </row>
    <row r="32" spans="1:5" ht="15.75">
      <c r="A32" s="1649">
        <v>33269</v>
      </c>
      <c r="B32" s="1">
        <v>16.8</v>
      </c>
      <c r="C32" s="1507">
        <v>19.100000000000001</v>
      </c>
      <c r="E32" s="1"/>
    </row>
    <row r="33" spans="1:5" ht="15.75">
      <c r="A33" s="1649">
        <v>33270</v>
      </c>
      <c r="B33" s="1">
        <v>13.6</v>
      </c>
      <c r="C33" s="1507">
        <v>14.9</v>
      </c>
      <c r="E33" s="1"/>
    </row>
    <row r="34" spans="1:5" ht="15.75">
      <c r="A34" s="1649">
        <v>33271</v>
      </c>
      <c r="B34" s="1">
        <v>13.5</v>
      </c>
      <c r="C34" s="1507">
        <v>14.9</v>
      </c>
      <c r="E34" s="1"/>
    </row>
    <row r="35" spans="1:5" ht="15.75">
      <c r="A35" s="1649">
        <v>33272</v>
      </c>
      <c r="B35" s="1">
        <v>14</v>
      </c>
      <c r="C35" s="1507">
        <v>15.7</v>
      </c>
      <c r="E35" s="1"/>
    </row>
    <row r="36" spans="1:5" ht="15.75">
      <c r="A36" s="1649">
        <v>33273</v>
      </c>
      <c r="B36" s="1">
        <v>14.4</v>
      </c>
      <c r="C36" s="1507">
        <v>15.8</v>
      </c>
      <c r="E36" s="1"/>
    </row>
    <row r="37" spans="1:5" ht="15.75">
      <c r="A37" s="1649">
        <v>33274</v>
      </c>
      <c r="B37" s="1">
        <v>15.9</v>
      </c>
      <c r="C37" s="1507">
        <v>20.399999999999999</v>
      </c>
      <c r="E37" s="1"/>
    </row>
    <row r="38" spans="1:5" ht="15.75">
      <c r="A38" s="1649">
        <v>33275</v>
      </c>
      <c r="B38" s="1">
        <v>18.899999999999999</v>
      </c>
      <c r="C38" s="1507">
        <v>23.5</v>
      </c>
      <c r="E38" s="1"/>
    </row>
    <row r="39" spans="1:5" ht="15.75">
      <c r="A39" s="1649">
        <v>33276</v>
      </c>
      <c r="B39" s="1">
        <v>21.3</v>
      </c>
      <c r="C39" s="1507">
        <v>24.5</v>
      </c>
      <c r="E39" s="1"/>
    </row>
    <row r="40" spans="1:5" ht="15.75">
      <c r="A40" s="1649">
        <v>33277</v>
      </c>
      <c r="B40" s="1">
        <v>21.2</v>
      </c>
      <c r="C40" s="1507">
        <v>24.4</v>
      </c>
      <c r="E40" s="1"/>
    </row>
    <row r="41" spans="1:5" ht="15.75">
      <c r="A41" s="1649">
        <v>33278</v>
      </c>
      <c r="B41" s="1">
        <v>22.5</v>
      </c>
      <c r="C41" s="1507">
        <v>25.9</v>
      </c>
      <c r="E41" s="1"/>
    </row>
    <row r="42" spans="1:5" ht="15.75">
      <c r="A42" s="1649">
        <v>33279</v>
      </c>
      <c r="B42" s="1">
        <v>22.7</v>
      </c>
      <c r="C42" s="1507">
        <v>26.2</v>
      </c>
      <c r="E42" s="1"/>
    </row>
    <row r="43" spans="1:5" ht="15.75">
      <c r="A43" s="1649">
        <v>33280</v>
      </c>
      <c r="B43" s="1">
        <v>22.3</v>
      </c>
      <c r="C43" s="1507">
        <v>24.9</v>
      </c>
      <c r="E43" s="1"/>
    </row>
    <row r="44" spans="1:5" ht="15.75">
      <c r="A44" s="1649">
        <v>33281</v>
      </c>
      <c r="B44" s="1">
        <v>23.3</v>
      </c>
      <c r="C44" s="1507">
        <v>26.6</v>
      </c>
      <c r="E44" s="1"/>
    </row>
    <row r="45" spans="1:5" ht="15.75">
      <c r="A45" s="1649">
        <v>33282</v>
      </c>
      <c r="B45" s="1">
        <v>24.7</v>
      </c>
      <c r="C45" s="1507">
        <v>30</v>
      </c>
      <c r="E45" s="1"/>
    </row>
    <row r="46" spans="1:5" ht="15.75">
      <c r="A46" s="1649">
        <v>33283</v>
      </c>
      <c r="B46" s="1">
        <v>25.1</v>
      </c>
      <c r="C46" s="1507">
        <v>30.4</v>
      </c>
      <c r="E46" s="1"/>
    </row>
    <row r="47" spans="1:5" ht="15.75">
      <c r="A47" s="1649">
        <v>33284</v>
      </c>
      <c r="B47" s="1">
        <v>20.3</v>
      </c>
      <c r="C47" s="1507">
        <v>26.4</v>
      </c>
      <c r="E47" s="1"/>
    </row>
    <row r="48" spans="1:5" ht="15.75">
      <c r="A48" s="1649">
        <v>33285</v>
      </c>
      <c r="B48" s="1">
        <v>19.600000000000001</v>
      </c>
      <c r="C48" s="1507">
        <v>21.9</v>
      </c>
      <c r="E48" s="1"/>
    </row>
    <row r="49" spans="1:5" ht="15.75">
      <c r="A49" s="1649">
        <v>33286</v>
      </c>
      <c r="B49" s="1">
        <v>19.7</v>
      </c>
      <c r="C49" s="1507">
        <v>20.8</v>
      </c>
      <c r="E49" s="1"/>
    </row>
    <row r="50" spans="1:5" ht="15.75">
      <c r="A50" s="1649">
        <v>33287</v>
      </c>
      <c r="B50" s="1">
        <v>17.399999999999999</v>
      </c>
      <c r="C50" s="1507">
        <v>19.5</v>
      </c>
      <c r="E50" s="1"/>
    </row>
    <row r="51" spans="1:5" ht="15.75">
      <c r="A51" s="1649">
        <v>33288</v>
      </c>
      <c r="B51" s="1">
        <v>17.7</v>
      </c>
      <c r="C51" s="1507">
        <v>19</v>
      </c>
      <c r="E51" s="1"/>
    </row>
    <row r="52" spans="1:5" ht="15.75">
      <c r="A52" s="1649">
        <v>33289</v>
      </c>
      <c r="B52" s="1">
        <v>15.5</v>
      </c>
      <c r="C52" s="1507">
        <v>17.5</v>
      </c>
      <c r="E52" s="1"/>
    </row>
    <row r="53" spans="1:5" ht="15.75">
      <c r="A53" s="1649">
        <v>33290</v>
      </c>
      <c r="B53" s="1">
        <v>15.2</v>
      </c>
      <c r="C53" s="1507">
        <v>16.3</v>
      </c>
      <c r="E53" s="1"/>
    </row>
    <row r="54" spans="1:5" ht="15.75">
      <c r="A54" s="1649">
        <v>33291</v>
      </c>
      <c r="B54" s="1">
        <v>15.1</v>
      </c>
      <c r="C54" s="1507">
        <v>16.5</v>
      </c>
      <c r="E54" s="1"/>
    </row>
    <row r="55" spans="1:5" ht="15.75">
      <c r="A55" s="1649">
        <v>33292</v>
      </c>
      <c r="B55" s="1">
        <v>16.899999999999999</v>
      </c>
      <c r="C55" s="1507">
        <v>20.9</v>
      </c>
      <c r="E55" s="1"/>
    </row>
    <row r="56" spans="1:5" ht="15.75">
      <c r="A56" s="1649">
        <v>33293</v>
      </c>
      <c r="B56" s="1">
        <v>17.7</v>
      </c>
      <c r="C56" s="1507">
        <v>22.4</v>
      </c>
      <c r="E56" s="1"/>
    </row>
    <row r="57" spans="1:5" ht="15.75">
      <c r="A57" s="1649">
        <v>33294</v>
      </c>
      <c r="B57" s="1">
        <v>17.3</v>
      </c>
      <c r="C57" s="1507">
        <v>20</v>
      </c>
      <c r="E57" s="1"/>
    </row>
    <row r="58" spans="1:5" ht="15.75">
      <c r="A58" s="1649">
        <v>33295</v>
      </c>
      <c r="B58" s="1">
        <v>20.8</v>
      </c>
      <c r="C58" s="1507">
        <v>25.2</v>
      </c>
      <c r="E58" s="1"/>
    </row>
    <row r="59" spans="1:5" ht="15.75">
      <c r="A59" s="1649">
        <v>33296</v>
      </c>
      <c r="B59" s="1">
        <v>22.8</v>
      </c>
      <c r="C59" s="1507">
        <v>26.3</v>
      </c>
      <c r="E59" s="1"/>
    </row>
    <row r="60" spans="1:5" ht="15.75">
      <c r="A60" s="1649">
        <v>33297</v>
      </c>
      <c r="B60" s="1">
        <v>23.2</v>
      </c>
      <c r="C60" s="1507">
        <v>26</v>
      </c>
      <c r="E60" s="1"/>
    </row>
    <row r="61" spans="1:5" ht="15.75">
      <c r="A61" s="1649">
        <v>33298</v>
      </c>
      <c r="B61" s="1">
        <v>23.9</v>
      </c>
      <c r="C61" s="1507">
        <v>27</v>
      </c>
      <c r="E61" s="1"/>
    </row>
    <row r="62" spans="1:5" ht="15.75">
      <c r="A62" s="1649">
        <v>33299</v>
      </c>
      <c r="B62" s="1">
        <v>20.3</v>
      </c>
      <c r="C62" s="1507">
        <v>23.5</v>
      </c>
      <c r="E62" s="1"/>
    </row>
    <row r="63" spans="1:5" ht="15.75">
      <c r="A63" s="1649">
        <v>33300</v>
      </c>
      <c r="B63" s="1">
        <v>15.9</v>
      </c>
      <c r="C63" s="1507">
        <v>17.100000000000001</v>
      </c>
      <c r="E63" s="1"/>
    </row>
    <row r="64" spans="1:5" ht="15.75">
      <c r="A64" s="1649">
        <v>33301</v>
      </c>
      <c r="B64" s="1">
        <v>18.5</v>
      </c>
      <c r="C64" s="1507">
        <v>20.3</v>
      </c>
      <c r="E64" s="1"/>
    </row>
    <row r="65" spans="1:5" ht="15.75">
      <c r="A65" s="1649">
        <v>33302</v>
      </c>
      <c r="B65" s="1">
        <v>20.9</v>
      </c>
      <c r="C65" s="1507">
        <v>23.2</v>
      </c>
      <c r="E65" s="1"/>
    </row>
    <row r="66" spans="1:5" ht="15.75">
      <c r="A66" s="1649">
        <v>33303</v>
      </c>
      <c r="B66" s="1">
        <v>22.9</v>
      </c>
      <c r="C66" s="1507">
        <v>25.5</v>
      </c>
      <c r="E66" s="1"/>
    </row>
    <row r="67" spans="1:5" ht="15.75">
      <c r="A67" s="1649">
        <v>33304</v>
      </c>
      <c r="B67" s="1">
        <v>23</v>
      </c>
      <c r="C67" s="1507">
        <v>24.9</v>
      </c>
      <c r="E67" s="1"/>
    </row>
    <row r="68" spans="1:5" ht="15.75">
      <c r="A68" s="1649">
        <v>33305</v>
      </c>
      <c r="B68" s="1">
        <v>24.1</v>
      </c>
      <c r="C68" s="1507">
        <v>27.5</v>
      </c>
      <c r="E68" s="1"/>
    </row>
    <row r="69" spans="1:5" ht="15.75">
      <c r="A69" s="1649">
        <v>33306</v>
      </c>
      <c r="B69" s="1">
        <v>23.7</v>
      </c>
      <c r="C69" s="1507">
        <v>25.6</v>
      </c>
      <c r="E69" s="1"/>
    </row>
    <row r="70" spans="1:5" ht="15.75">
      <c r="A70" s="1649">
        <v>33307</v>
      </c>
      <c r="B70" s="1">
        <v>23.8</v>
      </c>
      <c r="C70" s="1507">
        <v>26</v>
      </c>
      <c r="E70" s="1"/>
    </row>
    <row r="71" spans="1:5" ht="15.75">
      <c r="A71" s="1649">
        <v>33308</v>
      </c>
      <c r="B71" s="1">
        <v>23.6</v>
      </c>
      <c r="C71" s="1507">
        <v>24.7</v>
      </c>
      <c r="E71" s="1"/>
    </row>
    <row r="72" spans="1:5" ht="15.75">
      <c r="A72" s="1649">
        <v>33309</v>
      </c>
      <c r="B72" s="1">
        <v>23.2</v>
      </c>
      <c r="C72" s="1507">
        <v>24.4</v>
      </c>
      <c r="E72" s="1"/>
    </row>
    <row r="73" spans="1:5" ht="15.75">
      <c r="A73" s="1649">
        <v>33310</v>
      </c>
      <c r="B73" s="1">
        <v>22.8</v>
      </c>
      <c r="C73" s="1507">
        <v>24.3</v>
      </c>
      <c r="E73" s="1"/>
    </row>
    <row r="74" spans="1:5" ht="15.75">
      <c r="A74" s="1649">
        <v>33311</v>
      </c>
      <c r="B74" s="1">
        <v>21.4</v>
      </c>
      <c r="C74" s="1507">
        <v>23</v>
      </c>
      <c r="E74" s="1"/>
    </row>
    <row r="75" spans="1:5" ht="15.75">
      <c r="A75" s="1649">
        <v>33312</v>
      </c>
      <c r="B75" s="1">
        <v>21.5</v>
      </c>
      <c r="C75" s="1507">
        <v>23</v>
      </c>
      <c r="E75" s="1"/>
    </row>
    <row r="76" spans="1:5" ht="15.75">
      <c r="A76" s="1649">
        <v>33313</v>
      </c>
      <c r="B76" s="1">
        <v>18.7</v>
      </c>
      <c r="C76" s="1507">
        <v>21.3</v>
      </c>
      <c r="E76" s="1"/>
    </row>
    <row r="77" spans="1:5" ht="15.75">
      <c r="A77" s="1649">
        <v>33314</v>
      </c>
      <c r="B77" s="1">
        <v>17.100000000000001</v>
      </c>
      <c r="C77" s="1507">
        <v>18.100000000000001</v>
      </c>
      <c r="E77" s="1"/>
    </row>
    <row r="78" spans="1:5" ht="15.75">
      <c r="A78" s="1649">
        <v>33315</v>
      </c>
      <c r="B78" s="1">
        <v>17.899999999999999</v>
      </c>
      <c r="C78" s="1507">
        <v>20.6</v>
      </c>
      <c r="E78" s="1"/>
    </row>
    <row r="79" spans="1:5" ht="15.75">
      <c r="A79" s="1649">
        <v>33316</v>
      </c>
      <c r="B79" s="1">
        <v>21.6</v>
      </c>
      <c r="C79" s="1507">
        <v>24.5</v>
      </c>
      <c r="E79" s="1"/>
    </row>
    <row r="80" spans="1:5" ht="15.75">
      <c r="A80" s="1649">
        <v>33317</v>
      </c>
      <c r="B80" s="1">
        <v>23.3</v>
      </c>
      <c r="C80" s="1507">
        <v>25.5</v>
      </c>
      <c r="E80" s="1"/>
    </row>
    <row r="81" spans="1:5" ht="15.75">
      <c r="A81" s="1649">
        <v>33318</v>
      </c>
      <c r="B81" s="1">
        <v>24.6</v>
      </c>
      <c r="C81" s="1507">
        <v>26.7</v>
      </c>
      <c r="E81" s="1"/>
    </row>
    <row r="82" spans="1:5" ht="15.75">
      <c r="A82" s="1649">
        <v>33319</v>
      </c>
      <c r="B82" s="1">
        <v>24.4</v>
      </c>
      <c r="C82" s="1507">
        <v>26.5</v>
      </c>
      <c r="E82" s="1"/>
    </row>
    <row r="83" spans="1:5" ht="15.75">
      <c r="A83" s="1649">
        <v>33320</v>
      </c>
      <c r="B83" s="1">
        <v>22.6</v>
      </c>
      <c r="C83" s="1507">
        <v>23.9</v>
      </c>
      <c r="E83" s="1"/>
    </row>
    <row r="84" spans="1:5" ht="15.75">
      <c r="A84" s="1649">
        <v>33321</v>
      </c>
      <c r="B84" s="1">
        <v>23.5</v>
      </c>
      <c r="C84" s="1507">
        <v>25.7</v>
      </c>
      <c r="E84" s="1"/>
    </row>
    <row r="85" spans="1:5" ht="15.75">
      <c r="A85" s="1649">
        <v>33322</v>
      </c>
      <c r="B85" s="1">
        <v>24.3</v>
      </c>
      <c r="C85" s="1507">
        <v>25.6</v>
      </c>
      <c r="E85" s="1"/>
    </row>
    <row r="86" spans="1:5" ht="15.75">
      <c r="A86" s="1649">
        <v>33323</v>
      </c>
      <c r="B86" s="1">
        <v>24.6</v>
      </c>
      <c r="C86" s="1507">
        <v>26.9</v>
      </c>
      <c r="E86" s="1"/>
    </row>
    <row r="87" spans="1:5" ht="15.75">
      <c r="A87" s="1649">
        <v>33324</v>
      </c>
      <c r="B87" s="1">
        <v>23.9</v>
      </c>
      <c r="C87" s="1507">
        <v>25.1</v>
      </c>
      <c r="E87" s="1"/>
    </row>
    <row r="88" spans="1:5" ht="15.75">
      <c r="A88" s="1649">
        <v>33325</v>
      </c>
      <c r="B88" s="1">
        <v>21.8</v>
      </c>
      <c r="C88" s="1507">
        <v>23.9</v>
      </c>
      <c r="E88" s="1"/>
    </row>
    <row r="89" spans="1:5" ht="15.75">
      <c r="A89" s="1649">
        <v>33326</v>
      </c>
      <c r="B89" s="1">
        <v>20</v>
      </c>
      <c r="C89" s="1507">
        <v>21.8</v>
      </c>
      <c r="E89" s="1"/>
    </row>
    <row r="90" spans="1:5" ht="15.75">
      <c r="A90" s="1649">
        <v>33327</v>
      </c>
      <c r="B90" s="1">
        <v>19.100000000000001</v>
      </c>
      <c r="C90" s="1507">
        <v>20.2</v>
      </c>
      <c r="E90" s="1"/>
    </row>
    <row r="91" spans="1:5" ht="15.75">
      <c r="A91" s="1649">
        <v>33328</v>
      </c>
      <c r="B91" s="1">
        <v>16.3</v>
      </c>
      <c r="C91" s="1507">
        <v>18.5</v>
      </c>
      <c r="E91" s="1"/>
    </row>
    <row r="92" spans="1:5" ht="15.75">
      <c r="A92" s="1649">
        <v>33329</v>
      </c>
      <c r="B92" s="1">
        <v>16.7</v>
      </c>
      <c r="C92" s="1507">
        <v>18.899999999999999</v>
      </c>
      <c r="E92" s="1"/>
    </row>
    <row r="93" spans="1:5" ht="15.75">
      <c r="A93" s="1649">
        <v>33330</v>
      </c>
      <c r="B93" s="1">
        <v>16.3</v>
      </c>
      <c r="C93" s="1507">
        <v>17.8</v>
      </c>
      <c r="E93" s="1"/>
    </row>
    <row r="94" spans="1:5" ht="15.75">
      <c r="A94" s="1649">
        <v>33331</v>
      </c>
      <c r="B94" s="1">
        <v>17.3</v>
      </c>
      <c r="C94" s="1507">
        <v>21</v>
      </c>
      <c r="E94" s="1"/>
    </row>
    <row r="95" spans="1:5" ht="15.75">
      <c r="A95" s="1649">
        <v>33332</v>
      </c>
      <c r="B95" s="1">
        <v>18</v>
      </c>
      <c r="C95" s="1507">
        <v>19.7</v>
      </c>
      <c r="E95" s="1"/>
    </row>
    <row r="96" spans="1:5" ht="15.75">
      <c r="A96" s="1649">
        <v>33333</v>
      </c>
      <c r="B96" s="1">
        <v>19.3</v>
      </c>
      <c r="C96" s="1507">
        <v>24.2</v>
      </c>
      <c r="E96" s="1"/>
    </row>
    <row r="97" spans="1:5" ht="15.75">
      <c r="A97" s="1649">
        <v>33334</v>
      </c>
      <c r="B97" s="1">
        <v>21</v>
      </c>
      <c r="C97" s="1507">
        <v>23.4</v>
      </c>
      <c r="E97" s="1"/>
    </row>
    <row r="98" spans="1:5" ht="15.75">
      <c r="A98" s="1649">
        <v>33335</v>
      </c>
      <c r="B98" s="1">
        <v>22.4</v>
      </c>
      <c r="C98" s="1507">
        <v>24.9</v>
      </c>
      <c r="E98" s="1"/>
    </row>
    <row r="99" spans="1:5" ht="15.75">
      <c r="A99" s="1649">
        <v>33336</v>
      </c>
      <c r="B99" s="1">
        <v>23</v>
      </c>
      <c r="C99" s="1507">
        <v>26</v>
      </c>
      <c r="E99" s="1"/>
    </row>
    <row r="100" spans="1:5" ht="15.75">
      <c r="A100" s="1649">
        <v>33337</v>
      </c>
      <c r="B100" s="1">
        <v>25.2</v>
      </c>
      <c r="C100" s="1507">
        <v>29.4</v>
      </c>
      <c r="E100" s="1"/>
    </row>
    <row r="101" spans="1:5" ht="15.75">
      <c r="A101" s="1649">
        <v>33338</v>
      </c>
      <c r="B101" s="1">
        <v>26.2</v>
      </c>
      <c r="C101" s="1507">
        <v>30.5</v>
      </c>
      <c r="E101" s="1"/>
    </row>
    <row r="102" spans="1:5" ht="15.75">
      <c r="A102" s="1649">
        <v>33339</v>
      </c>
      <c r="B102" s="1">
        <v>26.7</v>
      </c>
      <c r="C102" s="1507">
        <v>30.8</v>
      </c>
      <c r="E102" s="1"/>
    </row>
    <row r="103" spans="1:5" ht="15.75">
      <c r="A103" s="1649">
        <v>33340</v>
      </c>
      <c r="B103" s="1">
        <v>25.9</v>
      </c>
      <c r="C103" s="1507">
        <v>28.1</v>
      </c>
      <c r="E103" s="1"/>
    </row>
    <row r="104" spans="1:5" ht="15.75">
      <c r="A104" s="1649">
        <v>33341</v>
      </c>
      <c r="B104" s="1">
        <v>26.1</v>
      </c>
      <c r="C104" s="1507">
        <v>28.5</v>
      </c>
      <c r="E104" s="1"/>
    </row>
    <row r="105" spans="1:5" ht="15.75">
      <c r="A105" s="1649">
        <v>33342</v>
      </c>
      <c r="B105" s="1">
        <v>25.4</v>
      </c>
      <c r="C105" s="1507">
        <v>30.2</v>
      </c>
      <c r="E105" s="1"/>
    </row>
    <row r="106" spans="1:5" ht="15.75">
      <c r="A106" s="1649">
        <v>33343</v>
      </c>
      <c r="B106" s="1">
        <v>25.4</v>
      </c>
      <c r="C106" s="1507">
        <v>27</v>
      </c>
      <c r="E106" s="1"/>
    </row>
    <row r="107" spans="1:5" ht="15.75">
      <c r="A107" s="1649">
        <v>33344</v>
      </c>
      <c r="B107" s="1">
        <v>26</v>
      </c>
      <c r="C107" s="1507">
        <v>27.6</v>
      </c>
      <c r="E107" s="1"/>
    </row>
    <row r="108" spans="1:5" ht="15.75">
      <c r="A108" s="1649">
        <v>33345</v>
      </c>
      <c r="B108" s="1">
        <v>25.9</v>
      </c>
      <c r="C108" s="1507">
        <v>27.4</v>
      </c>
      <c r="E108" s="1"/>
    </row>
    <row r="109" spans="1:5" ht="15.75">
      <c r="A109" s="1649">
        <v>33346</v>
      </c>
      <c r="B109" s="1">
        <v>25.2</v>
      </c>
      <c r="C109" s="1507">
        <v>27</v>
      </c>
      <c r="E109" s="1"/>
    </row>
    <row r="110" spans="1:5" ht="15.75">
      <c r="A110" s="1649">
        <v>33347</v>
      </c>
      <c r="B110" s="1">
        <v>24.7</v>
      </c>
      <c r="C110" s="1507">
        <v>27</v>
      </c>
      <c r="E110" s="1"/>
    </row>
    <row r="111" spans="1:5" ht="15.75">
      <c r="A111" s="1649">
        <v>33348</v>
      </c>
      <c r="B111" s="1">
        <v>19.100000000000001</v>
      </c>
      <c r="C111" s="1507">
        <v>22.1</v>
      </c>
      <c r="E111" s="1"/>
    </row>
    <row r="112" spans="1:5" ht="15.75">
      <c r="A112" s="1649">
        <v>33349</v>
      </c>
      <c r="B112" s="1">
        <v>19.8</v>
      </c>
      <c r="C112" s="1507">
        <v>21.4</v>
      </c>
      <c r="E112" s="1"/>
    </row>
    <row r="113" spans="1:5" ht="15.75">
      <c r="A113" s="1649">
        <v>33350</v>
      </c>
      <c r="B113" s="1">
        <v>21.7</v>
      </c>
      <c r="C113" s="1507">
        <v>25.6</v>
      </c>
      <c r="E113" s="1"/>
    </row>
    <row r="114" spans="1:5" ht="15.75">
      <c r="A114" s="1649">
        <v>33351</v>
      </c>
      <c r="B114" s="1">
        <v>22.6</v>
      </c>
      <c r="C114" s="1507">
        <v>25.5</v>
      </c>
      <c r="E114" s="1"/>
    </row>
    <row r="115" spans="1:5" ht="15.75">
      <c r="A115" s="1649">
        <v>33352</v>
      </c>
      <c r="B115" s="1">
        <v>24.9</v>
      </c>
      <c r="C115" s="1507">
        <v>29</v>
      </c>
      <c r="E115" s="1"/>
    </row>
    <row r="116" spans="1:5" ht="15.75">
      <c r="A116" s="1649">
        <v>33353</v>
      </c>
      <c r="B116" s="1">
        <v>25.2</v>
      </c>
      <c r="C116" s="1507">
        <v>30.3</v>
      </c>
      <c r="E116" s="1"/>
    </row>
    <row r="117" spans="1:5" ht="15.75">
      <c r="A117" s="1649">
        <v>33354</v>
      </c>
      <c r="B117" s="1">
        <v>25</v>
      </c>
      <c r="C117" s="1507">
        <v>28.5</v>
      </c>
      <c r="E117" s="1"/>
    </row>
    <row r="118" spans="1:5" ht="15.75">
      <c r="A118" s="1649">
        <v>33355</v>
      </c>
      <c r="B118" s="1">
        <v>26.4</v>
      </c>
      <c r="C118" s="1507">
        <v>31.3</v>
      </c>
      <c r="E118" s="1"/>
    </row>
    <row r="119" spans="1:5" ht="15.75">
      <c r="A119" s="1649">
        <v>33356</v>
      </c>
      <c r="B119" s="1">
        <v>27</v>
      </c>
      <c r="C119" s="1507">
        <v>31.5</v>
      </c>
      <c r="E119" s="1"/>
    </row>
    <row r="120" spans="1:5" ht="15.75">
      <c r="A120" s="1649">
        <v>33357</v>
      </c>
      <c r="B120" s="1">
        <v>27.3</v>
      </c>
      <c r="C120" s="1507">
        <v>29.8</v>
      </c>
      <c r="E120" s="1"/>
    </row>
    <row r="121" spans="1:5" ht="15.75">
      <c r="A121" s="1649">
        <v>33358</v>
      </c>
      <c r="B121" s="1">
        <v>26.2</v>
      </c>
      <c r="C121" s="1507">
        <v>31.1</v>
      </c>
      <c r="E121" s="1"/>
    </row>
    <row r="122" spans="1:5" ht="15.75">
      <c r="A122" s="1649">
        <v>33359</v>
      </c>
      <c r="B122" s="1">
        <v>28.2</v>
      </c>
      <c r="C122" s="1507">
        <v>33.4</v>
      </c>
      <c r="E122" s="1"/>
    </row>
    <row r="123" spans="1:5" ht="15.75">
      <c r="A123" s="1649">
        <v>33360</v>
      </c>
      <c r="B123" s="1">
        <v>22.6</v>
      </c>
      <c r="C123" s="1507">
        <v>31.5</v>
      </c>
      <c r="E123" s="1"/>
    </row>
    <row r="124" spans="1:5" ht="15.75">
      <c r="A124" s="1649">
        <v>33361</v>
      </c>
      <c r="B124" s="1">
        <v>21.7</v>
      </c>
      <c r="C124" s="1507">
        <v>24.4</v>
      </c>
      <c r="E124" s="1"/>
    </row>
    <row r="125" spans="1:5" ht="15.75">
      <c r="A125" s="1649">
        <v>33362</v>
      </c>
      <c r="B125" s="1">
        <v>25.6</v>
      </c>
      <c r="C125" s="1507">
        <v>31</v>
      </c>
      <c r="E125" s="1"/>
    </row>
    <row r="126" spans="1:5" ht="15.75">
      <c r="A126" s="1649">
        <v>33363</v>
      </c>
      <c r="B126" s="1">
        <v>28.1</v>
      </c>
      <c r="C126" s="1507">
        <v>32.700000000000003</v>
      </c>
      <c r="E126" s="1"/>
    </row>
    <row r="127" spans="1:5" ht="15.75">
      <c r="A127" s="1649">
        <v>33364</v>
      </c>
      <c r="B127" s="1">
        <v>28</v>
      </c>
      <c r="C127" s="1507">
        <v>32.700000000000003</v>
      </c>
      <c r="E127" s="1"/>
    </row>
    <row r="128" spans="1:5" ht="15.75">
      <c r="A128" s="1649">
        <v>33365</v>
      </c>
      <c r="B128" s="1">
        <v>27.9</v>
      </c>
      <c r="C128" s="1507">
        <v>30.7</v>
      </c>
      <c r="E128" s="1"/>
    </row>
    <row r="129" spans="1:5" ht="15.75">
      <c r="A129" s="1649">
        <v>33366</v>
      </c>
      <c r="B129" s="1">
        <v>21.4</v>
      </c>
      <c r="C129" s="1507">
        <v>29.4</v>
      </c>
      <c r="E129" s="1"/>
    </row>
    <row r="130" spans="1:5" ht="15.75">
      <c r="A130" s="1649">
        <v>33367</v>
      </c>
      <c r="B130" s="1">
        <v>22.9</v>
      </c>
      <c r="C130" s="1507">
        <v>26</v>
      </c>
      <c r="E130" s="1"/>
    </row>
    <row r="131" spans="1:5" ht="15.75">
      <c r="A131" s="1649">
        <v>33368</v>
      </c>
      <c r="B131" s="1">
        <v>24.3</v>
      </c>
      <c r="C131" s="1507">
        <v>28</v>
      </c>
      <c r="E131" s="1"/>
    </row>
    <row r="132" spans="1:5" ht="15.75">
      <c r="A132" s="1649">
        <v>33369</v>
      </c>
      <c r="B132" s="1">
        <v>25.4</v>
      </c>
      <c r="C132" s="1507">
        <v>27.8</v>
      </c>
      <c r="E132" s="1"/>
    </row>
    <row r="133" spans="1:5" ht="15.75">
      <c r="A133" s="1649">
        <v>33370</v>
      </c>
      <c r="B133" s="1">
        <v>27.3</v>
      </c>
      <c r="C133" s="1507">
        <v>30.8</v>
      </c>
      <c r="E133" s="1"/>
    </row>
    <row r="134" spans="1:5" ht="15.75">
      <c r="A134" s="1649">
        <v>33371</v>
      </c>
      <c r="B134" s="1">
        <v>27.4</v>
      </c>
      <c r="C134" s="1507">
        <v>30</v>
      </c>
      <c r="E134" s="1"/>
    </row>
    <row r="135" spans="1:5" ht="15.75">
      <c r="A135" s="1649">
        <v>33372</v>
      </c>
      <c r="B135" s="1">
        <v>28.1</v>
      </c>
      <c r="C135" s="1507">
        <v>32.1</v>
      </c>
      <c r="E135" s="1"/>
    </row>
    <row r="136" spans="1:5" ht="15.75">
      <c r="A136" s="1649">
        <v>33373</v>
      </c>
      <c r="B136" s="1">
        <v>27.9</v>
      </c>
      <c r="C136" s="1507">
        <v>32.1</v>
      </c>
      <c r="E136" s="1"/>
    </row>
    <row r="137" spans="1:5" ht="15.75">
      <c r="A137" s="1649">
        <v>33374</v>
      </c>
      <c r="B137" s="1">
        <v>26.9</v>
      </c>
      <c r="C137" s="1507">
        <v>31.6</v>
      </c>
      <c r="E137" s="1"/>
    </row>
    <row r="138" spans="1:5" ht="15.75">
      <c r="A138" s="1649">
        <v>33375</v>
      </c>
      <c r="B138" s="1">
        <v>27.9</v>
      </c>
      <c r="C138" s="1507">
        <v>32.200000000000003</v>
      </c>
      <c r="E138" s="1"/>
    </row>
    <row r="139" spans="1:5" ht="15.75">
      <c r="A139" s="1649">
        <v>33376</v>
      </c>
      <c r="B139" s="1">
        <v>28.6</v>
      </c>
      <c r="C139" s="1507">
        <v>33.1</v>
      </c>
      <c r="E139" s="1"/>
    </row>
    <row r="140" spans="1:5" ht="15.75">
      <c r="A140" s="1649">
        <v>33377</v>
      </c>
      <c r="B140" s="1">
        <v>28.7</v>
      </c>
      <c r="C140" s="1507">
        <v>34.1</v>
      </c>
      <c r="E140" s="1"/>
    </row>
    <row r="141" spans="1:5" ht="15.75">
      <c r="A141" s="1649">
        <v>33378</v>
      </c>
      <c r="B141" s="1">
        <v>29.4</v>
      </c>
      <c r="C141" s="1507">
        <v>33.4</v>
      </c>
      <c r="E141" s="1"/>
    </row>
    <row r="142" spans="1:5" ht="15.75">
      <c r="A142" s="1649">
        <v>33379</v>
      </c>
      <c r="B142" s="1">
        <v>28.3</v>
      </c>
      <c r="C142" s="1507">
        <v>33.6</v>
      </c>
      <c r="E142" s="1"/>
    </row>
    <row r="143" spans="1:5" ht="15.75">
      <c r="A143" s="1649">
        <v>33380</v>
      </c>
      <c r="B143" s="1">
        <v>29.4</v>
      </c>
      <c r="C143" s="1507">
        <v>35</v>
      </c>
      <c r="E143" s="1"/>
    </row>
    <row r="144" spans="1:5" ht="15.75">
      <c r="A144" s="1649">
        <v>33381</v>
      </c>
      <c r="B144" s="1">
        <v>31.3</v>
      </c>
      <c r="C144" s="1507">
        <v>36.200000000000003</v>
      </c>
      <c r="E144" s="1"/>
    </row>
    <row r="145" spans="1:5" ht="15.75">
      <c r="A145" s="1649">
        <v>33382</v>
      </c>
      <c r="B145" s="1">
        <v>31.8</v>
      </c>
      <c r="C145" s="1507">
        <v>37.5</v>
      </c>
      <c r="E145" s="1"/>
    </row>
    <row r="146" spans="1:5" ht="15.75">
      <c r="A146" s="1649">
        <v>33383</v>
      </c>
      <c r="B146" s="1">
        <v>31.6</v>
      </c>
      <c r="C146" s="1507">
        <v>36.700000000000003</v>
      </c>
      <c r="E146" s="1"/>
    </row>
    <row r="147" spans="1:5" ht="15.75">
      <c r="A147" s="1649">
        <v>33384</v>
      </c>
      <c r="B147" s="1">
        <v>28.6</v>
      </c>
      <c r="C147" s="1507">
        <v>32.799999999999997</v>
      </c>
      <c r="E147" s="1"/>
    </row>
    <row r="148" spans="1:5" ht="15.75">
      <c r="A148" s="1649">
        <v>33385</v>
      </c>
      <c r="B148" s="1">
        <v>26</v>
      </c>
      <c r="C148" s="1507">
        <v>28.5</v>
      </c>
      <c r="E148" s="1"/>
    </row>
    <row r="149" spans="1:5" ht="15.75">
      <c r="A149" s="1649">
        <v>33386</v>
      </c>
      <c r="B149" s="1">
        <v>28.3</v>
      </c>
      <c r="C149" s="1507">
        <v>32.1</v>
      </c>
      <c r="E149" s="1"/>
    </row>
    <row r="150" spans="1:5" ht="15.75">
      <c r="A150" s="1649">
        <v>33387</v>
      </c>
      <c r="B150" s="1">
        <v>28.4</v>
      </c>
      <c r="C150" s="1507">
        <v>32.1</v>
      </c>
      <c r="E150" s="1"/>
    </row>
    <row r="151" spans="1:5" ht="15.75">
      <c r="A151" s="1649">
        <v>33388</v>
      </c>
      <c r="B151" s="1">
        <v>29</v>
      </c>
      <c r="C151" s="1507">
        <v>32.5</v>
      </c>
      <c r="E151" s="1"/>
    </row>
    <row r="152" spans="1:5" ht="15.75">
      <c r="A152" s="1649">
        <v>33389</v>
      </c>
      <c r="B152" s="1">
        <v>29.2</v>
      </c>
      <c r="C152" s="1507">
        <v>33.1</v>
      </c>
      <c r="E152" s="1"/>
    </row>
    <row r="153" spans="1:5" ht="15.75">
      <c r="A153" s="1649">
        <v>33390</v>
      </c>
      <c r="B153" s="1">
        <v>29.6</v>
      </c>
      <c r="C153" s="1507">
        <v>33.6</v>
      </c>
      <c r="E153" s="1"/>
    </row>
    <row r="154" spans="1:5" ht="15.75">
      <c r="A154" s="1649">
        <v>33391</v>
      </c>
      <c r="B154" s="1">
        <v>30</v>
      </c>
      <c r="C154" s="1507">
        <v>34.700000000000003</v>
      </c>
      <c r="E154" s="1"/>
    </row>
    <row r="155" spans="1:5" ht="15.75">
      <c r="A155" s="1649">
        <v>33392</v>
      </c>
      <c r="B155" s="1">
        <v>29.9</v>
      </c>
      <c r="C155" s="1507">
        <v>33</v>
      </c>
      <c r="E155" s="1"/>
    </row>
    <row r="156" spans="1:5" ht="15.75">
      <c r="A156" s="1649">
        <v>33393</v>
      </c>
      <c r="B156" s="1">
        <v>27.8</v>
      </c>
      <c r="C156" s="1507">
        <v>31.7</v>
      </c>
      <c r="E156" s="1"/>
    </row>
    <row r="157" spans="1:5" ht="15.75">
      <c r="A157" s="1649">
        <v>33394</v>
      </c>
      <c r="B157" s="1">
        <v>29.7</v>
      </c>
      <c r="C157" s="1507">
        <v>34.1</v>
      </c>
      <c r="E157" s="1"/>
    </row>
    <row r="158" spans="1:5" ht="15.75">
      <c r="A158" s="1649">
        <v>33395</v>
      </c>
      <c r="B158" s="1">
        <v>27.2</v>
      </c>
      <c r="C158" s="1507">
        <v>30.8</v>
      </c>
      <c r="E158" s="1"/>
    </row>
    <row r="159" spans="1:5" ht="15.75">
      <c r="A159" s="1649">
        <v>33396</v>
      </c>
      <c r="B159" s="1">
        <v>27.2</v>
      </c>
      <c r="C159" s="1507">
        <v>30.8</v>
      </c>
      <c r="E159" s="1"/>
    </row>
    <row r="160" spans="1:5" ht="15.75">
      <c r="A160" s="1649">
        <v>33397</v>
      </c>
      <c r="B160" s="1">
        <v>29.2</v>
      </c>
      <c r="C160" s="1507">
        <v>34</v>
      </c>
      <c r="E160" s="1"/>
    </row>
    <row r="161" spans="1:5" ht="15.75">
      <c r="A161" s="1649">
        <v>33398</v>
      </c>
      <c r="B161" s="1">
        <v>28.2</v>
      </c>
      <c r="C161" s="1507">
        <v>33.1</v>
      </c>
      <c r="E161" s="1"/>
    </row>
    <row r="162" spans="1:5" ht="15.75">
      <c r="A162" s="1649">
        <v>33399</v>
      </c>
      <c r="B162" s="1">
        <v>28.6</v>
      </c>
      <c r="C162" s="1507">
        <v>32.700000000000003</v>
      </c>
      <c r="E162" s="1"/>
    </row>
    <row r="163" spans="1:5" ht="15.75">
      <c r="A163" s="1649">
        <v>33400</v>
      </c>
      <c r="B163" s="1">
        <v>27.1</v>
      </c>
      <c r="C163" s="1507">
        <v>29.7</v>
      </c>
      <c r="E163" s="1"/>
    </row>
    <row r="164" spans="1:5" ht="15.75">
      <c r="A164" s="1649">
        <v>33401</v>
      </c>
      <c r="B164" s="1">
        <v>28.3</v>
      </c>
      <c r="C164" s="1507">
        <v>33.6</v>
      </c>
      <c r="E164" s="1"/>
    </row>
    <row r="165" spans="1:5" ht="15.75">
      <c r="A165" s="1649">
        <v>33402</v>
      </c>
      <c r="B165" s="1">
        <v>28.6</v>
      </c>
      <c r="C165" s="1507">
        <v>32.799999999999997</v>
      </c>
      <c r="E165" s="1"/>
    </row>
    <row r="166" spans="1:5" ht="15.75">
      <c r="A166" s="1649">
        <v>33403</v>
      </c>
      <c r="B166" s="1">
        <v>31.1</v>
      </c>
      <c r="C166" s="1507">
        <v>35.6</v>
      </c>
      <c r="E166" s="1"/>
    </row>
    <row r="167" spans="1:5" ht="15.75">
      <c r="A167" s="1649">
        <v>33404</v>
      </c>
      <c r="B167" s="1">
        <v>31.4</v>
      </c>
      <c r="C167" s="1507">
        <v>35.700000000000003</v>
      </c>
      <c r="E167" s="1"/>
    </row>
    <row r="168" spans="1:5" ht="15.75">
      <c r="A168" s="1649">
        <v>33405</v>
      </c>
      <c r="B168" s="1">
        <v>27.5</v>
      </c>
      <c r="C168" s="1507">
        <v>32.200000000000003</v>
      </c>
      <c r="E168" s="1"/>
    </row>
    <row r="169" spans="1:5" ht="15.75">
      <c r="A169" s="1649">
        <v>33406</v>
      </c>
      <c r="B169" s="1">
        <v>27.9</v>
      </c>
      <c r="C169" s="1507">
        <v>31.1</v>
      </c>
      <c r="E169" s="1"/>
    </row>
    <row r="170" spans="1:5" ht="15.75">
      <c r="A170" s="1649">
        <v>33407</v>
      </c>
      <c r="B170" s="1">
        <v>31.5</v>
      </c>
      <c r="C170" s="1507">
        <v>35.4</v>
      </c>
      <c r="E170" s="1"/>
    </row>
    <row r="171" spans="1:5" ht="15.75">
      <c r="A171" s="1649">
        <v>33408</v>
      </c>
      <c r="B171" s="1">
        <v>30.9</v>
      </c>
      <c r="C171" s="1507">
        <v>35.700000000000003</v>
      </c>
      <c r="E171" s="1"/>
    </row>
    <row r="172" spans="1:5" ht="15.75">
      <c r="A172" s="1649">
        <v>33409</v>
      </c>
      <c r="B172" s="1">
        <v>31.6</v>
      </c>
      <c r="C172" s="1507">
        <v>35.200000000000003</v>
      </c>
      <c r="E172" s="1"/>
    </row>
    <row r="173" spans="1:5" ht="15.75">
      <c r="A173" s="1649">
        <v>33410</v>
      </c>
      <c r="B173" s="1">
        <v>31.1</v>
      </c>
      <c r="C173" s="1507">
        <v>36</v>
      </c>
      <c r="E173" s="1"/>
    </row>
    <row r="174" spans="1:5" ht="15.75">
      <c r="A174" s="1649">
        <v>33411</v>
      </c>
      <c r="B174" s="1">
        <v>27.1</v>
      </c>
      <c r="C174" s="1507">
        <v>31.3</v>
      </c>
      <c r="E174" s="1"/>
    </row>
    <row r="175" spans="1:5" ht="15.75">
      <c r="A175" s="1649">
        <v>33412</v>
      </c>
      <c r="B175" s="1">
        <v>26.6</v>
      </c>
      <c r="C175" s="1507">
        <v>29.5</v>
      </c>
      <c r="E175" s="1"/>
    </row>
    <row r="176" spans="1:5" ht="15.75">
      <c r="A176" s="1649">
        <v>33413</v>
      </c>
      <c r="B176" s="1">
        <v>28.8</v>
      </c>
      <c r="C176" s="1507">
        <v>33.1</v>
      </c>
      <c r="E176" s="1"/>
    </row>
    <row r="177" spans="1:5" ht="15.75">
      <c r="A177" s="1649">
        <v>33414</v>
      </c>
      <c r="B177" s="1">
        <v>26.8</v>
      </c>
      <c r="C177" s="1507">
        <v>30.5</v>
      </c>
      <c r="E177" s="1"/>
    </row>
    <row r="178" spans="1:5" ht="15.75">
      <c r="A178" s="1649">
        <v>33415</v>
      </c>
      <c r="B178" s="1">
        <v>24.5</v>
      </c>
      <c r="C178" s="1507">
        <v>25.5</v>
      </c>
      <c r="E178" s="1"/>
    </row>
    <row r="179" spans="1:5" ht="15.75">
      <c r="A179" s="1649">
        <v>33416</v>
      </c>
      <c r="B179" s="1">
        <v>27.2</v>
      </c>
      <c r="C179" s="1507">
        <v>31.7</v>
      </c>
      <c r="E179" s="1"/>
    </row>
    <row r="180" spans="1:5" ht="15.75">
      <c r="A180" s="1649">
        <v>33417</v>
      </c>
      <c r="B180" s="1">
        <v>30</v>
      </c>
      <c r="C180" s="1507">
        <v>34.5</v>
      </c>
      <c r="E180" s="1"/>
    </row>
    <row r="181" spans="1:5" ht="15.75">
      <c r="A181" s="1649">
        <v>33418</v>
      </c>
      <c r="B181" s="1">
        <v>30.2</v>
      </c>
      <c r="C181" s="1507">
        <v>34.4</v>
      </c>
      <c r="E181" s="1"/>
    </row>
    <row r="182" spans="1:5" ht="15.75">
      <c r="A182" s="1649">
        <v>33419</v>
      </c>
      <c r="B182" s="1">
        <v>29.8</v>
      </c>
      <c r="C182" s="1507">
        <v>33.1</v>
      </c>
      <c r="E182" s="1"/>
    </row>
    <row r="183" spans="1:5" ht="15.75">
      <c r="A183" s="1649">
        <v>33420</v>
      </c>
      <c r="B183" s="1">
        <v>29.5</v>
      </c>
      <c r="C183" s="1507">
        <v>32.799999999999997</v>
      </c>
      <c r="E183" s="1"/>
    </row>
    <row r="184" spans="1:5" ht="15.75">
      <c r="A184" s="1649">
        <v>33421</v>
      </c>
      <c r="B184" s="1">
        <v>29.8</v>
      </c>
      <c r="C184" s="1507">
        <v>33.799999999999997</v>
      </c>
      <c r="E184" s="1"/>
    </row>
    <row r="185" spans="1:5" ht="15.75">
      <c r="A185" s="1649">
        <v>33422</v>
      </c>
      <c r="B185" s="1">
        <v>29.5</v>
      </c>
      <c r="C185" s="1507">
        <v>33.6</v>
      </c>
      <c r="E185" s="1"/>
    </row>
    <row r="186" spans="1:5" ht="15.75">
      <c r="A186" s="1649">
        <v>33423</v>
      </c>
      <c r="B186" s="1">
        <v>30.4</v>
      </c>
      <c r="C186" s="1507">
        <v>35.700000000000003</v>
      </c>
      <c r="E186" s="1"/>
    </row>
    <row r="187" spans="1:5" ht="15.75">
      <c r="A187" s="1649">
        <v>33424</v>
      </c>
      <c r="B187" s="1">
        <v>30.3</v>
      </c>
      <c r="C187" s="1507">
        <v>35.700000000000003</v>
      </c>
      <c r="E187" s="1"/>
    </row>
    <row r="188" spans="1:5" ht="15.75">
      <c r="A188" s="1649">
        <v>33425</v>
      </c>
      <c r="B188" s="1">
        <v>31.7</v>
      </c>
      <c r="C188" s="1507">
        <v>36</v>
      </c>
      <c r="E188" s="1"/>
    </row>
    <row r="189" spans="1:5" ht="15.75">
      <c r="A189" s="1649">
        <v>33426</v>
      </c>
      <c r="B189" s="1">
        <v>31.4</v>
      </c>
      <c r="C189" s="1507">
        <v>36</v>
      </c>
      <c r="E189" s="1"/>
    </row>
    <row r="190" spans="1:5" ht="15.75">
      <c r="A190" s="1649">
        <v>33427</v>
      </c>
      <c r="B190" s="1">
        <v>29.5</v>
      </c>
      <c r="C190" s="1507">
        <v>33.700000000000003</v>
      </c>
      <c r="E190" s="1"/>
    </row>
    <row r="191" spans="1:5" ht="15.75">
      <c r="A191" s="1649">
        <v>33428</v>
      </c>
      <c r="B191" s="1">
        <v>29.6</v>
      </c>
      <c r="C191" s="1507">
        <v>33.5</v>
      </c>
      <c r="E191" s="1"/>
    </row>
    <row r="192" spans="1:5" ht="15.75">
      <c r="A192" s="1649">
        <v>33429</v>
      </c>
      <c r="B192" s="1">
        <v>29.8</v>
      </c>
      <c r="C192" s="1507">
        <v>33.5</v>
      </c>
      <c r="E192" s="1"/>
    </row>
    <row r="193" spans="1:5" ht="15.75">
      <c r="A193" s="1649">
        <v>33430</v>
      </c>
      <c r="B193" s="1">
        <v>30.3</v>
      </c>
      <c r="C193" s="1507">
        <v>34.200000000000003</v>
      </c>
      <c r="E193" s="1"/>
    </row>
    <row r="194" spans="1:5" ht="15.75">
      <c r="A194" s="1649">
        <v>33431</v>
      </c>
      <c r="B194" s="1">
        <v>30.8</v>
      </c>
      <c r="C194" s="1507">
        <v>34.799999999999997</v>
      </c>
      <c r="E194" s="1"/>
    </row>
    <row r="195" spans="1:5" ht="15.75">
      <c r="A195" s="1649">
        <v>33432</v>
      </c>
      <c r="B195" s="1">
        <v>30.5</v>
      </c>
      <c r="C195" s="1507">
        <v>35</v>
      </c>
      <c r="E195" s="1"/>
    </row>
    <row r="196" spans="1:5" ht="15.75">
      <c r="A196" s="1649">
        <v>33433</v>
      </c>
      <c r="B196" s="1">
        <v>25.9</v>
      </c>
      <c r="C196" s="1507">
        <v>30.6</v>
      </c>
      <c r="E196" s="1"/>
    </row>
    <row r="197" spans="1:5" ht="15.75">
      <c r="A197" s="1649">
        <v>33434</v>
      </c>
      <c r="B197" s="1">
        <v>27.9</v>
      </c>
      <c r="C197" s="1507">
        <v>30.4</v>
      </c>
      <c r="E197" s="1"/>
    </row>
    <row r="198" spans="1:5" ht="15.75">
      <c r="A198" s="1649">
        <v>33435</v>
      </c>
      <c r="B198" s="1">
        <v>28.8</v>
      </c>
      <c r="C198" s="1507">
        <v>33.5</v>
      </c>
      <c r="E198" s="1"/>
    </row>
    <row r="199" spans="1:5" ht="15.75">
      <c r="A199" s="1649">
        <v>33436</v>
      </c>
      <c r="B199" s="1">
        <v>28.5</v>
      </c>
      <c r="C199" s="1507">
        <v>31.5</v>
      </c>
      <c r="E199" s="1"/>
    </row>
    <row r="200" spans="1:5" ht="15.75">
      <c r="A200" s="1649">
        <v>33437</v>
      </c>
      <c r="B200" s="1">
        <v>29.5</v>
      </c>
      <c r="C200" s="1507">
        <v>33.6</v>
      </c>
      <c r="E200" s="1"/>
    </row>
    <row r="201" spans="1:5" ht="15.75">
      <c r="A201" s="1649">
        <v>33438</v>
      </c>
      <c r="B201" s="1">
        <v>30.7</v>
      </c>
      <c r="C201" s="1507">
        <v>34.6</v>
      </c>
      <c r="E201" s="1"/>
    </row>
    <row r="202" spans="1:5" ht="15.75">
      <c r="A202" s="1649">
        <v>33439</v>
      </c>
      <c r="B202" s="1">
        <v>31.2</v>
      </c>
      <c r="C202" s="1507">
        <v>36.1</v>
      </c>
      <c r="E202" s="1"/>
    </row>
    <row r="203" spans="1:5" ht="15.75">
      <c r="A203" s="1649">
        <v>33440</v>
      </c>
      <c r="B203" s="1">
        <v>28.1</v>
      </c>
      <c r="C203" s="1507">
        <v>32.700000000000003</v>
      </c>
      <c r="E203" s="1"/>
    </row>
    <row r="204" spans="1:5" ht="15.75">
      <c r="A204" s="1649">
        <v>33441</v>
      </c>
      <c r="B204" s="1">
        <v>27.2</v>
      </c>
      <c r="C204" s="1507">
        <v>29.4</v>
      </c>
      <c r="E204" s="1"/>
    </row>
    <row r="205" spans="1:5" ht="15.75">
      <c r="A205" s="1649">
        <v>33442</v>
      </c>
      <c r="B205" s="1">
        <v>26.5</v>
      </c>
      <c r="C205" s="1507">
        <v>28.1</v>
      </c>
      <c r="E205" s="1"/>
    </row>
    <row r="206" spans="1:5" ht="15.75">
      <c r="A206" s="1649">
        <v>33443</v>
      </c>
      <c r="B206" s="1">
        <v>27.8</v>
      </c>
      <c r="C206" s="1507">
        <v>32.4</v>
      </c>
      <c r="E206" s="1"/>
    </row>
    <row r="207" spans="1:5" ht="15.75">
      <c r="A207" s="1649">
        <v>33444</v>
      </c>
      <c r="B207" s="1">
        <v>28.3</v>
      </c>
      <c r="C207" s="1507">
        <v>30.2</v>
      </c>
      <c r="E207" s="1"/>
    </row>
    <row r="208" spans="1:5" ht="15.75">
      <c r="A208" s="1649">
        <v>33445</v>
      </c>
      <c r="B208" s="1">
        <v>26.4</v>
      </c>
      <c r="C208" s="1507">
        <v>28.3</v>
      </c>
      <c r="E208" s="1"/>
    </row>
    <row r="209" spans="1:5" ht="15.75">
      <c r="A209" s="1649">
        <v>33446</v>
      </c>
      <c r="B209" s="1">
        <v>26.2</v>
      </c>
      <c r="C209" s="1507">
        <v>29.6</v>
      </c>
      <c r="E209" s="1"/>
    </row>
    <row r="210" spans="1:5" ht="15.75">
      <c r="A210" s="1649">
        <v>33447</v>
      </c>
      <c r="B210" s="1">
        <v>28.8</v>
      </c>
      <c r="C210" s="1507">
        <v>32.700000000000003</v>
      </c>
      <c r="E210" s="1"/>
    </row>
    <row r="211" spans="1:5" ht="15.75">
      <c r="A211" s="1649">
        <v>33448</v>
      </c>
      <c r="B211" s="1">
        <v>31.2</v>
      </c>
      <c r="C211" s="1507">
        <v>36.4</v>
      </c>
      <c r="E211" s="1"/>
    </row>
    <row r="212" spans="1:5" ht="15.75">
      <c r="A212" s="1649">
        <v>33449</v>
      </c>
      <c r="B212" s="1">
        <v>31.7</v>
      </c>
      <c r="C212" s="1507">
        <v>35.5</v>
      </c>
      <c r="E212" s="1"/>
    </row>
    <row r="213" spans="1:5" ht="15.75">
      <c r="A213" s="1649">
        <v>33450</v>
      </c>
      <c r="B213" s="1">
        <v>29.4</v>
      </c>
      <c r="C213" s="1507">
        <v>33.4</v>
      </c>
      <c r="E213" s="1"/>
    </row>
    <row r="214" spans="1:5" ht="15.75">
      <c r="A214" s="1649">
        <v>33451</v>
      </c>
      <c r="B214" s="1">
        <v>28.2</v>
      </c>
      <c r="C214" s="1507">
        <v>31.4</v>
      </c>
      <c r="E214" s="1"/>
    </row>
    <row r="215" spans="1:5" ht="15.75">
      <c r="A215" s="1649">
        <v>33452</v>
      </c>
      <c r="B215" s="1">
        <v>27.9</v>
      </c>
      <c r="C215" s="1507">
        <v>32.200000000000003</v>
      </c>
      <c r="E215" s="1"/>
    </row>
    <row r="216" spans="1:5" ht="15.75">
      <c r="A216" s="1649">
        <v>33453</v>
      </c>
      <c r="B216" s="1">
        <v>29.8</v>
      </c>
      <c r="C216" s="1507">
        <v>33.5</v>
      </c>
      <c r="E216" s="1"/>
    </row>
    <row r="217" spans="1:5" ht="15.75">
      <c r="A217" s="1649">
        <v>33454</v>
      </c>
      <c r="B217" s="1">
        <v>30.3</v>
      </c>
      <c r="C217" s="1507">
        <v>34</v>
      </c>
      <c r="E217" s="1"/>
    </row>
    <row r="218" spans="1:5" ht="15.75">
      <c r="A218" s="1649">
        <v>33455</v>
      </c>
      <c r="B218" s="1">
        <v>30.2</v>
      </c>
      <c r="C218" s="1507">
        <v>34</v>
      </c>
      <c r="E218" s="1"/>
    </row>
    <row r="219" spans="1:5" ht="15.75">
      <c r="A219" s="1649">
        <v>33456</v>
      </c>
      <c r="B219" s="1">
        <v>29.4</v>
      </c>
      <c r="C219" s="1507">
        <v>33.799999999999997</v>
      </c>
      <c r="E219" s="1"/>
    </row>
    <row r="220" spans="1:5" ht="15.75">
      <c r="A220" s="1649">
        <v>33457</v>
      </c>
      <c r="B220" s="1">
        <v>30.3</v>
      </c>
      <c r="C220" s="1507">
        <v>34</v>
      </c>
      <c r="E220" s="1"/>
    </row>
    <row r="221" spans="1:5" ht="15.75">
      <c r="A221" s="1649">
        <v>33458</v>
      </c>
      <c r="B221" s="1">
        <v>30.5</v>
      </c>
      <c r="C221" s="1507">
        <v>35</v>
      </c>
      <c r="E221" s="1"/>
    </row>
    <row r="222" spans="1:5" ht="15.75">
      <c r="A222" s="1649">
        <v>33459</v>
      </c>
      <c r="B222" s="1">
        <v>31.2</v>
      </c>
      <c r="C222" s="1507">
        <v>36</v>
      </c>
      <c r="E222" s="1"/>
    </row>
    <row r="223" spans="1:5" ht="15.75">
      <c r="A223" s="1649">
        <v>33460</v>
      </c>
      <c r="B223" s="1">
        <v>30.2</v>
      </c>
      <c r="C223" s="1507">
        <v>32.299999999999997</v>
      </c>
      <c r="E223" s="1"/>
    </row>
    <row r="224" spans="1:5" ht="15.75">
      <c r="A224" s="1649">
        <v>33461</v>
      </c>
      <c r="B224" s="1">
        <v>29.8</v>
      </c>
      <c r="C224" s="1507">
        <v>33.299999999999997</v>
      </c>
      <c r="E224" s="1"/>
    </row>
    <row r="225" spans="1:5" ht="15.75">
      <c r="A225" s="1649">
        <v>33462</v>
      </c>
      <c r="B225" s="1">
        <v>28.7</v>
      </c>
      <c r="C225" s="1507">
        <v>33</v>
      </c>
      <c r="E225" s="1"/>
    </row>
    <row r="226" spans="1:5" ht="15.75">
      <c r="A226" s="1649">
        <v>33463</v>
      </c>
      <c r="B226" s="1">
        <v>26.4</v>
      </c>
      <c r="C226" s="1507">
        <v>29.6</v>
      </c>
      <c r="E226" s="1"/>
    </row>
    <row r="227" spans="1:5" ht="15.75">
      <c r="A227" s="1649">
        <v>33464</v>
      </c>
      <c r="B227" s="1">
        <v>26.9</v>
      </c>
      <c r="C227" s="1507">
        <v>32</v>
      </c>
      <c r="E227" s="1"/>
    </row>
    <row r="228" spans="1:5" ht="15.75">
      <c r="A228" s="1649">
        <v>33465</v>
      </c>
      <c r="B228" s="1">
        <v>27.8</v>
      </c>
      <c r="C228" s="1507">
        <v>31.7</v>
      </c>
      <c r="E228" s="1"/>
    </row>
    <row r="229" spans="1:5" ht="15.75">
      <c r="A229" s="1649">
        <v>33466</v>
      </c>
      <c r="B229" s="1">
        <v>28.1</v>
      </c>
      <c r="C229" s="1507">
        <v>31</v>
      </c>
      <c r="E229" s="1"/>
    </row>
    <row r="230" spans="1:5" ht="15.75">
      <c r="A230" s="1649">
        <v>33467</v>
      </c>
      <c r="B230" s="1">
        <v>26.7</v>
      </c>
      <c r="C230" s="1507">
        <v>29.7</v>
      </c>
      <c r="E230" s="1"/>
    </row>
    <row r="231" spans="1:5" ht="15.75">
      <c r="A231" s="1649">
        <v>33468</v>
      </c>
      <c r="B231" s="1">
        <v>28.9</v>
      </c>
      <c r="C231" s="1507">
        <v>33.1</v>
      </c>
      <c r="E231" s="1"/>
    </row>
    <row r="232" spans="1:5" ht="15.75">
      <c r="A232" s="1649">
        <v>33469</v>
      </c>
      <c r="B232" s="1">
        <v>29</v>
      </c>
      <c r="C232" s="1507">
        <v>33.5</v>
      </c>
      <c r="E232" s="1"/>
    </row>
    <row r="233" spans="1:5" ht="15.75">
      <c r="A233" s="1649">
        <v>33470</v>
      </c>
      <c r="B233" s="1">
        <v>29.8</v>
      </c>
      <c r="C233" s="1507">
        <v>34.200000000000003</v>
      </c>
      <c r="E233" s="1"/>
    </row>
    <row r="234" spans="1:5" ht="15.75">
      <c r="A234" s="1649">
        <v>33471</v>
      </c>
      <c r="B234" s="1">
        <v>30.7</v>
      </c>
      <c r="C234" s="1507">
        <v>35.700000000000003</v>
      </c>
      <c r="E234" s="1"/>
    </row>
    <row r="235" spans="1:5" ht="15.75">
      <c r="A235" s="1649">
        <v>33472</v>
      </c>
      <c r="B235" s="1">
        <v>31.3</v>
      </c>
      <c r="C235" s="1507">
        <v>35.4</v>
      </c>
      <c r="E235" s="1"/>
    </row>
    <row r="236" spans="1:5" ht="15.75">
      <c r="A236" s="1649">
        <v>33473</v>
      </c>
      <c r="B236" s="1">
        <v>29.9</v>
      </c>
      <c r="C236" s="1507">
        <v>33.9</v>
      </c>
      <c r="E236" s="1"/>
    </row>
    <row r="237" spans="1:5" ht="15.75">
      <c r="A237" s="1649">
        <v>33474</v>
      </c>
      <c r="B237" s="1">
        <v>28.9</v>
      </c>
      <c r="C237" s="1507">
        <v>31</v>
      </c>
      <c r="E237" s="1"/>
    </row>
    <row r="238" spans="1:5" ht="15.75">
      <c r="A238" s="1649">
        <v>33475</v>
      </c>
      <c r="B238" s="1">
        <v>28.7</v>
      </c>
      <c r="C238" s="1507">
        <v>32.799999999999997</v>
      </c>
      <c r="E238" s="1"/>
    </row>
    <row r="239" spans="1:5" ht="15.75">
      <c r="A239" s="1649">
        <v>33476</v>
      </c>
      <c r="B239" s="1">
        <v>29.2</v>
      </c>
      <c r="C239" s="1507">
        <v>33.4</v>
      </c>
      <c r="E239" s="1"/>
    </row>
    <row r="240" spans="1:5" ht="15.75">
      <c r="A240" s="1649">
        <v>33477</v>
      </c>
      <c r="B240" s="1">
        <v>26</v>
      </c>
      <c r="C240" s="1507">
        <v>31.9</v>
      </c>
      <c r="E240" s="1"/>
    </row>
    <row r="241" spans="1:5" ht="15.75">
      <c r="A241" s="1649">
        <v>33478</v>
      </c>
      <c r="B241" s="1">
        <v>28.5</v>
      </c>
      <c r="C241" s="1507">
        <v>32.5</v>
      </c>
      <c r="E241" s="1"/>
    </row>
    <row r="242" spans="1:5" ht="15.75">
      <c r="A242" s="1649">
        <v>33479</v>
      </c>
      <c r="B242" s="1">
        <v>29.2</v>
      </c>
      <c r="C242" s="1507">
        <v>32.9</v>
      </c>
      <c r="E242" s="1"/>
    </row>
    <row r="243" spans="1:5" ht="15.75">
      <c r="A243" s="1649">
        <v>33480</v>
      </c>
      <c r="B243" s="1">
        <v>29.6</v>
      </c>
      <c r="C243" s="1507">
        <v>33.5</v>
      </c>
      <c r="E243" s="1"/>
    </row>
    <row r="244" spans="1:5" ht="15.75">
      <c r="A244" s="1649">
        <v>33481</v>
      </c>
      <c r="B244" s="1">
        <v>30.2</v>
      </c>
      <c r="C244" s="1507">
        <v>34</v>
      </c>
      <c r="E244" s="1"/>
    </row>
    <row r="245" spans="1:5" ht="15.75">
      <c r="A245" s="1649">
        <v>33482</v>
      </c>
      <c r="B245" s="1">
        <v>29.2</v>
      </c>
      <c r="C245" s="1507">
        <v>32.700000000000003</v>
      </c>
      <c r="E245" s="1"/>
    </row>
    <row r="246" spans="1:5" ht="15.75">
      <c r="A246" s="1649">
        <v>33483</v>
      </c>
      <c r="B246" s="1">
        <v>29</v>
      </c>
      <c r="C246" s="1507">
        <v>31.4</v>
      </c>
      <c r="E246" s="1"/>
    </row>
    <row r="247" spans="1:5" ht="15.75">
      <c r="A247" s="1649">
        <v>33484</v>
      </c>
      <c r="B247" s="1">
        <v>29.1</v>
      </c>
      <c r="C247" s="1507">
        <v>33.5</v>
      </c>
      <c r="E247" s="1"/>
    </row>
    <row r="248" spans="1:5" ht="15.75">
      <c r="A248" s="1649">
        <v>33485</v>
      </c>
      <c r="B248" s="1">
        <v>28.8</v>
      </c>
      <c r="C248" s="1507">
        <v>33.5</v>
      </c>
      <c r="E248" s="1"/>
    </row>
    <row r="249" spans="1:5" ht="15.75">
      <c r="A249" s="1649">
        <v>33486</v>
      </c>
      <c r="B249" s="1">
        <v>29.2</v>
      </c>
      <c r="C249" s="1507">
        <v>34.5</v>
      </c>
      <c r="E249" s="1"/>
    </row>
    <row r="250" spans="1:5" ht="15.75">
      <c r="A250" s="1649">
        <v>33487</v>
      </c>
      <c r="B250" s="1">
        <v>30</v>
      </c>
      <c r="C250" s="1507">
        <v>35.1</v>
      </c>
      <c r="E250" s="1"/>
    </row>
    <row r="251" spans="1:5" ht="15.75">
      <c r="A251" s="1649">
        <v>33488</v>
      </c>
      <c r="B251" s="1">
        <v>31.1</v>
      </c>
      <c r="C251" s="1507">
        <v>36.200000000000003</v>
      </c>
      <c r="E251" s="1"/>
    </row>
    <row r="252" spans="1:5" ht="15.75">
      <c r="A252" s="1649">
        <v>33489</v>
      </c>
      <c r="B252" s="1">
        <v>30.5</v>
      </c>
      <c r="C252" s="1507">
        <v>35.200000000000003</v>
      </c>
      <c r="E252" s="1"/>
    </row>
    <row r="253" spans="1:5" ht="15.75">
      <c r="A253" s="1649">
        <v>33490</v>
      </c>
      <c r="B253" s="1">
        <v>29.9</v>
      </c>
      <c r="C253" s="1507">
        <v>34</v>
      </c>
      <c r="E253" s="1"/>
    </row>
    <row r="254" spans="1:5" ht="15.75">
      <c r="A254" s="1649">
        <v>33491</v>
      </c>
      <c r="B254" s="1">
        <v>29.7</v>
      </c>
      <c r="C254" s="1507">
        <v>33.700000000000003</v>
      </c>
      <c r="E254" s="1"/>
    </row>
    <row r="255" spans="1:5" ht="15.75">
      <c r="A255" s="1649">
        <v>33492</v>
      </c>
      <c r="B255" s="1">
        <v>27.4</v>
      </c>
      <c r="C255" s="1507">
        <v>31</v>
      </c>
      <c r="E255" s="1"/>
    </row>
    <row r="256" spans="1:5" ht="15.75">
      <c r="A256" s="1649">
        <v>33493</v>
      </c>
      <c r="B256" s="1">
        <v>29.1</v>
      </c>
      <c r="C256" s="1507">
        <v>33.6</v>
      </c>
      <c r="E256" s="1"/>
    </row>
    <row r="257" spans="1:5" ht="15.75">
      <c r="A257" s="1649">
        <v>33494</v>
      </c>
      <c r="B257" s="1">
        <v>28.2</v>
      </c>
      <c r="C257" s="1507">
        <v>31.5</v>
      </c>
      <c r="E257" s="1"/>
    </row>
    <row r="258" spans="1:5" ht="15.75">
      <c r="A258" s="1649">
        <v>33495</v>
      </c>
      <c r="B258" s="1">
        <v>28.8</v>
      </c>
      <c r="C258" s="1507">
        <v>33.1</v>
      </c>
      <c r="E258" s="1"/>
    </row>
    <row r="259" spans="1:5" ht="15.75">
      <c r="A259" s="1649">
        <v>33496</v>
      </c>
      <c r="B259" s="1">
        <v>28.4</v>
      </c>
      <c r="C259" s="1507">
        <v>33.200000000000003</v>
      </c>
      <c r="E259" s="1"/>
    </row>
    <row r="260" spans="1:5" ht="15.75">
      <c r="A260" s="1649">
        <v>33497</v>
      </c>
      <c r="B260" s="1">
        <v>28</v>
      </c>
      <c r="C260" s="1507">
        <v>33.1</v>
      </c>
      <c r="E260" s="1"/>
    </row>
    <row r="261" spans="1:5" ht="15.75">
      <c r="A261" s="1649">
        <v>33498</v>
      </c>
      <c r="B261" s="1">
        <v>28.7</v>
      </c>
      <c r="C261" s="1507">
        <v>33</v>
      </c>
      <c r="E261" s="1"/>
    </row>
    <row r="262" spans="1:5" ht="15.75">
      <c r="A262" s="1649">
        <v>33499</v>
      </c>
      <c r="B262" s="1">
        <v>28.5</v>
      </c>
      <c r="C262" s="1507">
        <v>33.5</v>
      </c>
      <c r="E262" s="1"/>
    </row>
    <row r="263" spans="1:5" ht="15.75">
      <c r="A263" s="1649">
        <v>33500</v>
      </c>
      <c r="B263" s="1">
        <v>28.7</v>
      </c>
      <c r="C263" s="1507">
        <v>34</v>
      </c>
      <c r="E263" s="1"/>
    </row>
    <row r="264" spans="1:5" ht="15.75">
      <c r="A264" s="1649">
        <v>33501</v>
      </c>
      <c r="B264" s="1">
        <v>29.3</v>
      </c>
      <c r="C264" s="1507">
        <v>34.5</v>
      </c>
      <c r="E264" s="1"/>
    </row>
    <row r="265" spans="1:5" ht="15.75">
      <c r="A265" s="1649">
        <v>33502</v>
      </c>
      <c r="B265" s="1">
        <v>27.3</v>
      </c>
      <c r="C265" s="1507">
        <v>31.6</v>
      </c>
      <c r="E265" s="1"/>
    </row>
    <row r="266" spans="1:5" ht="15.75">
      <c r="A266" s="1649">
        <v>33503</v>
      </c>
      <c r="B266" s="1">
        <v>25.9</v>
      </c>
      <c r="C266" s="1507">
        <v>30.7</v>
      </c>
      <c r="E266" s="1"/>
    </row>
    <row r="267" spans="1:5" ht="15.75">
      <c r="A267" s="1649">
        <v>33504</v>
      </c>
      <c r="B267" s="1">
        <v>27.8</v>
      </c>
      <c r="C267" s="1507">
        <v>32</v>
      </c>
      <c r="E267" s="1"/>
    </row>
    <row r="268" spans="1:5" ht="15.75">
      <c r="A268" s="1649">
        <v>33505</v>
      </c>
      <c r="B268" s="1">
        <v>28.6</v>
      </c>
      <c r="C268" s="1507">
        <v>32.5</v>
      </c>
      <c r="E268" s="1"/>
    </row>
    <row r="269" spans="1:5" ht="15.75">
      <c r="A269" s="1649">
        <v>33506</v>
      </c>
      <c r="B269" s="1">
        <v>28.8</v>
      </c>
      <c r="C269" s="1507">
        <v>33</v>
      </c>
      <c r="E269" s="1"/>
    </row>
    <row r="270" spans="1:5" ht="15.75">
      <c r="A270" s="1649">
        <v>33507</v>
      </c>
      <c r="B270" s="1">
        <v>29.5</v>
      </c>
      <c r="C270" s="1507">
        <v>33.4</v>
      </c>
      <c r="E270" s="1"/>
    </row>
    <row r="271" spans="1:5" ht="15.75">
      <c r="A271" s="1649">
        <v>33508</v>
      </c>
      <c r="B271" s="1">
        <v>26.7</v>
      </c>
      <c r="C271" s="1507">
        <v>30.6</v>
      </c>
      <c r="E271" s="1"/>
    </row>
    <row r="272" spans="1:5" ht="15.75">
      <c r="A272" s="1649">
        <v>33509</v>
      </c>
      <c r="B272" s="1">
        <v>26.3</v>
      </c>
      <c r="C272" s="1507">
        <v>30</v>
      </c>
      <c r="E272" s="1"/>
    </row>
    <row r="273" spans="1:5" ht="15.75">
      <c r="A273" s="1649">
        <v>33510</v>
      </c>
      <c r="B273" s="1">
        <v>27.1</v>
      </c>
      <c r="C273" s="1507">
        <v>31</v>
      </c>
      <c r="E273" s="1"/>
    </row>
    <row r="274" spans="1:5" ht="15.75">
      <c r="A274" s="1649">
        <v>33511</v>
      </c>
      <c r="B274" s="1">
        <v>27.5</v>
      </c>
      <c r="C274" s="1507">
        <v>32.6</v>
      </c>
      <c r="E274" s="1"/>
    </row>
    <row r="275" spans="1:5" ht="15.75">
      <c r="A275" s="1649">
        <v>33512</v>
      </c>
      <c r="B275" s="1">
        <v>28.2</v>
      </c>
      <c r="C275" s="1507">
        <v>32.6</v>
      </c>
      <c r="E275" s="1"/>
    </row>
    <row r="276" spans="1:5" ht="15.75">
      <c r="A276" s="1649">
        <v>33513</v>
      </c>
      <c r="B276" s="1">
        <v>28.7</v>
      </c>
      <c r="C276" s="1507">
        <v>33.299999999999997</v>
      </c>
      <c r="E276" s="1"/>
    </row>
    <row r="277" spans="1:5" ht="15.75">
      <c r="A277" s="1649">
        <v>33514</v>
      </c>
      <c r="B277" s="1">
        <v>28.8</v>
      </c>
      <c r="C277" s="1507">
        <v>33.200000000000003</v>
      </c>
      <c r="E277" s="1"/>
    </row>
    <row r="278" spans="1:5" ht="15.75">
      <c r="A278" s="1649">
        <v>33515</v>
      </c>
      <c r="B278" s="1">
        <v>28.2</v>
      </c>
      <c r="C278" s="1507">
        <v>33.200000000000003</v>
      </c>
      <c r="E278" s="1"/>
    </row>
    <row r="279" spans="1:5" ht="15.75">
      <c r="A279" s="1649">
        <v>33516</v>
      </c>
      <c r="B279" s="1">
        <v>27.1</v>
      </c>
      <c r="C279" s="1507">
        <v>30</v>
      </c>
      <c r="E279" s="1"/>
    </row>
    <row r="280" spans="1:5" ht="15.75">
      <c r="A280" s="1649">
        <v>33517</v>
      </c>
      <c r="B280" s="1">
        <v>26.4</v>
      </c>
      <c r="C280" s="1507">
        <v>28.7</v>
      </c>
      <c r="E280" s="1"/>
    </row>
    <row r="281" spans="1:5" ht="15.75">
      <c r="A281" s="1649">
        <v>33518</v>
      </c>
      <c r="B281" s="1">
        <v>26.7</v>
      </c>
      <c r="C281" s="1507">
        <v>30.5</v>
      </c>
      <c r="E281" s="1"/>
    </row>
    <row r="282" spans="1:5" ht="15.75">
      <c r="A282" s="1649">
        <v>33519</v>
      </c>
      <c r="B282" s="1">
        <v>27.1</v>
      </c>
      <c r="C282" s="1507">
        <v>31</v>
      </c>
      <c r="E282" s="1"/>
    </row>
    <row r="283" spans="1:5" ht="15.75">
      <c r="A283" s="1649">
        <v>33520</v>
      </c>
      <c r="B283" s="1">
        <v>27.3</v>
      </c>
      <c r="C283" s="1507">
        <v>32</v>
      </c>
      <c r="E283" s="1"/>
    </row>
    <row r="284" spans="1:5" ht="15.75">
      <c r="A284" s="1649">
        <v>33521</v>
      </c>
      <c r="B284" s="1">
        <v>28.1</v>
      </c>
      <c r="C284" s="1507">
        <v>32</v>
      </c>
      <c r="E284" s="1"/>
    </row>
    <row r="285" spans="1:5" ht="15.75">
      <c r="A285" s="1649">
        <v>33522</v>
      </c>
      <c r="B285" s="1">
        <v>28</v>
      </c>
      <c r="C285" s="1507">
        <v>32.700000000000003</v>
      </c>
      <c r="E285" s="1"/>
    </row>
    <row r="286" spans="1:5" ht="15.75">
      <c r="A286" s="1649">
        <v>33523</v>
      </c>
      <c r="B286" s="1">
        <v>28.4</v>
      </c>
      <c r="C286" s="1507">
        <v>33.200000000000003</v>
      </c>
      <c r="E286" s="1"/>
    </row>
    <row r="287" spans="1:5" ht="15.75">
      <c r="A287" s="1649">
        <v>33524</v>
      </c>
      <c r="B287" s="1">
        <v>27.7</v>
      </c>
      <c r="C287" s="1507">
        <v>31.2</v>
      </c>
      <c r="E287" s="1"/>
    </row>
    <row r="288" spans="1:5" ht="15.75">
      <c r="A288" s="1649">
        <v>33525</v>
      </c>
      <c r="B288" s="1">
        <v>28</v>
      </c>
      <c r="C288" s="1507">
        <v>32.799999999999997</v>
      </c>
      <c r="E288" s="1"/>
    </row>
    <row r="289" spans="1:5" ht="15.75">
      <c r="A289" s="1649">
        <v>33526</v>
      </c>
      <c r="B289" s="1">
        <v>28.4</v>
      </c>
      <c r="C289" s="1507">
        <v>33.200000000000003</v>
      </c>
      <c r="E289" s="1"/>
    </row>
    <row r="290" spans="1:5" ht="15.75">
      <c r="A290" s="1649">
        <v>33527</v>
      </c>
      <c r="B290" s="1">
        <v>28.3</v>
      </c>
      <c r="C290" s="1507">
        <v>32.299999999999997</v>
      </c>
      <c r="E290" s="1"/>
    </row>
    <row r="291" spans="1:5" ht="15.75">
      <c r="A291" s="1649">
        <v>33528</v>
      </c>
      <c r="B291" s="1">
        <v>24.2</v>
      </c>
      <c r="C291" s="1507">
        <v>28</v>
      </c>
      <c r="E291" s="1"/>
    </row>
    <row r="292" spans="1:5" ht="15.75">
      <c r="A292" s="1649">
        <v>33529</v>
      </c>
      <c r="B292" s="1">
        <v>25.7</v>
      </c>
      <c r="C292" s="1507">
        <v>28.5</v>
      </c>
      <c r="E292" s="1"/>
    </row>
    <row r="293" spans="1:5" ht="15.75">
      <c r="A293" s="1649">
        <v>33530</v>
      </c>
      <c r="B293" s="1">
        <v>25.6</v>
      </c>
      <c r="C293" s="1507">
        <v>28.5</v>
      </c>
      <c r="E293" s="1"/>
    </row>
    <row r="294" spans="1:5" ht="15.75">
      <c r="A294" s="1649">
        <v>33531</v>
      </c>
      <c r="B294" s="1">
        <v>21.6</v>
      </c>
      <c r="C294" s="1507">
        <v>25.7</v>
      </c>
      <c r="E294" s="1"/>
    </row>
    <row r="295" spans="1:5" ht="15.75">
      <c r="A295" s="1649">
        <v>33532</v>
      </c>
      <c r="B295" s="1">
        <v>23.8</v>
      </c>
      <c r="C295" s="1507">
        <v>27.8</v>
      </c>
      <c r="E295" s="1"/>
    </row>
    <row r="296" spans="1:5" ht="15.75">
      <c r="A296" s="1649">
        <v>33533</v>
      </c>
      <c r="B296" s="1">
        <v>23</v>
      </c>
      <c r="C296" s="1507">
        <v>25.1</v>
      </c>
      <c r="E296" s="1"/>
    </row>
    <row r="297" spans="1:5" ht="15.75">
      <c r="A297" s="1649">
        <v>33534</v>
      </c>
      <c r="B297" s="1">
        <v>22.1</v>
      </c>
      <c r="C297" s="1507">
        <v>23.6</v>
      </c>
      <c r="E297" s="1"/>
    </row>
    <row r="298" spans="1:5" ht="15.75">
      <c r="A298" s="1649">
        <v>33535</v>
      </c>
      <c r="B298" s="1">
        <v>22.6</v>
      </c>
      <c r="C298" s="1507">
        <v>26.2</v>
      </c>
      <c r="E298" s="1"/>
    </row>
    <row r="299" spans="1:5" ht="15.75">
      <c r="A299" s="1649">
        <v>33536</v>
      </c>
      <c r="B299" s="1">
        <v>23.3</v>
      </c>
      <c r="C299" s="1507">
        <v>28.2</v>
      </c>
      <c r="E299" s="1"/>
    </row>
    <row r="300" spans="1:5" ht="15.75">
      <c r="A300" s="1649">
        <v>33537</v>
      </c>
      <c r="B300" s="1">
        <v>24.7</v>
      </c>
      <c r="C300" s="1507">
        <v>29.4</v>
      </c>
      <c r="E300" s="1"/>
    </row>
    <row r="301" spans="1:5" ht="15.75">
      <c r="A301" s="1649">
        <v>33538</v>
      </c>
      <c r="B301" s="1">
        <v>25.4</v>
      </c>
      <c r="C301" s="1507">
        <v>29.5</v>
      </c>
      <c r="E301" s="1"/>
    </row>
    <row r="302" spans="1:5" ht="15.75">
      <c r="A302" s="1649">
        <v>33539</v>
      </c>
      <c r="B302" s="1">
        <v>23.6</v>
      </c>
      <c r="C302" s="1507">
        <v>28</v>
      </c>
      <c r="E302" s="1"/>
    </row>
    <row r="303" spans="1:5" ht="15.75">
      <c r="A303" s="1649">
        <v>33540</v>
      </c>
      <c r="B303" s="1">
        <v>21.9</v>
      </c>
      <c r="C303" s="1507">
        <v>28.2</v>
      </c>
      <c r="E303" s="1"/>
    </row>
    <row r="304" spans="1:5" ht="15.75">
      <c r="A304" s="1649">
        <v>33541</v>
      </c>
      <c r="B304" s="1">
        <v>22.7</v>
      </c>
      <c r="C304" s="1507">
        <v>29.3</v>
      </c>
      <c r="E304" s="1"/>
    </row>
    <row r="305" spans="1:5" ht="15.75">
      <c r="A305" s="1649">
        <v>33542</v>
      </c>
      <c r="B305" s="1">
        <v>22.9</v>
      </c>
      <c r="C305" s="1507">
        <v>30</v>
      </c>
      <c r="E305" s="1"/>
    </row>
    <row r="306" spans="1:5" ht="15.75">
      <c r="A306" s="1649">
        <v>33543</v>
      </c>
      <c r="B306" s="1">
        <v>29.9</v>
      </c>
      <c r="C306" s="1507">
        <v>28.4</v>
      </c>
      <c r="E306" s="1"/>
    </row>
    <row r="307" spans="1:5" ht="15.75">
      <c r="A307" s="1649">
        <v>33544</v>
      </c>
      <c r="B307" s="1">
        <v>21.2</v>
      </c>
      <c r="C307" s="1507">
        <v>24.3</v>
      </c>
      <c r="E307" s="1"/>
    </row>
    <row r="308" spans="1:5" ht="15.75">
      <c r="A308" s="1649">
        <v>33545</v>
      </c>
      <c r="B308" s="1">
        <v>21.1</v>
      </c>
      <c r="C308" s="1507">
        <v>23.5</v>
      </c>
      <c r="E308" s="1"/>
    </row>
    <row r="309" spans="1:5" ht="15.75">
      <c r="A309" s="1649">
        <v>33546</v>
      </c>
      <c r="B309" s="1">
        <v>22.6</v>
      </c>
      <c r="C309" s="1507">
        <v>26.5</v>
      </c>
      <c r="E309" s="1"/>
    </row>
    <row r="310" spans="1:5" ht="15.75">
      <c r="A310" s="1649">
        <v>33547</v>
      </c>
      <c r="B310" s="1">
        <v>22.6</v>
      </c>
      <c r="C310" s="1507">
        <v>24</v>
      </c>
      <c r="E310" s="1"/>
    </row>
    <row r="311" spans="1:5" ht="15.75">
      <c r="A311" s="1649">
        <v>33548</v>
      </c>
      <c r="B311" s="1">
        <v>24.2</v>
      </c>
      <c r="C311" s="1507">
        <v>29.5</v>
      </c>
      <c r="E311" s="1"/>
    </row>
    <row r="312" spans="1:5" ht="15.75">
      <c r="A312" s="1649">
        <v>33549</v>
      </c>
      <c r="B312" s="1">
        <v>25</v>
      </c>
      <c r="C312" s="1507">
        <v>28.4</v>
      </c>
      <c r="E312" s="1"/>
    </row>
    <row r="313" spans="1:5" ht="15.75">
      <c r="A313" s="1649">
        <v>33550</v>
      </c>
      <c r="B313" s="1">
        <v>25.3</v>
      </c>
      <c r="C313" s="1507">
        <v>29.7</v>
      </c>
      <c r="E313" s="1"/>
    </row>
    <row r="314" spans="1:5" ht="15.75">
      <c r="A314" s="1649">
        <v>33551</v>
      </c>
      <c r="B314" s="1">
        <v>24.6</v>
      </c>
      <c r="C314" s="1507">
        <v>30.4</v>
      </c>
      <c r="E314" s="1"/>
    </row>
    <row r="315" spans="1:5" ht="15.75">
      <c r="A315" s="1649">
        <v>33552</v>
      </c>
      <c r="B315" s="1">
        <v>23.2</v>
      </c>
      <c r="C315" s="1507">
        <v>25.5</v>
      </c>
      <c r="E315" s="1"/>
    </row>
    <row r="316" spans="1:5" ht="15.75">
      <c r="A316" s="1649">
        <v>33553</v>
      </c>
      <c r="B316" s="1">
        <v>21.1</v>
      </c>
      <c r="C316" s="1507">
        <v>22.5</v>
      </c>
      <c r="E316" s="1"/>
    </row>
    <row r="317" spans="1:5" ht="15.75">
      <c r="A317" s="1649">
        <v>33554</v>
      </c>
      <c r="B317" s="1">
        <v>21.6</v>
      </c>
      <c r="C317" s="1507">
        <v>23.5</v>
      </c>
      <c r="E317" s="1"/>
    </row>
    <row r="318" spans="1:5" ht="15.75">
      <c r="A318" s="1649">
        <v>33555</v>
      </c>
      <c r="B318" s="1">
        <v>20.9</v>
      </c>
      <c r="C318" s="1507">
        <v>24.5</v>
      </c>
      <c r="E318" s="1"/>
    </row>
    <row r="319" spans="1:5" ht="15.75">
      <c r="A319" s="1649">
        <v>33556</v>
      </c>
      <c r="B319" s="1">
        <v>21.5</v>
      </c>
      <c r="C319" s="1507">
        <v>26.5</v>
      </c>
      <c r="E319" s="1"/>
    </row>
    <row r="320" spans="1:5" ht="15.75">
      <c r="A320" s="1649">
        <v>33557</v>
      </c>
      <c r="B320" s="1">
        <v>19.8</v>
      </c>
      <c r="C320" s="1507">
        <v>24.7</v>
      </c>
      <c r="E320" s="1"/>
    </row>
    <row r="321" spans="1:5" ht="15.75">
      <c r="A321" s="1649">
        <v>33558</v>
      </c>
      <c r="B321" s="1">
        <v>19.2</v>
      </c>
      <c r="C321" s="1507">
        <v>25.2</v>
      </c>
      <c r="E321" s="1"/>
    </row>
    <row r="322" spans="1:5" ht="15.75">
      <c r="A322" s="1649">
        <v>33559</v>
      </c>
      <c r="B322" s="1">
        <v>19.3</v>
      </c>
      <c r="C322" s="1507">
        <v>26</v>
      </c>
      <c r="E322" s="1"/>
    </row>
    <row r="323" spans="1:5" ht="15.75">
      <c r="A323" s="1649">
        <v>33560</v>
      </c>
      <c r="B323" s="1">
        <v>19.8</v>
      </c>
      <c r="C323" s="1507">
        <v>26.5</v>
      </c>
      <c r="E323" s="1"/>
    </row>
    <row r="324" spans="1:5" ht="15.75">
      <c r="A324" s="1649">
        <v>33561</v>
      </c>
      <c r="B324" s="1">
        <v>20</v>
      </c>
      <c r="C324" s="1507">
        <v>26.5</v>
      </c>
      <c r="E324" s="1"/>
    </row>
    <row r="325" spans="1:5" ht="15.75">
      <c r="A325" s="1649">
        <v>33562</v>
      </c>
      <c r="B325" s="1">
        <v>20.399999999999999</v>
      </c>
      <c r="C325" s="1507">
        <v>27</v>
      </c>
      <c r="E325" s="1"/>
    </row>
    <row r="326" spans="1:5" ht="15.75">
      <c r="A326" s="1649">
        <v>33563</v>
      </c>
      <c r="B326" s="1">
        <v>19.5</v>
      </c>
      <c r="C326" s="1507">
        <v>23.2</v>
      </c>
      <c r="E326" s="1"/>
    </row>
    <row r="327" spans="1:5" ht="15.75">
      <c r="A327" s="1649">
        <v>33564</v>
      </c>
      <c r="B327" s="1">
        <v>20.399999999999999</v>
      </c>
      <c r="C327" s="1507">
        <v>21.5</v>
      </c>
      <c r="E327" s="1"/>
    </row>
    <row r="328" spans="1:5" ht="15.75">
      <c r="A328" s="1649">
        <v>33565</v>
      </c>
      <c r="B328" s="1">
        <v>21.4</v>
      </c>
      <c r="C328" s="1507">
        <v>22</v>
      </c>
      <c r="E328" s="1"/>
    </row>
    <row r="329" spans="1:5" ht="15.75">
      <c r="A329" s="1649">
        <v>33566</v>
      </c>
      <c r="B329" s="1">
        <v>22.9</v>
      </c>
      <c r="C329" s="1507">
        <v>27.2</v>
      </c>
      <c r="E329" s="1"/>
    </row>
    <row r="330" spans="1:5" ht="15.75">
      <c r="A330" s="1649">
        <v>33567</v>
      </c>
      <c r="B330" s="1">
        <v>17.7</v>
      </c>
      <c r="C330" s="1507">
        <v>23.9</v>
      </c>
      <c r="E330" s="1"/>
    </row>
    <row r="331" spans="1:5" ht="15.75">
      <c r="A331" s="1649">
        <v>33568</v>
      </c>
      <c r="B331" s="1">
        <v>18.3</v>
      </c>
      <c r="C331" s="1507">
        <v>20</v>
      </c>
      <c r="E331" s="1"/>
    </row>
    <row r="332" spans="1:5" ht="15.75">
      <c r="A332" s="1649">
        <v>33569</v>
      </c>
      <c r="B332" s="1">
        <v>19.600000000000001</v>
      </c>
      <c r="C332" s="1507">
        <v>22</v>
      </c>
      <c r="E332" s="1"/>
    </row>
    <row r="333" spans="1:5" ht="15.75">
      <c r="A333" s="1649">
        <v>33570</v>
      </c>
      <c r="B333" s="1">
        <v>19.7</v>
      </c>
      <c r="C333" s="1507">
        <v>22.5</v>
      </c>
      <c r="E333" s="1"/>
    </row>
    <row r="334" spans="1:5" ht="15.75">
      <c r="A334" s="1649">
        <v>33571</v>
      </c>
      <c r="B334" s="1">
        <v>18.8</v>
      </c>
      <c r="C334" s="1507">
        <v>20.2</v>
      </c>
      <c r="E334" s="1"/>
    </row>
    <row r="335" spans="1:5" ht="15.75">
      <c r="A335" s="1649">
        <v>33572</v>
      </c>
      <c r="B335" s="1">
        <v>17.5</v>
      </c>
      <c r="C335" s="1507">
        <v>18.3</v>
      </c>
      <c r="E335" s="1"/>
    </row>
    <row r="336" spans="1:5" ht="15.75">
      <c r="A336" s="1649">
        <v>33573</v>
      </c>
      <c r="B336" s="1">
        <v>17.600000000000001</v>
      </c>
      <c r="C336" s="1507">
        <v>19.3</v>
      </c>
      <c r="E336" s="1"/>
    </row>
    <row r="337" spans="1:5" ht="15.75">
      <c r="A337" s="1649">
        <v>33574</v>
      </c>
      <c r="B337" s="1">
        <v>19.3</v>
      </c>
      <c r="C337" s="1507">
        <v>21</v>
      </c>
      <c r="E337" s="1"/>
    </row>
    <row r="338" spans="1:5" ht="15.75">
      <c r="A338" s="1649">
        <v>33575</v>
      </c>
      <c r="B338" s="1">
        <v>18.7</v>
      </c>
      <c r="C338" s="1507">
        <v>20.7</v>
      </c>
      <c r="E338" s="1"/>
    </row>
    <row r="339" spans="1:5" ht="15.75">
      <c r="A339" s="1649">
        <v>33576</v>
      </c>
      <c r="B339" s="1">
        <v>19.3</v>
      </c>
      <c r="C339" s="1507">
        <v>21</v>
      </c>
      <c r="E339" s="1"/>
    </row>
    <row r="340" spans="1:5" ht="15.75">
      <c r="A340" s="1649">
        <v>33577</v>
      </c>
      <c r="B340" s="1">
        <v>20.5</v>
      </c>
      <c r="C340" s="1507">
        <v>23.7</v>
      </c>
      <c r="E340" s="1"/>
    </row>
    <row r="341" spans="1:5" ht="15.75">
      <c r="A341" s="1649">
        <v>33578</v>
      </c>
      <c r="B341" s="1">
        <v>20.9</v>
      </c>
      <c r="C341" s="1507">
        <v>23.5</v>
      </c>
      <c r="E341" s="1"/>
    </row>
    <row r="342" spans="1:5" ht="15.75">
      <c r="A342" s="1649">
        <v>33579</v>
      </c>
      <c r="B342" s="1">
        <v>21.5</v>
      </c>
      <c r="C342" s="1507">
        <v>24.7</v>
      </c>
      <c r="E342" s="1"/>
    </row>
    <row r="343" spans="1:5" ht="15.75">
      <c r="A343" s="1649">
        <v>33580</v>
      </c>
      <c r="B343" s="1">
        <v>21.3</v>
      </c>
      <c r="C343" s="1507">
        <v>25.5</v>
      </c>
      <c r="E343" s="1"/>
    </row>
    <row r="344" spans="1:5" ht="15.75">
      <c r="A344" s="1649">
        <v>33581</v>
      </c>
      <c r="B344" s="1">
        <v>21.7</v>
      </c>
      <c r="C344" s="1507">
        <v>24.9</v>
      </c>
      <c r="E344" s="1"/>
    </row>
    <row r="345" spans="1:5" ht="15.75">
      <c r="A345" s="1649">
        <v>33582</v>
      </c>
      <c r="B345" s="1">
        <v>20.7</v>
      </c>
      <c r="C345" s="1507">
        <v>23.5</v>
      </c>
      <c r="E345" s="1"/>
    </row>
    <row r="346" spans="1:5" ht="15.75">
      <c r="A346" s="1649">
        <v>33583</v>
      </c>
      <c r="B346" s="1">
        <v>22.1</v>
      </c>
      <c r="C346" s="1507">
        <v>24.5</v>
      </c>
      <c r="E346" s="1"/>
    </row>
    <row r="347" spans="1:5" ht="15.75">
      <c r="A347" s="1649">
        <v>33584</v>
      </c>
      <c r="B347" s="1">
        <v>21.8</v>
      </c>
      <c r="C347" s="1507">
        <v>24.5</v>
      </c>
      <c r="E347" s="1"/>
    </row>
    <row r="348" spans="1:5" ht="15.75">
      <c r="A348" s="1649">
        <v>33585</v>
      </c>
      <c r="B348" s="1">
        <v>18</v>
      </c>
      <c r="C348" s="1507">
        <v>22.4</v>
      </c>
      <c r="E348" s="1"/>
    </row>
    <row r="349" spans="1:5" ht="15.75">
      <c r="A349" s="1649">
        <v>33586</v>
      </c>
      <c r="B349" s="1">
        <v>18.8</v>
      </c>
      <c r="C349" s="1507">
        <v>22</v>
      </c>
      <c r="E349" s="1"/>
    </row>
    <row r="350" spans="1:5" ht="15.75">
      <c r="A350" s="1649">
        <v>33587</v>
      </c>
      <c r="B350" s="1">
        <v>20.3</v>
      </c>
      <c r="C350" s="1507">
        <v>23.9</v>
      </c>
      <c r="E350" s="1"/>
    </row>
    <row r="351" spans="1:5" ht="15.75">
      <c r="A351" s="1649">
        <v>33588</v>
      </c>
      <c r="B351" s="1">
        <v>20.2</v>
      </c>
      <c r="C351" s="1507">
        <v>24.5</v>
      </c>
      <c r="E351" s="1"/>
    </row>
    <row r="352" spans="1:5" ht="15.75">
      <c r="A352" s="1649">
        <v>33589</v>
      </c>
      <c r="B352" s="1">
        <v>20.6</v>
      </c>
      <c r="C352" s="1507">
        <v>24.6</v>
      </c>
      <c r="E352" s="1"/>
    </row>
    <row r="353" spans="1:5" ht="15.75">
      <c r="A353" s="1649">
        <v>33590</v>
      </c>
      <c r="B353" s="1">
        <v>20</v>
      </c>
      <c r="C353" s="1507">
        <v>25.7</v>
      </c>
      <c r="E353" s="1"/>
    </row>
    <row r="354" spans="1:5" ht="15.75">
      <c r="A354" s="1649">
        <v>33591</v>
      </c>
      <c r="B354" s="1">
        <v>20</v>
      </c>
      <c r="C354" s="1507">
        <v>24.1</v>
      </c>
      <c r="E354" s="1"/>
    </row>
    <row r="355" spans="1:5" ht="15.75">
      <c r="A355" s="1649">
        <v>33592</v>
      </c>
      <c r="B355" s="1">
        <v>20.5</v>
      </c>
      <c r="C355" s="1507">
        <v>24.5</v>
      </c>
      <c r="E355" s="1"/>
    </row>
    <row r="356" spans="1:5" ht="15.75">
      <c r="A356" s="1649">
        <v>33593</v>
      </c>
      <c r="B356" s="1">
        <v>20.3</v>
      </c>
      <c r="C356" s="1507">
        <v>23.4</v>
      </c>
      <c r="E356" s="1"/>
    </row>
    <row r="357" spans="1:5" ht="15.75">
      <c r="A357" s="1649">
        <v>33594</v>
      </c>
      <c r="B357" s="1">
        <v>20.7</v>
      </c>
      <c r="C357" s="1507">
        <v>25.8</v>
      </c>
      <c r="E357" s="1"/>
    </row>
    <row r="358" spans="1:5" ht="15.75">
      <c r="A358" s="1649">
        <v>33595</v>
      </c>
      <c r="B358" s="1">
        <v>21.7</v>
      </c>
      <c r="C358" s="1507">
        <v>26.9</v>
      </c>
      <c r="E358" s="1"/>
    </row>
    <row r="359" spans="1:5" ht="15.75">
      <c r="A359" s="1649">
        <v>33596</v>
      </c>
      <c r="B359" s="1">
        <v>23.3</v>
      </c>
      <c r="C359" s="1507">
        <v>28.5</v>
      </c>
      <c r="E359" s="1"/>
    </row>
    <row r="360" spans="1:5" ht="15.75">
      <c r="A360" s="1649">
        <v>33597</v>
      </c>
      <c r="B360" s="1">
        <v>22.8</v>
      </c>
      <c r="C360" s="1507">
        <v>27.3</v>
      </c>
      <c r="E360" s="1"/>
    </row>
    <row r="361" spans="1:5" ht="15.75">
      <c r="A361" s="1649">
        <v>33598</v>
      </c>
      <c r="B361" s="1">
        <v>23.4</v>
      </c>
      <c r="C361" s="1507">
        <v>27.2</v>
      </c>
      <c r="E361" s="1"/>
    </row>
    <row r="362" spans="1:5" ht="15.75">
      <c r="A362" s="1649">
        <v>33599</v>
      </c>
      <c r="B362" s="1">
        <v>20.399999999999999</v>
      </c>
      <c r="C362" s="1507">
        <v>24.2</v>
      </c>
      <c r="E362" s="1"/>
    </row>
    <row r="363" spans="1:5" ht="15.75">
      <c r="A363" s="1649">
        <v>33600</v>
      </c>
      <c r="B363" s="1">
        <v>10.3</v>
      </c>
      <c r="C363" s="1507">
        <v>12.5</v>
      </c>
      <c r="E363" s="1"/>
    </row>
    <row r="364" spans="1:5" ht="15.75">
      <c r="A364" s="1649">
        <v>33601</v>
      </c>
      <c r="B364" s="1">
        <v>10.4</v>
      </c>
      <c r="C364" s="1507">
        <v>11.3</v>
      </c>
      <c r="E364" s="1"/>
    </row>
    <row r="365" spans="1:5" ht="15.75">
      <c r="A365" s="1649">
        <v>33602</v>
      </c>
      <c r="B365" s="1">
        <v>14.1</v>
      </c>
      <c r="C365" s="1507">
        <v>13.9</v>
      </c>
      <c r="E365" s="1"/>
    </row>
    <row r="366" spans="1:5" ht="15.75">
      <c r="A366" s="1649">
        <v>33603</v>
      </c>
      <c r="B366" s="1">
        <v>14.1</v>
      </c>
      <c r="C366" s="1507">
        <v>15.8</v>
      </c>
      <c r="E366" s="1"/>
    </row>
    <row r="367" spans="1:5" ht="15.75">
      <c r="A367" s="1649">
        <v>33604</v>
      </c>
      <c r="B367" s="1">
        <v>15</v>
      </c>
      <c r="C367" s="1507">
        <v>16.100000000000001</v>
      </c>
    </row>
    <row r="368" spans="1:5" ht="15.75">
      <c r="A368" s="1649">
        <v>33605</v>
      </c>
      <c r="B368" s="1">
        <v>14.6</v>
      </c>
      <c r="C368" s="1507">
        <v>15.5</v>
      </c>
    </row>
    <row r="369" spans="1:3" ht="15.75">
      <c r="A369" s="1649">
        <v>33606</v>
      </c>
      <c r="B369" s="1">
        <v>14.7</v>
      </c>
      <c r="C369" s="1507">
        <v>15.9</v>
      </c>
    </row>
    <row r="370" spans="1:3" ht="15.75">
      <c r="A370" s="1649">
        <v>33607</v>
      </c>
      <c r="B370" s="1">
        <v>13.8</v>
      </c>
      <c r="C370" s="1507">
        <v>15.3</v>
      </c>
    </row>
    <row r="371" spans="1:3" ht="15.75">
      <c r="A371" s="1649">
        <v>33608</v>
      </c>
      <c r="B371" s="1">
        <v>16</v>
      </c>
      <c r="C371" s="1507">
        <v>19.8</v>
      </c>
    </row>
    <row r="372" spans="1:3" ht="15.75">
      <c r="A372" s="1649">
        <v>33609</v>
      </c>
      <c r="B372" s="1">
        <v>16.5</v>
      </c>
      <c r="C372" s="1507">
        <v>18.3</v>
      </c>
    </row>
    <row r="373" spans="1:3" ht="15.75">
      <c r="A373" s="1649">
        <v>33610</v>
      </c>
      <c r="B373" s="1">
        <v>13.1</v>
      </c>
      <c r="C373" s="1507">
        <v>17.3</v>
      </c>
    </row>
    <row r="374" spans="1:3" ht="15.75">
      <c r="A374" s="1649">
        <v>33611</v>
      </c>
      <c r="B374" s="1">
        <v>13.1</v>
      </c>
      <c r="C374" s="1507">
        <v>14.5</v>
      </c>
    </row>
    <row r="375" spans="1:3" ht="15.75">
      <c r="A375" s="1649">
        <v>33612</v>
      </c>
      <c r="B375" s="1">
        <v>12.7</v>
      </c>
      <c r="C375" s="1507">
        <v>14.4</v>
      </c>
    </row>
    <row r="376" spans="1:3" ht="15.75">
      <c r="A376" s="1649">
        <v>33613</v>
      </c>
      <c r="B376" s="1">
        <v>13.1</v>
      </c>
      <c r="C376" s="1507">
        <v>15.2</v>
      </c>
    </row>
    <row r="377" spans="1:3" ht="15.75">
      <c r="A377" s="1649">
        <v>33614</v>
      </c>
      <c r="B377" s="1">
        <v>14.9</v>
      </c>
      <c r="C377" s="1507">
        <v>18.100000000000001</v>
      </c>
    </row>
    <row r="378" spans="1:3" ht="15.75">
      <c r="A378" s="1649">
        <v>33615</v>
      </c>
      <c r="B378" s="1">
        <v>16.399999999999999</v>
      </c>
      <c r="C378" s="1507">
        <v>18.399999999999999</v>
      </c>
    </row>
    <row r="379" spans="1:3" ht="15.75">
      <c r="A379" s="1649">
        <v>33616</v>
      </c>
      <c r="B379" s="1">
        <v>15.2</v>
      </c>
      <c r="C379" s="1507">
        <v>16.7</v>
      </c>
    </row>
    <row r="380" spans="1:3" ht="15.75">
      <c r="A380" s="1649">
        <v>33617</v>
      </c>
      <c r="B380" s="1">
        <v>13.6</v>
      </c>
      <c r="C380" s="1507">
        <v>16.600000000000001</v>
      </c>
    </row>
    <row r="381" spans="1:3" ht="15.75">
      <c r="A381" s="1649">
        <v>33618</v>
      </c>
      <c r="B381" s="1">
        <v>19.7</v>
      </c>
      <c r="C381" s="1507">
        <v>17.100000000000001</v>
      </c>
    </row>
    <row r="382" spans="1:3" ht="15.75">
      <c r="A382" s="1649">
        <v>33619</v>
      </c>
      <c r="B382" s="1">
        <v>14.2</v>
      </c>
      <c r="C382" s="1507">
        <v>18.600000000000001</v>
      </c>
    </row>
    <row r="383" spans="1:3" ht="15.75">
      <c r="A383" s="1649">
        <v>33620</v>
      </c>
      <c r="B383" s="1">
        <v>14.3</v>
      </c>
      <c r="C383" s="1507">
        <v>19.600000000000001</v>
      </c>
    </row>
    <row r="384" spans="1:3" ht="15.75">
      <c r="A384" s="1649">
        <v>33621</v>
      </c>
      <c r="B384" s="1">
        <v>15.6</v>
      </c>
      <c r="C384" s="1507">
        <v>20.100000000000001</v>
      </c>
    </row>
    <row r="385" spans="1:3" ht="15.75">
      <c r="A385" s="1649">
        <v>33622</v>
      </c>
      <c r="B385" s="1">
        <v>16.100000000000001</v>
      </c>
      <c r="C385" s="1507">
        <v>19.899999999999999</v>
      </c>
    </row>
    <row r="386" spans="1:3" ht="15.75">
      <c r="A386" s="1649">
        <v>33623</v>
      </c>
      <c r="B386" s="1">
        <v>14.7</v>
      </c>
      <c r="C386" s="1507">
        <v>17.8</v>
      </c>
    </row>
    <row r="387" spans="1:3" ht="15.75">
      <c r="A387" s="1649">
        <v>33624</v>
      </c>
      <c r="B387" s="1">
        <v>14.7</v>
      </c>
      <c r="C387" s="1507">
        <v>19.100000000000001</v>
      </c>
    </row>
    <row r="388" spans="1:3" ht="15.75">
      <c r="A388" s="1649">
        <v>33625</v>
      </c>
      <c r="B388" s="1">
        <v>16.399999999999999</v>
      </c>
      <c r="C388" s="1507">
        <v>20.100000000000001</v>
      </c>
    </row>
    <row r="389" spans="1:3" ht="15.75">
      <c r="A389" s="1649">
        <v>33626</v>
      </c>
      <c r="B389" s="1">
        <v>15.7</v>
      </c>
      <c r="C389" s="1507">
        <v>18.100000000000001</v>
      </c>
    </row>
    <row r="390" spans="1:3" ht="15.75">
      <c r="A390" s="1649">
        <v>33627</v>
      </c>
      <c r="B390" s="1">
        <v>15.9</v>
      </c>
      <c r="C390" s="1507">
        <v>18</v>
      </c>
    </row>
    <row r="391" spans="1:3" ht="15.75">
      <c r="A391" s="1649">
        <v>33628</v>
      </c>
      <c r="B391" s="1">
        <v>16.899999999999999</v>
      </c>
      <c r="C391" s="1507">
        <v>19.3</v>
      </c>
    </row>
    <row r="392" spans="1:3" ht="15.75">
      <c r="A392" s="1649">
        <v>33629</v>
      </c>
      <c r="B392" s="1">
        <v>18.2</v>
      </c>
      <c r="C392" s="1507">
        <v>21.6</v>
      </c>
    </row>
    <row r="393" spans="1:3" ht="15.75">
      <c r="A393" s="1649">
        <v>33630</v>
      </c>
      <c r="B393" s="1">
        <v>18.600000000000001</v>
      </c>
      <c r="C393" s="1507">
        <v>20.8</v>
      </c>
    </row>
    <row r="394" spans="1:3" ht="15.75">
      <c r="A394" s="1649">
        <v>33631</v>
      </c>
      <c r="B394" s="1">
        <v>20.7</v>
      </c>
      <c r="C394" s="1507">
        <v>24.5</v>
      </c>
    </row>
    <row r="395" spans="1:3" ht="15.75">
      <c r="A395" s="1649">
        <v>33632</v>
      </c>
      <c r="B395" s="1">
        <v>20.8</v>
      </c>
      <c r="C395" s="1507">
        <v>24.1</v>
      </c>
    </row>
    <row r="396" spans="1:3" ht="15.75">
      <c r="A396" s="1649">
        <v>33633</v>
      </c>
      <c r="B396" s="1">
        <v>21.3</v>
      </c>
      <c r="C396" s="1507">
        <v>26.1</v>
      </c>
    </row>
    <row r="397" spans="1:3" ht="15.75">
      <c r="A397" s="1649">
        <v>33634</v>
      </c>
      <c r="B397" s="1">
        <v>20.7</v>
      </c>
      <c r="C397" s="1507">
        <v>24.6</v>
      </c>
    </row>
    <row r="398" spans="1:3" ht="15.75">
      <c r="A398" s="1649">
        <v>33635</v>
      </c>
      <c r="B398" s="1">
        <v>17.600000000000001</v>
      </c>
      <c r="C398" s="1507">
        <v>20.2</v>
      </c>
    </row>
    <row r="399" spans="1:3" ht="15.75">
      <c r="A399" s="1649">
        <v>33636</v>
      </c>
      <c r="B399" s="1">
        <v>20.7</v>
      </c>
      <c r="C399" s="1507">
        <v>26.3</v>
      </c>
    </row>
    <row r="400" spans="1:3" ht="15.75">
      <c r="A400" s="1649">
        <v>33637</v>
      </c>
      <c r="B400" s="1">
        <v>22.4</v>
      </c>
      <c r="C400" s="1507">
        <v>26.6</v>
      </c>
    </row>
    <row r="401" spans="1:3" ht="15.75">
      <c r="A401" s="1649">
        <v>33638</v>
      </c>
      <c r="B401" s="1">
        <v>22.8</v>
      </c>
      <c r="C401" s="1507">
        <v>26.2</v>
      </c>
    </row>
    <row r="402" spans="1:3" ht="15.75">
      <c r="A402" s="1649">
        <v>33639</v>
      </c>
      <c r="B402" s="1">
        <v>20.100000000000001</v>
      </c>
      <c r="C402" s="1507">
        <v>23</v>
      </c>
    </row>
    <row r="403" spans="1:3" ht="15.75">
      <c r="A403" s="1649">
        <v>33640</v>
      </c>
      <c r="B403" s="1">
        <v>13.8</v>
      </c>
      <c r="C403" s="1507">
        <v>16.899999999999999</v>
      </c>
    </row>
    <row r="404" spans="1:3" ht="15.75">
      <c r="A404" s="1649">
        <v>33641</v>
      </c>
      <c r="B404" s="1">
        <v>13.7</v>
      </c>
      <c r="C404" s="1507">
        <v>16.100000000000001</v>
      </c>
    </row>
    <row r="405" spans="1:3" ht="15.75">
      <c r="A405" s="1649">
        <v>33642</v>
      </c>
      <c r="B405" s="1">
        <v>14</v>
      </c>
      <c r="C405" s="1507">
        <v>15.6</v>
      </c>
    </row>
    <row r="406" spans="1:3" ht="15.75">
      <c r="A406" s="1649">
        <v>33643</v>
      </c>
      <c r="B406" s="1">
        <v>14.4</v>
      </c>
      <c r="C406" s="1507">
        <v>16.100000000000001</v>
      </c>
    </row>
    <row r="407" spans="1:3" ht="15.75">
      <c r="A407" s="1649">
        <v>33644</v>
      </c>
      <c r="B407" s="1">
        <v>12.9</v>
      </c>
      <c r="C407" s="1507">
        <v>13.9</v>
      </c>
    </row>
    <row r="408" spans="1:3" ht="15.75">
      <c r="A408" s="1649">
        <v>33645</v>
      </c>
      <c r="B408" s="1">
        <v>13.4</v>
      </c>
      <c r="C408" s="1507">
        <v>15.7</v>
      </c>
    </row>
    <row r="409" spans="1:3" ht="15.75">
      <c r="A409" s="1649">
        <v>33646</v>
      </c>
      <c r="B409" s="1">
        <v>13.9</v>
      </c>
      <c r="C409" s="1507">
        <v>15.5</v>
      </c>
    </row>
    <row r="410" spans="1:3" ht="15.75">
      <c r="A410" s="1649">
        <v>33647</v>
      </c>
      <c r="B410" s="1">
        <v>15.6</v>
      </c>
      <c r="C410" s="1507">
        <v>18</v>
      </c>
    </row>
    <row r="411" spans="1:3" ht="15.75">
      <c r="A411" s="1649">
        <v>33648</v>
      </c>
      <c r="B411" s="1">
        <v>16.7</v>
      </c>
      <c r="C411" s="1507">
        <v>19.3</v>
      </c>
    </row>
    <row r="412" spans="1:3" ht="15.75">
      <c r="A412" s="1649">
        <v>33649</v>
      </c>
      <c r="B412" s="1">
        <v>18.7</v>
      </c>
      <c r="C412" s="1507">
        <v>21.3</v>
      </c>
    </row>
    <row r="413" spans="1:3" ht="15.75">
      <c r="A413" s="1649">
        <v>33650</v>
      </c>
      <c r="B413" s="1">
        <v>15.7</v>
      </c>
      <c r="C413" s="1507">
        <v>19.8</v>
      </c>
    </row>
    <row r="414" spans="1:3" ht="15.75">
      <c r="A414" s="1649">
        <v>33651</v>
      </c>
      <c r="B414" s="1">
        <v>15.2</v>
      </c>
      <c r="C414" s="1507">
        <v>17.2</v>
      </c>
    </row>
    <row r="415" spans="1:3" ht="15.75">
      <c r="A415" s="1649">
        <v>33652</v>
      </c>
      <c r="B415" s="1">
        <v>16.3</v>
      </c>
      <c r="C415" s="1507">
        <v>17.600000000000001</v>
      </c>
    </row>
    <row r="416" spans="1:3" ht="15.75">
      <c r="A416" s="1649">
        <v>33653</v>
      </c>
      <c r="B416" s="1">
        <v>16.8</v>
      </c>
      <c r="C416" s="1507">
        <v>18.899999999999999</v>
      </c>
    </row>
    <row r="417" spans="1:3" ht="15.75">
      <c r="A417" s="1649">
        <v>33654</v>
      </c>
      <c r="B417" s="1">
        <v>15</v>
      </c>
      <c r="C417" s="1507">
        <v>17.100000000000001</v>
      </c>
    </row>
    <row r="418" spans="1:3" ht="15.75">
      <c r="A418" s="1649">
        <v>33655</v>
      </c>
      <c r="B418" s="1">
        <v>14</v>
      </c>
      <c r="C418" s="1507">
        <v>15.1</v>
      </c>
    </row>
    <row r="419" spans="1:3" ht="15.75">
      <c r="A419" s="1649">
        <v>33656</v>
      </c>
      <c r="B419" s="1">
        <v>13.5</v>
      </c>
      <c r="C419" s="1507">
        <v>15.9</v>
      </c>
    </row>
    <row r="420" spans="1:3" ht="15.75">
      <c r="A420" s="1649">
        <v>33657</v>
      </c>
      <c r="B420" s="1">
        <v>14.6</v>
      </c>
      <c r="C420" s="1507">
        <v>16.8</v>
      </c>
    </row>
    <row r="421" spans="1:3" ht="15.75">
      <c r="A421" s="1649">
        <v>33658</v>
      </c>
      <c r="B421" s="1">
        <v>16.600000000000001</v>
      </c>
      <c r="C421" s="1507">
        <v>20.6</v>
      </c>
    </row>
    <row r="422" spans="1:3" ht="15.75">
      <c r="A422" s="1649">
        <v>33659</v>
      </c>
      <c r="B422" s="1">
        <v>18</v>
      </c>
      <c r="C422" s="1507">
        <v>21.3</v>
      </c>
    </row>
    <row r="423" spans="1:3" ht="15.75">
      <c r="A423" s="1649">
        <v>33660</v>
      </c>
      <c r="B423" s="1">
        <v>15.9</v>
      </c>
      <c r="C423" s="1507">
        <v>19.100000000000001</v>
      </c>
    </row>
    <row r="424" spans="1:3" ht="15.75">
      <c r="A424" s="1649">
        <v>33661</v>
      </c>
      <c r="B424" s="1">
        <v>15.8</v>
      </c>
      <c r="C424" s="1507">
        <v>17.399999999999999</v>
      </c>
    </row>
    <row r="425" spans="1:3" ht="15.75">
      <c r="A425" s="1649">
        <v>33662</v>
      </c>
      <c r="B425" s="1">
        <v>19.5</v>
      </c>
      <c r="C425" s="1507">
        <v>24.9</v>
      </c>
    </row>
    <row r="426" spans="1:3" ht="15.75">
      <c r="A426" s="1649">
        <v>33663</v>
      </c>
      <c r="B426" s="1">
        <v>21.3</v>
      </c>
      <c r="C426" s="1507">
        <v>26.7</v>
      </c>
    </row>
    <row r="427" spans="1:3" ht="15.75">
      <c r="A427" s="1649">
        <v>33664</v>
      </c>
      <c r="B427" s="1">
        <v>22.3</v>
      </c>
      <c r="C427" s="1507">
        <v>26.6</v>
      </c>
    </row>
    <row r="428" spans="1:3" ht="15.75">
      <c r="A428" s="1649">
        <v>33665</v>
      </c>
      <c r="B428" s="1">
        <v>23</v>
      </c>
      <c r="C428" s="1507">
        <v>28.3</v>
      </c>
    </row>
    <row r="429" spans="1:3" ht="15.75">
      <c r="A429" s="1649">
        <v>33666</v>
      </c>
      <c r="B429" s="1">
        <v>23.5</v>
      </c>
      <c r="C429" s="1507">
        <v>28.4</v>
      </c>
    </row>
    <row r="430" spans="1:3" ht="15.75">
      <c r="A430" s="1649">
        <v>33667</v>
      </c>
      <c r="B430" s="1">
        <v>21.1</v>
      </c>
      <c r="C430" s="1507">
        <v>24.1</v>
      </c>
    </row>
    <row r="431" spans="1:3" ht="15.75">
      <c r="A431" s="1649">
        <v>33668</v>
      </c>
      <c r="B431" s="1">
        <v>17.100000000000001</v>
      </c>
      <c r="C431" s="1507">
        <v>18.899999999999999</v>
      </c>
    </row>
    <row r="432" spans="1:3" ht="15.75">
      <c r="A432" s="1649">
        <v>33669</v>
      </c>
      <c r="B432" s="1">
        <v>16.100000000000001</v>
      </c>
      <c r="C432" s="1507">
        <v>17.5</v>
      </c>
    </row>
    <row r="433" spans="1:3" ht="15.75">
      <c r="A433" s="1649">
        <v>33670</v>
      </c>
      <c r="B433" s="1">
        <v>15.6</v>
      </c>
      <c r="C433" s="1507">
        <v>17.899999999999999</v>
      </c>
    </row>
    <row r="434" spans="1:3" ht="15.75">
      <c r="A434" s="1649">
        <v>33671</v>
      </c>
      <c r="B434" s="1">
        <v>15.5</v>
      </c>
      <c r="C434" s="1507">
        <v>17.3</v>
      </c>
    </row>
    <row r="435" spans="1:3" ht="15.75">
      <c r="A435" s="1649">
        <v>33672</v>
      </c>
      <c r="B435" s="1">
        <v>16.399999999999999</v>
      </c>
      <c r="C435" s="1507">
        <v>18.5</v>
      </c>
    </row>
    <row r="436" spans="1:3" ht="15.75">
      <c r="A436" s="1649">
        <v>33673</v>
      </c>
      <c r="B436" s="1">
        <v>18.2</v>
      </c>
      <c r="C436" s="1507">
        <v>21.9</v>
      </c>
    </row>
    <row r="437" spans="1:3" ht="15.75">
      <c r="A437" s="1649">
        <v>33674</v>
      </c>
      <c r="B437" s="1">
        <v>19.7</v>
      </c>
      <c r="C437" s="1507">
        <v>23.3</v>
      </c>
    </row>
    <row r="438" spans="1:3" ht="15.75">
      <c r="A438" s="1649">
        <v>33675</v>
      </c>
      <c r="B438" s="1">
        <v>19.399999999999999</v>
      </c>
      <c r="C438" s="1507">
        <v>20.8</v>
      </c>
    </row>
    <row r="439" spans="1:3" ht="15.75">
      <c r="A439" s="1649">
        <v>33676</v>
      </c>
      <c r="B439" s="1">
        <v>20.8</v>
      </c>
      <c r="C439" s="1507">
        <v>22.7</v>
      </c>
    </row>
    <row r="440" spans="1:3" ht="15.75">
      <c r="A440" s="1649">
        <v>33677</v>
      </c>
      <c r="B440" s="1">
        <v>22.1</v>
      </c>
      <c r="C440" s="1507">
        <v>24.3</v>
      </c>
    </row>
    <row r="441" spans="1:3" ht="15.75">
      <c r="A441" s="1649">
        <v>33678</v>
      </c>
      <c r="B441" s="1">
        <v>22.3</v>
      </c>
      <c r="C441" s="1507">
        <v>25.1</v>
      </c>
    </row>
    <row r="442" spans="1:3" ht="15.75">
      <c r="A442" s="1649">
        <v>33679</v>
      </c>
      <c r="B442" s="1">
        <v>23.3</v>
      </c>
      <c r="C442" s="1507">
        <v>26.4</v>
      </c>
    </row>
    <row r="443" spans="1:3" ht="15.75">
      <c r="A443" s="1649">
        <v>33680</v>
      </c>
      <c r="B443" s="1">
        <v>23.2</v>
      </c>
      <c r="C443" s="1507">
        <v>25.7</v>
      </c>
    </row>
    <row r="444" spans="1:3" ht="15.75">
      <c r="A444" s="1649">
        <v>33681</v>
      </c>
      <c r="B444" s="1">
        <v>20.100000000000001</v>
      </c>
      <c r="C444" s="1507">
        <v>22.8</v>
      </c>
    </row>
    <row r="445" spans="1:3" ht="15.75">
      <c r="A445" s="1649">
        <v>33682</v>
      </c>
      <c r="B445" s="1">
        <v>19.3</v>
      </c>
      <c r="C445" s="1507">
        <v>20.7</v>
      </c>
    </row>
    <row r="446" spans="1:3" ht="15.75">
      <c r="A446" s="1649">
        <v>33683</v>
      </c>
      <c r="B446" s="1">
        <v>21.1</v>
      </c>
      <c r="C446" s="1507">
        <v>22.1</v>
      </c>
    </row>
    <row r="447" spans="1:3" ht="15.75">
      <c r="A447" s="1649">
        <v>33684</v>
      </c>
      <c r="B447" s="1">
        <v>21.3</v>
      </c>
      <c r="C447" s="1507">
        <v>22.5</v>
      </c>
    </row>
    <row r="448" spans="1:3" ht="15.75">
      <c r="A448" s="1649">
        <v>33685</v>
      </c>
      <c r="B448" s="1">
        <v>21.7</v>
      </c>
      <c r="C448" s="1507">
        <v>22.8</v>
      </c>
    </row>
    <row r="449" spans="1:3" ht="15.75">
      <c r="A449" s="1649">
        <v>33686</v>
      </c>
      <c r="B449" s="1">
        <v>21.4</v>
      </c>
      <c r="C449" s="1507">
        <v>22.6</v>
      </c>
    </row>
    <row r="450" spans="1:3" ht="15.75">
      <c r="A450" s="1649">
        <v>33687</v>
      </c>
      <c r="B450" s="1">
        <v>21.7</v>
      </c>
      <c r="C450" s="1507">
        <v>23.3</v>
      </c>
    </row>
    <row r="451" spans="1:3" ht="15.75">
      <c r="A451" s="1649">
        <v>33688</v>
      </c>
      <c r="B451" s="1">
        <v>20.399999999999999</v>
      </c>
      <c r="C451" s="1507">
        <v>22.5</v>
      </c>
    </row>
    <row r="452" spans="1:3" ht="15.75">
      <c r="A452" s="1649">
        <v>33689</v>
      </c>
      <c r="B452" s="1">
        <v>16.8</v>
      </c>
      <c r="C452" s="1507">
        <v>21.2</v>
      </c>
    </row>
    <row r="453" spans="1:3" ht="15.75">
      <c r="A453" s="1649">
        <v>33690</v>
      </c>
      <c r="B453" s="1">
        <v>16</v>
      </c>
      <c r="C453" s="1507">
        <v>17.600000000000001</v>
      </c>
    </row>
    <row r="454" spans="1:3" ht="15.75">
      <c r="A454" s="1649">
        <v>33691</v>
      </c>
      <c r="B454" s="1">
        <v>17.399999999999999</v>
      </c>
      <c r="C454" s="1507">
        <v>20.3</v>
      </c>
    </row>
    <row r="455" spans="1:3" ht="15.75">
      <c r="A455" s="1649">
        <v>33692</v>
      </c>
      <c r="B455" s="1">
        <v>18.100000000000001</v>
      </c>
      <c r="C455" s="1507">
        <v>20.6</v>
      </c>
    </row>
    <row r="456" spans="1:3" ht="15.75">
      <c r="A456" s="1649">
        <v>33693</v>
      </c>
      <c r="B456" s="1">
        <v>19</v>
      </c>
      <c r="C456" s="1507">
        <v>23</v>
      </c>
    </row>
    <row r="457" spans="1:3" ht="15.75">
      <c r="A457" s="1649">
        <v>33694</v>
      </c>
      <c r="B457" s="1">
        <v>19.8</v>
      </c>
      <c r="C457" s="1507">
        <v>22.5</v>
      </c>
    </row>
    <row r="458" spans="1:3" ht="15.75">
      <c r="A458" s="1649">
        <v>33695</v>
      </c>
      <c r="B458" s="1">
        <v>20.2</v>
      </c>
      <c r="C458" s="1507">
        <v>23.7</v>
      </c>
    </row>
    <row r="459" spans="1:3" ht="15.75">
      <c r="A459" s="1649">
        <v>33696</v>
      </c>
      <c r="B459" s="1">
        <v>21.7</v>
      </c>
      <c r="C459" s="1507">
        <v>24.6</v>
      </c>
    </row>
    <row r="460" spans="1:3" ht="15.75">
      <c r="A460" s="1649">
        <v>33697</v>
      </c>
      <c r="B460" s="1">
        <v>21.6</v>
      </c>
      <c r="C460" s="1507">
        <v>23.9</v>
      </c>
    </row>
    <row r="461" spans="1:3" ht="15.75">
      <c r="A461" s="1649">
        <v>33698</v>
      </c>
      <c r="B461" s="1">
        <v>21.8</v>
      </c>
      <c r="C461" s="1507">
        <v>23.8</v>
      </c>
    </row>
    <row r="462" spans="1:3" ht="15.75">
      <c r="A462" s="1649">
        <v>33699</v>
      </c>
      <c r="B462" s="1">
        <v>23.1</v>
      </c>
      <c r="C462" s="1507">
        <v>25.8</v>
      </c>
    </row>
    <row r="463" spans="1:3" ht="15.75">
      <c r="A463" s="1649">
        <v>33700</v>
      </c>
      <c r="B463" s="1">
        <v>23.2</v>
      </c>
      <c r="C463" s="1507">
        <v>25.7</v>
      </c>
    </row>
    <row r="464" spans="1:3" ht="15.75">
      <c r="A464" s="1649">
        <v>33701</v>
      </c>
      <c r="B464" s="1">
        <v>24.3</v>
      </c>
      <c r="C464" s="1507">
        <v>27.8</v>
      </c>
    </row>
    <row r="465" spans="1:3" ht="15.75">
      <c r="A465" s="1649">
        <v>33702</v>
      </c>
      <c r="B465" s="1">
        <v>22.8</v>
      </c>
      <c r="C465" s="1507">
        <v>26.7</v>
      </c>
    </row>
    <row r="466" spans="1:3" ht="15.75">
      <c r="A466" s="1649">
        <v>33703</v>
      </c>
      <c r="B466" s="1">
        <v>22.7</v>
      </c>
      <c r="C466" s="1507">
        <v>24.6</v>
      </c>
    </row>
    <row r="467" spans="1:3" ht="15.75">
      <c r="A467" s="1649">
        <v>33704</v>
      </c>
      <c r="B467" s="1">
        <v>23.9</v>
      </c>
      <c r="C467" s="1507">
        <v>26.7</v>
      </c>
    </row>
    <row r="468" spans="1:3" ht="15.75">
      <c r="A468" s="1649">
        <v>33705</v>
      </c>
      <c r="B468" s="1">
        <v>23.8</v>
      </c>
      <c r="C468" s="1507">
        <v>25.3</v>
      </c>
    </row>
    <row r="469" spans="1:3" ht="15.75">
      <c r="A469" s="1649">
        <v>33706</v>
      </c>
      <c r="B469" s="1">
        <v>21.7</v>
      </c>
      <c r="C469" s="1507">
        <v>24.2</v>
      </c>
    </row>
    <row r="470" spans="1:3" ht="15.75">
      <c r="A470" s="1649">
        <v>33707</v>
      </c>
      <c r="B470" s="1">
        <v>21</v>
      </c>
      <c r="C470" s="1507">
        <v>24</v>
      </c>
    </row>
    <row r="471" spans="1:3" ht="15.75">
      <c r="A471" s="1649">
        <v>33708</v>
      </c>
      <c r="B471" s="1">
        <v>20.6</v>
      </c>
      <c r="C471" s="1507">
        <v>24.1</v>
      </c>
    </row>
    <row r="472" spans="1:3" ht="15.75">
      <c r="A472" s="1649">
        <v>33709</v>
      </c>
      <c r="B472" s="1">
        <v>20.6</v>
      </c>
      <c r="C472" s="1507">
        <v>23.6</v>
      </c>
    </row>
    <row r="473" spans="1:3" ht="15.75">
      <c r="A473" s="1649">
        <v>33710</v>
      </c>
      <c r="B473" s="1">
        <v>21.9</v>
      </c>
      <c r="C473" s="1507">
        <v>26.8</v>
      </c>
    </row>
    <row r="474" spans="1:3" ht="15.75">
      <c r="A474" s="1649">
        <v>33711</v>
      </c>
      <c r="B474" s="1">
        <v>23</v>
      </c>
      <c r="C474" s="1507">
        <v>27.6</v>
      </c>
    </row>
    <row r="475" spans="1:3" ht="15.75">
      <c r="A475" s="1649">
        <v>33712</v>
      </c>
      <c r="B475" s="1">
        <v>25.4</v>
      </c>
      <c r="C475" s="1507">
        <v>31.6</v>
      </c>
    </row>
    <row r="476" spans="1:3" ht="15.75">
      <c r="A476" s="1649">
        <v>33713</v>
      </c>
      <c r="B476" s="1">
        <v>26.5</v>
      </c>
      <c r="C476" s="1507">
        <v>33.1</v>
      </c>
    </row>
    <row r="477" spans="1:3" ht="15.75">
      <c r="A477" s="1649">
        <v>33714</v>
      </c>
      <c r="B477" s="1">
        <v>26.3</v>
      </c>
      <c r="C477" s="1507">
        <v>29.6</v>
      </c>
    </row>
    <row r="478" spans="1:3" ht="15.75">
      <c r="A478" s="1649">
        <v>33715</v>
      </c>
      <c r="B478" s="1">
        <v>28.5</v>
      </c>
      <c r="C478" s="1507">
        <v>34.700000000000003</v>
      </c>
    </row>
    <row r="479" spans="1:3" ht="15.75">
      <c r="A479" s="1649">
        <v>33716</v>
      </c>
      <c r="B479" s="1">
        <v>26.8</v>
      </c>
      <c r="C479" s="1507">
        <v>31</v>
      </c>
    </row>
    <row r="480" spans="1:3" ht="15.75">
      <c r="A480" s="1649">
        <v>33717</v>
      </c>
      <c r="B480" s="1">
        <v>26.2</v>
      </c>
      <c r="C480" s="1507">
        <v>28.9</v>
      </c>
    </row>
    <row r="481" spans="1:3" ht="15.75">
      <c r="A481" s="1649">
        <v>33718</v>
      </c>
      <c r="B481" s="1">
        <v>26</v>
      </c>
      <c r="C481" s="1507">
        <v>28.6</v>
      </c>
    </row>
    <row r="482" spans="1:3" ht="15.75">
      <c r="A482" s="1649">
        <v>33719</v>
      </c>
      <c r="B482" s="1">
        <v>25.9</v>
      </c>
      <c r="C482" s="1507">
        <v>27</v>
      </c>
    </row>
    <row r="483" spans="1:3" ht="15.75">
      <c r="A483" s="1649">
        <v>33720</v>
      </c>
      <c r="B483" s="1">
        <v>25.9</v>
      </c>
      <c r="C483" s="1507">
        <v>28.1</v>
      </c>
    </row>
    <row r="484" spans="1:3" ht="15.75">
      <c r="A484" s="1649">
        <v>33721</v>
      </c>
      <c r="B484" s="1">
        <v>26.3</v>
      </c>
      <c r="C484" s="1507">
        <v>29.6</v>
      </c>
    </row>
    <row r="485" spans="1:3" ht="15.75">
      <c r="A485" s="1649">
        <v>33722</v>
      </c>
      <c r="B485" s="1">
        <v>26.7</v>
      </c>
      <c r="C485" s="1507">
        <v>30.1</v>
      </c>
    </row>
    <row r="486" spans="1:3" ht="15.75">
      <c r="A486" s="1649">
        <v>33723</v>
      </c>
      <c r="B486" s="1">
        <v>26.8</v>
      </c>
      <c r="C486" s="1507">
        <v>29.8</v>
      </c>
    </row>
    <row r="487" spans="1:3" ht="15.75">
      <c r="A487" s="1649">
        <v>33724</v>
      </c>
      <c r="B487" s="1">
        <v>26.8</v>
      </c>
      <c r="C487" s="1507">
        <v>31.6</v>
      </c>
    </row>
    <row r="488" spans="1:3" ht="15.75">
      <c r="A488" s="1649">
        <v>33725</v>
      </c>
      <c r="B488" s="1">
        <v>27.8</v>
      </c>
      <c r="C488" s="1507">
        <v>32</v>
      </c>
    </row>
    <row r="489" spans="1:3" ht="15.75">
      <c r="A489" s="1649">
        <v>33726</v>
      </c>
      <c r="B489" s="1">
        <v>27.8</v>
      </c>
      <c r="C489" s="1507">
        <v>32.1</v>
      </c>
    </row>
    <row r="490" spans="1:3" ht="15.75">
      <c r="A490" s="1649">
        <v>33727</v>
      </c>
      <c r="B490" s="1">
        <v>27.6</v>
      </c>
      <c r="C490" s="1507">
        <v>31.3</v>
      </c>
    </row>
    <row r="491" spans="1:3" ht="15.75">
      <c r="A491" s="1649">
        <v>33728</v>
      </c>
      <c r="B491" s="1">
        <v>27.6</v>
      </c>
      <c r="C491" s="1507">
        <v>31.5</v>
      </c>
    </row>
    <row r="492" spans="1:3" ht="15.75">
      <c r="A492" s="1649">
        <v>33729</v>
      </c>
      <c r="B492" s="1">
        <v>26.8</v>
      </c>
      <c r="C492" s="1507">
        <v>31.1</v>
      </c>
    </row>
    <row r="493" spans="1:3" ht="15.75">
      <c r="A493" s="1649">
        <v>33730</v>
      </c>
      <c r="B493" s="1">
        <v>27.4</v>
      </c>
      <c r="C493" s="1507">
        <v>31.6</v>
      </c>
    </row>
    <row r="494" spans="1:3" ht="15.75">
      <c r="A494" s="1649">
        <v>33731</v>
      </c>
      <c r="B494" s="1">
        <v>28</v>
      </c>
      <c r="C494" s="1507">
        <v>32.4</v>
      </c>
    </row>
    <row r="495" spans="1:3" ht="15.75">
      <c r="A495" s="1649">
        <v>33732</v>
      </c>
      <c r="B495" s="1">
        <v>29.2</v>
      </c>
      <c r="C495" s="1507">
        <v>34.299999999999997</v>
      </c>
    </row>
    <row r="496" spans="1:3" ht="15.75">
      <c r="A496" s="1649">
        <v>33733</v>
      </c>
      <c r="B496" s="1">
        <v>28.9</v>
      </c>
      <c r="C496" s="1507">
        <v>32</v>
      </c>
    </row>
    <row r="497" spans="1:3" ht="15.75">
      <c r="A497" s="1649">
        <v>33734</v>
      </c>
      <c r="B497" s="1">
        <v>26.1</v>
      </c>
      <c r="C497" s="1507">
        <v>28.7</v>
      </c>
    </row>
    <row r="498" spans="1:3" ht="15.75">
      <c r="A498" s="1649">
        <v>33735</v>
      </c>
      <c r="B498" s="1">
        <v>26.1</v>
      </c>
      <c r="C498" s="1507">
        <v>28.6</v>
      </c>
    </row>
    <row r="499" spans="1:3" ht="15.75">
      <c r="A499" s="1649">
        <v>33736</v>
      </c>
      <c r="B499" s="1">
        <v>27.6</v>
      </c>
      <c r="C499" s="1507">
        <v>32.1</v>
      </c>
    </row>
    <row r="500" spans="1:3" ht="15.75">
      <c r="A500" s="1649">
        <v>33737</v>
      </c>
      <c r="B500" s="1">
        <v>27.9</v>
      </c>
      <c r="C500" s="1507">
        <v>31.8</v>
      </c>
    </row>
    <row r="501" spans="1:3" ht="15.75">
      <c r="A501" s="1649">
        <v>33738</v>
      </c>
      <c r="B501" s="1">
        <v>27.4</v>
      </c>
      <c r="C501" s="1507">
        <v>30.1</v>
      </c>
    </row>
    <row r="502" spans="1:3" ht="15.75">
      <c r="A502" s="1649">
        <v>33739</v>
      </c>
      <c r="B502" s="1">
        <v>27.5</v>
      </c>
      <c r="C502" s="1507">
        <v>30.3</v>
      </c>
    </row>
    <row r="503" spans="1:3" ht="15.75">
      <c r="A503" s="1649">
        <v>33740</v>
      </c>
      <c r="B503" s="1">
        <v>29.4</v>
      </c>
      <c r="C503" s="1507">
        <v>34.6</v>
      </c>
    </row>
    <row r="504" spans="1:3" ht="15.75">
      <c r="A504" s="1649">
        <v>33741</v>
      </c>
      <c r="B504" s="1">
        <v>30.3</v>
      </c>
      <c r="C504" s="1507">
        <v>36.5</v>
      </c>
    </row>
    <row r="505" spans="1:3" ht="15.75">
      <c r="A505" s="1649">
        <v>33742</v>
      </c>
      <c r="B505" s="1">
        <v>25.8</v>
      </c>
      <c r="C505" s="1507">
        <v>29.1</v>
      </c>
    </row>
    <row r="506" spans="1:3" ht="15.75">
      <c r="A506" s="1649">
        <v>33743</v>
      </c>
      <c r="B506" s="1">
        <v>24.8</v>
      </c>
      <c r="C506" s="1507">
        <v>27.2</v>
      </c>
    </row>
    <row r="507" spans="1:3" ht="15.75">
      <c r="A507" s="1649">
        <v>33744</v>
      </c>
      <c r="B507" s="1">
        <v>22.7</v>
      </c>
      <c r="C507" s="1507">
        <v>25.5</v>
      </c>
    </row>
    <row r="508" spans="1:3" ht="15.75">
      <c r="A508" s="1649">
        <v>33745</v>
      </c>
      <c r="B508" s="1">
        <v>23.5</v>
      </c>
      <c r="C508" s="1507">
        <v>27.8</v>
      </c>
    </row>
    <row r="509" spans="1:3" ht="15.75">
      <c r="A509" s="1649">
        <v>33746</v>
      </c>
      <c r="B509" s="1">
        <v>24.2</v>
      </c>
      <c r="C509" s="1507">
        <v>25.9</v>
      </c>
    </row>
    <row r="510" spans="1:3" ht="15.75">
      <c r="A510" s="1649">
        <v>33747</v>
      </c>
      <c r="B510" s="1">
        <v>25.8</v>
      </c>
      <c r="C510" s="1507">
        <v>29.5</v>
      </c>
    </row>
    <row r="511" spans="1:3" ht="15.75">
      <c r="A511" s="1649">
        <v>33748</v>
      </c>
      <c r="B511" s="1">
        <v>26.3</v>
      </c>
      <c r="C511" s="1507">
        <v>29.6</v>
      </c>
    </row>
    <row r="512" spans="1:3" ht="15.75">
      <c r="A512" s="1649">
        <v>33749</v>
      </c>
      <c r="B512" s="1">
        <v>28</v>
      </c>
      <c r="C512" s="1507">
        <v>32.6</v>
      </c>
    </row>
    <row r="513" spans="1:3" ht="15.75">
      <c r="A513" s="1649">
        <v>33750</v>
      </c>
      <c r="B513" s="1">
        <v>27.6</v>
      </c>
      <c r="C513" s="1507">
        <v>31.1</v>
      </c>
    </row>
    <row r="514" spans="1:3" ht="15.75">
      <c r="A514" s="1649">
        <v>33751</v>
      </c>
      <c r="B514" s="1">
        <v>27.8</v>
      </c>
      <c r="C514" s="1507">
        <v>32</v>
      </c>
    </row>
    <row r="515" spans="1:3" ht="15.75">
      <c r="A515" s="1649">
        <v>33752</v>
      </c>
      <c r="B515" s="1">
        <v>28.3</v>
      </c>
      <c r="C515" s="1507">
        <v>32.5</v>
      </c>
    </row>
    <row r="516" spans="1:3" ht="15.75">
      <c r="A516" s="1649">
        <v>33753</v>
      </c>
      <c r="B516" s="1">
        <v>28.4</v>
      </c>
      <c r="C516" s="1507">
        <v>35</v>
      </c>
    </row>
    <row r="517" spans="1:3" ht="15.75">
      <c r="A517" s="1649">
        <v>33754</v>
      </c>
      <c r="B517" s="1">
        <v>30.7</v>
      </c>
      <c r="C517" s="1507">
        <v>36.299999999999997</v>
      </c>
    </row>
    <row r="518" spans="1:3" ht="15.75">
      <c r="A518" s="1649">
        <v>33755</v>
      </c>
      <c r="B518" s="1">
        <v>29</v>
      </c>
      <c r="C518" s="1507">
        <v>33.299999999999997</v>
      </c>
    </row>
    <row r="519" spans="1:3" ht="15.75">
      <c r="A519" s="1649">
        <v>33756</v>
      </c>
      <c r="B519" s="1">
        <v>29.8</v>
      </c>
      <c r="C519" s="1507">
        <v>33.6</v>
      </c>
    </row>
    <row r="520" spans="1:3" ht="15.75">
      <c r="A520" s="1649">
        <v>33757</v>
      </c>
      <c r="B520" s="1">
        <v>28.7</v>
      </c>
      <c r="C520" s="1507">
        <v>33.200000000000003</v>
      </c>
    </row>
    <row r="521" spans="1:3" ht="15.75">
      <c r="A521" s="1649">
        <v>33758</v>
      </c>
      <c r="B521" s="1">
        <v>28.5</v>
      </c>
      <c r="C521" s="1507">
        <v>32.6</v>
      </c>
    </row>
    <row r="522" spans="1:3" ht="15.75">
      <c r="A522" s="1649">
        <v>33759</v>
      </c>
      <c r="B522" s="1">
        <v>27.7</v>
      </c>
      <c r="C522" s="1507">
        <v>30.6</v>
      </c>
    </row>
    <row r="523" spans="1:3" ht="15.75">
      <c r="A523" s="1649">
        <v>33760</v>
      </c>
      <c r="B523" s="1">
        <v>28.1</v>
      </c>
      <c r="C523" s="1507">
        <v>33.6</v>
      </c>
    </row>
    <row r="524" spans="1:3" ht="15.75">
      <c r="A524" s="1649">
        <v>33761</v>
      </c>
      <c r="B524" s="1">
        <v>29.3</v>
      </c>
      <c r="C524" s="1507">
        <v>35</v>
      </c>
    </row>
    <row r="525" spans="1:3" ht="15.75">
      <c r="A525" s="1649">
        <v>33762</v>
      </c>
      <c r="B525" s="1">
        <v>26.2</v>
      </c>
      <c r="C525" s="1507">
        <v>30.5</v>
      </c>
    </row>
    <row r="526" spans="1:3" ht="15.75">
      <c r="A526" s="1649">
        <v>33763</v>
      </c>
      <c r="B526" s="1">
        <v>27.8</v>
      </c>
      <c r="C526" s="1507">
        <v>32.6</v>
      </c>
    </row>
    <row r="527" spans="1:3" ht="15.75">
      <c r="A527" s="1649">
        <v>33764</v>
      </c>
      <c r="B527" s="1">
        <v>28.6</v>
      </c>
      <c r="C527" s="1507">
        <v>33.299999999999997</v>
      </c>
    </row>
    <row r="528" spans="1:3" ht="15.75">
      <c r="A528" s="1649">
        <v>33765</v>
      </c>
      <c r="B528" s="1">
        <v>29.3</v>
      </c>
      <c r="C528" s="1507">
        <v>33.299999999999997</v>
      </c>
    </row>
    <row r="529" spans="1:3" ht="15.75">
      <c r="A529" s="1649">
        <v>33766</v>
      </c>
      <c r="B529" s="1">
        <v>29.3</v>
      </c>
      <c r="C529" s="1507">
        <v>33.299999999999997</v>
      </c>
    </row>
    <row r="530" spans="1:3" ht="15.75">
      <c r="A530" s="1649">
        <v>33767</v>
      </c>
      <c r="B530" s="1">
        <v>28.9</v>
      </c>
      <c r="C530" s="1507">
        <v>31.7</v>
      </c>
    </row>
    <row r="531" spans="1:3" ht="15.75">
      <c r="A531" s="1649">
        <v>33768</v>
      </c>
      <c r="B531" s="1">
        <v>27.9</v>
      </c>
      <c r="C531" s="1507">
        <v>33.299999999999997</v>
      </c>
    </row>
    <row r="532" spans="1:3" ht="15.75">
      <c r="A532" s="1649">
        <v>33769</v>
      </c>
      <c r="B532" s="1">
        <v>30.7</v>
      </c>
      <c r="C532" s="1507">
        <v>36</v>
      </c>
    </row>
    <row r="533" spans="1:3" ht="15.75">
      <c r="A533" s="1649">
        <v>33770</v>
      </c>
      <c r="B533" s="1">
        <v>30.7</v>
      </c>
      <c r="C533" s="1507">
        <v>36.1</v>
      </c>
    </row>
    <row r="534" spans="1:3" ht="15.75">
      <c r="A534" s="1649">
        <v>33771</v>
      </c>
      <c r="B534" s="1">
        <v>30.1</v>
      </c>
      <c r="C534" s="1507">
        <v>35.200000000000003</v>
      </c>
    </row>
    <row r="535" spans="1:3" ht="15.75">
      <c r="A535" s="1649">
        <v>33772</v>
      </c>
      <c r="B535" s="1">
        <v>27.4</v>
      </c>
      <c r="C535" s="1507">
        <v>32.299999999999997</v>
      </c>
    </row>
    <row r="536" spans="1:3" ht="15.75">
      <c r="A536" s="1649">
        <v>33773</v>
      </c>
      <c r="B536" s="1">
        <v>26.9</v>
      </c>
      <c r="C536" s="1507">
        <v>30.1</v>
      </c>
    </row>
    <row r="537" spans="1:3" ht="15.75">
      <c r="A537" s="1649">
        <v>33774</v>
      </c>
      <c r="B537" s="1">
        <v>27.9</v>
      </c>
      <c r="C537" s="1507">
        <v>30.6</v>
      </c>
    </row>
    <row r="538" spans="1:3" ht="15.75">
      <c r="A538" s="1649">
        <v>33775</v>
      </c>
      <c r="B538" s="1">
        <v>28.5</v>
      </c>
      <c r="C538" s="1507">
        <v>32</v>
      </c>
    </row>
    <row r="539" spans="1:3" ht="15.75">
      <c r="A539" s="1649">
        <v>33776</v>
      </c>
      <c r="B539" s="1">
        <v>29.7</v>
      </c>
      <c r="C539" s="1507">
        <v>33.299999999999997</v>
      </c>
    </row>
    <row r="540" spans="1:3" ht="15.75">
      <c r="A540" s="1649">
        <v>33777</v>
      </c>
      <c r="B540" s="1">
        <v>30</v>
      </c>
      <c r="C540" s="1507">
        <v>34.6</v>
      </c>
    </row>
    <row r="541" spans="1:3" ht="15.75">
      <c r="A541" s="1649">
        <v>33778</v>
      </c>
      <c r="B541" s="1">
        <v>31.1</v>
      </c>
      <c r="C541" s="1507">
        <v>34.799999999999997</v>
      </c>
    </row>
    <row r="542" spans="1:3" ht="15.75">
      <c r="A542" s="1649">
        <v>33779</v>
      </c>
      <c r="B542" s="1">
        <v>32.700000000000003</v>
      </c>
      <c r="C542" s="1507">
        <v>37.200000000000003</v>
      </c>
    </row>
    <row r="543" spans="1:3" ht="15.75">
      <c r="A543" s="1649">
        <v>33780</v>
      </c>
      <c r="B543" s="1">
        <v>32.200000000000003</v>
      </c>
      <c r="C543" s="1507">
        <v>35.1</v>
      </c>
    </row>
    <row r="544" spans="1:3" ht="15.75">
      <c r="A544" s="1649">
        <v>33781</v>
      </c>
      <c r="B544" s="1">
        <v>27.7</v>
      </c>
      <c r="C544" s="1507">
        <v>32.799999999999997</v>
      </c>
    </row>
    <row r="545" spans="1:3" ht="15.75">
      <c r="A545" s="1649">
        <v>33782</v>
      </c>
      <c r="B545" s="1">
        <v>29</v>
      </c>
      <c r="C545" s="1507">
        <v>32.4</v>
      </c>
    </row>
    <row r="546" spans="1:3" ht="15.75">
      <c r="A546" s="1649">
        <v>33783</v>
      </c>
      <c r="B546" s="1">
        <v>29.6</v>
      </c>
      <c r="C546" s="1507">
        <v>32.6</v>
      </c>
    </row>
    <row r="547" spans="1:3" ht="15.75">
      <c r="A547" s="1649">
        <v>33784</v>
      </c>
      <c r="B547" s="1">
        <v>27.1</v>
      </c>
      <c r="C547" s="1507">
        <v>30.8</v>
      </c>
    </row>
    <row r="548" spans="1:3" ht="15.75">
      <c r="A548" s="1649">
        <v>33785</v>
      </c>
      <c r="B548" s="1">
        <v>25.9</v>
      </c>
      <c r="C548" s="1507">
        <v>29.5</v>
      </c>
    </row>
    <row r="549" spans="1:3" ht="15.75">
      <c r="A549" s="1649">
        <v>33786</v>
      </c>
      <c r="B549" s="1">
        <v>28.2</v>
      </c>
      <c r="C549" s="1507">
        <v>32.299999999999997</v>
      </c>
    </row>
    <row r="550" spans="1:3" ht="15.75">
      <c r="A550" s="1649">
        <v>33787</v>
      </c>
      <c r="B550" s="1">
        <v>30.6</v>
      </c>
      <c r="C550" s="1507">
        <v>34.799999999999997</v>
      </c>
    </row>
    <row r="551" spans="1:3" ht="15.75">
      <c r="A551" s="1649">
        <v>33788</v>
      </c>
      <c r="B551" s="1">
        <v>32</v>
      </c>
      <c r="C551" s="1507">
        <v>36.200000000000003</v>
      </c>
    </row>
    <row r="552" spans="1:3" ht="15.75">
      <c r="A552" s="1649">
        <v>33789</v>
      </c>
      <c r="B552" s="1">
        <v>32.799999999999997</v>
      </c>
      <c r="C552" s="1507">
        <v>37.799999999999997</v>
      </c>
    </row>
    <row r="553" spans="1:3" ht="15.75">
      <c r="A553" s="1649">
        <v>33790</v>
      </c>
      <c r="B553" s="1">
        <v>32.799999999999997</v>
      </c>
      <c r="C553" s="1507">
        <v>36.700000000000003</v>
      </c>
    </row>
    <row r="554" spans="1:3" ht="15.75">
      <c r="A554" s="1649">
        <v>33791</v>
      </c>
      <c r="B554" s="1">
        <v>29.2</v>
      </c>
      <c r="C554" s="1507">
        <v>33.1</v>
      </c>
    </row>
    <row r="555" spans="1:3" ht="15.75">
      <c r="A555" s="1649">
        <v>33792</v>
      </c>
      <c r="B555" s="1">
        <v>26.1</v>
      </c>
      <c r="C555" s="1507">
        <v>29.1</v>
      </c>
    </row>
    <row r="556" spans="1:3" ht="15.75">
      <c r="A556" s="1649">
        <v>33793</v>
      </c>
      <c r="B556" s="1">
        <v>27.7</v>
      </c>
      <c r="C556" s="1507">
        <v>32.6</v>
      </c>
    </row>
    <row r="557" spans="1:3" ht="15.75">
      <c r="A557" s="1649">
        <v>33794</v>
      </c>
      <c r="B557" s="1">
        <v>27.4</v>
      </c>
      <c r="C557" s="1507">
        <v>31.8</v>
      </c>
    </row>
    <row r="558" spans="1:3" ht="15.75">
      <c r="A558" s="1649">
        <v>33795</v>
      </c>
      <c r="B558" s="1">
        <v>28.6</v>
      </c>
      <c r="C558" s="1507">
        <v>32.5</v>
      </c>
    </row>
    <row r="559" spans="1:3" ht="15.75">
      <c r="A559" s="1649">
        <v>33796</v>
      </c>
      <c r="B559" s="1">
        <v>27.9</v>
      </c>
      <c r="C559" s="1507">
        <v>31.1</v>
      </c>
    </row>
    <row r="560" spans="1:3" ht="15.75">
      <c r="A560" s="1649">
        <v>33797</v>
      </c>
      <c r="B560" s="1">
        <v>28.8</v>
      </c>
      <c r="C560" s="1507">
        <v>32.6</v>
      </c>
    </row>
    <row r="561" spans="1:3" ht="15.75">
      <c r="A561" s="1649">
        <v>33798</v>
      </c>
      <c r="B561" s="1">
        <v>28.6</v>
      </c>
      <c r="C561" s="1507">
        <v>33.1</v>
      </c>
    </row>
    <row r="562" spans="1:3" ht="15.75">
      <c r="A562" s="1649">
        <v>33799</v>
      </c>
      <c r="B562" s="1">
        <v>27.1</v>
      </c>
      <c r="C562" s="1507">
        <v>29.8</v>
      </c>
    </row>
    <row r="563" spans="1:3" ht="15.75">
      <c r="A563" s="1649">
        <v>33800</v>
      </c>
      <c r="B563" s="1">
        <v>27.2</v>
      </c>
      <c r="C563" s="1507">
        <v>30.1</v>
      </c>
    </row>
    <row r="564" spans="1:3" ht="15.75">
      <c r="A564" s="1649">
        <v>33801</v>
      </c>
      <c r="B564" s="1">
        <v>28.8</v>
      </c>
      <c r="C564" s="1507">
        <v>33.200000000000003</v>
      </c>
    </row>
    <row r="565" spans="1:3" ht="15.75">
      <c r="A565" s="1649">
        <v>33802</v>
      </c>
      <c r="B565" s="1">
        <v>29</v>
      </c>
      <c r="C565" s="1507">
        <v>33.4</v>
      </c>
    </row>
    <row r="566" spans="1:3" ht="15.75">
      <c r="A566" s="1649">
        <v>33803</v>
      </c>
      <c r="B566" s="1">
        <v>30.3</v>
      </c>
      <c r="C566" s="1507">
        <v>34.6</v>
      </c>
    </row>
    <row r="567" spans="1:3" ht="15.75">
      <c r="A567" s="1649">
        <v>33804</v>
      </c>
      <c r="B567" s="1">
        <v>31.7</v>
      </c>
      <c r="C567" s="1507">
        <v>36.6</v>
      </c>
    </row>
    <row r="568" spans="1:3" ht="15.75">
      <c r="A568" s="1649">
        <v>33805</v>
      </c>
      <c r="B568" s="1">
        <v>31.6</v>
      </c>
      <c r="C568" s="1507">
        <v>35.5</v>
      </c>
    </row>
    <row r="569" spans="1:3" ht="15.75">
      <c r="A569" s="1649">
        <v>33806</v>
      </c>
      <c r="B569" s="1">
        <v>28.1</v>
      </c>
      <c r="C569" s="1507">
        <v>32.299999999999997</v>
      </c>
    </row>
    <row r="570" spans="1:3" ht="15.75">
      <c r="A570" s="1649">
        <v>33807</v>
      </c>
      <c r="B570" s="1">
        <v>26.5</v>
      </c>
      <c r="C570" s="1507">
        <v>31.6</v>
      </c>
    </row>
    <row r="571" spans="1:3" ht="15.75">
      <c r="A571" s="1649">
        <v>33808</v>
      </c>
      <c r="B571" s="1">
        <v>26.8</v>
      </c>
      <c r="C571" s="1507">
        <v>30.3</v>
      </c>
    </row>
    <row r="572" spans="1:3" ht="15.75">
      <c r="A572" s="1649">
        <v>33809</v>
      </c>
      <c r="B572" s="1">
        <v>26.8</v>
      </c>
      <c r="C572" s="1507">
        <v>28.5</v>
      </c>
    </row>
    <row r="573" spans="1:3" ht="15.75">
      <c r="A573" s="1649">
        <v>33810</v>
      </c>
      <c r="B573" s="1">
        <v>25.1</v>
      </c>
      <c r="C573" s="1507">
        <v>27.4</v>
      </c>
    </row>
    <row r="574" spans="1:3" ht="15.75">
      <c r="A574" s="1649">
        <v>33811</v>
      </c>
      <c r="B574" s="1">
        <v>26.3</v>
      </c>
      <c r="C574" s="1507">
        <v>29.5</v>
      </c>
    </row>
    <row r="575" spans="1:3" ht="15.75">
      <c r="A575" s="1649">
        <v>33812</v>
      </c>
      <c r="B575" s="1">
        <v>26.2</v>
      </c>
      <c r="C575" s="1507">
        <v>30.1</v>
      </c>
    </row>
    <row r="576" spans="1:3" ht="15.75">
      <c r="A576" s="1649">
        <v>33813</v>
      </c>
      <c r="B576" s="1">
        <v>25.4</v>
      </c>
      <c r="C576" s="1507">
        <v>27.6</v>
      </c>
    </row>
    <row r="577" spans="1:3" ht="15.75">
      <c r="A577" s="1649">
        <v>33814</v>
      </c>
      <c r="B577" s="1">
        <v>27.5</v>
      </c>
      <c r="C577" s="1507">
        <v>32</v>
      </c>
    </row>
    <row r="578" spans="1:3" ht="15.75">
      <c r="A578" s="1649">
        <v>33815</v>
      </c>
      <c r="B578" s="1">
        <v>28.2</v>
      </c>
      <c r="C578" s="1507">
        <v>31.6</v>
      </c>
    </row>
    <row r="579" spans="1:3" ht="15.75">
      <c r="A579" s="1649">
        <v>33816</v>
      </c>
      <c r="B579" s="1">
        <v>29.5</v>
      </c>
      <c r="C579" s="1507">
        <v>33.1</v>
      </c>
    </row>
    <row r="580" spans="1:3" ht="15.75">
      <c r="A580" s="1649">
        <v>33817</v>
      </c>
      <c r="B580" s="1">
        <v>30</v>
      </c>
      <c r="C580" s="1507">
        <v>33.5</v>
      </c>
    </row>
    <row r="581" spans="1:3" ht="15.75">
      <c r="A581" s="1649">
        <v>33818</v>
      </c>
      <c r="B581" s="1">
        <v>29.9</v>
      </c>
      <c r="C581" s="1507">
        <v>33.700000000000003</v>
      </c>
    </row>
    <row r="582" spans="1:3" ht="15.75">
      <c r="A582" s="1649">
        <v>33819</v>
      </c>
      <c r="B582" s="1">
        <v>30.3</v>
      </c>
      <c r="C582" s="1507">
        <v>34.4</v>
      </c>
    </row>
    <row r="583" spans="1:3" ht="15.75">
      <c r="A583" s="1649">
        <v>33820</v>
      </c>
      <c r="B583" s="1">
        <v>30.2</v>
      </c>
      <c r="C583" s="1507">
        <v>34.1</v>
      </c>
    </row>
    <row r="584" spans="1:3" ht="15.75">
      <c r="A584" s="1649">
        <v>33821</v>
      </c>
      <c r="B584" s="1">
        <v>22.6</v>
      </c>
      <c r="C584" s="1507">
        <v>34.1</v>
      </c>
    </row>
    <row r="585" spans="1:3" ht="15.75">
      <c r="A585" s="1649">
        <v>33822</v>
      </c>
      <c r="B585" s="1">
        <v>29.3</v>
      </c>
      <c r="C585" s="1507">
        <v>34.6</v>
      </c>
    </row>
    <row r="586" spans="1:3" ht="15.75">
      <c r="A586" s="1649">
        <v>33823</v>
      </c>
      <c r="B586" s="1">
        <v>30.4</v>
      </c>
      <c r="C586" s="1507">
        <v>35.1</v>
      </c>
    </row>
    <row r="587" spans="1:3" ht="15.75">
      <c r="A587" s="1649">
        <v>33824</v>
      </c>
      <c r="B587" s="1">
        <v>30.8</v>
      </c>
      <c r="C587" s="1507">
        <v>34.6</v>
      </c>
    </row>
    <row r="588" spans="1:3" ht="15.75">
      <c r="A588" s="1649">
        <v>33825</v>
      </c>
      <c r="B588" s="1">
        <v>27.7</v>
      </c>
      <c r="C588" s="1507">
        <v>32.6</v>
      </c>
    </row>
    <row r="589" spans="1:3" ht="15.75">
      <c r="A589" s="1649">
        <v>33826</v>
      </c>
      <c r="B589" s="1">
        <v>26.8</v>
      </c>
      <c r="C589" s="1507">
        <v>29.8</v>
      </c>
    </row>
    <row r="590" spans="1:3" ht="15.75">
      <c r="A590" s="1649">
        <v>33827</v>
      </c>
      <c r="B590" s="1">
        <v>28.7</v>
      </c>
      <c r="C590" s="1507">
        <v>32.9</v>
      </c>
    </row>
    <row r="591" spans="1:3" ht="15.75">
      <c r="A591" s="1649">
        <v>33828</v>
      </c>
      <c r="B591" s="1">
        <v>28.8</v>
      </c>
      <c r="C591" s="1507">
        <v>32.1</v>
      </c>
    </row>
    <row r="592" spans="1:3" ht="15.75">
      <c r="A592" s="1649">
        <v>33829</v>
      </c>
      <c r="B592" s="1">
        <v>30.2</v>
      </c>
      <c r="C592" s="1507">
        <v>34.6</v>
      </c>
    </row>
    <row r="593" spans="1:3" ht="15.75">
      <c r="A593" s="1649">
        <v>33830</v>
      </c>
      <c r="B593" s="1">
        <v>30.5</v>
      </c>
      <c r="C593" s="1507">
        <v>34.299999999999997</v>
      </c>
    </row>
    <row r="594" spans="1:3" ht="15.75">
      <c r="A594" s="1649">
        <v>33831</v>
      </c>
      <c r="B594" s="1">
        <v>28.5</v>
      </c>
      <c r="C594" s="1507">
        <v>30.8</v>
      </c>
    </row>
    <row r="595" spans="1:3" ht="15.75">
      <c r="A595" s="1649">
        <v>33832</v>
      </c>
      <c r="B595" s="1">
        <v>28.4</v>
      </c>
      <c r="C595" s="1507">
        <v>33.1</v>
      </c>
    </row>
    <row r="596" spans="1:3" ht="15.75">
      <c r="A596" s="1649">
        <v>33833</v>
      </c>
      <c r="B596" s="1">
        <v>29.6</v>
      </c>
      <c r="C596" s="1507">
        <v>34.799999999999997</v>
      </c>
    </row>
    <row r="597" spans="1:3" ht="15.75">
      <c r="A597" s="1649">
        <v>33834</v>
      </c>
      <c r="B597" s="1">
        <v>30.5</v>
      </c>
      <c r="C597" s="1507">
        <v>35.1</v>
      </c>
    </row>
    <row r="598" spans="1:3" ht="15.75">
      <c r="A598" s="1649">
        <v>33835</v>
      </c>
      <c r="B598" s="1">
        <v>30.9</v>
      </c>
      <c r="C598" s="1507">
        <v>35.1</v>
      </c>
    </row>
    <row r="599" spans="1:3" ht="15.75">
      <c r="A599" s="1649">
        <v>33836</v>
      </c>
      <c r="B599" s="1">
        <v>31</v>
      </c>
      <c r="C599" s="1507">
        <v>35.1</v>
      </c>
    </row>
    <row r="600" spans="1:3" ht="15.75">
      <c r="A600" s="1649">
        <v>33837</v>
      </c>
      <c r="B600" s="1">
        <v>30</v>
      </c>
      <c r="C600" s="1507">
        <v>34.1</v>
      </c>
    </row>
    <row r="601" spans="1:3" ht="15.75">
      <c r="A601" s="1649">
        <v>33838</v>
      </c>
      <c r="B601" s="1">
        <v>29.1</v>
      </c>
      <c r="C601" s="1507">
        <v>33.6</v>
      </c>
    </row>
    <row r="602" spans="1:3" ht="15.75">
      <c r="A602" s="1649">
        <v>33839</v>
      </c>
      <c r="B602" s="1">
        <v>28.4</v>
      </c>
      <c r="C602" s="1507">
        <v>31.2</v>
      </c>
    </row>
    <row r="603" spans="1:3" ht="15.75">
      <c r="A603" s="1649">
        <v>33840</v>
      </c>
      <c r="B603" s="1">
        <v>28.6</v>
      </c>
      <c r="C603" s="1507">
        <v>32.1</v>
      </c>
    </row>
    <row r="604" spans="1:3" ht="15.75">
      <c r="A604" s="1649">
        <v>33841</v>
      </c>
      <c r="B604" s="1">
        <v>29.1</v>
      </c>
      <c r="C604" s="1507">
        <v>33.1</v>
      </c>
    </row>
    <row r="605" spans="1:3" ht="15.75">
      <c r="A605" s="1649">
        <v>33842</v>
      </c>
      <c r="B605" s="1">
        <v>28.5</v>
      </c>
      <c r="C605" s="1507">
        <v>31.6</v>
      </c>
    </row>
    <row r="606" spans="1:3" ht="15.75">
      <c r="A606" s="1649">
        <v>33843</v>
      </c>
      <c r="B606" s="1">
        <v>28.3</v>
      </c>
      <c r="C606" s="1507">
        <v>31.8</v>
      </c>
    </row>
    <row r="607" spans="1:3" ht="15.75">
      <c r="A607" s="1649">
        <v>33844</v>
      </c>
      <c r="B607" s="1">
        <v>29.4</v>
      </c>
      <c r="C607" s="1507">
        <v>34.299999999999997</v>
      </c>
    </row>
    <row r="608" spans="1:3" ht="15.75">
      <c r="A608" s="1649">
        <v>33845</v>
      </c>
      <c r="B608" s="1">
        <v>30.9</v>
      </c>
      <c r="C608" s="1507">
        <v>35.5</v>
      </c>
    </row>
    <row r="609" spans="1:3" ht="15.75">
      <c r="A609" s="1649">
        <v>33846</v>
      </c>
      <c r="B609" s="1">
        <v>30.6</v>
      </c>
      <c r="C609" s="1507">
        <v>35.1</v>
      </c>
    </row>
    <row r="610" spans="1:3" ht="15.75">
      <c r="A610" s="1649">
        <v>33847</v>
      </c>
      <c r="B610" s="1">
        <v>31.6</v>
      </c>
      <c r="C610" s="1507">
        <v>36.4</v>
      </c>
    </row>
    <row r="611" spans="1:3" ht="15.75">
      <c r="A611" s="1649">
        <v>33848</v>
      </c>
      <c r="B611" s="1">
        <v>31.6</v>
      </c>
      <c r="C611" s="1507">
        <v>36.5</v>
      </c>
    </row>
    <row r="612" spans="1:3" ht="15.75">
      <c r="A612" s="1649">
        <v>33849</v>
      </c>
      <c r="B612" s="1">
        <v>30.4</v>
      </c>
      <c r="C612" s="1507">
        <v>35.4</v>
      </c>
    </row>
    <row r="613" spans="1:3" ht="15.75">
      <c r="A613" s="1649">
        <v>33850</v>
      </c>
      <c r="B613" s="1">
        <v>30.1</v>
      </c>
      <c r="C613" s="1507">
        <v>35.1</v>
      </c>
    </row>
    <row r="614" spans="1:3" ht="15.75">
      <c r="A614" s="1649">
        <v>33851</v>
      </c>
      <c r="B614" s="1">
        <v>30.7</v>
      </c>
      <c r="C614" s="1507">
        <v>35.5</v>
      </c>
    </row>
    <row r="615" spans="1:3" ht="15.75">
      <c r="A615" s="1649">
        <v>33852</v>
      </c>
      <c r="B615" s="1">
        <v>31.3</v>
      </c>
      <c r="C615" s="1507">
        <v>35.5</v>
      </c>
    </row>
    <row r="616" spans="1:3" ht="15.75">
      <c r="A616" s="1649">
        <v>33853</v>
      </c>
      <c r="B616" s="1">
        <v>29.3</v>
      </c>
      <c r="C616" s="1507">
        <v>33.299999999999997</v>
      </c>
    </row>
    <row r="617" spans="1:3" ht="15.75">
      <c r="A617" s="1649">
        <v>33854</v>
      </c>
      <c r="B617" s="1">
        <v>28.2</v>
      </c>
      <c r="C617" s="1507">
        <v>31.1</v>
      </c>
    </row>
    <row r="618" spans="1:3" ht="15.75">
      <c r="A618" s="1649">
        <v>33855</v>
      </c>
      <c r="B618" s="1">
        <v>26.2</v>
      </c>
      <c r="C618" s="1507">
        <v>28</v>
      </c>
    </row>
    <row r="619" spans="1:3" ht="15.75">
      <c r="A619" s="1649">
        <v>33856</v>
      </c>
      <c r="B619" s="1">
        <v>26.4</v>
      </c>
      <c r="C619" s="1507">
        <v>29.6</v>
      </c>
    </row>
    <row r="620" spans="1:3" ht="15.75">
      <c r="A620" s="1649">
        <v>33857</v>
      </c>
      <c r="B620" s="1">
        <v>28.3</v>
      </c>
      <c r="C620" s="1507">
        <v>32.6</v>
      </c>
    </row>
    <row r="621" spans="1:3" ht="15.75">
      <c r="A621" s="1649">
        <v>33858</v>
      </c>
      <c r="B621" s="1">
        <v>29.9</v>
      </c>
      <c r="C621" s="1507">
        <v>34.6</v>
      </c>
    </row>
    <row r="622" spans="1:3" ht="15.75">
      <c r="A622" s="1649">
        <v>33859</v>
      </c>
      <c r="B622" s="1">
        <v>29.3</v>
      </c>
      <c r="C622" s="1507">
        <v>34.1</v>
      </c>
    </row>
    <row r="623" spans="1:3" ht="15.75">
      <c r="A623" s="1649">
        <v>33860</v>
      </c>
      <c r="B623" s="1">
        <v>28.8</v>
      </c>
      <c r="C623" s="1507">
        <v>32.299999999999997</v>
      </c>
    </row>
    <row r="624" spans="1:3" ht="15.75">
      <c r="A624" s="1649">
        <v>33861</v>
      </c>
      <c r="B624" s="1">
        <v>28.3</v>
      </c>
      <c r="C624" s="1507">
        <v>31.6</v>
      </c>
    </row>
    <row r="625" spans="1:3" ht="15.75">
      <c r="A625" s="1649">
        <v>33862</v>
      </c>
      <c r="B625" s="1">
        <v>28.9</v>
      </c>
      <c r="C625" s="1507">
        <v>33.299999999999997</v>
      </c>
    </row>
    <row r="626" spans="1:3" ht="15.75">
      <c r="A626" s="1649">
        <v>33863</v>
      </c>
      <c r="B626" s="1">
        <v>29.4</v>
      </c>
      <c r="C626" s="1507">
        <v>33.6</v>
      </c>
    </row>
    <row r="627" spans="1:3" ht="15.75">
      <c r="A627" s="1649">
        <v>33864</v>
      </c>
      <c r="B627" s="1">
        <v>26.9</v>
      </c>
      <c r="C627" s="1507">
        <v>31.6</v>
      </c>
    </row>
    <row r="628" spans="1:3" ht="15.75">
      <c r="A628" s="1649">
        <v>33865</v>
      </c>
      <c r="B628" s="1">
        <v>27.4</v>
      </c>
      <c r="C628" s="1507">
        <v>31</v>
      </c>
    </row>
    <row r="629" spans="1:3" ht="15.75">
      <c r="A629" s="1649">
        <v>33866</v>
      </c>
      <c r="B629" s="1">
        <v>25.4</v>
      </c>
      <c r="C629" s="1507">
        <v>30.1</v>
      </c>
    </row>
    <row r="630" spans="1:3" ht="15.75">
      <c r="A630" s="1649">
        <v>33867</v>
      </c>
      <c r="B630" s="1">
        <v>26</v>
      </c>
      <c r="C630" s="1507">
        <v>28.2</v>
      </c>
    </row>
    <row r="631" spans="1:3" ht="15.75">
      <c r="A631" s="1649">
        <v>33868</v>
      </c>
      <c r="B631" s="1">
        <v>26.6</v>
      </c>
      <c r="C631" s="1507">
        <v>31.1</v>
      </c>
    </row>
    <row r="632" spans="1:3" ht="15.75">
      <c r="A632" s="1649">
        <v>33869</v>
      </c>
      <c r="B632" s="1">
        <v>27.5</v>
      </c>
      <c r="C632" s="1507">
        <v>33</v>
      </c>
    </row>
    <row r="633" spans="1:3" ht="15.75">
      <c r="A633" s="1649">
        <v>33870</v>
      </c>
      <c r="B633" s="1">
        <v>28.6</v>
      </c>
      <c r="C633" s="1507">
        <v>33</v>
      </c>
    </row>
    <row r="634" spans="1:3" ht="15.75">
      <c r="A634" s="1649">
        <v>33871</v>
      </c>
      <c r="B634" s="1">
        <v>28.7</v>
      </c>
      <c r="C634" s="1507">
        <v>31.9</v>
      </c>
    </row>
    <row r="635" spans="1:3" ht="15.75">
      <c r="A635" s="1649">
        <v>33872</v>
      </c>
      <c r="B635" s="1">
        <v>28</v>
      </c>
      <c r="C635" s="1507">
        <v>33.1</v>
      </c>
    </row>
    <row r="636" spans="1:3" ht="15.75">
      <c r="A636" s="1649">
        <v>33873</v>
      </c>
      <c r="B636" s="1">
        <v>26.8</v>
      </c>
      <c r="C636" s="1507">
        <v>30.5</v>
      </c>
    </row>
    <row r="637" spans="1:3" ht="15.75">
      <c r="A637" s="1649">
        <v>33874</v>
      </c>
      <c r="B637" s="1">
        <v>25</v>
      </c>
      <c r="C637" s="1507">
        <v>28.2</v>
      </c>
    </row>
    <row r="638" spans="1:3" ht="15.75">
      <c r="A638" s="1649">
        <v>33875</v>
      </c>
      <c r="B638" s="1">
        <v>25.6</v>
      </c>
      <c r="C638" s="1507">
        <v>29.3</v>
      </c>
    </row>
    <row r="639" spans="1:3" ht="15.75">
      <c r="A639" s="1649">
        <v>33876</v>
      </c>
      <c r="B639" s="1">
        <v>26.1</v>
      </c>
      <c r="C639" s="1507">
        <v>30.1</v>
      </c>
    </row>
    <row r="640" spans="1:3" ht="15.75">
      <c r="A640" s="1649">
        <v>33877</v>
      </c>
      <c r="B640" s="1">
        <v>27.2</v>
      </c>
      <c r="C640" s="1507">
        <v>32.1</v>
      </c>
    </row>
    <row r="641" spans="1:3" ht="15.75">
      <c r="A641" s="1649">
        <v>33878</v>
      </c>
      <c r="B641" s="1">
        <v>28</v>
      </c>
      <c r="C641" s="1507">
        <v>32.5</v>
      </c>
    </row>
    <row r="642" spans="1:3" ht="15.75">
      <c r="A642" s="1649">
        <v>33879</v>
      </c>
      <c r="B642" s="1">
        <v>28.4</v>
      </c>
      <c r="C642" s="1507">
        <v>32.799999999999997</v>
      </c>
    </row>
    <row r="643" spans="1:3" ht="15.75">
      <c r="A643" s="1649">
        <v>33880</v>
      </c>
      <c r="B643" s="1">
        <v>28.1</v>
      </c>
      <c r="C643" s="1507">
        <v>32.1</v>
      </c>
    </row>
    <row r="644" spans="1:3" ht="15.75">
      <c r="A644" s="1649">
        <v>33881</v>
      </c>
      <c r="B644" s="1">
        <v>28.3</v>
      </c>
      <c r="C644" s="1507">
        <v>32.6</v>
      </c>
    </row>
    <row r="645" spans="1:3" ht="15.75">
      <c r="A645" s="1649">
        <v>33882</v>
      </c>
      <c r="B645" s="1">
        <v>25.6</v>
      </c>
      <c r="C645" s="1507">
        <v>29.1</v>
      </c>
    </row>
    <row r="646" spans="1:3" ht="15.75">
      <c r="A646" s="1649">
        <v>33883</v>
      </c>
      <c r="B646" s="1">
        <v>25.2</v>
      </c>
      <c r="C646" s="1507">
        <v>29.1</v>
      </c>
    </row>
    <row r="647" spans="1:3" ht="15.75">
      <c r="A647" s="1649">
        <v>33884</v>
      </c>
      <c r="B647" s="1">
        <v>25.6</v>
      </c>
      <c r="C647" s="1507">
        <v>29.3</v>
      </c>
    </row>
    <row r="648" spans="1:3" ht="15.75">
      <c r="A648" s="1649">
        <v>33885</v>
      </c>
      <c r="B648" s="1">
        <v>25.5</v>
      </c>
      <c r="C648" s="1507">
        <v>28.1</v>
      </c>
    </row>
    <row r="649" spans="1:3" ht="15.75">
      <c r="A649" s="1649">
        <v>33886</v>
      </c>
      <c r="B649" s="1">
        <v>25</v>
      </c>
      <c r="C649" s="1507">
        <v>27.6</v>
      </c>
    </row>
    <row r="650" spans="1:3" ht="15.75">
      <c r="A650" s="1649">
        <v>33887</v>
      </c>
      <c r="B650" s="1">
        <v>26</v>
      </c>
      <c r="C650" s="1507">
        <v>31</v>
      </c>
    </row>
    <row r="651" spans="1:3" ht="15.75">
      <c r="A651" s="1649">
        <v>33888</v>
      </c>
      <c r="B651" s="1">
        <v>26</v>
      </c>
      <c r="C651" s="1507">
        <v>29.5</v>
      </c>
    </row>
    <row r="652" spans="1:3" ht="15.75">
      <c r="A652" s="1649">
        <v>33889</v>
      </c>
      <c r="B652" s="1">
        <v>25</v>
      </c>
      <c r="C652" s="1507">
        <v>27.3</v>
      </c>
    </row>
    <row r="653" spans="1:3" ht="15.75">
      <c r="A653" s="1649">
        <v>33890</v>
      </c>
      <c r="B653" s="1">
        <v>21.6</v>
      </c>
      <c r="C653" s="1507">
        <v>24.1</v>
      </c>
    </row>
    <row r="654" spans="1:3" ht="15.75">
      <c r="A654" s="1649">
        <v>33891</v>
      </c>
      <c r="B654" s="1">
        <v>21.1</v>
      </c>
      <c r="C654" s="1507">
        <v>23.8</v>
      </c>
    </row>
    <row r="655" spans="1:3" ht="15.75">
      <c r="A655" s="1649">
        <v>33892</v>
      </c>
      <c r="B655" s="1">
        <v>20.8</v>
      </c>
      <c r="C655" s="1507">
        <v>23.3</v>
      </c>
    </row>
    <row r="656" spans="1:3" ht="15.75">
      <c r="A656" s="1649">
        <v>33893</v>
      </c>
      <c r="B656" s="1">
        <v>22.6</v>
      </c>
      <c r="C656" s="1507">
        <v>28.2</v>
      </c>
    </row>
    <row r="657" spans="1:3" ht="15.75">
      <c r="A657" s="1649">
        <v>33894</v>
      </c>
      <c r="B657" s="1">
        <v>22.5</v>
      </c>
      <c r="C657" s="1507">
        <v>27</v>
      </c>
    </row>
    <row r="658" spans="1:3" ht="15.75">
      <c r="A658" s="1649">
        <v>33895</v>
      </c>
      <c r="B658" s="1">
        <v>21.5</v>
      </c>
      <c r="C658" s="1507">
        <v>27.5</v>
      </c>
    </row>
    <row r="659" spans="1:3" ht="15.75">
      <c r="A659" s="1649">
        <v>33896</v>
      </c>
      <c r="B659" s="1">
        <v>22.5</v>
      </c>
      <c r="C659" s="1507">
        <v>29.1</v>
      </c>
    </row>
    <row r="660" spans="1:3" ht="15.75">
      <c r="A660" s="1649">
        <v>33897</v>
      </c>
      <c r="B660" s="1">
        <v>22.7</v>
      </c>
      <c r="C660" s="1507">
        <v>29.2</v>
      </c>
    </row>
    <row r="661" spans="1:3" ht="15.75">
      <c r="A661" s="1649">
        <v>33898</v>
      </c>
      <c r="B661" s="1">
        <v>23</v>
      </c>
      <c r="C661" s="1507">
        <v>29.1</v>
      </c>
    </row>
    <row r="662" spans="1:3" ht="15.75">
      <c r="A662" s="1649">
        <v>33899</v>
      </c>
      <c r="B662" s="1">
        <v>23.6</v>
      </c>
      <c r="C662" s="1507">
        <v>29.2</v>
      </c>
    </row>
    <row r="663" spans="1:3" ht="15.75">
      <c r="A663" s="1649">
        <v>33900</v>
      </c>
      <c r="B663" s="1">
        <v>24.6</v>
      </c>
      <c r="C663" s="1507">
        <v>29.1</v>
      </c>
    </row>
    <row r="664" spans="1:3" ht="15.75">
      <c r="A664" s="1649">
        <v>33901</v>
      </c>
      <c r="B664" s="1">
        <v>24.7</v>
      </c>
      <c r="C664" s="1507">
        <v>28.1</v>
      </c>
    </row>
    <row r="665" spans="1:3" ht="15.75">
      <c r="A665" s="1649">
        <v>33902</v>
      </c>
      <c r="B665" s="1">
        <v>24</v>
      </c>
      <c r="C665" s="1507">
        <v>27.7</v>
      </c>
    </row>
    <row r="666" spans="1:3" ht="15.75">
      <c r="A666" s="1649">
        <v>33903</v>
      </c>
      <c r="B666" s="1">
        <v>22.7</v>
      </c>
      <c r="C666" s="1507">
        <v>28.1</v>
      </c>
    </row>
    <row r="667" spans="1:3" ht="15.75">
      <c r="A667" s="1649">
        <v>33904</v>
      </c>
      <c r="B667" s="1">
        <v>23.1</v>
      </c>
      <c r="C667" s="1507">
        <v>29.1</v>
      </c>
    </row>
    <row r="668" spans="1:3" ht="15.75">
      <c r="A668" s="1649">
        <v>33905</v>
      </c>
      <c r="B668" s="1">
        <v>24.4</v>
      </c>
      <c r="C668" s="1507">
        <v>29.3</v>
      </c>
    </row>
    <row r="669" spans="1:3" ht="15.75">
      <c r="A669" s="1649">
        <v>33906</v>
      </c>
      <c r="B669" s="1">
        <v>24.7</v>
      </c>
      <c r="C669" s="1507">
        <v>29.3</v>
      </c>
    </row>
    <row r="670" spans="1:3" ht="15.75">
      <c r="A670" s="1649">
        <v>33907</v>
      </c>
      <c r="B670" s="1">
        <v>24.5</v>
      </c>
      <c r="C670" s="1507">
        <v>28.1</v>
      </c>
    </row>
    <row r="671" spans="1:3" ht="15.75">
      <c r="A671" s="1649">
        <v>33908</v>
      </c>
      <c r="B671" s="1">
        <v>23.9</v>
      </c>
      <c r="C671" s="1507">
        <v>27.6</v>
      </c>
    </row>
    <row r="672" spans="1:3" ht="15.75">
      <c r="A672" s="1649">
        <v>33909</v>
      </c>
      <c r="B672" s="1">
        <v>24.4</v>
      </c>
      <c r="C672" s="1507">
        <v>30</v>
      </c>
    </row>
    <row r="673" spans="1:3" ht="15.75">
      <c r="A673" s="1649">
        <v>33910</v>
      </c>
      <c r="B673" s="1">
        <v>22.7</v>
      </c>
      <c r="C673" s="1507">
        <v>28.3</v>
      </c>
    </row>
    <row r="674" spans="1:3" ht="15.75">
      <c r="A674" s="1649">
        <v>33911</v>
      </c>
      <c r="B674" s="1">
        <v>23.9</v>
      </c>
      <c r="C674" s="1507">
        <v>28.7</v>
      </c>
    </row>
    <row r="675" spans="1:3" ht="15.75">
      <c r="A675" s="1649">
        <v>33912</v>
      </c>
      <c r="B675" s="1">
        <v>24.1</v>
      </c>
      <c r="C675" s="1507">
        <v>29.5</v>
      </c>
    </row>
    <row r="676" spans="1:3" ht="15.75">
      <c r="A676" s="1649">
        <v>33913</v>
      </c>
      <c r="B676" s="1">
        <v>24</v>
      </c>
      <c r="C676" s="1507">
        <v>28.6</v>
      </c>
    </row>
    <row r="677" spans="1:3" ht="15.75">
      <c r="A677" s="1649">
        <v>33914</v>
      </c>
      <c r="B677" s="1">
        <v>23.7</v>
      </c>
      <c r="C677" s="1507">
        <v>28.6</v>
      </c>
    </row>
    <row r="678" spans="1:3" ht="15.75">
      <c r="A678" s="1649">
        <v>33915</v>
      </c>
      <c r="B678" s="1">
        <v>25.2</v>
      </c>
      <c r="C678" s="1507">
        <v>30.1</v>
      </c>
    </row>
    <row r="679" spans="1:3" ht="15.75">
      <c r="A679" s="1649">
        <v>33916</v>
      </c>
      <c r="B679" s="1">
        <v>21.9</v>
      </c>
      <c r="C679" s="1507">
        <v>26.6</v>
      </c>
    </row>
    <row r="680" spans="1:3" ht="15.75">
      <c r="A680" s="1649">
        <v>33917</v>
      </c>
      <c r="B680" s="1">
        <v>17.899999999999999</v>
      </c>
      <c r="C680" s="1507">
        <v>20</v>
      </c>
    </row>
    <row r="681" spans="1:3" ht="15.75">
      <c r="A681" s="1649">
        <v>33918</v>
      </c>
      <c r="B681" s="1">
        <v>17.899999999999999</v>
      </c>
      <c r="C681" s="1507">
        <v>22.6</v>
      </c>
    </row>
    <row r="682" spans="1:3" ht="15.75">
      <c r="A682" s="1649">
        <v>33919</v>
      </c>
      <c r="B682" s="1">
        <v>17.399999999999999</v>
      </c>
      <c r="C682" s="1507">
        <v>22.8</v>
      </c>
    </row>
    <row r="683" spans="1:3" ht="15.75">
      <c r="A683" s="1649">
        <v>33920</v>
      </c>
      <c r="B683" s="1">
        <v>18.399999999999999</v>
      </c>
      <c r="C683" s="1507">
        <v>24.6</v>
      </c>
    </row>
    <row r="684" spans="1:3" ht="15.75">
      <c r="A684" s="1649">
        <v>33921</v>
      </c>
      <c r="B684" s="1">
        <v>20.100000000000001</v>
      </c>
      <c r="C684" s="1507">
        <v>26.6</v>
      </c>
    </row>
    <row r="685" spans="1:3" ht="15.75">
      <c r="A685" s="1649">
        <v>33922</v>
      </c>
      <c r="B685" s="1">
        <v>20.8</v>
      </c>
      <c r="C685" s="1507">
        <v>25.3</v>
      </c>
    </row>
    <row r="686" spans="1:3" ht="15.75">
      <c r="A686" s="1649">
        <v>33923</v>
      </c>
      <c r="B686" s="1">
        <v>17.899999999999999</v>
      </c>
      <c r="C686" s="1507">
        <v>22.5</v>
      </c>
    </row>
    <row r="687" spans="1:3" ht="15.75">
      <c r="A687" s="1649">
        <v>33924</v>
      </c>
      <c r="B687" s="1">
        <v>16.399999999999999</v>
      </c>
      <c r="C687" s="1507">
        <v>18.3</v>
      </c>
    </row>
    <row r="688" spans="1:3" ht="15.75">
      <c r="A688" s="1649">
        <v>33925</v>
      </c>
      <c r="B688" s="1">
        <v>20</v>
      </c>
      <c r="C688" s="1507">
        <v>24.6</v>
      </c>
    </row>
    <row r="689" spans="1:3" ht="15.75">
      <c r="A689" s="1649">
        <v>33926</v>
      </c>
      <c r="B689" s="1">
        <v>21.5</v>
      </c>
      <c r="C689" s="1507">
        <v>26.1</v>
      </c>
    </row>
    <row r="690" spans="1:3" ht="15.75">
      <c r="A690" s="1649">
        <v>33927</v>
      </c>
      <c r="B690" s="1">
        <v>22</v>
      </c>
      <c r="C690" s="1507">
        <v>24.6</v>
      </c>
    </row>
    <row r="691" spans="1:3" ht="15.75">
      <c r="A691" s="1649">
        <v>33928</v>
      </c>
      <c r="B691" s="1">
        <v>20.399999999999999</v>
      </c>
      <c r="C691" s="1507">
        <v>22.6</v>
      </c>
    </row>
    <row r="692" spans="1:3" ht="15.75">
      <c r="A692" s="1649">
        <v>33929</v>
      </c>
      <c r="B692" s="1">
        <v>19</v>
      </c>
      <c r="C692" s="1507">
        <v>23</v>
      </c>
    </row>
    <row r="693" spans="1:3" ht="15.75">
      <c r="A693" s="1649">
        <v>33930</v>
      </c>
      <c r="B693" s="1">
        <v>18</v>
      </c>
      <c r="C693" s="1507">
        <v>20.100000000000001</v>
      </c>
    </row>
    <row r="694" spans="1:3" ht="15.75">
      <c r="A694" s="1649">
        <v>33931</v>
      </c>
      <c r="B694" s="1">
        <v>18.399999999999999</v>
      </c>
      <c r="C694" s="1507">
        <v>19.600000000000001</v>
      </c>
    </row>
    <row r="695" spans="1:3" ht="15.75">
      <c r="A695" s="1649">
        <v>33932</v>
      </c>
      <c r="B695" s="1">
        <v>20</v>
      </c>
      <c r="C695" s="1507">
        <v>22.6</v>
      </c>
    </row>
    <row r="696" spans="1:3" ht="15.75">
      <c r="A696" s="1649">
        <v>33933</v>
      </c>
      <c r="B696" s="1">
        <v>19.100000000000001</v>
      </c>
      <c r="C696" s="1507">
        <v>21.6</v>
      </c>
    </row>
    <row r="697" spans="1:3" ht="15.75">
      <c r="A697" s="1649">
        <v>33934</v>
      </c>
      <c r="B697" s="1">
        <v>18.899999999999999</v>
      </c>
      <c r="C697" s="1507">
        <v>23.6</v>
      </c>
    </row>
    <row r="698" spans="1:3" ht="15.75">
      <c r="A698" s="1649">
        <v>33935</v>
      </c>
      <c r="B698" s="1">
        <v>19</v>
      </c>
      <c r="C698" s="1507">
        <v>24.1</v>
      </c>
    </row>
    <row r="699" spans="1:3" ht="15.75">
      <c r="A699" s="1649">
        <v>33936</v>
      </c>
      <c r="B699" s="1">
        <v>18.7</v>
      </c>
      <c r="C699" s="1507">
        <v>24.1</v>
      </c>
    </row>
    <row r="700" spans="1:3" ht="15.75">
      <c r="A700" s="1649">
        <v>33937</v>
      </c>
      <c r="B700" s="1">
        <v>17.7</v>
      </c>
      <c r="C700" s="1507">
        <v>23.7</v>
      </c>
    </row>
    <row r="701" spans="1:3" ht="15.75">
      <c r="A701" s="1649">
        <v>33938</v>
      </c>
      <c r="B701" s="1">
        <v>18</v>
      </c>
      <c r="C701" s="1507">
        <v>24.1</v>
      </c>
    </row>
    <row r="702" spans="1:3" ht="15.75">
      <c r="A702" s="1649">
        <v>33939</v>
      </c>
      <c r="B702" s="1">
        <v>17.8</v>
      </c>
      <c r="C702" s="1507">
        <v>24.2</v>
      </c>
    </row>
    <row r="703" spans="1:3" ht="15.75">
      <c r="A703" s="1649">
        <v>33940</v>
      </c>
      <c r="B703" s="1">
        <v>16.8</v>
      </c>
      <c r="C703" s="1507">
        <v>24.1</v>
      </c>
    </row>
    <row r="704" spans="1:3" ht="15.75">
      <c r="A704" s="1649">
        <v>33941</v>
      </c>
      <c r="B704" s="1">
        <v>17.2</v>
      </c>
      <c r="C704" s="1507">
        <v>23.3</v>
      </c>
    </row>
    <row r="705" spans="1:3" ht="15.75">
      <c r="A705" s="1649">
        <v>33942</v>
      </c>
      <c r="B705" s="1">
        <v>19</v>
      </c>
      <c r="C705" s="1507">
        <v>23</v>
      </c>
    </row>
    <row r="706" spans="1:3" ht="15.75">
      <c r="A706" s="1649">
        <v>33943</v>
      </c>
      <c r="B706" s="1">
        <v>19.399999999999999</v>
      </c>
      <c r="C706" s="1507">
        <v>23.4</v>
      </c>
    </row>
    <row r="707" spans="1:3" ht="15.75">
      <c r="A707" s="1649">
        <v>33944</v>
      </c>
      <c r="B707" s="1">
        <v>21.8</v>
      </c>
      <c r="C707" s="1507">
        <v>26.6</v>
      </c>
    </row>
    <row r="708" spans="1:3" ht="15.75">
      <c r="A708" s="1649">
        <v>33945</v>
      </c>
      <c r="B708" s="1">
        <v>21.3</v>
      </c>
      <c r="C708" s="1507">
        <v>25.3</v>
      </c>
    </row>
    <row r="709" spans="1:3" ht="15.75">
      <c r="A709" s="1649">
        <v>33946</v>
      </c>
      <c r="B709" s="1">
        <v>21.4</v>
      </c>
      <c r="C709" s="1507">
        <v>25.4</v>
      </c>
    </row>
    <row r="710" spans="1:3" ht="15.75">
      <c r="A710" s="1649">
        <v>33947</v>
      </c>
      <c r="B710" s="1">
        <v>21.9</v>
      </c>
      <c r="C710" s="1507">
        <v>26.6</v>
      </c>
    </row>
    <row r="711" spans="1:3" ht="15.75">
      <c r="A711" s="1649">
        <v>33948</v>
      </c>
      <c r="B711" s="1">
        <v>21.2</v>
      </c>
      <c r="C711" s="1507">
        <v>24.6</v>
      </c>
    </row>
    <row r="712" spans="1:3" ht="15.75">
      <c r="A712" s="1649">
        <v>33949</v>
      </c>
      <c r="B712" s="1">
        <v>22.9</v>
      </c>
      <c r="C712" s="1507">
        <v>27.5</v>
      </c>
    </row>
    <row r="713" spans="1:3" ht="15.75">
      <c r="A713" s="1649">
        <v>33950</v>
      </c>
      <c r="B713" s="1">
        <v>23.4</v>
      </c>
      <c r="C713" s="1507">
        <v>28.1</v>
      </c>
    </row>
    <row r="714" spans="1:3" ht="15.75">
      <c r="A714" s="1649">
        <v>33951</v>
      </c>
      <c r="B714" s="1">
        <v>23.9</v>
      </c>
      <c r="C714" s="1507">
        <v>29.6</v>
      </c>
    </row>
    <row r="715" spans="1:3" ht="15.75">
      <c r="A715" s="1649">
        <v>33952</v>
      </c>
      <c r="B715" s="1">
        <v>22.9</v>
      </c>
      <c r="C715" s="1507">
        <v>28.3</v>
      </c>
    </row>
    <row r="716" spans="1:3" ht="15.75">
      <c r="A716" s="1649">
        <v>33953</v>
      </c>
      <c r="B716" s="1">
        <v>18.100000000000001</v>
      </c>
      <c r="C716" s="1507">
        <v>22.2</v>
      </c>
    </row>
    <row r="717" spans="1:3" ht="15.75">
      <c r="A717" s="1649">
        <v>33954</v>
      </c>
      <c r="B717" s="1">
        <v>17.5</v>
      </c>
      <c r="C717" s="1507">
        <v>22.6</v>
      </c>
    </row>
    <row r="718" spans="1:3" ht="15.75">
      <c r="A718" s="1649">
        <v>33955</v>
      </c>
      <c r="B718" s="1">
        <v>17.8</v>
      </c>
      <c r="C718" s="1507">
        <v>20.5</v>
      </c>
    </row>
    <row r="719" spans="1:3" ht="15.75">
      <c r="A719" s="1649">
        <v>33956</v>
      </c>
      <c r="B719" s="1">
        <v>19.7</v>
      </c>
      <c r="C719" s="1507">
        <v>24.6</v>
      </c>
    </row>
    <row r="720" spans="1:3" ht="15.75">
      <c r="A720" s="1649">
        <v>33957</v>
      </c>
      <c r="B720" s="1">
        <v>21.2</v>
      </c>
      <c r="C720" s="1507">
        <v>25.8</v>
      </c>
    </row>
    <row r="721" spans="1:3" ht="15.75">
      <c r="A721" s="1649">
        <v>33958</v>
      </c>
      <c r="B721" s="1">
        <v>21.3</v>
      </c>
      <c r="C721" s="1507">
        <v>25.7</v>
      </c>
    </row>
    <row r="722" spans="1:3" ht="15.75">
      <c r="A722" s="1649">
        <v>33959</v>
      </c>
      <c r="B722" s="1">
        <v>22.6</v>
      </c>
      <c r="C722" s="1507">
        <v>27</v>
      </c>
    </row>
    <row r="723" spans="1:3" ht="15.75">
      <c r="A723" s="1649">
        <v>33960</v>
      </c>
      <c r="B723" s="1">
        <v>21.9</v>
      </c>
      <c r="C723" s="1507">
        <v>26.7</v>
      </c>
    </row>
    <row r="724" spans="1:3" ht="15.75">
      <c r="A724" s="1649">
        <v>33961</v>
      </c>
      <c r="B724" s="1">
        <v>18.8</v>
      </c>
      <c r="C724" s="1507">
        <v>24.2</v>
      </c>
    </row>
    <row r="725" spans="1:3" ht="15.75">
      <c r="A725" s="1649">
        <v>33962</v>
      </c>
      <c r="B725" s="1">
        <v>12.7</v>
      </c>
      <c r="C725" s="1507">
        <v>15.3</v>
      </c>
    </row>
    <row r="726" spans="1:3" ht="15.75">
      <c r="A726" s="1649">
        <v>33963</v>
      </c>
      <c r="B726" s="1">
        <v>12</v>
      </c>
      <c r="C726" s="1507">
        <v>13.6</v>
      </c>
    </row>
    <row r="727" spans="1:3" ht="15.75">
      <c r="A727" s="1649">
        <v>33964</v>
      </c>
      <c r="B727" s="1">
        <v>14</v>
      </c>
      <c r="C727" s="1507">
        <v>18.100000000000001</v>
      </c>
    </row>
    <row r="728" spans="1:3" ht="15.75">
      <c r="A728" s="1649">
        <v>33965</v>
      </c>
      <c r="B728" s="1">
        <v>16.7</v>
      </c>
      <c r="C728" s="1507">
        <v>22.4</v>
      </c>
    </row>
    <row r="729" spans="1:3" ht="15.75">
      <c r="A729" s="1649">
        <v>33966</v>
      </c>
      <c r="B729" s="1">
        <v>19.100000000000001</v>
      </c>
      <c r="C729" s="1507">
        <v>23.3</v>
      </c>
    </row>
    <row r="730" spans="1:3" ht="15.75">
      <c r="A730" s="1649">
        <v>33967</v>
      </c>
      <c r="B730" s="1">
        <v>21</v>
      </c>
      <c r="C730" s="1507">
        <v>24.3</v>
      </c>
    </row>
    <row r="731" spans="1:3" ht="15.75">
      <c r="A731" s="1649">
        <v>33968</v>
      </c>
      <c r="B731" s="1">
        <v>22.4</v>
      </c>
      <c r="C731" s="1507">
        <v>26.7</v>
      </c>
    </row>
    <row r="732" spans="1:3" ht="15.75">
      <c r="A732" s="1649">
        <v>33969</v>
      </c>
      <c r="B732" s="1">
        <v>20.399999999999999</v>
      </c>
      <c r="C732" s="1507">
        <v>23.7</v>
      </c>
    </row>
    <row r="733" spans="1:3" ht="15.75">
      <c r="A733" s="1649">
        <v>33970</v>
      </c>
      <c r="B733" s="1">
        <v>19.5</v>
      </c>
      <c r="C733" s="1507">
        <v>22.3</v>
      </c>
    </row>
    <row r="734" spans="1:3" ht="15.75">
      <c r="A734" s="1649">
        <v>33971</v>
      </c>
      <c r="B734" s="1">
        <v>21.3</v>
      </c>
      <c r="C734" s="1507">
        <v>26.7</v>
      </c>
    </row>
    <row r="735" spans="1:3" ht="15.75">
      <c r="A735" s="1649">
        <v>33972</v>
      </c>
      <c r="B735" s="1">
        <v>22.6</v>
      </c>
      <c r="C735" s="1507">
        <v>27.6</v>
      </c>
    </row>
    <row r="736" spans="1:3" ht="15.75">
      <c r="A736" s="1649">
        <v>33973</v>
      </c>
      <c r="B736" s="1">
        <v>23.1</v>
      </c>
      <c r="C736" s="1507">
        <v>27</v>
      </c>
    </row>
    <row r="737" spans="1:3" ht="15.75">
      <c r="A737" s="1649">
        <v>33974</v>
      </c>
      <c r="B737" s="1">
        <v>20.8</v>
      </c>
      <c r="C737" s="1507">
        <v>23.8</v>
      </c>
    </row>
    <row r="738" spans="1:3" ht="15.75">
      <c r="A738" s="1649">
        <v>33975</v>
      </c>
      <c r="B738" s="1">
        <v>19.899999999999999</v>
      </c>
      <c r="C738" s="1507">
        <v>23.1</v>
      </c>
    </row>
    <row r="739" spans="1:3" ht="15.75">
      <c r="A739" s="1649">
        <v>33976</v>
      </c>
      <c r="B739" s="1">
        <v>20.100000000000001</v>
      </c>
      <c r="C739" s="1507">
        <v>24.1</v>
      </c>
    </row>
    <row r="740" spans="1:3" ht="15.75">
      <c r="A740" s="1649">
        <v>33977</v>
      </c>
      <c r="B740" s="1">
        <v>21.9</v>
      </c>
      <c r="C740" s="1507">
        <v>26</v>
      </c>
    </row>
    <row r="741" spans="1:3" ht="15.75">
      <c r="A741" s="1649">
        <v>33978</v>
      </c>
      <c r="B741" s="1">
        <v>22.4</v>
      </c>
      <c r="C741" s="1507">
        <v>26.5</v>
      </c>
    </row>
    <row r="742" spans="1:3" ht="15.75">
      <c r="A742" s="1649">
        <v>33979</v>
      </c>
      <c r="B742" s="1">
        <v>22.1</v>
      </c>
      <c r="C742" s="1507">
        <v>26.1</v>
      </c>
    </row>
    <row r="743" spans="1:3" ht="15.75">
      <c r="A743" s="1649">
        <v>33980</v>
      </c>
      <c r="B743" s="1">
        <v>21.7</v>
      </c>
      <c r="C743" s="1507">
        <v>24.7</v>
      </c>
    </row>
    <row r="744" spans="1:3" ht="15.75">
      <c r="A744" s="1649">
        <v>33981</v>
      </c>
      <c r="B744" s="1">
        <v>20.100000000000001</v>
      </c>
      <c r="C744" s="1507">
        <v>22.8</v>
      </c>
    </row>
    <row r="745" spans="1:3" ht="15.75">
      <c r="A745" s="1649">
        <v>33982</v>
      </c>
      <c r="B745" s="1">
        <v>21.9</v>
      </c>
      <c r="C745" s="1507">
        <v>26.7</v>
      </c>
    </row>
    <row r="746" spans="1:3" ht="15.75">
      <c r="A746" s="1649">
        <v>33983</v>
      </c>
      <c r="B746" s="1">
        <v>17.399999999999999</v>
      </c>
      <c r="C746" s="1507">
        <v>23</v>
      </c>
    </row>
    <row r="747" spans="1:3" ht="15.75">
      <c r="A747" s="1649">
        <v>33984</v>
      </c>
      <c r="B747" s="1">
        <v>11.3</v>
      </c>
      <c r="C747" s="1507">
        <v>12.1</v>
      </c>
    </row>
    <row r="748" spans="1:3" ht="15.75">
      <c r="A748" s="1649">
        <v>33985</v>
      </c>
      <c r="B748" s="1">
        <v>10.3</v>
      </c>
      <c r="C748" s="1507">
        <v>12.3</v>
      </c>
    </row>
    <row r="749" spans="1:3" ht="15.75">
      <c r="A749" s="1649">
        <v>33986</v>
      </c>
      <c r="B749" s="1">
        <v>9.8000000000000007</v>
      </c>
      <c r="C749" s="1507">
        <v>11.3</v>
      </c>
    </row>
    <row r="750" spans="1:3" ht="15.75">
      <c r="A750" s="1649">
        <v>33987</v>
      </c>
      <c r="B750" s="1">
        <v>11.2</v>
      </c>
      <c r="C750" s="1507">
        <v>13.3</v>
      </c>
    </row>
    <row r="751" spans="1:3" ht="15.75">
      <c r="A751" s="1649">
        <v>33988</v>
      </c>
      <c r="B751" s="1">
        <v>10.7</v>
      </c>
      <c r="C751" s="1507">
        <v>12.7</v>
      </c>
    </row>
    <row r="752" spans="1:3" ht="15.75">
      <c r="A752" s="1649">
        <v>33989</v>
      </c>
      <c r="B752" s="1">
        <v>9.8000000000000007</v>
      </c>
      <c r="C752" s="1507">
        <v>11.1</v>
      </c>
    </row>
    <row r="753" spans="1:3" ht="15.75">
      <c r="A753" s="1649">
        <v>33990</v>
      </c>
      <c r="B753" s="1">
        <v>10.9</v>
      </c>
      <c r="C753" s="1507">
        <v>12.6</v>
      </c>
    </row>
    <row r="754" spans="1:3" ht="15.75">
      <c r="A754" s="1649">
        <v>33991</v>
      </c>
      <c r="B754" s="1">
        <v>11</v>
      </c>
      <c r="C754" s="1507">
        <v>11.9</v>
      </c>
    </row>
    <row r="755" spans="1:3" ht="15.75">
      <c r="A755" s="1649">
        <v>33992</v>
      </c>
      <c r="B755" s="1">
        <v>10.8</v>
      </c>
      <c r="C755" s="1507">
        <v>12.3</v>
      </c>
    </row>
    <row r="756" spans="1:3" ht="15.75">
      <c r="A756" s="1649">
        <v>33993</v>
      </c>
      <c r="B756" s="1">
        <v>12.1</v>
      </c>
      <c r="C756" s="1507">
        <v>15.3</v>
      </c>
    </row>
    <row r="757" spans="1:3" ht="15.75">
      <c r="A757" s="1649">
        <v>33994</v>
      </c>
      <c r="B757" s="1">
        <v>13.4</v>
      </c>
      <c r="C757" s="1507">
        <v>17.100000000000001</v>
      </c>
    </row>
    <row r="758" spans="1:3" ht="15.75">
      <c r="A758" s="1649">
        <v>33995</v>
      </c>
      <c r="B758" s="1">
        <v>14.3</v>
      </c>
      <c r="C758" s="1507">
        <v>16.8</v>
      </c>
    </row>
    <row r="759" spans="1:3" ht="15.75">
      <c r="A759" s="1649">
        <v>33996</v>
      </c>
      <c r="B759" s="1">
        <v>14.8</v>
      </c>
      <c r="C759" s="1507">
        <v>19.100000000000001</v>
      </c>
    </row>
    <row r="760" spans="1:3" ht="15.75">
      <c r="A760" s="1649">
        <v>33997</v>
      </c>
      <c r="B760" s="1">
        <v>13.5</v>
      </c>
      <c r="C760" s="1507">
        <v>18.600000000000001</v>
      </c>
    </row>
    <row r="761" spans="1:3" ht="15.75">
      <c r="A761" s="1649">
        <v>33998</v>
      </c>
      <c r="B761" s="1">
        <v>14.4</v>
      </c>
      <c r="C761" s="1507">
        <v>20.100000000000001</v>
      </c>
    </row>
    <row r="762" spans="1:3" ht="15.75">
      <c r="A762" s="1649">
        <v>33999</v>
      </c>
      <c r="B762" s="1">
        <v>14.2</v>
      </c>
      <c r="C762" s="1507">
        <v>21.6</v>
      </c>
    </row>
    <row r="763" spans="1:3" ht="15.75">
      <c r="A763" s="1649">
        <v>34000</v>
      </c>
      <c r="B763" s="1">
        <v>15.1</v>
      </c>
      <c r="C763" s="1507">
        <v>21.4</v>
      </c>
    </row>
    <row r="764" spans="1:3" ht="15.75">
      <c r="A764" s="1649">
        <v>34001</v>
      </c>
      <c r="B764" s="1">
        <v>15.7</v>
      </c>
      <c r="C764" s="1507">
        <v>24.3</v>
      </c>
    </row>
    <row r="765" spans="1:3" ht="15.75">
      <c r="A765" s="1649">
        <v>34002</v>
      </c>
      <c r="B765" s="1">
        <v>16.399999999999999</v>
      </c>
      <c r="C765" s="1507">
        <v>22.7</v>
      </c>
    </row>
    <row r="766" spans="1:3" ht="15.75">
      <c r="A766" s="1649">
        <v>34003</v>
      </c>
      <c r="B766" s="1">
        <v>18.100000000000001</v>
      </c>
      <c r="C766" s="1507">
        <v>23.6</v>
      </c>
    </row>
    <row r="767" spans="1:3" ht="15.75">
      <c r="A767" s="1649">
        <v>34004</v>
      </c>
      <c r="B767" s="1">
        <v>18.399999999999999</v>
      </c>
      <c r="C767" s="1507">
        <v>25.1</v>
      </c>
    </row>
    <row r="768" spans="1:3" ht="15.75">
      <c r="A768" s="1649">
        <v>34005</v>
      </c>
      <c r="B768" s="1">
        <v>19.2</v>
      </c>
      <c r="C768" s="1507">
        <v>26</v>
      </c>
    </row>
    <row r="769" spans="1:3" ht="15.75">
      <c r="A769" s="1649">
        <v>34006</v>
      </c>
      <c r="B769" s="1">
        <v>19.399999999999999</v>
      </c>
      <c r="C769" s="1507">
        <v>26.5</v>
      </c>
    </row>
    <row r="770" spans="1:3" ht="15.75">
      <c r="A770" s="1649">
        <v>34007</v>
      </c>
      <c r="B770" s="1">
        <v>20</v>
      </c>
      <c r="C770" s="1507">
        <v>24</v>
      </c>
    </row>
    <row r="771" spans="1:3" ht="15.75">
      <c r="A771" s="1649">
        <v>34008</v>
      </c>
      <c r="B771" s="1">
        <v>20.9</v>
      </c>
      <c r="C771" s="1507">
        <v>25.2</v>
      </c>
    </row>
    <row r="772" spans="1:3" ht="15.75">
      <c r="A772" s="1649">
        <v>34009</v>
      </c>
      <c r="B772" s="1">
        <v>20.5</v>
      </c>
      <c r="C772" s="1507">
        <v>25.1</v>
      </c>
    </row>
    <row r="773" spans="1:3" ht="15.75">
      <c r="A773" s="1649">
        <v>34010</v>
      </c>
      <c r="B773" s="1">
        <v>19.8</v>
      </c>
      <c r="C773" s="1507">
        <v>23.1</v>
      </c>
    </row>
    <row r="774" spans="1:3" ht="15.75">
      <c r="A774" s="1649">
        <v>34011</v>
      </c>
      <c r="B774" s="1">
        <v>20.2</v>
      </c>
      <c r="C774" s="1507">
        <v>23.6</v>
      </c>
    </row>
    <row r="775" spans="1:3" ht="15.75">
      <c r="A775" s="1649">
        <v>34012</v>
      </c>
      <c r="B775" s="1">
        <v>20.5</v>
      </c>
      <c r="C775" s="1507">
        <v>23.1</v>
      </c>
    </row>
    <row r="776" spans="1:3" ht="15.75">
      <c r="A776" s="1649">
        <v>34013</v>
      </c>
      <c r="B776" s="1">
        <v>20.100000000000001</v>
      </c>
      <c r="C776" s="1507">
        <v>22.6</v>
      </c>
    </row>
    <row r="777" spans="1:3" ht="15.75">
      <c r="A777" s="1649">
        <v>34014</v>
      </c>
      <c r="B777" s="1">
        <v>20.8</v>
      </c>
      <c r="C777" s="1507">
        <v>24.1</v>
      </c>
    </row>
    <row r="778" spans="1:3" ht="15.75">
      <c r="A778" s="1649">
        <v>34015</v>
      </c>
      <c r="B778" s="1">
        <v>21.9</v>
      </c>
      <c r="C778" s="1507">
        <v>26</v>
      </c>
    </row>
    <row r="779" spans="1:3" ht="15.75">
      <c r="A779" s="1649">
        <v>34016</v>
      </c>
      <c r="B779" s="1">
        <v>20.2</v>
      </c>
      <c r="C779" s="1507">
        <v>22.5</v>
      </c>
    </row>
    <row r="780" spans="1:3" ht="15.75">
      <c r="A780" s="1649">
        <v>34017</v>
      </c>
      <c r="B780" s="1">
        <v>19.100000000000001</v>
      </c>
      <c r="C780" s="1507">
        <v>20.8</v>
      </c>
    </row>
    <row r="781" spans="1:3" ht="15.75">
      <c r="A781" s="1649">
        <v>34018</v>
      </c>
      <c r="B781" s="1">
        <v>21.7</v>
      </c>
      <c r="C781" s="1507">
        <v>25.6</v>
      </c>
    </row>
    <row r="782" spans="1:3" ht="15.75">
      <c r="A782" s="1649">
        <v>34019</v>
      </c>
      <c r="B782" s="1">
        <v>22</v>
      </c>
      <c r="C782" s="1507">
        <v>25.6</v>
      </c>
    </row>
    <row r="783" spans="1:3" ht="15.75">
      <c r="A783" s="1649">
        <v>34020</v>
      </c>
      <c r="B783" s="1">
        <v>23</v>
      </c>
      <c r="C783" s="1507">
        <v>27.2</v>
      </c>
    </row>
    <row r="784" spans="1:3" ht="15.75">
      <c r="A784" s="1649">
        <v>34021</v>
      </c>
      <c r="B784" s="1">
        <v>24</v>
      </c>
      <c r="C784" s="1507">
        <v>27.5</v>
      </c>
    </row>
    <row r="785" spans="1:3" ht="15.75">
      <c r="A785" s="1649">
        <v>34022</v>
      </c>
      <c r="B785" s="1">
        <v>22</v>
      </c>
      <c r="C785" s="1507">
        <v>25.3</v>
      </c>
    </row>
    <row r="786" spans="1:3" ht="15.75">
      <c r="A786" s="1649">
        <v>34023</v>
      </c>
      <c r="B786" s="1">
        <v>15.4</v>
      </c>
      <c r="C786" s="1507">
        <v>19.899999999999999</v>
      </c>
    </row>
    <row r="787" spans="1:3" ht="15.75">
      <c r="A787" s="1649">
        <v>34024</v>
      </c>
      <c r="B787" s="1">
        <v>13.8</v>
      </c>
      <c r="C787" s="1507">
        <v>15</v>
      </c>
    </row>
    <row r="788" spans="1:3" ht="15.75">
      <c r="A788" s="1649">
        <v>34025</v>
      </c>
      <c r="B788" s="1">
        <v>14.9</v>
      </c>
      <c r="C788" s="1507">
        <v>17.899999999999999</v>
      </c>
    </row>
    <row r="789" spans="1:3" ht="15.75">
      <c r="A789" s="1649">
        <v>34026</v>
      </c>
      <c r="B789" s="1">
        <v>15</v>
      </c>
      <c r="C789" s="1507">
        <v>16.899999999999999</v>
      </c>
    </row>
    <row r="790" spans="1:3" ht="15.75">
      <c r="A790" s="1649">
        <v>34027</v>
      </c>
      <c r="B790" s="1">
        <v>16.8</v>
      </c>
      <c r="C790" s="1507">
        <v>18.600000000000001</v>
      </c>
    </row>
    <row r="791" spans="1:3" ht="15.75">
      <c r="A791" s="1649">
        <v>34028</v>
      </c>
      <c r="B791" s="1">
        <v>15.9</v>
      </c>
      <c r="C791" s="1507">
        <v>18.8</v>
      </c>
    </row>
    <row r="792" spans="1:3" ht="15.75">
      <c r="A792" s="1649">
        <v>34029</v>
      </c>
      <c r="B792" s="1">
        <v>16.3</v>
      </c>
      <c r="C792" s="1507">
        <v>18.600000000000001</v>
      </c>
    </row>
    <row r="793" spans="1:3" ht="15.75">
      <c r="A793" s="1649">
        <v>34030</v>
      </c>
      <c r="B793" s="1">
        <v>16.3</v>
      </c>
      <c r="C793" s="1507">
        <v>18.3</v>
      </c>
    </row>
    <row r="794" spans="1:3" ht="15.75">
      <c r="A794" s="1649">
        <v>34031</v>
      </c>
      <c r="B794" s="1">
        <v>15.7</v>
      </c>
      <c r="C794" s="1507">
        <v>17.600000000000001</v>
      </c>
    </row>
    <row r="795" spans="1:3" ht="15.75">
      <c r="A795" s="1649">
        <v>34032</v>
      </c>
      <c r="B795" s="1">
        <v>17</v>
      </c>
      <c r="C795" s="1507">
        <v>19.600000000000001</v>
      </c>
    </row>
    <row r="796" spans="1:3" ht="15.75">
      <c r="A796" s="1649">
        <v>34033</v>
      </c>
      <c r="B796" s="1">
        <v>17.7</v>
      </c>
      <c r="C796" s="1507">
        <v>19.7</v>
      </c>
    </row>
    <row r="797" spans="1:3" ht="15.75">
      <c r="A797" s="1649">
        <v>34034</v>
      </c>
      <c r="B797" s="1">
        <v>18.600000000000001</v>
      </c>
      <c r="C797" s="1507">
        <v>19.7</v>
      </c>
    </row>
    <row r="798" spans="1:3" ht="15.75">
      <c r="A798" s="1649">
        <v>34035</v>
      </c>
      <c r="B798" s="1">
        <v>20.6</v>
      </c>
      <c r="C798" s="1507">
        <v>24.1</v>
      </c>
    </row>
    <row r="799" spans="1:3" ht="15.75">
      <c r="A799" s="1649">
        <v>34036</v>
      </c>
      <c r="B799" s="1">
        <v>21.8</v>
      </c>
      <c r="C799" s="1507">
        <v>24.8</v>
      </c>
    </row>
    <row r="800" spans="1:3" ht="15.75">
      <c r="A800" s="1649">
        <v>34037</v>
      </c>
      <c r="B800" s="1">
        <v>21.6</v>
      </c>
      <c r="C800" s="1507">
        <v>23.7</v>
      </c>
    </row>
    <row r="801" spans="1:3" ht="15.75">
      <c r="A801" s="1649">
        <v>34038</v>
      </c>
      <c r="B801" s="1">
        <v>22.4</v>
      </c>
      <c r="C801" s="1507">
        <v>27.1</v>
      </c>
    </row>
    <row r="802" spans="1:3" ht="15.75">
      <c r="A802" s="1649">
        <v>34039</v>
      </c>
      <c r="B802" s="1">
        <v>21.9</v>
      </c>
      <c r="C802" s="1507">
        <v>25.2</v>
      </c>
    </row>
    <row r="803" spans="1:3" ht="15.75">
      <c r="A803" s="1649">
        <v>34040</v>
      </c>
      <c r="B803" s="1">
        <v>22.2</v>
      </c>
      <c r="C803" s="1507">
        <v>25.3</v>
      </c>
    </row>
    <row r="804" spans="1:3" ht="15.75">
      <c r="A804" s="1649">
        <v>34041</v>
      </c>
      <c r="B804" s="1">
        <v>23.3</v>
      </c>
      <c r="C804" s="1507">
        <v>27.6</v>
      </c>
    </row>
    <row r="805" spans="1:3" ht="15.75">
      <c r="A805" s="1649">
        <v>34042</v>
      </c>
      <c r="B805" s="1">
        <v>24.2</v>
      </c>
      <c r="C805" s="1507">
        <v>31.2</v>
      </c>
    </row>
    <row r="806" spans="1:3" ht="15.75">
      <c r="A806" s="1649">
        <v>34043</v>
      </c>
      <c r="B806" s="1">
        <v>25.6</v>
      </c>
      <c r="C806" s="1507">
        <v>31.6</v>
      </c>
    </row>
    <row r="807" spans="1:3" ht="15.75">
      <c r="A807" s="1649">
        <v>34044</v>
      </c>
      <c r="B807" s="1">
        <v>25.9</v>
      </c>
      <c r="C807" s="1507">
        <v>32.1</v>
      </c>
    </row>
    <row r="808" spans="1:3" ht="15.75">
      <c r="A808" s="1649">
        <v>34045</v>
      </c>
      <c r="B808" s="1">
        <v>23.1</v>
      </c>
      <c r="C808" s="1507">
        <v>27.2</v>
      </c>
    </row>
    <row r="809" spans="1:3" ht="15.75">
      <c r="A809" s="1649">
        <v>34046</v>
      </c>
      <c r="B809" s="1">
        <v>16.600000000000001</v>
      </c>
      <c r="C809" s="1507">
        <v>22.3</v>
      </c>
    </row>
    <row r="810" spans="1:3" ht="15.75">
      <c r="A810" s="1649">
        <v>34047</v>
      </c>
      <c r="B810" s="1">
        <v>13.9</v>
      </c>
      <c r="C810" s="1507">
        <v>15.7</v>
      </c>
    </row>
    <row r="811" spans="1:3" ht="15.75">
      <c r="A811" s="1649">
        <v>34048</v>
      </c>
      <c r="B811" s="1">
        <v>14.5</v>
      </c>
      <c r="C811" s="1507">
        <v>17.100000000000001</v>
      </c>
    </row>
    <row r="812" spans="1:3" ht="15.75">
      <c r="A812" s="1649">
        <v>34049</v>
      </c>
      <c r="B812" s="1">
        <v>15.6</v>
      </c>
      <c r="C812" s="1507">
        <v>19.100000000000001</v>
      </c>
    </row>
    <row r="813" spans="1:3" ht="15.75">
      <c r="A813" s="1649">
        <v>34050</v>
      </c>
      <c r="B813" s="1">
        <v>17.399999999999999</v>
      </c>
      <c r="C813" s="1507">
        <v>19.399999999999999</v>
      </c>
    </row>
    <row r="814" spans="1:3" ht="15.75">
      <c r="A814" s="1649">
        <v>34051</v>
      </c>
      <c r="B814" s="1">
        <v>19.8</v>
      </c>
      <c r="C814" s="1507">
        <v>23</v>
      </c>
    </row>
    <row r="815" spans="1:3" ht="15.75">
      <c r="A815" s="1649">
        <v>34052</v>
      </c>
      <c r="B815" s="1">
        <v>22.4</v>
      </c>
      <c r="C815" s="1507">
        <v>26.4</v>
      </c>
    </row>
    <row r="816" spans="1:3" ht="15.75">
      <c r="A816" s="1649">
        <v>34053</v>
      </c>
      <c r="B816" s="1">
        <v>23.7</v>
      </c>
      <c r="C816" s="1507">
        <v>26.3</v>
      </c>
    </row>
    <row r="817" spans="1:3" ht="15.75">
      <c r="A817" s="1649">
        <v>34054</v>
      </c>
      <c r="B817" s="1">
        <v>24.3</v>
      </c>
      <c r="C817" s="1507">
        <v>27.6</v>
      </c>
    </row>
    <row r="818" spans="1:3" ht="15.75">
      <c r="A818" s="1649">
        <v>34055</v>
      </c>
      <c r="B818" s="1">
        <v>24.4</v>
      </c>
      <c r="C818" s="1507">
        <v>28.1</v>
      </c>
    </row>
    <row r="819" spans="1:3" ht="15.75">
      <c r="A819" s="1649">
        <v>34056</v>
      </c>
      <c r="B819" s="1">
        <v>25.3</v>
      </c>
      <c r="C819" s="1507">
        <v>30.1</v>
      </c>
    </row>
    <row r="820" spans="1:3" ht="15.75">
      <c r="A820" s="1649">
        <v>34057</v>
      </c>
      <c r="B820" s="1">
        <v>22.3</v>
      </c>
      <c r="C820" s="1507">
        <v>26.2</v>
      </c>
    </row>
    <row r="821" spans="1:3" ht="15.75">
      <c r="A821" s="1649">
        <v>34058</v>
      </c>
      <c r="B821" s="1">
        <v>17.5</v>
      </c>
      <c r="C821" s="1507">
        <v>20.2</v>
      </c>
    </row>
    <row r="822" spans="1:3" ht="15.75">
      <c r="A822" s="1649">
        <v>34059</v>
      </c>
      <c r="B822" s="1">
        <v>18.399999999999999</v>
      </c>
      <c r="C822" s="1507">
        <v>20.8</v>
      </c>
    </row>
    <row r="823" spans="1:3" ht="15.75">
      <c r="A823" s="1649">
        <v>34060</v>
      </c>
      <c r="B823" s="1">
        <v>21.2</v>
      </c>
      <c r="C823" s="1507">
        <v>23.4</v>
      </c>
    </row>
    <row r="824" spans="1:3" ht="15.75">
      <c r="A824" s="1649">
        <v>34061</v>
      </c>
      <c r="B824" s="1">
        <v>23.9</v>
      </c>
      <c r="C824" s="1507">
        <v>28.1</v>
      </c>
    </row>
    <row r="825" spans="1:3" ht="15.75">
      <c r="A825" s="1649">
        <v>34062</v>
      </c>
      <c r="B825" s="1">
        <v>25.5</v>
      </c>
      <c r="C825" s="1507">
        <v>29.4</v>
      </c>
    </row>
    <row r="826" spans="1:3" ht="15.75">
      <c r="A826" s="1649">
        <v>34063</v>
      </c>
      <c r="B826" s="1">
        <v>25.6</v>
      </c>
      <c r="C826" s="1507">
        <v>29.3</v>
      </c>
    </row>
    <row r="827" spans="1:3" ht="15.75">
      <c r="A827" s="1649">
        <v>34064</v>
      </c>
      <c r="B827" s="1">
        <v>25</v>
      </c>
      <c r="C827" s="1507">
        <v>27</v>
      </c>
    </row>
    <row r="828" spans="1:3" ht="15.75">
      <c r="A828" s="1649">
        <v>34065</v>
      </c>
      <c r="B828" s="1">
        <v>20.2</v>
      </c>
      <c r="C828" s="1507">
        <v>24.9</v>
      </c>
    </row>
    <row r="829" spans="1:3" ht="15.75">
      <c r="A829" s="1649">
        <v>34066</v>
      </c>
      <c r="B829" s="1">
        <v>19.100000000000001</v>
      </c>
      <c r="C829" s="1507">
        <v>20.6</v>
      </c>
    </row>
    <row r="830" spans="1:3" ht="15.75">
      <c r="A830" s="1649">
        <v>34067</v>
      </c>
      <c r="B830" s="1">
        <v>17.600000000000001</v>
      </c>
      <c r="C830" s="1507">
        <v>19.100000000000001</v>
      </c>
    </row>
    <row r="831" spans="1:3" ht="15.75">
      <c r="A831" s="1649">
        <v>34068</v>
      </c>
      <c r="B831" s="1">
        <v>18.7</v>
      </c>
      <c r="C831" s="1507">
        <v>22.3</v>
      </c>
    </row>
    <row r="832" spans="1:3" ht="15.75">
      <c r="A832" s="1649">
        <v>34069</v>
      </c>
      <c r="B832" s="1">
        <v>20.3</v>
      </c>
      <c r="C832" s="1507">
        <v>23.8</v>
      </c>
    </row>
    <row r="833" spans="1:3" ht="15.75">
      <c r="A833" s="1649">
        <v>34070</v>
      </c>
      <c r="B833" s="1">
        <v>21.9</v>
      </c>
      <c r="C833" s="1507">
        <v>26.1</v>
      </c>
    </row>
    <row r="834" spans="1:3" ht="15.75">
      <c r="A834" s="1649">
        <v>34071</v>
      </c>
      <c r="B834" s="1">
        <v>22.3</v>
      </c>
      <c r="C834" s="1507">
        <v>25</v>
      </c>
    </row>
    <row r="835" spans="1:3" ht="15.75">
      <c r="A835" s="1649">
        <v>34072</v>
      </c>
      <c r="B835" s="1">
        <v>21.8</v>
      </c>
      <c r="C835" s="1507">
        <v>23.1</v>
      </c>
    </row>
    <row r="836" spans="1:3" ht="15.75">
      <c r="A836" s="1649">
        <v>34073</v>
      </c>
      <c r="B836" s="1">
        <v>22.2</v>
      </c>
      <c r="C836" s="1507">
        <v>25.1</v>
      </c>
    </row>
    <row r="837" spans="1:3" ht="15.75">
      <c r="A837" s="1649">
        <v>34074</v>
      </c>
      <c r="B837" s="1">
        <v>23.7</v>
      </c>
      <c r="C837" s="1507">
        <v>27.3</v>
      </c>
    </row>
    <row r="838" spans="1:3" ht="15.75">
      <c r="A838" s="1649">
        <v>34075</v>
      </c>
      <c r="B838" s="1">
        <v>24.4</v>
      </c>
      <c r="C838" s="1507">
        <v>29.1</v>
      </c>
    </row>
    <row r="839" spans="1:3" ht="15.75">
      <c r="A839" s="1649">
        <v>34076</v>
      </c>
      <c r="B839" s="1">
        <v>24.9</v>
      </c>
      <c r="C839" s="1507">
        <v>27.8</v>
      </c>
    </row>
    <row r="840" spans="1:3" ht="15.75">
      <c r="A840" s="1649">
        <v>34077</v>
      </c>
      <c r="B840" s="1">
        <v>25.6</v>
      </c>
      <c r="C840" s="1507">
        <v>28.6</v>
      </c>
    </row>
    <row r="841" spans="1:3" ht="15.75">
      <c r="A841" s="1649">
        <v>34078</v>
      </c>
      <c r="B841" s="1">
        <v>25</v>
      </c>
      <c r="C841" s="1507">
        <v>28.1</v>
      </c>
    </row>
    <row r="842" spans="1:3" ht="15.75">
      <c r="A842" s="1649">
        <v>34079</v>
      </c>
      <c r="B842" s="1">
        <v>25.1</v>
      </c>
      <c r="C842" s="1507">
        <v>28.9</v>
      </c>
    </row>
    <row r="843" spans="1:3" ht="15.75">
      <c r="A843" s="1649">
        <v>34080</v>
      </c>
      <c r="B843" s="1">
        <v>25.9</v>
      </c>
      <c r="C843" s="1507">
        <v>28.6</v>
      </c>
    </row>
    <row r="844" spans="1:3" ht="15.75">
      <c r="A844" s="1649">
        <v>34081</v>
      </c>
      <c r="B844" s="1">
        <v>26.6</v>
      </c>
      <c r="C844" s="1507">
        <v>30.4</v>
      </c>
    </row>
    <row r="845" spans="1:3" ht="15.75">
      <c r="A845" s="1649">
        <v>34082</v>
      </c>
      <c r="B845" s="1">
        <v>26.5</v>
      </c>
      <c r="C845" s="1507">
        <v>31.6</v>
      </c>
    </row>
    <row r="846" spans="1:3" ht="15.75">
      <c r="A846" s="1649">
        <v>34083</v>
      </c>
      <c r="B846" s="1">
        <v>27.6</v>
      </c>
      <c r="C846" s="1507">
        <v>32.299999999999997</v>
      </c>
    </row>
    <row r="847" spans="1:3" ht="15.75">
      <c r="A847" s="1649">
        <v>34084</v>
      </c>
      <c r="B847" s="1">
        <v>27.3</v>
      </c>
      <c r="C847" s="1507">
        <v>31.8</v>
      </c>
    </row>
    <row r="848" spans="1:3" ht="15.75">
      <c r="A848" s="1649">
        <v>34085</v>
      </c>
      <c r="B848" s="1">
        <v>26.9</v>
      </c>
      <c r="C848" s="1507">
        <v>30.1</v>
      </c>
    </row>
    <row r="849" spans="1:3" ht="15.75">
      <c r="A849" s="1649">
        <v>34086</v>
      </c>
      <c r="B849" s="1">
        <v>26.2</v>
      </c>
      <c r="C849" s="1507">
        <v>30.1</v>
      </c>
    </row>
    <row r="850" spans="1:3" ht="15.75">
      <c r="A850" s="1649">
        <v>34087</v>
      </c>
      <c r="B850" s="1">
        <v>25.9</v>
      </c>
      <c r="C850" s="1507">
        <v>30.1</v>
      </c>
    </row>
    <row r="851" spans="1:3" ht="15.75">
      <c r="A851" s="1649">
        <v>34088</v>
      </c>
      <c r="B851" s="1">
        <v>27.3</v>
      </c>
      <c r="C851" s="1507">
        <v>31.4</v>
      </c>
    </row>
    <row r="852" spans="1:3" ht="15.75">
      <c r="A852" s="1649">
        <v>34089</v>
      </c>
      <c r="B852" s="1">
        <v>26.4</v>
      </c>
      <c r="C852" s="1507">
        <v>31.1</v>
      </c>
    </row>
    <row r="853" spans="1:3" ht="15.75">
      <c r="A853" s="1649">
        <v>34090</v>
      </c>
      <c r="B853" s="1">
        <v>27.8</v>
      </c>
      <c r="C853" s="1507">
        <v>33.6</v>
      </c>
    </row>
    <row r="854" spans="1:3" ht="15.75">
      <c r="A854" s="1649">
        <v>34091</v>
      </c>
      <c r="B854" s="1">
        <v>26.8</v>
      </c>
      <c r="C854" s="1507">
        <v>31.9</v>
      </c>
    </row>
    <row r="855" spans="1:3" ht="15.75">
      <c r="A855" s="1649">
        <v>34092</v>
      </c>
      <c r="B855" s="1">
        <v>22.6</v>
      </c>
      <c r="C855" s="1507">
        <v>24.1</v>
      </c>
    </row>
    <row r="856" spans="1:3" ht="15.75">
      <c r="A856" s="1649">
        <v>34093</v>
      </c>
      <c r="B856" s="1">
        <v>23.3</v>
      </c>
      <c r="C856" s="1507">
        <v>27.3</v>
      </c>
    </row>
    <row r="857" spans="1:3" ht="15.75">
      <c r="A857" s="1649">
        <v>34094</v>
      </c>
      <c r="B857" s="1">
        <v>26.6</v>
      </c>
      <c r="C857" s="1507">
        <v>31.6</v>
      </c>
    </row>
    <row r="858" spans="1:3" ht="15.75">
      <c r="A858" s="1649">
        <v>34095</v>
      </c>
      <c r="B858" s="1">
        <v>28.3</v>
      </c>
      <c r="C858" s="1507">
        <v>32.799999999999997</v>
      </c>
    </row>
    <row r="859" spans="1:3" ht="15.75">
      <c r="A859" s="1649">
        <v>34096</v>
      </c>
      <c r="B859" s="1">
        <v>28.1</v>
      </c>
      <c r="C859" s="1507">
        <v>31.7</v>
      </c>
    </row>
    <row r="860" spans="1:3" ht="15.75">
      <c r="A860" s="1649">
        <v>34097</v>
      </c>
      <c r="B860" s="1">
        <v>28.6</v>
      </c>
      <c r="C860" s="1507">
        <v>32.6</v>
      </c>
    </row>
    <row r="861" spans="1:3" ht="15.75">
      <c r="A861" s="1649">
        <v>34098</v>
      </c>
      <c r="B861" s="1">
        <v>27</v>
      </c>
      <c r="C861" s="1507">
        <v>30.6</v>
      </c>
    </row>
    <row r="862" spans="1:3" ht="15.75">
      <c r="A862" s="1649">
        <v>34099</v>
      </c>
      <c r="B862" s="1">
        <v>27.7</v>
      </c>
      <c r="C862" s="1507">
        <v>31.3</v>
      </c>
    </row>
    <row r="863" spans="1:3" ht="15.75">
      <c r="A863" s="1649">
        <v>34100</v>
      </c>
      <c r="B863" s="1">
        <v>25.1</v>
      </c>
      <c r="C863" s="1507">
        <v>31.1</v>
      </c>
    </row>
    <row r="864" spans="1:3" ht="15.75">
      <c r="A864" s="1649">
        <v>34101</v>
      </c>
      <c r="B864" s="1">
        <v>27.6</v>
      </c>
      <c r="C864" s="1507">
        <v>33.200000000000003</v>
      </c>
    </row>
    <row r="865" spans="1:3" ht="15.75">
      <c r="A865" s="1649">
        <v>34102</v>
      </c>
      <c r="B865" s="1">
        <v>27.7</v>
      </c>
      <c r="C865" s="1507">
        <v>33.6</v>
      </c>
    </row>
    <row r="866" spans="1:3" ht="15.75">
      <c r="A866" s="1649">
        <v>34103</v>
      </c>
      <c r="B866" s="1">
        <v>27.8</v>
      </c>
      <c r="C866" s="1507">
        <v>31.9</v>
      </c>
    </row>
    <row r="867" spans="1:3" ht="15.75">
      <c r="A867" s="1649">
        <v>34104</v>
      </c>
      <c r="B867" s="1">
        <v>24.7</v>
      </c>
      <c r="C867" s="1507">
        <v>28.5</v>
      </c>
    </row>
    <row r="868" spans="1:3" ht="15.75">
      <c r="A868" s="1649">
        <v>34105</v>
      </c>
      <c r="B868" s="1">
        <v>24.6</v>
      </c>
      <c r="C868" s="1507">
        <v>27.6</v>
      </c>
    </row>
    <row r="869" spans="1:3" ht="15.75">
      <c r="A869" s="1649">
        <v>34106</v>
      </c>
      <c r="B869" s="1">
        <v>26.2</v>
      </c>
      <c r="C869" s="1507">
        <v>29.4</v>
      </c>
    </row>
    <row r="870" spans="1:3" ht="15.75">
      <c r="A870" s="1649">
        <v>34107</v>
      </c>
      <c r="B870" s="1">
        <v>27.6</v>
      </c>
      <c r="C870" s="1507">
        <v>32</v>
      </c>
    </row>
    <row r="871" spans="1:3" ht="15.75">
      <c r="A871" s="1649">
        <v>34108</v>
      </c>
      <c r="B871" s="1">
        <v>27.9</v>
      </c>
      <c r="C871" s="1507">
        <v>32.5</v>
      </c>
    </row>
    <row r="872" spans="1:3" ht="15.75">
      <c r="A872" s="1649">
        <v>34109</v>
      </c>
      <c r="B872" s="1">
        <v>27.9</v>
      </c>
      <c r="C872" s="1507">
        <v>33</v>
      </c>
    </row>
    <row r="873" spans="1:3" ht="15.75">
      <c r="A873" s="1649">
        <v>34110</v>
      </c>
      <c r="B873" s="1">
        <v>28.5</v>
      </c>
      <c r="C873" s="1507">
        <v>33.4</v>
      </c>
    </row>
    <row r="874" spans="1:3" ht="15.75">
      <c r="A874" s="1649">
        <v>34111</v>
      </c>
      <c r="B874" s="1">
        <v>26.5</v>
      </c>
      <c r="C874" s="1507">
        <v>29.5</v>
      </c>
    </row>
    <row r="875" spans="1:3" ht="15.75">
      <c r="A875" s="1649">
        <v>34112</v>
      </c>
      <c r="B875" s="1">
        <v>27</v>
      </c>
      <c r="C875" s="1507">
        <v>30.6</v>
      </c>
    </row>
    <row r="876" spans="1:3" ht="15.75">
      <c r="A876" s="1649">
        <v>34113</v>
      </c>
      <c r="B876" s="1">
        <v>27.3</v>
      </c>
      <c r="C876" s="1507">
        <v>31.3</v>
      </c>
    </row>
    <row r="877" spans="1:3" ht="15.75">
      <c r="A877" s="1649">
        <v>34114</v>
      </c>
      <c r="B877" s="1">
        <v>27.4</v>
      </c>
      <c r="C877" s="1507">
        <v>31.4</v>
      </c>
    </row>
    <row r="878" spans="1:3" ht="15.75">
      <c r="A878" s="1649">
        <v>34115</v>
      </c>
      <c r="B878" s="1">
        <v>27.6</v>
      </c>
      <c r="C878" s="1507">
        <v>32.4</v>
      </c>
    </row>
    <row r="879" spans="1:3" ht="15.75">
      <c r="A879" s="1649">
        <v>34116</v>
      </c>
      <c r="B879" s="1">
        <v>27.9</v>
      </c>
      <c r="C879" s="1507">
        <v>33</v>
      </c>
    </row>
    <row r="880" spans="1:3" ht="15.75">
      <c r="A880" s="1649">
        <v>34117</v>
      </c>
      <c r="B880" s="1">
        <v>27.9</v>
      </c>
      <c r="C880" s="1507">
        <v>30.6</v>
      </c>
    </row>
    <row r="881" spans="1:3" ht="15.75">
      <c r="A881" s="1649">
        <v>34118</v>
      </c>
      <c r="B881" s="1">
        <v>26.5</v>
      </c>
      <c r="C881" s="1507">
        <v>30.3</v>
      </c>
    </row>
    <row r="882" spans="1:3" ht="15.75">
      <c r="A882" s="1649">
        <v>34119</v>
      </c>
      <c r="B882" s="1">
        <v>28.2</v>
      </c>
      <c r="C882" s="1507">
        <v>32.1</v>
      </c>
    </row>
    <row r="883" spans="1:3" ht="15.75">
      <c r="A883" s="1649">
        <v>34120</v>
      </c>
      <c r="B883" s="1">
        <v>29.4</v>
      </c>
      <c r="C883" s="1507">
        <v>32.4</v>
      </c>
    </row>
    <row r="884" spans="1:3" ht="15.75">
      <c r="A884" s="1649">
        <v>34121</v>
      </c>
      <c r="B884" s="1">
        <v>31.7</v>
      </c>
      <c r="C884" s="1507">
        <v>37</v>
      </c>
    </row>
    <row r="885" spans="1:3" ht="15.75">
      <c r="A885" s="1649">
        <v>34122</v>
      </c>
      <c r="B885" s="1">
        <v>30.5</v>
      </c>
      <c r="C885" s="1507">
        <v>35.4</v>
      </c>
    </row>
    <row r="886" spans="1:3" ht="15.75">
      <c r="A886" s="1649">
        <v>34123</v>
      </c>
      <c r="B886" s="1">
        <v>29.3</v>
      </c>
      <c r="C886" s="1507">
        <v>35.200000000000003</v>
      </c>
    </row>
    <row r="887" spans="1:3" ht="15.75">
      <c r="A887" s="1649">
        <v>34124</v>
      </c>
      <c r="B887" s="1">
        <v>33</v>
      </c>
      <c r="C887" s="1507">
        <v>38.9</v>
      </c>
    </row>
    <row r="888" spans="1:3" ht="15.75">
      <c r="A888" s="1649">
        <v>34125</v>
      </c>
      <c r="B888" s="1">
        <v>30.8</v>
      </c>
      <c r="C888" s="1507">
        <v>35.200000000000003</v>
      </c>
    </row>
    <row r="889" spans="1:3" ht="15.75">
      <c r="A889" s="1649">
        <v>34126</v>
      </c>
      <c r="B889" s="1">
        <v>28.9</v>
      </c>
      <c r="C889" s="1507">
        <v>33.4</v>
      </c>
    </row>
    <row r="890" spans="1:3" ht="15.75">
      <c r="A890" s="1649">
        <v>34127</v>
      </c>
      <c r="B890" s="1">
        <v>29.3</v>
      </c>
      <c r="C890" s="1507">
        <v>33</v>
      </c>
    </row>
    <row r="891" spans="1:3" ht="15.75">
      <c r="A891" s="1649">
        <v>34128</v>
      </c>
      <c r="B891" s="1">
        <v>30.6</v>
      </c>
      <c r="C891" s="1507">
        <v>36.299999999999997</v>
      </c>
    </row>
    <row r="892" spans="1:3" ht="15.75">
      <c r="A892" s="1649">
        <v>34129</v>
      </c>
      <c r="B892" s="1">
        <v>27.9</v>
      </c>
      <c r="C892" s="1507">
        <v>33.4</v>
      </c>
    </row>
    <row r="893" spans="1:3" ht="15.75">
      <c r="A893" s="1649">
        <v>34130</v>
      </c>
      <c r="B893" s="1">
        <v>30.7</v>
      </c>
      <c r="C893" s="1507">
        <v>36.1</v>
      </c>
    </row>
    <row r="894" spans="1:3" ht="15.75">
      <c r="A894" s="1649">
        <v>34131</v>
      </c>
      <c r="B894" s="1">
        <v>32.5</v>
      </c>
      <c r="C894" s="1507">
        <v>38.1</v>
      </c>
    </row>
    <row r="895" spans="1:3" ht="15.75">
      <c r="A895" s="1649">
        <v>34132</v>
      </c>
      <c r="B895" s="1">
        <v>31.4</v>
      </c>
      <c r="C895" s="1507">
        <v>35.4</v>
      </c>
    </row>
    <row r="896" spans="1:3" ht="15.75">
      <c r="A896" s="1649">
        <v>34133</v>
      </c>
      <c r="B896" s="1">
        <v>28.7</v>
      </c>
      <c r="C896" s="1507">
        <v>34.4</v>
      </c>
    </row>
    <row r="897" spans="1:3" ht="15.75">
      <c r="A897" s="1649">
        <v>34134</v>
      </c>
      <c r="B897" s="1">
        <v>30.8</v>
      </c>
      <c r="C897" s="1507">
        <v>36.6</v>
      </c>
    </row>
    <row r="898" spans="1:3" ht="15.75">
      <c r="A898" s="1649">
        <v>34135</v>
      </c>
      <c r="B898" s="1">
        <v>27.1</v>
      </c>
      <c r="C898" s="1507">
        <v>30</v>
      </c>
    </row>
    <row r="899" spans="1:3" ht="15.75">
      <c r="A899" s="1649">
        <v>34136</v>
      </c>
      <c r="B899" s="1">
        <v>31.3</v>
      </c>
      <c r="C899" s="1507">
        <v>36.4</v>
      </c>
    </row>
    <row r="900" spans="1:3" ht="15.75">
      <c r="A900" s="1649">
        <v>34137</v>
      </c>
      <c r="B900" s="1">
        <v>31.5</v>
      </c>
      <c r="C900" s="1507">
        <v>36.200000000000003</v>
      </c>
    </row>
    <row r="901" spans="1:3" ht="15.75">
      <c r="A901" s="1649">
        <v>34138</v>
      </c>
      <c r="B901" s="1">
        <v>32.1</v>
      </c>
      <c r="C901" s="1507">
        <v>36.4</v>
      </c>
    </row>
    <row r="902" spans="1:3" ht="15.75">
      <c r="A902" s="1649">
        <v>34139</v>
      </c>
      <c r="B902" s="1">
        <v>32.4</v>
      </c>
      <c r="C902" s="1507">
        <v>36</v>
      </c>
    </row>
    <row r="903" spans="1:3" ht="15.75">
      <c r="A903" s="1649">
        <v>34140</v>
      </c>
      <c r="B903" s="1">
        <v>30.7</v>
      </c>
      <c r="C903" s="1507">
        <v>34.1</v>
      </c>
    </row>
    <row r="904" spans="1:3" ht="15.75">
      <c r="A904" s="1649">
        <v>34141</v>
      </c>
      <c r="B904" s="1">
        <v>31.4</v>
      </c>
      <c r="C904" s="1507">
        <v>35.4</v>
      </c>
    </row>
    <row r="905" spans="1:3" ht="15.75">
      <c r="A905" s="1649">
        <v>34142</v>
      </c>
      <c r="B905" s="1">
        <v>31.1</v>
      </c>
      <c r="C905" s="1507">
        <v>33.6</v>
      </c>
    </row>
    <row r="906" spans="1:3" ht="15.75">
      <c r="A906" s="1649">
        <v>34143</v>
      </c>
      <c r="B906" s="1">
        <v>27.7</v>
      </c>
      <c r="C906" s="1507">
        <v>31.8</v>
      </c>
    </row>
    <row r="907" spans="1:3" ht="15.75">
      <c r="A907" s="1649">
        <v>34144</v>
      </c>
      <c r="B907" s="1">
        <v>28.3</v>
      </c>
      <c r="C907" s="1507">
        <v>30.1</v>
      </c>
    </row>
    <row r="908" spans="1:3" ht="15.75">
      <c r="A908" s="1649">
        <v>34145</v>
      </c>
      <c r="B908" s="1">
        <v>30.2</v>
      </c>
      <c r="C908" s="1507">
        <v>34.9</v>
      </c>
    </row>
    <row r="909" spans="1:3" ht="15.75">
      <c r="A909" s="1649">
        <v>34146</v>
      </c>
      <c r="B909" s="1">
        <v>30.1</v>
      </c>
      <c r="C909" s="1507">
        <v>33.4</v>
      </c>
    </row>
    <row r="910" spans="1:3" ht="15.75">
      <c r="A910" s="1649">
        <v>34147</v>
      </c>
      <c r="B910" s="1">
        <v>30.8</v>
      </c>
      <c r="C910" s="1507">
        <v>34.799999999999997</v>
      </c>
    </row>
    <row r="911" spans="1:3" ht="15.75">
      <c r="A911" s="1649">
        <v>34148</v>
      </c>
      <c r="B911" s="1">
        <v>30.2</v>
      </c>
      <c r="C911" s="1507">
        <v>32.799999999999997</v>
      </c>
    </row>
    <row r="912" spans="1:3" ht="15.75">
      <c r="A912" s="1649">
        <v>34149</v>
      </c>
      <c r="B912" s="1">
        <v>26.5</v>
      </c>
      <c r="C912" s="1507">
        <v>30.7</v>
      </c>
    </row>
    <row r="913" spans="1:3" ht="15.75">
      <c r="A913" s="1649">
        <v>34150</v>
      </c>
      <c r="B913" s="1">
        <v>27.7</v>
      </c>
      <c r="C913" s="1507">
        <v>30.3</v>
      </c>
    </row>
    <row r="914" spans="1:3" ht="15.75">
      <c r="A914" s="1649">
        <v>34151</v>
      </c>
      <c r="B914" s="1">
        <v>29.3</v>
      </c>
      <c r="C914" s="1507">
        <v>34.6</v>
      </c>
    </row>
    <row r="915" spans="1:3" ht="15.75">
      <c r="A915" s="1649">
        <v>34152</v>
      </c>
      <c r="B915" s="1">
        <v>31</v>
      </c>
      <c r="C915" s="1507">
        <v>35.5</v>
      </c>
    </row>
    <row r="916" spans="1:3" ht="15.75">
      <c r="A916" s="1649">
        <v>34153</v>
      </c>
      <c r="B916" s="1">
        <v>30.8</v>
      </c>
      <c r="C916" s="1507">
        <v>36.1</v>
      </c>
    </row>
    <row r="917" spans="1:3" ht="15.75">
      <c r="A917" s="1649">
        <v>34154</v>
      </c>
      <c r="B917" s="1">
        <v>31.6</v>
      </c>
      <c r="C917" s="1507">
        <v>37.299999999999997</v>
      </c>
    </row>
    <row r="918" spans="1:3" ht="15.75">
      <c r="A918" s="1649">
        <v>34155</v>
      </c>
      <c r="B918" s="1">
        <v>30.2</v>
      </c>
      <c r="C918" s="1507">
        <v>34.9</v>
      </c>
    </row>
    <row r="919" spans="1:3" ht="15.75">
      <c r="A919" s="1649">
        <v>34156</v>
      </c>
      <c r="B919" s="1">
        <v>29.5</v>
      </c>
      <c r="C919" s="1507">
        <v>34.9</v>
      </c>
    </row>
    <row r="920" spans="1:3" ht="15.75">
      <c r="A920" s="1649">
        <v>34157</v>
      </c>
      <c r="B920" s="1">
        <v>29.6</v>
      </c>
      <c r="C920" s="1507">
        <v>35.200000000000003</v>
      </c>
    </row>
    <row r="921" spans="1:3" ht="15.75">
      <c r="A921" s="1649">
        <v>34158</v>
      </c>
      <c r="B921" s="1">
        <v>28.6</v>
      </c>
      <c r="C921" s="1507">
        <v>33.4</v>
      </c>
    </row>
    <row r="922" spans="1:3" ht="15.75">
      <c r="A922" s="1649">
        <v>34159</v>
      </c>
      <c r="B922" s="1">
        <v>27.5</v>
      </c>
      <c r="C922" s="1507">
        <v>29.9</v>
      </c>
    </row>
    <row r="923" spans="1:3" ht="15.75">
      <c r="A923" s="1649">
        <v>34160</v>
      </c>
      <c r="B923" s="1">
        <v>28.8</v>
      </c>
      <c r="C923" s="1507">
        <v>32.9</v>
      </c>
    </row>
    <row r="924" spans="1:3" ht="15.75">
      <c r="A924" s="1649">
        <v>34161</v>
      </c>
      <c r="B924" s="1">
        <v>29</v>
      </c>
      <c r="C924" s="1507">
        <v>32</v>
      </c>
    </row>
    <row r="925" spans="1:3" ht="15.75">
      <c r="A925" s="1649">
        <v>34162</v>
      </c>
      <c r="B925" s="1">
        <v>26</v>
      </c>
      <c r="C925" s="1507">
        <v>29.6</v>
      </c>
    </row>
    <row r="926" spans="1:3" ht="15.75">
      <c r="A926" s="1649">
        <v>34163</v>
      </c>
      <c r="B926" s="1">
        <v>27.2</v>
      </c>
      <c r="C926" s="1507">
        <v>31.3</v>
      </c>
    </row>
    <row r="927" spans="1:3" ht="15.75">
      <c r="A927" s="1649">
        <v>34164</v>
      </c>
      <c r="B927" s="1">
        <v>28.3</v>
      </c>
      <c r="C927" s="1507">
        <v>32.9</v>
      </c>
    </row>
    <row r="928" spans="1:3" ht="15.75">
      <c r="A928" s="1649">
        <v>34165</v>
      </c>
      <c r="B928" s="1">
        <v>29.2</v>
      </c>
      <c r="C928" s="1507">
        <v>33.5</v>
      </c>
    </row>
    <row r="929" spans="1:3" ht="15.75">
      <c r="A929" s="1649">
        <v>34166</v>
      </c>
      <c r="B929" s="1">
        <v>29.5</v>
      </c>
      <c r="C929" s="1507">
        <v>34</v>
      </c>
    </row>
    <row r="930" spans="1:3" ht="15.75">
      <c r="A930" s="1649">
        <v>34167</v>
      </c>
      <c r="B930" s="1">
        <v>30.9</v>
      </c>
      <c r="C930" s="1507">
        <v>35.299999999999997</v>
      </c>
    </row>
    <row r="931" spans="1:3" ht="15.75">
      <c r="A931" s="1649">
        <v>34168</v>
      </c>
      <c r="B931" s="1">
        <v>31.8</v>
      </c>
      <c r="C931" s="1507">
        <v>36.4</v>
      </c>
    </row>
    <row r="932" spans="1:3" ht="15.75">
      <c r="A932" s="1649">
        <v>34169</v>
      </c>
      <c r="B932" s="1">
        <v>32.5</v>
      </c>
      <c r="C932" s="1507">
        <v>36.6</v>
      </c>
    </row>
    <row r="933" spans="1:3" ht="15.75">
      <c r="A933" s="1649">
        <v>34170</v>
      </c>
      <c r="B933" s="1">
        <v>31.7</v>
      </c>
      <c r="C933" s="1507">
        <v>34.4</v>
      </c>
    </row>
    <row r="934" spans="1:3" ht="15.75">
      <c r="A934" s="1649">
        <v>34171</v>
      </c>
      <c r="B934" s="1">
        <v>32.200000000000003</v>
      </c>
      <c r="C934" s="1507">
        <v>35.6</v>
      </c>
    </row>
    <row r="935" spans="1:3" ht="15.75">
      <c r="A935" s="1649">
        <v>34172</v>
      </c>
      <c r="B935" s="1">
        <v>31</v>
      </c>
      <c r="C935" s="1507">
        <v>35.4</v>
      </c>
    </row>
    <row r="936" spans="1:3" ht="15.75">
      <c r="A936" s="1649">
        <v>34173</v>
      </c>
      <c r="B936" s="1">
        <v>29.4</v>
      </c>
      <c r="C936" s="1507">
        <v>34.4</v>
      </c>
    </row>
    <row r="937" spans="1:3" ht="15.75">
      <c r="A937" s="1649">
        <v>34174</v>
      </c>
      <c r="B937" s="1">
        <v>30.7</v>
      </c>
      <c r="C937" s="1507">
        <v>31.8</v>
      </c>
    </row>
    <row r="938" spans="1:3" ht="15.75">
      <c r="A938" s="1649">
        <v>34175</v>
      </c>
      <c r="B938" s="1">
        <v>31.3</v>
      </c>
      <c r="C938" s="1507">
        <v>36.799999999999997</v>
      </c>
    </row>
    <row r="939" spans="1:3" ht="15.75">
      <c r="A939" s="1649">
        <v>34176</v>
      </c>
      <c r="B939" s="1">
        <v>32.299999999999997</v>
      </c>
      <c r="C939" s="1507">
        <v>36.700000000000003</v>
      </c>
    </row>
    <row r="940" spans="1:3" ht="15.75">
      <c r="A940" s="1649">
        <v>34177</v>
      </c>
      <c r="B940" s="1">
        <v>31.1</v>
      </c>
      <c r="C940" s="1507">
        <v>35.1</v>
      </c>
    </row>
    <row r="941" spans="1:3" ht="15.75">
      <c r="A941" s="1649">
        <v>34178</v>
      </c>
      <c r="B941" s="1">
        <v>29.5</v>
      </c>
      <c r="C941" s="1507">
        <v>31.1</v>
      </c>
    </row>
    <row r="942" spans="1:3" ht="15.75">
      <c r="A942" s="1649">
        <v>34179</v>
      </c>
      <c r="B942" s="1">
        <v>31.3</v>
      </c>
      <c r="C942" s="1507">
        <v>35.1</v>
      </c>
    </row>
    <row r="943" spans="1:3" ht="15.75">
      <c r="A943" s="1649">
        <v>34180</v>
      </c>
      <c r="B943" s="1">
        <v>31.6</v>
      </c>
      <c r="C943" s="1507">
        <v>36.1</v>
      </c>
    </row>
    <row r="944" spans="1:3" ht="15.75">
      <c r="A944" s="1649">
        <v>34181</v>
      </c>
      <c r="B944" s="1">
        <v>32.299999999999997</v>
      </c>
      <c r="C944" s="1507">
        <v>35</v>
      </c>
    </row>
    <row r="945" spans="1:3" ht="15.75">
      <c r="A945" s="1649">
        <v>34182</v>
      </c>
      <c r="B945" s="1">
        <v>28</v>
      </c>
      <c r="C945" s="1507">
        <v>33.200000000000003</v>
      </c>
    </row>
    <row r="946" spans="1:3" ht="15.75">
      <c r="A946" s="1649">
        <v>34183</v>
      </c>
      <c r="B946" s="1">
        <v>27.5</v>
      </c>
      <c r="C946" s="1507">
        <v>30.4</v>
      </c>
    </row>
    <row r="947" spans="1:3" ht="15.75">
      <c r="A947" s="1649">
        <v>34184</v>
      </c>
      <c r="B947" s="1">
        <v>28.7</v>
      </c>
      <c r="C947" s="1507">
        <v>33.5</v>
      </c>
    </row>
    <row r="948" spans="1:3" ht="15.75">
      <c r="A948" s="1649">
        <v>34185</v>
      </c>
      <c r="B948" s="1">
        <v>30.7</v>
      </c>
      <c r="C948" s="1507">
        <v>35</v>
      </c>
    </row>
    <row r="949" spans="1:3" ht="15.75">
      <c r="A949" s="1649">
        <v>34186</v>
      </c>
      <c r="B949" s="1">
        <v>31.4</v>
      </c>
      <c r="C949" s="1507">
        <v>34.9</v>
      </c>
    </row>
    <row r="950" spans="1:3" ht="15.75">
      <c r="A950" s="1649">
        <v>34187</v>
      </c>
      <c r="B950" s="1">
        <v>31.7</v>
      </c>
      <c r="C950" s="1507">
        <v>35.4</v>
      </c>
    </row>
    <row r="951" spans="1:3" ht="15.75">
      <c r="A951" s="1649">
        <v>34188</v>
      </c>
      <c r="B951" s="1">
        <v>28.7</v>
      </c>
      <c r="C951" s="1507">
        <v>33.4</v>
      </c>
    </row>
    <row r="952" spans="1:3" ht="15.75">
      <c r="A952" s="1649">
        <v>34189</v>
      </c>
      <c r="B952" s="1">
        <v>30</v>
      </c>
      <c r="C952" s="1507">
        <v>34.299999999999997</v>
      </c>
    </row>
    <row r="953" spans="1:3" ht="15.75">
      <c r="A953" s="1649">
        <v>34190</v>
      </c>
      <c r="B953" s="1">
        <v>28.5</v>
      </c>
      <c r="C953" s="1507">
        <v>34.4</v>
      </c>
    </row>
    <row r="954" spans="1:3" ht="15.75">
      <c r="A954" s="1649">
        <v>34191</v>
      </c>
      <c r="B954" s="1">
        <v>31.9</v>
      </c>
      <c r="C954" s="1507">
        <v>36.4</v>
      </c>
    </row>
    <row r="955" spans="1:3" ht="15.75">
      <c r="A955" s="1649">
        <v>34192</v>
      </c>
      <c r="B955" s="1">
        <v>32.4</v>
      </c>
      <c r="C955" s="1507">
        <v>36.9</v>
      </c>
    </row>
    <row r="956" spans="1:3" ht="15.75">
      <c r="A956" s="1649">
        <v>34193</v>
      </c>
      <c r="B956" s="1">
        <v>31</v>
      </c>
      <c r="C956" s="1507">
        <v>34.6</v>
      </c>
    </row>
    <row r="957" spans="1:3" ht="15.75">
      <c r="A957" s="1649">
        <v>34194</v>
      </c>
      <c r="B957" s="1">
        <v>28.5</v>
      </c>
      <c r="C957" s="1507">
        <v>30.5</v>
      </c>
    </row>
    <row r="958" spans="1:3" ht="15.75">
      <c r="A958" s="1649">
        <v>34195</v>
      </c>
      <c r="B958" s="1">
        <v>28.8</v>
      </c>
      <c r="C958" s="1507">
        <v>32</v>
      </c>
    </row>
    <row r="959" spans="1:3" ht="15.75">
      <c r="A959" s="1649">
        <v>34196</v>
      </c>
      <c r="B959" s="1">
        <v>29.3</v>
      </c>
      <c r="C959" s="1507">
        <v>33.9</v>
      </c>
    </row>
    <row r="960" spans="1:3" ht="15.75">
      <c r="A960" s="1649">
        <v>34197</v>
      </c>
      <c r="B960" s="1">
        <v>28.6</v>
      </c>
      <c r="C960" s="1507">
        <v>33.4</v>
      </c>
    </row>
    <row r="961" spans="1:3" ht="15.75">
      <c r="A961" s="1649">
        <v>34198</v>
      </c>
      <c r="B961" s="1">
        <v>26.7</v>
      </c>
      <c r="C961" s="1507">
        <v>28.6</v>
      </c>
    </row>
    <row r="962" spans="1:3" ht="15.75">
      <c r="A962" s="1649">
        <v>34199</v>
      </c>
      <c r="B962" s="1">
        <v>26.2</v>
      </c>
      <c r="C962" s="1507">
        <v>27.6</v>
      </c>
    </row>
    <row r="963" spans="1:3" ht="15.75">
      <c r="A963" s="1649">
        <v>34200</v>
      </c>
      <c r="B963" s="1">
        <v>27.1</v>
      </c>
      <c r="C963" s="1507">
        <v>31.5</v>
      </c>
    </row>
    <row r="964" spans="1:3" ht="15.75">
      <c r="A964" s="1649">
        <v>34201</v>
      </c>
      <c r="B964" s="1">
        <v>29.4</v>
      </c>
      <c r="C964" s="1507">
        <v>33.9</v>
      </c>
    </row>
    <row r="965" spans="1:3" ht="15.75">
      <c r="A965" s="1649">
        <v>34202</v>
      </c>
      <c r="B965" s="1">
        <v>30.4</v>
      </c>
      <c r="C965" s="1507">
        <v>34.9</v>
      </c>
    </row>
    <row r="966" spans="1:3" ht="15.75">
      <c r="A966" s="1649">
        <v>34203</v>
      </c>
      <c r="B966" s="1">
        <v>27</v>
      </c>
      <c r="C966" s="1507">
        <v>32</v>
      </c>
    </row>
    <row r="967" spans="1:3" ht="15.75">
      <c r="A967" s="1649">
        <v>34204</v>
      </c>
      <c r="B967" s="1">
        <v>27.9</v>
      </c>
      <c r="C967" s="1507">
        <v>29.9</v>
      </c>
    </row>
    <row r="968" spans="1:3" ht="15.75">
      <c r="A968" s="1649">
        <v>34205</v>
      </c>
      <c r="B968" s="1">
        <v>28.2</v>
      </c>
      <c r="C968" s="1507">
        <v>31.2</v>
      </c>
    </row>
    <row r="969" spans="1:3" ht="15.75">
      <c r="A969" s="1649">
        <v>34206</v>
      </c>
      <c r="B969" s="1">
        <v>28.9</v>
      </c>
      <c r="C969" s="1507">
        <v>33.4</v>
      </c>
    </row>
    <row r="970" spans="1:3" ht="15.75">
      <c r="A970" s="1649">
        <v>34207</v>
      </c>
      <c r="B970" s="1">
        <v>29.9</v>
      </c>
      <c r="C970" s="1507">
        <v>34</v>
      </c>
    </row>
    <row r="971" spans="1:3" ht="15.75">
      <c r="A971" s="1649">
        <v>34208</v>
      </c>
      <c r="B971" s="1">
        <v>29.5</v>
      </c>
      <c r="C971" s="1507">
        <v>34.299999999999997</v>
      </c>
    </row>
    <row r="972" spans="1:3" ht="15.75">
      <c r="A972" s="1649">
        <v>34209</v>
      </c>
      <c r="B972" s="1">
        <v>29.4</v>
      </c>
      <c r="C972" s="1507">
        <v>33.4</v>
      </c>
    </row>
    <row r="973" spans="1:3" ht="15.75">
      <c r="A973" s="1649">
        <v>34210</v>
      </c>
      <c r="B973" s="1">
        <v>28.5</v>
      </c>
      <c r="C973" s="1507">
        <v>32.1</v>
      </c>
    </row>
    <row r="974" spans="1:3" ht="15.75">
      <c r="A974" s="1649">
        <v>34211</v>
      </c>
      <c r="B974" s="1">
        <v>26.2</v>
      </c>
      <c r="C974" s="1507">
        <v>29.7</v>
      </c>
    </row>
    <row r="975" spans="1:3" ht="15.75">
      <c r="A975" s="1649">
        <v>34212</v>
      </c>
      <c r="B975" s="1">
        <v>25.6</v>
      </c>
      <c r="C975" s="1507">
        <v>28.4</v>
      </c>
    </row>
    <row r="976" spans="1:3" ht="15.75">
      <c r="A976" s="1649">
        <v>34213</v>
      </c>
      <c r="B976" s="1">
        <v>27.5</v>
      </c>
      <c r="C976" s="1507">
        <v>31.9</v>
      </c>
    </row>
    <row r="977" spans="1:3" ht="15.75">
      <c r="A977" s="1649">
        <v>34214</v>
      </c>
      <c r="B977" s="1">
        <v>28.5</v>
      </c>
      <c r="C977" s="1507">
        <v>32.700000000000003</v>
      </c>
    </row>
    <row r="978" spans="1:3" ht="15.75">
      <c r="A978" s="1649">
        <v>34215</v>
      </c>
      <c r="B978" s="1">
        <v>28.6</v>
      </c>
      <c r="C978" s="1507">
        <v>33</v>
      </c>
    </row>
    <row r="979" spans="1:3" ht="15.75">
      <c r="A979" s="1649">
        <v>34216</v>
      </c>
      <c r="B979" s="1">
        <v>29.1</v>
      </c>
      <c r="C979" s="1507">
        <v>32.4</v>
      </c>
    </row>
    <row r="980" spans="1:3" ht="15.75">
      <c r="A980" s="1649">
        <v>34217</v>
      </c>
      <c r="B980" s="1">
        <v>27.6</v>
      </c>
      <c r="C980" s="1507">
        <v>29.6</v>
      </c>
    </row>
    <row r="981" spans="1:3" ht="15.75">
      <c r="A981" s="1649">
        <v>34218</v>
      </c>
      <c r="B981" s="1">
        <v>26.8</v>
      </c>
      <c r="C981" s="1507">
        <v>31</v>
      </c>
    </row>
    <row r="982" spans="1:3" ht="15.75">
      <c r="A982" s="1649">
        <v>34219</v>
      </c>
      <c r="B982" s="1">
        <v>26.1</v>
      </c>
      <c r="C982" s="1507">
        <v>30.4</v>
      </c>
    </row>
    <row r="983" spans="1:3" ht="15.75">
      <c r="A983" s="1649">
        <v>34220</v>
      </c>
      <c r="B983" s="1">
        <v>26.9</v>
      </c>
      <c r="C983" s="1507">
        <v>31.7</v>
      </c>
    </row>
    <row r="984" spans="1:3" ht="15.75">
      <c r="A984" s="1649">
        <v>34221</v>
      </c>
      <c r="B984" s="1">
        <v>27.1</v>
      </c>
      <c r="C984" s="1507">
        <v>31.3</v>
      </c>
    </row>
    <row r="985" spans="1:3" ht="15.75">
      <c r="A985" s="1649">
        <v>34222</v>
      </c>
      <c r="B985" s="1">
        <v>25.2</v>
      </c>
      <c r="C985" s="1507">
        <v>26.4</v>
      </c>
    </row>
    <row r="986" spans="1:3" ht="15.75">
      <c r="A986" s="1649">
        <v>34223</v>
      </c>
      <c r="B986" s="1">
        <v>26.1</v>
      </c>
      <c r="C986" s="1507">
        <v>29.3</v>
      </c>
    </row>
    <row r="987" spans="1:3" ht="15.75">
      <c r="A987" s="1649">
        <v>34224</v>
      </c>
      <c r="B987" s="1">
        <v>27.9</v>
      </c>
      <c r="C987" s="1507">
        <v>31.7</v>
      </c>
    </row>
    <row r="988" spans="1:3" ht="15.75">
      <c r="A988" s="1649">
        <v>34225</v>
      </c>
      <c r="B988" s="1">
        <v>29</v>
      </c>
      <c r="C988" s="1507">
        <v>32.799999999999997</v>
      </c>
    </row>
    <row r="989" spans="1:3" ht="15.75">
      <c r="A989" s="1649">
        <v>34226</v>
      </c>
      <c r="B989" s="1">
        <v>29.9</v>
      </c>
      <c r="C989" s="1507">
        <v>34.1</v>
      </c>
    </row>
    <row r="990" spans="1:3" ht="15.75">
      <c r="A990" s="1649">
        <v>34227</v>
      </c>
      <c r="B990" s="1">
        <v>30.3</v>
      </c>
      <c r="C990" s="1507">
        <v>34</v>
      </c>
    </row>
    <row r="991" spans="1:3" ht="15.75">
      <c r="A991" s="1649">
        <v>34228</v>
      </c>
      <c r="B991" s="1">
        <v>30</v>
      </c>
      <c r="C991" s="1507">
        <v>34</v>
      </c>
    </row>
    <row r="992" spans="1:3" ht="15.75">
      <c r="A992" s="1649">
        <v>34229</v>
      </c>
      <c r="B992" s="1">
        <v>29.7</v>
      </c>
      <c r="C992" s="1507">
        <v>33.799999999999997</v>
      </c>
    </row>
    <row r="993" spans="1:3" ht="15.75">
      <c r="A993" s="1649">
        <v>34230</v>
      </c>
      <c r="B993" s="1">
        <v>27.2</v>
      </c>
      <c r="C993" s="1507">
        <v>30.2</v>
      </c>
    </row>
    <row r="994" spans="1:3" ht="15.75">
      <c r="A994" s="1649">
        <v>34231</v>
      </c>
      <c r="B994" s="1">
        <v>25.6</v>
      </c>
      <c r="C994" s="1507">
        <v>27.4</v>
      </c>
    </row>
    <row r="995" spans="1:3" ht="15.75">
      <c r="A995" s="1649">
        <v>34232</v>
      </c>
      <c r="B995" s="1">
        <v>28.8</v>
      </c>
      <c r="C995" s="1507">
        <v>29.7</v>
      </c>
    </row>
    <row r="996" spans="1:3" ht="15.75">
      <c r="A996" s="1649">
        <v>34233</v>
      </c>
      <c r="B996" s="1">
        <v>28</v>
      </c>
      <c r="C996" s="1507">
        <v>32.6</v>
      </c>
    </row>
    <row r="997" spans="1:3" ht="15.75">
      <c r="A997" s="1649">
        <v>34234</v>
      </c>
      <c r="B997" s="1">
        <v>28.6</v>
      </c>
      <c r="C997" s="1507">
        <v>33.4</v>
      </c>
    </row>
    <row r="998" spans="1:3" ht="15.75">
      <c r="A998" s="1649">
        <v>34235</v>
      </c>
      <c r="B998" s="1">
        <v>27.8</v>
      </c>
      <c r="C998" s="1507">
        <v>32</v>
      </c>
    </row>
    <row r="999" spans="1:3" ht="15.75">
      <c r="A999" s="1649">
        <v>34236</v>
      </c>
      <c r="B999" s="1">
        <v>28.4</v>
      </c>
      <c r="C999" s="1507">
        <v>33</v>
      </c>
    </row>
    <row r="1000" spans="1:3" ht="15.75">
      <c r="A1000" s="1649">
        <v>34237</v>
      </c>
      <c r="B1000" s="1">
        <v>28</v>
      </c>
      <c r="C1000" s="1507">
        <v>32.700000000000003</v>
      </c>
    </row>
    <row r="1001" spans="1:3" ht="15.75">
      <c r="A1001" s="1649">
        <v>34238</v>
      </c>
      <c r="B1001" s="1">
        <v>27.5</v>
      </c>
      <c r="C1001" s="1507">
        <v>32.5</v>
      </c>
    </row>
    <row r="1002" spans="1:3" ht="15.75">
      <c r="A1002" s="1649">
        <v>34239</v>
      </c>
      <c r="B1002" s="1">
        <v>27.7</v>
      </c>
      <c r="C1002" s="1507">
        <v>33.1</v>
      </c>
    </row>
    <row r="1003" spans="1:3" ht="15.75">
      <c r="A1003" s="1649">
        <v>34240</v>
      </c>
      <c r="B1003" s="1">
        <v>28.9</v>
      </c>
      <c r="C1003" s="1507">
        <v>33.4</v>
      </c>
    </row>
    <row r="1004" spans="1:3" ht="15.75">
      <c r="A1004" s="1649">
        <v>34241</v>
      </c>
      <c r="B1004" s="1">
        <v>28.8</v>
      </c>
      <c r="C1004" s="1507">
        <v>34.700000000000003</v>
      </c>
    </row>
    <row r="1005" spans="1:3" ht="15.75">
      <c r="A1005" s="1649">
        <v>34242</v>
      </c>
      <c r="B1005" s="1">
        <v>23.9</v>
      </c>
      <c r="C1005" s="1507">
        <v>27.8</v>
      </c>
    </row>
    <row r="1006" spans="1:3" ht="15.75">
      <c r="A1006" s="1649">
        <v>34243</v>
      </c>
      <c r="B1006" s="1">
        <v>24.5</v>
      </c>
      <c r="C1006" s="1507">
        <v>27.1</v>
      </c>
    </row>
    <row r="1007" spans="1:3" ht="15.75">
      <c r="A1007" s="1649">
        <v>34244</v>
      </c>
      <c r="B1007" s="1">
        <v>24.3</v>
      </c>
      <c r="C1007" s="1507">
        <v>27.6</v>
      </c>
    </row>
    <row r="1008" spans="1:3" ht="15.75">
      <c r="A1008" s="1649">
        <v>34245</v>
      </c>
      <c r="B1008" s="1">
        <v>24.2</v>
      </c>
      <c r="C1008" s="1507">
        <v>28.7</v>
      </c>
    </row>
    <row r="1009" spans="1:3" ht="15.75">
      <c r="A1009" s="1649">
        <v>34246</v>
      </c>
      <c r="B1009" s="1">
        <v>24.7</v>
      </c>
      <c r="C1009" s="1507">
        <v>29.4</v>
      </c>
    </row>
    <row r="1010" spans="1:3" ht="15.75">
      <c r="A1010" s="1649">
        <v>34247</v>
      </c>
      <c r="B1010" s="1">
        <v>25.2</v>
      </c>
      <c r="C1010" s="1507">
        <v>29.7</v>
      </c>
    </row>
    <row r="1011" spans="1:3" ht="15.75">
      <c r="A1011" s="1649">
        <v>34248</v>
      </c>
      <c r="B1011" s="1">
        <v>24.8</v>
      </c>
      <c r="C1011" s="1507">
        <v>29.9</v>
      </c>
    </row>
    <row r="1012" spans="1:3" ht="15.75">
      <c r="A1012" s="1649">
        <v>34249</v>
      </c>
      <c r="B1012" s="1">
        <v>24.3</v>
      </c>
      <c r="C1012" s="1507">
        <v>29.8</v>
      </c>
    </row>
    <row r="1013" spans="1:3" ht="15.75">
      <c r="A1013" s="1649">
        <v>34250</v>
      </c>
      <c r="B1013" s="1">
        <v>24.8</v>
      </c>
      <c r="C1013" s="1507">
        <v>30.4</v>
      </c>
    </row>
    <row r="1014" spans="1:3" ht="15.75">
      <c r="A1014" s="1649">
        <v>34251</v>
      </c>
      <c r="B1014" s="1">
        <v>25.3</v>
      </c>
      <c r="C1014" s="1507">
        <v>30.2</v>
      </c>
    </row>
    <row r="1015" spans="1:3" ht="15.75">
      <c r="A1015" s="1649">
        <v>34252</v>
      </c>
      <c r="B1015" s="1">
        <v>26</v>
      </c>
      <c r="C1015" s="1507">
        <v>30.4</v>
      </c>
    </row>
    <row r="1016" spans="1:3" ht="15.75">
      <c r="A1016" s="1649">
        <v>34253</v>
      </c>
      <c r="B1016" s="1">
        <v>25.5</v>
      </c>
      <c r="C1016" s="1507">
        <v>29.6</v>
      </c>
    </row>
    <row r="1017" spans="1:3" ht="15.75">
      <c r="A1017" s="1649">
        <v>34254</v>
      </c>
      <c r="B1017" s="1">
        <v>25.6</v>
      </c>
      <c r="C1017" s="1507">
        <v>30.4</v>
      </c>
    </row>
    <row r="1018" spans="1:3" ht="15.75">
      <c r="A1018" s="1649">
        <v>34255</v>
      </c>
      <c r="B1018" s="1">
        <v>25.7</v>
      </c>
      <c r="C1018" s="1507">
        <v>30.8</v>
      </c>
    </row>
    <row r="1019" spans="1:3" ht="15.75">
      <c r="A1019" s="1649">
        <v>34256</v>
      </c>
      <c r="B1019" s="1">
        <v>26.3</v>
      </c>
      <c r="C1019" s="1507">
        <v>31.4</v>
      </c>
    </row>
    <row r="1020" spans="1:3" ht="15.75">
      <c r="A1020" s="1649">
        <v>34257</v>
      </c>
      <c r="B1020" s="1">
        <v>25.9</v>
      </c>
      <c r="C1020" s="1507">
        <v>29.6</v>
      </c>
    </row>
    <row r="1021" spans="1:3" ht="15.75">
      <c r="A1021" s="1649">
        <v>34258</v>
      </c>
      <c r="B1021" s="1">
        <v>22.8</v>
      </c>
      <c r="C1021" s="1507">
        <v>26.3</v>
      </c>
    </row>
    <row r="1022" spans="1:3" ht="15.75">
      <c r="A1022" s="1649">
        <v>34259</v>
      </c>
      <c r="B1022" s="1">
        <v>23.8</v>
      </c>
      <c r="C1022" s="1507">
        <v>27.4</v>
      </c>
    </row>
    <row r="1023" spans="1:3" ht="15.75">
      <c r="A1023" s="1649">
        <v>34260</v>
      </c>
      <c r="B1023" s="1">
        <v>23.5</v>
      </c>
      <c r="C1023" s="1507">
        <v>25.1</v>
      </c>
    </row>
    <row r="1024" spans="1:3" ht="15.75">
      <c r="A1024" s="1649">
        <v>34261</v>
      </c>
      <c r="B1024" s="1">
        <v>22.7</v>
      </c>
      <c r="C1024" s="1507">
        <v>24</v>
      </c>
    </row>
    <row r="1025" spans="1:3" ht="15.75">
      <c r="A1025" s="1649">
        <v>34262</v>
      </c>
      <c r="B1025" s="1">
        <v>22.5</v>
      </c>
      <c r="C1025" s="1507">
        <v>25.1</v>
      </c>
    </row>
    <row r="1026" spans="1:3" ht="15.75">
      <c r="A1026" s="1649">
        <v>34263</v>
      </c>
      <c r="B1026" s="1">
        <v>24</v>
      </c>
      <c r="C1026" s="1507">
        <v>28.3</v>
      </c>
    </row>
    <row r="1027" spans="1:3" ht="15.75">
      <c r="A1027" s="1649">
        <v>34264</v>
      </c>
      <c r="B1027" s="1">
        <v>24.8</v>
      </c>
      <c r="C1027" s="1507">
        <v>28.7</v>
      </c>
    </row>
    <row r="1028" spans="1:3" ht="15.75">
      <c r="A1028" s="1649">
        <v>34265</v>
      </c>
      <c r="B1028" s="1">
        <v>25.4</v>
      </c>
      <c r="C1028" s="1507">
        <v>28.4</v>
      </c>
    </row>
    <row r="1029" spans="1:3" ht="15.75">
      <c r="A1029" s="1649">
        <v>34266</v>
      </c>
      <c r="B1029" s="1">
        <v>24.9</v>
      </c>
      <c r="C1029" s="1507">
        <v>29.7</v>
      </c>
    </row>
    <row r="1030" spans="1:3" ht="15.75">
      <c r="A1030" s="1649">
        <v>34267</v>
      </c>
      <c r="B1030" s="1">
        <v>25.3</v>
      </c>
      <c r="C1030" s="1507">
        <v>30</v>
      </c>
    </row>
    <row r="1031" spans="1:3" ht="15.75">
      <c r="A1031" s="1649">
        <v>34268</v>
      </c>
      <c r="B1031" s="1">
        <v>26.5</v>
      </c>
      <c r="C1031" s="1507">
        <v>30.9</v>
      </c>
    </row>
    <row r="1032" spans="1:3" ht="15.75">
      <c r="A1032" s="1649">
        <v>34269</v>
      </c>
      <c r="B1032" s="1">
        <v>26.6</v>
      </c>
      <c r="C1032" s="1507">
        <v>30.3</v>
      </c>
    </row>
    <row r="1033" spans="1:3" ht="15.75">
      <c r="A1033" s="1649">
        <v>34270</v>
      </c>
      <c r="B1033" s="1">
        <v>25.8</v>
      </c>
      <c r="C1033" s="1507">
        <v>28.4</v>
      </c>
    </row>
    <row r="1034" spans="1:3" ht="15.75">
      <c r="A1034" s="1649">
        <v>34271</v>
      </c>
      <c r="B1034" s="1">
        <v>20.9</v>
      </c>
      <c r="C1034" s="1507">
        <v>25.4</v>
      </c>
    </row>
    <row r="1035" spans="1:3" ht="15.75">
      <c r="A1035" s="1649">
        <v>34272</v>
      </c>
      <c r="B1035" s="1">
        <v>20.399999999999999</v>
      </c>
      <c r="C1035" s="1507">
        <v>22.9</v>
      </c>
    </row>
    <row r="1036" spans="1:3" ht="15.75">
      <c r="A1036" s="1649">
        <v>34273</v>
      </c>
      <c r="B1036" s="1">
        <v>19.899999999999999</v>
      </c>
      <c r="C1036" s="1507">
        <v>25.4</v>
      </c>
    </row>
    <row r="1037" spans="1:3" ht="15.75">
      <c r="A1037" s="1649">
        <v>34274</v>
      </c>
      <c r="B1037" s="1">
        <v>20.5</v>
      </c>
      <c r="C1037" s="1507">
        <v>26.4</v>
      </c>
    </row>
    <row r="1038" spans="1:3" ht="15.75">
      <c r="A1038" s="1649">
        <v>34275</v>
      </c>
      <c r="B1038" s="1">
        <v>20.9</v>
      </c>
      <c r="C1038" s="1507">
        <v>27.6</v>
      </c>
    </row>
    <row r="1039" spans="1:3" ht="15.75">
      <c r="A1039" s="1649">
        <v>34276</v>
      </c>
      <c r="B1039" s="1">
        <v>20.9</v>
      </c>
      <c r="C1039" s="1507">
        <v>28.4</v>
      </c>
    </row>
    <row r="1040" spans="1:3" ht="15.75">
      <c r="A1040" s="1649">
        <v>34277</v>
      </c>
      <c r="B1040" s="1">
        <v>22.1</v>
      </c>
      <c r="C1040" s="1507">
        <v>29</v>
      </c>
    </row>
    <row r="1041" spans="1:3" ht="15.75">
      <c r="A1041" s="1649">
        <v>34278</v>
      </c>
      <c r="B1041" s="1">
        <v>23.8</v>
      </c>
      <c r="C1041" s="1507">
        <v>31</v>
      </c>
    </row>
    <row r="1042" spans="1:3" ht="15.75">
      <c r="A1042" s="1649">
        <v>34279</v>
      </c>
      <c r="B1042" s="1">
        <v>24.6</v>
      </c>
      <c r="C1042" s="1507">
        <v>29.7</v>
      </c>
    </row>
    <row r="1043" spans="1:3" ht="15.75">
      <c r="A1043" s="1649">
        <v>34280</v>
      </c>
      <c r="B1043" s="1">
        <v>24.6</v>
      </c>
      <c r="C1043" s="1507">
        <v>29.7</v>
      </c>
    </row>
    <row r="1044" spans="1:3" ht="15.75">
      <c r="A1044" s="1649">
        <v>34281</v>
      </c>
      <c r="B1044" s="1">
        <v>25.1</v>
      </c>
      <c r="C1044" s="1507">
        <v>30</v>
      </c>
    </row>
    <row r="1045" spans="1:3" ht="15.75">
      <c r="A1045" s="1649">
        <v>34282</v>
      </c>
      <c r="B1045" s="1">
        <v>25.9</v>
      </c>
      <c r="C1045" s="1507">
        <v>30.7</v>
      </c>
    </row>
    <row r="1046" spans="1:3" ht="15.75">
      <c r="A1046" s="1649">
        <v>34283</v>
      </c>
      <c r="B1046" s="1">
        <v>25.9</v>
      </c>
      <c r="C1046" s="1507">
        <v>30.5</v>
      </c>
    </row>
    <row r="1047" spans="1:3" ht="15.75">
      <c r="A1047" s="1649">
        <v>34284</v>
      </c>
      <c r="B1047" s="1">
        <v>26.1</v>
      </c>
      <c r="C1047" s="1507">
        <v>31.1</v>
      </c>
    </row>
    <row r="1048" spans="1:3" ht="15.75">
      <c r="A1048" s="1649">
        <v>34285</v>
      </c>
      <c r="B1048" s="1">
        <v>23.5</v>
      </c>
      <c r="C1048" s="1507">
        <v>26.9</v>
      </c>
    </row>
    <row r="1049" spans="1:3" ht="15.75">
      <c r="A1049" s="1649">
        <v>34286</v>
      </c>
      <c r="B1049" s="1">
        <v>23.6</v>
      </c>
      <c r="C1049" s="1507">
        <v>27.5</v>
      </c>
    </row>
    <row r="1050" spans="1:3" ht="15.75">
      <c r="A1050" s="1649">
        <v>34287</v>
      </c>
      <c r="B1050" s="1">
        <v>24.4</v>
      </c>
      <c r="C1050" s="1507">
        <v>27.4</v>
      </c>
    </row>
    <row r="1051" spans="1:3" ht="15.75">
      <c r="A1051" s="1649">
        <v>34288</v>
      </c>
      <c r="B1051" s="1">
        <v>24.8</v>
      </c>
      <c r="C1051" s="1507">
        <v>29.4</v>
      </c>
    </row>
    <row r="1052" spans="1:3" ht="15.75">
      <c r="A1052" s="1649">
        <v>34289</v>
      </c>
      <c r="B1052" s="1">
        <v>24.5</v>
      </c>
      <c r="C1052" s="1507">
        <v>28.5</v>
      </c>
    </row>
    <row r="1053" spans="1:3" ht="15.75">
      <c r="A1053" s="1649">
        <v>34290</v>
      </c>
      <c r="B1053" s="1">
        <v>22.6</v>
      </c>
      <c r="C1053" s="1507">
        <v>24</v>
      </c>
    </row>
    <row r="1054" spans="1:3" ht="15.75">
      <c r="A1054" s="1649">
        <v>34291</v>
      </c>
      <c r="B1054" s="1">
        <v>22.5</v>
      </c>
      <c r="C1054" s="1507">
        <v>25.4</v>
      </c>
    </row>
    <row r="1055" spans="1:3" ht="15.75">
      <c r="A1055" s="1649">
        <v>34292</v>
      </c>
      <c r="B1055" s="1">
        <v>23.3</v>
      </c>
      <c r="C1055" s="1507">
        <v>27.4</v>
      </c>
    </row>
    <row r="1056" spans="1:3" ht="15.75">
      <c r="A1056" s="1649">
        <v>34293</v>
      </c>
      <c r="B1056" s="1">
        <v>24.1</v>
      </c>
      <c r="C1056" s="1507">
        <v>27.9</v>
      </c>
    </row>
    <row r="1057" spans="1:3" ht="15.75">
      <c r="A1057" s="1649">
        <v>34294</v>
      </c>
      <c r="B1057" s="1">
        <v>19.8</v>
      </c>
      <c r="C1057" s="1507">
        <v>24.9</v>
      </c>
    </row>
    <row r="1058" spans="1:3" ht="15.75">
      <c r="A1058" s="1649">
        <v>34295</v>
      </c>
      <c r="B1058" s="1">
        <v>18.399999999999999</v>
      </c>
      <c r="C1058" s="1507">
        <v>23</v>
      </c>
    </row>
    <row r="1059" spans="1:3" ht="15.75">
      <c r="A1059" s="1649">
        <v>34296</v>
      </c>
      <c r="B1059" s="1">
        <v>18.399999999999999</v>
      </c>
      <c r="C1059" s="1507">
        <v>21.3</v>
      </c>
    </row>
    <row r="1060" spans="1:3" ht="15.75">
      <c r="A1060" s="1649">
        <v>34297</v>
      </c>
      <c r="B1060" s="1">
        <v>17.600000000000001</v>
      </c>
      <c r="C1060" s="1507">
        <v>19.399999999999999</v>
      </c>
    </row>
    <row r="1061" spans="1:3" ht="15.75">
      <c r="A1061" s="1649">
        <v>34298</v>
      </c>
      <c r="B1061" s="1">
        <v>17.7</v>
      </c>
      <c r="C1061" s="1507">
        <v>19.5</v>
      </c>
    </row>
    <row r="1062" spans="1:3" ht="15.75">
      <c r="A1062" s="1649">
        <v>34299</v>
      </c>
      <c r="B1062" s="1">
        <v>16.600000000000001</v>
      </c>
      <c r="C1062" s="1507">
        <v>20</v>
      </c>
    </row>
    <row r="1063" spans="1:3" ht="15.75">
      <c r="A1063" s="1649">
        <v>34300</v>
      </c>
      <c r="B1063" s="1">
        <v>18.399999999999999</v>
      </c>
      <c r="C1063" s="1507">
        <v>21.5</v>
      </c>
    </row>
    <row r="1064" spans="1:3" ht="15.75">
      <c r="A1064" s="1649">
        <v>34301</v>
      </c>
      <c r="B1064" s="1">
        <v>19.600000000000001</v>
      </c>
      <c r="C1064" s="1507">
        <v>21.9</v>
      </c>
    </row>
    <row r="1065" spans="1:3" ht="15.75">
      <c r="A1065" s="1649">
        <v>34302</v>
      </c>
      <c r="B1065" s="1">
        <v>19.899999999999999</v>
      </c>
      <c r="C1065" s="1507">
        <v>21.5</v>
      </c>
    </row>
    <row r="1066" spans="1:3" ht="15.75">
      <c r="A1066" s="1649">
        <v>34303</v>
      </c>
      <c r="B1066" s="1">
        <v>22.1</v>
      </c>
      <c r="C1066" s="1507">
        <v>26</v>
      </c>
    </row>
    <row r="1067" spans="1:3" ht="15.75">
      <c r="A1067" s="1649">
        <v>34304</v>
      </c>
      <c r="B1067" s="1">
        <v>23.2</v>
      </c>
      <c r="C1067" s="1507">
        <v>27.4</v>
      </c>
    </row>
    <row r="1068" spans="1:3" ht="15.75">
      <c r="A1068" s="1649">
        <v>34305</v>
      </c>
      <c r="B1068" s="1">
        <v>22.9</v>
      </c>
      <c r="C1068" s="1507">
        <v>27.2</v>
      </c>
    </row>
    <row r="1069" spans="1:3" ht="15.75">
      <c r="A1069" s="1649">
        <v>34306</v>
      </c>
      <c r="B1069" s="1">
        <v>23.7</v>
      </c>
      <c r="C1069" s="1507">
        <v>27.4</v>
      </c>
    </row>
    <row r="1070" spans="1:3" ht="15.75">
      <c r="A1070" s="1649">
        <v>34307</v>
      </c>
      <c r="B1070" s="1">
        <v>21.4</v>
      </c>
      <c r="C1070" s="1507">
        <v>24.9</v>
      </c>
    </row>
    <row r="1071" spans="1:3" ht="15.75">
      <c r="A1071" s="1649">
        <v>34308</v>
      </c>
      <c r="B1071" s="1">
        <v>17.8</v>
      </c>
      <c r="C1071" s="1507">
        <v>21.1</v>
      </c>
    </row>
    <row r="1072" spans="1:3" ht="15.75">
      <c r="A1072" s="1649">
        <v>34309</v>
      </c>
      <c r="B1072" s="1">
        <v>18.3</v>
      </c>
      <c r="C1072" s="1507">
        <v>22.9</v>
      </c>
    </row>
    <row r="1073" spans="1:3" ht="15.75">
      <c r="A1073" s="1649">
        <v>34310</v>
      </c>
      <c r="B1073" s="1">
        <v>17.899999999999999</v>
      </c>
      <c r="C1073" s="1507">
        <v>22.7</v>
      </c>
    </row>
    <row r="1074" spans="1:3" ht="15.75">
      <c r="A1074" s="1649">
        <v>34311</v>
      </c>
      <c r="B1074" s="1">
        <v>17.600000000000001</v>
      </c>
      <c r="C1074" s="1507">
        <v>21.9</v>
      </c>
    </row>
    <row r="1075" spans="1:3" ht="15.75">
      <c r="A1075" s="1649">
        <v>34312</v>
      </c>
      <c r="B1075" s="1">
        <v>19</v>
      </c>
      <c r="C1075" s="1507">
        <v>21.4</v>
      </c>
    </row>
    <row r="1076" spans="1:3" ht="15.75">
      <c r="A1076" s="1649">
        <v>34313</v>
      </c>
      <c r="B1076" s="1">
        <v>17</v>
      </c>
      <c r="C1076" s="1507">
        <v>19.899999999999999</v>
      </c>
    </row>
    <row r="1077" spans="1:3" ht="15.75">
      <c r="A1077" s="1649">
        <v>34314</v>
      </c>
      <c r="B1077" s="1">
        <v>19.100000000000001</v>
      </c>
      <c r="C1077" s="1507">
        <v>21.4</v>
      </c>
    </row>
    <row r="1078" spans="1:3" ht="15.75">
      <c r="A1078" s="1649">
        <v>34315</v>
      </c>
      <c r="B1078" s="1">
        <v>20.6</v>
      </c>
      <c r="C1078" s="1507">
        <v>23.7</v>
      </c>
    </row>
    <row r="1079" spans="1:3" ht="15.75">
      <c r="A1079" s="1649">
        <v>34316</v>
      </c>
      <c r="B1079" s="1">
        <v>22.5</v>
      </c>
      <c r="C1079" s="1507">
        <v>25.9</v>
      </c>
    </row>
    <row r="1080" spans="1:3" ht="15.75">
      <c r="A1080" s="1649">
        <v>34317</v>
      </c>
      <c r="B1080" s="1">
        <v>18.399999999999999</v>
      </c>
      <c r="C1080" s="1507">
        <v>23</v>
      </c>
    </row>
    <row r="1081" spans="1:3" ht="15.75">
      <c r="A1081" s="1649">
        <v>34318</v>
      </c>
      <c r="B1081" s="1">
        <v>13.8</v>
      </c>
      <c r="C1081" s="1507">
        <v>16.899999999999999</v>
      </c>
    </row>
    <row r="1082" spans="1:3" ht="15.75">
      <c r="A1082" s="1649">
        <v>34319</v>
      </c>
      <c r="B1082" s="1">
        <v>12.6</v>
      </c>
      <c r="C1082" s="1507">
        <v>13.5</v>
      </c>
    </row>
    <row r="1083" spans="1:3" ht="15.75">
      <c r="A1083" s="1649">
        <v>34320</v>
      </c>
      <c r="B1083" s="1">
        <v>14.4</v>
      </c>
      <c r="C1083" s="1507">
        <v>16.5</v>
      </c>
    </row>
    <row r="1084" spans="1:3" ht="15.75">
      <c r="A1084" s="1649">
        <v>34321</v>
      </c>
      <c r="B1084" s="1">
        <v>15.3</v>
      </c>
      <c r="C1084" s="1507">
        <v>18.100000000000001</v>
      </c>
    </row>
    <row r="1085" spans="1:3" ht="15.75">
      <c r="A1085" s="1649">
        <v>34322</v>
      </c>
      <c r="B1085" s="1">
        <v>16.8</v>
      </c>
      <c r="C1085" s="1507">
        <v>19.399999999999999</v>
      </c>
    </row>
    <row r="1086" spans="1:3" ht="15.75">
      <c r="A1086" s="1649">
        <v>34323</v>
      </c>
      <c r="B1086" s="1">
        <v>16.899999999999999</v>
      </c>
      <c r="C1086" s="1507">
        <v>22.8</v>
      </c>
    </row>
    <row r="1087" spans="1:3" ht="15.75">
      <c r="A1087" s="1649">
        <v>34324</v>
      </c>
      <c r="B1087" s="1">
        <v>17.7</v>
      </c>
      <c r="C1087" s="1507">
        <v>20.399999999999999</v>
      </c>
    </row>
    <row r="1088" spans="1:3" ht="15.75">
      <c r="A1088" s="1649">
        <v>34325</v>
      </c>
      <c r="B1088" s="1">
        <v>15.2</v>
      </c>
      <c r="C1088" s="1507">
        <v>18.3</v>
      </c>
    </row>
    <row r="1089" spans="1:3" ht="15.75">
      <c r="A1089" s="1649">
        <v>34326</v>
      </c>
      <c r="B1089" s="1">
        <v>14.1</v>
      </c>
      <c r="C1089" s="1507">
        <v>19.899999999999999</v>
      </c>
    </row>
    <row r="1090" spans="1:3" ht="15.75">
      <c r="A1090" s="1649">
        <v>34327</v>
      </c>
      <c r="B1090" s="1">
        <v>14.5</v>
      </c>
      <c r="C1090" s="1507">
        <v>21.4</v>
      </c>
    </row>
    <row r="1091" spans="1:3" ht="15.75">
      <c r="A1091" s="1649">
        <v>34328</v>
      </c>
      <c r="B1091" s="1">
        <v>15.6</v>
      </c>
      <c r="C1091" s="1507">
        <v>22.7</v>
      </c>
    </row>
    <row r="1092" spans="1:3" ht="15.75">
      <c r="A1092" s="1649">
        <v>34329</v>
      </c>
      <c r="B1092" s="1">
        <v>15.2</v>
      </c>
      <c r="C1092" s="1507">
        <v>23</v>
      </c>
    </row>
    <row r="1093" spans="1:3" ht="15.75">
      <c r="A1093" s="1649">
        <v>34330</v>
      </c>
      <c r="B1093" s="1">
        <v>15.4</v>
      </c>
      <c r="C1093" s="1507">
        <v>24.5</v>
      </c>
    </row>
    <row r="1094" spans="1:3" ht="15.75">
      <c r="A1094" s="1649">
        <v>34331</v>
      </c>
      <c r="B1094" s="1">
        <v>15.3</v>
      </c>
      <c r="C1094" s="1507">
        <v>23.4</v>
      </c>
    </row>
    <row r="1095" spans="1:3" ht="15.75">
      <c r="A1095" s="1649">
        <v>34332</v>
      </c>
      <c r="B1095" s="1">
        <v>16.5</v>
      </c>
      <c r="C1095" s="1507">
        <v>22.4</v>
      </c>
    </row>
    <row r="1096" spans="1:3" ht="15.75">
      <c r="A1096" s="1649">
        <v>34333</v>
      </c>
      <c r="B1096" s="1">
        <v>16.7</v>
      </c>
      <c r="C1096" s="1507">
        <v>21.9</v>
      </c>
    </row>
    <row r="1097" spans="1:3" ht="15.75">
      <c r="A1097" s="1649">
        <v>34334</v>
      </c>
      <c r="B1097" s="1">
        <v>17.100000000000001</v>
      </c>
      <c r="C1097" s="1507">
        <v>22.8</v>
      </c>
    </row>
    <row r="1098" spans="1:3" ht="15.75">
      <c r="A1098" s="1649">
        <v>34335</v>
      </c>
      <c r="B1098" s="1">
        <v>17.899999999999999</v>
      </c>
      <c r="C1098" s="1507">
        <v>21.4</v>
      </c>
    </row>
    <row r="1099" spans="1:3" ht="15.75">
      <c r="A1099" s="1649">
        <v>34336</v>
      </c>
      <c r="B1099" s="1">
        <v>19.2</v>
      </c>
      <c r="C1099" s="1507">
        <v>20.2</v>
      </c>
    </row>
    <row r="1100" spans="1:3" ht="15.75">
      <c r="A1100" s="1649">
        <v>34337</v>
      </c>
      <c r="B1100" s="1">
        <v>19.8</v>
      </c>
      <c r="C1100" s="1507">
        <v>19.399999999999999</v>
      </c>
    </row>
    <row r="1101" spans="1:3" ht="15.75">
      <c r="A1101" s="1649">
        <v>34338</v>
      </c>
      <c r="B1101" s="1">
        <v>21.6</v>
      </c>
      <c r="C1101" s="1507">
        <v>20.100000000000001</v>
      </c>
    </row>
    <row r="1102" spans="1:3" ht="15.75">
      <c r="A1102" s="1649">
        <v>34339</v>
      </c>
      <c r="B1102" s="1">
        <v>22</v>
      </c>
      <c r="C1102" s="1507">
        <v>24.9</v>
      </c>
    </row>
    <row r="1103" spans="1:3" ht="15.75">
      <c r="A1103" s="1649">
        <v>34340</v>
      </c>
      <c r="B1103" s="1">
        <v>21.3</v>
      </c>
      <c r="C1103" s="1507">
        <v>25.6</v>
      </c>
    </row>
    <row r="1104" spans="1:3" ht="15.75">
      <c r="A1104" s="1649">
        <v>34341</v>
      </c>
      <c r="B1104" s="1">
        <v>21</v>
      </c>
      <c r="C1104" s="1507">
        <v>26.4</v>
      </c>
    </row>
    <row r="1105" spans="1:3" ht="15.75">
      <c r="A1105" s="1649">
        <v>34342</v>
      </c>
      <c r="B1105" s="1">
        <v>20.3</v>
      </c>
      <c r="C1105" s="1507">
        <v>27.9</v>
      </c>
    </row>
    <row r="1106" spans="1:3" ht="15.75">
      <c r="A1106" s="1649">
        <v>34343</v>
      </c>
      <c r="B1106" s="1">
        <v>20.399999999999999</v>
      </c>
      <c r="C1106" s="1507">
        <v>22.9</v>
      </c>
    </row>
    <row r="1107" spans="1:3" ht="15.75">
      <c r="A1107" s="1649">
        <v>34344</v>
      </c>
      <c r="B1107" s="1">
        <v>21.4</v>
      </c>
      <c r="C1107" s="1507">
        <v>24.4</v>
      </c>
    </row>
    <row r="1108" spans="1:3" ht="15.75">
      <c r="A1108" s="1649">
        <v>34345</v>
      </c>
      <c r="B1108" s="1">
        <v>23.5</v>
      </c>
      <c r="C1108" s="1507">
        <v>26.5</v>
      </c>
    </row>
    <row r="1109" spans="1:3" ht="15.75">
      <c r="A1109" s="1649">
        <v>34346</v>
      </c>
      <c r="B1109" s="1">
        <v>23.2</v>
      </c>
      <c r="C1109" s="1507">
        <v>25.6</v>
      </c>
    </row>
    <row r="1110" spans="1:3" ht="15.75">
      <c r="A1110" s="1649">
        <v>34347</v>
      </c>
      <c r="B1110" s="1">
        <v>20.399999999999999</v>
      </c>
      <c r="C1110" s="1507">
        <v>22</v>
      </c>
    </row>
    <row r="1111" spans="1:3" ht="15.75">
      <c r="A1111" s="1649">
        <v>34348</v>
      </c>
      <c r="B1111" s="1">
        <v>16.600000000000001</v>
      </c>
      <c r="C1111" s="1507">
        <v>21.7</v>
      </c>
    </row>
    <row r="1112" spans="1:3" ht="15.75">
      <c r="A1112" s="1649">
        <v>34349</v>
      </c>
      <c r="B1112" s="1">
        <v>15.1</v>
      </c>
      <c r="C1112" s="1507">
        <v>21.4</v>
      </c>
    </row>
    <row r="1113" spans="1:3" ht="15.75">
      <c r="A1113" s="1649">
        <v>34350</v>
      </c>
      <c r="B1113" s="1">
        <v>16.7</v>
      </c>
      <c r="C1113" s="1507">
        <v>17.7</v>
      </c>
    </row>
    <row r="1114" spans="1:3" ht="15.75">
      <c r="A1114" s="1649">
        <v>34351</v>
      </c>
      <c r="B1114" s="1">
        <v>18.100000000000001</v>
      </c>
      <c r="C1114" s="1507">
        <v>15.7</v>
      </c>
    </row>
    <row r="1115" spans="1:3" ht="15.75">
      <c r="A1115" s="1649">
        <v>34352</v>
      </c>
      <c r="B1115" s="1">
        <v>18.7</v>
      </c>
      <c r="C1115" s="1507">
        <v>18.399999999999999</v>
      </c>
    </row>
    <row r="1116" spans="1:3" ht="15.75">
      <c r="A1116" s="1649">
        <v>34353</v>
      </c>
      <c r="B1116" s="1">
        <v>12.5</v>
      </c>
      <c r="C1116" s="1507">
        <v>22.4</v>
      </c>
    </row>
    <row r="1117" spans="1:3" ht="15.75">
      <c r="A1117" s="1649">
        <v>34354</v>
      </c>
      <c r="B1117" s="1">
        <v>11.1</v>
      </c>
      <c r="C1117" s="1507">
        <v>23.2</v>
      </c>
    </row>
    <row r="1118" spans="1:3" ht="15.75">
      <c r="A1118" s="1649">
        <v>34355</v>
      </c>
      <c r="B1118" s="1">
        <v>11.9</v>
      </c>
      <c r="C1118" s="1507">
        <v>22.5</v>
      </c>
    </row>
    <row r="1119" spans="1:3" ht="15.75">
      <c r="A1119" s="1649">
        <v>34356</v>
      </c>
      <c r="B1119" s="1">
        <v>12.3</v>
      </c>
      <c r="C1119" s="1507">
        <v>20.2</v>
      </c>
    </row>
    <row r="1120" spans="1:3" ht="15.75">
      <c r="A1120" s="1649">
        <v>34357</v>
      </c>
      <c r="B1120" s="1">
        <v>13.6</v>
      </c>
      <c r="C1120" s="1507">
        <v>25.5</v>
      </c>
    </row>
    <row r="1121" spans="1:3" ht="15.75">
      <c r="A1121" s="1649">
        <v>34358</v>
      </c>
      <c r="B1121" s="1">
        <v>15.2</v>
      </c>
      <c r="C1121" s="1507">
        <v>28.9</v>
      </c>
    </row>
    <row r="1122" spans="1:3" ht="15.75">
      <c r="A1122" s="1649">
        <v>34359</v>
      </c>
      <c r="B1122" s="1">
        <v>16.8</v>
      </c>
      <c r="C1122" s="1507">
        <v>24</v>
      </c>
    </row>
    <row r="1123" spans="1:3" ht="15.75">
      <c r="A1123" s="1649">
        <v>34360</v>
      </c>
      <c r="B1123" s="1">
        <v>15.4</v>
      </c>
      <c r="C1123" s="1507">
        <v>16.5</v>
      </c>
    </row>
    <row r="1124" spans="1:3" ht="15.75">
      <c r="A1124" s="1649">
        <v>34361</v>
      </c>
      <c r="B1124" s="1">
        <v>17.3</v>
      </c>
      <c r="C1124" s="1507">
        <v>14.7</v>
      </c>
    </row>
    <row r="1125" spans="1:3" ht="15.75">
      <c r="A1125" s="1649">
        <v>34362</v>
      </c>
      <c r="B1125" s="1">
        <v>17.8</v>
      </c>
      <c r="C1125" s="1507">
        <v>15.9</v>
      </c>
    </row>
    <row r="1126" spans="1:3" ht="15.75">
      <c r="A1126" s="1649">
        <v>34363</v>
      </c>
      <c r="B1126" s="1">
        <v>17.3</v>
      </c>
      <c r="C1126" s="1507">
        <v>23.4</v>
      </c>
    </row>
    <row r="1127" spans="1:3" ht="15.75">
      <c r="A1127" s="1649">
        <v>34364</v>
      </c>
      <c r="B1127" s="1">
        <v>15.3</v>
      </c>
      <c r="C1127" s="1507">
        <v>23</v>
      </c>
    </row>
    <row r="1128" spans="1:3" ht="15.75">
      <c r="A1128" s="1649">
        <v>34365</v>
      </c>
      <c r="B1128" s="1">
        <v>17.8</v>
      </c>
      <c r="C1128" s="1507">
        <v>27.5</v>
      </c>
    </row>
    <row r="1129" spans="1:3" ht="15.75">
      <c r="A1129" s="1649">
        <v>34366</v>
      </c>
      <c r="B1129" s="1">
        <v>19.5</v>
      </c>
      <c r="C1129" s="1507">
        <v>21.4</v>
      </c>
    </row>
    <row r="1130" spans="1:3" ht="15.75">
      <c r="A1130" s="1649">
        <v>34367</v>
      </c>
      <c r="B1130" s="1">
        <v>17.5</v>
      </c>
      <c r="C1130" s="1507">
        <v>20.2</v>
      </c>
    </row>
    <row r="1131" spans="1:3" ht="15.75">
      <c r="A1131" s="1649">
        <v>34368</v>
      </c>
      <c r="B1131" s="1">
        <v>17.8</v>
      </c>
      <c r="C1131" s="1507">
        <v>19.399999999999999</v>
      </c>
    </row>
    <row r="1132" spans="1:3" ht="15.75">
      <c r="A1132" s="1649">
        <v>34369</v>
      </c>
      <c r="B1132" s="1">
        <v>18.2</v>
      </c>
      <c r="C1132" s="1507">
        <v>20.100000000000001</v>
      </c>
    </row>
    <row r="1133" spans="1:3" ht="15.75">
      <c r="A1133" s="1649">
        <v>34370</v>
      </c>
      <c r="B1133" s="1">
        <v>21</v>
      </c>
      <c r="C1133" s="1507">
        <v>24.9</v>
      </c>
    </row>
    <row r="1134" spans="1:3" ht="15.75">
      <c r="A1134" s="1649">
        <v>34371</v>
      </c>
      <c r="B1134" s="1">
        <v>22.3</v>
      </c>
      <c r="C1134" s="1507">
        <v>25.6</v>
      </c>
    </row>
    <row r="1135" spans="1:3" ht="15.75">
      <c r="A1135" s="1649">
        <v>34372</v>
      </c>
      <c r="B1135" s="1">
        <v>22.7</v>
      </c>
      <c r="C1135" s="1507">
        <v>26.4</v>
      </c>
    </row>
    <row r="1136" spans="1:3" ht="15.75">
      <c r="A1136" s="1649">
        <v>34373</v>
      </c>
      <c r="B1136" s="1">
        <v>23.3</v>
      </c>
      <c r="C1136" s="1507">
        <v>24.9</v>
      </c>
    </row>
    <row r="1137" spans="1:3" ht="15.75">
      <c r="A1137" s="1649">
        <v>34374</v>
      </c>
      <c r="B1137" s="1">
        <v>19.899999999999999</v>
      </c>
      <c r="C1137" s="1507">
        <v>22.9</v>
      </c>
    </row>
    <row r="1138" spans="1:3" ht="15.75">
      <c r="A1138" s="1649">
        <v>34375</v>
      </c>
      <c r="B1138" s="1">
        <v>21.3</v>
      </c>
      <c r="C1138" s="1507">
        <v>24.4</v>
      </c>
    </row>
    <row r="1139" spans="1:3" ht="15.75">
      <c r="A1139" s="1649">
        <v>34376</v>
      </c>
      <c r="B1139" s="1">
        <v>23.1</v>
      </c>
      <c r="C1139" s="1507">
        <v>26.5</v>
      </c>
    </row>
    <row r="1140" spans="1:3" ht="15.75">
      <c r="A1140" s="1649">
        <v>34377</v>
      </c>
      <c r="B1140" s="1">
        <v>22.6</v>
      </c>
      <c r="C1140" s="1507">
        <v>25.6</v>
      </c>
    </row>
    <row r="1141" spans="1:3" ht="15.75">
      <c r="A1141" s="1649">
        <v>34378</v>
      </c>
      <c r="B1141" s="1">
        <v>19.3</v>
      </c>
      <c r="C1141" s="1507">
        <v>22</v>
      </c>
    </row>
    <row r="1142" spans="1:3" ht="15.75">
      <c r="A1142" s="1649">
        <v>34379</v>
      </c>
      <c r="B1142" s="1">
        <v>20.3</v>
      </c>
      <c r="C1142" s="1507">
        <v>21.7</v>
      </c>
    </row>
    <row r="1143" spans="1:3" ht="15.75">
      <c r="A1143" s="1649">
        <v>34380</v>
      </c>
      <c r="B1143" s="1">
        <v>19.3</v>
      </c>
      <c r="C1143" s="1507">
        <v>21.4</v>
      </c>
    </row>
    <row r="1144" spans="1:3" ht="15.75">
      <c r="A1144" s="1649">
        <v>34381</v>
      </c>
      <c r="B1144" s="1">
        <v>15.8</v>
      </c>
      <c r="C1144" s="1507">
        <v>17.7</v>
      </c>
    </row>
    <row r="1145" spans="1:3" ht="15.75">
      <c r="A1145" s="1649">
        <v>34382</v>
      </c>
      <c r="B1145" s="1">
        <v>14.7</v>
      </c>
      <c r="C1145" s="1507">
        <v>15.7</v>
      </c>
    </row>
    <row r="1146" spans="1:3" ht="15.75">
      <c r="A1146" s="1649">
        <v>34383</v>
      </c>
      <c r="B1146" s="1">
        <v>15.9</v>
      </c>
      <c r="C1146" s="1507">
        <v>18.399999999999999</v>
      </c>
    </row>
    <row r="1147" spans="1:3" ht="15.75">
      <c r="A1147" s="1649">
        <v>34384</v>
      </c>
      <c r="B1147" s="1">
        <v>18</v>
      </c>
      <c r="C1147" s="1507">
        <v>22.4</v>
      </c>
    </row>
    <row r="1148" spans="1:3" ht="15.75">
      <c r="A1148" s="1649">
        <v>34385</v>
      </c>
      <c r="B1148" s="1">
        <v>19.2</v>
      </c>
      <c r="C1148" s="1507">
        <v>23.2</v>
      </c>
    </row>
    <row r="1149" spans="1:3" ht="15.75">
      <c r="A1149" s="1649">
        <v>34386</v>
      </c>
      <c r="B1149" s="1">
        <v>18.8</v>
      </c>
      <c r="C1149" s="1507">
        <v>22.5</v>
      </c>
    </row>
    <row r="1150" spans="1:3" ht="15.75">
      <c r="A1150" s="1649">
        <v>34387</v>
      </c>
      <c r="B1150" s="1">
        <v>18.3</v>
      </c>
      <c r="C1150" s="1507">
        <v>20.2</v>
      </c>
    </row>
    <row r="1151" spans="1:3" ht="15.75">
      <c r="A1151" s="1649">
        <v>34388</v>
      </c>
      <c r="B1151" s="1">
        <v>21.4</v>
      </c>
      <c r="C1151" s="1507">
        <v>25.5</v>
      </c>
    </row>
    <row r="1152" spans="1:3" ht="15.75">
      <c r="A1152" s="1649">
        <v>34389</v>
      </c>
      <c r="B1152" s="1">
        <v>23.1</v>
      </c>
      <c r="C1152" s="1507">
        <v>28.9</v>
      </c>
    </row>
    <row r="1153" spans="1:3" ht="15.75">
      <c r="A1153" s="1649">
        <v>34390</v>
      </c>
      <c r="B1153" s="1">
        <v>17.7</v>
      </c>
      <c r="C1153" s="1507">
        <v>24</v>
      </c>
    </row>
    <row r="1154" spans="1:3" ht="15.75">
      <c r="A1154" s="1649">
        <v>34391</v>
      </c>
      <c r="B1154" s="1">
        <v>12.9</v>
      </c>
      <c r="C1154" s="1507">
        <v>16.5</v>
      </c>
    </row>
    <row r="1155" spans="1:3" ht="15.75">
      <c r="A1155" s="1649">
        <v>34392</v>
      </c>
      <c r="B1155" s="1">
        <v>13</v>
      </c>
      <c r="C1155" s="1507">
        <v>14.7</v>
      </c>
    </row>
    <row r="1156" spans="1:3" ht="15.75">
      <c r="A1156" s="1649">
        <v>34393</v>
      </c>
      <c r="B1156" s="1">
        <v>13.5</v>
      </c>
      <c r="C1156" s="1507">
        <v>15.9</v>
      </c>
    </row>
    <row r="1157" spans="1:3" ht="15.75">
      <c r="A1157" s="1649">
        <v>34394</v>
      </c>
      <c r="B1157" s="1">
        <v>13.8</v>
      </c>
      <c r="C1157" s="1507">
        <v>15.4</v>
      </c>
    </row>
    <row r="1158" spans="1:3" ht="15.75">
      <c r="A1158" s="1649">
        <v>34395</v>
      </c>
      <c r="B1158" s="1">
        <v>13</v>
      </c>
      <c r="C1158" s="1507">
        <v>14.5</v>
      </c>
    </row>
    <row r="1159" spans="1:3" ht="15.75">
      <c r="A1159" s="1649">
        <v>34396</v>
      </c>
      <c r="B1159" s="1">
        <v>15.2</v>
      </c>
      <c r="C1159" s="1507">
        <v>18.899999999999999</v>
      </c>
    </row>
    <row r="1160" spans="1:3" ht="15.75">
      <c r="A1160" s="1649">
        <v>34397</v>
      </c>
      <c r="B1160" s="1">
        <v>16.399999999999999</v>
      </c>
      <c r="C1160" s="1507">
        <v>20.399999999999999</v>
      </c>
    </row>
    <row r="1161" spans="1:3" ht="15.75">
      <c r="A1161" s="1649">
        <v>34398</v>
      </c>
      <c r="B1161" s="1">
        <v>17</v>
      </c>
      <c r="C1161" s="1507">
        <v>18.399999999999999</v>
      </c>
    </row>
    <row r="1162" spans="1:3" ht="15.75">
      <c r="A1162" s="1649">
        <v>34399</v>
      </c>
      <c r="B1162" s="1">
        <v>18.399999999999999</v>
      </c>
      <c r="C1162" s="1507">
        <v>20</v>
      </c>
    </row>
    <row r="1163" spans="1:3" ht="15.75">
      <c r="A1163" s="1649">
        <v>34400</v>
      </c>
      <c r="B1163" s="1">
        <v>21.4</v>
      </c>
      <c r="C1163" s="1507">
        <v>24.8</v>
      </c>
    </row>
    <row r="1164" spans="1:3" ht="15.75">
      <c r="A1164" s="1649">
        <v>34401</v>
      </c>
      <c r="B1164" s="1">
        <v>22.3</v>
      </c>
      <c r="C1164" s="1507">
        <v>25.3</v>
      </c>
    </row>
    <row r="1165" spans="1:3" ht="15.75">
      <c r="A1165" s="1649">
        <v>34402</v>
      </c>
      <c r="B1165" s="1">
        <v>23.4</v>
      </c>
      <c r="C1165" s="1507">
        <v>26.2</v>
      </c>
    </row>
    <row r="1166" spans="1:3" ht="15.75">
      <c r="A1166" s="1649">
        <v>34403</v>
      </c>
      <c r="B1166" s="1">
        <v>19.7</v>
      </c>
      <c r="C1166" s="1507">
        <v>24.1</v>
      </c>
    </row>
    <row r="1167" spans="1:3" ht="15.75">
      <c r="A1167" s="1649">
        <v>34404</v>
      </c>
      <c r="B1167" s="1">
        <v>17.899999999999999</v>
      </c>
      <c r="C1167" s="1507">
        <v>19.899999999999999</v>
      </c>
    </row>
    <row r="1168" spans="1:3" ht="15.75">
      <c r="A1168" s="1649">
        <v>34405</v>
      </c>
      <c r="B1168" s="1">
        <v>21.2</v>
      </c>
      <c r="C1168" s="1507">
        <v>24</v>
      </c>
    </row>
    <row r="1169" spans="1:3" ht="15.75">
      <c r="A1169" s="1649">
        <v>34406</v>
      </c>
      <c r="B1169" s="1">
        <v>22.5</v>
      </c>
      <c r="C1169" s="1507">
        <v>26.5</v>
      </c>
    </row>
    <row r="1170" spans="1:3" ht="15.75">
      <c r="A1170" s="1649">
        <v>34407</v>
      </c>
      <c r="B1170" s="1">
        <v>15.1</v>
      </c>
      <c r="C1170" s="1507">
        <v>20.3</v>
      </c>
    </row>
    <row r="1171" spans="1:3" ht="15.75">
      <c r="A1171" s="1649">
        <v>34408</v>
      </c>
      <c r="B1171" s="1">
        <v>15</v>
      </c>
      <c r="C1171" s="1507">
        <v>18.7</v>
      </c>
    </row>
    <row r="1172" spans="1:3" ht="15.75">
      <c r="A1172" s="1649">
        <v>34409</v>
      </c>
      <c r="B1172" s="1">
        <v>16.899999999999999</v>
      </c>
      <c r="C1172" s="1507">
        <v>18.899999999999999</v>
      </c>
    </row>
    <row r="1173" spans="1:3" ht="15.75">
      <c r="A1173" s="1649">
        <v>34410</v>
      </c>
      <c r="B1173" s="1">
        <v>16.7</v>
      </c>
      <c r="C1173" s="1507">
        <v>20.3</v>
      </c>
    </row>
    <row r="1174" spans="1:3" ht="15.75">
      <c r="A1174" s="1649">
        <v>34411</v>
      </c>
      <c r="B1174" s="1">
        <v>16</v>
      </c>
      <c r="C1174" s="1507">
        <v>18.7</v>
      </c>
    </row>
    <row r="1175" spans="1:3" ht="15.75">
      <c r="A1175" s="1649">
        <v>34412</v>
      </c>
      <c r="B1175" s="1">
        <v>17.899999999999999</v>
      </c>
      <c r="C1175" s="1507">
        <v>21.8</v>
      </c>
    </row>
    <row r="1176" spans="1:3" ht="15.75">
      <c r="A1176" s="1649">
        <v>34413</v>
      </c>
      <c r="B1176" s="1">
        <v>19.399999999999999</v>
      </c>
      <c r="C1176" s="1507">
        <v>23.3</v>
      </c>
    </row>
    <row r="1177" spans="1:3" ht="15.75">
      <c r="A1177" s="1649">
        <v>34414</v>
      </c>
      <c r="B1177" s="1">
        <v>17.8</v>
      </c>
      <c r="C1177" s="1507">
        <v>19.7</v>
      </c>
    </row>
    <row r="1178" spans="1:3" ht="15.75">
      <c r="A1178" s="1649">
        <v>34415</v>
      </c>
      <c r="B1178" s="1">
        <v>17.899999999999999</v>
      </c>
      <c r="C1178" s="1507">
        <v>19.5</v>
      </c>
    </row>
    <row r="1179" spans="1:3" ht="15.75">
      <c r="A1179" s="1649">
        <v>34416</v>
      </c>
      <c r="B1179" s="1">
        <v>19.100000000000001</v>
      </c>
      <c r="C1179" s="1507">
        <v>22.2</v>
      </c>
    </row>
    <row r="1180" spans="1:3" ht="15.75">
      <c r="A1180" s="1649">
        <v>34417</v>
      </c>
      <c r="B1180" s="1">
        <v>19.5</v>
      </c>
      <c r="C1180" s="1507">
        <v>22.3</v>
      </c>
    </row>
    <row r="1181" spans="1:3" ht="15.75">
      <c r="A1181" s="1649">
        <v>34418</v>
      </c>
      <c r="B1181" s="1">
        <v>19.5</v>
      </c>
      <c r="C1181" s="1507">
        <v>22.6</v>
      </c>
    </row>
    <row r="1182" spans="1:3" ht="15.75">
      <c r="A1182" s="1649">
        <v>34419</v>
      </c>
      <c r="B1182" s="1">
        <v>18.100000000000001</v>
      </c>
      <c r="C1182" s="1507">
        <v>20.3</v>
      </c>
    </row>
    <row r="1183" spans="1:3" ht="15.75">
      <c r="A1183" s="1649">
        <v>34420</v>
      </c>
      <c r="B1183" s="1">
        <v>16</v>
      </c>
      <c r="C1183" s="1507">
        <v>17.2</v>
      </c>
    </row>
    <row r="1184" spans="1:3" ht="15.75">
      <c r="A1184" s="1649">
        <v>34421</v>
      </c>
      <c r="B1184" s="1">
        <v>18.3</v>
      </c>
      <c r="C1184" s="1507">
        <v>21.5</v>
      </c>
    </row>
    <row r="1185" spans="1:3" ht="15.75">
      <c r="A1185" s="1649">
        <v>34422</v>
      </c>
      <c r="B1185" s="1">
        <v>20.8</v>
      </c>
      <c r="C1185" s="1507">
        <v>23.4</v>
      </c>
    </row>
    <row r="1186" spans="1:3" ht="15.75">
      <c r="A1186" s="1649">
        <v>34423</v>
      </c>
      <c r="B1186" s="1">
        <v>21.5</v>
      </c>
      <c r="C1186" s="1507">
        <v>23</v>
      </c>
    </row>
    <row r="1187" spans="1:3" ht="15.75">
      <c r="A1187" s="1649">
        <v>34424</v>
      </c>
      <c r="B1187" s="1">
        <v>22.6</v>
      </c>
      <c r="C1187" s="1507">
        <v>27.5</v>
      </c>
    </row>
    <row r="1188" spans="1:3" ht="15.75">
      <c r="A1188" s="1649">
        <v>34425</v>
      </c>
      <c r="B1188" s="1">
        <v>22.3</v>
      </c>
      <c r="C1188" s="1507">
        <v>24.5</v>
      </c>
    </row>
    <row r="1189" spans="1:3" ht="15.75">
      <c r="A1189" s="1649">
        <v>34426</v>
      </c>
      <c r="B1189" s="1">
        <v>22.9</v>
      </c>
      <c r="C1189" s="1507">
        <v>25.9</v>
      </c>
    </row>
    <row r="1190" spans="1:3" ht="15.75">
      <c r="A1190" s="1649">
        <v>34427</v>
      </c>
      <c r="B1190" s="1">
        <v>23.6</v>
      </c>
      <c r="C1190" s="1507">
        <v>26</v>
      </c>
    </row>
    <row r="1191" spans="1:3" ht="15.75">
      <c r="A1191" s="1649">
        <v>34428</v>
      </c>
      <c r="B1191" s="1">
        <v>24.5</v>
      </c>
      <c r="C1191" s="1507">
        <v>28.4</v>
      </c>
    </row>
    <row r="1192" spans="1:3" ht="15.75">
      <c r="A1192" s="1649">
        <v>34429</v>
      </c>
      <c r="B1192" s="1">
        <v>24.9</v>
      </c>
      <c r="C1192" s="1507">
        <v>28.3</v>
      </c>
    </row>
    <row r="1193" spans="1:3" ht="15.75">
      <c r="A1193" s="1649">
        <v>34430</v>
      </c>
      <c r="B1193" s="1">
        <v>24.6</v>
      </c>
      <c r="C1193" s="1507">
        <v>26.9</v>
      </c>
    </row>
    <row r="1194" spans="1:3" ht="15.75">
      <c r="A1194" s="1649">
        <v>34431</v>
      </c>
      <c r="B1194" s="1">
        <v>25</v>
      </c>
      <c r="C1194" s="1507">
        <v>28.7</v>
      </c>
    </row>
    <row r="1195" spans="1:3" ht="15.75">
      <c r="A1195" s="1649">
        <v>34432</v>
      </c>
      <c r="B1195" s="1">
        <v>24.5</v>
      </c>
      <c r="C1195" s="1507">
        <v>26.5</v>
      </c>
    </row>
    <row r="1196" spans="1:3" ht="15.75">
      <c r="A1196" s="1649">
        <v>34433</v>
      </c>
      <c r="B1196" s="1">
        <v>25.3</v>
      </c>
      <c r="C1196" s="1507">
        <v>29.4</v>
      </c>
    </row>
    <row r="1197" spans="1:3" ht="15.75">
      <c r="A1197" s="1649">
        <v>34434</v>
      </c>
      <c r="B1197" s="1">
        <v>24.8</v>
      </c>
      <c r="C1197" s="1507">
        <v>26.1</v>
      </c>
    </row>
    <row r="1198" spans="1:3" ht="15.75">
      <c r="A1198" s="1649">
        <v>34435</v>
      </c>
      <c r="B1198" s="1">
        <v>25.2</v>
      </c>
      <c r="C1198" s="1507">
        <v>27.3</v>
      </c>
    </row>
    <row r="1199" spans="1:3" ht="15.75">
      <c r="A1199" s="1649">
        <v>34436</v>
      </c>
      <c r="B1199" s="1">
        <v>24.5</v>
      </c>
      <c r="C1199" s="1507">
        <v>26.1</v>
      </c>
    </row>
    <row r="1200" spans="1:3" ht="15.75">
      <c r="A1200" s="1649">
        <v>34437</v>
      </c>
      <c r="B1200" s="1">
        <v>22.5</v>
      </c>
      <c r="C1200" s="1507">
        <v>25.9</v>
      </c>
    </row>
    <row r="1201" spans="1:3" ht="15.75">
      <c r="A1201" s="1649">
        <v>34438</v>
      </c>
      <c r="B1201" s="1">
        <v>22.2</v>
      </c>
      <c r="C1201" s="1507">
        <v>25.9</v>
      </c>
    </row>
    <row r="1202" spans="1:3" ht="15.75">
      <c r="A1202" s="1649">
        <v>34439</v>
      </c>
      <c r="B1202" s="1">
        <v>21.6</v>
      </c>
      <c r="C1202" s="1507">
        <v>24.3</v>
      </c>
    </row>
    <row r="1203" spans="1:3" ht="15.75">
      <c r="A1203" s="1649">
        <v>34440</v>
      </c>
      <c r="B1203" s="1">
        <v>23.1</v>
      </c>
      <c r="C1203" s="1507">
        <v>27.9</v>
      </c>
    </row>
    <row r="1204" spans="1:3" ht="15.75">
      <c r="A1204" s="1649">
        <v>34441</v>
      </c>
      <c r="B1204" s="1">
        <v>25.7</v>
      </c>
      <c r="C1204" s="1507">
        <v>29.9</v>
      </c>
    </row>
    <row r="1205" spans="1:3" ht="15.75">
      <c r="A1205" s="1649">
        <v>34442</v>
      </c>
      <c r="B1205" s="1">
        <v>25.9</v>
      </c>
      <c r="C1205" s="1507">
        <v>30.4</v>
      </c>
    </row>
    <row r="1206" spans="1:3" ht="15.75">
      <c r="A1206" s="1649">
        <v>34443</v>
      </c>
      <c r="B1206" s="1">
        <v>26.6</v>
      </c>
      <c r="C1206" s="1507">
        <v>30.6</v>
      </c>
    </row>
    <row r="1207" spans="1:3" ht="15.75">
      <c r="A1207" s="1649">
        <v>34444</v>
      </c>
      <c r="B1207" s="1">
        <v>27</v>
      </c>
      <c r="C1207" s="1507">
        <v>31.8</v>
      </c>
    </row>
    <row r="1208" spans="1:3" ht="15.75">
      <c r="A1208" s="1649">
        <v>34445</v>
      </c>
      <c r="B1208" s="1">
        <v>26.9</v>
      </c>
      <c r="C1208" s="1507">
        <v>30.9</v>
      </c>
    </row>
    <row r="1209" spans="1:3" ht="15.75">
      <c r="A1209" s="1649">
        <v>34446</v>
      </c>
      <c r="B1209" s="1">
        <v>26.7</v>
      </c>
      <c r="C1209" s="1507">
        <v>30.5</v>
      </c>
    </row>
    <row r="1210" spans="1:3" ht="15.75">
      <c r="A1210" s="1649">
        <v>34447</v>
      </c>
      <c r="B1210" s="1">
        <v>26.5</v>
      </c>
      <c r="C1210" s="1507">
        <v>31</v>
      </c>
    </row>
    <row r="1211" spans="1:3" ht="15.75">
      <c r="A1211" s="1649">
        <v>34448</v>
      </c>
      <c r="B1211" s="1">
        <v>27</v>
      </c>
      <c r="C1211" s="1507">
        <v>32</v>
      </c>
    </row>
    <row r="1212" spans="1:3" ht="15.75">
      <c r="A1212" s="1649">
        <v>34449</v>
      </c>
      <c r="B1212" s="1">
        <v>27.5</v>
      </c>
      <c r="C1212" s="1507">
        <v>31.7</v>
      </c>
    </row>
    <row r="1213" spans="1:3" ht="15.75">
      <c r="A1213" s="1649">
        <v>34450</v>
      </c>
      <c r="B1213" s="1">
        <v>28.2</v>
      </c>
      <c r="C1213" s="1507">
        <v>32.9</v>
      </c>
    </row>
    <row r="1214" spans="1:3" ht="15.75">
      <c r="A1214" s="1649">
        <v>34451</v>
      </c>
      <c r="B1214" s="1">
        <v>27.3</v>
      </c>
      <c r="C1214" s="1507">
        <v>29.3</v>
      </c>
    </row>
    <row r="1215" spans="1:3" ht="15.75">
      <c r="A1215" s="1649">
        <v>34452</v>
      </c>
      <c r="B1215" s="1">
        <v>28</v>
      </c>
      <c r="C1215" s="1507">
        <v>31.4</v>
      </c>
    </row>
    <row r="1216" spans="1:3" ht="15.75">
      <c r="A1216" s="1649">
        <v>34453</v>
      </c>
      <c r="B1216" s="1">
        <v>27.2</v>
      </c>
      <c r="C1216" s="1507">
        <v>30.9</v>
      </c>
    </row>
    <row r="1217" spans="1:3" ht="15.75">
      <c r="A1217" s="1649">
        <v>34454</v>
      </c>
      <c r="B1217" s="1">
        <v>28.1</v>
      </c>
      <c r="C1217" s="1507">
        <v>31.9</v>
      </c>
    </row>
    <row r="1218" spans="1:3" ht="15.75">
      <c r="A1218" s="1649">
        <v>34455</v>
      </c>
      <c r="B1218" s="1">
        <v>29.3</v>
      </c>
      <c r="C1218" s="1507">
        <v>33.799999999999997</v>
      </c>
    </row>
    <row r="1219" spans="1:3" ht="15.75">
      <c r="A1219" s="1649">
        <v>34456</v>
      </c>
      <c r="B1219" s="1">
        <v>31.3</v>
      </c>
      <c r="C1219" s="1507">
        <v>38.4</v>
      </c>
    </row>
    <row r="1220" spans="1:3" ht="15.75">
      <c r="A1220" s="1649">
        <v>34457</v>
      </c>
      <c r="B1220" s="1">
        <v>32.5</v>
      </c>
      <c r="C1220" s="1507">
        <v>39.799999999999997</v>
      </c>
    </row>
    <row r="1221" spans="1:3" ht="15.75">
      <c r="A1221" s="1649">
        <v>34458</v>
      </c>
      <c r="B1221" s="1">
        <v>27.6</v>
      </c>
      <c r="C1221" s="1507">
        <v>34.9</v>
      </c>
    </row>
    <row r="1222" spans="1:3" ht="15.75">
      <c r="A1222" s="1649">
        <v>34459</v>
      </c>
      <c r="B1222" s="1">
        <v>19.8</v>
      </c>
      <c r="C1222" s="1507">
        <v>24.1</v>
      </c>
    </row>
    <row r="1223" spans="1:3" ht="15.75">
      <c r="A1223" s="1649">
        <v>34460</v>
      </c>
      <c r="B1223" s="1">
        <v>20.3</v>
      </c>
      <c r="C1223" s="1507">
        <v>23.1</v>
      </c>
    </row>
    <row r="1224" spans="1:3" ht="15.75">
      <c r="A1224" s="1649">
        <v>34461</v>
      </c>
      <c r="B1224" s="1">
        <v>24.2</v>
      </c>
      <c r="C1224" s="1507">
        <v>29</v>
      </c>
    </row>
    <row r="1225" spans="1:3" ht="15.75">
      <c r="A1225" s="1649">
        <v>34462</v>
      </c>
      <c r="B1225" s="1">
        <v>26.8</v>
      </c>
      <c r="C1225" s="1507">
        <v>30.9</v>
      </c>
    </row>
    <row r="1226" spans="1:3" ht="15.75">
      <c r="A1226" s="1649">
        <v>34463</v>
      </c>
      <c r="B1226" s="1">
        <v>27.3</v>
      </c>
      <c r="C1226" s="1507">
        <v>32</v>
      </c>
    </row>
    <row r="1227" spans="1:3" ht="15.75">
      <c r="A1227" s="1649">
        <v>34464</v>
      </c>
      <c r="B1227" s="1">
        <v>28.5</v>
      </c>
      <c r="C1227" s="1507">
        <v>32.700000000000003</v>
      </c>
    </row>
    <row r="1228" spans="1:3" ht="15.75">
      <c r="A1228" s="1649">
        <v>34465</v>
      </c>
      <c r="B1228" s="1">
        <v>27</v>
      </c>
      <c r="C1228" s="1507">
        <v>29.2</v>
      </c>
    </row>
    <row r="1229" spans="1:3" ht="15.75">
      <c r="A1229" s="1649">
        <v>34466</v>
      </c>
      <c r="B1229" s="1">
        <v>28.7</v>
      </c>
      <c r="C1229" s="1507">
        <v>31.9</v>
      </c>
    </row>
    <row r="1230" spans="1:3" ht="15.75">
      <c r="A1230" s="1649">
        <v>34467</v>
      </c>
      <c r="B1230" s="1">
        <v>29.3</v>
      </c>
      <c r="C1230" s="1507">
        <v>33.6</v>
      </c>
    </row>
    <row r="1231" spans="1:3" ht="15.75">
      <c r="A1231" s="1649">
        <v>34468</v>
      </c>
      <c r="B1231" s="1">
        <v>29.4</v>
      </c>
      <c r="C1231" s="1507">
        <v>33.5</v>
      </c>
    </row>
    <row r="1232" spans="1:3" ht="15.75">
      <c r="A1232" s="1649">
        <v>34469</v>
      </c>
      <c r="B1232" s="1">
        <v>30.4</v>
      </c>
      <c r="C1232" s="1507">
        <v>35.6</v>
      </c>
    </row>
    <row r="1233" spans="1:3" ht="15.75">
      <c r="A1233" s="1649">
        <v>34470</v>
      </c>
      <c r="B1233" s="1">
        <v>28.2</v>
      </c>
      <c r="C1233" s="1507">
        <v>34.799999999999997</v>
      </c>
    </row>
    <row r="1234" spans="1:3" ht="15.75">
      <c r="A1234" s="1649">
        <v>34471</v>
      </c>
      <c r="B1234" s="1">
        <v>26.3</v>
      </c>
      <c r="C1234" s="1507">
        <v>31.3</v>
      </c>
    </row>
    <row r="1235" spans="1:3" ht="15.75">
      <c r="A1235" s="1649">
        <v>34472</v>
      </c>
      <c r="B1235" s="1">
        <v>25.3</v>
      </c>
      <c r="C1235" s="1507">
        <v>28.1</v>
      </c>
    </row>
    <row r="1236" spans="1:3" ht="15.75">
      <c r="A1236" s="1649">
        <v>34473</v>
      </c>
      <c r="B1236" s="1">
        <v>24.9</v>
      </c>
      <c r="C1236" s="1507">
        <v>26.9</v>
      </c>
    </row>
    <row r="1237" spans="1:3" ht="15.75">
      <c r="A1237" s="1649">
        <v>34474</v>
      </c>
      <c r="B1237" s="1">
        <v>25.9</v>
      </c>
      <c r="C1237" s="1507">
        <v>28.9</v>
      </c>
    </row>
    <row r="1238" spans="1:3" ht="15.75">
      <c r="A1238" s="1649">
        <v>34475</v>
      </c>
      <c r="B1238" s="1">
        <v>27.6</v>
      </c>
      <c r="C1238" s="1507">
        <v>31</v>
      </c>
    </row>
    <row r="1239" spans="1:3" ht="15.75">
      <c r="A1239" s="1649">
        <v>34476</v>
      </c>
      <c r="B1239" s="1">
        <v>28.6</v>
      </c>
      <c r="C1239" s="1507">
        <v>32.1</v>
      </c>
    </row>
    <row r="1240" spans="1:3" ht="15.75">
      <c r="A1240" s="1649">
        <v>34477</v>
      </c>
      <c r="B1240" s="1">
        <v>29.8</v>
      </c>
      <c r="C1240" s="1507">
        <v>34.700000000000003</v>
      </c>
    </row>
    <row r="1241" spans="1:3" ht="15.75">
      <c r="A1241" s="1649">
        <v>34478</v>
      </c>
      <c r="B1241" s="1">
        <v>30.5</v>
      </c>
      <c r="C1241" s="1507">
        <v>34.4</v>
      </c>
    </row>
    <row r="1242" spans="1:3" ht="15.75">
      <c r="A1242" s="1649">
        <v>34479</v>
      </c>
      <c r="B1242" s="1">
        <v>30.2</v>
      </c>
      <c r="C1242" s="1507">
        <v>34.5</v>
      </c>
    </row>
    <row r="1243" spans="1:3" ht="15.75">
      <c r="A1243" s="1649">
        <v>34480</v>
      </c>
      <c r="B1243" s="1">
        <v>30</v>
      </c>
      <c r="C1243" s="1507">
        <v>33.4</v>
      </c>
    </row>
    <row r="1244" spans="1:3" ht="15.75">
      <c r="A1244" s="1649">
        <v>34481</v>
      </c>
      <c r="B1244" s="1">
        <v>26.3</v>
      </c>
      <c r="C1244" s="1507">
        <v>30.3</v>
      </c>
    </row>
    <row r="1245" spans="1:3" ht="15.75">
      <c r="A1245" s="1649">
        <v>34482</v>
      </c>
      <c r="B1245" s="1">
        <v>27.1</v>
      </c>
      <c r="C1245" s="1507">
        <v>32</v>
      </c>
    </row>
    <row r="1246" spans="1:3" ht="15.75">
      <c r="A1246" s="1649">
        <v>34483</v>
      </c>
      <c r="B1246" s="1">
        <v>28.6</v>
      </c>
      <c r="C1246" s="1507">
        <v>33.1</v>
      </c>
    </row>
    <row r="1247" spans="1:3" ht="15.75">
      <c r="A1247" s="1649">
        <v>34484</v>
      </c>
      <c r="B1247" s="1">
        <v>29.3</v>
      </c>
      <c r="C1247" s="1507">
        <v>33.6</v>
      </c>
    </row>
    <row r="1248" spans="1:3" ht="15.75">
      <c r="A1248" s="1649">
        <v>34485</v>
      </c>
      <c r="B1248" s="1">
        <v>28.9</v>
      </c>
      <c r="C1248" s="1507">
        <v>33</v>
      </c>
    </row>
    <row r="1249" spans="1:3" ht="15.75">
      <c r="A1249" s="1649">
        <v>34486</v>
      </c>
      <c r="B1249" s="1">
        <v>28.7</v>
      </c>
      <c r="C1249" s="1507">
        <v>33.9</v>
      </c>
    </row>
    <row r="1250" spans="1:3" ht="15.75">
      <c r="A1250" s="1649">
        <v>34487</v>
      </c>
      <c r="B1250" s="1">
        <v>28.9</v>
      </c>
      <c r="C1250" s="1507">
        <v>33.4</v>
      </c>
    </row>
    <row r="1251" spans="1:3" ht="15.75">
      <c r="A1251" s="1649">
        <v>34488</v>
      </c>
      <c r="B1251" s="1">
        <v>28.2</v>
      </c>
      <c r="C1251" s="1507">
        <v>31.1</v>
      </c>
    </row>
    <row r="1252" spans="1:3" ht="15.75">
      <c r="A1252" s="1649">
        <v>34489</v>
      </c>
      <c r="B1252" s="1">
        <v>28.2</v>
      </c>
      <c r="C1252" s="1507">
        <v>31.5</v>
      </c>
    </row>
    <row r="1253" spans="1:3" ht="15.75">
      <c r="A1253" s="1649">
        <v>34490</v>
      </c>
      <c r="B1253" s="1">
        <v>27.6</v>
      </c>
      <c r="C1253" s="1507">
        <v>29.4</v>
      </c>
    </row>
    <row r="1254" spans="1:3" ht="15.75">
      <c r="A1254" s="1649">
        <v>34491</v>
      </c>
      <c r="B1254" s="1">
        <v>27.7</v>
      </c>
      <c r="C1254" s="1507">
        <v>31.5</v>
      </c>
    </row>
    <row r="1255" spans="1:3" ht="15.75">
      <c r="A1255" s="1649">
        <v>34492</v>
      </c>
      <c r="B1255" s="1">
        <v>29.3</v>
      </c>
      <c r="C1255" s="1507">
        <v>33.5</v>
      </c>
    </row>
    <row r="1256" spans="1:3" ht="15.75">
      <c r="A1256" s="1649">
        <v>34493</v>
      </c>
      <c r="B1256" s="1">
        <v>29.4</v>
      </c>
      <c r="C1256" s="1507">
        <v>32.4</v>
      </c>
    </row>
    <row r="1257" spans="1:3" ht="15.75">
      <c r="A1257" s="1649">
        <v>34494</v>
      </c>
      <c r="B1257" s="1">
        <v>25.4</v>
      </c>
      <c r="C1257" s="1507">
        <v>29.7</v>
      </c>
    </row>
    <row r="1258" spans="1:3" ht="15.75">
      <c r="A1258" s="1649">
        <v>34495</v>
      </c>
      <c r="B1258" s="1">
        <v>26.3</v>
      </c>
      <c r="C1258" s="1507">
        <v>29</v>
      </c>
    </row>
    <row r="1259" spans="1:3" ht="15.75">
      <c r="A1259" s="1649">
        <v>34496</v>
      </c>
      <c r="B1259" s="1">
        <v>29.8</v>
      </c>
      <c r="C1259" s="1507">
        <v>34.4</v>
      </c>
    </row>
    <row r="1260" spans="1:3" ht="15.75">
      <c r="A1260" s="1649">
        <v>34497</v>
      </c>
      <c r="B1260" s="1">
        <v>30.4</v>
      </c>
      <c r="C1260" s="1507">
        <v>34.9</v>
      </c>
    </row>
    <row r="1261" spans="1:3" ht="15.75">
      <c r="A1261" s="1649">
        <v>34498</v>
      </c>
      <c r="B1261" s="1">
        <v>31.1</v>
      </c>
      <c r="C1261" s="1507">
        <v>34.4</v>
      </c>
    </row>
    <row r="1262" spans="1:3" ht="15.75">
      <c r="A1262" s="1649">
        <v>34499</v>
      </c>
      <c r="B1262" s="1">
        <v>31.2</v>
      </c>
      <c r="C1262" s="1507">
        <v>35.1</v>
      </c>
    </row>
    <row r="1263" spans="1:3" ht="15.75">
      <c r="A1263" s="1649">
        <v>34500</v>
      </c>
      <c r="B1263" s="1">
        <v>31.6</v>
      </c>
      <c r="C1263" s="1507">
        <v>36.5</v>
      </c>
    </row>
    <row r="1264" spans="1:3" ht="15.75">
      <c r="A1264" s="1649">
        <v>34501</v>
      </c>
      <c r="B1264" s="1">
        <v>31.2</v>
      </c>
      <c r="C1264" s="1507">
        <v>34.9</v>
      </c>
    </row>
    <row r="1265" spans="1:3" ht="15.75">
      <c r="A1265" s="1649">
        <v>34502</v>
      </c>
      <c r="B1265" s="1">
        <v>29.4</v>
      </c>
      <c r="C1265" s="1507">
        <v>32.9</v>
      </c>
    </row>
    <row r="1266" spans="1:3" ht="15.75">
      <c r="A1266" s="1649">
        <v>34503</v>
      </c>
      <c r="B1266" s="1">
        <v>27.7</v>
      </c>
      <c r="C1266" s="1507">
        <v>31.8</v>
      </c>
    </row>
    <row r="1267" spans="1:3" ht="15.75">
      <c r="A1267" s="1649">
        <v>34504</v>
      </c>
      <c r="B1267" s="1">
        <v>28.4</v>
      </c>
      <c r="C1267" s="1507">
        <v>32.6</v>
      </c>
    </row>
    <row r="1268" spans="1:3" ht="15.75">
      <c r="A1268" s="1649">
        <v>34505</v>
      </c>
      <c r="B1268" s="1">
        <v>29.5</v>
      </c>
      <c r="C1268" s="1507">
        <v>33.4</v>
      </c>
    </row>
    <row r="1269" spans="1:3" ht="15.75">
      <c r="A1269" s="1649">
        <v>34506</v>
      </c>
      <c r="B1269" s="1">
        <v>29.4</v>
      </c>
      <c r="C1269" s="1507">
        <v>32.4</v>
      </c>
    </row>
    <row r="1270" spans="1:3" ht="15.75">
      <c r="A1270" s="1649">
        <v>34507</v>
      </c>
      <c r="B1270" s="1">
        <v>27.4</v>
      </c>
      <c r="C1270" s="1507">
        <v>30.6</v>
      </c>
    </row>
    <row r="1271" spans="1:3" ht="15.75">
      <c r="A1271" s="1649">
        <v>34508</v>
      </c>
      <c r="B1271" s="1">
        <v>27.6</v>
      </c>
      <c r="C1271" s="1507">
        <v>31.5</v>
      </c>
    </row>
    <row r="1272" spans="1:3" ht="15.75">
      <c r="A1272" s="1649">
        <v>34509</v>
      </c>
      <c r="B1272" s="1">
        <v>28.4</v>
      </c>
      <c r="C1272" s="1507">
        <v>30.9</v>
      </c>
    </row>
    <row r="1273" spans="1:3" ht="15.75">
      <c r="A1273" s="1649">
        <v>34510</v>
      </c>
      <c r="B1273" s="1">
        <v>29.1</v>
      </c>
      <c r="C1273" s="1507">
        <v>33.9</v>
      </c>
    </row>
    <row r="1274" spans="1:3" ht="15.75">
      <c r="A1274" s="1649">
        <v>34511</v>
      </c>
      <c r="B1274" s="1">
        <v>28.3</v>
      </c>
      <c r="C1274" s="1507">
        <v>30.5</v>
      </c>
    </row>
    <row r="1275" spans="1:3" ht="15.75">
      <c r="A1275" s="1649">
        <v>34512</v>
      </c>
      <c r="B1275" s="1">
        <v>27.1</v>
      </c>
      <c r="C1275" s="1507">
        <v>30.3</v>
      </c>
    </row>
    <row r="1276" spans="1:3" ht="15.75">
      <c r="A1276" s="1649">
        <v>34513</v>
      </c>
      <c r="B1276" s="1">
        <v>28.6</v>
      </c>
      <c r="C1276" s="1507">
        <v>31.9</v>
      </c>
    </row>
    <row r="1277" spans="1:3" ht="15.75">
      <c r="A1277" s="1649">
        <v>34514</v>
      </c>
      <c r="B1277" s="1">
        <v>27.2</v>
      </c>
      <c r="C1277" s="1507">
        <v>31.6</v>
      </c>
    </row>
    <row r="1278" spans="1:3" ht="15.75">
      <c r="A1278" s="1649">
        <v>34515</v>
      </c>
      <c r="B1278" s="1">
        <v>27.4</v>
      </c>
      <c r="C1278" s="1507">
        <v>30.1</v>
      </c>
    </row>
    <row r="1279" spans="1:3" ht="15.75">
      <c r="A1279" s="1649">
        <v>34516</v>
      </c>
      <c r="B1279" s="1">
        <v>29.5</v>
      </c>
      <c r="C1279" s="1507">
        <v>33.1</v>
      </c>
    </row>
    <row r="1280" spans="1:3" ht="15.75">
      <c r="A1280" s="1649">
        <v>34517</v>
      </c>
      <c r="B1280" s="1">
        <v>30.9</v>
      </c>
      <c r="C1280" s="1507">
        <v>34.9</v>
      </c>
    </row>
    <row r="1281" spans="1:3" ht="15.75">
      <c r="A1281" s="1649">
        <v>34518</v>
      </c>
      <c r="B1281" s="1">
        <v>32.4</v>
      </c>
      <c r="C1281" s="1507">
        <v>36.5</v>
      </c>
    </row>
    <row r="1282" spans="1:3" ht="15.75">
      <c r="A1282" s="1649">
        <v>34519</v>
      </c>
      <c r="B1282" s="1">
        <v>28.8</v>
      </c>
      <c r="C1282" s="1507">
        <v>34</v>
      </c>
    </row>
    <row r="1283" spans="1:3" ht="15.75">
      <c r="A1283" s="1649">
        <v>34520</v>
      </c>
      <c r="B1283" s="1">
        <v>29.6</v>
      </c>
      <c r="C1283" s="1507">
        <v>32.799999999999997</v>
      </c>
    </row>
    <row r="1284" spans="1:3" ht="15.75">
      <c r="A1284" s="1649">
        <v>34521</v>
      </c>
      <c r="B1284" s="1">
        <v>28.7</v>
      </c>
      <c r="C1284" s="1507">
        <v>32.9</v>
      </c>
    </row>
    <row r="1285" spans="1:3" ht="15.75">
      <c r="A1285" s="1649">
        <v>34522</v>
      </c>
      <c r="B1285" s="1">
        <v>26</v>
      </c>
      <c r="C1285" s="1507">
        <v>27.3</v>
      </c>
    </row>
    <row r="1286" spans="1:3" ht="15.75">
      <c r="A1286" s="1649">
        <v>34523</v>
      </c>
      <c r="B1286" s="1">
        <v>27.3</v>
      </c>
      <c r="C1286" s="1507">
        <v>30.3</v>
      </c>
    </row>
    <row r="1287" spans="1:3" ht="15.75">
      <c r="A1287" s="1649">
        <v>34524</v>
      </c>
      <c r="B1287" s="1">
        <v>27.4</v>
      </c>
      <c r="C1287" s="1507">
        <v>29.7</v>
      </c>
    </row>
    <row r="1288" spans="1:3" ht="15.75">
      <c r="A1288" s="1649">
        <v>34525</v>
      </c>
      <c r="B1288" s="1">
        <v>29.4</v>
      </c>
      <c r="C1288" s="1507">
        <v>33.6</v>
      </c>
    </row>
    <row r="1289" spans="1:3" ht="15.75">
      <c r="A1289" s="1649">
        <v>34526</v>
      </c>
      <c r="B1289" s="1">
        <v>30.9</v>
      </c>
      <c r="C1289" s="1507">
        <v>35.9</v>
      </c>
    </row>
    <row r="1290" spans="1:3" ht="15.75">
      <c r="A1290" s="1649">
        <v>34527</v>
      </c>
      <c r="B1290" s="1">
        <v>31.9</v>
      </c>
      <c r="C1290" s="1507">
        <v>36</v>
      </c>
    </row>
    <row r="1291" spans="1:3" ht="15.75">
      <c r="A1291" s="1649">
        <v>34528</v>
      </c>
      <c r="B1291" s="1">
        <v>29.3</v>
      </c>
      <c r="C1291" s="1507">
        <v>33.299999999999997</v>
      </c>
    </row>
    <row r="1292" spans="1:3" ht="15.75">
      <c r="A1292" s="1649">
        <v>34529</v>
      </c>
      <c r="B1292" s="1">
        <v>26</v>
      </c>
      <c r="C1292" s="1507">
        <v>31.3</v>
      </c>
    </row>
    <row r="1293" spans="1:3" ht="15.75">
      <c r="A1293" s="1649">
        <v>34530</v>
      </c>
      <c r="B1293" s="1">
        <v>26.2</v>
      </c>
      <c r="C1293" s="1507">
        <v>28.1</v>
      </c>
    </row>
    <row r="1294" spans="1:3" ht="15.75">
      <c r="A1294" s="1649">
        <v>34531</v>
      </c>
      <c r="B1294" s="1">
        <v>25.7</v>
      </c>
      <c r="C1294" s="1507">
        <v>27.6</v>
      </c>
    </row>
    <row r="1295" spans="1:3" ht="15.75">
      <c r="A1295" s="1649">
        <v>34532</v>
      </c>
      <c r="B1295" s="1">
        <v>27.1</v>
      </c>
      <c r="C1295" s="1507">
        <v>30</v>
      </c>
    </row>
    <row r="1296" spans="1:3" ht="15.75">
      <c r="A1296" s="1649">
        <v>34533</v>
      </c>
      <c r="B1296" s="1">
        <v>26.4</v>
      </c>
      <c r="C1296" s="1507">
        <v>30.1</v>
      </c>
    </row>
    <row r="1297" spans="1:3" ht="15.75">
      <c r="A1297" s="1649">
        <v>34534</v>
      </c>
      <c r="B1297" s="1">
        <v>26.1</v>
      </c>
      <c r="C1297" s="1507">
        <v>29.4</v>
      </c>
    </row>
    <row r="1298" spans="1:3" ht="15.75">
      <c r="A1298" s="1649">
        <v>34535</v>
      </c>
      <c r="B1298" s="1">
        <v>27.3</v>
      </c>
      <c r="C1298" s="1507">
        <v>30.7</v>
      </c>
    </row>
    <row r="1299" spans="1:3" ht="15.75">
      <c r="A1299" s="1649">
        <v>34536</v>
      </c>
      <c r="B1299" s="1">
        <v>29.2</v>
      </c>
      <c r="C1299" s="1507">
        <v>34.5</v>
      </c>
    </row>
    <row r="1300" spans="1:3" ht="15.75">
      <c r="A1300" s="1649">
        <v>34537</v>
      </c>
      <c r="B1300" s="1">
        <v>31.1</v>
      </c>
      <c r="C1300" s="1507">
        <v>35.200000000000003</v>
      </c>
    </row>
    <row r="1301" spans="1:3" ht="15.75">
      <c r="A1301" s="1649">
        <v>34538</v>
      </c>
      <c r="B1301" s="1">
        <v>30.4</v>
      </c>
      <c r="C1301" s="1507">
        <v>34.9</v>
      </c>
    </row>
    <row r="1302" spans="1:3" ht="15.75">
      <c r="A1302" s="1649">
        <v>34539</v>
      </c>
      <c r="B1302" s="1">
        <v>31.4</v>
      </c>
      <c r="C1302" s="1507">
        <v>36.4</v>
      </c>
    </row>
    <row r="1303" spans="1:3" ht="15.75">
      <c r="A1303" s="1649">
        <v>34540</v>
      </c>
      <c r="B1303" s="1">
        <v>28.1</v>
      </c>
      <c r="C1303" s="1507">
        <v>33.4</v>
      </c>
    </row>
    <row r="1304" spans="1:3" ht="15.75">
      <c r="A1304" s="1649">
        <v>34541</v>
      </c>
      <c r="B1304" s="1">
        <v>28.1</v>
      </c>
      <c r="C1304" s="1507">
        <v>32.9</v>
      </c>
    </row>
    <row r="1305" spans="1:3" ht="15.75">
      <c r="A1305" s="1649">
        <v>34542</v>
      </c>
      <c r="B1305" s="1">
        <v>27.9</v>
      </c>
      <c r="C1305" s="1507">
        <v>32.9</v>
      </c>
    </row>
    <row r="1306" spans="1:3" ht="15.75">
      <c r="A1306" s="1649">
        <v>34543</v>
      </c>
      <c r="B1306" s="1">
        <v>27.1</v>
      </c>
      <c r="C1306" s="1507">
        <v>31.4</v>
      </c>
    </row>
    <row r="1307" spans="1:3" ht="15.75">
      <c r="A1307" s="1649">
        <v>34544</v>
      </c>
      <c r="B1307" s="1">
        <v>27.1</v>
      </c>
      <c r="C1307" s="1507">
        <v>30.5</v>
      </c>
    </row>
    <row r="1308" spans="1:3" ht="15.75">
      <c r="A1308" s="1649">
        <v>34545</v>
      </c>
      <c r="B1308" s="1">
        <v>26</v>
      </c>
      <c r="C1308" s="1507">
        <v>28.6</v>
      </c>
    </row>
    <row r="1309" spans="1:3" ht="15.75">
      <c r="A1309" s="1649">
        <v>34546</v>
      </c>
      <c r="B1309" s="1">
        <v>26.9</v>
      </c>
      <c r="C1309" s="1507">
        <v>29.7</v>
      </c>
    </row>
    <row r="1310" spans="1:3" ht="15.75">
      <c r="A1310" s="1649">
        <v>34547</v>
      </c>
      <c r="B1310" s="1">
        <v>28</v>
      </c>
      <c r="C1310" s="1507">
        <v>31.6</v>
      </c>
    </row>
    <row r="1311" spans="1:3" ht="15.75">
      <c r="A1311" s="1649">
        <v>34548</v>
      </c>
      <c r="B1311" s="1">
        <v>28.6</v>
      </c>
      <c r="C1311" s="1507">
        <v>32.700000000000003</v>
      </c>
    </row>
    <row r="1312" spans="1:3" ht="15.75">
      <c r="A1312" s="1649">
        <v>34549</v>
      </c>
      <c r="B1312" s="1">
        <v>27.9</v>
      </c>
      <c r="C1312" s="1507">
        <v>31.4</v>
      </c>
    </row>
    <row r="1313" spans="1:3" ht="15.75">
      <c r="A1313" s="1649">
        <v>34550</v>
      </c>
      <c r="B1313" s="1">
        <v>29.1</v>
      </c>
      <c r="C1313" s="1507">
        <v>34.799999999999997</v>
      </c>
    </row>
    <row r="1314" spans="1:3" ht="15.75">
      <c r="A1314" s="1649">
        <v>34551</v>
      </c>
      <c r="B1314" s="1">
        <v>30.2</v>
      </c>
      <c r="C1314" s="1507">
        <v>34.6</v>
      </c>
    </row>
    <row r="1315" spans="1:3" ht="15.75">
      <c r="A1315" s="1649">
        <v>34552</v>
      </c>
      <c r="B1315" s="1">
        <v>30.1</v>
      </c>
      <c r="C1315" s="1507">
        <v>35.4</v>
      </c>
    </row>
    <row r="1316" spans="1:3" ht="15.75">
      <c r="A1316" s="1649">
        <v>34553</v>
      </c>
      <c r="B1316" s="1">
        <v>28.6</v>
      </c>
      <c r="C1316" s="1507">
        <v>32</v>
      </c>
    </row>
    <row r="1317" spans="1:3" ht="15.75">
      <c r="A1317" s="1649">
        <v>34554</v>
      </c>
      <c r="B1317" s="1">
        <v>28.7</v>
      </c>
      <c r="C1317" s="1507">
        <v>31.9</v>
      </c>
    </row>
    <row r="1318" spans="1:3" ht="15.75">
      <c r="A1318" s="1649">
        <v>34555</v>
      </c>
      <c r="B1318" s="1">
        <v>29.9</v>
      </c>
      <c r="C1318" s="1507">
        <v>33.4</v>
      </c>
    </row>
    <row r="1319" spans="1:3" ht="15.75">
      <c r="A1319" s="1649">
        <v>34556</v>
      </c>
      <c r="B1319" s="1">
        <v>31</v>
      </c>
      <c r="C1319" s="1507">
        <v>35.9</v>
      </c>
    </row>
    <row r="1320" spans="1:3" ht="15.75">
      <c r="A1320" s="1649">
        <v>34557</v>
      </c>
      <c r="B1320" s="1">
        <v>31.6</v>
      </c>
      <c r="C1320" s="1507">
        <v>36.6</v>
      </c>
    </row>
    <row r="1321" spans="1:3" ht="15.75">
      <c r="A1321" s="1649">
        <v>34558</v>
      </c>
      <c r="B1321" s="1">
        <v>31.9</v>
      </c>
      <c r="C1321" s="1507">
        <v>36.9</v>
      </c>
    </row>
    <row r="1322" spans="1:3" ht="15.75">
      <c r="A1322" s="1649">
        <v>34559</v>
      </c>
      <c r="B1322" s="1">
        <v>30</v>
      </c>
      <c r="C1322" s="1507">
        <v>33.9</v>
      </c>
    </row>
    <row r="1323" spans="1:3" ht="15.75">
      <c r="A1323" s="1649">
        <v>34560</v>
      </c>
      <c r="B1323" s="1">
        <v>29.2</v>
      </c>
      <c r="C1323" s="1507">
        <v>33</v>
      </c>
    </row>
    <row r="1324" spans="1:3" ht="15.75">
      <c r="A1324" s="1649">
        <v>34561</v>
      </c>
      <c r="B1324" s="1">
        <v>26.7</v>
      </c>
      <c r="C1324" s="1507">
        <v>31.3</v>
      </c>
    </row>
    <row r="1325" spans="1:3" ht="15.75">
      <c r="A1325" s="1649">
        <v>34562</v>
      </c>
      <c r="B1325" s="1">
        <v>26.3</v>
      </c>
      <c r="C1325" s="1507">
        <v>28.9</v>
      </c>
    </row>
    <row r="1326" spans="1:3" ht="15.75">
      <c r="A1326" s="1649">
        <v>34563</v>
      </c>
      <c r="B1326" s="1">
        <v>26.3</v>
      </c>
      <c r="C1326" s="1507">
        <v>28.4</v>
      </c>
    </row>
    <row r="1327" spans="1:3" ht="15.75">
      <c r="A1327" s="1649">
        <v>34564</v>
      </c>
      <c r="B1327" s="1">
        <v>27.1</v>
      </c>
      <c r="C1327" s="1507">
        <v>29.4</v>
      </c>
    </row>
    <row r="1328" spans="1:3" ht="15.75">
      <c r="A1328" s="1649">
        <v>34565</v>
      </c>
      <c r="B1328" s="1">
        <v>27.9</v>
      </c>
      <c r="C1328" s="1507">
        <v>30.6</v>
      </c>
    </row>
    <row r="1329" spans="1:3" ht="15.75">
      <c r="A1329" s="1649">
        <v>34566</v>
      </c>
      <c r="B1329" s="1">
        <v>28.7</v>
      </c>
      <c r="C1329" s="1507">
        <v>31.9</v>
      </c>
    </row>
    <row r="1330" spans="1:3" ht="15.75">
      <c r="A1330" s="1649">
        <v>34567</v>
      </c>
      <c r="B1330" s="1">
        <v>27.7</v>
      </c>
      <c r="C1330" s="1507">
        <v>31.6</v>
      </c>
    </row>
    <row r="1331" spans="1:3" ht="15.75">
      <c r="A1331" s="1649">
        <v>34568</v>
      </c>
      <c r="B1331" s="1">
        <v>28.8</v>
      </c>
      <c r="C1331" s="1507">
        <v>34.4</v>
      </c>
    </row>
    <row r="1332" spans="1:3" ht="15.75">
      <c r="A1332" s="1649">
        <v>34569</v>
      </c>
      <c r="B1332" s="1">
        <v>28.7</v>
      </c>
      <c r="C1332" s="1507">
        <v>33.1</v>
      </c>
    </row>
    <row r="1333" spans="1:3" ht="15.75">
      <c r="A1333" s="1649">
        <v>34570</v>
      </c>
      <c r="B1333" s="1">
        <v>27.3</v>
      </c>
      <c r="C1333" s="1507">
        <v>30</v>
      </c>
    </row>
    <row r="1334" spans="1:3" ht="15.75">
      <c r="A1334" s="1649">
        <v>34571</v>
      </c>
      <c r="B1334" s="1">
        <v>28.3</v>
      </c>
      <c r="C1334" s="1507">
        <v>33.5</v>
      </c>
    </row>
    <row r="1335" spans="1:3" ht="15.75">
      <c r="A1335" s="1649">
        <v>34572</v>
      </c>
      <c r="B1335" s="1">
        <v>29.5</v>
      </c>
      <c r="C1335" s="1507">
        <v>33.4</v>
      </c>
    </row>
    <row r="1336" spans="1:3" ht="15.75">
      <c r="A1336" s="1649">
        <v>34573</v>
      </c>
      <c r="B1336" s="1">
        <v>30.3</v>
      </c>
      <c r="C1336" s="1507">
        <v>35.4</v>
      </c>
    </row>
    <row r="1337" spans="1:3" ht="15.75">
      <c r="A1337" s="1649">
        <v>34574</v>
      </c>
      <c r="B1337" s="1">
        <v>28.8</v>
      </c>
      <c r="C1337" s="1507">
        <v>32.299999999999997</v>
      </c>
    </row>
    <row r="1338" spans="1:3" ht="15.75">
      <c r="A1338" s="1649">
        <v>34575</v>
      </c>
      <c r="B1338" s="1">
        <v>24.5</v>
      </c>
      <c r="C1338" s="1507">
        <v>27.3</v>
      </c>
    </row>
    <row r="1339" spans="1:3" ht="15.75">
      <c r="A1339" s="1649">
        <v>34576</v>
      </c>
      <c r="B1339" s="1">
        <v>23.9</v>
      </c>
      <c r="C1339" s="1507">
        <v>25.1</v>
      </c>
    </row>
    <row r="1340" spans="1:3" ht="15.75">
      <c r="A1340" s="1649">
        <v>34577</v>
      </c>
      <c r="B1340" s="1">
        <v>26.6</v>
      </c>
      <c r="C1340" s="1507">
        <v>31.1</v>
      </c>
    </row>
    <row r="1341" spans="1:3" ht="15.75">
      <c r="A1341" s="1649">
        <v>34578</v>
      </c>
      <c r="B1341" s="1">
        <v>27.7</v>
      </c>
      <c r="C1341" s="1507">
        <v>31.6</v>
      </c>
    </row>
    <row r="1342" spans="1:3" ht="15.75">
      <c r="A1342" s="1649">
        <v>34579</v>
      </c>
      <c r="B1342" s="1">
        <v>28.4</v>
      </c>
      <c r="C1342" s="1507">
        <v>32.299999999999997</v>
      </c>
    </row>
    <row r="1343" spans="1:3" ht="15.75">
      <c r="A1343" s="1649">
        <v>34580</v>
      </c>
      <c r="B1343" s="1">
        <v>28.8</v>
      </c>
      <c r="C1343" s="1507">
        <v>32.9</v>
      </c>
    </row>
    <row r="1344" spans="1:3" ht="15.75">
      <c r="A1344" s="1649">
        <v>34581</v>
      </c>
      <c r="B1344" s="1">
        <v>29.4</v>
      </c>
      <c r="C1344" s="1507">
        <v>34.1</v>
      </c>
    </row>
    <row r="1345" spans="1:3" ht="15.75">
      <c r="A1345" s="1649">
        <v>34582</v>
      </c>
      <c r="B1345" s="1">
        <v>29.6</v>
      </c>
      <c r="C1345" s="1507">
        <v>33.6</v>
      </c>
    </row>
    <row r="1346" spans="1:3" ht="15.75">
      <c r="A1346" s="1649">
        <v>34583</v>
      </c>
      <c r="B1346" s="1">
        <v>29.5</v>
      </c>
      <c r="C1346" s="1507">
        <v>33.799999999999997</v>
      </c>
    </row>
    <row r="1347" spans="1:3" ht="15.75">
      <c r="A1347" s="1649">
        <v>34584</v>
      </c>
      <c r="B1347" s="1">
        <v>26.4</v>
      </c>
      <c r="C1347" s="1507">
        <v>30.4</v>
      </c>
    </row>
    <row r="1348" spans="1:3" ht="15.75">
      <c r="A1348" s="1649">
        <v>34585</v>
      </c>
      <c r="B1348" s="1">
        <v>26.6</v>
      </c>
      <c r="C1348" s="1507">
        <v>30.1</v>
      </c>
    </row>
    <row r="1349" spans="1:3" ht="15.75">
      <c r="A1349" s="1649">
        <v>34586</v>
      </c>
      <c r="B1349" s="1">
        <v>28.7</v>
      </c>
      <c r="C1349" s="1507">
        <v>32.9</v>
      </c>
    </row>
    <row r="1350" spans="1:3" ht="15.75">
      <c r="A1350" s="1649">
        <v>34587</v>
      </c>
      <c r="B1350" s="1">
        <v>28.4</v>
      </c>
      <c r="C1350" s="1507">
        <v>32.6</v>
      </c>
    </row>
    <row r="1351" spans="1:3" ht="15.75">
      <c r="A1351" s="1649">
        <v>34588</v>
      </c>
      <c r="B1351" s="1">
        <v>28.4</v>
      </c>
      <c r="C1351" s="1507">
        <v>33.9</v>
      </c>
    </row>
    <row r="1352" spans="1:3" ht="15.75">
      <c r="A1352" s="1649">
        <v>34589</v>
      </c>
      <c r="B1352" s="1">
        <v>27.7</v>
      </c>
      <c r="C1352" s="1507">
        <v>29.7</v>
      </c>
    </row>
    <row r="1353" spans="1:3" ht="15.75">
      <c r="A1353" s="1649">
        <v>34590</v>
      </c>
      <c r="B1353" s="1">
        <v>24.8</v>
      </c>
      <c r="C1353" s="1507">
        <v>28</v>
      </c>
    </row>
    <row r="1354" spans="1:3" ht="15.75">
      <c r="A1354" s="1649">
        <v>34591</v>
      </c>
      <c r="B1354" s="1">
        <v>23.7</v>
      </c>
      <c r="C1354" s="1507">
        <v>25.4</v>
      </c>
    </row>
    <row r="1355" spans="1:3" ht="15.75">
      <c r="A1355" s="1649">
        <v>34592</v>
      </c>
      <c r="B1355" s="1">
        <v>25.2</v>
      </c>
      <c r="C1355" s="1507">
        <v>28.4</v>
      </c>
    </row>
    <row r="1356" spans="1:3" ht="15.75">
      <c r="A1356" s="1649">
        <v>34593</v>
      </c>
      <c r="B1356" s="1">
        <v>25.6</v>
      </c>
      <c r="C1356" s="1507">
        <v>28.1</v>
      </c>
    </row>
    <row r="1357" spans="1:3" ht="15.75">
      <c r="A1357" s="1649">
        <v>34594</v>
      </c>
      <c r="B1357" s="1">
        <v>25.9</v>
      </c>
      <c r="C1357" s="1507">
        <v>30.4</v>
      </c>
    </row>
    <row r="1358" spans="1:3" ht="15.75">
      <c r="A1358" s="1649">
        <v>34595</v>
      </c>
      <c r="B1358" s="1">
        <v>27.1</v>
      </c>
      <c r="C1358" s="1507">
        <v>31.1</v>
      </c>
    </row>
    <row r="1359" spans="1:3" ht="15.75">
      <c r="A1359" s="1649">
        <v>34596</v>
      </c>
      <c r="B1359" s="1">
        <v>28.1</v>
      </c>
      <c r="C1359" s="1507">
        <v>32.4</v>
      </c>
    </row>
    <row r="1360" spans="1:3" ht="15.75">
      <c r="A1360" s="1649">
        <v>34597</v>
      </c>
      <c r="B1360" s="1">
        <v>28.9</v>
      </c>
      <c r="C1360" s="1507">
        <v>33.4</v>
      </c>
    </row>
    <row r="1361" spans="1:3" ht="15.75">
      <c r="A1361" s="1649">
        <v>34598</v>
      </c>
      <c r="B1361" s="1">
        <v>27.5</v>
      </c>
      <c r="C1361" s="1507">
        <v>31.9</v>
      </c>
    </row>
    <row r="1362" spans="1:3" ht="15.75">
      <c r="A1362" s="1649">
        <v>34599</v>
      </c>
      <c r="B1362" s="1">
        <v>26.9</v>
      </c>
      <c r="C1362" s="1507">
        <v>30.2</v>
      </c>
    </row>
    <row r="1363" spans="1:3" ht="15.75">
      <c r="A1363" s="1649">
        <v>34600</v>
      </c>
      <c r="B1363" s="1">
        <v>26.5</v>
      </c>
      <c r="C1363" s="1507">
        <v>29.9</v>
      </c>
    </row>
    <row r="1364" spans="1:3" ht="15.75">
      <c r="A1364" s="1649">
        <v>34601</v>
      </c>
      <c r="B1364" s="1">
        <v>27.1</v>
      </c>
      <c r="C1364" s="1507">
        <v>30.7</v>
      </c>
    </row>
    <row r="1365" spans="1:3" ht="15.75">
      <c r="A1365" s="1649">
        <v>34602</v>
      </c>
      <c r="B1365" s="1">
        <v>26.1</v>
      </c>
      <c r="C1365" s="1507">
        <v>29.4</v>
      </c>
    </row>
    <row r="1366" spans="1:3" ht="15.75">
      <c r="A1366" s="1649">
        <v>34603</v>
      </c>
      <c r="B1366" s="1">
        <v>27.3</v>
      </c>
      <c r="C1366" s="1507">
        <v>31.4</v>
      </c>
    </row>
    <row r="1367" spans="1:3" ht="15.75">
      <c r="A1367" s="1649">
        <v>34604</v>
      </c>
      <c r="B1367" s="1">
        <v>25.5</v>
      </c>
      <c r="C1367" s="1507">
        <v>27.2</v>
      </c>
    </row>
    <row r="1368" spans="1:3" ht="15.75">
      <c r="A1368" s="1649">
        <v>34605</v>
      </c>
      <c r="B1368" s="1">
        <v>24.4</v>
      </c>
      <c r="C1368" s="1507">
        <v>28.1</v>
      </c>
    </row>
    <row r="1369" spans="1:3" ht="15.75">
      <c r="A1369" s="1649">
        <v>34606</v>
      </c>
      <c r="B1369" s="1">
        <v>26</v>
      </c>
      <c r="C1369" s="1507">
        <v>30.4</v>
      </c>
    </row>
    <row r="1370" spans="1:3" ht="15.75">
      <c r="A1370" s="1649">
        <v>34607</v>
      </c>
      <c r="B1370" s="1">
        <v>25.8</v>
      </c>
      <c r="C1370" s="1507">
        <v>31.1</v>
      </c>
    </row>
    <row r="1371" spans="1:3" ht="15.75">
      <c r="A1371" s="1649">
        <v>34608</v>
      </c>
      <c r="B1371" s="1">
        <v>26.5</v>
      </c>
      <c r="C1371" s="1507">
        <v>31.4</v>
      </c>
    </row>
    <row r="1372" spans="1:3" ht="15.75">
      <c r="A1372" s="1649">
        <v>34609</v>
      </c>
      <c r="B1372" s="1">
        <v>26.9</v>
      </c>
      <c r="C1372" s="1507">
        <v>30.6</v>
      </c>
    </row>
    <row r="1373" spans="1:3" ht="15.75">
      <c r="A1373" s="1649">
        <v>34610</v>
      </c>
      <c r="B1373" s="1">
        <v>27.4</v>
      </c>
      <c r="C1373" s="1507">
        <v>31.7</v>
      </c>
    </row>
    <row r="1374" spans="1:3" ht="15.75">
      <c r="A1374" s="1649">
        <v>34611</v>
      </c>
      <c r="B1374" s="1">
        <v>27.8</v>
      </c>
      <c r="C1374" s="1507">
        <v>31.6</v>
      </c>
    </row>
    <row r="1375" spans="1:3" ht="15.75">
      <c r="A1375" s="1649">
        <v>34612</v>
      </c>
      <c r="B1375" s="1">
        <v>27</v>
      </c>
      <c r="C1375" s="1507">
        <v>30.4</v>
      </c>
    </row>
    <row r="1376" spans="1:3" ht="15.75">
      <c r="A1376" s="1649">
        <v>34613</v>
      </c>
      <c r="B1376" s="1">
        <v>27.1</v>
      </c>
      <c r="C1376" s="1507">
        <v>30.7</v>
      </c>
    </row>
    <row r="1377" spans="1:3" ht="15.75">
      <c r="A1377" s="1649">
        <v>34614</v>
      </c>
      <c r="B1377" s="1">
        <v>27.4</v>
      </c>
      <c r="C1377" s="1507">
        <v>32.4</v>
      </c>
    </row>
    <row r="1378" spans="1:3" ht="15.75">
      <c r="A1378" s="1649">
        <v>34615</v>
      </c>
      <c r="B1378" s="1">
        <v>27.5</v>
      </c>
      <c r="C1378" s="1507">
        <v>32</v>
      </c>
    </row>
    <row r="1379" spans="1:3" ht="15.75">
      <c r="A1379" s="1649">
        <v>34616</v>
      </c>
      <c r="B1379" s="1">
        <v>28</v>
      </c>
      <c r="C1379" s="1507">
        <v>32.4</v>
      </c>
    </row>
    <row r="1380" spans="1:3" ht="15.75">
      <c r="A1380" s="1649">
        <v>34617</v>
      </c>
      <c r="B1380" s="1">
        <v>23.9</v>
      </c>
      <c r="C1380" s="1507">
        <v>29.1</v>
      </c>
    </row>
    <row r="1381" spans="1:3" ht="15.75">
      <c r="A1381" s="1649">
        <v>34618</v>
      </c>
      <c r="B1381" s="1">
        <v>25.5</v>
      </c>
      <c r="C1381" s="1507">
        <v>29.1</v>
      </c>
    </row>
    <row r="1382" spans="1:3" ht="15.75">
      <c r="A1382" s="1649">
        <v>34619</v>
      </c>
      <c r="B1382" s="1">
        <v>24</v>
      </c>
      <c r="C1382" s="1507">
        <v>26.8</v>
      </c>
    </row>
    <row r="1383" spans="1:3" ht="15.75">
      <c r="A1383" s="1649">
        <v>34620</v>
      </c>
      <c r="B1383" s="1">
        <v>25.6</v>
      </c>
      <c r="C1383" s="1507">
        <v>29.8</v>
      </c>
    </row>
    <row r="1384" spans="1:3" ht="15.75">
      <c r="A1384" s="1649">
        <v>34621</v>
      </c>
      <c r="B1384" s="1">
        <v>27.6</v>
      </c>
      <c r="C1384" s="1507">
        <v>31.4</v>
      </c>
    </row>
    <row r="1385" spans="1:3" ht="15.75">
      <c r="A1385" s="1649">
        <v>34622</v>
      </c>
      <c r="B1385" s="1">
        <v>27</v>
      </c>
      <c r="C1385" s="1507">
        <v>29.9</v>
      </c>
    </row>
    <row r="1386" spans="1:3" ht="15.75">
      <c r="A1386" s="1649">
        <v>34623</v>
      </c>
      <c r="B1386" s="1">
        <v>25.8</v>
      </c>
      <c r="C1386" s="1507">
        <v>27.7</v>
      </c>
    </row>
    <row r="1387" spans="1:3" ht="15.75">
      <c r="A1387" s="1649">
        <v>34624</v>
      </c>
      <c r="B1387" s="1">
        <v>24.7</v>
      </c>
      <c r="C1387" s="1507">
        <v>30.1</v>
      </c>
    </row>
    <row r="1388" spans="1:3" ht="15.75">
      <c r="A1388" s="1649">
        <v>34625</v>
      </c>
      <c r="B1388" s="1">
        <v>25.7</v>
      </c>
      <c r="C1388" s="1507">
        <v>29.4</v>
      </c>
    </row>
    <row r="1389" spans="1:3" ht="15.75">
      <c r="A1389" s="1649">
        <v>34626</v>
      </c>
      <c r="B1389" s="1">
        <v>24.4</v>
      </c>
      <c r="C1389" s="1507">
        <v>29.1</v>
      </c>
    </row>
    <row r="1390" spans="1:3" ht="15.75">
      <c r="A1390" s="1649">
        <v>34627</v>
      </c>
      <c r="B1390" s="1">
        <v>20.8</v>
      </c>
      <c r="C1390" s="1507">
        <v>23.3</v>
      </c>
    </row>
    <row r="1391" spans="1:3" ht="15.75">
      <c r="A1391" s="1649">
        <v>34628</v>
      </c>
      <c r="B1391" s="1">
        <v>20.7</v>
      </c>
      <c r="C1391" s="1507">
        <v>24.9</v>
      </c>
    </row>
    <row r="1392" spans="1:3" ht="15.75">
      <c r="A1392" s="1649">
        <v>34629</v>
      </c>
      <c r="B1392" s="1">
        <v>20</v>
      </c>
      <c r="C1392" s="1507">
        <v>24.9</v>
      </c>
    </row>
    <row r="1393" spans="1:3" ht="15.75">
      <c r="A1393" s="1649">
        <v>34630</v>
      </c>
      <c r="B1393" s="1">
        <v>19.7</v>
      </c>
      <c r="C1393" s="1507">
        <v>25.7</v>
      </c>
    </row>
    <row r="1394" spans="1:3" ht="15.75">
      <c r="A1394" s="1649">
        <v>34631</v>
      </c>
      <c r="B1394" s="1">
        <v>20.3</v>
      </c>
      <c r="C1394" s="1507">
        <v>26.4</v>
      </c>
    </row>
    <row r="1395" spans="1:3" ht="15.75">
      <c r="A1395" s="1649">
        <v>34632</v>
      </c>
      <c r="B1395" s="1">
        <v>20.3</v>
      </c>
      <c r="C1395" s="1507">
        <v>26.5</v>
      </c>
    </row>
    <row r="1396" spans="1:3" ht="15.75">
      <c r="A1396" s="1649">
        <v>34633</v>
      </c>
      <c r="B1396" s="1">
        <v>20.5</v>
      </c>
      <c r="C1396" s="1507">
        <v>26.6</v>
      </c>
    </row>
    <row r="1397" spans="1:3" ht="15.75">
      <c r="A1397" s="1649">
        <v>34634</v>
      </c>
      <c r="B1397" s="1">
        <v>20.6</v>
      </c>
      <c r="C1397" s="1507">
        <v>27.4</v>
      </c>
    </row>
    <row r="1398" spans="1:3" ht="15.75">
      <c r="A1398" s="1649">
        <v>34635</v>
      </c>
      <c r="B1398" s="1">
        <v>21.8</v>
      </c>
      <c r="C1398" s="1507">
        <v>27.5</v>
      </c>
    </row>
    <row r="1399" spans="1:3" ht="15.75">
      <c r="A1399" s="1649">
        <v>34636</v>
      </c>
      <c r="B1399" s="1">
        <v>22.2</v>
      </c>
      <c r="C1399" s="1507">
        <v>27.1</v>
      </c>
    </row>
    <row r="1400" spans="1:3" ht="15.75">
      <c r="A1400" s="1649">
        <v>34637</v>
      </c>
      <c r="B1400" s="1">
        <v>22.6</v>
      </c>
      <c r="C1400" s="1507">
        <v>27</v>
      </c>
    </row>
    <row r="1401" spans="1:3" ht="15.75">
      <c r="A1401" s="1649">
        <v>34638</v>
      </c>
      <c r="B1401" s="1">
        <v>22.7</v>
      </c>
      <c r="C1401" s="1507">
        <v>26.4</v>
      </c>
    </row>
    <row r="1402" spans="1:3" ht="15.75">
      <c r="A1402" s="1649">
        <v>34639</v>
      </c>
      <c r="B1402" s="1">
        <v>22.2</v>
      </c>
      <c r="C1402" s="1507">
        <v>26.9</v>
      </c>
    </row>
    <row r="1403" spans="1:3" ht="15.75">
      <c r="A1403" s="1649">
        <v>34640</v>
      </c>
      <c r="B1403" s="1">
        <v>22.1</v>
      </c>
      <c r="C1403" s="1507">
        <v>27.4</v>
      </c>
    </row>
    <row r="1404" spans="1:3" ht="15.75">
      <c r="A1404" s="1649">
        <v>34641</v>
      </c>
      <c r="B1404" s="1">
        <v>22.2</v>
      </c>
      <c r="C1404" s="1507">
        <v>27.9</v>
      </c>
    </row>
    <row r="1405" spans="1:3" ht="15.75">
      <c r="A1405" s="1649">
        <v>34642</v>
      </c>
      <c r="B1405" s="1">
        <v>22.9</v>
      </c>
      <c r="C1405" s="1507">
        <v>28.6</v>
      </c>
    </row>
    <row r="1406" spans="1:3" ht="15.75">
      <c r="A1406" s="1649">
        <v>34643</v>
      </c>
      <c r="B1406" s="1">
        <v>22.5</v>
      </c>
      <c r="C1406" s="1507">
        <v>28</v>
      </c>
    </row>
    <row r="1407" spans="1:3" ht="15.75">
      <c r="A1407" s="1649">
        <v>34644</v>
      </c>
      <c r="B1407" s="1">
        <v>22.7</v>
      </c>
      <c r="C1407" s="1507">
        <v>28.7</v>
      </c>
    </row>
    <row r="1408" spans="1:3" ht="15.75">
      <c r="A1408" s="1649">
        <v>34645</v>
      </c>
      <c r="B1408" s="1">
        <v>23.2</v>
      </c>
      <c r="C1408" s="1507">
        <v>29.1</v>
      </c>
    </row>
    <row r="1409" spans="1:3" ht="15.75">
      <c r="A1409" s="1649">
        <v>34646</v>
      </c>
      <c r="B1409" s="1">
        <v>24.1</v>
      </c>
      <c r="C1409" s="1507">
        <v>27.9</v>
      </c>
    </row>
    <row r="1410" spans="1:3" ht="15.75">
      <c r="A1410" s="1649">
        <v>34647</v>
      </c>
      <c r="B1410" s="1">
        <v>23.4</v>
      </c>
      <c r="C1410" s="1507">
        <v>27.8</v>
      </c>
    </row>
    <row r="1411" spans="1:3" ht="15.75">
      <c r="A1411" s="1649">
        <v>34648</v>
      </c>
      <c r="B1411" s="1">
        <v>23</v>
      </c>
      <c r="C1411" s="1507">
        <v>27.9</v>
      </c>
    </row>
    <row r="1412" spans="1:3" ht="15.75">
      <c r="A1412" s="1649">
        <v>34649</v>
      </c>
      <c r="B1412" s="1">
        <v>23.2</v>
      </c>
      <c r="C1412" s="1507">
        <v>28.3</v>
      </c>
    </row>
    <row r="1413" spans="1:3" ht="15.75">
      <c r="A1413" s="1649">
        <v>34650</v>
      </c>
      <c r="B1413" s="1">
        <v>23.3</v>
      </c>
      <c r="C1413" s="1507">
        <v>27.7</v>
      </c>
    </row>
    <row r="1414" spans="1:3" ht="15.75">
      <c r="A1414" s="1649">
        <v>34651</v>
      </c>
      <c r="B1414" s="1">
        <v>23.5</v>
      </c>
      <c r="C1414" s="1507">
        <v>28.5</v>
      </c>
    </row>
    <row r="1415" spans="1:3" ht="15.75">
      <c r="A1415" s="1649">
        <v>34652</v>
      </c>
      <c r="B1415" s="1">
        <v>24.2</v>
      </c>
      <c r="C1415" s="1507">
        <v>29.4</v>
      </c>
    </row>
    <row r="1416" spans="1:3" ht="15.75">
      <c r="A1416" s="1649">
        <v>34653</v>
      </c>
      <c r="B1416" s="1">
        <v>23.1</v>
      </c>
      <c r="C1416" s="1507">
        <v>26.5</v>
      </c>
    </row>
    <row r="1417" spans="1:3" ht="15.75">
      <c r="A1417" s="1649">
        <v>34654</v>
      </c>
      <c r="B1417" s="1">
        <v>22.8</v>
      </c>
      <c r="C1417" s="1507">
        <v>26.4</v>
      </c>
    </row>
    <row r="1418" spans="1:3" ht="15.75">
      <c r="A1418" s="1649">
        <v>34655</v>
      </c>
      <c r="B1418" s="1">
        <v>23.9</v>
      </c>
      <c r="C1418" s="1507">
        <v>27.3</v>
      </c>
    </row>
    <row r="1419" spans="1:3" ht="15.75">
      <c r="A1419" s="1649">
        <v>34656</v>
      </c>
      <c r="B1419" s="1">
        <v>23.5</v>
      </c>
      <c r="C1419" s="1507">
        <v>27</v>
      </c>
    </row>
    <row r="1420" spans="1:3" ht="15.75">
      <c r="A1420" s="1649">
        <v>34657</v>
      </c>
      <c r="B1420" s="1">
        <v>24.2</v>
      </c>
      <c r="C1420" s="1507">
        <v>27.7</v>
      </c>
    </row>
    <row r="1421" spans="1:3" ht="15.75">
      <c r="A1421" s="1649">
        <v>34658</v>
      </c>
      <c r="B1421" s="1">
        <v>22.1</v>
      </c>
      <c r="C1421" s="1507">
        <v>24.9</v>
      </c>
    </row>
    <row r="1422" spans="1:3" ht="15.75">
      <c r="A1422" s="1649">
        <v>34659</v>
      </c>
      <c r="B1422" s="1">
        <v>23.7</v>
      </c>
      <c r="C1422" s="1507">
        <v>28</v>
      </c>
    </row>
    <row r="1423" spans="1:3" ht="15.75">
      <c r="A1423" s="1649">
        <v>34660</v>
      </c>
      <c r="B1423" s="1">
        <v>22.8</v>
      </c>
      <c r="C1423" s="1507">
        <v>26.1</v>
      </c>
    </row>
    <row r="1424" spans="1:3" ht="15.75">
      <c r="A1424" s="1649">
        <v>34661</v>
      </c>
      <c r="B1424" s="1">
        <v>22.8</v>
      </c>
      <c r="C1424" s="1507">
        <v>25.8</v>
      </c>
    </row>
    <row r="1425" spans="1:3" ht="15.75">
      <c r="A1425" s="1649">
        <v>34662</v>
      </c>
      <c r="B1425" s="1">
        <v>23</v>
      </c>
      <c r="C1425" s="1507">
        <v>27.1</v>
      </c>
    </row>
    <row r="1426" spans="1:3" ht="15.75">
      <c r="A1426" s="1649">
        <v>34663</v>
      </c>
      <c r="B1426" s="1">
        <v>22.6</v>
      </c>
      <c r="C1426" s="1507">
        <v>27</v>
      </c>
    </row>
    <row r="1427" spans="1:3" ht="15.75">
      <c r="A1427" s="1649">
        <v>34664</v>
      </c>
      <c r="B1427" s="1">
        <v>23.3</v>
      </c>
      <c r="C1427" s="1507">
        <v>27.1</v>
      </c>
    </row>
    <row r="1428" spans="1:3" ht="15.75">
      <c r="A1428" s="1649">
        <v>34665</v>
      </c>
      <c r="B1428" s="1">
        <v>23.3</v>
      </c>
      <c r="C1428" s="1507">
        <v>26.6</v>
      </c>
    </row>
    <row r="1429" spans="1:3" ht="15.75">
      <c r="A1429" s="1649">
        <v>34666</v>
      </c>
      <c r="B1429" s="1">
        <v>22.8</v>
      </c>
      <c r="C1429" s="1507">
        <v>25.5</v>
      </c>
    </row>
    <row r="1430" spans="1:3" ht="15.75">
      <c r="A1430" s="1649">
        <v>34667</v>
      </c>
      <c r="B1430" s="1">
        <v>24.1</v>
      </c>
      <c r="C1430" s="1507">
        <v>28</v>
      </c>
    </row>
    <row r="1431" spans="1:3" ht="15.75">
      <c r="A1431" s="1649">
        <v>34668</v>
      </c>
      <c r="B1431" s="1">
        <v>23.9</v>
      </c>
      <c r="C1431" s="1507">
        <v>27.9</v>
      </c>
    </row>
    <row r="1432" spans="1:3" ht="15.75">
      <c r="A1432" s="1649">
        <v>34669</v>
      </c>
      <c r="B1432" s="1">
        <v>24.1</v>
      </c>
      <c r="C1432" s="1507">
        <v>27.1</v>
      </c>
    </row>
    <row r="1433" spans="1:3" ht="15.75">
      <c r="A1433" s="1649">
        <v>34670</v>
      </c>
      <c r="B1433" s="1">
        <v>22.5</v>
      </c>
      <c r="C1433" s="1507">
        <v>25.1</v>
      </c>
    </row>
    <row r="1434" spans="1:3" ht="15.75">
      <c r="A1434" s="1649">
        <v>34671</v>
      </c>
      <c r="B1434" s="1">
        <v>19.100000000000001</v>
      </c>
      <c r="C1434" s="1507">
        <v>23.3</v>
      </c>
    </row>
    <row r="1435" spans="1:3" ht="15.75">
      <c r="A1435" s="1649">
        <v>34672</v>
      </c>
      <c r="B1435" s="1">
        <v>18.899999999999999</v>
      </c>
      <c r="C1435" s="1507">
        <v>22.1</v>
      </c>
    </row>
    <row r="1436" spans="1:3" ht="15.75">
      <c r="A1436" s="1649">
        <v>34673</v>
      </c>
      <c r="B1436" s="1">
        <v>19.3</v>
      </c>
      <c r="C1436" s="1507">
        <v>22.9</v>
      </c>
    </row>
    <row r="1437" spans="1:3" ht="15.75">
      <c r="A1437" s="1649">
        <v>34674</v>
      </c>
      <c r="B1437" s="1">
        <v>19.899999999999999</v>
      </c>
      <c r="C1437" s="1507">
        <v>22.9</v>
      </c>
    </row>
    <row r="1438" spans="1:3" ht="15.75">
      <c r="A1438" s="1649">
        <v>34675</v>
      </c>
      <c r="B1438" s="1">
        <v>19.5</v>
      </c>
      <c r="C1438" s="1507">
        <v>21.5</v>
      </c>
    </row>
    <row r="1439" spans="1:3" ht="15.75">
      <c r="A1439" s="1649">
        <v>34676</v>
      </c>
      <c r="B1439" s="1">
        <v>20</v>
      </c>
      <c r="C1439" s="1507">
        <v>24.4</v>
      </c>
    </row>
    <row r="1440" spans="1:3" ht="15.75">
      <c r="A1440" s="1649">
        <v>34677</v>
      </c>
      <c r="B1440" s="1">
        <v>22.4</v>
      </c>
      <c r="C1440" s="1507">
        <v>27.2</v>
      </c>
    </row>
    <row r="1441" spans="1:3" ht="15.75">
      <c r="A1441" s="1649">
        <v>34678</v>
      </c>
      <c r="B1441" s="1">
        <v>23.5</v>
      </c>
      <c r="C1441" s="1507">
        <v>28.7</v>
      </c>
    </row>
    <row r="1442" spans="1:3" ht="15.75">
      <c r="A1442" s="1649">
        <v>34679</v>
      </c>
      <c r="B1442" s="1">
        <v>23.8</v>
      </c>
      <c r="C1442" s="1507">
        <v>29</v>
      </c>
    </row>
    <row r="1443" spans="1:3" ht="15.75">
      <c r="A1443" s="1649">
        <v>34680</v>
      </c>
      <c r="B1443" s="1">
        <v>23.5</v>
      </c>
      <c r="C1443" s="1507">
        <v>28.6</v>
      </c>
    </row>
    <row r="1444" spans="1:3" ht="15.75">
      <c r="A1444" s="1649">
        <v>34681</v>
      </c>
      <c r="B1444" s="1">
        <v>20.399999999999999</v>
      </c>
      <c r="C1444" s="1507">
        <v>24.1</v>
      </c>
    </row>
    <row r="1445" spans="1:3" ht="15.75">
      <c r="A1445" s="1649">
        <v>34682</v>
      </c>
      <c r="B1445" s="1">
        <v>19.7</v>
      </c>
      <c r="C1445" s="1507">
        <v>22.7</v>
      </c>
    </row>
    <row r="1446" spans="1:3" ht="15.75">
      <c r="A1446" s="1649">
        <v>34683</v>
      </c>
      <c r="B1446" s="1">
        <v>19</v>
      </c>
      <c r="C1446" s="1507">
        <v>21.1</v>
      </c>
    </row>
    <row r="1447" spans="1:3" ht="15.75">
      <c r="A1447" s="1649">
        <v>34684</v>
      </c>
      <c r="B1447" s="1">
        <v>17.600000000000001</v>
      </c>
      <c r="C1447" s="1507">
        <v>18.8</v>
      </c>
    </row>
    <row r="1448" spans="1:3" ht="15.75">
      <c r="A1448" s="1649">
        <v>34685</v>
      </c>
      <c r="B1448" s="1">
        <v>18.100000000000001</v>
      </c>
      <c r="C1448" s="1507">
        <v>19.3</v>
      </c>
    </row>
    <row r="1449" spans="1:3" ht="15.75">
      <c r="A1449" s="1649">
        <v>34686</v>
      </c>
      <c r="B1449" s="1">
        <v>17.399999999999999</v>
      </c>
      <c r="C1449" s="1507">
        <v>19.5</v>
      </c>
    </row>
    <row r="1450" spans="1:3" ht="15.75">
      <c r="A1450" s="1649">
        <v>34687</v>
      </c>
      <c r="B1450" s="1">
        <v>16.8</v>
      </c>
      <c r="C1450" s="1507">
        <v>18.5</v>
      </c>
    </row>
    <row r="1451" spans="1:3" ht="15.75">
      <c r="A1451" s="1649">
        <v>34688</v>
      </c>
      <c r="B1451" s="1">
        <v>15.1</v>
      </c>
      <c r="C1451" s="1507">
        <v>15.9</v>
      </c>
    </row>
    <row r="1452" spans="1:3" ht="15.75">
      <c r="A1452" s="1649">
        <v>34689</v>
      </c>
      <c r="B1452" s="1">
        <v>15.9</v>
      </c>
      <c r="C1452" s="1507">
        <v>18.399999999999999</v>
      </c>
    </row>
    <row r="1453" spans="1:3" ht="15.75">
      <c r="A1453" s="1649">
        <v>34690</v>
      </c>
      <c r="B1453" s="1">
        <v>16.5</v>
      </c>
      <c r="C1453" s="1507">
        <v>19.399999999999999</v>
      </c>
    </row>
    <row r="1454" spans="1:3" ht="15.75">
      <c r="A1454" s="1649">
        <v>34691</v>
      </c>
      <c r="B1454" s="1">
        <v>17.7</v>
      </c>
      <c r="C1454" s="1507">
        <v>23.3</v>
      </c>
    </row>
    <row r="1455" spans="1:3" ht="15.75">
      <c r="A1455" s="1649">
        <v>34692</v>
      </c>
      <c r="B1455" s="1">
        <v>18.899999999999999</v>
      </c>
      <c r="C1455" s="1507">
        <v>22.9</v>
      </c>
    </row>
    <row r="1456" spans="1:3" ht="15.75">
      <c r="A1456" s="1649">
        <v>34693</v>
      </c>
      <c r="B1456" s="1">
        <v>18.899999999999999</v>
      </c>
      <c r="C1456" s="1507">
        <v>24.9</v>
      </c>
    </row>
    <row r="1457" spans="1:3" ht="15.75">
      <c r="A1457" s="1649">
        <v>34694</v>
      </c>
      <c r="B1457" s="1">
        <v>19.600000000000001</v>
      </c>
      <c r="C1457" s="1507">
        <v>23.9</v>
      </c>
    </row>
    <row r="1458" spans="1:3" ht="15.75">
      <c r="A1458" s="1649">
        <v>34695</v>
      </c>
      <c r="B1458" s="1">
        <v>21.5</v>
      </c>
      <c r="C1458" s="1507">
        <v>25.2</v>
      </c>
    </row>
    <row r="1459" spans="1:3" ht="15.75">
      <c r="A1459" s="1649">
        <v>34696</v>
      </c>
      <c r="B1459" s="1">
        <v>20.399999999999999</v>
      </c>
      <c r="C1459" s="1507">
        <v>24.1</v>
      </c>
    </row>
    <row r="1460" spans="1:3" ht="15.75">
      <c r="A1460" s="1649">
        <v>34697</v>
      </c>
      <c r="B1460" s="1">
        <v>20</v>
      </c>
      <c r="C1460" s="1507">
        <v>23.2</v>
      </c>
    </row>
    <row r="1461" spans="1:3" ht="15.75">
      <c r="A1461" s="1649">
        <v>34698</v>
      </c>
      <c r="B1461" s="1">
        <v>20.9</v>
      </c>
      <c r="C1461" s="1507">
        <v>25.1</v>
      </c>
    </row>
    <row r="1462" spans="1:3" ht="15.75">
      <c r="A1462" s="1649">
        <v>34699</v>
      </c>
      <c r="B1462" s="1">
        <v>20.9</v>
      </c>
      <c r="C1462" s="1507">
        <v>23.2</v>
      </c>
    </row>
    <row r="1463" spans="1:3" ht="15.75">
      <c r="A1463" s="1649">
        <v>34700</v>
      </c>
      <c r="B1463" s="1">
        <v>15.1</v>
      </c>
      <c r="C1463" s="1507">
        <v>20.100000000000001</v>
      </c>
    </row>
    <row r="1464" spans="1:3" ht="15.75">
      <c r="A1464" s="1649">
        <v>34701</v>
      </c>
      <c r="B1464" s="1">
        <v>12</v>
      </c>
      <c r="C1464" s="1507">
        <v>14.1</v>
      </c>
    </row>
    <row r="1465" spans="1:3" ht="15.75">
      <c r="A1465" s="1649">
        <v>34702</v>
      </c>
      <c r="B1465" s="1">
        <v>11.9</v>
      </c>
      <c r="C1465" s="1507">
        <v>13.5</v>
      </c>
    </row>
    <row r="1466" spans="1:3" ht="15.75">
      <c r="A1466" s="1649">
        <v>34703</v>
      </c>
      <c r="B1466" s="1">
        <v>13.6</v>
      </c>
      <c r="C1466" s="1507">
        <v>16.399999999999999</v>
      </c>
    </row>
    <row r="1467" spans="1:3" ht="15.75">
      <c r="A1467" s="1649">
        <v>34704</v>
      </c>
      <c r="B1467" s="1">
        <v>15.3</v>
      </c>
      <c r="C1467" s="1507">
        <v>19.399999999999999</v>
      </c>
    </row>
    <row r="1468" spans="1:3" ht="15.75">
      <c r="A1468" s="1649">
        <v>34705</v>
      </c>
      <c r="B1468" s="1">
        <v>13.9</v>
      </c>
      <c r="C1468" s="1507">
        <v>20.399999999999999</v>
      </c>
    </row>
    <row r="1469" spans="1:3" ht="15.75">
      <c r="A1469" s="1649">
        <v>34706</v>
      </c>
      <c r="B1469" s="1">
        <v>15.1</v>
      </c>
      <c r="C1469" s="1507">
        <v>21.4</v>
      </c>
    </row>
    <row r="1470" spans="1:3" ht="15.75">
      <c r="A1470" s="1649">
        <v>34707</v>
      </c>
      <c r="B1470" s="1">
        <v>16.600000000000001</v>
      </c>
      <c r="C1470" s="1507">
        <v>21.2</v>
      </c>
    </row>
    <row r="1471" spans="1:3" ht="15.75">
      <c r="A1471" s="1649">
        <v>34708</v>
      </c>
      <c r="B1471" s="1">
        <v>18.8</v>
      </c>
      <c r="C1471" s="1507">
        <v>21.9</v>
      </c>
    </row>
    <row r="1472" spans="1:3" ht="15.75">
      <c r="A1472" s="1649">
        <v>34709</v>
      </c>
      <c r="B1472" s="1">
        <v>20.2</v>
      </c>
      <c r="C1472" s="1507">
        <v>24.8</v>
      </c>
    </row>
    <row r="1473" spans="1:3" ht="15.75">
      <c r="A1473" s="1649">
        <v>34710</v>
      </c>
      <c r="B1473" s="1">
        <v>21.2</v>
      </c>
      <c r="C1473" s="1507">
        <v>25.1</v>
      </c>
    </row>
    <row r="1474" spans="1:3" ht="15.75">
      <c r="A1474" s="1649">
        <v>34711</v>
      </c>
      <c r="B1474" s="1">
        <v>16.5</v>
      </c>
      <c r="C1474" s="1507">
        <v>22.1</v>
      </c>
    </row>
    <row r="1475" spans="1:3" ht="15.75">
      <c r="A1475" s="1649">
        <v>34712</v>
      </c>
      <c r="B1475" s="1">
        <v>14.5</v>
      </c>
      <c r="C1475" s="1507">
        <v>15.5</v>
      </c>
    </row>
    <row r="1476" spans="1:3" ht="15.75">
      <c r="A1476" s="1649">
        <v>34713</v>
      </c>
      <c r="B1476" s="1">
        <v>13.8</v>
      </c>
      <c r="C1476" s="1507">
        <v>15.2</v>
      </c>
    </row>
    <row r="1477" spans="1:3" ht="15.75">
      <c r="A1477" s="1649">
        <v>34714</v>
      </c>
      <c r="B1477" s="1">
        <v>14.1</v>
      </c>
      <c r="C1477" s="1507">
        <v>15.8</v>
      </c>
    </row>
    <row r="1478" spans="1:3" ht="15.75">
      <c r="A1478" s="1649">
        <v>34715</v>
      </c>
      <c r="B1478" s="1">
        <v>14</v>
      </c>
      <c r="C1478" s="1507">
        <v>16.3</v>
      </c>
    </row>
    <row r="1479" spans="1:3" ht="15.75">
      <c r="A1479" s="1649">
        <v>34716</v>
      </c>
      <c r="B1479" s="1">
        <v>16</v>
      </c>
      <c r="C1479" s="1507">
        <v>18.100000000000001</v>
      </c>
    </row>
    <row r="1480" spans="1:3" ht="15.75">
      <c r="A1480" s="1649">
        <v>34717</v>
      </c>
      <c r="B1480" s="1">
        <v>18</v>
      </c>
      <c r="C1480" s="1507">
        <v>21.4</v>
      </c>
    </row>
    <row r="1481" spans="1:3" ht="15.75">
      <c r="A1481" s="1649">
        <v>34718</v>
      </c>
      <c r="B1481" s="1">
        <v>20.6</v>
      </c>
      <c r="C1481" s="1507">
        <v>25.2</v>
      </c>
    </row>
    <row r="1482" spans="1:3" ht="15.75">
      <c r="A1482" s="1649">
        <v>34719</v>
      </c>
      <c r="B1482" s="1">
        <v>20.9</v>
      </c>
      <c r="C1482" s="1507">
        <v>25.5</v>
      </c>
    </row>
    <row r="1483" spans="1:3" ht="15.75">
      <c r="A1483" s="1649">
        <v>34720</v>
      </c>
      <c r="B1483" s="1">
        <v>21.2</v>
      </c>
      <c r="C1483" s="1507">
        <v>25.5</v>
      </c>
    </row>
    <row r="1484" spans="1:3" ht="15.75">
      <c r="A1484" s="1649">
        <v>34721</v>
      </c>
      <c r="B1484" s="1">
        <v>22.5</v>
      </c>
      <c r="C1484" s="1507">
        <v>25.6</v>
      </c>
    </row>
    <row r="1485" spans="1:3" ht="15.75">
      <c r="A1485" s="1649">
        <v>34722</v>
      </c>
      <c r="B1485" s="1">
        <v>18.5</v>
      </c>
      <c r="C1485" s="1507">
        <v>23.6</v>
      </c>
    </row>
    <row r="1486" spans="1:3" ht="15.75">
      <c r="A1486" s="1649">
        <v>34723</v>
      </c>
      <c r="B1486" s="1">
        <v>12.2</v>
      </c>
      <c r="C1486" s="1507">
        <v>14.8</v>
      </c>
    </row>
    <row r="1487" spans="1:3" ht="15.75">
      <c r="A1487" s="1649">
        <v>34724</v>
      </c>
      <c r="B1487" s="1">
        <v>11.4</v>
      </c>
      <c r="C1487" s="1507">
        <v>12.8</v>
      </c>
    </row>
    <row r="1488" spans="1:3" ht="15.75">
      <c r="A1488" s="1649">
        <v>34725</v>
      </c>
      <c r="B1488" s="1">
        <v>12.3</v>
      </c>
      <c r="C1488" s="1507">
        <v>13.7</v>
      </c>
    </row>
    <row r="1489" spans="1:3" ht="15.75">
      <c r="A1489" s="1649">
        <v>34726</v>
      </c>
      <c r="B1489" s="1">
        <v>12.4</v>
      </c>
      <c r="C1489" s="1507">
        <v>14.4</v>
      </c>
    </row>
    <row r="1490" spans="1:3" ht="15.75">
      <c r="A1490" s="1649">
        <v>34727</v>
      </c>
      <c r="B1490" s="1">
        <v>13.9</v>
      </c>
      <c r="C1490" s="1507">
        <v>16.899999999999999</v>
      </c>
    </row>
    <row r="1491" spans="1:3" ht="15.75">
      <c r="A1491" s="1649">
        <v>34728</v>
      </c>
      <c r="B1491" s="1">
        <v>14</v>
      </c>
      <c r="C1491" s="1507">
        <v>15.1</v>
      </c>
    </row>
    <row r="1492" spans="1:3" ht="15.75">
      <c r="A1492" s="1649">
        <v>34729</v>
      </c>
      <c r="B1492" s="1">
        <v>12.1</v>
      </c>
      <c r="C1492" s="1507">
        <v>14.5</v>
      </c>
    </row>
    <row r="1493" spans="1:3" ht="15.75">
      <c r="A1493" s="1649">
        <v>34730</v>
      </c>
      <c r="B1493" s="1">
        <v>12.6</v>
      </c>
      <c r="C1493" s="1507">
        <v>14</v>
      </c>
    </row>
    <row r="1494" spans="1:3" ht="15.75">
      <c r="A1494" s="1649">
        <v>34731</v>
      </c>
      <c r="B1494" s="1">
        <v>11.6</v>
      </c>
      <c r="C1494" s="1507">
        <v>12.9</v>
      </c>
    </row>
    <row r="1495" spans="1:3" ht="15.75">
      <c r="A1495" s="1649">
        <v>34732</v>
      </c>
      <c r="B1495" s="1">
        <v>13</v>
      </c>
      <c r="C1495" s="1507">
        <v>15.9</v>
      </c>
    </row>
    <row r="1496" spans="1:3" ht="15.75">
      <c r="A1496" s="1649">
        <v>34733</v>
      </c>
      <c r="B1496" s="1">
        <v>13.4</v>
      </c>
      <c r="C1496" s="1507">
        <v>14.9</v>
      </c>
    </row>
    <row r="1497" spans="1:3" ht="15.75">
      <c r="A1497" s="1649">
        <v>34734</v>
      </c>
      <c r="B1497" s="1">
        <v>13.7</v>
      </c>
      <c r="C1497" s="1507">
        <v>15.8</v>
      </c>
    </row>
    <row r="1498" spans="1:3" ht="15.75">
      <c r="A1498" s="1649">
        <v>34735</v>
      </c>
      <c r="B1498" s="1">
        <v>14.2</v>
      </c>
      <c r="C1498" s="1507">
        <v>18.2</v>
      </c>
    </row>
    <row r="1499" spans="1:3" ht="15.75">
      <c r="A1499" s="1649">
        <v>34736</v>
      </c>
      <c r="B1499" s="1">
        <v>14.5</v>
      </c>
      <c r="C1499" s="1507">
        <v>19.2</v>
      </c>
    </row>
    <row r="1500" spans="1:3" ht="15.75">
      <c r="A1500" s="1649">
        <v>34737</v>
      </c>
      <c r="B1500" s="1">
        <v>14.5</v>
      </c>
      <c r="C1500" s="1507">
        <v>17.399999999999999</v>
      </c>
    </row>
    <row r="1501" spans="1:3" ht="15.75">
      <c r="A1501" s="1649">
        <v>34738</v>
      </c>
      <c r="B1501" s="1">
        <v>14.9</v>
      </c>
      <c r="C1501" s="1507">
        <v>18</v>
      </c>
    </row>
    <row r="1502" spans="1:3" ht="15.75">
      <c r="A1502" s="1649">
        <v>34739</v>
      </c>
      <c r="B1502" s="1">
        <v>17</v>
      </c>
      <c r="C1502" s="1507">
        <v>18.7</v>
      </c>
    </row>
    <row r="1503" spans="1:3" ht="15.75">
      <c r="A1503" s="1649">
        <v>34740</v>
      </c>
      <c r="B1503" s="1">
        <v>18.7</v>
      </c>
      <c r="C1503" s="1507">
        <v>20.9</v>
      </c>
    </row>
    <row r="1504" spans="1:3" ht="15.75">
      <c r="A1504" s="1649">
        <v>34741</v>
      </c>
      <c r="B1504" s="1">
        <v>20</v>
      </c>
      <c r="C1504" s="1507">
        <v>23.9</v>
      </c>
    </row>
    <row r="1505" spans="1:3" ht="15.75">
      <c r="A1505" s="1649">
        <v>34742</v>
      </c>
      <c r="B1505" s="1">
        <v>20</v>
      </c>
      <c r="C1505" s="1507">
        <v>24</v>
      </c>
    </row>
    <row r="1506" spans="1:3" ht="15.75">
      <c r="A1506" s="1649">
        <v>34743</v>
      </c>
      <c r="B1506" s="1">
        <v>20.9</v>
      </c>
      <c r="C1506" s="1507">
        <v>23.5</v>
      </c>
    </row>
    <row r="1507" spans="1:3" ht="15.75">
      <c r="A1507" s="1649">
        <v>34744</v>
      </c>
      <c r="B1507" s="1">
        <v>18.100000000000001</v>
      </c>
      <c r="C1507" s="1507">
        <v>21.8</v>
      </c>
    </row>
    <row r="1508" spans="1:3" ht="15.75">
      <c r="A1508" s="1649">
        <v>34745</v>
      </c>
      <c r="B1508" s="1">
        <v>18.399999999999999</v>
      </c>
      <c r="C1508" s="1507">
        <v>18.3</v>
      </c>
    </row>
    <row r="1509" spans="1:3" ht="15.75">
      <c r="A1509" s="1649">
        <v>34746</v>
      </c>
      <c r="B1509" s="1">
        <v>17.100000000000001</v>
      </c>
      <c r="C1509" s="1507">
        <v>19</v>
      </c>
    </row>
    <row r="1510" spans="1:3" ht="15.75">
      <c r="A1510" s="1649">
        <v>34747</v>
      </c>
      <c r="B1510" s="1">
        <v>18.2</v>
      </c>
      <c r="C1510" s="1507">
        <v>19.600000000000001</v>
      </c>
    </row>
    <row r="1511" spans="1:3" ht="15.75">
      <c r="A1511" s="1649">
        <v>34748</v>
      </c>
      <c r="B1511" s="1">
        <v>20.6</v>
      </c>
      <c r="C1511" s="1507">
        <v>24.4</v>
      </c>
    </row>
    <row r="1512" spans="1:3" ht="15.75">
      <c r="A1512" s="1649">
        <v>34749</v>
      </c>
      <c r="B1512" s="1">
        <v>22.3</v>
      </c>
      <c r="C1512" s="1507">
        <v>25.4</v>
      </c>
    </row>
    <row r="1513" spans="1:3" ht="15.75">
      <c r="A1513" s="1649">
        <v>34750</v>
      </c>
      <c r="B1513" s="1">
        <v>20.399999999999999</v>
      </c>
      <c r="C1513" s="1507">
        <v>23.4</v>
      </c>
    </row>
    <row r="1514" spans="1:3" ht="15.75">
      <c r="A1514" s="1649">
        <v>34751</v>
      </c>
      <c r="B1514" s="1">
        <v>17.100000000000001</v>
      </c>
      <c r="C1514" s="1507">
        <v>19.5</v>
      </c>
    </row>
    <row r="1515" spans="1:3" ht="15.75">
      <c r="A1515" s="1649">
        <v>34752</v>
      </c>
      <c r="B1515" s="1">
        <v>14.1</v>
      </c>
      <c r="C1515" s="1507">
        <v>15.8</v>
      </c>
    </row>
    <row r="1516" spans="1:3" ht="15.75">
      <c r="A1516" s="1649">
        <v>34753</v>
      </c>
      <c r="B1516" s="1">
        <v>13.1</v>
      </c>
      <c r="C1516" s="1507">
        <v>14.8</v>
      </c>
    </row>
    <row r="1517" spans="1:3" ht="15.75">
      <c r="A1517" s="1649">
        <v>34754</v>
      </c>
      <c r="B1517" s="1">
        <v>13.9</v>
      </c>
      <c r="C1517" s="1507">
        <v>16.399999999999999</v>
      </c>
    </row>
    <row r="1518" spans="1:3" ht="15.75">
      <c r="A1518" s="1649">
        <v>34755</v>
      </c>
      <c r="B1518" s="1">
        <v>14.6</v>
      </c>
      <c r="C1518" s="1507">
        <v>17</v>
      </c>
    </row>
    <row r="1519" spans="1:3" ht="15.75">
      <c r="A1519" s="1649">
        <v>34756</v>
      </c>
      <c r="B1519" s="1">
        <v>15.1</v>
      </c>
      <c r="C1519" s="1507">
        <v>17.5</v>
      </c>
    </row>
    <row r="1520" spans="1:3" ht="15.75">
      <c r="A1520" s="1649">
        <v>34757</v>
      </c>
      <c r="B1520" s="1">
        <v>15.2</v>
      </c>
      <c r="C1520" s="1507">
        <v>16.600000000000001</v>
      </c>
    </row>
    <row r="1521" spans="1:3" ht="15.75">
      <c r="A1521" s="1649">
        <v>34758</v>
      </c>
      <c r="B1521" s="1">
        <v>16.7</v>
      </c>
      <c r="C1521" s="1507">
        <v>19.399999999999999</v>
      </c>
    </row>
    <row r="1522" spans="1:3" ht="15.75">
      <c r="A1522" s="1649">
        <v>34759</v>
      </c>
      <c r="B1522" s="1">
        <v>18</v>
      </c>
      <c r="C1522" s="1507">
        <v>21</v>
      </c>
    </row>
    <row r="1523" spans="1:3" ht="15.75">
      <c r="A1523" s="1649">
        <v>34760</v>
      </c>
      <c r="B1523" s="1">
        <v>19.600000000000001</v>
      </c>
      <c r="C1523" s="1507">
        <v>23.2</v>
      </c>
    </row>
    <row r="1524" spans="1:3" ht="15.75">
      <c r="A1524" s="1649">
        <v>34761</v>
      </c>
      <c r="B1524" s="1">
        <v>20.5</v>
      </c>
      <c r="C1524" s="1507">
        <v>23.9</v>
      </c>
    </row>
    <row r="1525" spans="1:3" ht="15.75">
      <c r="A1525" s="1649">
        <v>34762</v>
      </c>
      <c r="B1525" s="1">
        <v>19.100000000000001</v>
      </c>
      <c r="C1525" s="1507">
        <v>22.4</v>
      </c>
    </row>
    <row r="1526" spans="1:3" ht="15.75">
      <c r="A1526" s="1649">
        <v>34763</v>
      </c>
      <c r="B1526" s="1">
        <v>18.100000000000001</v>
      </c>
      <c r="C1526" s="1507">
        <v>20.8</v>
      </c>
    </row>
    <row r="1527" spans="1:3" ht="15.75">
      <c r="A1527" s="1649">
        <v>34764</v>
      </c>
      <c r="B1527" s="1">
        <v>16.3</v>
      </c>
      <c r="C1527" s="1507">
        <v>18.7</v>
      </c>
    </row>
    <row r="1528" spans="1:3" ht="15.75">
      <c r="A1528" s="1649">
        <v>34765</v>
      </c>
      <c r="B1528" s="1">
        <v>17.3</v>
      </c>
      <c r="C1528" s="1507">
        <v>19.100000000000001</v>
      </c>
    </row>
    <row r="1529" spans="1:3" ht="15.75">
      <c r="A1529" s="1649">
        <v>34766</v>
      </c>
      <c r="B1529" s="1">
        <v>18.8</v>
      </c>
      <c r="C1529" s="1507">
        <v>20.9</v>
      </c>
    </row>
    <row r="1530" spans="1:3" ht="15.75">
      <c r="A1530" s="1649">
        <v>34767</v>
      </c>
      <c r="B1530" s="1">
        <v>22.3</v>
      </c>
      <c r="C1530" s="1507">
        <v>26.2</v>
      </c>
    </row>
    <row r="1531" spans="1:3" ht="15.75">
      <c r="A1531" s="1649">
        <v>34768</v>
      </c>
      <c r="B1531" s="1">
        <v>20.5</v>
      </c>
      <c r="C1531" s="1507">
        <v>22.4</v>
      </c>
    </row>
    <row r="1532" spans="1:3" ht="15.75">
      <c r="A1532" s="1649">
        <v>34769</v>
      </c>
      <c r="B1532" s="1">
        <v>20.2</v>
      </c>
      <c r="C1532" s="1507">
        <v>23.4</v>
      </c>
    </row>
    <row r="1533" spans="1:3" ht="15.75">
      <c r="A1533" s="1649">
        <v>34770</v>
      </c>
      <c r="B1533" s="1">
        <v>18.100000000000001</v>
      </c>
      <c r="C1533" s="1507">
        <v>21.5</v>
      </c>
    </row>
    <row r="1534" spans="1:3" ht="15.75">
      <c r="A1534" s="1649">
        <v>34771</v>
      </c>
      <c r="B1534" s="1">
        <v>17.100000000000001</v>
      </c>
      <c r="C1534" s="1507">
        <v>18.5</v>
      </c>
    </row>
    <row r="1535" spans="1:3" ht="15.75">
      <c r="A1535" s="1649">
        <v>34772</v>
      </c>
      <c r="B1535" s="1">
        <v>16.8</v>
      </c>
      <c r="C1535" s="1507">
        <v>17.899999999999999</v>
      </c>
    </row>
    <row r="1536" spans="1:3" ht="15.75">
      <c r="A1536" s="1649">
        <v>34773</v>
      </c>
      <c r="B1536" s="1">
        <v>18.7</v>
      </c>
      <c r="C1536" s="1507">
        <v>20.2</v>
      </c>
    </row>
    <row r="1537" spans="1:3" ht="15.75">
      <c r="A1537" s="1649">
        <v>34774</v>
      </c>
      <c r="B1537" s="1">
        <v>20.6</v>
      </c>
      <c r="C1537" s="1507">
        <v>23.4</v>
      </c>
    </row>
    <row r="1538" spans="1:3" ht="15.75">
      <c r="A1538" s="1649">
        <v>34775</v>
      </c>
      <c r="B1538" s="1">
        <v>21.8</v>
      </c>
      <c r="C1538" s="1507">
        <v>25.9</v>
      </c>
    </row>
    <row r="1539" spans="1:3" ht="15.75">
      <c r="A1539" s="1649">
        <v>34776</v>
      </c>
      <c r="B1539" s="1">
        <v>16.399999999999999</v>
      </c>
      <c r="C1539" s="1507">
        <v>19.600000000000001</v>
      </c>
    </row>
    <row r="1540" spans="1:3" ht="15.75">
      <c r="A1540" s="1649">
        <v>34777</v>
      </c>
      <c r="B1540" s="1">
        <v>15.7</v>
      </c>
      <c r="C1540" s="1507">
        <v>18.399999999999999</v>
      </c>
    </row>
    <row r="1541" spans="1:3" ht="15.75">
      <c r="A1541" s="1649">
        <v>34778</v>
      </c>
      <c r="B1541" s="1">
        <v>16.7</v>
      </c>
      <c r="C1541" s="1507">
        <v>18.600000000000001</v>
      </c>
    </row>
    <row r="1542" spans="1:3" ht="15.75">
      <c r="A1542" s="1649">
        <v>34779</v>
      </c>
      <c r="B1542" s="1">
        <v>18.100000000000001</v>
      </c>
      <c r="C1542" s="1507">
        <v>20.6</v>
      </c>
    </row>
    <row r="1543" spans="1:3" ht="15.75">
      <c r="A1543" s="1649">
        <v>34780</v>
      </c>
      <c r="B1543" s="1">
        <v>19.5</v>
      </c>
      <c r="C1543" s="1507">
        <v>21.1</v>
      </c>
    </row>
    <row r="1544" spans="1:3" ht="15.75">
      <c r="A1544" s="1649">
        <v>34781</v>
      </c>
      <c r="B1544" s="1">
        <v>20.9</v>
      </c>
      <c r="C1544" s="1507">
        <v>23.4</v>
      </c>
    </row>
    <row r="1545" spans="1:3" ht="15.75">
      <c r="A1545" s="1649">
        <v>34782</v>
      </c>
      <c r="B1545" s="1">
        <v>21.8</v>
      </c>
      <c r="C1545" s="1507">
        <v>23.2</v>
      </c>
    </row>
    <row r="1546" spans="1:3" ht="15.75">
      <c r="A1546" s="1649">
        <v>34783</v>
      </c>
      <c r="B1546" s="1">
        <v>21.7</v>
      </c>
      <c r="C1546" s="1507">
        <v>23.1</v>
      </c>
    </row>
    <row r="1547" spans="1:3" ht="15.75">
      <c r="A1547" s="1649">
        <v>34784</v>
      </c>
      <c r="B1547" s="1">
        <v>19.3</v>
      </c>
      <c r="C1547" s="1507">
        <v>22.6</v>
      </c>
    </row>
    <row r="1548" spans="1:3" ht="15.75">
      <c r="A1548" s="1649">
        <v>34785</v>
      </c>
      <c r="B1548" s="1">
        <v>19.100000000000001</v>
      </c>
      <c r="C1548" s="1507">
        <v>24</v>
      </c>
    </row>
    <row r="1549" spans="1:3" ht="15.75">
      <c r="A1549" s="1649">
        <v>34786</v>
      </c>
      <c r="B1549" s="1">
        <v>20.7</v>
      </c>
      <c r="C1549" s="1507">
        <v>22.7</v>
      </c>
    </row>
    <row r="1550" spans="1:3" ht="15.75">
      <c r="A1550" s="1649">
        <v>34787</v>
      </c>
      <c r="B1550" s="1">
        <v>20.9</v>
      </c>
      <c r="C1550" s="1507">
        <v>23.4</v>
      </c>
    </row>
    <row r="1551" spans="1:3" ht="15.75">
      <c r="A1551" s="1649">
        <v>34788</v>
      </c>
      <c r="B1551" s="1">
        <v>23.4</v>
      </c>
      <c r="C1551" s="1507">
        <v>26.8</v>
      </c>
    </row>
    <row r="1552" spans="1:3" ht="15.75">
      <c r="A1552" s="1649">
        <v>34789</v>
      </c>
      <c r="B1552" s="1">
        <v>24.2</v>
      </c>
      <c r="C1552" s="1507">
        <v>27.6</v>
      </c>
    </row>
    <row r="1553" spans="1:3" ht="15.75">
      <c r="A1553" s="1649">
        <v>34790</v>
      </c>
      <c r="B1553" s="1">
        <v>20.7</v>
      </c>
      <c r="C1553" s="1507">
        <v>24.1</v>
      </c>
    </row>
    <row r="1554" spans="1:3" ht="15.75">
      <c r="A1554" s="1649">
        <v>34791</v>
      </c>
      <c r="B1554" s="1">
        <v>19.2</v>
      </c>
      <c r="C1554" s="1507">
        <v>20.100000000000001</v>
      </c>
    </row>
    <row r="1555" spans="1:3" ht="15.75">
      <c r="A1555" s="1649">
        <v>34792</v>
      </c>
      <c r="B1555" s="1">
        <v>17.899999999999999</v>
      </c>
      <c r="C1555" s="1507">
        <v>19.100000000000001</v>
      </c>
    </row>
    <row r="1556" spans="1:3" ht="15.75">
      <c r="A1556" s="1649">
        <v>34793</v>
      </c>
      <c r="B1556" s="1">
        <v>18.3</v>
      </c>
      <c r="C1556" s="1507">
        <v>19.600000000000001</v>
      </c>
    </row>
    <row r="1557" spans="1:3" ht="15.75">
      <c r="A1557" s="1649">
        <v>34794</v>
      </c>
      <c r="B1557" s="1">
        <v>19.899999999999999</v>
      </c>
      <c r="C1557" s="1507">
        <v>21.9</v>
      </c>
    </row>
    <row r="1558" spans="1:3" ht="15.75">
      <c r="A1558" s="1649">
        <v>34795</v>
      </c>
      <c r="B1558" s="1">
        <v>20</v>
      </c>
      <c r="C1558" s="1507">
        <v>21.4</v>
      </c>
    </row>
    <row r="1559" spans="1:3" ht="15.75">
      <c r="A1559" s="1649">
        <v>34796</v>
      </c>
      <c r="B1559" s="1">
        <v>20.100000000000001</v>
      </c>
      <c r="C1559" s="1507">
        <v>23.3</v>
      </c>
    </row>
    <row r="1560" spans="1:3" ht="15.75">
      <c r="A1560" s="1649">
        <v>34797</v>
      </c>
      <c r="B1560" s="1">
        <v>20.9</v>
      </c>
      <c r="C1560" s="1507">
        <v>24</v>
      </c>
    </row>
    <row r="1561" spans="1:3" ht="15.75">
      <c r="A1561" s="1649">
        <v>34798</v>
      </c>
      <c r="B1561" s="1">
        <v>22.9</v>
      </c>
      <c r="C1561" s="1507">
        <v>26.1</v>
      </c>
    </row>
    <row r="1562" spans="1:3" ht="15.75">
      <c r="A1562" s="1649">
        <v>34799</v>
      </c>
      <c r="B1562" s="1">
        <v>25.2</v>
      </c>
      <c r="C1562" s="1507">
        <v>22.5</v>
      </c>
    </row>
    <row r="1563" spans="1:3" ht="15.75">
      <c r="A1563" s="1649">
        <v>34800</v>
      </c>
      <c r="B1563" s="1">
        <v>23.9</v>
      </c>
      <c r="C1563" s="1507">
        <v>26.1</v>
      </c>
    </row>
    <row r="1564" spans="1:3" ht="15.75">
      <c r="A1564" s="1649">
        <v>34801</v>
      </c>
      <c r="B1564" s="1">
        <v>24.8</v>
      </c>
      <c r="C1564" s="1507">
        <v>28.8</v>
      </c>
    </row>
    <row r="1565" spans="1:3" ht="15.75">
      <c r="A1565" s="1649">
        <v>34802</v>
      </c>
      <c r="B1565" s="1">
        <v>25.4</v>
      </c>
      <c r="C1565" s="1507">
        <v>27.2</v>
      </c>
    </row>
    <row r="1566" spans="1:3" ht="15.75">
      <c r="A1566" s="1649">
        <v>34803</v>
      </c>
      <c r="B1566" s="1">
        <v>26.4</v>
      </c>
      <c r="C1566" s="1507">
        <v>30.1</v>
      </c>
    </row>
    <row r="1567" spans="1:3" ht="15.75">
      <c r="A1567" s="1649">
        <v>34804</v>
      </c>
      <c r="B1567" s="1">
        <v>26.6</v>
      </c>
      <c r="C1567" s="1507">
        <v>30.6</v>
      </c>
    </row>
    <row r="1568" spans="1:3" ht="15.75">
      <c r="A1568" s="1649">
        <v>34805</v>
      </c>
      <c r="B1568" s="1">
        <v>26</v>
      </c>
      <c r="C1568" s="1507">
        <v>28.4</v>
      </c>
    </row>
    <row r="1569" spans="1:3" ht="15.75">
      <c r="A1569" s="1649">
        <v>34806</v>
      </c>
      <c r="B1569" s="1">
        <v>25.7</v>
      </c>
      <c r="C1569" s="1507">
        <v>28</v>
      </c>
    </row>
    <row r="1570" spans="1:3" ht="15.75">
      <c r="A1570" s="1649">
        <v>34807</v>
      </c>
      <c r="B1570" s="1">
        <v>25.9</v>
      </c>
      <c r="C1570" s="1507">
        <v>28.7</v>
      </c>
    </row>
    <row r="1571" spans="1:3" ht="15.75">
      <c r="A1571" s="1649">
        <v>34808</v>
      </c>
      <c r="B1571" s="1">
        <v>25.5</v>
      </c>
      <c r="C1571" s="1507">
        <v>27.1</v>
      </c>
    </row>
    <row r="1572" spans="1:3" ht="15.75">
      <c r="A1572" s="1649">
        <v>34809</v>
      </c>
      <c r="B1572" s="1">
        <v>25.9</v>
      </c>
      <c r="C1572" s="1507">
        <v>28.4</v>
      </c>
    </row>
    <row r="1573" spans="1:3" ht="15.75">
      <c r="A1573" s="1649">
        <v>34810</v>
      </c>
      <c r="B1573" s="1">
        <v>26.3</v>
      </c>
      <c r="C1573" s="1507">
        <v>29.4</v>
      </c>
    </row>
    <row r="1574" spans="1:3" ht="15.75">
      <c r="A1574" s="1649">
        <v>34811</v>
      </c>
      <c r="B1574" s="1">
        <v>26.3</v>
      </c>
      <c r="C1574" s="1507">
        <v>28.5</v>
      </c>
    </row>
    <row r="1575" spans="1:3" ht="15.75">
      <c r="A1575" s="1649">
        <v>34812</v>
      </c>
      <c r="B1575" s="1">
        <v>26.2</v>
      </c>
      <c r="C1575" s="1507">
        <v>28</v>
      </c>
    </row>
    <row r="1576" spans="1:3" ht="15.75">
      <c r="A1576" s="1649">
        <v>34813</v>
      </c>
      <c r="B1576" s="1">
        <v>25.8</v>
      </c>
      <c r="C1576" s="1507">
        <v>27.7</v>
      </c>
    </row>
    <row r="1577" spans="1:3" ht="15.75">
      <c r="A1577" s="1649">
        <v>34814</v>
      </c>
      <c r="B1577" s="1">
        <v>26.8</v>
      </c>
      <c r="C1577" s="1507">
        <v>30.2</v>
      </c>
    </row>
    <row r="1578" spans="1:3" ht="15.75">
      <c r="A1578" s="1649">
        <v>34815</v>
      </c>
      <c r="B1578" s="1">
        <v>25.9</v>
      </c>
      <c r="C1578" s="1507">
        <v>29.1</v>
      </c>
    </row>
    <row r="1579" spans="1:3" ht="15.75">
      <c r="A1579" s="1649">
        <v>34816</v>
      </c>
      <c r="B1579" s="1">
        <v>25.8</v>
      </c>
      <c r="C1579" s="1507">
        <v>27.9</v>
      </c>
    </row>
    <row r="1580" spans="1:3" ht="15.75">
      <c r="A1580" s="1649">
        <v>34817</v>
      </c>
      <c r="B1580" s="1">
        <v>27</v>
      </c>
      <c r="C1580" s="1507">
        <v>31.6</v>
      </c>
    </row>
    <row r="1581" spans="1:3" ht="15.75">
      <c r="A1581" s="1649">
        <v>34818</v>
      </c>
      <c r="B1581" s="1">
        <v>27.2</v>
      </c>
      <c r="C1581" s="1507">
        <v>30.6</v>
      </c>
    </row>
    <row r="1582" spans="1:3" ht="15.75">
      <c r="A1582" s="1649">
        <v>34819</v>
      </c>
      <c r="B1582" s="1">
        <v>27.3</v>
      </c>
      <c r="C1582" s="1507">
        <v>31.4</v>
      </c>
    </row>
    <row r="1583" spans="1:3" ht="15.75">
      <c r="A1583" s="1649">
        <v>34820</v>
      </c>
      <c r="B1583" s="1">
        <v>26.7</v>
      </c>
      <c r="C1583" s="1507">
        <v>28.6</v>
      </c>
    </row>
    <row r="1584" spans="1:3" ht="15.75">
      <c r="A1584" s="1649">
        <v>34821</v>
      </c>
      <c r="B1584" s="1">
        <v>27.4</v>
      </c>
      <c r="C1584" s="1507">
        <v>31</v>
      </c>
    </row>
    <row r="1585" spans="1:3" ht="15.75">
      <c r="A1585" s="1649">
        <v>34822</v>
      </c>
      <c r="B1585" s="1">
        <v>27.7</v>
      </c>
      <c r="C1585" s="1507">
        <v>31.6</v>
      </c>
    </row>
    <row r="1586" spans="1:3" ht="15.75">
      <c r="A1586" s="1649">
        <v>34823</v>
      </c>
      <c r="B1586" s="1">
        <v>25.2</v>
      </c>
      <c r="C1586" s="1507">
        <v>28.5</v>
      </c>
    </row>
    <row r="1587" spans="1:3" ht="15.75">
      <c r="A1587" s="1649">
        <v>34824</v>
      </c>
      <c r="B1587" s="1">
        <v>24.8</v>
      </c>
      <c r="C1587" s="1507">
        <v>27.8</v>
      </c>
    </row>
    <row r="1588" spans="1:3" ht="15.75">
      <c r="A1588" s="1649">
        <v>34825</v>
      </c>
      <c r="B1588" s="1">
        <v>25.7</v>
      </c>
      <c r="C1588" s="1507">
        <v>29.3</v>
      </c>
    </row>
    <row r="1589" spans="1:3" ht="15.75">
      <c r="A1589" s="1649">
        <v>34826</v>
      </c>
      <c r="B1589" s="1">
        <v>23.3</v>
      </c>
      <c r="C1589" s="1507">
        <v>26.7</v>
      </c>
    </row>
    <row r="1590" spans="1:3" ht="15.75">
      <c r="A1590" s="1649">
        <v>34827</v>
      </c>
      <c r="B1590" s="1">
        <v>25.3</v>
      </c>
      <c r="C1590" s="1507">
        <v>30.3</v>
      </c>
    </row>
    <row r="1591" spans="1:3" ht="15.75">
      <c r="A1591" s="1649">
        <v>34828</v>
      </c>
      <c r="B1591" s="1">
        <v>26.2</v>
      </c>
      <c r="C1591" s="1507">
        <v>28.6</v>
      </c>
    </row>
    <row r="1592" spans="1:3" ht="15.75">
      <c r="A1592" s="1649">
        <v>34829</v>
      </c>
      <c r="B1592" s="1">
        <v>26.9</v>
      </c>
      <c r="C1592" s="1507">
        <v>30.3</v>
      </c>
    </row>
    <row r="1593" spans="1:3" ht="15.75">
      <c r="A1593" s="1649">
        <v>34830</v>
      </c>
      <c r="B1593" s="1">
        <v>25.8</v>
      </c>
      <c r="C1593" s="1507">
        <v>28.6</v>
      </c>
    </row>
    <row r="1594" spans="1:3" ht="15.75">
      <c r="A1594" s="1649">
        <v>34831</v>
      </c>
      <c r="B1594" s="1">
        <v>25.4</v>
      </c>
      <c r="C1594" s="1507">
        <v>29.4</v>
      </c>
    </row>
    <row r="1595" spans="1:3" ht="15.75">
      <c r="A1595" s="1649">
        <v>34832</v>
      </c>
      <c r="B1595" s="1">
        <v>26.5</v>
      </c>
      <c r="C1595" s="1507">
        <v>30.6</v>
      </c>
    </row>
    <row r="1596" spans="1:3" ht="15.75">
      <c r="A1596" s="1649">
        <v>34833</v>
      </c>
      <c r="B1596" s="1">
        <v>25.9</v>
      </c>
      <c r="C1596" s="1507">
        <v>28.4</v>
      </c>
    </row>
    <row r="1597" spans="1:3" ht="15.75">
      <c r="A1597" s="1649">
        <v>34834</v>
      </c>
      <c r="B1597" s="1">
        <v>22.8</v>
      </c>
      <c r="C1597" s="1507">
        <v>25.1</v>
      </c>
    </row>
    <row r="1598" spans="1:3" ht="15.75">
      <c r="A1598" s="1649">
        <v>34835</v>
      </c>
      <c r="B1598" s="1">
        <v>23.2</v>
      </c>
      <c r="C1598" s="1507">
        <v>26.6</v>
      </c>
    </row>
    <row r="1599" spans="1:3" ht="15.75">
      <c r="A1599" s="1649">
        <v>34836</v>
      </c>
      <c r="B1599" s="1">
        <v>24.7</v>
      </c>
      <c r="C1599" s="1507">
        <v>27.6</v>
      </c>
    </row>
    <row r="1600" spans="1:3" ht="15.75">
      <c r="A1600" s="1649">
        <v>34837</v>
      </c>
      <c r="B1600" s="1">
        <v>28.7</v>
      </c>
      <c r="C1600" s="1507">
        <v>34.799999999999997</v>
      </c>
    </row>
    <row r="1601" spans="1:3" ht="15.75">
      <c r="A1601" s="1649">
        <v>34838</v>
      </c>
      <c r="B1601" s="1">
        <v>31.2</v>
      </c>
      <c r="C1601" s="1507">
        <v>36.299999999999997</v>
      </c>
    </row>
    <row r="1602" spans="1:3" ht="15.75">
      <c r="A1602" s="1649">
        <v>34839</v>
      </c>
      <c r="B1602" s="1">
        <v>31.4</v>
      </c>
      <c r="C1602" s="1507">
        <v>37.6</v>
      </c>
    </row>
    <row r="1603" spans="1:3" ht="15.75">
      <c r="A1603" s="1649">
        <v>34840</v>
      </c>
      <c r="B1603" s="1">
        <v>30.2</v>
      </c>
      <c r="C1603" s="1507">
        <v>36.299999999999997</v>
      </c>
    </row>
    <row r="1604" spans="1:3" ht="15.75">
      <c r="A1604" s="1649">
        <v>34841</v>
      </c>
      <c r="B1604" s="1">
        <v>26.6</v>
      </c>
      <c r="C1604" s="1507">
        <v>30.6</v>
      </c>
    </row>
    <row r="1605" spans="1:3" ht="15.75">
      <c r="A1605" s="1649">
        <v>34842</v>
      </c>
      <c r="B1605" s="1">
        <v>27.3</v>
      </c>
      <c r="C1605" s="1507">
        <v>31.2</v>
      </c>
    </row>
    <row r="1606" spans="1:3" ht="15.75">
      <c r="A1606" s="1649">
        <v>34843</v>
      </c>
      <c r="B1606" s="1">
        <v>30.1</v>
      </c>
      <c r="C1606" s="1507">
        <v>35.1</v>
      </c>
    </row>
    <row r="1607" spans="1:3" ht="15.75">
      <c r="A1607" s="1649">
        <v>34844</v>
      </c>
      <c r="B1607" s="1">
        <v>31.1</v>
      </c>
      <c r="C1607" s="1507">
        <v>35.9</v>
      </c>
    </row>
    <row r="1608" spans="1:3" ht="15.75">
      <c r="A1608" s="1649">
        <v>34845</v>
      </c>
      <c r="B1608" s="1">
        <v>29.9</v>
      </c>
      <c r="C1608" s="1507">
        <v>33.200000000000003</v>
      </c>
    </row>
    <row r="1609" spans="1:3" ht="15.75">
      <c r="A1609" s="1649">
        <v>34846</v>
      </c>
      <c r="B1609" s="1">
        <v>28.6</v>
      </c>
      <c r="C1609" s="1507">
        <v>32.1</v>
      </c>
    </row>
    <row r="1610" spans="1:3" ht="15.75">
      <c r="A1610" s="1649">
        <v>34847</v>
      </c>
      <c r="B1610" s="1">
        <v>28.4</v>
      </c>
      <c r="C1610" s="1507">
        <v>31.9</v>
      </c>
    </row>
    <row r="1611" spans="1:3" ht="15.75">
      <c r="A1611" s="1649">
        <v>34848</v>
      </c>
      <c r="B1611" s="1">
        <v>29.4</v>
      </c>
      <c r="C1611" s="1507">
        <v>34</v>
      </c>
    </row>
    <row r="1612" spans="1:3" ht="15.75">
      <c r="A1612" s="1649">
        <v>34849</v>
      </c>
      <c r="B1612" s="1">
        <v>29.5</v>
      </c>
      <c r="C1612" s="1507">
        <v>32.700000000000003</v>
      </c>
    </row>
    <row r="1613" spans="1:3" ht="15.75">
      <c r="A1613" s="1649">
        <v>34850</v>
      </c>
      <c r="B1613" s="1">
        <v>29.4</v>
      </c>
      <c r="C1613" s="1507">
        <v>33.4</v>
      </c>
    </row>
    <row r="1614" spans="1:3" ht="15.75">
      <c r="A1614" s="1649">
        <v>34851</v>
      </c>
      <c r="B1614" s="1">
        <v>29.4</v>
      </c>
      <c r="C1614" s="1507">
        <v>32.6</v>
      </c>
    </row>
    <row r="1615" spans="1:3" ht="15.75">
      <c r="A1615" s="1649">
        <v>34852</v>
      </c>
      <c r="B1615" s="1">
        <v>28.4</v>
      </c>
      <c r="C1615" s="1507">
        <v>31.2</v>
      </c>
    </row>
    <row r="1616" spans="1:3" ht="15.75">
      <c r="A1616" s="1649">
        <v>34853</v>
      </c>
      <c r="B1616" s="1">
        <v>29.2</v>
      </c>
      <c r="C1616" s="1507">
        <v>33.9</v>
      </c>
    </row>
    <row r="1617" spans="1:3" ht="15.75">
      <c r="A1617" s="1649">
        <v>34854</v>
      </c>
      <c r="B1617" s="1">
        <v>29.5</v>
      </c>
      <c r="C1617" s="1507">
        <v>32.6</v>
      </c>
    </row>
    <row r="1618" spans="1:3" ht="15.75">
      <c r="A1618" s="1649">
        <v>34855</v>
      </c>
      <c r="B1618" s="1">
        <v>27.9</v>
      </c>
      <c r="C1618" s="1507">
        <v>31.6</v>
      </c>
    </row>
    <row r="1619" spans="1:3" ht="15.75">
      <c r="A1619" s="1649">
        <v>34856</v>
      </c>
      <c r="B1619" s="1">
        <v>29.4</v>
      </c>
      <c r="C1619" s="1507">
        <v>32.9</v>
      </c>
    </row>
    <row r="1620" spans="1:3" ht="15.75">
      <c r="A1620" s="1649">
        <v>34857</v>
      </c>
      <c r="B1620" s="1">
        <v>30.3</v>
      </c>
      <c r="C1620" s="1507">
        <v>33</v>
      </c>
    </row>
    <row r="1621" spans="1:3" ht="15.75">
      <c r="A1621" s="1649">
        <v>34858</v>
      </c>
      <c r="B1621" s="1">
        <v>27.9</v>
      </c>
      <c r="C1621" s="1507">
        <v>31</v>
      </c>
    </row>
    <row r="1622" spans="1:3" ht="15.75">
      <c r="A1622" s="1649">
        <v>34859</v>
      </c>
      <c r="B1622" s="1">
        <v>29.1</v>
      </c>
      <c r="C1622" s="1507">
        <v>32.5</v>
      </c>
    </row>
    <row r="1623" spans="1:3" ht="15.75">
      <c r="A1623" s="1649">
        <v>34860</v>
      </c>
      <c r="B1623" s="1">
        <v>28.2</v>
      </c>
      <c r="C1623" s="1507">
        <v>32</v>
      </c>
    </row>
    <row r="1624" spans="1:3" ht="15.75">
      <c r="A1624" s="1649">
        <v>34861</v>
      </c>
      <c r="B1624" s="1">
        <v>25.4</v>
      </c>
      <c r="C1624" s="1507">
        <v>27.4</v>
      </c>
    </row>
    <row r="1625" spans="1:3" ht="15.75">
      <c r="A1625" s="1649">
        <v>34862</v>
      </c>
      <c r="B1625" s="1">
        <v>26.8</v>
      </c>
      <c r="C1625" s="1507">
        <v>31.3</v>
      </c>
    </row>
    <row r="1626" spans="1:3" ht="15.75">
      <c r="A1626" s="1649">
        <v>34863</v>
      </c>
      <c r="B1626" s="1">
        <v>28.4</v>
      </c>
      <c r="C1626" s="1507">
        <v>32.5</v>
      </c>
    </row>
    <row r="1627" spans="1:3" ht="15.75">
      <c r="A1627" s="1649">
        <v>34864</v>
      </c>
      <c r="B1627" s="1">
        <v>29.5</v>
      </c>
      <c r="C1627" s="1507">
        <v>34.700000000000003</v>
      </c>
    </row>
    <row r="1628" spans="1:3" ht="15.75">
      <c r="A1628" s="1649">
        <v>34865</v>
      </c>
      <c r="B1628" s="1">
        <v>31.8</v>
      </c>
      <c r="C1628" s="1507">
        <v>36.299999999999997</v>
      </c>
    </row>
    <row r="1629" spans="1:3" ht="15.75">
      <c r="A1629" s="1649">
        <v>34866</v>
      </c>
      <c r="B1629" s="1">
        <v>30.9</v>
      </c>
      <c r="C1629" s="1507">
        <v>37.799999999999997</v>
      </c>
    </row>
    <row r="1630" spans="1:3" ht="15.75">
      <c r="A1630" s="1649">
        <v>34867</v>
      </c>
      <c r="B1630" s="1">
        <v>29.7</v>
      </c>
      <c r="C1630" s="1507">
        <v>34.6</v>
      </c>
    </row>
    <row r="1631" spans="1:3" ht="15.75">
      <c r="A1631" s="1649">
        <v>34868</v>
      </c>
      <c r="B1631" s="1">
        <v>28.8</v>
      </c>
      <c r="C1631" s="1507">
        <v>32.6</v>
      </c>
    </row>
    <row r="1632" spans="1:3" ht="15.75">
      <c r="A1632" s="1649">
        <v>34869</v>
      </c>
      <c r="B1632" s="1">
        <v>30.2</v>
      </c>
      <c r="C1632" s="1507">
        <v>35</v>
      </c>
    </row>
    <row r="1633" spans="1:3" ht="15.75">
      <c r="A1633" s="1649">
        <v>34870</v>
      </c>
      <c r="B1633" s="1">
        <v>30.4</v>
      </c>
      <c r="C1633" s="1507">
        <v>35.1</v>
      </c>
    </row>
    <row r="1634" spans="1:3" ht="15.75">
      <c r="A1634" s="1649">
        <v>34871</v>
      </c>
      <c r="B1634" s="1">
        <v>32.4</v>
      </c>
      <c r="C1634" s="1507">
        <v>37.5</v>
      </c>
    </row>
    <row r="1635" spans="1:3" ht="15.75">
      <c r="A1635" s="1649">
        <v>34872</v>
      </c>
      <c r="B1635" s="1">
        <v>33.5</v>
      </c>
      <c r="C1635" s="1507">
        <v>38.299999999999997</v>
      </c>
    </row>
    <row r="1636" spans="1:3" ht="15.75">
      <c r="A1636" s="1649">
        <v>34873</v>
      </c>
      <c r="B1636" s="1">
        <v>33.1</v>
      </c>
      <c r="C1636" s="1507">
        <v>38.5</v>
      </c>
    </row>
    <row r="1637" spans="1:3" ht="15.75">
      <c r="A1637" s="1649">
        <v>34874</v>
      </c>
      <c r="B1637" s="1">
        <v>32.700000000000003</v>
      </c>
      <c r="C1637" s="1507">
        <v>37.700000000000003</v>
      </c>
    </row>
    <row r="1638" spans="1:3" ht="15.75">
      <c r="A1638" s="1649">
        <v>34875</v>
      </c>
      <c r="B1638" s="1">
        <v>32.1</v>
      </c>
      <c r="C1638" s="1507">
        <v>36.1</v>
      </c>
    </row>
    <row r="1639" spans="1:3" ht="15.75">
      <c r="A1639" s="1649">
        <v>34876</v>
      </c>
      <c r="B1639" s="1">
        <v>30.6</v>
      </c>
      <c r="C1639" s="1507">
        <v>34.4</v>
      </c>
    </row>
    <row r="1640" spans="1:3" ht="15.75">
      <c r="A1640" s="1649">
        <v>34877</v>
      </c>
      <c r="B1640" s="1">
        <v>28.1</v>
      </c>
      <c r="C1640" s="1507">
        <v>31.6</v>
      </c>
    </row>
    <row r="1641" spans="1:3" ht="15.75">
      <c r="A1641" s="1649">
        <v>34878</v>
      </c>
      <c r="B1641" s="1">
        <v>27.8</v>
      </c>
      <c r="C1641" s="1507">
        <v>30.7</v>
      </c>
    </row>
    <row r="1642" spans="1:3" ht="15.75">
      <c r="A1642" s="1649">
        <v>34879</v>
      </c>
      <c r="B1642" s="1">
        <v>30.2</v>
      </c>
      <c r="C1642" s="1507">
        <v>33.700000000000003</v>
      </c>
    </row>
    <row r="1643" spans="1:3" ht="15.75">
      <c r="A1643" s="1649">
        <v>34880</v>
      </c>
      <c r="B1643" s="1">
        <v>30.5</v>
      </c>
      <c r="C1643" s="1507">
        <v>33.9</v>
      </c>
    </row>
    <row r="1644" spans="1:3" ht="15.75">
      <c r="A1644" s="1649">
        <v>34881</v>
      </c>
      <c r="B1644" s="1">
        <v>30</v>
      </c>
      <c r="C1644" s="1507">
        <v>34.200000000000003</v>
      </c>
    </row>
    <row r="1645" spans="1:3" ht="15.75">
      <c r="A1645" s="1649">
        <v>34882</v>
      </c>
      <c r="B1645" s="1">
        <v>30</v>
      </c>
      <c r="C1645" s="1507">
        <v>33.4</v>
      </c>
    </row>
    <row r="1646" spans="1:3" ht="15.75">
      <c r="A1646" s="1649">
        <v>34883</v>
      </c>
      <c r="B1646" s="1">
        <v>28.3</v>
      </c>
      <c r="C1646" s="1507">
        <v>30.5</v>
      </c>
    </row>
    <row r="1647" spans="1:3" ht="15.75">
      <c r="A1647" s="1649">
        <v>34884</v>
      </c>
      <c r="B1647" s="1">
        <v>28</v>
      </c>
      <c r="C1647" s="1507">
        <v>29.4</v>
      </c>
    </row>
    <row r="1648" spans="1:3" ht="15.75">
      <c r="A1648" s="1649">
        <v>34885</v>
      </c>
      <c r="B1648" s="1">
        <v>27.9</v>
      </c>
      <c r="C1648" s="1507">
        <v>31.6</v>
      </c>
    </row>
    <row r="1649" spans="1:3" ht="15.75">
      <c r="A1649" s="1649">
        <v>34886</v>
      </c>
      <c r="B1649" s="1">
        <v>28.8</v>
      </c>
      <c r="C1649" s="1507">
        <v>33.5</v>
      </c>
    </row>
    <row r="1650" spans="1:3" ht="15.75">
      <c r="A1650" s="1649">
        <v>34887</v>
      </c>
      <c r="B1650" s="1">
        <v>27.4</v>
      </c>
      <c r="C1650" s="1507">
        <v>32.5</v>
      </c>
    </row>
    <row r="1651" spans="1:3" ht="15.75">
      <c r="A1651" s="1649">
        <v>34888</v>
      </c>
      <c r="B1651" s="1">
        <v>28.6</v>
      </c>
      <c r="C1651" s="1507">
        <v>32.1</v>
      </c>
    </row>
    <row r="1652" spans="1:3" ht="15.75">
      <c r="A1652" s="1649">
        <v>34889</v>
      </c>
      <c r="B1652" s="1">
        <v>29</v>
      </c>
      <c r="C1652" s="1507">
        <v>32.6</v>
      </c>
    </row>
    <row r="1653" spans="1:3" ht="15.75">
      <c r="A1653" s="1649">
        <v>34890</v>
      </c>
      <c r="B1653" s="1">
        <v>30.2</v>
      </c>
      <c r="C1653" s="1507">
        <v>35</v>
      </c>
    </row>
    <row r="1654" spans="1:3" ht="15.75">
      <c r="A1654" s="1649">
        <v>34891</v>
      </c>
      <c r="B1654" s="1">
        <v>31.4</v>
      </c>
      <c r="C1654" s="1507">
        <v>36.1</v>
      </c>
    </row>
    <row r="1655" spans="1:3" ht="15.75">
      <c r="A1655" s="1649">
        <v>34892</v>
      </c>
      <c r="B1655" s="1">
        <v>32.700000000000003</v>
      </c>
      <c r="C1655" s="1507">
        <v>37.299999999999997</v>
      </c>
    </row>
    <row r="1656" spans="1:3" ht="15.75">
      <c r="A1656" s="1649">
        <v>34893</v>
      </c>
      <c r="B1656" s="1">
        <v>32.6</v>
      </c>
      <c r="C1656" s="1507">
        <v>35.799999999999997</v>
      </c>
    </row>
    <row r="1657" spans="1:3" ht="15.75">
      <c r="A1657" s="1649">
        <v>34894</v>
      </c>
      <c r="B1657" s="1">
        <v>28.4</v>
      </c>
      <c r="C1657" s="1507">
        <v>33.5</v>
      </c>
    </row>
    <row r="1658" spans="1:3" ht="15.75">
      <c r="A1658" s="1649">
        <v>34895</v>
      </c>
      <c r="B1658" s="1">
        <v>28.2</v>
      </c>
      <c r="C1658" s="1507">
        <v>32.1</v>
      </c>
    </row>
    <row r="1659" spans="1:3" ht="15.75">
      <c r="A1659" s="1649">
        <v>34896</v>
      </c>
      <c r="B1659" s="1">
        <v>28.4</v>
      </c>
      <c r="C1659" s="1507">
        <v>33</v>
      </c>
    </row>
    <row r="1660" spans="1:3" ht="15.75">
      <c r="A1660" s="1649">
        <v>34897</v>
      </c>
      <c r="B1660" s="1">
        <v>28.8</v>
      </c>
      <c r="C1660" s="1507">
        <v>32.1</v>
      </c>
    </row>
    <row r="1661" spans="1:3" ht="15.75">
      <c r="A1661" s="1649">
        <v>34898</v>
      </c>
      <c r="B1661" s="1">
        <v>29</v>
      </c>
      <c r="C1661" s="1507">
        <v>32.1</v>
      </c>
    </row>
    <row r="1662" spans="1:3" ht="15.75">
      <c r="A1662" s="1649">
        <v>34899</v>
      </c>
      <c r="B1662" s="1">
        <v>27.1</v>
      </c>
      <c r="C1662" s="1507">
        <v>30.5</v>
      </c>
    </row>
    <row r="1663" spans="1:3" ht="15.75">
      <c r="A1663" s="1649">
        <v>34900</v>
      </c>
      <c r="B1663" s="1">
        <v>28.7</v>
      </c>
      <c r="C1663" s="1507">
        <v>32.4</v>
      </c>
    </row>
    <row r="1664" spans="1:3" ht="15.75">
      <c r="A1664" s="1649">
        <v>34901</v>
      </c>
      <c r="B1664" s="1">
        <v>29.1</v>
      </c>
      <c r="C1664" s="1507">
        <v>33.700000000000003</v>
      </c>
    </row>
    <row r="1665" spans="1:3" ht="15.75">
      <c r="A1665" s="1649">
        <v>34902</v>
      </c>
      <c r="B1665" s="1">
        <v>31.5</v>
      </c>
      <c r="C1665" s="1507">
        <v>36.6</v>
      </c>
    </row>
    <row r="1666" spans="1:3" ht="15.75">
      <c r="A1666" s="1649">
        <v>34903</v>
      </c>
      <c r="B1666" s="1">
        <v>31.7</v>
      </c>
      <c r="C1666" s="1507">
        <v>36.200000000000003</v>
      </c>
    </row>
    <row r="1667" spans="1:3" ht="15.75">
      <c r="A1667" s="1649">
        <v>34904</v>
      </c>
      <c r="B1667" s="1">
        <v>29.3</v>
      </c>
      <c r="C1667" s="1507">
        <v>33.1</v>
      </c>
    </row>
    <row r="1668" spans="1:3" ht="15.75">
      <c r="A1668" s="1649">
        <v>34905</v>
      </c>
      <c r="B1668" s="1">
        <v>30.9</v>
      </c>
      <c r="C1668" s="1507">
        <v>34.799999999999997</v>
      </c>
    </row>
    <row r="1669" spans="1:3" ht="15.75">
      <c r="A1669" s="1649">
        <v>34906</v>
      </c>
      <c r="B1669" s="1">
        <v>30.1</v>
      </c>
      <c r="C1669" s="1507">
        <v>33.200000000000003</v>
      </c>
    </row>
    <row r="1670" spans="1:3" ht="15.75">
      <c r="A1670" s="1649">
        <v>34907</v>
      </c>
      <c r="B1670" s="1">
        <v>30.6</v>
      </c>
      <c r="C1670" s="1507">
        <v>34.6</v>
      </c>
    </row>
    <row r="1671" spans="1:3" ht="15.75">
      <c r="A1671" s="1649">
        <v>34908</v>
      </c>
      <c r="B1671" s="1">
        <v>27.9</v>
      </c>
      <c r="C1671" s="1507">
        <v>32.1</v>
      </c>
    </row>
    <row r="1672" spans="1:3" ht="15.75">
      <c r="A1672" s="1649">
        <v>34909</v>
      </c>
      <c r="B1672" s="1">
        <v>26.4</v>
      </c>
      <c r="C1672" s="1507">
        <v>31.8</v>
      </c>
    </row>
    <row r="1673" spans="1:3" ht="15.75">
      <c r="A1673" s="1649">
        <v>34910</v>
      </c>
      <c r="B1673" s="1">
        <v>28.2</v>
      </c>
      <c r="C1673" s="1507">
        <v>32.4</v>
      </c>
    </row>
    <row r="1674" spans="1:3" ht="15.75">
      <c r="A1674" s="1649">
        <v>34911</v>
      </c>
      <c r="B1674" s="1">
        <v>29.6</v>
      </c>
      <c r="C1674" s="1507">
        <v>33.9</v>
      </c>
    </row>
    <row r="1675" spans="1:3" ht="15.75">
      <c r="A1675" s="1649">
        <v>34912</v>
      </c>
      <c r="B1675" s="1">
        <v>28.8</v>
      </c>
      <c r="C1675" s="1507">
        <v>33.4</v>
      </c>
    </row>
    <row r="1676" spans="1:3" ht="15.75">
      <c r="A1676" s="1649">
        <v>34913</v>
      </c>
      <c r="B1676" s="1">
        <v>29.6</v>
      </c>
      <c r="C1676" s="1507">
        <v>32.6</v>
      </c>
    </row>
    <row r="1677" spans="1:3" ht="15.75">
      <c r="A1677" s="1649">
        <v>34914</v>
      </c>
      <c r="B1677" s="1">
        <v>30.3</v>
      </c>
      <c r="C1677" s="1507">
        <v>34.4</v>
      </c>
    </row>
    <row r="1678" spans="1:3" ht="15.75">
      <c r="A1678" s="1649">
        <v>34915</v>
      </c>
      <c r="B1678" s="1">
        <v>27.7</v>
      </c>
      <c r="C1678" s="1507">
        <v>32</v>
      </c>
    </row>
    <row r="1679" spans="1:3" ht="15.75">
      <c r="A1679" s="1649">
        <v>34916</v>
      </c>
      <c r="B1679" s="1">
        <v>27.1</v>
      </c>
      <c r="C1679" s="1507">
        <v>29.3</v>
      </c>
    </row>
    <row r="1680" spans="1:3" ht="15.75">
      <c r="A1680" s="1649">
        <v>34917</v>
      </c>
      <c r="B1680" s="1">
        <v>26.5</v>
      </c>
      <c r="C1680" s="1507">
        <v>28.3</v>
      </c>
    </row>
    <row r="1681" spans="1:3" ht="15.75">
      <c r="A1681" s="1649">
        <v>34918</v>
      </c>
      <c r="B1681" s="1">
        <v>25.8</v>
      </c>
      <c r="C1681" s="1507">
        <v>26.8</v>
      </c>
    </row>
    <row r="1682" spans="1:3" ht="15.75">
      <c r="A1682" s="1649">
        <v>34919</v>
      </c>
      <c r="B1682" s="1">
        <v>26.9</v>
      </c>
      <c r="C1682" s="1507">
        <v>29.1</v>
      </c>
    </row>
    <row r="1683" spans="1:3" ht="15.75">
      <c r="A1683" s="1649">
        <v>34920</v>
      </c>
      <c r="B1683" s="1">
        <v>27.8</v>
      </c>
      <c r="C1683" s="1507">
        <v>30.5</v>
      </c>
    </row>
    <row r="1684" spans="1:3" ht="15.75">
      <c r="A1684" s="1649">
        <v>34921</v>
      </c>
      <c r="B1684" s="1">
        <v>29.3</v>
      </c>
      <c r="C1684" s="1507">
        <v>33.200000000000003</v>
      </c>
    </row>
    <row r="1685" spans="1:3" ht="15.75">
      <c r="A1685" s="1649">
        <v>34922</v>
      </c>
      <c r="B1685" s="1">
        <v>29.9</v>
      </c>
      <c r="C1685" s="1507">
        <v>34.4</v>
      </c>
    </row>
    <row r="1686" spans="1:3" ht="15.75">
      <c r="A1686" s="1649">
        <v>34923</v>
      </c>
      <c r="B1686" s="1">
        <v>29.2</v>
      </c>
      <c r="C1686" s="1507">
        <v>32</v>
      </c>
    </row>
    <row r="1687" spans="1:3" ht="15.75">
      <c r="A1687" s="1649">
        <v>34924</v>
      </c>
      <c r="B1687" s="1">
        <v>27.9</v>
      </c>
      <c r="C1687" s="1507">
        <v>32.4</v>
      </c>
    </row>
    <row r="1688" spans="1:3" ht="15.75">
      <c r="A1688" s="1649">
        <v>34925</v>
      </c>
      <c r="B1688" s="1">
        <v>27.8</v>
      </c>
      <c r="C1688" s="1507">
        <v>30.6</v>
      </c>
    </row>
    <row r="1689" spans="1:3" ht="15.75">
      <c r="A1689" s="1649">
        <v>34926</v>
      </c>
      <c r="B1689" s="1">
        <v>28.5</v>
      </c>
      <c r="C1689" s="1507">
        <v>32.200000000000003</v>
      </c>
    </row>
    <row r="1690" spans="1:3" ht="15.75">
      <c r="A1690" s="1649">
        <v>34927</v>
      </c>
      <c r="B1690" s="1">
        <v>26.9</v>
      </c>
      <c r="C1690" s="1507">
        <v>29.3</v>
      </c>
    </row>
    <row r="1691" spans="1:3" ht="15.75">
      <c r="A1691" s="1649">
        <v>34928</v>
      </c>
      <c r="B1691" s="1">
        <v>27.4</v>
      </c>
      <c r="C1691" s="1507">
        <v>30.6</v>
      </c>
    </row>
    <row r="1692" spans="1:3" ht="15.75">
      <c r="A1692" s="1649">
        <v>34929</v>
      </c>
      <c r="B1692" s="1">
        <v>28.2</v>
      </c>
      <c r="C1692" s="1507">
        <v>31.4</v>
      </c>
    </row>
    <row r="1693" spans="1:3" ht="15.75">
      <c r="A1693" s="1649">
        <v>34930</v>
      </c>
      <c r="B1693" s="1">
        <v>28.5</v>
      </c>
      <c r="C1693" s="1507">
        <v>32.299999999999997</v>
      </c>
    </row>
    <row r="1694" spans="1:3" ht="15.75">
      <c r="A1694" s="1649">
        <v>34931</v>
      </c>
      <c r="B1694" s="1">
        <v>27.9</v>
      </c>
      <c r="C1694" s="1507">
        <v>30.2</v>
      </c>
    </row>
    <row r="1695" spans="1:3" ht="15.75">
      <c r="A1695" s="1649">
        <v>34932</v>
      </c>
      <c r="B1695" s="1">
        <v>27.8</v>
      </c>
      <c r="C1695" s="1507">
        <v>29.3</v>
      </c>
    </row>
    <row r="1696" spans="1:3" ht="15.75">
      <c r="A1696" s="1649">
        <v>34933</v>
      </c>
      <c r="B1696" s="1">
        <v>27.6</v>
      </c>
      <c r="C1696" s="1507">
        <v>32.1</v>
      </c>
    </row>
    <row r="1697" spans="1:3" ht="15.75">
      <c r="A1697" s="1649">
        <v>34934</v>
      </c>
      <c r="B1697" s="1">
        <v>29.7</v>
      </c>
      <c r="C1697" s="1507">
        <v>34</v>
      </c>
    </row>
    <row r="1698" spans="1:3" ht="15.75">
      <c r="A1698" s="1649">
        <v>34935</v>
      </c>
      <c r="B1698" s="1">
        <v>29.3</v>
      </c>
      <c r="C1698" s="1507">
        <v>32.6</v>
      </c>
    </row>
    <row r="1699" spans="1:3" ht="15.75">
      <c r="A1699" s="1649">
        <v>34936</v>
      </c>
      <c r="B1699" s="1">
        <v>28.7</v>
      </c>
      <c r="C1699" s="1507">
        <v>33</v>
      </c>
    </row>
    <row r="1700" spans="1:3" ht="15.75">
      <c r="A1700" s="1649">
        <v>34937</v>
      </c>
      <c r="B1700" s="1">
        <v>29.3</v>
      </c>
      <c r="C1700" s="1507">
        <v>34</v>
      </c>
    </row>
    <row r="1701" spans="1:3" ht="15.75">
      <c r="A1701" s="1649">
        <v>34938</v>
      </c>
      <c r="B1701" s="1">
        <v>29.5</v>
      </c>
      <c r="C1701" s="1507">
        <v>32</v>
      </c>
    </row>
    <row r="1702" spans="1:3" ht="15.75">
      <c r="A1702" s="1649">
        <v>34939</v>
      </c>
      <c r="B1702" s="1">
        <v>28.1</v>
      </c>
      <c r="C1702" s="1507">
        <v>30.7</v>
      </c>
    </row>
    <row r="1703" spans="1:3" ht="15.75">
      <c r="A1703" s="1649">
        <v>34940</v>
      </c>
      <c r="B1703" s="1">
        <v>27.2</v>
      </c>
      <c r="C1703" s="1507">
        <v>28.7</v>
      </c>
    </row>
    <row r="1704" spans="1:3" ht="15.75">
      <c r="A1704" s="1649">
        <v>34941</v>
      </c>
      <c r="B1704" s="1">
        <v>25.4</v>
      </c>
      <c r="C1704" s="1507">
        <v>28.2</v>
      </c>
    </row>
    <row r="1705" spans="1:3" ht="15.75">
      <c r="A1705" s="1649">
        <v>34942</v>
      </c>
      <c r="B1705" s="1">
        <v>27.4</v>
      </c>
      <c r="C1705" s="1507">
        <v>31.5</v>
      </c>
    </row>
    <row r="1706" spans="1:3" ht="15.75">
      <c r="A1706" s="1649">
        <v>34943</v>
      </c>
      <c r="B1706" s="1">
        <v>28.3</v>
      </c>
      <c r="C1706" s="1507">
        <v>32.4</v>
      </c>
    </row>
    <row r="1707" spans="1:3" ht="15.75">
      <c r="A1707" s="1649">
        <v>34944</v>
      </c>
      <c r="B1707" s="1">
        <v>27.2</v>
      </c>
      <c r="C1707" s="1507">
        <v>29.6</v>
      </c>
    </row>
    <row r="1708" spans="1:3" ht="15.75">
      <c r="A1708" s="1649">
        <v>34945</v>
      </c>
      <c r="B1708" s="1">
        <v>26.9</v>
      </c>
      <c r="C1708" s="1507">
        <v>28.7</v>
      </c>
    </row>
    <row r="1709" spans="1:3" ht="15.75">
      <c r="A1709" s="1649">
        <v>34946</v>
      </c>
      <c r="B1709" s="1">
        <v>27.7</v>
      </c>
      <c r="C1709" s="1507">
        <v>30.5</v>
      </c>
    </row>
    <row r="1710" spans="1:3" ht="15.75">
      <c r="A1710" s="1649">
        <v>34947</v>
      </c>
      <c r="B1710" s="1">
        <v>28.7</v>
      </c>
      <c r="C1710" s="1507">
        <v>33.4</v>
      </c>
    </row>
    <row r="1711" spans="1:3" ht="15.75">
      <c r="A1711" s="1649">
        <v>34948</v>
      </c>
      <c r="B1711" s="1">
        <v>29.7</v>
      </c>
      <c r="C1711" s="1507">
        <v>34.6</v>
      </c>
    </row>
    <row r="1712" spans="1:3" ht="15.75">
      <c r="A1712" s="1649">
        <v>34949</v>
      </c>
      <c r="B1712" s="1">
        <v>29.2</v>
      </c>
      <c r="C1712" s="1507">
        <v>33.299999999999997</v>
      </c>
    </row>
    <row r="1713" spans="1:3" ht="15.75">
      <c r="A1713" s="1649">
        <v>34950</v>
      </c>
      <c r="B1713" s="1">
        <v>27.4</v>
      </c>
      <c r="C1713" s="1507">
        <v>31.4</v>
      </c>
    </row>
    <row r="1714" spans="1:3" ht="15.75">
      <c r="A1714" s="1649">
        <v>34951</v>
      </c>
      <c r="B1714" s="1">
        <v>28</v>
      </c>
      <c r="C1714" s="1507">
        <v>30.9</v>
      </c>
    </row>
    <row r="1715" spans="1:3" ht="15.75">
      <c r="A1715" s="1649">
        <v>34952</v>
      </c>
      <c r="B1715" s="1">
        <v>29.2</v>
      </c>
      <c r="C1715" s="1507">
        <v>34</v>
      </c>
    </row>
    <row r="1716" spans="1:3" ht="15.75">
      <c r="A1716" s="1649">
        <v>34953</v>
      </c>
      <c r="B1716" s="1">
        <v>29</v>
      </c>
      <c r="C1716" s="1507">
        <v>34.200000000000003</v>
      </c>
    </row>
    <row r="1717" spans="1:3" ht="15.75">
      <c r="A1717" s="1649">
        <v>34954</v>
      </c>
      <c r="B1717" s="1">
        <v>28.3</v>
      </c>
      <c r="C1717" s="1507">
        <v>31.5</v>
      </c>
    </row>
    <row r="1718" spans="1:3" ht="15.75">
      <c r="A1718" s="1649">
        <v>34955</v>
      </c>
      <c r="B1718" s="1">
        <v>27.2</v>
      </c>
      <c r="C1718" s="1507">
        <v>31.1</v>
      </c>
    </row>
    <row r="1719" spans="1:3" ht="15.75">
      <c r="A1719" s="1649">
        <v>34956</v>
      </c>
      <c r="B1719" s="1">
        <v>27.1</v>
      </c>
      <c r="C1719" s="1507">
        <v>33</v>
      </c>
    </row>
    <row r="1720" spans="1:3" ht="15.75">
      <c r="A1720" s="1649">
        <v>34957</v>
      </c>
      <c r="B1720" s="1">
        <v>27.9</v>
      </c>
      <c r="C1720" s="1507">
        <v>33.1</v>
      </c>
    </row>
    <row r="1721" spans="1:3" ht="15.75">
      <c r="A1721" s="1649">
        <v>34958</v>
      </c>
      <c r="B1721" s="1">
        <v>28.6</v>
      </c>
      <c r="C1721" s="1507">
        <v>33.200000000000003</v>
      </c>
    </row>
    <row r="1722" spans="1:3" ht="15.75">
      <c r="A1722" s="1649">
        <v>34959</v>
      </c>
      <c r="B1722" s="1">
        <v>28.9</v>
      </c>
      <c r="C1722" s="1507">
        <v>32.4</v>
      </c>
    </row>
    <row r="1723" spans="1:3" ht="15.75">
      <c r="A1723" s="1649">
        <v>34960</v>
      </c>
      <c r="B1723" s="1">
        <v>28.4</v>
      </c>
      <c r="C1723" s="1507">
        <v>31.8</v>
      </c>
    </row>
    <row r="1724" spans="1:3" ht="15.75">
      <c r="A1724" s="1649">
        <v>34961</v>
      </c>
      <c r="B1724" s="1">
        <v>27.9</v>
      </c>
      <c r="C1724" s="1507">
        <v>31.3</v>
      </c>
    </row>
    <row r="1725" spans="1:3" ht="15.75">
      <c r="A1725" s="1649">
        <v>34962</v>
      </c>
      <c r="B1725" s="1">
        <v>26.1</v>
      </c>
      <c r="C1725" s="1507">
        <v>29.4</v>
      </c>
    </row>
    <row r="1726" spans="1:3" ht="15.75">
      <c r="A1726" s="1649">
        <v>34963</v>
      </c>
      <c r="B1726" s="1">
        <v>26.5</v>
      </c>
      <c r="C1726" s="1507">
        <v>30.9</v>
      </c>
    </row>
    <row r="1727" spans="1:3" ht="15.75">
      <c r="A1727" s="1649">
        <v>34964</v>
      </c>
      <c r="B1727" s="1">
        <v>27.9</v>
      </c>
      <c r="C1727" s="1507">
        <v>32.4</v>
      </c>
    </row>
    <row r="1728" spans="1:3" ht="15.75">
      <c r="A1728" s="1649">
        <v>34965</v>
      </c>
      <c r="B1728" s="1">
        <v>28.5</v>
      </c>
      <c r="C1728" s="1507">
        <v>33.299999999999997</v>
      </c>
    </row>
    <row r="1729" spans="1:3" ht="15.75">
      <c r="A1729" s="1649">
        <v>34966</v>
      </c>
      <c r="B1729" s="1">
        <v>28.8</v>
      </c>
      <c r="C1729" s="1507">
        <v>32.9</v>
      </c>
    </row>
    <row r="1730" spans="1:3" ht="15.75">
      <c r="A1730" s="1649">
        <v>34967</v>
      </c>
      <c r="B1730" s="1">
        <v>27.4</v>
      </c>
      <c r="C1730" s="1507">
        <v>31.2</v>
      </c>
    </row>
    <row r="1731" spans="1:3" ht="15.75">
      <c r="A1731" s="1649">
        <v>34968</v>
      </c>
      <c r="B1731" s="1">
        <v>27.2</v>
      </c>
      <c r="C1731" s="1507">
        <v>31.4</v>
      </c>
    </row>
    <row r="1732" spans="1:3" ht="15.75">
      <c r="A1732" s="1649">
        <v>34969</v>
      </c>
      <c r="B1732" s="1">
        <v>28.2</v>
      </c>
      <c r="C1732" s="1507">
        <v>32.6</v>
      </c>
    </row>
    <row r="1733" spans="1:3" ht="15.75">
      <c r="A1733" s="1649">
        <v>34970</v>
      </c>
      <c r="B1733" s="1">
        <v>28.5</v>
      </c>
      <c r="C1733" s="1507">
        <v>33.200000000000003</v>
      </c>
    </row>
    <row r="1734" spans="1:3" ht="15.75">
      <c r="A1734" s="1649">
        <v>34971</v>
      </c>
      <c r="B1734" s="1">
        <v>28.5</v>
      </c>
      <c r="C1734" s="1507">
        <v>32.6</v>
      </c>
    </row>
    <row r="1735" spans="1:3" ht="15.75">
      <c r="A1735" s="1649">
        <v>34972</v>
      </c>
      <c r="B1735" s="1">
        <v>27.8</v>
      </c>
      <c r="C1735" s="1507">
        <v>31.7</v>
      </c>
    </row>
    <row r="1736" spans="1:3" ht="15.75">
      <c r="A1736" s="1649">
        <v>34973</v>
      </c>
      <c r="B1736" s="1">
        <v>27.7</v>
      </c>
      <c r="C1736" s="1507">
        <v>30.6</v>
      </c>
    </row>
    <row r="1737" spans="1:3" ht="15.75">
      <c r="A1737" s="1649">
        <v>34974</v>
      </c>
      <c r="B1737" s="1">
        <v>28.5</v>
      </c>
      <c r="C1737" s="1507">
        <v>32.799999999999997</v>
      </c>
    </row>
    <row r="1738" spans="1:3" ht="15.75">
      <c r="A1738" s="1649">
        <v>34975</v>
      </c>
      <c r="B1738" s="1">
        <v>29.2</v>
      </c>
      <c r="C1738" s="1507">
        <v>34.4</v>
      </c>
    </row>
    <row r="1739" spans="1:3" ht="15.75">
      <c r="A1739" s="1649">
        <v>34976</v>
      </c>
      <c r="B1739" s="1">
        <v>27.8</v>
      </c>
      <c r="C1739" s="1507">
        <v>31.3</v>
      </c>
    </row>
    <row r="1740" spans="1:3" ht="15.75">
      <c r="A1740" s="1649">
        <v>34977</v>
      </c>
      <c r="B1740" s="1">
        <v>26.8</v>
      </c>
      <c r="C1740" s="1507">
        <v>29.7</v>
      </c>
    </row>
    <row r="1741" spans="1:3" ht="15.75">
      <c r="A1741" s="1649">
        <v>34978</v>
      </c>
      <c r="B1741" s="1">
        <v>24.5</v>
      </c>
      <c r="C1741" s="1507">
        <v>28.7</v>
      </c>
    </row>
    <row r="1742" spans="1:3" ht="15.75">
      <c r="A1742" s="1649">
        <v>34979</v>
      </c>
      <c r="B1742" s="1">
        <v>23</v>
      </c>
      <c r="C1742" s="1507">
        <v>25</v>
      </c>
    </row>
    <row r="1743" spans="1:3" ht="15.75">
      <c r="A1743" s="1649">
        <v>34980</v>
      </c>
      <c r="B1743" s="1">
        <v>25.1</v>
      </c>
      <c r="C1743" s="1507">
        <v>28.1</v>
      </c>
    </row>
    <row r="1744" spans="1:3" ht="15.75">
      <c r="A1744" s="1649">
        <v>34981</v>
      </c>
      <c r="B1744" s="1">
        <v>26.2</v>
      </c>
      <c r="C1744" s="1507">
        <v>29.4</v>
      </c>
    </row>
    <row r="1745" spans="1:3" ht="15.75">
      <c r="A1745" s="1649">
        <v>34982</v>
      </c>
      <c r="B1745" s="1">
        <v>26.5</v>
      </c>
      <c r="C1745" s="1507">
        <v>30.7</v>
      </c>
    </row>
    <row r="1746" spans="1:3" ht="15.75">
      <c r="A1746" s="1649">
        <v>34983</v>
      </c>
      <c r="B1746" s="1">
        <v>27.4</v>
      </c>
      <c r="C1746" s="1507">
        <v>31.6</v>
      </c>
    </row>
    <row r="1747" spans="1:3" ht="15.75">
      <c r="A1747" s="1649">
        <v>34984</v>
      </c>
      <c r="B1747" s="1">
        <v>26.8</v>
      </c>
      <c r="C1747" s="1507">
        <v>29.6</v>
      </c>
    </row>
    <row r="1748" spans="1:3" ht="15.75">
      <c r="A1748" s="1649">
        <v>34985</v>
      </c>
      <c r="B1748" s="1">
        <v>28.2</v>
      </c>
      <c r="C1748" s="1507">
        <v>33.9</v>
      </c>
    </row>
    <row r="1749" spans="1:3" ht="15.75">
      <c r="A1749" s="1649">
        <v>34986</v>
      </c>
      <c r="B1749" s="1">
        <v>29.3</v>
      </c>
      <c r="C1749" s="1507">
        <v>33.4</v>
      </c>
    </row>
    <row r="1750" spans="1:3" ht="15.75">
      <c r="A1750" s="1649">
        <v>34987</v>
      </c>
      <c r="B1750" s="1">
        <v>28.3</v>
      </c>
      <c r="C1750" s="1507">
        <v>33.1</v>
      </c>
    </row>
    <row r="1751" spans="1:3" ht="15.75">
      <c r="A1751" s="1649">
        <v>34988</v>
      </c>
      <c r="B1751" s="1">
        <v>27.5</v>
      </c>
      <c r="C1751" s="1507">
        <v>30.9</v>
      </c>
    </row>
    <row r="1752" spans="1:3" ht="15.75">
      <c r="A1752" s="1649">
        <v>34989</v>
      </c>
      <c r="B1752" s="1">
        <v>27.1</v>
      </c>
      <c r="C1752" s="1507">
        <v>30.6</v>
      </c>
    </row>
    <row r="1753" spans="1:3" ht="15.75">
      <c r="A1753" s="1649">
        <v>34990</v>
      </c>
      <c r="B1753" s="1">
        <v>27.2</v>
      </c>
      <c r="C1753" s="1507">
        <v>31.6</v>
      </c>
    </row>
    <row r="1754" spans="1:3" ht="15.75">
      <c r="A1754" s="1649">
        <v>34991</v>
      </c>
      <c r="B1754" s="1">
        <v>27</v>
      </c>
      <c r="C1754" s="1507">
        <v>30.2</v>
      </c>
    </row>
    <row r="1755" spans="1:3" ht="15.75">
      <c r="A1755" s="1649">
        <v>34992</v>
      </c>
      <c r="B1755" s="1">
        <v>27.3</v>
      </c>
      <c r="C1755" s="1507">
        <v>32</v>
      </c>
    </row>
    <row r="1756" spans="1:3" ht="15.75">
      <c r="A1756" s="1649">
        <v>34993</v>
      </c>
      <c r="B1756" s="1">
        <v>26.8</v>
      </c>
      <c r="C1756" s="1507">
        <v>31.1</v>
      </c>
    </row>
    <row r="1757" spans="1:3" ht="15.75">
      <c r="A1757" s="1649">
        <v>34994</v>
      </c>
      <c r="B1757" s="1">
        <v>27</v>
      </c>
      <c r="C1757" s="1507">
        <v>30.7</v>
      </c>
    </row>
    <row r="1758" spans="1:3" ht="15.75">
      <c r="A1758" s="1649">
        <v>34995</v>
      </c>
      <c r="B1758" s="1">
        <v>27.1</v>
      </c>
      <c r="C1758" s="1507">
        <v>30.3</v>
      </c>
    </row>
    <row r="1759" spans="1:3" ht="15.75">
      <c r="A1759" s="1649">
        <v>34996</v>
      </c>
      <c r="B1759" s="1">
        <v>24.9</v>
      </c>
      <c r="C1759" s="1507">
        <v>27.1</v>
      </c>
    </row>
    <row r="1760" spans="1:3" ht="15.75">
      <c r="A1760" s="1649">
        <v>34997</v>
      </c>
      <c r="B1760" s="1">
        <v>24.1</v>
      </c>
      <c r="C1760" s="1507">
        <v>28.1</v>
      </c>
    </row>
    <row r="1761" spans="1:3" ht="15.75">
      <c r="A1761" s="1649">
        <v>34998</v>
      </c>
      <c r="B1761" s="1">
        <v>24.9</v>
      </c>
      <c r="C1761" s="1507">
        <v>29.6</v>
      </c>
    </row>
    <row r="1762" spans="1:3" ht="15.75">
      <c r="A1762" s="1649">
        <v>34999</v>
      </c>
      <c r="B1762" s="1">
        <v>24.9</v>
      </c>
      <c r="C1762" s="1507">
        <v>27.1</v>
      </c>
    </row>
    <row r="1763" spans="1:3" ht="15.75">
      <c r="A1763" s="1649">
        <v>35000</v>
      </c>
      <c r="B1763" s="1">
        <v>26.3</v>
      </c>
      <c r="C1763" s="1507">
        <v>31.1</v>
      </c>
    </row>
    <row r="1764" spans="1:3" ht="15.75">
      <c r="A1764" s="1649">
        <v>35001</v>
      </c>
      <c r="B1764" s="1">
        <v>26</v>
      </c>
      <c r="C1764" s="1507">
        <v>30.9</v>
      </c>
    </row>
    <row r="1765" spans="1:3" ht="15.75">
      <c r="A1765" s="1649">
        <v>35002</v>
      </c>
      <c r="B1765" s="1">
        <v>26.7</v>
      </c>
      <c r="C1765" s="1507">
        <v>31.4</v>
      </c>
    </row>
    <row r="1766" spans="1:3" ht="15.75">
      <c r="A1766" s="1649">
        <v>35003</v>
      </c>
      <c r="B1766" s="1">
        <v>27</v>
      </c>
      <c r="C1766" s="1507">
        <v>30.9</v>
      </c>
    </row>
    <row r="1767" spans="1:3" ht="15.75">
      <c r="A1767" s="1649">
        <v>35004</v>
      </c>
      <c r="B1767" s="1">
        <v>25.6</v>
      </c>
      <c r="C1767" s="1507">
        <v>28.9</v>
      </c>
    </row>
    <row r="1768" spans="1:3" ht="15.75">
      <c r="A1768" s="1649">
        <v>35005</v>
      </c>
      <c r="B1768" s="1">
        <v>24</v>
      </c>
      <c r="C1768" s="1507">
        <v>26.2</v>
      </c>
    </row>
    <row r="1769" spans="1:3" ht="15.75">
      <c r="A1769" s="1649">
        <v>35006</v>
      </c>
      <c r="B1769" s="1">
        <v>24.1</v>
      </c>
      <c r="C1769" s="1507">
        <v>26.6</v>
      </c>
    </row>
    <row r="1770" spans="1:3" ht="15.75">
      <c r="A1770" s="1649">
        <v>35007</v>
      </c>
      <c r="B1770" s="1">
        <v>23.7</v>
      </c>
      <c r="C1770" s="1507">
        <v>26</v>
      </c>
    </row>
    <row r="1771" spans="1:3" ht="15.75">
      <c r="A1771" s="1649">
        <v>35008</v>
      </c>
      <c r="B1771" s="1">
        <v>23.9</v>
      </c>
      <c r="C1771" s="1507">
        <v>28.4</v>
      </c>
    </row>
    <row r="1772" spans="1:3" ht="15.75">
      <c r="A1772" s="1649">
        <v>35009</v>
      </c>
      <c r="B1772" s="1">
        <v>22.9</v>
      </c>
      <c r="C1772" s="1507">
        <v>27.1</v>
      </c>
    </row>
    <row r="1773" spans="1:3" ht="15.75">
      <c r="A1773" s="1649">
        <v>35010</v>
      </c>
      <c r="B1773" s="1">
        <v>19.8</v>
      </c>
      <c r="C1773" s="1507">
        <v>22.9</v>
      </c>
    </row>
    <row r="1774" spans="1:3" ht="15.75">
      <c r="A1774" s="1649">
        <v>35011</v>
      </c>
      <c r="B1774" s="1">
        <v>17.2</v>
      </c>
      <c r="C1774" s="1507">
        <v>18.899999999999999</v>
      </c>
    </row>
    <row r="1775" spans="1:3" ht="15.75">
      <c r="A1775" s="1649">
        <v>35012</v>
      </c>
      <c r="B1775" s="1">
        <v>20.399999999999999</v>
      </c>
      <c r="C1775" s="1507">
        <v>23.7</v>
      </c>
    </row>
    <row r="1776" spans="1:3" ht="15.75">
      <c r="A1776" s="1649">
        <v>35013</v>
      </c>
      <c r="B1776" s="1">
        <v>22.9</v>
      </c>
      <c r="C1776" s="1507">
        <v>28.3</v>
      </c>
    </row>
    <row r="1777" spans="1:3" ht="15.75">
      <c r="A1777" s="1649">
        <v>35014</v>
      </c>
      <c r="B1777" s="1">
        <v>23.9</v>
      </c>
      <c r="C1777" s="1507">
        <v>28.2</v>
      </c>
    </row>
    <row r="1778" spans="1:3" ht="15.75">
      <c r="A1778" s="1649">
        <v>35015</v>
      </c>
      <c r="B1778" s="1">
        <v>23.7</v>
      </c>
      <c r="C1778" s="1507">
        <v>27.4</v>
      </c>
    </row>
    <row r="1779" spans="1:3" ht="15.75">
      <c r="A1779" s="1649">
        <v>35016</v>
      </c>
      <c r="B1779" s="1">
        <v>23.6</v>
      </c>
      <c r="C1779" s="1507">
        <v>28.9</v>
      </c>
    </row>
    <row r="1780" spans="1:3" ht="15.75">
      <c r="A1780" s="1649">
        <v>35017</v>
      </c>
      <c r="B1780" s="1">
        <v>17.7</v>
      </c>
      <c r="C1780" s="1507">
        <v>20.5</v>
      </c>
    </row>
    <row r="1781" spans="1:3" ht="15.75">
      <c r="A1781" s="1649">
        <v>35018</v>
      </c>
      <c r="B1781" s="1">
        <v>18.7</v>
      </c>
      <c r="C1781" s="1507">
        <v>23</v>
      </c>
    </row>
    <row r="1782" spans="1:3" ht="15.75">
      <c r="A1782" s="1649">
        <v>35019</v>
      </c>
      <c r="B1782" s="1">
        <v>18.5</v>
      </c>
      <c r="C1782" s="1507">
        <v>23.7</v>
      </c>
    </row>
    <row r="1783" spans="1:3" ht="15.75">
      <c r="A1783" s="1649">
        <v>35020</v>
      </c>
      <c r="B1783" s="1">
        <v>19.100000000000001</v>
      </c>
      <c r="C1783" s="1507">
        <v>23.2</v>
      </c>
    </row>
    <row r="1784" spans="1:3" ht="15.75">
      <c r="A1784" s="1649">
        <v>35021</v>
      </c>
      <c r="B1784" s="1">
        <v>19.600000000000001</v>
      </c>
      <c r="C1784" s="1507">
        <v>22.6</v>
      </c>
    </row>
    <row r="1785" spans="1:3" ht="15.75">
      <c r="A1785" s="1649">
        <v>35022</v>
      </c>
      <c r="B1785" s="1">
        <v>21.8</v>
      </c>
      <c r="C1785" s="1507">
        <v>26.5</v>
      </c>
    </row>
    <row r="1786" spans="1:3" ht="15.75">
      <c r="A1786" s="1649">
        <v>35023</v>
      </c>
      <c r="B1786" s="1">
        <v>20.5</v>
      </c>
      <c r="C1786" s="1507">
        <v>21.2</v>
      </c>
    </row>
    <row r="1787" spans="1:3" ht="15.75">
      <c r="A1787" s="1649">
        <v>35024</v>
      </c>
      <c r="B1787" s="1">
        <v>16.2</v>
      </c>
      <c r="C1787" s="1507">
        <v>18.600000000000001</v>
      </c>
    </row>
    <row r="1788" spans="1:3" ht="15.75">
      <c r="A1788" s="1649">
        <v>35025</v>
      </c>
      <c r="B1788" s="1">
        <v>16.3</v>
      </c>
      <c r="C1788" s="1507">
        <v>17</v>
      </c>
    </row>
    <row r="1789" spans="1:3" ht="15.75">
      <c r="A1789" s="1649">
        <v>35026</v>
      </c>
      <c r="B1789" s="1">
        <v>18</v>
      </c>
      <c r="C1789" s="1507">
        <v>20.3</v>
      </c>
    </row>
    <row r="1790" spans="1:3" ht="15.75">
      <c r="A1790" s="1649">
        <v>35027</v>
      </c>
      <c r="B1790" s="1">
        <v>17.899999999999999</v>
      </c>
      <c r="C1790" s="1507">
        <v>22.6</v>
      </c>
    </row>
    <row r="1791" spans="1:3" ht="15.75">
      <c r="A1791" s="1649">
        <v>35028</v>
      </c>
      <c r="B1791" s="1">
        <v>17.899999999999999</v>
      </c>
      <c r="C1791" s="1507">
        <v>23.5</v>
      </c>
    </row>
    <row r="1792" spans="1:3" ht="15.75">
      <c r="A1792" s="1649">
        <v>35029</v>
      </c>
      <c r="B1792" s="1">
        <v>18.899999999999999</v>
      </c>
      <c r="C1792" s="1507">
        <v>22.7</v>
      </c>
    </row>
    <row r="1793" spans="1:3" ht="15.75">
      <c r="A1793" s="1649">
        <v>35030</v>
      </c>
      <c r="B1793" s="1">
        <v>20.7</v>
      </c>
      <c r="C1793" s="1507">
        <v>23</v>
      </c>
    </row>
    <row r="1794" spans="1:3" ht="15.75">
      <c r="A1794" s="1649">
        <v>35031</v>
      </c>
      <c r="B1794" s="1">
        <v>21.3</v>
      </c>
      <c r="C1794" s="1507">
        <v>25.6</v>
      </c>
    </row>
    <row r="1795" spans="1:3" ht="15.75">
      <c r="A1795" s="1649">
        <v>35032</v>
      </c>
      <c r="B1795" s="1">
        <v>22.3</v>
      </c>
      <c r="C1795" s="1507">
        <v>26.7</v>
      </c>
    </row>
    <row r="1796" spans="1:3" ht="15.75">
      <c r="A1796" s="1649">
        <v>35033</v>
      </c>
      <c r="B1796" s="1">
        <v>22.6</v>
      </c>
      <c r="C1796" s="1507">
        <v>26</v>
      </c>
    </row>
    <row r="1797" spans="1:3" ht="15.75">
      <c r="A1797" s="1649">
        <v>35034</v>
      </c>
      <c r="B1797" s="1">
        <v>22.4</v>
      </c>
      <c r="C1797" s="1507">
        <v>22.6</v>
      </c>
    </row>
    <row r="1798" spans="1:3" ht="15.75">
      <c r="A1798" s="1649">
        <v>35035</v>
      </c>
      <c r="B1798" s="1">
        <v>21.9</v>
      </c>
      <c r="C1798" s="1507">
        <v>24.9</v>
      </c>
    </row>
    <row r="1799" spans="1:3" ht="15.75">
      <c r="A1799" s="1649">
        <v>35036</v>
      </c>
      <c r="B1799" s="1">
        <v>21.4</v>
      </c>
      <c r="C1799" s="1507">
        <v>23.6</v>
      </c>
    </row>
    <row r="1800" spans="1:3" ht="15.75">
      <c r="A1800" s="1649">
        <v>35037</v>
      </c>
      <c r="B1800" s="1">
        <v>18.3</v>
      </c>
      <c r="C1800" s="1507">
        <v>21.8</v>
      </c>
    </row>
    <row r="1801" spans="1:3" ht="15.75">
      <c r="A1801" s="1649">
        <v>35038</v>
      </c>
      <c r="B1801" s="1">
        <v>17.3</v>
      </c>
      <c r="C1801" s="1507">
        <v>19.2</v>
      </c>
    </row>
    <row r="1802" spans="1:3" ht="15.75">
      <c r="A1802" s="1649">
        <v>35039</v>
      </c>
      <c r="B1802" s="1">
        <v>17</v>
      </c>
      <c r="C1802" s="1507">
        <v>20.399999999999999</v>
      </c>
    </row>
    <row r="1803" spans="1:3" ht="15.75">
      <c r="A1803" s="1649">
        <v>35040</v>
      </c>
      <c r="B1803" s="1">
        <v>15.8</v>
      </c>
      <c r="C1803" s="1507">
        <v>21.3</v>
      </c>
    </row>
    <row r="1804" spans="1:3" ht="15.75">
      <c r="A1804" s="1649">
        <v>35041</v>
      </c>
      <c r="B1804" s="1">
        <v>15.3</v>
      </c>
      <c r="C1804" s="1507">
        <v>21.6</v>
      </c>
    </row>
    <row r="1805" spans="1:3" ht="15.75">
      <c r="A1805" s="1649">
        <v>35042</v>
      </c>
      <c r="B1805" s="1">
        <v>15.4</v>
      </c>
      <c r="C1805" s="1507">
        <v>21.8</v>
      </c>
    </row>
    <row r="1806" spans="1:3" ht="15.75">
      <c r="A1806" s="1649">
        <v>35043</v>
      </c>
      <c r="B1806" s="1">
        <v>16.3</v>
      </c>
      <c r="C1806" s="1507">
        <v>22.1</v>
      </c>
    </row>
    <row r="1807" spans="1:3" ht="15.75">
      <c r="A1807" s="1649">
        <v>35044</v>
      </c>
      <c r="B1807" s="1">
        <v>19.600000000000001</v>
      </c>
      <c r="C1807" s="1507">
        <v>23.5</v>
      </c>
    </row>
    <row r="1808" spans="1:3" ht="15.75">
      <c r="A1808" s="1649">
        <v>35045</v>
      </c>
      <c r="B1808" s="1">
        <v>20.5</v>
      </c>
      <c r="C1808" s="1507">
        <v>24.4</v>
      </c>
    </row>
    <row r="1809" spans="1:3" ht="15.75">
      <c r="A1809" s="1649">
        <v>35046</v>
      </c>
      <c r="B1809" s="1">
        <v>20</v>
      </c>
      <c r="C1809" s="1507">
        <v>24.6</v>
      </c>
    </row>
    <row r="1810" spans="1:3" ht="15.75">
      <c r="A1810" s="1649">
        <v>35047</v>
      </c>
      <c r="B1810" s="1">
        <v>20.399999999999999</v>
      </c>
      <c r="C1810" s="1507">
        <v>25.1</v>
      </c>
    </row>
    <row r="1811" spans="1:3" ht="15.75">
      <c r="A1811" s="1649">
        <v>35048</v>
      </c>
      <c r="B1811" s="1">
        <v>21.7</v>
      </c>
      <c r="C1811" s="1507">
        <v>24</v>
      </c>
    </row>
    <row r="1812" spans="1:3" ht="15.75">
      <c r="A1812" s="1649">
        <v>35049</v>
      </c>
      <c r="B1812" s="1">
        <v>23</v>
      </c>
      <c r="C1812" s="1507">
        <v>27.9</v>
      </c>
    </row>
    <row r="1813" spans="1:3" ht="15.75">
      <c r="A1813" s="1649">
        <v>35050</v>
      </c>
      <c r="B1813" s="1">
        <v>22.2</v>
      </c>
      <c r="C1813" s="1507">
        <v>25.7</v>
      </c>
    </row>
    <row r="1814" spans="1:3" ht="15.75">
      <c r="A1814" s="1649">
        <v>35051</v>
      </c>
      <c r="B1814" s="1">
        <v>16</v>
      </c>
      <c r="C1814" s="1507">
        <v>20.3</v>
      </c>
    </row>
    <row r="1815" spans="1:3" ht="15.75">
      <c r="A1815" s="1649">
        <v>35052</v>
      </c>
      <c r="B1815" s="1">
        <v>15.5</v>
      </c>
      <c r="C1815" s="1507">
        <v>18.100000000000001</v>
      </c>
    </row>
    <row r="1816" spans="1:3" ht="15.75">
      <c r="A1816" s="1649">
        <v>35053</v>
      </c>
      <c r="B1816" s="1">
        <v>15.4</v>
      </c>
      <c r="C1816" s="1507">
        <v>16.899999999999999</v>
      </c>
    </row>
    <row r="1817" spans="1:3" ht="15.75">
      <c r="A1817" s="1649">
        <v>35054</v>
      </c>
      <c r="B1817" s="1">
        <v>15.6</v>
      </c>
      <c r="C1817" s="1507">
        <v>16.5</v>
      </c>
    </row>
    <row r="1818" spans="1:3" ht="15.75">
      <c r="A1818" s="1649">
        <v>35055</v>
      </c>
      <c r="B1818" s="1">
        <v>16.600000000000001</v>
      </c>
      <c r="C1818" s="1507">
        <v>19.899999999999999</v>
      </c>
    </row>
    <row r="1819" spans="1:3" ht="15.75">
      <c r="A1819" s="1649">
        <v>35056</v>
      </c>
      <c r="B1819" s="1">
        <v>18</v>
      </c>
      <c r="C1819" s="1507">
        <v>22.7</v>
      </c>
    </row>
    <row r="1820" spans="1:3" ht="15.75">
      <c r="A1820" s="1649">
        <v>35057</v>
      </c>
      <c r="B1820" s="1">
        <v>18</v>
      </c>
      <c r="C1820" s="1507">
        <v>22.6</v>
      </c>
    </row>
    <row r="1821" spans="1:3" ht="15.75">
      <c r="A1821" s="1649">
        <v>35058</v>
      </c>
      <c r="B1821" s="1">
        <v>17.399999999999999</v>
      </c>
      <c r="C1821" s="1507">
        <v>21.9</v>
      </c>
    </row>
    <row r="1822" spans="1:3" ht="15.75">
      <c r="A1822" s="1649">
        <v>35059</v>
      </c>
      <c r="B1822" s="1">
        <v>18</v>
      </c>
      <c r="C1822" s="1507">
        <v>22.1</v>
      </c>
    </row>
    <row r="1823" spans="1:3" ht="15.75">
      <c r="A1823" s="1649">
        <v>35060</v>
      </c>
      <c r="B1823" s="1">
        <v>16.600000000000001</v>
      </c>
      <c r="C1823" s="1507">
        <v>21.2</v>
      </c>
    </row>
    <row r="1824" spans="1:3" ht="15.75">
      <c r="A1824" s="1649">
        <v>35061</v>
      </c>
      <c r="B1824" s="1">
        <v>16.399999999999999</v>
      </c>
      <c r="C1824" s="1507">
        <v>20.6</v>
      </c>
    </row>
    <row r="1825" spans="1:3" ht="15.75">
      <c r="A1825" s="1649">
        <v>35062</v>
      </c>
      <c r="B1825" s="1">
        <v>14.6</v>
      </c>
      <c r="C1825" s="1507">
        <v>21</v>
      </c>
    </row>
    <row r="1826" spans="1:3" ht="15.75">
      <c r="A1826" s="1649">
        <v>35063</v>
      </c>
      <c r="B1826" s="1">
        <v>14.3</v>
      </c>
      <c r="C1826" s="1507">
        <v>21.4</v>
      </c>
    </row>
    <row r="1827" spans="1:3" ht="15.75">
      <c r="A1827" s="1649">
        <v>35064</v>
      </c>
      <c r="B1827" s="1">
        <v>14.1</v>
      </c>
      <c r="C1827" s="1507">
        <v>22</v>
      </c>
    </row>
    <row r="1828" spans="1:3" ht="15.75">
      <c r="A1828" s="1649">
        <v>35065</v>
      </c>
      <c r="B1828" s="2">
        <v>14.3</v>
      </c>
      <c r="C1828" s="1507">
        <v>23.1</v>
      </c>
    </row>
    <row r="1829" spans="1:3" ht="15.75">
      <c r="A1829" s="1649">
        <v>35066</v>
      </c>
      <c r="B1829" s="2">
        <v>15.9</v>
      </c>
      <c r="C1829" s="1507">
        <v>22.3</v>
      </c>
    </row>
    <row r="1830" spans="1:3" ht="15.75">
      <c r="A1830" s="1649">
        <v>35067</v>
      </c>
      <c r="B1830" s="2">
        <v>16.899999999999999</v>
      </c>
      <c r="C1830" s="1507">
        <v>23.5</v>
      </c>
    </row>
    <row r="1831" spans="1:3" ht="15.75">
      <c r="A1831" s="1649">
        <v>35068</v>
      </c>
      <c r="B1831" s="2">
        <v>17.5</v>
      </c>
      <c r="C1831" s="1507">
        <v>23.8</v>
      </c>
    </row>
    <row r="1832" spans="1:3" ht="15.75">
      <c r="A1832" s="1649">
        <v>35069</v>
      </c>
      <c r="B1832" s="2">
        <v>18.600000000000001</v>
      </c>
      <c r="C1832" s="1507">
        <v>24</v>
      </c>
    </row>
    <row r="1833" spans="1:3" ht="15.75">
      <c r="A1833" s="1649">
        <v>35070</v>
      </c>
      <c r="B1833" s="2">
        <v>19.3</v>
      </c>
      <c r="C1833" s="1507">
        <v>22.9</v>
      </c>
    </row>
    <row r="1834" spans="1:3" ht="15.75">
      <c r="A1834" s="1649">
        <v>35071</v>
      </c>
      <c r="B1834" s="2">
        <v>19.899999999999999</v>
      </c>
      <c r="C1834" s="1507">
        <v>24.5</v>
      </c>
    </row>
    <row r="1835" spans="1:3" ht="15.75">
      <c r="A1835" s="1649">
        <v>35072</v>
      </c>
      <c r="B1835" s="2">
        <v>20.399999999999999</v>
      </c>
      <c r="C1835" s="1507">
        <v>25</v>
      </c>
    </row>
    <row r="1836" spans="1:3" ht="15.75">
      <c r="A1836" s="1649">
        <v>35073</v>
      </c>
      <c r="B1836" s="2">
        <v>17.100000000000001</v>
      </c>
      <c r="C1836" s="1507">
        <v>29</v>
      </c>
    </row>
    <row r="1837" spans="1:3" ht="15.75">
      <c r="A1837" s="1649">
        <v>35074</v>
      </c>
      <c r="B1837" s="2">
        <v>15.8</v>
      </c>
      <c r="C1837" s="1507">
        <v>18</v>
      </c>
    </row>
    <row r="1838" spans="1:3" ht="15.75">
      <c r="A1838" s="1649">
        <v>35075</v>
      </c>
      <c r="B1838" s="2">
        <v>17.399999999999999</v>
      </c>
      <c r="C1838" s="1507">
        <v>19.8</v>
      </c>
    </row>
    <row r="1839" spans="1:3" ht="15.75">
      <c r="A1839" s="1649">
        <v>35076</v>
      </c>
      <c r="B1839" s="2">
        <v>20</v>
      </c>
      <c r="C1839" s="1507">
        <v>23.9</v>
      </c>
    </row>
    <row r="1840" spans="1:3" ht="15.75">
      <c r="A1840" s="1649">
        <v>35077</v>
      </c>
      <c r="B1840" s="2">
        <v>20.8</v>
      </c>
      <c r="C1840" s="1507">
        <v>24.7</v>
      </c>
    </row>
    <row r="1841" spans="1:3" ht="15.75">
      <c r="A1841" s="1649">
        <v>35078</v>
      </c>
      <c r="B1841" s="2">
        <v>18.600000000000001</v>
      </c>
      <c r="C1841" s="1507">
        <v>26.2</v>
      </c>
    </row>
    <row r="1842" spans="1:3" ht="15.75">
      <c r="A1842" s="1649">
        <v>35079</v>
      </c>
      <c r="B1842" s="2">
        <v>21.5</v>
      </c>
      <c r="C1842" s="1507">
        <v>25.9</v>
      </c>
    </row>
    <row r="1843" spans="1:3" ht="15.75">
      <c r="A1843" s="1649">
        <v>35080</v>
      </c>
      <c r="B1843" s="2">
        <v>17.2</v>
      </c>
      <c r="C1843" s="1507">
        <v>21.8</v>
      </c>
    </row>
    <row r="1844" spans="1:3" ht="15.75">
      <c r="A1844" s="1649">
        <v>35081</v>
      </c>
      <c r="B1844" s="2">
        <v>18.5</v>
      </c>
      <c r="C1844" s="1507">
        <v>22.1</v>
      </c>
    </row>
    <row r="1845" spans="1:3" ht="15.75">
      <c r="A1845" s="1649">
        <v>35082</v>
      </c>
      <c r="B1845" s="2">
        <v>20.3</v>
      </c>
      <c r="C1845" s="1507">
        <v>25.7</v>
      </c>
    </row>
    <row r="1846" spans="1:3" ht="15.75">
      <c r="A1846" s="1649">
        <v>35083</v>
      </c>
      <c r="B1846" s="2">
        <v>13.3</v>
      </c>
      <c r="C1846" s="1507">
        <v>20.2</v>
      </c>
    </row>
    <row r="1847" spans="1:3" ht="15.75">
      <c r="A1847" s="1649">
        <v>35084</v>
      </c>
      <c r="B1847" s="2">
        <v>11.5</v>
      </c>
      <c r="C1847" s="1507">
        <v>13.6</v>
      </c>
    </row>
    <row r="1848" spans="1:3" ht="15.75">
      <c r="A1848" s="1649">
        <v>35085</v>
      </c>
      <c r="B1848" s="2">
        <v>11.5</v>
      </c>
      <c r="C1848" s="1507">
        <v>16.399999999999999</v>
      </c>
    </row>
    <row r="1849" spans="1:3" ht="15.75">
      <c r="A1849" s="1649">
        <v>35086</v>
      </c>
      <c r="B1849" s="2">
        <v>14.4</v>
      </c>
      <c r="C1849" s="1507">
        <v>16.7</v>
      </c>
    </row>
    <row r="1850" spans="1:3" ht="15.75">
      <c r="A1850" s="1649">
        <v>35087</v>
      </c>
      <c r="B1850" s="2">
        <v>15.8</v>
      </c>
      <c r="C1850" s="1507">
        <v>16</v>
      </c>
    </row>
    <row r="1851" spans="1:3" ht="15.75">
      <c r="A1851" s="1649">
        <v>35088</v>
      </c>
      <c r="B1851" s="2">
        <v>14.4</v>
      </c>
      <c r="C1851" s="1507">
        <v>16.600000000000001</v>
      </c>
    </row>
    <row r="1852" spans="1:3" ht="15.75">
      <c r="A1852" s="1649">
        <v>35089</v>
      </c>
      <c r="B1852" s="2">
        <v>14.3</v>
      </c>
      <c r="C1852" s="1507">
        <v>16.7</v>
      </c>
    </row>
    <row r="1853" spans="1:3" ht="15.75">
      <c r="A1853" s="1649">
        <v>35090</v>
      </c>
      <c r="B1853" s="2">
        <v>15.2</v>
      </c>
      <c r="C1853" s="1507">
        <v>13.8</v>
      </c>
    </row>
    <row r="1854" spans="1:3" ht="15.75">
      <c r="A1854" s="1649">
        <v>35091</v>
      </c>
      <c r="B1854" s="2">
        <v>11.2</v>
      </c>
      <c r="C1854" s="1507">
        <v>14.4</v>
      </c>
    </row>
    <row r="1855" spans="1:3" ht="15.75">
      <c r="A1855" s="1649">
        <v>35092</v>
      </c>
      <c r="B1855" s="2">
        <v>11.6</v>
      </c>
      <c r="C1855" s="1507">
        <v>14.7</v>
      </c>
    </row>
    <row r="1856" spans="1:3" ht="15.75">
      <c r="A1856" s="1649">
        <v>35093</v>
      </c>
      <c r="B1856" s="2">
        <v>11.8</v>
      </c>
      <c r="C1856" s="1507">
        <v>10.4</v>
      </c>
    </row>
    <row r="1857" spans="1:3" ht="15.75">
      <c r="A1857" s="1649">
        <v>35094</v>
      </c>
      <c r="B1857" s="2">
        <v>12.6</v>
      </c>
      <c r="C1857" s="1507">
        <v>15.1</v>
      </c>
    </row>
    <row r="1858" spans="1:3" ht="15.75">
      <c r="A1858" s="1649">
        <v>35095</v>
      </c>
      <c r="B1858" s="2">
        <v>13.6</v>
      </c>
      <c r="C1858" s="1507">
        <v>14.6</v>
      </c>
    </row>
    <row r="1859" spans="1:3" ht="15.75">
      <c r="A1859" s="1649">
        <v>35096</v>
      </c>
      <c r="B1859" s="2">
        <v>15.3</v>
      </c>
      <c r="C1859" s="1507">
        <v>19</v>
      </c>
    </row>
    <row r="1860" spans="1:3" ht="15.75">
      <c r="A1860" s="1649">
        <v>35097</v>
      </c>
      <c r="B1860" s="2">
        <v>16.899999999999999</v>
      </c>
      <c r="C1860" s="1507">
        <v>21.6</v>
      </c>
    </row>
    <row r="1861" spans="1:3" ht="15.75">
      <c r="A1861" s="1649">
        <v>35098</v>
      </c>
      <c r="B1861" s="2">
        <v>16.899999999999999</v>
      </c>
      <c r="C1861" s="1507">
        <v>20.6</v>
      </c>
    </row>
    <row r="1862" spans="1:3" ht="15.75">
      <c r="A1862" s="1649">
        <v>35099</v>
      </c>
      <c r="B1862" s="2">
        <v>17.100000000000001</v>
      </c>
      <c r="C1862" s="1507">
        <v>20.8</v>
      </c>
    </row>
    <row r="1863" spans="1:3" ht="15.75">
      <c r="A1863" s="1649">
        <v>35100</v>
      </c>
      <c r="B1863" s="2">
        <v>17.100000000000001</v>
      </c>
      <c r="C1863" s="1507">
        <v>20</v>
      </c>
    </row>
    <row r="1864" spans="1:3" ht="15.75">
      <c r="A1864" s="1649">
        <v>35101</v>
      </c>
      <c r="B1864" s="2">
        <v>18.3</v>
      </c>
      <c r="C1864" s="1507">
        <v>23.3</v>
      </c>
    </row>
    <row r="1865" spans="1:3" ht="15.75">
      <c r="A1865" s="1649">
        <v>35102</v>
      </c>
      <c r="B1865" s="2">
        <v>18.5</v>
      </c>
      <c r="C1865" s="1507">
        <v>23.2</v>
      </c>
    </row>
    <row r="1866" spans="1:3" ht="15.75">
      <c r="A1866" s="1649">
        <v>35103</v>
      </c>
      <c r="B1866" s="2">
        <v>19</v>
      </c>
      <c r="C1866" s="1507">
        <v>24.4</v>
      </c>
    </row>
    <row r="1867" spans="1:3" ht="15.75">
      <c r="A1867" s="1649">
        <v>35104</v>
      </c>
      <c r="B1867" s="2">
        <v>19.8</v>
      </c>
      <c r="C1867" s="1507">
        <v>24.5</v>
      </c>
    </row>
    <row r="1868" spans="1:3" ht="15.75">
      <c r="A1868" s="1649">
        <v>35105</v>
      </c>
      <c r="B1868" s="2">
        <v>18.8</v>
      </c>
      <c r="C1868" s="1507">
        <v>22.4</v>
      </c>
    </row>
    <row r="1869" spans="1:3" ht="15.75">
      <c r="A1869" s="1649">
        <v>35106</v>
      </c>
      <c r="B1869" s="2">
        <v>17.600000000000001</v>
      </c>
      <c r="C1869" s="1507">
        <v>22.7</v>
      </c>
    </row>
    <row r="1870" spans="1:3" ht="15.75">
      <c r="A1870" s="1649">
        <v>35107</v>
      </c>
      <c r="B1870" s="2">
        <v>19.3</v>
      </c>
      <c r="C1870" s="1507">
        <v>25.1</v>
      </c>
    </row>
    <row r="1871" spans="1:3" ht="15.75">
      <c r="A1871" s="1649">
        <v>35108</v>
      </c>
      <c r="B1871" s="2">
        <v>21.4</v>
      </c>
      <c r="C1871" s="1507">
        <v>26.4</v>
      </c>
    </row>
    <row r="1872" spans="1:3" ht="15.75">
      <c r="A1872" s="1649">
        <v>35109</v>
      </c>
      <c r="B1872" s="2">
        <v>22.7</v>
      </c>
      <c r="C1872" s="1507">
        <v>28.5</v>
      </c>
    </row>
    <row r="1873" spans="1:3" ht="15.75">
      <c r="A1873" s="1649">
        <v>35110</v>
      </c>
      <c r="B1873" s="2">
        <v>22.9</v>
      </c>
      <c r="C1873" s="1507">
        <v>29.1</v>
      </c>
    </row>
    <row r="1874" spans="1:3" ht="15.75">
      <c r="A1874" s="1649">
        <v>35111</v>
      </c>
      <c r="B1874" s="2">
        <v>23.3</v>
      </c>
      <c r="C1874" s="1507">
        <v>28</v>
      </c>
    </row>
    <row r="1875" spans="1:3" ht="15.75">
      <c r="A1875" s="1649">
        <v>35112</v>
      </c>
      <c r="B1875" s="2">
        <v>24.1</v>
      </c>
      <c r="C1875" s="1507">
        <v>27.1</v>
      </c>
    </row>
    <row r="1876" spans="1:3" ht="15.75">
      <c r="A1876" s="1649">
        <v>35113</v>
      </c>
      <c r="B1876" s="2">
        <v>13.5</v>
      </c>
      <c r="C1876" s="1507">
        <v>23.3</v>
      </c>
    </row>
    <row r="1877" spans="1:3" ht="15.75">
      <c r="A1877" s="1649">
        <v>35114</v>
      </c>
      <c r="B1877" s="2">
        <v>10.1</v>
      </c>
      <c r="C1877" s="1507">
        <v>11.3</v>
      </c>
    </row>
    <row r="1878" spans="1:3" ht="15.75">
      <c r="A1878" s="1649">
        <v>35115</v>
      </c>
      <c r="B1878" s="2">
        <v>10.1</v>
      </c>
      <c r="C1878" s="1507">
        <v>12.2</v>
      </c>
    </row>
    <row r="1879" spans="1:3" ht="15.75">
      <c r="A1879" s="1649">
        <v>35116</v>
      </c>
      <c r="B1879" s="2">
        <v>8</v>
      </c>
      <c r="C1879" s="1507">
        <v>10.9</v>
      </c>
    </row>
    <row r="1880" spans="1:3" ht="15.75">
      <c r="A1880" s="1649">
        <v>35117</v>
      </c>
      <c r="B1880" s="2">
        <v>9.4</v>
      </c>
      <c r="C1880" s="1507">
        <v>12.1</v>
      </c>
    </row>
    <row r="1881" spans="1:3" ht="15.75">
      <c r="A1881" s="1649">
        <v>35118</v>
      </c>
      <c r="B1881" s="2">
        <v>10.6</v>
      </c>
      <c r="C1881" s="1507">
        <v>12.6</v>
      </c>
    </row>
    <row r="1882" spans="1:3" ht="15.75">
      <c r="A1882" s="1649">
        <v>35119</v>
      </c>
      <c r="B1882" s="2">
        <v>11.4</v>
      </c>
      <c r="C1882" s="1507">
        <v>12.7</v>
      </c>
    </row>
    <row r="1883" spans="1:3" ht="15.75">
      <c r="A1883" s="1649">
        <v>35120</v>
      </c>
      <c r="B1883" s="2">
        <v>11.5</v>
      </c>
      <c r="C1883" s="1507">
        <v>12.3</v>
      </c>
    </row>
    <row r="1884" spans="1:3" ht="15.75">
      <c r="A1884" s="1649">
        <v>35121</v>
      </c>
      <c r="B1884" s="2">
        <v>12.8</v>
      </c>
      <c r="C1884" s="1507">
        <v>16.399999999999999</v>
      </c>
    </row>
    <row r="1885" spans="1:3" ht="15.75">
      <c r="A1885" s="1649">
        <v>35122</v>
      </c>
      <c r="B1885" s="2">
        <v>14.8</v>
      </c>
      <c r="C1885" s="1507">
        <v>16.399999999999999</v>
      </c>
    </row>
    <row r="1886" spans="1:3" ht="15.75">
      <c r="A1886" s="1649">
        <v>35123</v>
      </c>
      <c r="B1886" s="2">
        <v>16.5</v>
      </c>
      <c r="C1886" s="1507">
        <v>19.600000000000001</v>
      </c>
    </row>
    <row r="1887" spans="1:3" ht="15.75">
      <c r="A1887" s="1649">
        <v>35124</v>
      </c>
      <c r="B1887" s="2">
        <v>16.7</v>
      </c>
      <c r="C1887" s="1507">
        <v>18.399999999999999</v>
      </c>
    </row>
    <row r="1888" spans="1:3" ht="15.75">
      <c r="A1888" s="1649">
        <v>35125</v>
      </c>
      <c r="B1888" s="2">
        <v>18.8</v>
      </c>
      <c r="C1888" s="1507">
        <v>23.4</v>
      </c>
    </row>
    <row r="1889" spans="1:3" ht="15.75">
      <c r="A1889" s="1649">
        <v>35126</v>
      </c>
      <c r="B1889" s="2">
        <v>19.399999999999999</v>
      </c>
      <c r="C1889" s="1507">
        <v>25.2</v>
      </c>
    </row>
    <row r="1890" spans="1:3" ht="15.75">
      <c r="A1890" s="1649">
        <v>35127</v>
      </c>
      <c r="B1890" s="2">
        <v>19.600000000000001</v>
      </c>
      <c r="C1890" s="1507">
        <v>24.7</v>
      </c>
    </row>
    <row r="1891" spans="1:3" ht="15.75">
      <c r="A1891" s="1649">
        <v>35128</v>
      </c>
      <c r="B1891" s="2">
        <v>19.8</v>
      </c>
      <c r="C1891" s="1507">
        <v>25.2</v>
      </c>
    </row>
    <row r="1892" spans="1:3" ht="15.75">
      <c r="A1892" s="1649">
        <v>35129</v>
      </c>
      <c r="B1892" s="2">
        <v>19</v>
      </c>
      <c r="C1892" s="1507">
        <v>23.4</v>
      </c>
    </row>
    <row r="1893" spans="1:3" ht="15.75">
      <c r="A1893" s="1649">
        <v>35130</v>
      </c>
      <c r="B1893" s="2">
        <v>20.100000000000001</v>
      </c>
      <c r="C1893" s="1507">
        <v>24.3</v>
      </c>
    </row>
    <row r="1894" spans="1:3" ht="15.75">
      <c r="A1894" s="1649">
        <v>35131</v>
      </c>
      <c r="B1894" s="2">
        <v>20.5</v>
      </c>
      <c r="C1894" s="1507">
        <v>23.6</v>
      </c>
    </row>
    <row r="1895" spans="1:3" ht="15.75">
      <c r="A1895" s="1649">
        <v>35132</v>
      </c>
      <c r="B1895" s="2">
        <v>21.7</v>
      </c>
      <c r="C1895" s="1507">
        <v>24.7</v>
      </c>
    </row>
    <row r="1896" spans="1:3" ht="15.75">
      <c r="A1896" s="1649">
        <v>35133</v>
      </c>
      <c r="B1896" s="2">
        <v>21.2</v>
      </c>
      <c r="C1896" s="1507">
        <v>23.4</v>
      </c>
    </row>
    <row r="1897" spans="1:3" ht="15.75">
      <c r="A1897" s="1649">
        <v>35134</v>
      </c>
      <c r="B1897" s="2">
        <v>14.7</v>
      </c>
      <c r="C1897" s="1507">
        <v>21</v>
      </c>
    </row>
    <row r="1898" spans="1:3" ht="15.75">
      <c r="A1898" s="1649">
        <v>35135</v>
      </c>
      <c r="B1898" s="2">
        <v>14.1</v>
      </c>
      <c r="C1898" s="1507">
        <v>16.600000000000001</v>
      </c>
    </row>
    <row r="1899" spans="1:3" ht="15.75">
      <c r="A1899" s="1649">
        <v>35136</v>
      </c>
      <c r="B1899" s="2">
        <v>16</v>
      </c>
      <c r="C1899" s="1507">
        <v>19.600000000000001</v>
      </c>
    </row>
    <row r="1900" spans="1:3" ht="15.75">
      <c r="A1900" s="1649">
        <v>35137</v>
      </c>
      <c r="B1900" s="2">
        <v>16.399999999999999</v>
      </c>
      <c r="C1900" s="1507">
        <v>18.399999999999999</v>
      </c>
    </row>
    <row r="1901" spans="1:3" ht="15.75">
      <c r="A1901" s="1649">
        <v>35138</v>
      </c>
      <c r="B1901" s="2">
        <v>19</v>
      </c>
      <c r="C1901" s="1507">
        <v>21.8</v>
      </c>
    </row>
    <row r="1902" spans="1:3" ht="15.75">
      <c r="A1902" s="1649">
        <v>35139</v>
      </c>
      <c r="B1902" s="2">
        <v>21.3</v>
      </c>
      <c r="C1902" s="1507">
        <v>25.3</v>
      </c>
    </row>
    <row r="1903" spans="1:3" ht="15.75">
      <c r="A1903" s="1649">
        <v>35140</v>
      </c>
      <c r="B1903" s="2">
        <v>26.6</v>
      </c>
      <c r="C1903" s="1507">
        <v>36.1</v>
      </c>
    </row>
    <row r="1904" spans="1:3" ht="15.75">
      <c r="A1904" s="1649">
        <v>35141</v>
      </c>
      <c r="B1904" s="2">
        <v>25.8</v>
      </c>
      <c r="C1904" s="1507">
        <v>31.1</v>
      </c>
    </row>
    <row r="1905" spans="1:3" ht="15.75">
      <c r="A1905" s="1649">
        <v>35142</v>
      </c>
      <c r="B1905" s="2">
        <v>24</v>
      </c>
      <c r="C1905" s="1507">
        <v>26.3</v>
      </c>
    </row>
    <row r="1906" spans="1:3" ht="15.75">
      <c r="A1906" s="1649">
        <v>35143</v>
      </c>
      <c r="B1906" s="2">
        <v>20.399999999999999</v>
      </c>
      <c r="C1906" s="1507">
        <v>24.7</v>
      </c>
    </row>
    <row r="1907" spans="1:3" ht="15.75">
      <c r="A1907" s="1649">
        <v>35144</v>
      </c>
      <c r="B1907" s="2">
        <v>20.3</v>
      </c>
      <c r="C1907" s="1507">
        <v>22.4</v>
      </c>
    </row>
    <row r="1908" spans="1:3" ht="15.75">
      <c r="A1908" s="1649">
        <v>35145</v>
      </c>
      <c r="B1908" s="2">
        <v>22.2</v>
      </c>
      <c r="C1908" s="1507">
        <v>27.2</v>
      </c>
    </row>
    <row r="1909" spans="1:3" ht="15.75">
      <c r="A1909" s="1649">
        <v>35146</v>
      </c>
      <c r="B1909" s="2">
        <v>21</v>
      </c>
      <c r="C1909" s="1507">
        <v>23.1</v>
      </c>
    </row>
    <row r="1910" spans="1:3" ht="15.75">
      <c r="A1910" s="1649">
        <v>35147</v>
      </c>
      <c r="B1910" s="2">
        <v>20.8</v>
      </c>
      <c r="C1910" s="1507">
        <v>21.8</v>
      </c>
    </row>
    <row r="1911" spans="1:3" ht="15.75">
      <c r="A1911" s="1649">
        <v>35148</v>
      </c>
      <c r="B1911" s="2">
        <v>22.2</v>
      </c>
      <c r="C1911" s="1507">
        <v>23.1</v>
      </c>
    </row>
    <row r="1912" spans="1:3" ht="15.75">
      <c r="A1912" s="1649">
        <v>35149</v>
      </c>
      <c r="B1912" s="2">
        <v>20.9</v>
      </c>
      <c r="C1912" s="1507">
        <v>22.5</v>
      </c>
    </row>
    <row r="1913" spans="1:3" ht="15.75">
      <c r="A1913" s="1649">
        <v>35150</v>
      </c>
      <c r="B1913" s="2">
        <v>19.2</v>
      </c>
      <c r="C1913" s="1507">
        <v>20.8</v>
      </c>
    </row>
    <row r="1914" spans="1:3" ht="15.75">
      <c r="A1914" s="1649">
        <v>35151</v>
      </c>
      <c r="B1914" s="2">
        <v>18.899999999999999</v>
      </c>
      <c r="C1914" s="1507">
        <v>20.5</v>
      </c>
    </row>
    <row r="1915" spans="1:3" ht="15.75">
      <c r="A1915" s="1649">
        <v>35152</v>
      </c>
      <c r="B1915" s="2">
        <v>16.3</v>
      </c>
      <c r="C1915" s="1507">
        <v>18.2</v>
      </c>
    </row>
    <row r="1916" spans="1:3" ht="15.75">
      <c r="A1916" s="1649">
        <v>35153</v>
      </c>
      <c r="B1916" s="2">
        <v>17.399999999999999</v>
      </c>
      <c r="C1916" s="1507">
        <v>20.7</v>
      </c>
    </row>
    <row r="1917" spans="1:3" ht="15.75">
      <c r="A1917" s="1649">
        <v>35154</v>
      </c>
      <c r="B1917" s="2">
        <v>20.2</v>
      </c>
      <c r="C1917" s="1507">
        <v>24</v>
      </c>
    </row>
    <row r="1918" spans="1:3" ht="15.75">
      <c r="A1918" s="1649">
        <v>35155</v>
      </c>
      <c r="B1918" s="2">
        <v>25.2</v>
      </c>
      <c r="C1918" s="1507">
        <v>31.3</v>
      </c>
    </row>
    <row r="1919" spans="1:3" ht="15.75">
      <c r="A1919" s="1649">
        <v>35156</v>
      </c>
      <c r="B1919" s="2">
        <v>24.6</v>
      </c>
      <c r="C1919" s="1507">
        <v>28.5</v>
      </c>
    </row>
    <row r="1920" spans="1:3" ht="15.75">
      <c r="A1920" s="1649">
        <v>35157</v>
      </c>
      <c r="B1920" s="2">
        <v>17.600000000000001</v>
      </c>
      <c r="C1920" s="1507">
        <v>24.6</v>
      </c>
    </row>
    <row r="1921" spans="1:3" ht="15.75">
      <c r="A1921" s="1649">
        <v>35158</v>
      </c>
      <c r="B1921" s="2">
        <v>14.1</v>
      </c>
      <c r="C1921" s="1507">
        <v>15.7</v>
      </c>
    </row>
    <row r="1922" spans="1:3" ht="15.75">
      <c r="A1922" s="1649">
        <v>35159</v>
      </c>
      <c r="B1922" s="2">
        <v>14.8</v>
      </c>
      <c r="C1922" s="1507">
        <v>17</v>
      </c>
    </row>
    <row r="1923" spans="1:3" ht="15.75">
      <c r="A1923" s="1649">
        <v>35160</v>
      </c>
      <c r="B1923" s="2">
        <v>17.7</v>
      </c>
      <c r="C1923" s="1507">
        <v>20.399999999999999</v>
      </c>
    </row>
    <row r="1924" spans="1:3" ht="15.75">
      <c r="A1924" s="1649">
        <v>35161</v>
      </c>
      <c r="B1924" s="2">
        <v>19.600000000000001</v>
      </c>
      <c r="C1924" s="1507">
        <v>22.1</v>
      </c>
    </row>
    <row r="1925" spans="1:3" ht="15.75">
      <c r="A1925" s="1649">
        <v>35162</v>
      </c>
      <c r="B1925" s="2">
        <v>20.9</v>
      </c>
      <c r="C1925" s="1507">
        <v>23.8</v>
      </c>
    </row>
    <row r="1926" spans="1:3" ht="15.75">
      <c r="A1926" s="1649">
        <v>35163</v>
      </c>
      <c r="B1926" s="2">
        <v>22.1</v>
      </c>
      <c r="C1926" s="1507">
        <v>24.4</v>
      </c>
    </row>
    <row r="1927" spans="1:3" ht="15.75">
      <c r="A1927" s="1649">
        <v>35164</v>
      </c>
      <c r="B1927" s="2">
        <v>24.4</v>
      </c>
      <c r="C1927" s="1507">
        <v>27.7</v>
      </c>
    </row>
    <row r="1928" spans="1:3" ht="15.75">
      <c r="A1928" s="1649">
        <v>35165</v>
      </c>
      <c r="B1928" s="2">
        <v>22.2</v>
      </c>
      <c r="C1928" s="1507">
        <v>25.4</v>
      </c>
    </row>
    <row r="1929" spans="1:3" ht="15.75">
      <c r="A1929" s="1649">
        <v>35166</v>
      </c>
      <c r="B1929" s="2">
        <v>17.600000000000001</v>
      </c>
      <c r="C1929" s="1507">
        <v>21.8</v>
      </c>
    </row>
    <row r="1930" spans="1:3" ht="15.75">
      <c r="A1930" s="1649">
        <v>35167</v>
      </c>
      <c r="B1930" s="2">
        <v>16.399999999999999</v>
      </c>
      <c r="C1930" s="1507">
        <v>17.600000000000001</v>
      </c>
    </row>
    <row r="1931" spans="1:3" ht="15.75">
      <c r="A1931" s="1649">
        <v>35168</v>
      </c>
      <c r="B1931" s="2">
        <v>17.100000000000001</v>
      </c>
      <c r="C1931" s="1507">
        <v>18.7</v>
      </c>
    </row>
    <row r="1932" spans="1:3" ht="15.75">
      <c r="A1932" s="1649">
        <v>35169</v>
      </c>
      <c r="B1932" s="2">
        <v>17.600000000000001</v>
      </c>
      <c r="C1932" s="1507">
        <v>18.100000000000001</v>
      </c>
    </row>
    <row r="1933" spans="1:3" ht="15.75">
      <c r="A1933" s="1649">
        <v>35170</v>
      </c>
      <c r="B1933" s="2">
        <v>19.5</v>
      </c>
      <c r="C1933" s="1507">
        <v>22.1</v>
      </c>
    </row>
    <row r="1934" spans="1:3" ht="15.75">
      <c r="A1934" s="1649">
        <v>35171</v>
      </c>
      <c r="B1934" s="2">
        <v>21</v>
      </c>
      <c r="C1934" s="1507">
        <v>23.5</v>
      </c>
    </row>
    <row r="1935" spans="1:3" ht="15.75">
      <c r="A1935" s="1649">
        <v>35172</v>
      </c>
      <c r="B1935" s="2">
        <v>21.8</v>
      </c>
      <c r="C1935" s="1507">
        <v>24.6</v>
      </c>
    </row>
    <row r="1936" spans="1:3" ht="15.75">
      <c r="A1936" s="1649">
        <v>35173</v>
      </c>
      <c r="B1936" s="2">
        <v>24.2</v>
      </c>
      <c r="C1936" s="1507">
        <v>27.7</v>
      </c>
    </row>
    <row r="1937" spans="1:3" ht="15.75">
      <c r="A1937" s="1649">
        <v>35174</v>
      </c>
      <c r="B1937" s="2">
        <v>25.8</v>
      </c>
      <c r="C1937" s="1507">
        <v>31.6</v>
      </c>
    </row>
    <row r="1938" spans="1:3" ht="15.75">
      <c r="A1938" s="1649">
        <v>35175</v>
      </c>
      <c r="B1938" s="2">
        <v>23.9</v>
      </c>
      <c r="C1938" s="1507">
        <v>27.5</v>
      </c>
    </row>
    <row r="1939" spans="1:3" ht="15.75">
      <c r="A1939" s="1649">
        <v>35176</v>
      </c>
      <c r="B1939" s="2">
        <v>20.3</v>
      </c>
      <c r="C1939" s="1507">
        <v>24.7</v>
      </c>
    </row>
    <row r="1940" spans="1:3" ht="15.75">
      <c r="A1940" s="1649">
        <v>35177</v>
      </c>
      <c r="B1940" s="2">
        <v>20.399999999999999</v>
      </c>
      <c r="C1940" s="1507">
        <v>24.7</v>
      </c>
    </row>
    <row r="1941" spans="1:3" ht="15.75">
      <c r="A1941" s="1649">
        <v>35178</v>
      </c>
      <c r="B1941" s="2">
        <v>20.5</v>
      </c>
      <c r="C1941" s="1507">
        <v>25.2</v>
      </c>
    </row>
    <row r="1942" spans="1:3" ht="15.75">
      <c r="A1942" s="1649">
        <v>35179</v>
      </c>
      <c r="B1942" s="2">
        <v>21.4</v>
      </c>
      <c r="C1942" s="1507">
        <v>24.1</v>
      </c>
    </row>
    <row r="1943" spans="1:3" ht="15.75">
      <c r="A1943" s="1649">
        <v>35180</v>
      </c>
      <c r="B1943" s="2">
        <v>21.9</v>
      </c>
      <c r="C1943" s="1507">
        <v>24.1</v>
      </c>
    </row>
    <row r="1944" spans="1:3" ht="15.75">
      <c r="A1944" s="1649">
        <v>35181</v>
      </c>
      <c r="B1944" s="2">
        <v>23.7</v>
      </c>
      <c r="C1944" s="1507">
        <v>26</v>
      </c>
    </row>
    <row r="1945" spans="1:3" ht="15.75">
      <c r="A1945" s="1649">
        <v>35182</v>
      </c>
      <c r="B1945" s="2">
        <v>24</v>
      </c>
      <c r="C1945" s="1507">
        <v>28.3</v>
      </c>
    </row>
    <row r="1946" spans="1:3" ht="15.75">
      <c r="A1946" s="1649">
        <v>35183</v>
      </c>
      <c r="B1946" s="2">
        <v>24</v>
      </c>
      <c r="C1946" s="1507">
        <v>27.5</v>
      </c>
    </row>
    <row r="1947" spans="1:3" ht="15.75">
      <c r="A1947" s="1649">
        <v>35184</v>
      </c>
      <c r="B1947" s="2">
        <v>25.1</v>
      </c>
      <c r="C1947" s="1507">
        <v>29</v>
      </c>
    </row>
    <row r="1948" spans="1:3" ht="15.75">
      <c r="A1948" s="1649">
        <v>35185</v>
      </c>
      <c r="B1948" s="2">
        <v>26.4</v>
      </c>
      <c r="C1948" s="1507">
        <v>30.5</v>
      </c>
    </row>
    <row r="1949" spans="1:3" ht="15.75">
      <c r="A1949" s="1649">
        <v>35186</v>
      </c>
      <c r="B1949" s="2">
        <v>26.5</v>
      </c>
      <c r="C1949" s="1507">
        <v>29.4</v>
      </c>
    </row>
    <row r="1950" spans="1:3" ht="15.75">
      <c r="A1950" s="1649">
        <v>35187</v>
      </c>
      <c r="B1950" s="2">
        <v>27.3</v>
      </c>
      <c r="C1950" s="1507">
        <v>31.4</v>
      </c>
    </row>
    <row r="1951" spans="1:3" ht="15.75">
      <c r="A1951" s="1649">
        <v>35188</v>
      </c>
      <c r="B1951" s="2">
        <v>27.4</v>
      </c>
      <c r="C1951" s="1507">
        <v>32</v>
      </c>
    </row>
    <row r="1952" spans="1:3" ht="15.75">
      <c r="A1952" s="1649">
        <v>35189</v>
      </c>
      <c r="B1952" s="2">
        <v>28.7</v>
      </c>
      <c r="C1952" s="1507">
        <v>33.1</v>
      </c>
    </row>
    <row r="1953" spans="1:3" ht="15.75">
      <c r="A1953" s="1649">
        <v>35190</v>
      </c>
      <c r="B1953" s="2">
        <v>29.9</v>
      </c>
      <c r="C1953" s="1507">
        <v>35.6</v>
      </c>
    </row>
    <row r="1954" spans="1:3" ht="15.75">
      <c r="A1954" s="1649">
        <v>35191</v>
      </c>
      <c r="B1954" s="2">
        <v>31.5</v>
      </c>
      <c r="C1954" s="1507">
        <v>38.299999999999997</v>
      </c>
    </row>
    <row r="1955" spans="1:3" ht="15.75">
      <c r="A1955" s="1649">
        <v>35192</v>
      </c>
      <c r="B1955" s="2">
        <v>30.6</v>
      </c>
      <c r="C1955" s="1507">
        <v>27.6</v>
      </c>
    </row>
    <row r="1956" spans="1:3" ht="15.75">
      <c r="A1956" s="1649">
        <v>35193</v>
      </c>
      <c r="B1956" s="2">
        <v>23.8</v>
      </c>
      <c r="C1956" s="1507">
        <v>28.3</v>
      </c>
    </row>
    <row r="1957" spans="1:3" ht="15.75">
      <c r="A1957" s="1649">
        <v>35194</v>
      </c>
      <c r="B1957" s="2">
        <v>22.6</v>
      </c>
      <c r="C1957" s="1507">
        <v>24.7</v>
      </c>
    </row>
    <row r="1958" spans="1:3" ht="15.75">
      <c r="A1958" s="1649">
        <v>35195</v>
      </c>
      <c r="B1958" s="2">
        <v>22.6</v>
      </c>
      <c r="C1958" s="1507">
        <v>25.4</v>
      </c>
    </row>
    <row r="1959" spans="1:3" ht="15.75">
      <c r="A1959" s="1649">
        <v>35196</v>
      </c>
      <c r="B1959" s="2">
        <v>23.8</v>
      </c>
      <c r="C1959" s="1507">
        <v>28.1</v>
      </c>
    </row>
    <row r="1960" spans="1:3" ht="15.75">
      <c r="A1960" s="1649">
        <v>35197</v>
      </c>
      <c r="B1960" s="2">
        <v>25.6</v>
      </c>
      <c r="C1960" s="1507">
        <v>29.1</v>
      </c>
    </row>
    <row r="1961" spans="1:3" ht="15.75">
      <c r="A1961" s="1649">
        <v>35198</v>
      </c>
      <c r="B1961" s="2">
        <v>26.4</v>
      </c>
      <c r="C1961" s="1507">
        <v>30.4</v>
      </c>
    </row>
    <row r="1962" spans="1:3" ht="15.75">
      <c r="A1962" s="1649">
        <v>35199</v>
      </c>
      <c r="B1962" s="2">
        <v>27.4</v>
      </c>
      <c r="C1962" s="1507">
        <v>31.6</v>
      </c>
    </row>
    <row r="1963" spans="1:3" ht="15.75">
      <c r="A1963" s="1649">
        <v>35200</v>
      </c>
      <c r="B1963" s="2">
        <v>28</v>
      </c>
      <c r="C1963" s="1507">
        <v>31.4</v>
      </c>
    </row>
    <row r="1964" spans="1:3" ht="15.75">
      <c r="A1964" s="1649">
        <v>35201</v>
      </c>
      <c r="B1964" s="2">
        <v>26.6</v>
      </c>
      <c r="C1964" s="1507">
        <v>29.7</v>
      </c>
    </row>
    <row r="1965" spans="1:3" ht="15.75">
      <c r="A1965" s="1649">
        <v>35202</v>
      </c>
      <c r="B1965" s="2">
        <v>25.4</v>
      </c>
      <c r="C1965" s="1507">
        <v>28.4</v>
      </c>
    </row>
    <row r="1966" spans="1:3" ht="15.75">
      <c r="A1966" s="1649">
        <v>35203</v>
      </c>
      <c r="B1966" s="2">
        <v>26.7</v>
      </c>
      <c r="C1966" s="1507">
        <v>30.6</v>
      </c>
    </row>
    <row r="1967" spans="1:3" ht="15.75">
      <c r="A1967" s="1649">
        <v>35204</v>
      </c>
      <c r="B1967" s="2">
        <v>27</v>
      </c>
      <c r="C1967" s="1507">
        <v>31.1</v>
      </c>
    </row>
    <row r="1968" spans="1:3" ht="15.75">
      <c r="A1968" s="1649">
        <v>35205</v>
      </c>
      <c r="B1968" s="2">
        <v>27.2</v>
      </c>
      <c r="C1968" s="1507">
        <v>31.2</v>
      </c>
    </row>
    <row r="1969" spans="1:3" ht="15.75">
      <c r="A1969" s="1649">
        <v>35206</v>
      </c>
      <c r="B1969" s="2">
        <v>29</v>
      </c>
      <c r="C1969" s="1507">
        <v>34.299999999999997</v>
      </c>
    </row>
    <row r="1970" spans="1:3" ht="15.75">
      <c r="A1970" s="1649">
        <v>35207</v>
      </c>
      <c r="B1970" s="2">
        <v>29.1</v>
      </c>
      <c r="C1970" s="1507">
        <v>33.1</v>
      </c>
    </row>
    <row r="1971" spans="1:3" ht="15.75">
      <c r="A1971" s="1649">
        <v>35208</v>
      </c>
      <c r="B1971" s="2">
        <v>28.4</v>
      </c>
      <c r="C1971" s="1507">
        <v>31.6</v>
      </c>
    </row>
    <row r="1972" spans="1:3" ht="15.75">
      <c r="A1972" s="1649">
        <v>35209</v>
      </c>
      <c r="B1972" s="2">
        <v>29</v>
      </c>
      <c r="C1972" s="1507">
        <v>33.9</v>
      </c>
    </row>
    <row r="1973" spans="1:3" ht="15.75">
      <c r="A1973" s="1649">
        <v>35210</v>
      </c>
      <c r="B1973" s="2">
        <v>28.6</v>
      </c>
      <c r="C1973" s="1507">
        <v>33.299999999999997</v>
      </c>
    </row>
    <row r="1974" spans="1:3" ht="15.75">
      <c r="A1974" s="1649">
        <v>35211</v>
      </c>
      <c r="B1974" s="2">
        <v>29.4</v>
      </c>
      <c r="C1974" s="1507">
        <v>33.6</v>
      </c>
    </row>
    <row r="1975" spans="1:3" ht="15.75">
      <c r="A1975" s="1649">
        <v>35212</v>
      </c>
      <c r="B1975" s="2">
        <v>28.3</v>
      </c>
      <c r="C1975" s="1507">
        <v>34.6</v>
      </c>
    </row>
    <row r="1976" spans="1:3" ht="15.75">
      <c r="A1976" s="1649">
        <v>35213</v>
      </c>
      <c r="B1976" s="2">
        <v>28.2</v>
      </c>
      <c r="C1976" s="1507">
        <v>33.1</v>
      </c>
    </row>
    <row r="1977" spans="1:3" ht="15.75">
      <c r="A1977" s="1649">
        <v>35214</v>
      </c>
      <c r="B1977" s="2">
        <v>26.5</v>
      </c>
      <c r="C1977" s="1507">
        <v>30.5</v>
      </c>
    </row>
    <row r="1978" spans="1:3" ht="15.75">
      <c r="A1978" s="1649">
        <v>35215</v>
      </c>
      <c r="B1978" s="2">
        <v>27.8</v>
      </c>
      <c r="C1978" s="1507">
        <v>31.6</v>
      </c>
    </row>
    <row r="1979" spans="1:3" ht="15.75">
      <c r="A1979" s="1649">
        <v>35216</v>
      </c>
      <c r="B1979" s="2">
        <v>29.2</v>
      </c>
      <c r="C1979" s="1507">
        <v>33.1</v>
      </c>
    </row>
    <row r="1980" spans="1:3" ht="15.75">
      <c r="A1980" s="1649">
        <v>35217</v>
      </c>
      <c r="B1980" s="2">
        <v>28.4</v>
      </c>
      <c r="C1980" s="1507">
        <v>33.4</v>
      </c>
    </row>
    <row r="1981" spans="1:3" ht="15.75">
      <c r="A1981" s="1649">
        <v>35218</v>
      </c>
      <c r="B1981" s="2">
        <v>27.2</v>
      </c>
      <c r="C1981" s="1507">
        <v>32.700000000000003</v>
      </c>
    </row>
    <row r="1982" spans="1:3" ht="15.75">
      <c r="A1982" s="1649">
        <v>35219</v>
      </c>
      <c r="B1982" s="2">
        <v>29.2</v>
      </c>
      <c r="C1982" s="1507">
        <v>33.200000000000003</v>
      </c>
    </row>
    <row r="1983" spans="1:3" ht="15.75">
      <c r="A1983" s="1649">
        <v>35220</v>
      </c>
      <c r="B1983" s="2">
        <v>29.9</v>
      </c>
      <c r="C1983" s="1507">
        <v>34.6</v>
      </c>
    </row>
    <row r="1984" spans="1:3" ht="15.75">
      <c r="A1984" s="1649">
        <v>35221</v>
      </c>
      <c r="B1984" s="2">
        <v>30.4</v>
      </c>
      <c r="C1984" s="1507">
        <v>34</v>
      </c>
    </row>
    <row r="1985" spans="1:3" ht="15.75">
      <c r="A1985" s="1649">
        <v>35222</v>
      </c>
      <c r="B1985" s="2">
        <v>30</v>
      </c>
      <c r="C1985" s="1507">
        <v>33.6</v>
      </c>
    </row>
    <row r="1986" spans="1:3" ht="15.75">
      <c r="A1986" s="1649">
        <v>35223</v>
      </c>
      <c r="B1986" s="2">
        <v>29.2</v>
      </c>
      <c r="C1986" s="1507">
        <v>33.700000000000003</v>
      </c>
    </row>
    <row r="1987" spans="1:3" ht="15.75">
      <c r="A1987" s="1649">
        <v>35224</v>
      </c>
      <c r="B1987" s="2">
        <v>30</v>
      </c>
      <c r="C1987" s="1507">
        <v>34.1</v>
      </c>
    </row>
    <row r="1988" spans="1:3" ht="15.75">
      <c r="A1988" s="1649">
        <v>35225</v>
      </c>
      <c r="B1988" s="2">
        <v>30.4</v>
      </c>
      <c r="C1988" s="1507">
        <v>34.299999999999997</v>
      </c>
    </row>
    <row r="1989" spans="1:3" ht="15.75">
      <c r="A1989" s="1649">
        <v>35226</v>
      </c>
      <c r="B1989" s="2">
        <v>30.5</v>
      </c>
      <c r="C1989" s="1507">
        <v>34.299999999999997</v>
      </c>
    </row>
    <row r="1990" spans="1:3" ht="15.75">
      <c r="A1990" s="1649">
        <v>35227</v>
      </c>
      <c r="B1990" s="2">
        <v>30.1</v>
      </c>
      <c r="C1990" s="1507">
        <v>34.1</v>
      </c>
    </row>
    <row r="1991" spans="1:3" ht="15.75">
      <c r="A1991" s="1649">
        <v>35228</v>
      </c>
      <c r="B1991" s="2">
        <v>29.9</v>
      </c>
      <c r="C1991" s="1507">
        <v>34.4</v>
      </c>
    </row>
    <row r="1992" spans="1:3" ht="15.75">
      <c r="A1992" s="1649">
        <v>35229</v>
      </c>
      <c r="B1992" s="2">
        <v>29</v>
      </c>
      <c r="C1992" s="1507">
        <v>34.1</v>
      </c>
    </row>
    <row r="1993" spans="1:3" ht="15.75">
      <c r="A1993" s="1649">
        <v>35230</v>
      </c>
      <c r="B1993" s="2">
        <v>27.5</v>
      </c>
      <c r="C1993" s="1507">
        <v>31.6</v>
      </c>
    </row>
    <row r="1994" spans="1:3" ht="15.75">
      <c r="A1994" s="1649">
        <v>35231</v>
      </c>
      <c r="B1994" s="2">
        <v>27.3</v>
      </c>
      <c r="C1994" s="1507">
        <v>32.4</v>
      </c>
    </row>
    <row r="1995" spans="1:3" ht="15.75">
      <c r="A1995" s="1649">
        <v>35232</v>
      </c>
      <c r="B1995" s="2">
        <v>27.6</v>
      </c>
      <c r="C1995" s="1507">
        <v>31.3</v>
      </c>
    </row>
    <row r="1996" spans="1:3" ht="15.75">
      <c r="A1996" s="1649">
        <v>35233</v>
      </c>
      <c r="B1996" s="2">
        <v>28.3</v>
      </c>
      <c r="C1996" s="1507">
        <v>33.6</v>
      </c>
    </row>
    <row r="1997" spans="1:3" ht="15.75">
      <c r="A1997" s="1649">
        <v>35234</v>
      </c>
      <c r="B1997" s="2">
        <v>29.5</v>
      </c>
      <c r="C1997" s="1507">
        <v>33.9</v>
      </c>
    </row>
    <row r="1998" spans="1:3" ht="15.75">
      <c r="A1998" s="1649">
        <v>35235</v>
      </c>
      <c r="B1998" s="2">
        <v>30.3</v>
      </c>
      <c r="C1998" s="1507">
        <v>34.5</v>
      </c>
    </row>
    <row r="1999" spans="1:3" ht="15.75">
      <c r="A1999" s="1649">
        <v>35236</v>
      </c>
      <c r="B1999" s="2">
        <v>30.3</v>
      </c>
      <c r="C1999" s="1507">
        <v>30.2</v>
      </c>
    </row>
    <row r="2000" spans="1:3" ht="15.75">
      <c r="A2000" s="1649">
        <v>35237</v>
      </c>
      <c r="B2000" s="2">
        <v>26.9</v>
      </c>
      <c r="C2000" s="1507">
        <v>33.6</v>
      </c>
    </row>
    <row r="2001" spans="1:3" ht="15.75">
      <c r="A2001" s="1649">
        <v>35238</v>
      </c>
      <c r="B2001" s="2">
        <v>29.2</v>
      </c>
      <c r="C2001" s="1507">
        <v>36.6</v>
      </c>
    </row>
    <row r="2002" spans="1:3" ht="15.75">
      <c r="A2002" s="1649">
        <v>35239</v>
      </c>
      <c r="B2002" s="2">
        <v>31.5</v>
      </c>
      <c r="C2002" s="1507">
        <v>32.1</v>
      </c>
    </row>
    <row r="2003" spans="1:3" ht="15.75">
      <c r="A2003" s="1649">
        <v>35240</v>
      </c>
      <c r="B2003" s="2">
        <v>29</v>
      </c>
      <c r="C2003" s="1507">
        <v>27.2</v>
      </c>
    </row>
    <row r="2004" spans="1:3" ht="15.75">
      <c r="A2004" s="1649">
        <v>35241</v>
      </c>
      <c r="B2004" s="2">
        <v>25.5</v>
      </c>
      <c r="C2004" s="1507">
        <v>33.200000000000003</v>
      </c>
    </row>
    <row r="2005" spans="1:3" ht="15.75">
      <c r="A2005" s="1649">
        <v>35242</v>
      </c>
      <c r="B2005" s="2">
        <v>29</v>
      </c>
      <c r="C2005" s="1507">
        <v>35.4</v>
      </c>
    </row>
    <row r="2006" spans="1:3" ht="15.75">
      <c r="A2006" s="1649">
        <v>35243</v>
      </c>
      <c r="B2006" s="2">
        <v>29.7</v>
      </c>
      <c r="C2006" s="1507">
        <v>33.9</v>
      </c>
    </row>
    <row r="2007" spans="1:3" ht="15.75">
      <c r="A2007" s="1649">
        <v>35244</v>
      </c>
      <c r="B2007" s="2">
        <v>29.8</v>
      </c>
      <c r="C2007" s="1507">
        <v>32.5</v>
      </c>
    </row>
    <row r="2008" spans="1:3" ht="15.75">
      <c r="A2008" s="1649">
        <v>35245</v>
      </c>
      <c r="B2008" s="2">
        <v>30</v>
      </c>
      <c r="C2008" s="1507">
        <v>33</v>
      </c>
    </row>
    <row r="2009" spans="1:3" ht="15.75">
      <c r="A2009" s="1649">
        <v>35246</v>
      </c>
      <c r="B2009" s="2">
        <v>30.2</v>
      </c>
      <c r="C2009" s="1507">
        <v>32.4</v>
      </c>
    </row>
    <row r="2010" spans="1:3" ht="15.75">
      <c r="A2010" s="1649">
        <v>35247</v>
      </c>
      <c r="B2010" s="2">
        <v>31.6</v>
      </c>
      <c r="C2010" s="1507">
        <v>37.1</v>
      </c>
    </row>
    <row r="2011" spans="1:3" ht="15.75">
      <c r="A2011" s="1649">
        <v>35248</v>
      </c>
      <c r="B2011" s="2">
        <v>31.9</v>
      </c>
      <c r="C2011" s="1507">
        <v>37.700000000000003</v>
      </c>
    </row>
    <row r="2012" spans="1:3" ht="15.75">
      <c r="A2012" s="1649">
        <v>35249</v>
      </c>
      <c r="B2012" s="2">
        <v>29.3</v>
      </c>
      <c r="C2012" s="1507">
        <v>32.4</v>
      </c>
    </row>
    <row r="2013" spans="1:3" ht="15.75">
      <c r="A2013" s="1649">
        <v>35250</v>
      </c>
      <c r="B2013" s="2">
        <v>29.1</v>
      </c>
      <c r="C2013" s="1507">
        <v>34.700000000000003</v>
      </c>
    </row>
    <row r="2014" spans="1:3" ht="15.75">
      <c r="A2014" s="1649">
        <v>35251</v>
      </c>
      <c r="B2014" s="2">
        <v>29.6</v>
      </c>
      <c r="C2014" s="1507">
        <v>34.799999999999997</v>
      </c>
    </row>
    <row r="2015" spans="1:3" ht="15.75">
      <c r="A2015" s="1649">
        <v>35252</v>
      </c>
      <c r="B2015" s="2">
        <v>29.8</v>
      </c>
      <c r="C2015" s="1507">
        <v>34.4</v>
      </c>
    </row>
    <row r="2016" spans="1:3" ht="15.75">
      <c r="A2016" s="1649">
        <v>35253</v>
      </c>
      <c r="B2016" s="2">
        <v>29.4</v>
      </c>
      <c r="C2016" s="1507">
        <v>34.9</v>
      </c>
    </row>
    <row r="2017" spans="1:3" ht="15.75">
      <c r="A2017" s="1649">
        <v>35254</v>
      </c>
      <c r="B2017" s="2">
        <v>29.9</v>
      </c>
      <c r="C2017" s="1507">
        <v>34.5</v>
      </c>
    </row>
    <row r="2018" spans="1:3" ht="15.75">
      <c r="A2018" s="1649">
        <v>35255</v>
      </c>
      <c r="B2018" s="2">
        <v>29.6</v>
      </c>
      <c r="C2018" s="1507">
        <v>35</v>
      </c>
    </row>
    <row r="2019" spans="1:3" ht="15.75">
      <c r="A2019" s="1649">
        <v>35256</v>
      </c>
      <c r="B2019" s="2">
        <v>30.2</v>
      </c>
      <c r="C2019" s="1507">
        <v>34.299999999999997</v>
      </c>
    </row>
    <row r="2020" spans="1:3" ht="15.75">
      <c r="A2020" s="1649">
        <v>35257</v>
      </c>
      <c r="B2020" s="2">
        <v>28.7</v>
      </c>
      <c r="C2020" s="1507">
        <v>31.6</v>
      </c>
    </row>
    <row r="2021" spans="1:3" ht="15.75">
      <c r="A2021" s="1649">
        <v>35258</v>
      </c>
      <c r="B2021" s="2">
        <v>28.5</v>
      </c>
      <c r="C2021" s="1507">
        <v>32</v>
      </c>
    </row>
    <row r="2022" spans="1:3" ht="15.75">
      <c r="A2022" s="1649">
        <v>35259</v>
      </c>
      <c r="B2022" s="2">
        <v>29.2</v>
      </c>
      <c r="C2022" s="1507">
        <v>33.4</v>
      </c>
    </row>
    <row r="2023" spans="1:3" ht="15.75">
      <c r="A2023" s="1649">
        <v>35260</v>
      </c>
      <c r="B2023" s="2">
        <v>31.2</v>
      </c>
      <c r="C2023" s="1507">
        <v>36</v>
      </c>
    </row>
    <row r="2024" spans="1:3" ht="15.75">
      <c r="A2024" s="1649">
        <v>35261</v>
      </c>
      <c r="B2024" s="2">
        <v>30.7</v>
      </c>
      <c r="C2024" s="1507">
        <v>36.1</v>
      </c>
    </row>
    <row r="2025" spans="1:3" ht="15.75">
      <c r="A2025" s="1649">
        <v>35262</v>
      </c>
      <c r="B2025" s="2">
        <v>31.7</v>
      </c>
      <c r="C2025" s="1507">
        <v>36.1</v>
      </c>
    </row>
    <row r="2026" spans="1:3" ht="15.75">
      <c r="A2026" s="1649">
        <v>35263</v>
      </c>
      <c r="B2026" s="2">
        <v>32</v>
      </c>
      <c r="C2026" s="1507">
        <v>35.200000000000003</v>
      </c>
    </row>
    <row r="2027" spans="1:3" ht="15.75">
      <c r="A2027" s="1649">
        <v>35264</v>
      </c>
      <c r="B2027" s="2">
        <v>30.3</v>
      </c>
      <c r="C2027" s="1507">
        <v>35.299999999999997</v>
      </c>
    </row>
    <row r="2028" spans="1:3" ht="15.75">
      <c r="A2028" s="1649">
        <v>35265</v>
      </c>
      <c r="B2028" s="2">
        <v>28.8</v>
      </c>
      <c r="C2028" s="1507">
        <v>34.299999999999997</v>
      </c>
    </row>
    <row r="2029" spans="1:3" ht="15.75">
      <c r="A2029" s="1649">
        <v>35266</v>
      </c>
      <c r="B2029" s="2">
        <v>28.7</v>
      </c>
      <c r="C2029" s="1507">
        <v>32.299999999999997</v>
      </c>
    </row>
    <row r="2030" spans="1:3" ht="15.75">
      <c r="A2030" s="1649">
        <v>35267</v>
      </c>
      <c r="B2030" s="2">
        <v>29.8</v>
      </c>
      <c r="C2030" s="1507">
        <v>34.700000000000003</v>
      </c>
    </row>
    <row r="2031" spans="1:3" ht="15.75">
      <c r="A2031" s="1649">
        <v>35268</v>
      </c>
      <c r="B2031" s="2">
        <v>28.9</v>
      </c>
      <c r="C2031" s="1507">
        <v>34.1</v>
      </c>
    </row>
    <row r="2032" spans="1:3" ht="15.75">
      <c r="A2032" s="1649">
        <v>35269</v>
      </c>
      <c r="B2032" s="2">
        <v>26.9</v>
      </c>
      <c r="C2032" s="1507">
        <v>28.7</v>
      </c>
    </row>
    <row r="2033" spans="1:3" ht="15.75">
      <c r="A2033" s="1649">
        <v>35270</v>
      </c>
      <c r="B2033" s="2">
        <v>26.6</v>
      </c>
      <c r="C2033" s="1507">
        <v>28.5</v>
      </c>
    </row>
    <row r="2034" spans="1:3" ht="15.75">
      <c r="A2034" s="1649">
        <v>35271</v>
      </c>
      <c r="B2034" s="2">
        <v>29.2</v>
      </c>
      <c r="C2034" s="1507">
        <v>32.9</v>
      </c>
    </row>
    <row r="2035" spans="1:3" ht="15.75">
      <c r="A2035" s="1649">
        <v>35272</v>
      </c>
      <c r="B2035" s="2">
        <v>29.7</v>
      </c>
      <c r="C2035" s="1507">
        <v>34.6</v>
      </c>
    </row>
    <row r="2036" spans="1:3" ht="15.75">
      <c r="A2036" s="1649">
        <v>35273</v>
      </c>
      <c r="B2036" s="2">
        <v>31.1</v>
      </c>
      <c r="C2036" s="1507">
        <v>36</v>
      </c>
    </row>
    <row r="2037" spans="1:3" ht="15.75">
      <c r="A2037" s="1649">
        <v>35274</v>
      </c>
      <c r="B2037" s="2">
        <v>31.7</v>
      </c>
      <c r="C2037" s="1507">
        <v>35.6</v>
      </c>
    </row>
    <row r="2038" spans="1:3" ht="15.75">
      <c r="A2038" s="1649">
        <v>35275</v>
      </c>
      <c r="B2038" s="2">
        <v>27.7</v>
      </c>
      <c r="C2038" s="1507">
        <v>33.1</v>
      </c>
    </row>
    <row r="2039" spans="1:3" ht="15.75">
      <c r="A2039" s="1649">
        <v>35276</v>
      </c>
      <c r="B2039" s="2">
        <v>27.2</v>
      </c>
      <c r="C2039" s="1507">
        <v>29.4</v>
      </c>
    </row>
    <row r="2040" spans="1:3" ht="15.75">
      <c r="A2040" s="1649">
        <v>35277</v>
      </c>
      <c r="B2040" s="2">
        <v>27.8</v>
      </c>
      <c r="C2040" s="1507">
        <v>31.1</v>
      </c>
    </row>
    <row r="2041" spans="1:3" ht="15.75">
      <c r="A2041" s="1649">
        <v>35278</v>
      </c>
      <c r="B2041" s="2">
        <v>29</v>
      </c>
      <c r="C2041" s="1507">
        <v>34.1</v>
      </c>
    </row>
    <row r="2042" spans="1:3" ht="15.75">
      <c r="A2042" s="1649">
        <v>35279</v>
      </c>
      <c r="B2042" s="2">
        <v>31.3</v>
      </c>
      <c r="C2042" s="1507">
        <v>36.299999999999997</v>
      </c>
    </row>
    <row r="2043" spans="1:3" ht="15.75">
      <c r="A2043" s="1649">
        <v>35280</v>
      </c>
      <c r="B2043" s="2">
        <v>31.9</v>
      </c>
      <c r="C2043" s="1507">
        <v>35.200000000000003</v>
      </c>
    </row>
    <row r="2044" spans="1:3" ht="15.75">
      <c r="A2044" s="1649">
        <v>35281</v>
      </c>
      <c r="B2044" s="2">
        <v>29.8</v>
      </c>
      <c r="C2044" s="1507">
        <v>32.200000000000003</v>
      </c>
    </row>
    <row r="2045" spans="1:3" ht="15.75">
      <c r="A2045" s="1649">
        <v>35282</v>
      </c>
      <c r="B2045" s="2">
        <v>29.1</v>
      </c>
      <c r="C2045" s="1507">
        <v>32.200000000000003</v>
      </c>
    </row>
    <row r="2046" spans="1:3" ht="15.75">
      <c r="A2046" s="1649">
        <v>35283</v>
      </c>
      <c r="B2046" s="2">
        <v>28.7</v>
      </c>
      <c r="C2046" s="1507">
        <v>34.6</v>
      </c>
    </row>
    <row r="2047" spans="1:3" ht="15.75">
      <c r="A2047" s="1649">
        <v>35284</v>
      </c>
      <c r="B2047" s="2">
        <v>28.6</v>
      </c>
      <c r="C2047" s="1507">
        <v>34.200000000000003</v>
      </c>
    </row>
    <row r="2048" spans="1:3" ht="15.75">
      <c r="A2048" s="1649">
        <v>35285</v>
      </c>
      <c r="B2048" s="2">
        <v>28.9</v>
      </c>
      <c r="C2048" s="1507">
        <v>32.799999999999997</v>
      </c>
    </row>
    <row r="2049" spans="1:3" ht="15.75">
      <c r="A2049" s="1649">
        <v>35286</v>
      </c>
      <c r="B2049" s="2">
        <v>28.4</v>
      </c>
      <c r="C2049" s="1507">
        <v>30.9</v>
      </c>
    </row>
    <row r="2050" spans="1:3" ht="15.75">
      <c r="A2050" s="1649">
        <v>35287</v>
      </c>
      <c r="B2050" s="2">
        <v>29.9</v>
      </c>
      <c r="C2050" s="1507">
        <v>34.4</v>
      </c>
    </row>
    <row r="2051" spans="1:3" ht="15.75">
      <c r="A2051" s="1649">
        <v>35288</v>
      </c>
      <c r="B2051" s="2">
        <v>28.5</v>
      </c>
      <c r="C2051" s="1507">
        <v>30.8</v>
      </c>
    </row>
    <row r="2052" spans="1:3" ht="15.75">
      <c r="A2052" s="1649">
        <v>35289</v>
      </c>
      <c r="B2052" s="2">
        <v>27.1</v>
      </c>
      <c r="C2052" s="1507">
        <v>30.1</v>
      </c>
    </row>
    <row r="2053" spans="1:3" ht="15.75">
      <c r="A2053" s="1649">
        <v>35290</v>
      </c>
      <c r="B2053" s="2">
        <v>27.3</v>
      </c>
      <c r="C2053" s="1507">
        <v>31.4</v>
      </c>
    </row>
    <row r="2054" spans="1:3" ht="15.75">
      <c r="A2054" s="1649">
        <v>35291</v>
      </c>
      <c r="B2054" s="2">
        <v>27.2</v>
      </c>
      <c r="C2054" s="1507">
        <v>28.4</v>
      </c>
    </row>
    <row r="2055" spans="1:3" ht="15.75">
      <c r="A2055" s="1649">
        <v>35292</v>
      </c>
      <c r="B2055" s="2">
        <v>25.4</v>
      </c>
      <c r="C2055" s="1507">
        <v>27.6</v>
      </c>
    </row>
    <row r="2056" spans="1:3" ht="15.75">
      <c r="A2056" s="1649">
        <v>35293</v>
      </c>
      <c r="B2056" s="2">
        <v>28.3</v>
      </c>
      <c r="C2056" s="1507">
        <v>32.200000000000003</v>
      </c>
    </row>
    <row r="2057" spans="1:3" ht="15.75">
      <c r="A2057" s="1649">
        <v>35294</v>
      </c>
      <c r="B2057" s="2">
        <v>29.6</v>
      </c>
      <c r="C2057" s="1507">
        <v>33.4</v>
      </c>
    </row>
    <row r="2058" spans="1:3" ht="15.75">
      <c r="A2058" s="1649">
        <v>35295</v>
      </c>
      <c r="B2058" s="2">
        <v>29.2</v>
      </c>
      <c r="C2058" s="1507">
        <v>31.6</v>
      </c>
    </row>
    <row r="2059" spans="1:3" ht="15.75">
      <c r="A2059" s="1649">
        <v>35296</v>
      </c>
      <c r="B2059" s="2">
        <v>28.3</v>
      </c>
      <c r="C2059" s="1507">
        <v>30.2</v>
      </c>
    </row>
    <row r="2060" spans="1:3" ht="15.75">
      <c r="A2060" s="1649">
        <v>35297</v>
      </c>
      <c r="B2060" s="2">
        <v>28.1</v>
      </c>
      <c r="C2060" s="1507">
        <v>32</v>
      </c>
    </row>
    <row r="2061" spans="1:3" ht="15.75">
      <c r="A2061" s="1649">
        <v>35298</v>
      </c>
      <c r="B2061" s="2">
        <v>29.2</v>
      </c>
      <c r="C2061" s="1507">
        <v>33.4</v>
      </c>
    </row>
    <row r="2062" spans="1:3" ht="15.75">
      <c r="A2062" s="1649">
        <v>35299</v>
      </c>
      <c r="B2062" s="2">
        <v>27.7</v>
      </c>
      <c r="C2062" s="1507">
        <v>31.2</v>
      </c>
    </row>
    <row r="2063" spans="1:3" ht="15.75">
      <c r="A2063" s="1649">
        <v>35300</v>
      </c>
      <c r="B2063" s="2">
        <v>26.9</v>
      </c>
      <c r="C2063" s="1507">
        <v>31</v>
      </c>
    </row>
    <row r="2064" spans="1:3" ht="15.75">
      <c r="A2064" s="1649">
        <v>35301</v>
      </c>
      <c r="B2064" s="2">
        <v>26.9</v>
      </c>
      <c r="C2064" s="1507">
        <v>29.7</v>
      </c>
    </row>
    <row r="2065" spans="1:3" ht="15.75">
      <c r="A2065" s="1649">
        <v>35302</v>
      </c>
      <c r="B2065" s="2">
        <v>27.9</v>
      </c>
      <c r="C2065" s="1507">
        <v>32.700000000000003</v>
      </c>
    </row>
    <row r="2066" spans="1:3" ht="15.75">
      <c r="A2066" s="1649">
        <v>35303</v>
      </c>
      <c r="B2066" s="2">
        <v>28.8</v>
      </c>
      <c r="C2066" s="1507">
        <v>32.9</v>
      </c>
    </row>
    <row r="2067" spans="1:3" ht="15.75">
      <c r="A2067" s="1649">
        <v>35304</v>
      </c>
      <c r="B2067" s="2">
        <v>28.1</v>
      </c>
      <c r="C2067" s="1507">
        <v>31.8</v>
      </c>
    </row>
    <row r="2068" spans="1:3" ht="15.75">
      <c r="A2068" s="1649">
        <v>35305</v>
      </c>
      <c r="B2068" s="2">
        <v>29</v>
      </c>
      <c r="C2068" s="1507">
        <v>33.299999999999997</v>
      </c>
    </row>
    <row r="2069" spans="1:3" ht="15.75">
      <c r="A2069" s="1649">
        <v>35306</v>
      </c>
      <c r="B2069" s="2">
        <v>29.1</v>
      </c>
      <c r="C2069" s="1507">
        <v>35</v>
      </c>
    </row>
    <row r="2070" spans="1:3" ht="15.75">
      <c r="A2070" s="1649">
        <v>35307</v>
      </c>
      <c r="B2070" s="2">
        <v>25.5</v>
      </c>
      <c r="C2070" s="1507">
        <v>28.4</v>
      </c>
    </row>
    <row r="2071" spans="1:3" ht="15.75">
      <c r="A2071" s="1649">
        <v>35308</v>
      </c>
      <c r="B2071" s="2">
        <v>27.7</v>
      </c>
      <c r="C2071" s="1507">
        <v>30.2</v>
      </c>
    </row>
    <row r="2072" spans="1:3" ht="15.75">
      <c r="A2072" s="1649">
        <v>35309</v>
      </c>
      <c r="B2072" s="2">
        <v>27.2</v>
      </c>
      <c r="C2072" s="1507">
        <v>30.2</v>
      </c>
    </row>
    <row r="2073" spans="1:3" ht="15.75">
      <c r="A2073" s="1649">
        <v>35310</v>
      </c>
      <c r="B2073" s="2">
        <v>27.7</v>
      </c>
      <c r="C2073" s="1507">
        <v>31.4</v>
      </c>
    </row>
    <row r="2074" spans="1:3" ht="15.75">
      <c r="A2074" s="1649">
        <v>35311</v>
      </c>
      <c r="B2074" s="2">
        <v>27.8</v>
      </c>
      <c r="C2074" s="1507">
        <v>31.3</v>
      </c>
    </row>
    <row r="2075" spans="1:3" ht="15.75">
      <c r="A2075" s="1649">
        <v>35312</v>
      </c>
      <c r="B2075" s="2">
        <v>28.8</v>
      </c>
      <c r="C2075" s="1507">
        <v>32.6</v>
      </c>
    </row>
    <row r="2076" spans="1:3" ht="15.75">
      <c r="A2076" s="1649">
        <v>35313</v>
      </c>
      <c r="B2076" s="2">
        <v>29.3</v>
      </c>
      <c r="C2076" s="1507">
        <v>33.4</v>
      </c>
    </row>
    <row r="2077" spans="1:3" ht="15.75">
      <c r="A2077" s="1649">
        <v>35314</v>
      </c>
      <c r="B2077" s="2">
        <v>29.5</v>
      </c>
      <c r="C2077" s="1507">
        <v>33.700000000000003</v>
      </c>
    </row>
    <row r="2078" spans="1:3" ht="15.75">
      <c r="A2078" s="1649">
        <v>35315</v>
      </c>
      <c r="B2078" s="2">
        <v>29.5</v>
      </c>
      <c r="C2078" s="1507">
        <v>33.4</v>
      </c>
    </row>
    <row r="2079" spans="1:3" ht="15.75">
      <c r="A2079" s="1649">
        <v>35316</v>
      </c>
      <c r="B2079" s="2">
        <v>29.6</v>
      </c>
      <c r="C2079" s="1507">
        <v>34.200000000000003</v>
      </c>
    </row>
    <row r="2080" spans="1:3" ht="15.75">
      <c r="A2080" s="1649">
        <v>35317</v>
      </c>
      <c r="B2080" s="2">
        <v>28.9</v>
      </c>
      <c r="C2080" s="1507">
        <v>32.700000000000003</v>
      </c>
    </row>
    <row r="2081" spans="1:3" ht="15.75">
      <c r="A2081" s="1649">
        <v>35318</v>
      </c>
      <c r="B2081" s="2">
        <v>26.4</v>
      </c>
      <c r="C2081" s="1507">
        <v>29</v>
      </c>
    </row>
    <row r="2082" spans="1:3" ht="15.75">
      <c r="A2082" s="1649">
        <v>35319</v>
      </c>
      <c r="B2082" s="2">
        <v>28.4</v>
      </c>
      <c r="C2082" s="1507">
        <v>32.9</v>
      </c>
    </row>
    <row r="2083" spans="1:3" ht="15.75">
      <c r="A2083" s="1649">
        <v>35320</v>
      </c>
      <c r="B2083" s="2">
        <v>28.7</v>
      </c>
      <c r="C2083" s="1507">
        <v>33.700000000000003</v>
      </c>
    </row>
    <row r="2084" spans="1:3" ht="15.75">
      <c r="A2084" s="1649">
        <v>35321</v>
      </c>
      <c r="B2084" s="2">
        <v>26.8</v>
      </c>
      <c r="C2084" s="1507">
        <v>30.6</v>
      </c>
    </row>
    <row r="2085" spans="1:3" ht="15.75">
      <c r="A2085" s="1649">
        <v>35322</v>
      </c>
      <c r="B2085" s="2">
        <v>26.6</v>
      </c>
      <c r="C2085" s="1507">
        <v>29</v>
      </c>
    </row>
    <row r="2086" spans="1:3" ht="15.75">
      <c r="A2086" s="1649">
        <v>35323</v>
      </c>
      <c r="B2086" s="2">
        <v>26.7</v>
      </c>
      <c r="C2086" s="1507">
        <v>28.6</v>
      </c>
    </row>
    <row r="2087" spans="1:3" ht="15.75">
      <c r="A2087" s="1649">
        <v>35324</v>
      </c>
      <c r="B2087" s="2">
        <v>27</v>
      </c>
      <c r="C2087" s="1507">
        <v>29.2</v>
      </c>
    </row>
    <row r="2088" spans="1:3" ht="15.75">
      <c r="A2088" s="1649">
        <v>35325</v>
      </c>
      <c r="B2088" s="2">
        <v>28.4</v>
      </c>
      <c r="C2088" s="1507">
        <v>33</v>
      </c>
    </row>
    <row r="2089" spans="1:3" ht="15.75">
      <c r="A2089" s="1649">
        <v>35326</v>
      </c>
      <c r="B2089" s="2">
        <v>28.8</v>
      </c>
      <c r="C2089" s="1507">
        <v>33.6</v>
      </c>
    </row>
    <row r="2090" spans="1:3" ht="15.75">
      <c r="A2090" s="1649">
        <v>35327</v>
      </c>
      <c r="B2090" s="2">
        <v>29.7</v>
      </c>
      <c r="C2090" s="1507">
        <v>34.200000000000003</v>
      </c>
    </row>
    <row r="2091" spans="1:3" ht="15.75">
      <c r="A2091" s="1649">
        <v>35328</v>
      </c>
      <c r="B2091" s="2">
        <v>28.2</v>
      </c>
      <c r="C2091" s="1507">
        <v>31.2</v>
      </c>
    </row>
    <row r="2092" spans="1:3" ht="15.75">
      <c r="A2092" s="1649">
        <v>35329</v>
      </c>
      <c r="B2092" s="2">
        <v>27.8</v>
      </c>
      <c r="C2092" s="1507">
        <v>31.3</v>
      </c>
    </row>
    <row r="2093" spans="1:3" ht="15.75">
      <c r="A2093" s="1649">
        <v>35330</v>
      </c>
      <c r="B2093" s="2">
        <v>27.4</v>
      </c>
      <c r="C2093" s="1507">
        <v>30</v>
      </c>
    </row>
    <row r="2094" spans="1:3" ht="15.75">
      <c r="A2094" s="1649">
        <v>35331</v>
      </c>
      <c r="B2094" s="2">
        <v>24.5</v>
      </c>
      <c r="C2094" s="1507">
        <v>26</v>
      </c>
    </row>
    <row r="2095" spans="1:3" ht="15.75">
      <c r="A2095" s="1649">
        <v>35332</v>
      </c>
      <c r="B2095" s="2">
        <v>25.2</v>
      </c>
      <c r="C2095" s="1507">
        <v>28.6</v>
      </c>
    </row>
    <row r="2096" spans="1:3" ht="15.75">
      <c r="A2096" s="1649">
        <v>35333</v>
      </c>
      <c r="B2096" s="2">
        <v>27</v>
      </c>
      <c r="C2096" s="1507">
        <v>31.6</v>
      </c>
    </row>
    <row r="2097" spans="1:3" ht="15.75">
      <c r="A2097" s="1649">
        <v>35334</v>
      </c>
      <c r="B2097" s="2">
        <v>27.2</v>
      </c>
      <c r="C2097" s="1507">
        <v>31.8</v>
      </c>
    </row>
    <row r="2098" spans="1:3" ht="15.75">
      <c r="A2098" s="1649">
        <v>35335</v>
      </c>
      <c r="B2098" s="2">
        <v>27.5</v>
      </c>
      <c r="C2098" s="1507">
        <v>30.9</v>
      </c>
    </row>
    <row r="2099" spans="1:3" ht="15.75">
      <c r="A2099" s="1649">
        <v>35336</v>
      </c>
      <c r="B2099" s="2">
        <v>28</v>
      </c>
      <c r="C2099" s="1507">
        <v>32.6</v>
      </c>
    </row>
    <row r="2100" spans="1:3" ht="15.75">
      <c r="A2100" s="1649">
        <v>35337</v>
      </c>
      <c r="B2100" s="2">
        <v>27.9</v>
      </c>
      <c r="C2100" s="1507">
        <v>32.1</v>
      </c>
    </row>
    <row r="2101" spans="1:3" ht="15.75">
      <c r="A2101" s="1649">
        <v>35338</v>
      </c>
      <c r="B2101" s="2">
        <v>27.6</v>
      </c>
      <c r="C2101" s="1507">
        <v>32.1</v>
      </c>
    </row>
    <row r="2102" spans="1:3" ht="15.75">
      <c r="A2102" s="1649">
        <v>35339</v>
      </c>
      <c r="B2102" s="2">
        <v>27.4</v>
      </c>
      <c r="C2102" s="1507">
        <v>32</v>
      </c>
    </row>
    <row r="2103" spans="1:3" ht="15.75">
      <c r="A2103" s="1649">
        <v>35340</v>
      </c>
      <c r="B2103" s="2">
        <v>27.3</v>
      </c>
      <c r="C2103" s="1507">
        <v>32</v>
      </c>
    </row>
    <row r="2104" spans="1:3" ht="15.75">
      <c r="A2104" s="1649">
        <v>35341</v>
      </c>
      <c r="B2104" s="2">
        <v>27.7</v>
      </c>
      <c r="C2104" s="1507">
        <v>32.4</v>
      </c>
    </row>
    <row r="2105" spans="1:3" ht="15.75">
      <c r="A2105" s="1649">
        <v>35342</v>
      </c>
      <c r="B2105" s="2">
        <v>28</v>
      </c>
      <c r="C2105" s="1507">
        <v>32.200000000000003</v>
      </c>
    </row>
    <row r="2106" spans="1:3" ht="15.75">
      <c r="A2106" s="1649">
        <v>35343</v>
      </c>
      <c r="B2106" s="2">
        <v>27.9</v>
      </c>
      <c r="C2106" s="1507">
        <v>31.8</v>
      </c>
    </row>
    <row r="2107" spans="1:3" ht="15.75">
      <c r="A2107" s="1649">
        <v>35344</v>
      </c>
      <c r="B2107" s="2">
        <v>28.6</v>
      </c>
      <c r="C2107" s="1507">
        <v>33.299999999999997</v>
      </c>
    </row>
    <row r="2108" spans="1:3" ht="15.75">
      <c r="A2108" s="1649">
        <v>35345</v>
      </c>
      <c r="B2108" s="2">
        <v>27.3</v>
      </c>
      <c r="C2108" s="1507">
        <v>31.9</v>
      </c>
    </row>
    <row r="2109" spans="1:3" ht="15.75">
      <c r="A2109" s="1649">
        <v>35346</v>
      </c>
      <c r="B2109" s="2">
        <v>20.100000000000001</v>
      </c>
      <c r="C2109" s="1507">
        <v>23.1</v>
      </c>
    </row>
    <row r="2110" spans="1:3" ht="15.75">
      <c r="A2110" s="1649">
        <v>35347</v>
      </c>
      <c r="B2110" s="2">
        <v>22.6</v>
      </c>
      <c r="C2110" s="1507">
        <v>26</v>
      </c>
    </row>
    <row r="2111" spans="1:3" ht="15.75">
      <c r="A2111" s="1649">
        <v>35348</v>
      </c>
      <c r="B2111" s="2">
        <v>24.5</v>
      </c>
      <c r="C2111" s="1507">
        <v>27.2</v>
      </c>
    </row>
    <row r="2112" spans="1:3" ht="15.75">
      <c r="A2112" s="1649">
        <v>35349</v>
      </c>
      <c r="B2112" s="2">
        <v>23.4</v>
      </c>
      <c r="C2112" s="1507">
        <v>26.3</v>
      </c>
    </row>
    <row r="2113" spans="1:3" ht="15.75">
      <c r="A2113" s="1649">
        <v>35350</v>
      </c>
      <c r="B2113" s="2">
        <v>25.8</v>
      </c>
      <c r="C2113" s="1507">
        <v>30.9</v>
      </c>
    </row>
    <row r="2114" spans="1:3" ht="15.75">
      <c r="A2114" s="1649">
        <v>35351</v>
      </c>
      <c r="B2114" s="2">
        <v>26.6</v>
      </c>
      <c r="C2114" s="1507">
        <v>31.3</v>
      </c>
    </row>
    <row r="2115" spans="1:3" ht="15.75">
      <c r="A2115" s="1649">
        <v>35352</v>
      </c>
      <c r="B2115" s="2">
        <v>27.2</v>
      </c>
      <c r="C2115" s="1507">
        <v>31.9</v>
      </c>
    </row>
    <row r="2116" spans="1:3" ht="15.75">
      <c r="A2116" s="1649">
        <v>35353</v>
      </c>
      <c r="B2116" s="2">
        <v>26.6</v>
      </c>
      <c r="C2116" s="1507">
        <v>31.5</v>
      </c>
    </row>
    <row r="2117" spans="1:3" ht="15.75">
      <c r="A2117" s="1649">
        <v>35354</v>
      </c>
      <c r="B2117" s="2">
        <v>27.1</v>
      </c>
      <c r="C2117" s="1507">
        <v>31.3</v>
      </c>
    </row>
    <row r="2118" spans="1:3" ht="15.75">
      <c r="A2118" s="1649">
        <v>35355</v>
      </c>
      <c r="B2118" s="2">
        <v>27.5</v>
      </c>
      <c r="C2118" s="1507">
        <v>31.6</v>
      </c>
    </row>
    <row r="2119" spans="1:3" ht="15.75">
      <c r="A2119" s="1649">
        <v>35356</v>
      </c>
      <c r="B2119" s="2">
        <v>27.5</v>
      </c>
      <c r="C2119" s="1507">
        <v>31.6</v>
      </c>
    </row>
    <row r="2120" spans="1:3" ht="15.75">
      <c r="A2120" s="1649">
        <v>35357</v>
      </c>
      <c r="B2120" s="2">
        <v>23.7</v>
      </c>
      <c r="C2120" s="1507">
        <v>28</v>
      </c>
    </row>
    <row r="2121" spans="1:3" ht="15.75">
      <c r="A2121" s="1649">
        <v>35358</v>
      </c>
      <c r="B2121" s="2">
        <v>24.6</v>
      </c>
      <c r="C2121" s="1507">
        <v>28.2</v>
      </c>
    </row>
    <row r="2122" spans="1:3" ht="15.75">
      <c r="A2122" s="1649">
        <v>35359</v>
      </c>
      <c r="B2122" s="2">
        <v>24.6</v>
      </c>
      <c r="C2122" s="1507">
        <v>30</v>
      </c>
    </row>
    <row r="2123" spans="1:3" ht="15.75">
      <c r="A2123" s="1649">
        <v>35360</v>
      </c>
      <c r="B2123" s="2">
        <v>25.3</v>
      </c>
      <c r="C2123" s="1507">
        <v>29.4</v>
      </c>
    </row>
    <row r="2124" spans="1:3" ht="15.75">
      <c r="A2124" s="1649">
        <v>35361</v>
      </c>
      <c r="B2124" s="2">
        <v>25.6</v>
      </c>
      <c r="C2124" s="1507">
        <v>29.9</v>
      </c>
    </row>
    <row r="2125" spans="1:3" ht="15.75">
      <c r="A2125" s="1649">
        <v>35362</v>
      </c>
      <c r="B2125" s="2">
        <v>25.6</v>
      </c>
      <c r="C2125" s="1507">
        <v>29.6</v>
      </c>
    </row>
    <row r="2126" spans="1:3" ht="15.75">
      <c r="A2126" s="1649">
        <v>35363</v>
      </c>
      <c r="B2126" s="2">
        <v>26.4</v>
      </c>
      <c r="C2126" s="1507">
        <v>30.6</v>
      </c>
    </row>
    <row r="2127" spans="1:3" ht="15.75">
      <c r="A2127" s="1649">
        <v>35364</v>
      </c>
      <c r="B2127" s="2">
        <v>24.9</v>
      </c>
      <c r="C2127" s="1507">
        <v>27.6</v>
      </c>
    </row>
    <row r="2128" spans="1:3" ht="15.75">
      <c r="A2128" s="1649">
        <v>35365</v>
      </c>
      <c r="B2128" s="2">
        <v>23.4</v>
      </c>
      <c r="C2128" s="1507">
        <v>28.5</v>
      </c>
    </row>
    <row r="2129" spans="1:3" ht="15.75">
      <c r="A2129" s="1649">
        <v>35366</v>
      </c>
      <c r="B2129" s="2">
        <v>23.9</v>
      </c>
      <c r="C2129" s="1507">
        <v>28.4</v>
      </c>
    </row>
    <row r="2130" spans="1:3" ht="15.75">
      <c r="A2130" s="1649">
        <v>35367</v>
      </c>
      <c r="B2130" s="2">
        <v>26.1</v>
      </c>
      <c r="C2130" s="1507">
        <v>30</v>
      </c>
    </row>
    <row r="2131" spans="1:3" ht="15.75">
      <c r="A2131" s="1649">
        <v>35368</v>
      </c>
      <c r="B2131" s="2">
        <v>26.3</v>
      </c>
      <c r="C2131" s="1507">
        <v>30.7</v>
      </c>
    </row>
    <row r="2132" spans="1:3" ht="15.75">
      <c r="A2132" s="1649">
        <v>35369</v>
      </c>
      <c r="B2132" s="2">
        <v>26.7</v>
      </c>
      <c r="C2132" s="1507">
        <v>29.1</v>
      </c>
    </row>
    <row r="2133" spans="1:3" ht="15.75">
      <c r="A2133" s="1649">
        <v>35370</v>
      </c>
      <c r="B2133" s="2">
        <v>26.9</v>
      </c>
      <c r="C2133" s="1507">
        <v>30.9</v>
      </c>
    </row>
    <row r="2134" spans="1:3" ht="15.75">
      <c r="A2134" s="1649">
        <v>35371</v>
      </c>
      <c r="B2134" s="2">
        <v>23.4</v>
      </c>
      <c r="C2134" s="1507">
        <v>26.8</v>
      </c>
    </row>
    <row r="2135" spans="1:3" ht="15.75">
      <c r="A2135" s="1649">
        <v>35372</v>
      </c>
      <c r="B2135" s="2">
        <v>20.6</v>
      </c>
      <c r="C2135" s="1507">
        <v>22.4</v>
      </c>
    </row>
    <row r="2136" spans="1:3" ht="15.75">
      <c r="A2136" s="1649">
        <v>35373</v>
      </c>
      <c r="B2136" s="2">
        <v>20.7</v>
      </c>
      <c r="C2136" s="1507">
        <v>22.9</v>
      </c>
    </row>
    <row r="2137" spans="1:3" ht="15.75">
      <c r="A2137" s="1649">
        <v>35374</v>
      </c>
      <c r="B2137" s="2">
        <v>22.1</v>
      </c>
      <c r="C2137" s="1507">
        <v>22.6</v>
      </c>
    </row>
    <row r="2138" spans="1:3" ht="15.75">
      <c r="A2138" s="1649">
        <v>35375</v>
      </c>
      <c r="B2138" s="2">
        <v>24.9</v>
      </c>
      <c r="C2138" s="1507">
        <v>28.9</v>
      </c>
    </row>
    <row r="2139" spans="1:3" ht="15.75">
      <c r="A2139" s="1649">
        <v>35376</v>
      </c>
      <c r="B2139" s="2">
        <v>24.7</v>
      </c>
      <c r="C2139" s="1507">
        <v>28.3</v>
      </c>
    </row>
    <row r="2140" spans="1:3" ht="15.75">
      <c r="A2140" s="1649">
        <v>35377</v>
      </c>
      <c r="B2140" s="2">
        <v>24.2</v>
      </c>
      <c r="C2140" s="1507">
        <v>29.3</v>
      </c>
    </row>
    <row r="2141" spans="1:3" ht="15.75">
      <c r="A2141" s="1649">
        <v>35378</v>
      </c>
      <c r="B2141" s="2">
        <v>25.5</v>
      </c>
      <c r="C2141" s="1507">
        <v>30.1</v>
      </c>
    </row>
    <row r="2142" spans="1:3" ht="15.75">
      <c r="A2142" s="1649">
        <v>35379</v>
      </c>
      <c r="B2142" s="2">
        <v>25.7</v>
      </c>
      <c r="C2142" s="1507">
        <v>28.2</v>
      </c>
    </row>
    <row r="2143" spans="1:3" ht="15.75">
      <c r="A2143" s="1649">
        <v>35380</v>
      </c>
      <c r="B2143" s="2">
        <v>25.7</v>
      </c>
      <c r="C2143" s="1507">
        <v>28.4</v>
      </c>
    </row>
    <row r="2144" spans="1:3" ht="15.75">
      <c r="A2144" s="1649">
        <v>35381</v>
      </c>
      <c r="B2144" s="2">
        <v>25.4</v>
      </c>
      <c r="C2144" s="1507">
        <v>28.4</v>
      </c>
    </row>
    <row r="2145" spans="1:3" ht="15.75">
      <c r="A2145" s="1649">
        <v>35382</v>
      </c>
      <c r="B2145" s="2">
        <v>23.9</v>
      </c>
      <c r="C2145" s="1507">
        <v>26.6</v>
      </c>
    </row>
    <row r="2146" spans="1:3" ht="15.75">
      <c r="A2146" s="1649">
        <v>35383</v>
      </c>
      <c r="B2146" s="2">
        <v>23.7</v>
      </c>
      <c r="C2146" s="1507">
        <v>27</v>
      </c>
    </row>
    <row r="2147" spans="1:3" ht="15.75">
      <c r="A2147" s="1649">
        <v>35384</v>
      </c>
      <c r="B2147" s="2">
        <v>23.5</v>
      </c>
      <c r="C2147" s="1507">
        <v>27.3</v>
      </c>
    </row>
    <row r="2148" spans="1:3" ht="15.75">
      <c r="A2148" s="1649">
        <v>35385</v>
      </c>
      <c r="B2148" s="2">
        <v>22.8</v>
      </c>
      <c r="C2148" s="1507">
        <v>26.9</v>
      </c>
    </row>
    <row r="2149" spans="1:3" ht="15.75">
      <c r="A2149" s="1649">
        <v>35386</v>
      </c>
      <c r="B2149" s="2">
        <v>21.8</v>
      </c>
      <c r="C2149" s="1507">
        <v>23.4</v>
      </c>
    </row>
    <row r="2150" spans="1:3" ht="15.75">
      <c r="A2150" s="1649">
        <v>35387</v>
      </c>
      <c r="B2150" s="2">
        <v>18.600000000000001</v>
      </c>
      <c r="C2150" s="1507">
        <v>20.5</v>
      </c>
    </row>
    <row r="2151" spans="1:3" ht="15.75">
      <c r="A2151" s="1649">
        <v>35388</v>
      </c>
      <c r="B2151" s="2">
        <v>18.899999999999999</v>
      </c>
      <c r="C2151" s="1507">
        <v>21.6</v>
      </c>
    </row>
    <row r="2152" spans="1:3" ht="15.75">
      <c r="A2152" s="1649">
        <v>35389</v>
      </c>
      <c r="B2152" s="2">
        <v>20.6</v>
      </c>
      <c r="C2152" s="1507">
        <v>23.7</v>
      </c>
    </row>
    <row r="2153" spans="1:3" ht="15.75">
      <c r="A2153" s="1649">
        <v>35390</v>
      </c>
      <c r="B2153" s="2">
        <v>21.7</v>
      </c>
      <c r="C2153" s="1507">
        <v>26.9</v>
      </c>
    </row>
    <row r="2154" spans="1:3" ht="15.75">
      <c r="A2154" s="1649">
        <v>35391</v>
      </c>
      <c r="B2154" s="2">
        <v>23.3</v>
      </c>
      <c r="C2154" s="1507">
        <v>27.3</v>
      </c>
    </row>
    <row r="2155" spans="1:3" ht="15.75">
      <c r="A2155" s="1649">
        <v>35392</v>
      </c>
      <c r="B2155" s="2">
        <v>23</v>
      </c>
      <c r="C2155" s="1507">
        <v>25.3</v>
      </c>
    </row>
    <row r="2156" spans="1:3" ht="15.75">
      <c r="A2156" s="1649">
        <v>35393</v>
      </c>
      <c r="B2156" s="2">
        <v>22</v>
      </c>
      <c r="C2156" s="1507">
        <v>26.1</v>
      </c>
    </row>
    <row r="2157" spans="1:3" ht="15.75">
      <c r="A2157" s="1649">
        <v>35394</v>
      </c>
      <c r="B2157" s="2">
        <v>22.2</v>
      </c>
      <c r="C2157" s="1507">
        <v>26.6</v>
      </c>
    </row>
    <row r="2158" spans="1:3" ht="15.75">
      <c r="A2158" s="1649">
        <v>35395</v>
      </c>
      <c r="B2158" s="2">
        <v>22.9</v>
      </c>
      <c r="C2158" s="1507">
        <v>26.4</v>
      </c>
    </row>
    <row r="2159" spans="1:3" ht="15.75">
      <c r="A2159" s="1649">
        <v>35396</v>
      </c>
      <c r="B2159" s="2">
        <v>23.3</v>
      </c>
      <c r="C2159" s="1507">
        <v>26.6</v>
      </c>
    </row>
    <row r="2160" spans="1:3" ht="15.75">
      <c r="A2160" s="1649">
        <v>35397</v>
      </c>
      <c r="B2160" s="2">
        <v>23.3</v>
      </c>
      <c r="C2160" s="1507">
        <v>27.2</v>
      </c>
    </row>
    <row r="2161" spans="1:3" ht="15.75">
      <c r="A2161" s="1649">
        <v>35398</v>
      </c>
      <c r="B2161" s="2">
        <v>24.4</v>
      </c>
      <c r="C2161" s="1507">
        <v>27.6</v>
      </c>
    </row>
    <row r="2162" spans="1:3" ht="15.75">
      <c r="A2162" s="1649">
        <v>35399</v>
      </c>
      <c r="B2162" s="2">
        <v>17</v>
      </c>
      <c r="C2162" s="1507">
        <v>25.4</v>
      </c>
    </row>
    <row r="2163" spans="1:3" ht="15.75">
      <c r="A2163" s="1649">
        <v>35400</v>
      </c>
      <c r="B2163" s="2">
        <v>14.5</v>
      </c>
      <c r="C2163" s="1507">
        <v>16.100000000000001</v>
      </c>
    </row>
    <row r="2164" spans="1:3" ht="15.75">
      <c r="A2164" s="1649">
        <v>35401</v>
      </c>
      <c r="B2164" s="2">
        <v>15</v>
      </c>
      <c r="C2164" s="1507">
        <v>18.3</v>
      </c>
    </row>
    <row r="2165" spans="1:3" ht="15.75">
      <c r="A2165" s="1649">
        <v>35402</v>
      </c>
      <c r="B2165" s="2">
        <v>17.899999999999999</v>
      </c>
      <c r="C2165" s="1507">
        <v>22.1</v>
      </c>
    </row>
    <row r="2166" spans="1:3" ht="15.75">
      <c r="A2166" s="1649">
        <v>35403</v>
      </c>
      <c r="B2166" s="2">
        <v>19.7</v>
      </c>
      <c r="C2166" s="1507">
        <v>21.3</v>
      </c>
    </row>
    <row r="2167" spans="1:3" ht="15.75">
      <c r="A2167" s="1649">
        <v>35404</v>
      </c>
      <c r="B2167" s="2">
        <v>18.5</v>
      </c>
      <c r="C2167" s="1507">
        <v>20.399999999999999</v>
      </c>
    </row>
    <row r="2168" spans="1:3" ht="15.75">
      <c r="A2168" s="1649">
        <v>35405</v>
      </c>
      <c r="B2168" s="2">
        <v>15.3</v>
      </c>
      <c r="C2168" s="1507">
        <v>17.3</v>
      </c>
    </row>
    <row r="2169" spans="1:3" ht="15.75">
      <c r="A2169" s="1649">
        <v>35406</v>
      </c>
      <c r="B2169" s="2">
        <v>15.5</v>
      </c>
      <c r="C2169" s="1507">
        <v>18.2</v>
      </c>
    </row>
    <row r="2170" spans="1:3" ht="15.75">
      <c r="A2170" s="1649">
        <v>35407</v>
      </c>
      <c r="B2170" s="2">
        <v>16.100000000000001</v>
      </c>
      <c r="C2170" s="1507">
        <v>18.2</v>
      </c>
    </row>
    <row r="2171" spans="1:3" ht="15.75">
      <c r="A2171" s="1649">
        <v>35408</v>
      </c>
      <c r="B2171" s="2">
        <v>14.6</v>
      </c>
      <c r="C2171" s="1507">
        <v>16.7</v>
      </c>
    </row>
    <row r="2172" spans="1:3" ht="15.75">
      <c r="A2172" s="1649">
        <v>35409</v>
      </c>
      <c r="B2172" s="2">
        <v>16.3</v>
      </c>
      <c r="C2172" s="1507">
        <v>19.2</v>
      </c>
    </row>
    <row r="2173" spans="1:3" ht="15.75">
      <c r="A2173" s="1649">
        <v>35410</v>
      </c>
      <c r="B2173" s="2">
        <v>17.2</v>
      </c>
      <c r="C2173" s="1507">
        <v>21.7</v>
      </c>
    </row>
    <row r="2174" spans="1:3" ht="15.75">
      <c r="A2174" s="1649">
        <v>35411</v>
      </c>
      <c r="B2174" s="2">
        <v>16.8</v>
      </c>
      <c r="C2174" s="1507">
        <v>19.399999999999999</v>
      </c>
    </row>
    <row r="2175" spans="1:3" ht="15.75">
      <c r="A2175" s="1649">
        <v>35412</v>
      </c>
      <c r="B2175" s="2">
        <v>18.5</v>
      </c>
      <c r="C2175" s="1507">
        <v>21.2</v>
      </c>
    </row>
    <row r="2176" spans="1:3" ht="15.75">
      <c r="A2176" s="1649">
        <v>35413</v>
      </c>
      <c r="B2176" s="2">
        <v>17.7</v>
      </c>
      <c r="C2176" s="1507">
        <v>22.5</v>
      </c>
    </row>
    <row r="2177" spans="1:3" ht="15.75">
      <c r="A2177" s="1649">
        <v>35414</v>
      </c>
      <c r="B2177" s="2">
        <v>17.899999999999999</v>
      </c>
      <c r="C2177" s="1507">
        <v>20.6</v>
      </c>
    </row>
    <row r="2178" spans="1:3" ht="15.75">
      <c r="A2178" s="1649">
        <v>35415</v>
      </c>
      <c r="B2178" s="2">
        <v>19.899999999999999</v>
      </c>
      <c r="C2178" s="1507">
        <v>24.5</v>
      </c>
    </row>
    <row r="2179" spans="1:3" ht="15.75">
      <c r="A2179" s="1649">
        <v>35416</v>
      </c>
      <c r="B2179" s="2">
        <v>20.399999999999999</v>
      </c>
      <c r="C2179" s="1507">
        <v>25</v>
      </c>
    </row>
    <row r="2180" spans="1:3" ht="15.75">
      <c r="A2180" s="1649">
        <v>35417</v>
      </c>
      <c r="B2180" s="2">
        <v>19.399999999999999</v>
      </c>
      <c r="C2180" s="1507">
        <v>22</v>
      </c>
    </row>
    <row r="2181" spans="1:3" ht="15.75">
      <c r="A2181" s="1649">
        <v>35418</v>
      </c>
      <c r="B2181" s="2">
        <v>17.899999999999999</v>
      </c>
      <c r="C2181" s="1507">
        <v>19.7</v>
      </c>
    </row>
    <row r="2182" spans="1:3" ht="15.75">
      <c r="A2182" s="1649">
        <v>35419</v>
      </c>
      <c r="B2182" s="2">
        <v>17.600000000000001</v>
      </c>
      <c r="C2182" s="1507">
        <v>21.4</v>
      </c>
    </row>
    <row r="2183" spans="1:3" ht="15.75">
      <c r="A2183" s="1649">
        <v>35420</v>
      </c>
      <c r="B2183" s="2">
        <v>17.899999999999999</v>
      </c>
      <c r="C2183" s="1507">
        <v>23.5</v>
      </c>
    </row>
    <row r="2184" spans="1:3" ht="15.75">
      <c r="A2184" s="1649">
        <v>35421</v>
      </c>
      <c r="B2184" s="2">
        <v>18.2</v>
      </c>
      <c r="C2184" s="1507">
        <v>23.2</v>
      </c>
    </row>
    <row r="2185" spans="1:3" ht="15.75">
      <c r="A2185" s="1649">
        <v>35422</v>
      </c>
      <c r="B2185" s="2">
        <v>17.7</v>
      </c>
      <c r="C2185" s="1507">
        <v>23.8</v>
      </c>
    </row>
    <row r="2186" spans="1:3" ht="15.75">
      <c r="A2186" s="1649">
        <v>35423</v>
      </c>
      <c r="B2186" s="2">
        <v>17.8</v>
      </c>
      <c r="C2186" s="1507">
        <v>23.5</v>
      </c>
    </row>
    <row r="2187" spans="1:3" ht="15.75">
      <c r="A2187" s="1649">
        <v>35424</v>
      </c>
      <c r="B2187" s="2">
        <v>18.7</v>
      </c>
      <c r="C2187" s="1507">
        <v>24.4</v>
      </c>
    </row>
    <row r="2188" spans="1:3" ht="15.75">
      <c r="A2188" s="1649">
        <v>35425</v>
      </c>
      <c r="B2188" s="2">
        <v>18</v>
      </c>
      <c r="C2188" s="1507">
        <v>24.1</v>
      </c>
    </row>
    <row r="2189" spans="1:3" ht="15.75">
      <c r="A2189" s="1649">
        <v>35426</v>
      </c>
      <c r="B2189" s="2">
        <v>18.600000000000001</v>
      </c>
      <c r="C2189" s="1507">
        <v>24.9</v>
      </c>
    </row>
    <row r="2190" spans="1:3" ht="15.75">
      <c r="A2190" s="1649">
        <v>35427</v>
      </c>
      <c r="B2190" s="2">
        <v>20</v>
      </c>
      <c r="C2190" s="1507">
        <v>25.3</v>
      </c>
    </row>
    <row r="2191" spans="1:3" ht="15.75">
      <c r="A2191" s="1649">
        <v>35428</v>
      </c>
      <c r="B2191" s="2">
        <v>20.8</v>
      </c>
      <c r="C2191" s="1507">
        <v>25</v>
      </c>
    </row>
    <row r="2192" spans="1:3" ht="15.75">
      <c r="A2192" s="1649">
        <v>35429</v>
      </c>
      <c r="B2192" s="2">
        <v>21.8</v>
      </c>
      <c r="C2192" s="1507">
        <v>25.7</v>
      </c>
    </row>
    <row r="2193" spans="1:3" ht="15.75">
      <c r="A2193" s="1649">
        <v>35430</v>
      </c>
      <c r="B2193" s="2">
        <v>21.9</v>
      </c>
      <c r="C2193" s="1507">
        <v>26.7</v>
      </c>
    </row>
    <row r="2194" spans="1:3" ht="15.75">
      <c r="A2194" s="1649">
        <v>35431</v>
      </c>
      <c r="B2194" s="1">
        <v>20.8</v>
      </c>
      <c r="C2194" s="1507">
        <v>25</v>
      </c>
    </row>
    <row r="2195" spans="1:3" ht="15.75">
      <c r="A2195" s="1649">
        <v>35432</v>
      </c>
      <c r="B2195" s="1">
        <v>21.4</v>
      </c>
      <c r="C2195" s="1507">
        <v>25.2</v>
      </c>
    </row>
    <row r="2196" spans="1:3" ht="15.75">
      <c r="A2196" s="1649">
        <v>35433</v>
      </c>
      <c r="B2196" s="1">
        <v>22</v>
      </c>
      <c r="C2196" s="1507">
        <v>25.7</v>
      </c>
    </row>
    <row r="2197" spans="1:3" ht="15.75">
      <c r="A2197" s="1649">
        <v>35434</v>
      </c>
      <c r="B2197" s="1">
        <v>21.8</v>
      </c>
      <c r="C2197" s="1507">
        <v>25.7</v>
      </c>
    </row>
    <row r="2198" spans="1:3" ht="15.75">
      <c r="A2198" s="1649">
        <v>35435</v>
      </c>
      <c r="B2198" s="1">
        <v>19.5</v>
      </c>
      <c r="C2198" s="1507">
        <v>21.8</v>
      </c>
    </row>
    <row r="2199" spans="1:3" ht="15.75">
      <c r="A2199" s="1649">
        <v>35436</v>
      </c>
      <c r="B2199" s="1">
        <v>18.399999999999999</v>
      </c>
      <c r="C2199" s="1507">
        <v>20.9</v>
      </c>
    </row>
    <row r="2200" spans="1:3" ht="15.75">
      <c r="A2200" s="1649">
        <v>35437</v>
      </c>
      <c r="B2200" s="1">
        <v>18.399999999999999</v>
      </c>
      <c r="C2200" s="1507">
        <v>20.3</v>
      </c>
    </row>
    <row r="2201" spans="1:3" ht="15.75">
      <c r="A2201" s="1649">
        <v>35438</v>
      </c>
      <c r="B2201" s="1">
        <v>15.6</v>
      </c>
      <c r="C2201" s="1507">
        <v>17.5</v>
      </c>
    </row>
    <row r="2202" spans="1:3" ht="15.75">
      <c r="A2202" s="1649">
        <v>35439</v>
      </c>
      <c r="B2202" s="1">
        <v>13.7</v>
      </c>
      <c r="C2202" s="1507">
        <v>15.6</v>
      </c>
    </row>
    <row r="2203" spans="1:3" ht="15.75">
      <c r="A2203" s="1649">
        <v>35440</v>
      </c>
      <c r="B2203" s="1">
        <v>15.4</v>
      </c>
      <c r="C2203" s="1507">
        <v>20.2</v>
      </c>
    </row>
    <row r="2204" spans="1:3" ht="15.75">
      <c r="A2204" s="1649">
        <v>35441</v>
      </c>
      <c r="B2204" s="1">
        <v>15.7</v>
      </c>
      <c r="C2204" s="1507">
        <v>20.399999999999999</v>
      </c>
    </row>
    <row r="2205" spans="1:3" ht="15.75">
      <c r="A2205" s="1649">
        <v>35442</v>
      </c>
      <c r="B2205" s="1">
        <v>16.600000000000001</v>
      </c>
      <c r="C2205" s="1507">
        <v>21.8</v>
      </c>
    </row>
    <row r="2206" spans="1:3" ht="15.75">
      <c r="A2206" s="1649">
        <v>35443</v>
      </c>
      <c r="B2206" s="1">
        <v>18.399999999999999</v>
      </c>
      <c r="C2206" s="1507">
        <v>22.7</v>
      </c>
    </row>
    <row r="2207" spans="1:3" ht="15.75">
      <c r="A2207" s="1649">
        <v>35444</v>
      </c>
      <c r="B2207" s="1">
        <v>18.600000000000001</v>
      </c>
      <c r="C2207" s="1507">
        <v>20.399999999999999</v>
      </c>
    </row>
    <row r="2208" spans="1:3" ht="15.75">
      <c r="A2208" s="1649">
        <v>35445</v>
      </c>
      <c r="B2208" s="1">
        <v>19.8</v>
      </c>
      <c r="C2208" s="1507">
        <v>23</v>
      </c>
    </row>
    <row r="2209" spans="1:3" ht="15.75">
      <c r="A2209" s="1649">
        <v>35446</v>
      </c>
      <c r="B2209" s="1">
        <v>21.1</v>
      </c>
      <c r="C2209" s="1507">
        <v>24.8</v>
      </c>
    </row>
    <row r="2210" spans="1:3" ht="15.75">
      <c r="A2210" s="1649">
        <v>35447</v>
      </c>
      <c r="B2210" s="1">
        <v>22</v>
      </c>
      <c r="C2210" s="1507">
        <v>26.4</v>
      </c>
    </row>
    <row r="2211" spans="1:3" ht="15.75">
      <c r="A2211" s="1649">
        <v>35448</v>
      </c>
      <c r="B2211" s="1">
        <v>22.7</v>
      </c>
      <c r="C2211" s="1507">
        <v>27.1</v>
      </c>
    </row>
    <row r="2212" spans="1:3" ht="15.75">
      <c r="A2212" s="1649">
        <v>35449</v>
      </c>
      <c r="B2212" s="1">
        <v>16.3</v>
      </c>
      <c r="C2212" s="1507">
        <v>20.7</v>
      </c>
    </row>
    <row r="2213" spans="1:3" ht="15.75">
      <c r="A2213" s="1649">
        <v>35450</v>
      </c>
      <c r="B2213" s="1">
        <v>17.399999999999999</v>
      </c>
      <c r="C2213" s="1507">
        <v>19.5</v>
      </c>
    </row>
    <row r="2214" spans="1:3" ht="15.75">
      <c r="A2214" s="1649">
        <v>35451</v>
      </c>
      <c r="B2214" s="1">
        <v>19.7</v>
      </c>
      <c r="C2214" s="1507">
        <v>21.7</v>
      </c>
    </row>
    <row r="2215" spans="1:3" ht="15.75">
      <c r="A2215" s="1649">
        <v>35452</v>
      </c>
      <c r="B2215" s="1">
        <v>21</v>
      </c>
      <c r="C2215" s="1507">
        <v>23.4</v>
      </c>
    </row>
    <row r="2216" spans="1:3" ht="15.75">
      <c r="A2216" s="1649">
        <v>35453</v>
      </c>
      <c r="B2216" s="1">
        <v>21.6</v>
      </c>
      <c r="C2216" s="1507">
        <v>27</v>
      </c>
    </row>
    <row r="2217" spans="1:3" ht="15.75">
      <c r="A2217" s="1649">
        <v>35454</v>
      </c>
      <c r="B2217" s="1">
        <v>13.6</v>
      </c>
      <c r="C2217" s="1507">
        <v>17.399999999999999</v>
      </c>
    </row>
    <row r="2218" spans="1:3" ht="15.75">
      <c r="A2218" s="1649">
        <v>35455</v>
      </c>
      <c r="B2218" s="1">
        <v>13.6</v>
      </c>
      <c r="C2218" s="1507">
        <v>14.9</v>
      </c>
    </row>
    <row r="2219" spans="1:3" ht="15.75">
      <c r="A2219" s="1649">
        <v>35456</v>
      </c>
      <c r="B2219" s="1">
        <v>14.7</v>
      </c>
      <c r="C2219" s="1507">
        <v>16.2</v>
      </c>
    </row>
    <row r="2220" spans="1:3" ht="15.75">
      <c r="A2220" s="1649">
        <v>35457</v>
      </c>
      <c r="B2220" s="1">
        <v>15.7</v>
      </c>
      <c r="C2220" s="1507">
        <v>17.3</v>
      </c>
    </row>
    <row r="2221" spans="1:3" ht="15.75">
      <c r="A2221" s="1649">
        <v>35458</v>
      </c>
      <c r="B2221" s="1">
        <v>16.600000000000001</v>
      </c>
      <c r="C2221" s="1507">
        <v>21.2</v>
      </c>
    </row>
    <row r="2222" spans="1:3" ht="15.75">
      <c r="A2222" s="1649">
        <v>35459</v>
      </c>
      <c r="B2222" s="1">
        <v>17.7</v>
      </c>
      <c r="C2222" s="1507">
        <v>21.9</v>
      </c>
    </row>
    <row r="2223" spans="1:3" ht="15.75">
      <c r="A2223" s="1649">
        <v>35460</v>
      </c>
      <c r="B2223" s="1">
        <v>18.8</v>
      </c>
      <c r="C2223" s="1507">
        <v>21.7</v>
      </c>
    </row>
    <row r="2224" spans="1:3" ht="15.75">
      <c r="A2224" s="1649">
        <v>35461</v>
      </c>
      <c r="B2224" s="1">
        <v>20.8</v>
      </c>
      <c r="C2224" s="1507">
        <v>23.7</v>
      </c>
    </row>
    <row r="2225" spans="1:3" ht="15.75">
      <c r="A2225" s="1649">
        <v>35462</v>
      </c>
      <c r="B2225" s="1">
        <v>21</v>
      </c>
      <c r="C2225" s="1507">
        <v>24.6</v>
      </c>
    </row>
    <row r="2226" spans="1:3" ht="15.75">
      <c r="A2226" s="1649">
        <v>35463</v>
      </c>
      <c r="B2226" s="1">
        <v>21.5</v>
      </c>
      <c r="C2226" s="1507">
        <v>24.2</v>
      </c>
    </row>
    <row r="2227" spans="1:3" ht="15.75">
      <c r="A2227" s="1649">
        <v>35464</v>
      </c>
      <c r="B2227" s="1">
        <v>20.6</v>
      </c>
      <c r="C2227" s="1507">
        <v>22.8</v>
      </c>
    </row>
    <row r="2228" spans="1:3" ht="15.75">
      <c r="A2228" s="1649">
        <v>35465</v>
      </c>
      <c r="B2228" s="1">
        <v>15.5</v>
      </c>
      <c r="C2228" s="1507">
        <v>17.8</v>
      </c>
    </row>
    <row r="2229" spans="1:3" ht="15.75">
      <c r="A2229" s="1649">
        <v>35466</v>
      </c>
      <c r="B2229" s="1">
        <v>13.5</v>
      </c>
      <c r="C2229" s="1507">
        <v>15.3</v>
      </c>
    </row>
    <row r="2230" spans="1:3" ht="15.75">
      <c r="A2230" s="1649">
        <v>35467</v>
      </c>
      <c r="B2230" s="1">
        <v>12.8</v>
      </c>
      <c r="C2230" s="1507">
        <v>13.9</v>
      </c>
    </row>
    <row r="2231" spans="1:3" ht="15.75">
      <c r="A2231" s="1649">
        <v>35468</v>
      </c>
      <c r="B2231" s="1">
        <v>14.1</v>
      </c>
      <c r="C2231" s="1507">
        <v>17</v>
      </c>
    </row>
    <row r="2232" spans="1:3" ht="15.75">
      <c r="A2232" s="1649">
        <v>35469</v>
      </c>
      <c r="B2232" s="1">
        <v>13.4</v>
      </c>
      <c r="C2232" s="1507">
        <v>15.9</v>
      </c>
    </row>
    <row r="2233" spans="1:3" ht="15.75">
      <c r="A2233" s="1649">
        <v>35470</v>
      </c>
      <c r="B2233" s="1">
        <v>13.8</v>
      </c>
      <c r="C2233" s="1507">
        <v>15.1</v>
      </c>
    </row>
    <row r="2234" spans="1:3" ht="15.75">
      <c r="A2234" s="1649">
        <v>35471</v>
      </c>
      <c r="B2234" s="1">
        <v>14.9</v>
      </c>
      <c r="C2234" s="1507">
        <v>16.899999999999999</v>
      </c>
    </row>
    <row r="2235" spans="1:3" ht="15.75">
      <c r="A2235" s="1649">
        <v>35472</v>
      </c>
      <c r="B2235" s="1">
        <v>16.399999999999999</v>
      </c>
      <c r="C2235" s="1507">
        <v>18.600000000000001</v>
      </c>
    </row>
    <row r="2236" spans="1:3" ht="15.75">
      <c r="A2236" s="1649">
        <v>35473</v>
      </c>
      <c r="B2236" s="1">
        <v>16.100000000000001</v>
      </c>
      <c r="C2236" s="1507">
        <v>18.2</v>
      </c>
    </row>
    <row r="2237" spans="1:3" ht="15.75">
      <c r="A2237" s="1649">
        <v>35474</v>
      </c>
      <c r="B2237" s="1">
        <v>14.3</v>
      </c>
      <c r="C2237" s="1507">
        <v>16.7</v>
      </c>
    </row>
    <row r="2238" spans="1:3" ht="15.75">
      <c r="A2238" s="1649">
        <v>35475</v>
      </c>
      <c r="B2238" s="1">
        <v>13.6</v>
      </c>
      <c r="C2238" s="1507">
        <v>14.9</v>
      </c>
    </row>
    <row r="2239" spans="1:3" ht="15.75">
      <c r="A2239" s="1649">
        <v>35476</v>
      </c>
      <c r="B2239" s="1">
        <v>14.5</v>
      </c>
      <c r="C2239" s="1507">
        <v>17.5</v>
      </c>
    </row>
    <row r="2240" spans="1:3" ht="15.75">
      <c r="A2240" s="1649">
        <v>35477</v>
      </c>
      <c r="B2240" s="1">
        <v>16.3</v>
      </c>
      <c r="C2240" s="1507">
        <v>18.899999999999999</v>
      </c>
    </row>
    <row r="2241" spans="1:3" ht="15.75">
      <c r="A2241" s="1649">
        <v>35478</v>
      </c>
      <c r="B2241" s="1">
        <v>15.8</v>
      </c>
      <c r="C2241" s="1507">
        <v>17.600000000000001</v>
      </c>
    </row>
    <row r="2242" spans="1:3" ht="15.75">
      <c r="A2242" s="1649">
        <v>35479</v>
      </c>
      <c r="B2242" s="1">
        <v>15.6</v>
      </c>
      <c r="C2242" s="1507">
        <v>18.7</v>
      </c>
    </row>
    <row r="2243" spans="1:3" ht="15.75">
      <c r="A2243" s="1649">
        <v>35480</v>
      </c>
      <c r="B2243" s="1">
        <v>16.7</v>
      </c>
      <c r="C2243" s="1507">
        <v>18.5</v>
      </c>
    </row>
    <row r="2244" spans="1:3" ht="15.75">
      <c r="A2244" s="1649">
        <v>35481</v>
      </c>
      <c r="B2244" s="1">
        <v>17.3</v>
      </c>
      <c r="C2244" s="1507">
        <v>20.100000000000001</v>
      </c>
    </row>
    <row r="2245" spans="1:3" ht="15.75">
      <c r="A2245" s="1649">
        <v>35482</v>
      </c>
      <c r="B2245" s="1">
        <v>18.2</v>
      </c>
      <c r="C2245" s="1507">
        <v>21.4</v>
      </c>
    </row>
    <row r="2246" spans="1:3" ht="15.75">
      <c r="A2246" s="1649">
        <v>35483</v>
      </c>
      <c r="B2246" s="1">
        <v>18</v>
      </c>
      <c r="C2246" s="1507">
        <v>20.8</v>
      </c>
    </row>
    <row r="2247" spans="1:3" ht="15.75">
      <c r="A2247" s="1649">
        <v>35484</v>
      </c>
      <c r="B2247" s="1">
        <v>19.3</v>
      </c>
      <c r="C2247" s="1507">
        <v>22.4</v>
      </c>
    </row>
    <row r="2248" spans="1:3" ht="15.75">
      <c r="A2248" s="1649">
        <v>35485</v>
      </c>
      <c r="B2248" s="1">
        <v>19.600000000000001</v>
      </c>
      <c r="C2248" s="1507">
        <v>21.6</v>
      </c>
    </row>
    <row r="2249" spans="1:3" ht="15.75">
      <c r="A2249" s="1649">
        <v>35486</v>
      </c>
      <c r="B2249" s="1">
        <v>21.1</v>
      </c>
      <c r="C2249" s="1507">
        <v>25.7</v>
      </c>
    </row>
    <row r="2250" spans="1:3" ht="15.75">
      <c r="A2250" s="1649">
        <v>35487</v>
      </c>
      <c r="B2250" s="1">
        <v>20.9</v>
      </c>
      <c r="C2250" s="1507">
        <v>25</v>
      </c>
    </row>
    <row r="2251" spans="1:3" ht="15.75">
      <c r="A2251" s="1649">
        <v>35488</v>
      </c>
      <c r="B2251" s="1">
        <v>20.5</v>
      </c>
      <c r="C2251" s="1507">
        <v>24.5</v>
      </c>
    </row>
    <row r="2252" spans="1:3" ht="15.75">
      <c r="A2252" s="1649">
        <v>35489</v>
      </c>
      <c r="B2252" s="1">
        <v>21.6</v>
      </c>
      <c r="C2252" s="1507">
        <v>24.3</v>
      </c>
    </row>
    <row r="2253" spans="1:3" ht="15.75">
      <c r="A2253" s="1649">
        <v>35490</v>
      </c>
      <c r="B2253" s="1">
        <v>21.8</v>
      </c>
      <c r="C2253" s="1507">
        <v>24.7</v>
      </c>
    </row>
    <row r="2254" spans="1:3" ht="15.75">
      <c r="A2254" s="1649">
        <v>35491</v>
      </c>
      <c r="B2254" s="1">
        <v>20.5</v>
      </c>
      <c r="C2254" s="1507">
        <v>23.8</v>
      </c>
    </row>
    <row r="2255" spans="1:3" ht="15.75">
      <c r="A2255" s="1649">
        <v>35492</v>
      </c>
      <c r="B2255" s="1">
        <v>19</v>
      </c>
      <c r="C2255" s="1507">
        <v>21.7</v>
      </c>
    </row>
    <row r="2256" spans="1:3" ht="15.75">
      <c r="A2256" s="1649">
        <v>35493</v>
      </c>
      <c r="B2256" s="1">
        <v>18.5</v>
      </c>
      <c r="C2256" s="1507">
        <v>20.7</v>
      </c>
    </row>
    <row r="2257" spans="1:3" ht="15.75">
      <c r="A2257" s="1649">
        <v>35494</v>
      </c>
      <c r="B2257" s="1">
        <v>20.5</v>
      </c>
      <c r="C2257" s="1507">
        <v>24.6</v>
      </c>
    </row>
    <row r="2258" spans="1:3" ht="15.75">
      <c r="A2258" s="1649">
        <v>35495</v>
      </c>
      <c r="B2258" s="1">
        <v>20.7</v>
      </c>
      <c r="C2258" s="1507">
        <v>23.1</v>
      </c>
    </row>
    <row r="2259" spans="1:3" ht="15.75">
      <c r="A2259" s="1649">
        <v>35496</v>
      </c>
      <c r="B2259" s="1">
        <v>21</v>
      </c>
      <c r="C2259" s="1507">
        <v>22.5</v>
      </c>
    </row>
    <row r="2260" spans="1:3" ht="15.75">
      <c r="A2260" s="1649">
        <v>35497</v>
      </c>
      <c r="B2260" s="1">
        <v>22.7</v>
      </c>
      <c r="C2260" s="1507">
        <v>26.2</v>
      </c>
    </row>
    <row r="2261" spans="1:3" ht="15.75">
      <c r="A2261" s="1649">
        <v>35498</v>
      </c>
      <c r="B2261" s="1">
        <v>21.8</v>
      </c>
      <c r="C2261" s="1507">
        <v>24.6</v>
      </c>
    </row>
    <row r="2262" spans="1:3" ht="15.75">
      <c r="A2262" s="1649">
        <v>35499</v>
      </c>
      <c r="B2262" s="1">
        <v>22.6</v>
      </c>
      <c r="C2262" s="1507">
        <v>26.2</v>
      </c>
    </row>
    <row r="2263" spans="1:3" ht="15.75">
      <c r="A2263" s="1649">
        <v>35500</v>
      </c>
      <c r="B2263" s="1">
        <v>22.5</v>
      </c>
      <c r="C2263" s="1507">
        <v>25.3</v>
      </c>
    </row>
    <row r="2264" spans="1:3" ht="15.75">
      <c r="A2264" s="1649">
        <v>35501</v>
      </c>
      <c r="B2264" s="1">
        <v>22.4</v>
      </c>
      <c r="C2264" s="1507">
        <v>24.4</v>
      </c>
    </row>
    <row r="2265" spans="1:3" ht="15.75">
      <c r="A2265" s="1649">
        <v>35502</v>
      </c>
      <c r="B2265" s="1">
        <v>22.8</v>
      </c>
      <c r="C2265" s="1507">
        <v>24.6</v>
      </c>
    </row>
    <row r="2266" spans="1:3" ht="15.75">
      <c r="A2266" s="1649">
        <v>35503</v>
      </c>
      <c r="B2266" s="1">
        <v>24.2</v>
      </c>
      <c r="C2266" s="1507">
        <v>27.4</v>
      </c>
    </row>
    <row r="2267" spans="1:3" ht="15.75">
      <c r="A2267" s="1649">
        <v>35504</v>
      </c>
      <c r="B2267" s="1">
        <v>24</v>
      </c>
      <c r="C2267" s="1507">
        <v>26.9</v>
      </c>
    </row>
    <row r="2268" spans="1:3" ht="15.75">
      <c r="A2268" s="1649">
        <v>35505</v>
      </c>
      <c r="B2268" s="1">
        <v>23.1</v>
      </c>
      <c r="C2268" s="1507">
        <v>26</v>
      </c>
    </row>
    <row r="2269" spans="1:3" ht="15.75">
      <c r="A2269" s="1649">
        <v>35506</v>
      </c>
      <c r="B2269" s="1">
        <v>18</v>
      </c>
      <c r="C2269" s="1507">
        <v>23.6</v>
      </c>
    </row>
    <row r="2270" spans="1:3" ht="15.75">
      <c r="A2270" s="1649">
        <v>35507</v>
      </c>
      <c r="B2270" s="1">
        <v>17.899999999999999</v>
      </c>
      <c r="C2270" s="1507">
        <v>20.3</v>
      </c>
    </row>
    <row r="2271" spans="1:3" ht="15.75">
      <c r="A2271" s="1649">
        <v>35508</v>
      </c>
      <c r="B2271" s="1">
        <v>19.3</v>
      </c>
      <c r="C2271" s="1507">
        <v>22</v>
      </c>
    </row>
    <row r="2272" spans="1:3" ht="15.75">
      <c r="A2272" s="1649">
        <v>35509</v>
      </c>
      <c r="B2272" s="1">
        <v>18.2</v>
      </c>
      <c r="C2272" s="1507">
        <v>20.9</v>
      </c>
    </row>
    <row r="2273" spans="1:3" ht="15.75">
      <c r="A2273" s="1649">
        <v>35510</v>
      </c>
      <c r="B2273" s="1">
        <v>17.899999999999999</v>
      </c>
      <c r="C2273" s="1507">
        <v>20</v>
      </c>
    </row>
    <row r="2274" spans="1:3" ht="15.75">
      <c r="A2274" s="1649">
        <v>35511</v>
      </c>
      <c r="B2274" s="1">
        <v>19.2</v>
      </c>
      <c r="C2274" s="1507">
        <v>21.1</v>
      </c>
    </row>
    <row r="2275" spans="1:3" ht="15.75">
      <c r="A2275" s="1649">
        <v>35512</v>
      </c>
      <c r="B2275" s="1">
        <v>18.600000000000001</v>
      </c>
      <c r="C2275" s="1507">
        <v>19.8</v>
      </c>
    </row>
    <row r="2276" spans="1:3" ht="15.75">
      <c r="A2276" s="1649">
        <v>35513</v>
      </c>
      <c r="B2276" s="1">
        <v>17.7</v>
      </c>
      <c r="C2276" s="1507">
        <v>20.2</v>
      </c>
    </row>
    <row r="2277" spans="1:3" ht="15.75">
      <c r="A2277" s="1649">
        <v>35514</v>
      </c>
      <c r="B2277" s="1">
        <v>19.8</v>
      </c>
      <c r="C2277" s="1507">
        <v>21.8</v>
      </c>
    </row>
    <row r="2278" spans="1:3" ht="15.75">
      <c r="A2278" s="1649">
        <v>35515</v>
      </c>
      <c r="B2278" s="1">
        <v>20.7</v>
      </c>
      <c r="C2278" s="1507">
        <v>23.4</v>
      </c>
    </row>
    <row r="2279" spans="1:3" ht="15.75">
      <c r="A2279" s="1649">
        <v>35516</v>
      </c>
      <c r="B2279" s="1">
        <v>19.3</v>
      </c>
      <c r="C2279" s="1507">
        <v>21</v>
      </c>
    </row>
    <row r="2280" spans="1:3" ht="15.75">
      <c r="A2280" s="1649">
        <v>35517</v>
      </c>
      <c r="B2280" s="1">
        <v>21.3</v>
      </c>
      <c r="C2280" s="1507">
        <v>24.6</v>
      </c>
    </row>
    <row r="2281" spans="1:3" ht="15.75">
      <c r="A2281" s="1649">
        <v>35518</v>
      </c>
      <c r="B2281" s="1">
        <v>22.5</v>
      </c>
      <c r="C2281" s="1507">
        <v>25.2</v>
      </c>
    </row>
    <row r="2282" spans="1:3" ht="15.75">
      <c r="A2282" s="1649">
        <v>35519</v>
      </c>
      <c r="B2282" s="1">
        <v>22.5</v>
      </c>
      <c r="C2282" s="1507">
        <v>25</v>
      </c>
    </row>
    <row r="2283" spans="1:3" ht="15.75">
      <c r="A2283" s="1649">
        <v>35520</v>
      </c>
      <c r="B2283" s="1">
        <v>21.7</v>
      </c>
      <c r="C2283" s="1507">
        <v>23.6</v>
      </c>
    </row>
    <row r="2284" spans="1:3" ht="15.75">
      <c r="A2284" s="1649">
        <v>35521</v>
      </c>
      <c r="B2284" s="1">
        <v>23.9</v>
      </c>
      <c r="C2284" s="1507">
        <v>28.2</v>
      </c>
    </row>
    <row r="2285" spans="1:3" ht="15.75">
      <c r="A2285" s="1649">
        <v>35522</v>
      </c>
      <c r="B2285" s="1">
        <v>25</v>
      </c>
      <c r="C2285" s="1507">
        <v>28.9</v>
      </c>
    </row>
    <row r="2286" spans="1:3" ht="15.75">
      <c r="A2286" s="1649">
        <v>35523</v>
      </c>
      <c r="B2286" s="1">
        <v>25.5</v>
      </c>
      <c r="C2286" s="1507">
        <v>28.5</v>
      </c>
    </row>
    <row r="2287" spans="1:3" ht="15.75">
      <c r="A2287" s="1649">
        <v>35524</v>
      </c>
      <c r="B2287" s="1">
        <v>25.7</v>
      </c>
      <c r="C2287" s="1507">
        <v>29.7</v>
      </c>
    </row>
    <row r="2288" spans="1:3" ht="15.75">
      <c r="A2288" s="1649">
        <v>35525</v>
      </c>
      <c r="B2288" s="1">
        <v>23</v>
      </c>
      <c r="C2288" s="1507">
        <v>25.9</v>
      </c>
    </row>
    <row r="2289" spans="1:3" ht="15.75">
      <c r="A2289" s="1649">
        <v>35526</v>
      </c>
      <c r="B2289" s="1">
        <v>23.1</v>
      </c>
      <c r="C2289" s="1507">
        <v>24.9</v>
      </c>
    </row>
    <row r="2290" spans="1:3" ht="15.75">
      <c r="A2290" s="1649">
        <v>35527</v>
      </c>
      <c r="B2290" s="1">
        <v>25</v>
      </c>
      <c r="C2290" s="1507">
        <v>29.6</v>
      </c>
    </row>
    <row r="2291" spans="1:3" ht="15.75">
      <c r="A2291" s="1649">
        <v>35528</v>
      </c>
      <c r="B2291" s="1">
        <v>23.9</v>
      </c>
      <c r="C2291" s="1507">
        <v>26.4</v>
      </c>
    </row>
    <row r="2292" spans="1:3" ht="15.75">
      <c r="A2292" s="1649">
        <v>35529</v>
      </c>
      <c r="B2292" s="1">
        <v>22.9</v>
      </c>
      <c r="C2292" s="1507">
        <v>27.6</v>
      </c>
    </row>
    <row r="2293" spans="1:3" ht="15.75">
      <c r="A2293" s="1649">
        <v>35530</v>
      </c>
      <c r="B2293" s="1">
        <v>24.8</v>
      </c>
      <c r="C2293" s="1507">
        <v>28.4</v>
      </c>
    </row>
    <row r="2294" spans="1:3" ht="15.75">
      <c r="A2294" s="1649">
        <v>35531</v>
      </c>
      <c r="B2294" s="1">
        <v>23.7</v>
      </c>
      <c r="C2294" s="1507">
        <v>26.1</v>
      </c>
    </row>
    <row r="2295" spans="1:3" ht="15.75">
      <c r="A2295" s="1649">
        <v>35532</v>
      </c>
      <c r="B2295" s="1">
        <v>24.2</v>
      </c>
      <c r="C2295" s="1507">
        <v>29.4</v>
      </c>
    </row>
    <row r="2296" spans="1:3" ht="15.75">
      <c r="A2296" s="1649">
        <v>35533</v>
      </c>
      <c r="B2296" s="1">
        <v>23.9</v>
      </c>
      <c r="C2296" s="1507">
        <v>28</v>
      </c>
    </row>
    <row r="2297" spans="1:3" ht="15.75">
      <c r="A2297" s="1649">
        <v>35534</v>
      </c>
      <c r="B2297" s="1">
        <v>24.8</v>
      </c>
      <c r="C2297" s="1507">
        <v>27.9</v>
      </c>
    </row>
    <row r="2298" spans="1:3" ht="15.75">
      <c r="A2298" s="1649">
        <v>35535</v>
      </c>
      <c r="B2298" s="1">
        <v>23.9</v>
      </c>
      <c r="C2298" s="1507">
        <v>28.7</v>
      </c>
    </row>
    <row r="2299" spans="1:3" ht="15.75">
      <c r="A2299" s="1649">
        <v>35536</v>
      </c>
      <c r="B2299" s="1">
        <v>23.9</v>
      </c>
      <c r="C2299" s="1507">
        <v>28.6</v>
      </c>
    </row>
    <row r="2300" spans="1:3" ht="15.75">
      <c r="A2300" s="1649">
        <v>35537</v>
      </c>
      <c r="B2300" s="1">
        <v>26</v>
      </c>
      <c r="C2300" s="1507">
        <v>30.1</v>
      </c>
    </row>
    <row r="2301" spans="1:3" ht="15.75">
      <c r="A2301" s="1649">
        <v>35538</v>
      </c>
      <c r="B2301" s="1">
        <v>27.5</v>
      </c>
      <c r="C2301" s="1507">
        <v>31.7</v>
      </c>
    </row>
    <row r="2302" spans="1:3" ht="15.75">
      <c r="A2302" s="1649">
        <v>35539</v>
      </c>
      <c r="B2302" s="1">
        <v>27.9</v>
      </c>
      <c r="C2302" s="1507">
        <v>31.9</v>
      </c>
    </row>
    <row r="2303" spans="1:3" ht="15.75">
      <c r="A2303" s="1649">
        <v>35540</v>
      </c>
      <c r="B2303" s="1">
        <v>28.1</v>
      </c>
      <c r="C2303" s="1507">
        <v>31.6</v>
      </c>
    </row>
    <row r="2304" spans="1:3" ht="15.75">
      <c r="A2304" s="1649">
        <v>35541</v>
      </c>
      <c r="B2304" s="1">
        <v>26.3</v>
      </c>
      <c r="C2304" s="1507">
        <v>30.9</v>
      </c>
    </row>
    <row r="2305" spans="1:3" ht="15.75">
      <c r="A2305" s="1649">
        <v>35542</v>
      </c>
      <c r="B2305" s="1">
        <v>26</v>
      </c>
      <c r="C2305" s="1507">
        <v>29.5</v>
      </c>
    </row>
    <row r="2306" spans="1:3" ht="15.75">
      <c r="A2306" s="1649">
        <v>35543</v>
      </c>
      <c r="B2306" s="1">
        <v>25.7</v>
      </c>
      <c r="C2306" s="1507">
        <v>29.1</v>
      </c>
    </row>
    <row r="2307" spans="1:3" ht="15.75">
      <c r="A2307" s="1649">
        <v>35544</v>
      </c>
      <c r="B2307" s="1">
        <v>22.9</v>
      </c>
      <c r="C2307" s="1507">
        <v>25.6</v>
      </c>
    </row>
    <row r="2308" spans="1:3" ht="15.75">
      <c r="A2308" s="1649">
        <v>35545</v>
      </c>
      <c r="B2308" s="1">
        <v>19.5</v>
      </c>
      <c r="C2308" s="1507">
        <v>22.3</v>
      </c>
    </row>
    <row r="2309" spans="1:3" ht="15.75">
      <c r="A2309" s="1649">
        <v>35546</v>
      </c>
      <c r="B2309" s="1">
        <v>20.399999999999999</v>
      </c>
      <c r="C2309" s="1507">
        <v>24.1</v>
      </c>
    </row>
    <row r="2310" spans="1:3" ht="15.75">
      <c r="A2310" s="1649">
        <v>35547</v>
      </c>
      <c r="B2310" s="1">
        <v>22.7</v>
      </c>
      <c r="C2310" s="1507">
        <v>27.1</v>
      </c>
    </row>
    <row r="2311" spans="1:3" ht="15.75">
      <c r="A2311" s="1649">
        <v>35548</v>
      </c>
      <c r="B2311" s="1">
        <v>24.6</v>
      </c>
      <c r="C2311" s="1507">
        <v>28.9</v>
      </c>
    </row>
    <row r="2312" spans="1:3" ht="15.75">
      <c r="A2312" s="1649">
        <v>35549</v>
      </c>
      <c r="B2312" s="1">
        <v>25.5</v>
      </c>
      <c r="C2312" s="1507">
        <v>30.1</v>
      </c>
    </row>
    <row r="2313" spans="1:3" ht="15.75">
      <c r="A2313" s="1649">
        <v>35550</v>
      </c>
      <c r="B2313" s="1">
        <v>24.5</v>
      </c>
      <c r="C2313" s="1507">
        <v>30.1</v>
      </c>
    </row>
    <row r="2314" spans="1:3" ht="15.75">
      <c r="A2314" s="1649">
        <v>35551</v>
      </c>
      <c r="B2314" s="1">
        <v>27.2</v>
      </c>
      <c r="C2314" s="1507">
        <v>31.9</v>
      </c>
    </row>
    <row r="2315" spans="1:3" ht="15.75">
      <c r="A2315" s="1649">
        <v>35552</v>
      </c>
      <c r="B2315" s="1">
        <v>27.8</v>
      </c>
      <c r="C2315" s="1507">
        <v>32</v>
      </c>
    </row>
    <row r="2316" spans="1:3" ht="15.75">
      <c r="A2316" s="1649">
        <v>35553</v>
      </c>
      <c r="B2316" s="1">
        <v>28.2</v>
      </c>
      <c r="C2316" s="1507">
        <v>32.4</v>
      </c>
    </row>
    <row r="2317" spans="1:3" ht="15.75">
      <c r="A2317" s="1649">
        <v>35554</v>
      </c>
      <c r="B2317" s="1">
        <v>26.5</v>
      </c>
      <c r="C2317" s="1507">
        <v>28.7</v>
      </c>
    </row>
    <row r="2318" spans="1:3" ht="15.75">
      <c r="A2318" s="1649">
        <v>35555</v>
      </c>
      <c r="B2318" s="1">
        <v>28.9</v>
      </c>
      <c r="C2318" s="1507">
        <v>34</v>
      </c>
    </row>
    <row r="2319" spans="1:3" ht="15.75">
      <c r="A2319" s="1649">
        <v>35556</v>
      </c>
      <c r="B2319" s="1">
        <v>28</v>
      </c>
      <c r="C2319" s="1507">
        <v>30.7</v>
      </c>
    </row>
    <row r="2320" spans="1:3" ht="15.75">
      <c r="A2320" s="1649">
        <v>35557</v>
      </c>
      <c r="B2320" s="1">
        <v>27.8</v>
      </c>
      <c r="C2320" s="1507">
        <v>31.3</v>
      </c>
    </row>
    <row r="2321" spans="1:3" ht="15.75">
      <c r="A2321" s="1649">
        <v>35558</v>
      </c>
      <c r="B2321" s="1">
        <v>29</v>
      </c>
      <c r="C2321" s="1507">
        <v>32.4</v>
      </c>
    </row>
    <row r="2322" spans="1:3" ht="15.75">
      <c r="A2322" s="1649">
        <v>35559</v>
      </c>
      <c r="B2322" s="1">
        <v>26.2</v>
      </c>
      <c r="C2322" s="1507">
        <v>29.7</v>
      </c>
    </row>
    <row r="2323" spans="1:3" ht="15.75">
      <c r="A2323" s="1649">
        <v>35560</v>
      </c>
      <c r="B2323" s="1">
        <v>27.3</v>
      </c>
      <c r="C2323" s="1507">
        <v>32</v>
      </c>
    </row>
    <row r="2324" spans="1:3" ht="15.75">
      <c r="A2324" s="1649">
        <v>35561</v>
      </c>
      <c r="B2324" s="1">
        <v>28.6</v>
      </c>
      <c r="C2324" s="1507">
        <v>35.1</v>
      </c>
    </row>
    <row r="2325" spans="1:3" ht="15.75">
      <c r="A2325" s="1649">
        <v>35562</v>
      </c>
      <c r="B2325" s="1">
        <v>30</v>
      </c>
      <c r="C2325" s="1507">
        <v>34.700000000000003</v>
      </c>
    </row>
    <row r="2326" spans="1:3" ht="15.75">
      <c r="A2326" s="1649">
        <v>35563</v>
      </c>
      <c r="B2326" s="1">
        <v>30.1</v>
      </c>
      <c r="C2326" s="1507">
        <v>34.9</v>
      </c>
    </row>
    <row r="2327" spans="1:3" ht="15.75">
      <c r="A2327" s="1649">
        <v>35564</v>
      </c>
      <c r="B2327" s="1">
        <v>29.6</v>
      </c>
      <c r="C2327" s="1507">
        <v>33.700000000000003</v>
      </c>
    </row>
    <row r="2328" spans="1:3" ht="15.75">
      <c r="A2328" s="1649">
        <v>35565</v>
      </c>
      <c r="B2328" s="1">
        <v>29.6</v>
      </c>
      <c r="C2328" s="1507">
        <v>33.799999999999997</v>
      </c>
    </row>
    <row r="2329" spans="1:3" ht="15.75">
      <c r="A2329" s="1649">
        <v>35566</v>
      </c>
      <c r="B2329" s="1">
        <v>29.2</v>
      </c>
      <c r="C2329" s="1507">
        <v>32.6</v>
      </c>
    </row>
    <row r="2330" spans="1:3" ht="15.75">
      <c r="A2330" s="1649">
        <v>35567</v>
      </c>
      <c r="B2330" s="1">
        <v>26.6</v>
      </c>
      <c r="C2330" s="1507">
        <v>30.2</v>
      </c>
    </row>
    <row r="2331" spans="1:3" ht="15.75">
      <c r="A2331" s="1649">
        <v>35568</v>
      </c>
      <c r="B2331" s="1">
        <v>29.2</v>
      </c>
      <c r="C2331" s="1507">
        <v>33.4</v>
      </c>
    </row>
    <row r="2332" spans="1:3" ht="15.75">
      <c r="A2332" s="1649">
        <v>35569</v>
      </c>
      <c r="B2332" s="1">
        <v>30.9</v>
      </c>
      <c r="C2332" s="1507">
        <v>35.799999999999997</v>
      </c>
    </row>
    <row r="2333" spans="1:3" ht="15.75">
      <c r="A2333" s="1649">
        <v>35570</v>
      </c>
      <c r="B2333" s="1">
        <v>29.5</v>
      </c>
      <c r="C2333" s="1507">
        <v>33.5</v>
      </c>
    </row>
    <row r="2334" spans="1:3" ht="15.75">
      <c r="A2334" s="1649">
        <v>35571</v>
      </c>
      <c r="B2334" s="1">
        <v>29.2</v>
      </c>
      <c r="C2334" s="1507">
        <v>34.6</v>
      </c>
    </row>
    <row r="2335" spans="1:3" ht="15.75">
      <c r="A2335" s="1649">
        <v>35572</v>
      </c>
      <c r="B2335" s="1">
        <v>27.1</v>
      </c>
      <c r="C2335" s="1507">
        <v>30.4</v>
      </c>
    </row>
    <row r="2336" spans="1:3" ht="15.75">
      <c r="A2336" s="1649">
        <v>35573</v>
      </c>
      <c r="B2336" s="1">
        <v>26.5</v>
      </c>
      <c r="C2336" s="1507">
        <v>30.3</v>
      </c>
    </row>
    <row r="2337" spans="1:3" ht="15.75">
      <c r="A2337" s="1649">
        <v>35574</v>
      </c>
      <c r="B2337" s="1">
        <v>27.2</v>
      </c>
      <c r="C2337" s="1507">
        <v>31.1</v>
      </c>
    </row>
    <row r="2338" spans="1:3" ht="15.75">
      <c r="A2338" s="1649">
        <v>35575</v>
      </c>
      <c r="B2338" s="1">
        <v>27.6</v>
      </c>
      <c r="C2338" s="1507">
        <v>31.7</v>
      </c>
    </row>
    <row r="2339" spans="1:3" ht="15.75">
      <c r="A2339" s="1649">
        <v>35576</v>
      </c>
      <c r="B2339" s="1">
        <v>28.1</v>
      </c>
      <c r="C2339" s="1507">
        <v>32.6</v>
      </c>
    </row>
    <row r="2340" spans="1:3" ht="15.75">
      <c r="A2340" s="1649">
        <v>35577</v>
      </c>
      <c r="B2340" s="1">
        <v>28.4</v>
      </c>
      <c r="C2340" s="1507">
        <v>31.9</v>
      </c>
    </row>
    <row r="2341" spans="1:3" ht="15.75">
      <c r="A2341" s="1649">
        <v>35578</v>
      </c>
      <c r="B2341" s="1">
        <v>25.1</v>
      </c>
      <c r="C2341" s="1507">
        <v>30.9</v>
      </c>
    </row>
    <row r="2342" spans="1:3" ht="15.75">
      <c r="A2342" s="1649">
        <v>35579</v>
      </c>
      <c r="B2342" s="1">
        <v>26.9</v>
      </c>
      <c r="C2342" s="1507">
        <v>32</v>
      </c>
    </row>
    <row r="2343" spans="1:3" ht="15.75">
      <c r="A2343" s="1649">
        <v>35580</v>
      </c>
      <c r="B2343" s="1">
        <v>27.4</v>
      </c>
      <c r="C2343" s="1507">
        <v>32.4</v>
      </c>
    </row>
    <row r="2344" spans="1:3" ht="15.75">
      <c r="A2344" s="1649">
        <v>35581</v>
      </c>
      <c r="B2344" s="1">
        <v>28.9</v>
      </c>
      <c r="C2344" s="1507">
        <v>33.1</v>
      </c>
    </row>
    <row r="2345" spans="1:3" ht="15.75">
      <c r="A2345" s="1649">
        <v>35582</v>
      </c>
      <c r="B2345" s="1">
        <v>29.8</v>
      </c>
      <c r="C2345" s="1507">
        <v>34.4</v>
      </c>
    </row>
    <row r="2346" spans="1:3" ht="15.75">
      <c r="A2346" s="1649">
        <v>35583</v>
      </c>
      <c r="B2346" s="1">
        <v>31</v>
      </c>
      <c r="C2346" s="1507">
        <v>35.5</v>
      </c>
    </row>
    <row r="2347" spans="1:3" ht="15.75">
      <c r="A2347" s="1649">
        <v>35584</v>
      </c>
      <c r="B2347" s="1">
        <v>31.6</v>
      </c>
      <c r="C2347" s="1507">
        <v>36.6</v>
      </c>
    </row>
    <row r="2348" spans="1:3" ht="15.75">
      <c r="A2348" s="1649">
        <v>35585</v>
      </c>
      <c r="B2348" s="1">
        <v>30.9</v>
      </c>
      <c r="C2348" s="1507">
        <v>35.6</v>
      </c>
    </row>
    <row r="2349" spans="1:3" ht="15.75">
      <c r="A2349" s="1649">
        <v>35586</v>
      </c>
      <c r="B2349" s="1">
        <v>31.5</v>
      </c>
      <c r="C2349" s="1507">
        <v>35.9</v>
      </c>
    </row>
    <row r="2350" spans="1:3" ht="15.75">
      <c r="A2350" s="1649">
        <v>35587</v>
      </c>
      <c r="B2350" s="1">
        <v>32.6</v>
      </c>
      <c r="C2350" s="1507">
        <v>38.6</v>
      </c>
    </row>
    <row r="2351" spans="1:3" ht="15.75">
      <c r="A2351" s="1649">
        <v>35588</v>
      </c>
      <c r="B2351" s="1">
        <v>33</v>
      </c>
      <c r="C2351" s="1507">
        <v>38.299999999999997</v>
      </c>
    </row>
    <row r="2352" spans="1:3" ht="15.75">
      <c r="A2352" s="1649">
        <v>35589</v>
      </c>
      <c r="B2352" s="1">
        <v>33.299999999999997</v>
      </c>
      <c r="C2352" s="1507">
        <v>38.9</v>
      </c>
    </row>
    <row r="2353" spans="1:3" ht="15.75">
      <c r="A2353" s="1649">
        <v>35590</v>
      </c>
      <c r="B2353" s="1">
        <v>33.700000000000003</v>
      </c>
      <c r="C2353" s="1507">
        <v>38.700000000000003</v>
      </c>
    </row>
    <row r="2354" spans="1:3" ht="15.75">
      <c r="A2354" s="1649">
        <v>35591</v>
      </c>
      <c r="B2354" s="1">
        <v>28.4</v>
      </c>
      <c r="C2354" s="1507">
        <v>33.9</v>
      </c>
    </row>
    <row r="2355" spans="1:3" ht="15.75">
      <c r="A2355" s="1649">
        <v>35592</v>
      </c>
      <c r="B2355" s="1">
        <v>27.8</v>
      </c>
      <c r="C2355" s="1507">
        <v>31.8</v>
      </c>
    </row>
    <row r="2356" spans="1:3" ht="15.75">
      <c r="A2356" s="1649">
        <v>35593</v>
      </c>
      <c r="B2356" s="1">
        <v>29.9</v>
      </c>
      <c r="C2356" s="1507">
        <v>35.200000000000003</v>
      </c>
    </row>
    <row r="2357" spans="1:3" ht="15.75">
      <c r="A2357" s="1649">
        <v>35594</v>
      </c>
      <c r="B2357" s="1">
        <v>30.1</v>
      </c>
      <c r="C2357" s="1507">
        <v>36.9</v>
      </c>
    </row>
    <row r="2358" spans="1:3" ht="15.75">
      <c r="A2358" s="1649">
        <v>35595</v>
      </c>
      <c r="B2358" s="1">
        <v>28.8</v>
      </c>
      <c r="C2358" s="1507">
        <v>33.9</v>
      </c>
    </row>
    <row r="2359" spans="1:3" ht="15.75">
      <c r="A2359" s="1649">
        <v>35596</v>
      </c>
      <c r="B2359" s="1">
        <v>27.5</v>
      </c>
      <c r="C2359" s="1507">
        <v>30.6</v>
      </c>
    </row>
    <row r="2360" spans="1:3" ht="15.75">
      <c r="A2360" s="1649">
        <v>35597</v>
      </c>
      <c r="B2360" s="1">
        <v>28</v>
      </c>
      <c r="C2360" s="1507">
        <v>32.700000000000003</v>
      </c>
    </row>
    <row r="2361" spans="1:3" ht="15.75">
      <c r="A2361" s="1649">
        <v>35598</v>
      </c>
      <c r="B2361" s="1">
        <v>28.9</v>
      </c>
      <c r="C2361" s="1507">
        <v>32.9</v>
      </c>
    </row>
    <row r="2362" spans="1:3" ht="15.75">
      <c r="A2362" s="1649">
        <v>35599</v>
      </c>
      <c r="B2362" s="1">
        <v>29</v>
      </c>
      <c r="C2362" s="1507">
        <v>34.299999999999997</v>
      </c>
    </row>
    <row r="2363" spans="1:3" ht="15.75">
      <c r="A2363" s="1649">
        <v>35600</v>
      </c>
      <c r="B2363" s="1">
        <v>29.7</v>
      </c>
      <c r="C2363" s="1507">
        <v>34.4</v>
      </c>
    </row>
    <row r="2364" spans="1:3" ht="15.75">
      <c r="A2364" s="1649">
        <v>35601</v>
      </c>
      <c r="B2364" s="1">
        <v>30.3</v>
      </c>
      <c r="C2364" s="1507">
        <v>34.299999999999997</v>
      </c>
    </row>
    <row r="2365" spans="1:3" ht="15.75">
      <c r="A2365" s="1649">
        <v>35602</v>
      </c>
      <c r="B2365" s="1">
        <v>30.6</v>
      </c>
      <c r="C2365" s="1507">
        <v>35.200000000000003</v>
      </c>
    </row>
    <row r="2366" spans="1:3" ht="15.75">
      <c r="A2366" s="1649">
        <v>35603</v>
      </c>
      <c r="B2366" s="1">
        <v>26.4</v>
      </c>
      <c r="C2366" s="1507">
        <v>29.7</v>
      </c>
    </row>
    <row r="2367" spans="1:3" ht="15.75">
      <c r="A2367" s="1649">
        <v>35604</v>
      </c>
      <c r="B2367" s="1">
        <v>27.8</v>
      </c>
      <c r="C2367" s="1507">
        <v>31.5</v>
      </c>
    </row>
    <row r="2368" spans="1:3" ht="15.75">
      <c r="A2368" s="1649">
        <v>35605</v>
      </c>
      <c r="B2368" s="1">
        <v>29</v>
      </c>
      <c r="C2368" s="1507">
        <v>32.9</v>
      </c>
    </row>
    <row r="2369" spans="1:3" ht="15.75">
      <c r="A2369" s="1649">
        <v>35606</v>
      </c>
      <c r="B2369" s="1">
        <v>27.7</v>
      </c>
      <c r="C2369" s="1507">
        <v>31.4</v>
      </c>
    </row>
    <row r="2370" spans="1:3" ht="15.75">
      <c r="A2370" s="1649">
        <v>35607</v>
      </c>
      <c r="B2370" s="1">
        <v>28.6</v>
      </c>
      <c r="C2370" s="1507">
        <v>34</v>
      </c>
    </row>
    <row r="2371" spans="1:3" ht="15.75">
      <c r="A2371" s="1649">
        <v>35608</v>
      </c>
      <c r="B2371" s="1">
        <v>29.7</v>
      </c>
      <c r="C2371" s="1507">
        <v>34.4</v>
      </c>
    </row>
    <row r="2372" spans="1:3" ht="15.75">
      <c r="A2372" s="1649">
        <v>35609</v>
      </c>
      <c r="B2372" s="1">
        <v>29.2</v>
      </c>
      <c r="C2372" s="1507">
        <v>33.1</v>
      </c>
    </row>
    <row r="2373" spans="1:3" ht="15.75">
      <c r="A2373" s="1649">
        <v>35610</v>
      </c>
      <c r="B2373" s="1">
        <v>29.1</v>
      </c>
      <c r="C2373" s="1507">
        <v>32.4</v>
      </c>
    </row>
    <row r="2374" spans="1:3" ht="15.75">
      <c r="A2374" s="1649">
        <v>35611</v>
      </c>
      <c r="B2374" s="1">
        <v>30.8</v>
      </c>
      <c r="C2374" s="1507">
        <v>34.6</v>
      </c>
    </row>
    <row r="2375" spans="1:3" ht="15.75">
      <c r="A2375" s="1649">
        <v>35612</v>
      </c>
      <c r="B2375" s="1">
        <v>30.6</v>
      </c>
      <c r="C2375" s="1507">
        <v>35.4</v>
      </c>
    </row>
    <row r="2376" spans="1:3" ht="15.75">
      <c r="A2376" s="1649">
        <v>35613</v>
      </c>
      <c r="B2376" s="1">
        <v>31.9</v>
      </c>
      <c r="C2376" s="1507">
        <v>36.5</v>
      </c>
    </row>
    <row r="2377" spans="1:3" ht="15.75">
      <c r="A2377" s="1649">
        <v>35614</v>
      </c>
      <c r="B2377" s="1">
        <v>32.4</v>
      </c>
      <c r="C2377" s="1507">
        <v>36.1</v>
      </c>
    </row>
    <row r="2378" spans="1:3" ht="15.75">
      <c r="A2378" s="1649">
        <v>35615</v>
      </c>
      <c r="B2378" s="1">
        <v>31.7</v>
      </c>
      <c r="C2378" s="1507">
        <v>34.700000000000003</v>
      </c>
    </row>
    <row r="2379" spans="1:3" ht="15.75">
      <c r="A2379" s="1649">
        <v>35616</v>
      </c>
      <c r="B2379" s="1">
        <v>30.6</v>
      </c>
      <c r="C2379" s="1507">
        <v>33.1</v>
      </c>
    </row>
    <row r="2380" spans="1:3" ht="15.75">
      <c r="A2380" s="1649">
        <v>35617</v>
      </c>
      <c r="B2380" s="1">
        <v>31.1</v>
      </c>
      <c r="C2380" s="1507">
        <v>33.799999999999997</v>
      </c>
    </row>
    <row r="2381" spans="1:3" ht="15.75">
      <c r="A2381" s="1649">
        <v>35618</v>
      </c>
      <c r="B2381" s="1">
        <v>31.4</v>
      </c>
      <c r="C2381" s="1507">
        <v>35.4</v>
      </c>
    </row>
    <row r="2382" spans="1:3" ht="15.75">
      <c r="A2382" s="1649">
        <v>35619</v>
      </c>
      <c r="B2382" s="1">
        <v>28.4</v>
      </c>
      <c r="C2382" s="1507">
        <v>30.9</v>
      </c>
    </row>
    <row r="2383" spans="1:3" ht="15.75">
      <c r="A2383" s="1649">
        <v>35620</v>
      </c>
      <c r="B2383" s="1">
        <v>27.4</v>
      </c>
      <c r="C2383" s="1507">
        <v>30.2</v>
      </c>
    </row>
    <row r="2384" spans="1:3" ht="15.75">
      <c r="A2384" s="1649">
        <v>35621</v>
      </c>
      <c r="B2384" s="1">
        <v>29.5</v>
      </c>
      <c r="C2384" s="1507">
        <v>33.6</v>
      </c>
    </row>
    <row r="2385" spans="1:3" ht="15.75">
      <c r="A2385" s="1649">
        <v>35622</v>
      </c>
      <c r="B2385" s="1">
        <v>28.6</v>
      </c>
      <c r="C2385" s="1507">
        <v>32.299999999999997</v>
      </c>
    </row>
    <row r="2386" spans="1:3" ht="15.75">
      <c r="A2386" s="1649">
        <v>35623</v>
      </c>
      <c r="B2386" s="1">
        <v>28.4</v>
      </c>
      <c r="C2386" s="1507">
        <v>32</v>
      </c>
    </row>
    <row r="2387" spans="1:3" ht="15.75">
      <c r="A2387" s="1649">
        <v>35624</v>
      </c>
      <c r="B2387" s="1">
        <v>29.1</v>
      </c>
      <c r="C2387" s="1507">
        <v>31.4</v>
      </c>
    </row>
    <row r="2388" spans="1:3" ht="15.75">
      <c r="A2388" s="1649">
        <v>35625</v>
      </c>
      <c r="B2388" s="1">
        <v>29.4</v>
      </c>
      <c r="C2388" s="1507">
        <v>32</v>
      </c>
    </row>
    <row r="2389" spans="1:3" ht="15.75">
      <c r="A2389" s="1649">
        <v>35626</v>
      </c>
      <c r="B2389" s="1">
        <v>29.1</v>
      </c>
      <c r="C2389" s="1507">
        <v>32.1</v>
      </c>
    </row>
    <row r="2390" spans="1:3" ht="15.75">
      <c r="A2390" s="1649">
        <v>35627</v>
      </c>
      <c r="B2390" s="1">
        <v>28.7</v>
      </c>
      <c r="C2390" s="1507">
        <v>32.4</v>
      </c>
    </row>
    <row r="2391" spans="1:3" ht="15.75">
      <c r="A2391" s="1649">
        <v>35628</v>
      </c>
      <c r="B2391" s="1">
        <v>28.5</v>
      </c>
      <c r="C2391" s="1507">
        <v>30.9</v>
      </c>
    </row>
    <row r="2392" spans="1:3" ht="15.75">
      <c r="A2392" s="1649">
        <v>35629</v>
      </c>
      <c r="B2392" s="1">
        <v>27.9</v>
      </c>
      <c r="C2392" s="1507">
        <v>32.4</v>
      </c>
    </row>
    <row r="2393" spans="1:3" ht="15.75">
      <c r="A2393" s="1649">
        <v>35630</v>
      </c>
      <c r="B2393" s="1">
        <v>27.1</v>
      </c>
      <c r="C2393" s="1507">
        <v>32.700000000000003</v>
      </c>
    </row>
    <row r="2394" spans="1:3" ht="15.75">
      <c r="A2394" s="1649">
        <v>35631</v>
      </c>
      <c r="B2394" s="1">
        <v>26.8</v>
      </c>
      <c r="C2394" s="1507">
        <v>29.4</v>
      </c>
    </row>
    <row r="2395" spans="1:3" ht="15.75">
      <c r="A2395" s="1649">
        <v>35632</v>
      </c>
      <c r="B2395" s="1">
        <v>26.2</v>
      </c>
      <c r="C2395" s="1507">
        <v>28.9</v>
      </c>
    </row>
    <row r="2396" spans="1:3" ht="15.75">
      <c r="A2396" s="1649">
        <v>35633</v>
      </c>
      <c r="B2396" s="1">
        <v>26.3</v>
      </c>
      <c r="C2396" s="1507">
        <v>28.7</v>
      </c>
    </row>
    <row r="2397" spans="1:3" ht="15.75">
      <c r="A2397" s="1649">
        <v>35634</v>
      </c>
      <c r="B2397" s="1">
        <v>27.2</v>
      </c>
      <c r="C2397" s="1507">
        <v>29.8</v>
      </c>
    </row>
    <row r="2398" spans="1:3" ht="15.75">
      <c r="A2398" s="1649">
        <v>35635</v>
      </c>
      <c r="B2398" s="1">
        <v>27.6</v>
      </c>
      <c r="C2398" s="1507">
        <v>31.6</v>
      </c>
    </row>
    <row r="2399" spans="1:3" ht="15.75">
      <c r="A2399" s="1649">
        <v>35636</v>
      </c>
      <c r="B2399" s="1">
        <v>27.9</v>
      </c>
      <c r="C2399" s="1507">
        <v>30.3</v>
      </c>
    </row>
    <row r="2400" spans="1:3" ht="15.75">
      <c r="A2400" s="1649">
        <v>35637</v>
      </c>
      <c r="B2400" s="1">
        <v>28.3</v>
      </c>
      <c r="C2400" s="1507">
        <v>30.3</v>
      </c>
    </row>
    <row r="2401" spans="1:3" ht="15.75">
      <c r="A2401" s="1649">
        <v>35638</v>
      </c>
      <c r="B2401" s="1">
        <v>27.8</v>
      </c>
      <c r="C2401" s="1507">
        <v>29.6</v>
      </c>
    </row>
    <row r="2402" spans="1:3" ht="15.75">
      <c r="A2402" s="1649">
        <v>35639</v>
      </c>
      <c r="B2402" s="1">
        <v>27.2</v>
      </c>
      <c r="C2402" s="1507">
        <v>29.6</v>
      </c>
    </row>
    <row r="2403" spans="1:3" ht="15.75">
      <c r="A2403" s="1649">
        <v>35640</v>
      </c>
      <c r="B2403" s="1">
        <v>27.4</v>
      </c>
      <c r="C2403" s="1507">
        <v>30.2</v>
      </c>
    </row>
    <row r="2404" spans="1:3" ht="15.75">
      <c r="A2404" s="1649">
        <v>35641</v>
      </c>
      <c r="B2404" s="1">
        <v>28.6</v>
      </c>
      <c r="C2404" s="1507">
        <v>31.1</v>
      </c>
    </row>
    <row r="2405" spans="1:3" ht="15.75">
      <c r="A2405" s="1649">
        <v>35642</v>
      </c>
      <c r="B2405" s="1">
        <v>28.4</v>
      </c>
      <c r="C2405" s="1507">
        <v>32.4</v>
      </c>
    </row>
    <row r="2406" spans="1:3" ht="15.75">
      <c r="A2406" s="1649">
        <v>35643</v>
      </c>
      <c r="B2406" s="1">
        <v>30.3</v>
      </c>
      <c r="C2406" s="1507">
        <v>34.700000000000003</v>
      </c>
    </row>
    <row r="2407" spans="1:3" ht="15.75">
      <c r="A2407" s="1649">
        <v>35644</v>
      </c>
      <c r="B2407" s="1">
        <v>31.4</v>
      </c>
      <c r="C2407" s="1507">
        <v>36</v>
      </c>
    </row>
    <row r="2408" spans="1:3" ht="15.75">
      <c r="A2408" s="1649">
        <v>35645</v>
      </c>
      <c r="B2408" s="1">
        <v>30.5</v>
      </c>
      <c r="C2408" s="1507">
        <v>35.200000000000003</v>
      </c>
    </row>
    <row r="2409" spans="1:3" ht="15.75">
      <c r="A2409" s="1649">
        <v>35646</v>
      </c>
      <c r="B2409" s="1">
        <v>30.3</v>
      </c>
      <c r="C2409" s="1507">
        <v>34.200000000000003</v>
      </c>
    </row>
    <row r="2410" spans="1:3" ht="15.75">
      <c r="A2410" s="1649">
        <v>35647</v>
      </c>
      <c r="B2410" s="1">
        <v>31.6</v>
      </c>
      <c r="C2410" s="1507">
        <v>36</v>
      </c>
    </row>
    <row r="2411" spans="1:3" ht="15.75">
      <c r="A2411" s="1649">
        <v>35648</v>
      </c>
      <c r="B2411" s="1">
        <v>32.799999999999997</v>
      </c>
      <c r="C2411" s="1507">
        <v>37.799999999999997</v>
      </c>
    </row>
    <row r="2412" spans="1:3" ht="15.75">
      <c r="A2412" s="1649">
        <v>35649</v>
      </c>
      <c r="B2412" s="1">
        <v>33.299999999999997</v>
      </c>
      <c r="C2412" s="1507">
        <v>38.200000000000003</v>
      </c>
    </row>
    <row r="2413" spans="1:3" ht="15.75">
      <c r="A2413" s="1649">
        <v>35650</v>
      </c>
      <c r="B2413" s="1">
        <v>29.4</v>
      </c>
      <c r="C2413" s="1507">
        <v>35.1</v>
      </c>
    </row>
    <row r="2414" spans="1:3" ht="15.75">
      <c r="A2414" s="1649">
        <v>35651</v>
      </c>
      <c r="B2414" s="1">
        <v>28</v>
      </c>
      <c r="C2414" s="1507">
        <v>29.5</v>
      </c>
    </row>
    <row r="2415" spans="1:3" ht="15.75">
      <c r="A2415" s="1649">
        <v>35652</v>
      </c>
      <c r="B2415" s="1">
        <v>25.9</v>
      </c>
      <c r="C2415" s="1507">
        <v>26.8</v>
      </c>
    </row>
    <row r="2416" spans="1:3" ht="15.75">
      <c r="A2416" s="1649">
        <v>35653</v>
      </c>
      <c r="B2416" s="1">
        <v>29</v>
      </c>
      <c r="C2416" s="1507">
        <v>33.6</v>
      </c>
    </row>
    <row r="2417" spans="1:3" ht="15.75">
      <c r="A2417" s="1649">
        <v>35654</v>
      </c>
      <c r="B2417" s="1">
        <v>31.2</v>
      </c>
      <c r="C2417" s="1507">
        <v>36.200000000000003</v>
      </c>
    </row>
    <row r="2418" spans="1:3" ht="15.75">
      <c r="A2418" s="1649">
        <v>35655</v>
      </c>
      <c r="B2418" s="1">
        <v>28.7</v>
      </c>
      <c r="C2418" s="1507">
        <v>33</v>
      </c>
    </row>
    <row r="2419" spans="1:3" ht="15.75">
      <c r="A2419" s="1649">
        <v>35656</v>
      </c>
      <c r="B2419" s="1">
        <v>28.5</v>
      </c>
      <c r="C2419" s="1507">
        <v>31.9</v>
      </c>
    </row>
    <row r="2420" spans="1:3" ht="15.75">
      <c r="A2420" s="1649">
        <v>35657</v>
      </c>
      <c r="B2420" s="1">
        <v>27.1</v>
      </c>
      <c r="C2420" s="1507">
        <v>31.5</v>
      </c>
    </row>
    <row r="2421" spans="1:3" ht="15.75">
      <c r="A2421" s="1649">
        <v>35658</v>
      </c>
      <c r="B2421" s="1">
        <v>25.7</v>
      </c>
      <c r="C2421" s="1507">
        <v>27.2</v>
      </c>
    </row>
    <row r="2422" spans="1:3" ht="15.75">
      <c r="A2422" s="1649">
        <v>35659</v>
      </c>
      <c r="B2422" s="1">
        <v>27</v>
      </c>
      <c r="C2422" s="1507">
        <v>31</v>
      </c>
    </row>
    <row r="2423" spans="1:3" ht="15.75">
      <c r="A2423" s="1649">
        <v>35660</v>
      </c>
      <c r="B2423" s="1">
        <v>29.2</v>
      </c>
      <c r="C2423" s="1507">
        <v>34</v>
      </c>
    </row>
    <row r="2424" spans="1:3" ht="15.75">
      <c r="A2424" s="1649">
        <v>35661</v>
      </c>
      <c r="B2424" s="1">
        <v>30.6</v>
      </c>
      <c r="C2424" s="1507">
        <v>35.799999999999997</v>
      </c>
    </row>
    <row r="2425" spans="1:3" ht="15.75">
      <c r="A2425" s="1649">
        <v>35662</v>
      </c>
      <c r="B2425" s="1">
        <v>30.7</v>
      </c>
      <c r="C2425" s="1507">
        <v>35.9</v>
      </c>
    </row>
    <row r="2426" spans="1:3" ht="15.75">
      <c r="A2426" s="1649">
        <v>35663</v>
      </c>
      <c r="B2426" s="1">
        <v>30.6</v>
      </c>
      <c r="C2426" s="1507">
        <v>35</v>
      </c>
    </row>
    <row r="2427" spans="1:3" ht="15.75">
      <c r="A2427" s="1649">
        <v>35664</v>
      </c>
      <c r="B2427" s="1">
        <v>30.2</v>
      </c>
      <c r="C2427" s="1507">
        <v>33.1</v>
      </c>
    </row>
    <row r="2428" spans="1:3" ht="15.75">
      <c r="A2428" s="1649">
        <v>35665</v>
      </c>
      <c r="B2428" s="1">
        <v>25.5</v>
      </c>
      <c r="C2428" s="1507">
        <v>31.5</v>
      </c>
    </row>
    <row r="2429" spans="1:3" ht="15.75">
      <c r="A2429" s="1649">
        <v>35666</v>
      </c>
      <c r="B2429" s="1">
        <v>26.2</v>
      </c>
      <c r="C2429" s="1507">
        <v>28.8</v>
      </c>
    </row>
    <row r="2430" spans="1:3" ht="15.75">
      <c r="A2430" s="1649">
        <v>35667</v>
      </c>
      <c r="B2430" s="1">
        <v>27.8</v>
      </c>
      <c r="C2430" s="1507">
        <v>32.6</v>
      </c>
    </row>
    <row r="2431" spans="1:3" ht="15.75">
      <c r="A2431" s="1649">
        <v>35668</v>
      </c>
      <c r="B2431" s="1">
        <v>28.7</v>
      </c>
      <c r="C2431" s="1507">
        <v>32.5</v>
      </c>
    </row>
    <row r="2432" spans="1:3" ht="15.75">
      <c r="A2432" s="1649">
        <v>35669</v>
      </c>
      <c r="B2432" s="1">
        <v>29</v>
      </c>
      <c r="C2432" s="1507">
        <v>31.9</v>
      </c>
    </row>
    <row r="2433" spans="1:3" ht="15.75">
      <c r="A2433" s="1649">
        <v>35670</v>
      </c>
      <c r="B2433" s="1">
        <v>28.6</v>
      </c>
      <c r="C2433" s="1507">
        <v>33.200000000000003</v>
      </c>
    </row>
    <row r="2434" spans="1:3" ht="15.75">
      <c r="A2434" s="1649">
        <v>35671</v>
      </c>
      <c r="B2434" s="1">
        <v>28.2</v>
      </c>
      <c r="C2434" s="1507">
        <v>30.4</v>
      </c>
    </row>
    <row r="2435" spans="1:3" ht="15.75">
      <c r="A2435" s="1649">
        <v>35672</v>
      </c>
      <c r="B2435" s="1">
        <v>28.3</v>
      </c>
      <c r="C2435" s="1507">
        <v>32.5</v>
      </c>
    </row>
    <row r="2436" spans="1:3" ht="15.75">
      <c r="A2436" s="1649">
        <v>35673</v>
      </c>
      <c r="B2436" s="1">
        <v>27.8</v>
      </c>
      <c r="C2436" s="1507">
        <v>32.1</v>
      </c>
    </row>
    <row r="2437" spans="1:3" ht="15.75">
      <c r="A2437" s="1649">
        <v>35674</v>
      </c>
      <c r="B2437" s="1">
        <v>27.7</v>
      </c>
      <c r="C2437" s="1507">
        <v>30.3</v>
      </c>
    </row>
    <row r="2438" spans="1:3" ht="15.75">
      <c r="A2438" s="1649">
        <v>35675</v>
      </c>
      <c r="B2438" s="1">
        <v>26.4</v>
      </c>
      <c r="C2438" s="1507">
        <v>27.9</v>
      </c>
    </row>
    <row r="2439" spans="1:3" ht="15.75">
      <c r="A2439" s="1649">
        <v>35676</v>
      </c>
      <c r="B2439" s="1">
        <v>27</v>
      </c>
      <c r="C2439" s="1507">
        <v>30.6</v>
      </c>
    </row>
    <row r="2440" spans="1:3" ht="15.75">
      <c r="A2440" s="1649">
        <v>35677</v>
      </c>
      <c r="B2440" s="1">
        <v>26.3</v>
      </c>
      <c r="C2440" s="1507">
        <v>30.8</v>
      </c>
    </row>
    <row r="2441" spans="1:3" ht="15.75">
      <c r="A2441" s="1649">
        <v>35678</v>
      </c>
      <c r="B2441" s="1">
        <v>28</v>
      </c>
      <c r="C2441" s="1507">
        <v>31.7</v>
      </c>
    </row>
    <row r="2442" spans="1:3" ht="15.75">
      <c r="A2442" s="1649">
        <v>35679</v>
      </c>
      <c r="B2442" s="1">
        <v>27.5</v>
      </c>
      <c r="C2442" s="1507">
        <v>29.6</v>
      </c>
    </row>
    <row r="2443" spans="1:3" ht="15.75">
      <c r="A2443" s="1649">
        <v>35680</v>
      </c>
      <c r="B2443" s="1">
        <v>27.4</v>
      </c>
      <c r="C2443" s="1507">
        <v>33.9</v>
      </c>
    </row>
    <row r="2444" spans="1:3" ht="15.75">
      <c r="A2444" s="1649">
        <v>35681</v>
      </c>
      <c r="B2444" s="1">
        <v>26.7</v>
      </c>
      <c r="C2444" s="1507">
        <v>30.6</v>
      </c>
    </row>
    <row r="2445" spans="1:3" ht="15.75">
      <c r="A2445" s="1649">
        <v>35682</v>
      </c>
      <c r="B2445" s="1">
        <v>26.8</v>
      </c>
      <c r="C2445" s="1507">
        <v>31.1</v>
      </c>
    </row>
    <row r="2446" spans="1:3" ht="15.75">
      <c r="A2446" s="1649">
        <v>35683</v>
      </c>
      <c r="B2446" s="1">
        <v>27.6</v>
      </c>
      <c r="C2446" s="1507">
        <v>31.5</v>
      </c>
    </row>
    <row r="2447" spans="1:3" ht="15.75">
      <c r="A2447" s="1649">
        <v>35684</v>
      </c>
      <c r="B2447" s="1">
        <v>27</v>
      </c>
      <c r="C2447" s="1507">
        <v>29.7</v>
      </c>
    </row>
    <row r="2448" spans="1:3" ht="15.75">
      <c r="A2448" s="1649">
        <v>35685</v>
      </c>
      <c r="B2448" s="1">
        <v>28.3</v>
      </c>
      <c r="C2448" s="1507">
        <v>32.5</v>
      </c>
    </row>
    <row r="2449" spans="1:3" ht="15.75">
      <c r="A2449" s="1649">
        <v>35686</v>
      </c>
      <c r="B2449" s="1">
        <v>28</v>
      </c>
      <c r="C2449" s="1507">
        <v>30.2</v>
      </c>
    </row>
    <row r="2450" spans="1:3" ht="15.75">
      <c r="A2450" s="1649">
        <v>35687</v>
      </c>
      <c r="B2450" s="1">
        <v>29.1</v>
      </c>
      <c r="C2450" s="1507">
        <v>33.5</v>
      </c>
    </row>
    <row r="2451" spans="1:3" ht="15.75">
      <c r="A2451" s="1649">
        <v>35688</v>
      </c>
      <c r="B2451" s="1">
        <v>28</v>
      </c>
      <c r="C2451" s="1507">
        <v>31.5</v>
      </c>
    </row>
    <row r="2452" spans="1:3" ht="15.75">
      <c r="A2452" s="1649">
        <v>35689</v>
      </c>
      <c r="B2452" s="1">
        <v>27.1</v>
      </c>
      <c r="C2452" s="1507">
        <v>30.7</v>
      </c>
    </row>
    <row r="2453" spans="1:3" ht="15.75">
      <c r="A2453" s="1649">
        <v>35690</v>
      </c>
      <c r="B2453" s="1">
        <v>27.3</v>
      </c>
      <c r="C2453" s="1507">
        <v>31.6</v>
      </c>
    </row>
    <row r="2454" spans="1:3" ht="15.75">
      <c r="A2454" s="1649">
        <v>35691</v>
      </c>
      <c r="B2454" s="1">
        <v>28.1</v>
      </c>
      <c r="C2454" s="1507">
        <v>32.299999999999997</v>
      </c>
    </row>
    <row r="2455" spans="1:3" ht="15.75">
      <c r="A2455" s="1649">
        <v>35692</v>
      </c>
      <c r="B2455" s="1">
        <v>28.6</v>
      </c>
      <c r="C2455" s="1507">
        <v>32.4</v>
      </c>
    </row>
    <row r="2456" spans="1:3" ht="15.75">
      <c r="A2456" s="1649">
        <v>35693</v>
      </c>
      <c r="B2456" s="1">
        <v>25.5</v>
      </c>
      <c r="C2456" s="1507">
        <v>28.8</v>
      </c>
    </row>
    <row r="2457" spans="1:3" ht="15.75">
      <c r="A2457" s="1649">
        <v>35694</v>
      </c>
      <c r="B2457" s="1">
        <v>22.7</v>
      </c>
      <c r="C2457" s="1507">
        <v>23.8</v>
      </c>
    </row>
    <row r="2458" spans="1:3" ht="15.75">
      <c r="A2458" s="1649">
        <v>35695</v>
      </c>
      <c r="B2458" s="1">
        <v>23.8</v>
      </c>
      <c r="C2458" s="1507">
        <v>29.6</v>
      </c>
    </row>
    <row r="2459" spans="1:3" ht="15.75">
      <c r="A2459" s="1649">
        <v>35696</v>
      </c>
      <c r="B2459" s="1">
        <v>24.6</v>
      </c>
      <c r="C2459" s="1507">
        <v>30.9</v>
      </c>
    </row>
    <row r="2460" spans="1:3" ht="15.75">
      <c r="A2460" s="1649">
        <v>35697</v>
      </c>
      <c r="B2460" s="1">
        <v>26.4</v>
      </c>
      <c r="C2460" s="1507">
        <v>27.6</v>
      </c>
    </row>
    <row r="2461" spans="1:3" ht="15.75">
      <c r="A2461" s="1649">
        <v>35698</v>
      </c>
      <c r="B2461" s="1">
        <v>25.1</v>
      </c>
      <c r="C2461" s="1507">
        <v>24.1</v>
      </c>
    </row>
    <row r="2462" spans="1:3" ht="15.75">
      <c r="A2462" s="1649">
        <v>35699</v>
      </c>
      <c r="B2462" s="1">
        <v>20.6</v>
      </c>
      <c r="C2462" s="1507">
        <v>22.2</v>
      </c>
    </row>
    <row r="2463" spans="1:3" ht="15.75">
      <c r="A2463" s="1649">
        <v>35700</v>
      </c>
      <c r="B2463" s="1">
        <v>19.399999999999999</v>
      </c>
      <c r="C2463" s="1507">
        <v>25.4</v>
      </c>
    </row>
    <row r="2464" spans="1:3" ht="15.75">
      <c r="A2464" s="1649">
        <v>35701</v>
      </c>
      <c r="B2464" s="1">
        <v>21.9</v>
      </c>
      <c r="C2464" s="1507">
        <v>27.3</v>
      </c>
    </row>
    <row r="2465" spans="1:3" ht="15.75">
      <c r="A2465" s="1649">
        <v>35702</v>
      </c>
      <c r="B2465" s="1">
        <v>23.6</v>
      </c>
      <c r="C2465" s="1507">
        <v>26.3</v>
      </c>
    </row>
    <row r="2466" spans="1:3" ht="15.75">
      <c r="A2466" s="1649">
        <v>35703</v>
      </c>
      <c r="B2466" s="1">
        <v>23.9</v>
      </c>
      <c r="C2466" s="1507">
        <v>26.5</v>
      </c>
    </row>
    <row r="2467" spans="1:3" ht="15.75">
      <c r="A2467" s="1649">
        <v>35704</v>
      </c>
      <c r="B2467" s="1">
        <v>27.7</v>
      </c>
      <c r="C2467" s="1507">
        <v>25.8</v>
      </c>
    </row>
    <row r="2468" spans="1:3" ht="15.75">
      <c r="A2468" s="1649">
        <v>35705</v>
      </c>
      <c r="B2468" s="1">
        <v>26.4</v>
      </c>
      <c r="C2468" s="1507">
        <v>31.2</v>
      </c>
    </row>
    <row r="2469" spans="1:3" ht="15.75">
      <c r="A2469" s="1649">
        <v>35706</v>
      </c>
      <c r="B2469" s="1">
        <v>27</v>
      </c>
      <c r="C2469" s="1507">
        <v>33</v>
      </c>
    </row>
    <row r="2470" spans="1:3" ht="15.75">
      <c r="A2470" s="1649">
        <v>35707</v>
      </c>
      <c r="B2470" s="1">
        <v>26.3</v>
      </c>
      <c r="C2470" s="1507">
        <v>32.299999999999997</v>
      </c>
    </row>
    <row r="2471" spans="1:3" ht="15.75">
      <c r="A2471" s="1649">
        <v>35708</v>
      </c>
      <c r="B2471" s="1">
        <v>28</v>
      </c>
      <c r="C2471" s="1507">
        <v>27.8</v>
      </c>
    </row>
    <row r="2472" spans="1:3" ht="15.75">
      <c r="A2472" s="1649">
        <v>35709</v>
      </c>
      <c r="B2472" s="1">
        <v>27.5</v>
      </c>
      <c r="C2472" s="1507">
        <v>26.5</v>
      </c>
    </row>
    <row r="2473" spans="1:3" ht="15.75">
      <c r="A2473" s="1649">
        <v>35710</v>
      </c>
      <c r="B2473" s="1">
        <v>27.4</v>
      </c>
      <c r="C2473" s="1507">
        <v>31</v>
      </c>
    </row>
    <row r="2474" spans="1:3" ht="15.75">
      <c r="A2474" s="1649">
        <v>35711</v>
      </c>
      <c r="B2474" s="1">
        <v>26.7</v>
      </c>
      <c r="C2474" s="1507">
        <v>31.5</v>
      </c>
    </row>
    <row r="2475" spans="1:3" ht="15.75">
      <c r="A2475" s="1649">
        <v>35712</v>
      </c>
      <c r="B2475" s="1">
        <v>26.8</v>
      </c>
      <c r="C2475" s="1507">
        <v>32</v>
      </c>
    </row>
    <row r="2476" spans="1:3" ht="15.75">
      <c r="A2476" s="1649">
        <v>35713</v>
      </c>
      <c r="B2476" s="1">
        <v>27.6</v>
      </c>
      <c r="C2476" s="1507">
        <v>32.1</v>
      </c>
    </row>
    <row r="2477" spans="1:3" ht="15.75">
      <c r="A2477" s="1649">
        <v>35714</v>
      </c>
      <c r="B2477" s="1">
        <v>27</v>
      </c>
      <c r="C2477" s="1507">
        <v>32.4</v>
      </c>
    </row>
    <row r="2478" spans="1:3" ht="15.75">
      <c r="A2478" s="1649">
        <v>35715</v>
      </c>
      <c r="B2478" s="1">
        <v>28.3</v>
      </c>
      <c r="C2478" s="1507">
        <v>32.700000000000003</v>
      </c>
    </row>
    <row r="2479" spans="1:3" ht="15.75">
      <c r="A2479" s="1649">
        <v>35716</v>
      </c>
      <c r="B2479" s="1">
        <v>28</v>
      </c>
      <c r="C2479" s="1507">
        <v>29.8</v>
      </c>
    </row>
    <row r="2480" spans="1:3" ht="15.75">
      <c r="A2480" s="1649">
        <v>35717</v>
      </c>
      <c r="B2480" s="1">
        <v>29.1</v>
      </c>
      <c r="C2480" s="1507">
        <v>30.4</v>
      </c>
    </row>
    <row r="2481" spans="1:3" ht="15.75">
      <c r="A2481" s="1649">
        <v>35718</v>
      </c>
      <c r="B2481" s="1">
        <v>28</v>
      </c>
      <c r="C2481" s="1507">
        <v>31.4</v>
      </c>
    </row>
    <row r="2482" spans="1:3" ht="15.75">
      <c r="A2482" s="1649">
        <v>35719</v>
      </c>
      <c r="B2482" s="1">
        <v>27.1</v>
      </c>
      <c r="C2482" s="1507">
        <v>30.8</v>
      </c>
    </row>
    <row r="2483" spans="1:3" ht="15.75">
      <c r="A2483" s="1649">
        <v>35720</v>
      </c>
      <c r="B2483" s="1">
        <v>27.3</v>
      </c>
      <c r="C2483" s="1507">
        <v>31.3</v>
      </c>
    </row>
    <row r="2484" spans="1:3" ht="15.75">
      <c r="A2484" s="1649">
        <v>35721</v>
      </c>
      <c r="B2484" s="1">
        <v>28.1</v>
      </c>
      <c r="C2484" s="1507">
        <v>30.6</v>
      </c>
    </row>
    <row r="2485" spans="1:3" ht="15.75">
      <c r="A2485" s="1649">
        <v>35722</v>
      </c>
      <c r="B2485" s="1">
        <v>28.6</v>
      </c>
      <c r="C2485" s="1507">
        <v>31.2</v>
      </c>
    </row>
    <row r="2486" spans="1:3" ht="15.75">
      <c r="A2486" s="1649">
        <v>35723</v>
      </c>
      <c r="B2486" s="1">
        <v>25.5</v>
      </c>
      <c r="C2486" s="1507">
        <v>32.4</v>
      </c>
    </row>
    <row r="2487" spans="1:3" ht="15.75">
      <c r="A2487" s="1649">
        <v>35724</v>
      </c>
      <c r="B2487" s="1">
        <v>22.7</v>
      </c>
      <c r="C2487" s="1507">
        <v>32.9</v>
      </c>
    </row>
    <row r="2488" spans="1:3" ht="15.75">
      <c r="A2488" s="1649">
        <v>35725</v>
      </c>
      <c r="B2488" s="1">
        <v>23.8</v>
      </c>
      <c r="C2488" s="1507">
        <v>32.299999999999997</v>
      </c>
    </row>
    <row r="2489" spans="1:3" ht="15.75">
      <c r="A2489" s="1649">
        <v>35726</v>
      </c>
      <c r="B2489" s="1">
        <v>24.6</v>
      </c>
      <c r="C2489" s="1507">
        <v>31.9</v>
      </c>
    </row>
    <row r="2490" spans="1:3" ht="15.75">
      <c r="A2490" s="1649">
        <v>35727</v>
      </c>
      <c r="B2490" s="1">
        <v>26.4</v>
      </c>
      <c r="C2490" s="1507">
        <v>31.1</v>
      </c>
    </row>
    <row r="2491" spans="1:3" ht="15.75">
      <c r="A2491" s="1649">
        <v>35728</v>
      </c>
      <c r="B2491" s="1">
        <v>25.1</v>
      </c>
      <c r="C2491" s="1507">
        <v>32.299999999999997</v>
      </c>
    </row>
    <row r="2492" spans="1:3" ht="15.75">
      <c r="A2492" s="1649">
        <v>35729</v>
      </c>
      <c r="B2492" s="1">
        <v>20.6</v>
      </c>
      <c r="C2492" s="1507">
        <v>30.1</v>
      </c>
    </row>
    <row r="2493" spans="1:3" ht="15.75">
      <c r="A2493" s="1649">
        <v>35730</v>
      </c>
      <c r="B2493" s="1">
        <v>19.399999999999999</v>
      </c>
      <c r="C2493" s="1507">
        <v>26.9</v>
      </c>
    </row>
    <row r="2494" spans="1:3" ht="15.75">
      <c r="A2494" s="1649">
        <v>35731</v>
      </c>
      <c r="B2494" s="1">
        <v>21.9</v>
      </c>
      <c r="C2494" s="1507">
        <v>24.2</v>
      </c>
    </row>
    <row r="2495" spans="1:3" ht="15.75">
      <c r="A2495" s="1649">
        <v>35732</v>
      </c>
      <c r="B2495" s="1">
        <v>23.6</v>
      </c>
      <c r="C2495" s="1507">
        <v>24.6</v>
      </c>
    </row>
    <row r="2496" spans="1:3" ht="15.75">
      <c r="A2496" s="1649">
        <v>35733</v>
      </c>
      <c r="B2496" s="1">
        <v>23.9</v>
      </c>
      <c r="C2496" s="1507">
        <v>25.7</v>
      </c>
    </row>
    <row r="2497" spans="1:3" ht="15.75">
      <c r="A2497" s="1649">
        <v>35734</v>
      </c>
      <c r="B2497" s="1">
        <v>22.2</v>
      </c>
      <c r="C2497" s="1507">
        <v>26</v>
      </c>
    </row>
    <row r="2498" spans="1:3" ht="15.75">
      <c r="A2498" s="1649">
        <v>35735</v>
      </c>
      <c r="B2498" s="1">
        <v>21.6</v>
      </c>
      <c r="C2498" s="1507">
        <v>25.8</v>
      </c>
    </row>
    <row r="2499" spans="1:3" ht="15.75">
      <c r="A2499" s="1649">
        <v>35736</v>
      </c>
      <c r="B2499" s="1">
        <v>21</v>
      </c>
      <c r="C2499" s="1507">
        <v>25.1</v>
      </c>
    </row>
    <row r="2500" spans="1:3" ht="15.75">
      <c r="A2500" s="1649">
        <v>35737</v>
      </c>
      <c r="B2500" s="1">
        <v>22</v>
      </c>
      <c r="C2500" s="1507">
        <v>26.6</v>
      </c>
    </row>
    <row r="2501" spans="1:3" ht="15.75">
      <c r="A2501" s="1649">
        <v>35738</v>
      </c>
      <c r="B2501" s="1">
        <v>23.8</v>
      </c>
      <c r="C2501" s="1507">
        <v>28.6</v>
      </c>
    </row>
    <row r="2502" spans="1:3" ht="15.75">
      <c r="A2502" s="1649">
        <v>35739</v>
      </c>
      <c r="B2502" s="1">
        <v>22.9</v>
      </c>
      <c r="C2502" s="1507">
        <v>27.1</v>
      </c>
    </row>
    <row r="2503" spans="1:3" ht="15.75">
      <c r="A2503" s="1649">
        <v>35740</v>
      </c>
      <c r="B2503" s="1">
        <v>22.5</v>
      </c>
      <c r="C2503" s="1507">
        <v>26.1</v>
      </c>
    </row>
    <row r="2504" spans="1:3" ht="15.75">
      <c r="A2504" s="1649">
        <v>35741</v>
      </c>
      <c r="B2504" s="1">
        <v>22.5</v>
      </c>
      <c r="C2504" s="1507">
        <v>26.3</v>
      </c>
    </row>
    <row r="2505" spans="1:3" ht="15.75">
      <c r="A2505" s="1649">
        <v>35742</v>
      </c>
      <c r="B2505" s="1">
        <v>22.1</v>
      </c>
      <c r="C2505" s="1507">
        <v>24.7</v>
      </c>
    </row>
    <row r="2506" spans="1:3" ht="15.75">
      <c r="A2506" s="1649">
        <v>35743</v>
      </c>
      <c r="B2506" s="1">
        <v>23</v>
      </c>
      <c r="C2506" s="1507">
        <v>27.2</v>
      </c>
    </row>
    <row r="2507" spans="1:3" ht="15.75">
      <c r="A2507" s="1649">
        <v>35744</v>
      </c>
      <c r="B2507" s="1">
        <v>22.8</v>
      </c>
      <c r="C2507" s="1507">
        <v>24.3</v>
      </c>
    </row>
    <row r="2508" spans="1:3" ht="15.75">
      <c r="A2508" s="1649">
        <v>35745</v>
      </c>
      <c r="B2508" s="1">
        <v>24.9</v>
      </c>
      <c r="C2508" s="1507">
        <v>29.7</v>
      </c>
    </row>
    <row r="2509" spans="1:3" ht="15.75">
      <c r="A2509" s="1649">
        <v>35746</v>
      </c>
      <c r="B2509" s="1">
        <v>25.4</v>
      </c>
      <c r="C2509" s="1507">
        <v>29.1</v>
      </c>
    </row>
    <row r="2510" spans="1:3" ht="15.75">
      <c r="A2510" s="1649">
        <v>35747</v>
      </c>
      <c r="B2510" s="1">
        <v>25.6</v>
      </c>
      <c r="C2510" s="1507">
        <v>29.9</v>
      </c>
    </row>
    <row r="2511" spans="1:3" ht="15.75">
      <c r="A2511" s="1649">
        <v>35748</v>
      </c>
      <c r="B2511" s="1">
        <v>25.6</v>
      </c>
      <c r="C2511" s="1507">
        <v>30.1</v>
      </c>
    </row>
    <row r="2512" spans="1:3" ht="15.75">
      <c r="A2512" s="1649">
        <v>35749</v>
      </c>
      <c r="B2512" s="1">
        <v>26.2</v>
      </c>
      <c r="C2512" s="1507">
        <v>30.4</v>
      </c>
    </row>
    <row r="2513" spans="1:3" ht="15.75">
      <c r="A2513" s="1649">
        <v>35750</v>
      </c>
      <c r="B2513" s="1">
        <v>25.4</v>
      </c>
      <c r="C2513" s="1507">
        <v>30.6</v>
      </c>
    </row>
    <row r="2514" spans="1:3" ht="15.75">
      <c r="A2514" s="1649">
        <v>35751</v>
      </c>
      <c r="B2514" s="1">
        <v>21.5</v>
      </c>
      <c r="C2514" s="1507">
        <v>23.1</v>
      </c>
    </row>
    <row r="2515" spans="1:3" ht="15.75">
      <c r="A2515" s="1649">
        <v>35752</v>
      </c>
      <c r="B2515" s="1">
        <v>18.3</v>
      </c>
      <c r="C2515" s="1507">
        <v>20.5</v>
      </c>
    </row>
    <row r="2516" spans="1:3" ht="15.75">
      <c r="A2516" s="1649">
        <v>35753</v>
      </c>
      <c r="B2516" s="1">
        <v>19.600000000000001</v>
      </c>
      <c r="C2516" s="1507">
        <v>22</v>
      </c>
    </row>
    <row r="2517" spans="1:3" ht="15.75">
      <c r="A2517" s="1649">
        <v>35754</v>
      </c>
      <c r="B2517" s="1">
        <v>21.5</v>
      </c>
      <c r="C2517" s="1507">
        <v>25.9</v>
      </c>
    </row>
    <row r="2518" spans="1:3" ht="15.75">
      <c r="A2518" s="1649">
        <v>35755</v>
      </c>
      <c r="B2518" s="1">
        <v>23.2</v>
      </c>
      <c r="C2518" s="1507">
        <v>27.1</v>
      </c>
    </row>
    <row r="2519" spans="1:3" ht="15.75">
      <c r="A2519" s="1649">
        <v>35756</v>
      </c>
      <c r="B2519" s="1">
        <v>24.1</v>
      </c>
      <c r="C2519" s="1507">
        <v>26.6</v>
      </c>
    </row>
    <row r="2520" spans="1:3" ht="15.75">
      <c r="A2520" s="1649">
        <v>35757</v>
      </c>
      <c r="B2520" s="1">
        <v>25.1</v>
      </c>
      <c r="C2520" s="1507">
        <v>28.6</v>
      </c>
    </row>
    <row r="2521" spans="1:3" ht="15.75">
      <c r="A2521" s="1649">
        <v>35758</v>
      </c>
      <c r="B2521" s="1">
        <v>26.3</v>
      </c>
      <c r="C2521" s="1507">
        <v>31.9</v>
      </c>
    </row>
    <row r="2522" spans="1:3" ht="15.75">
      <c r="A2522" s="1649">
        <v>35759</v>
      </c>
      <c r="B2522" s="1">
        <v>27.6</v>
      </c>
      <c r="C2522" s="1507">
        <v>34.700000000000003</v>
      </c>
    </row>
    <row r="2523" spans="1:3" ht="15.75">
      <c r="A2523" s="1649">
        <v>35760</v>
      </c>
      <c r="B2523" s="1">
        <v>26.8</v>
      </c>
      <c r="C2523" s="1507">
        <v>32.299999999999997</v>
      </c>
    </row>
    <row r="2524" spans="1:3" ht="15.75">
      <c r="A2524" s="1649">
        <v>35761</v>
      </c>
      <c r="B2524" s="1">
        <v>27</v>
      </c>
      <c r="C2524" s="1507">
        <v>33.1</v>
      </c>
    </row>
    <row r="2525" spans="1:3" ht="15.75">
      <c r="A2525" s="1649">
        <v>35762</v>
      </c>
      <c r="B2525" s="1">
        <v>26.4</v>
      </c>
      <c r="C2525" s="1507">
        <v>31.3</v>
      </c>
    </row>
    <row r="2526" spans="1:3" ht="15.75">
      <c r="A2526" s="1649">
        <v>35763</v>
      </c>
      <c r="B2526" s="1">
        <v>26</v>
      </c>
      <c r="C2526" s="1507">
        <v>31.1</v>
      </c>
    </row>
    <row r="2527" spans="1:3" ht="15.75">
      <c r="A2527" s="1649">
        <v>35764</v>
      </c>
      <c r="B2527" s="1">
        <v>22</v>
      </c>
      <c r="C2527" s="1507">
        <v>24.1</v>
      </c>
    </row>
    <row r="2528" spans="1:3" ht="15.75">
      <c r="A2528" s="1649">
        <v>35765</v>
      </c>
      <c r="B2528" s="1">
        <v>21.7</v>
      </c>
      <c r="C2528" s="1507">
        <v>23.8</v>
      </c>
    </row>
    <row r="2529" spans="1:3" ht="15.75">
      <c r="A2529" s="1649">
        <v>35766</v>
      </c>
      <c r="B2529" s="1">
        <v>17.5</v>
      </c>
      <c r="C2529" s="1507">
        <v>19.100000000000001</v>
      </c>
    </row>
    <row r="2530" spans="1:3" ht="15.75">
      <c r="A2530" s="1649">
        <v>35767</v>
      </c>
      <c r="B2530" s="1">
        <v>15.5</v>
      </c>
      <c r="C2530" s="1507">
        <v>17.100000000000001</v>
      </c>
    </row>
    <row r="2531" spans="1:3" ht="15.75">
      <c r="A2531" s="1649">
        <v>35768</v>
      </c>
      <c r="B2531" s="1">
        <v>15.7</v>
      </c>
      <c r="C2531" s="1507">
        <v>17.5</v>
      </c>
    </row>
    <row r="2532" spans="1:3" ht="15.75">
      <c r="A2532" s="1649">
        <v>35769</v>
      </c>
      <c r="B2532" s="1">
        <v>20</v>
      </c>
      <c r="C2532" s="1507">
        <v>25</v>
      </c>
    </row>
    <row r="2533" spans="1:3" ht="15.75">
      <c r="A2533" s="1649">
        <v>35770</v>
      </c>
      <c r="B2533" s="1">
        <v>21.8</v>
      </c>
      <c r="C2533" s="1507">
        <v>25.1</v>
      </c>
    </row>
    <row r="2534" spans="1:3" ht="15.75">
      <c r="A2534" s="1649">
        <v>35771</v>
      </c>
      <c r="B2534" s="1">
        <v>22.2</v>
      </c>
      <c r="C2534" s="1507">
        <v>26.8</v>
      </c>
    </row>
    <row r="2535" spans="1:3" ht="15.75">
      <c r="A2535" s="1649">
        <v>35772</v>
      </c>
      <c r="B2535" s="1">
        <v>18</v>
      </c>
      <c r="C2535" s="1507">
        <v>20</v>
      </c>
    </row>
    <row r="2536" spans="1:3" ht="15.75">
      <c r="A2536" s="1649">
        <v>35773</v>
      </c>
      <c r="B2536" s="1">
        <v>16.8</v>
      </c>
      <c r="C2536" s="1507">
        <v>19.5</v>
      </c>
    </row>
    <row r="2537" spans="1:3" ht="15.75">
      <c r="A2537" s="1649">
        <v>35774</v>
      </c>
      <c r="B2537" s="1">
        <v>16.5</v>
      </c>
      <c r="C2537" s="1507">
        <v>19.399999999999999</v>
      </c>
    </row>
    <row r="2538" spans="1:3" ht="15.75">
      <c r="A2538" s="1649">
        <v>35775</v>
      </c>
      <c r="B2538" s="1">
        <v>14.8</v>
      </c>
      <c r="C2538" s="1507">
        <v>17</v>
      </c>
    </row>
    <row r="2539" spans="1:3" ht="15.75">
      <c r="A2539" s="1649">
        <v>35776</v>
      </c>
      <c r="B2539" s="1">
        <v>14.2</v>
      </c>
      <c r="C2539" s="1507">
        <v>15.3</v>
      </c>
    </row>
    <row r="2540" spans="1:3" ht="15.75">
      <c r="A2540" s="1649">
        <v>35777</v>
      </c>
      <c r="B2540" s="1">
        <v>14.3</v>
      </c>
      <c r="C2540" s="1507">
        <v>16.100000000000001</v>
      </c>
    </row>
    <row r="2541" spans="1:3" ht="15.75">
      <c r="A2541" s="1649">
        <v>35778</v>
      </c>
      <c r="B2541" s="1">
        <v>15.7</v>
      </c>
      <c r="C2541" s="1507">
        <v>17.100000000000001</v>
      </c>
    </row>
    <row r="2542" spans="1:3" ht="15.75">
      <c r="A2542" s="1649">
        <v>35779</v>
      </c>
      <c r="B2542" s="1">
        <v>17.3</v>
      </c>
      <c r="C2542" s="1507">
        <v>20.3</v>
      </c>
    </row>
    <row r="2543" spans="1:3" ht="15.75">
      <c r="A2543" s="1649">
        <v>35780</v>
      </c>
      <c r="B2543" s="1">
        <v>20.3</v>
      </c>
      <c r="C2543" s="1507">
        <v>23.3</v>
      </c>
    </row>
    <row r="2544" spans="1:3" ht="15.75">
      <c r="A2544" s="1649">
        <v>35781</v>
      </c>
      <c r="B2544" s="1">
        <v>22.3</v>
      </c>
      <c r="C2544" s="1507">
        <v>25.6</v>
      </c>
    </row>
    <row r="2545" spans="1:3" ht="15.75">
      <c r="A2545" s="1649">
        <v>35782</v>
      </c>
      <c r="B2545" s="1">
        <v>23.7</v>
      </c>
      <c r="C2545" s="1507">
        <v>27.3</v>
      </c>
    </row>
    <row r="2546" spans="1:3" ht="15.75">
      <c r="A2546" s="1649">
        <v>35783</v>
      </c>
      <c r="B2546" s="1">
        <v>24.1</v>
      </c>
      <c r="C2546" s="1507">
        <v>28.8</v>
      </c>
    </row>
    <row r="2547" spans="1:3" ht="15.75">
      <c r="A2547" s="1649">
        <v>35784</v>
      </c>
      <c r="B2547" s="1">
        <v>24.4</v>
      </c>
      <c r="C2547" s="1507">
        <v>28</v>
      </c>
    </row>
    <row r="2548" spans="1:3" ht="15.75">
      <c r="A2548" s="1649">
        <v>35785</v>
      </c>
      <c r="B2548" s="1">
        <v>24.8</v>
      </c>
      <c r="C2548" s="1507">
        <v>28.5</v>
      </c>
    </row>
    <row r="2549" spans="1:3" ht="15.75">
      <c r="A2549" s="1649">
        <v>35786</v>
      </c>
      <c r="B2549" s="1">
        <v>19.399999999999999</v>
      </c>
      <c r="C2549" s="1507">
        <v>24.3</v>
      </c>
    </row>
    <row r="2550" spans="1:3" ht="15.75">
      <c r="A2550" s="1649">
        <v>35787</v>
      </c>
      <c r="B2550" s="1">
        <v>17.100000000000001</v>
      </c>
      <c r="C2550" s="1507">
        <v>19.100000000000001</v>
      </c>
    </row>
    <row r="2551" spans="1:3" ht="15.75">
      <c r="A2551" s="1649">
        <v>35788</v>
      </c>
      <c r="B2551" s="1">
        <v>16.8</v>
      </c>
      <c r="C2551" s="1507">
        <v>18</v>
      </c>
    </row>
    <row r="2552" spans="1:3" ht="15.75">
      <c r="A2552" s="1649">
        <v>35789</v>
      </c>
      <c r="B2552" s="1">
        <v>17.2</v>
      </c>
      <c r="C2552" s="1507">
        <v>17.899999999999999</v>
      </c>
    </row>
    <row r="2553" spans="1:3" ht="15.75">
      <c r="A2553" s="1649">
        <v>35790</v>
      </c>
      <c r="B2553" s="1">
        <v>17.100000000000001</v>
      </c>
      <c r="C2553" s="1507">
        <v>17.7</v>
      </c>
    </row>
    <row r="2554" spans="1:3" ht="15.75">
      <c r="A2554" s="1649">
        <v>35791</v>
      </c>
      <c r="B2554" s="1">
        <v>16.899999999999999</v>
      </c>
      <c r="C2554" s="1507">
        <v>18.2</v>
      </c>
    </row>
    <row r="2555" spans="1:3" ht="15.75">
      <c r="A2555" s="1649">
        <v>35792</v>
      </c>
      <c r="B2555" s="1">
        <v>20.100000000000001</v>
      </c>
      <c r="C2555" s="1507">
        <v>24.4</v>
      </c>
    </row>
    <row r="2556" spans="1:3" ht="15.75">
      <c r="A2556" s="1649">
        <v>35793</v>
      </c>
      <c r="B2556" s="1">
        <v>22.5</v>
      </c>
      <c r="C2556" s="1507">
        <v>26.8</v>
      </c>
    </row>
    <row r="2557" spans="1:3" ht="15.75">
      <c r="A2557" s="1649">
        <v>35794</v>
      </c>
      <c r="B2557" s="1">
        <v>23.5</v>
      </c>
      <c r="C2557" s="1507">
        <v>28.1</v>
      </c>
    </row>
    <row r="2558" spans="1:3" ht="15.75">
      <c r="A2558" s="1649">
        <v>35795</v>
      </c>
      <c r="B2558" s="1">
        <v>22.8</v>
      </c>
      <c r="C2558" s="1507">
        <v>27.6</v>
      </c>
    </row>
    <row r="2559" spans="1:3" ht="15.75">
      <c r="A2559" s="1649">
        <v>35796</v>
      </c>
      <c r="B2559" s="1">
        <v>22.8</v>
      </c>
      <c r="C2559" s="1507">
        <v>26.5</v>
      </c>
    </row>
    <row r="2560" spans="1:3" ht="15.75">
      <c r="A2560" s="1649">
        <v>35797</v>
      </c>
      <c r="B2560" s="1">
        <v>21.2</v>
      </c>
      <c r="C2560" s="1507">
        <v>24.3</v>
      </c>
    </row>
    <row r="2561" spans="1:3" ht="15.75">
      <c r="A2561" s="1649">
        <v>35798</v>
      </c>
      <c r="B2561" s="1">
        <v>23</v>
      </c>
      <c r="C2561" s="1507">
        <v>27.4</v>
      </c>
    </row>
    <row r="2562" spans="1:3" ht="15.75">
      <c r="A2562" s="1649">
        <v>35799</v>
      </c>
      <c r="B2562" s="1">
        <v>22.3</v>
      </c>
      <c r="C2562" s="1507">
        <v>24.8</v>
      </c>
    </row>
    <row r="2563" spans="1:3" ht="15.75">
      <c r="A2563" s="1649">
        <v>35800</v>
      </c>
      <c r="B2563" s="1">
        <v>17.5</v>
      </c>
      <c r="C2563" s="1507">
        <v>22.9</v>
      </c>
    </row>
    <row r="2564" spans="1:3" ht="15.75">
      <c r="A2564" s="1649">
        <v>35801</v>
      </c>
      <c r="B2564" s="1">
        <v>17.600000000000001</v>
      </c>
      <c r="C2564" s="1507">
        <v>18.8</v>
      </c>
    </row>
    <row r="2565" spans="1:3" ht="15.75">
      <c r="A2565" s="1649">
        <v>35802</v>
      </c>
      <c r="B2565" s="1">
        <v>21.8</v>
      </c>
      <c r="C2565" s="1507">
        <v>27.3</v>
      </c>
    </row>
    <row r="2566" spans="1:3" ht="15.75">
      <c r="A2566" s="1649">
        <v>35803</v>
      </c>
      <c r="B2566" s="1">
        <v>22.8</v>
      </c>
      <c r="C2566" s="1507">
        <v>27</v>
      </c>
    </row>
    <row r="2567" spans="1:3" ht="15.75">
      <c r="A2567" s="1649">
        <v>35804</v>
      </c>
      <c r="B2567" s="1">
        <v>24.4</v>
      </c>
      <c r="C2567" s="1507">
        <v>30.8</v>
      </c>
    </row>
    <row r="2568" spans="1:3" ht="15.75">
      <c r="A2568" s="1649">
        <v>35805</v>
      </c>
      <c r="B2568" s="1">
        <v>24.4</v>
      </c>
      <c r="C2568" s="1507">
        <v>29.9</v>
      </c>
    </row>
    <row r="2569" spans="1:3" ht="15.75">
      <c r="A2569" s="1649">
        <v>35806</v>
      </c>
      <c r="B2569" s="1">
        <v>23.2</v>
      </c>
      <c r="C2569" s="1507">
        <v>28</v>
      </c>
    </row>
    <row r="2570" spans="1:3" ht="15.75">
      <c r="A2570" s="1649">
        <v>35807</v>
      </c>
      <c r="B2570" s="1">
        <v>19.5</v>
      </c>
      <c r="C2570" s="1507">
        <v>21</v>
      </c>
    </row>
    <row r="2571" spans="1:3" ht="15.75">
      <c r="A2571" s="1649">
        <v>35808</v>
      </c>
      <c r="B2571" s="1">
        <v>21.4</v>
      </c>
      <c r="C2571" s="1507">
        <v>27.6</v>
      </c>
    </row>
    <row r="2572" spans="1:3" ht="15.75">
      <c r="A2572" s="1649">
        <v>35809</v>
      </c>
      <c r="B2572" s="1">
        <v>23.8</v>
      </c>
      <c r="C2572" s="1507">
        <v>30.1</v>
      </c>
    </row>
    <row r="2573" spans="1:3" ht="15.75">
      <c r="A2573" s="1649">
        <v>35810</v>
      </c>
      <c r="B2573" s="1">
        <v>16.399999999999999</v>
      </c>
      <c r="C2573" s="1507">
        <v>20.2</v>
      </c>
    </row>
    <row r="2574" spans="1:3" ht="15.75">
      <c r="A2574" s="1649">
        <v>35811</v>
      </c>
      <c r="B2574" s="1">
        <v>19.2</v>
      </c>
      <c r="C2574" s="1507">
        <v>22.5</v>
      </c>
    </row>
    <row r="2575" spans="1:3" ht="15.75">
      <c r="A2575" s="1649">
        <v>35812</v>
      </c>
      <c r="B2575" s="1">
        <v>19.899999999999999</v>
      </c>
      <c r="C2575" s="1507">
        <v>22.1</v>
      </c>
    </row>
    <row r="2576" spans="1:3" ht="15.75">
      <c r="A2576" s="1649">
        <v>35813</v>
      </c>
      <c r="B2576" s="1">
        <v>14.9</v>
      </c>
      <c r="C2576" s="1507">
        <v>20</v>
      </c>
    </row>
    <row r="2577" spans="1:3" ht="15.75">
      <c r="A2577" s="1649">
        <v>35814</v>
      </c>
      <c r="B2577" s="1">
        <v>11.3</v>
      </c>
      <c r="C2577" s="1507">
        <v>14.6</v>
      </c>
    </row>
    <row r="2578" spans="1:3" ht="15.75">
      <c r="A2578" s="1649">
        <v>35815</v>
      </c>
      <c r="B2578" s="1">
        <v>11.3</v>
      </c>
      <c r="C2578" s="1507">
        <v>13</v>
      </c>
    </row>
    <row r="2579" spans="1:3" ht="15.75">
      <c r="A2579" s="1649">
        <v>35816</v>
      </c>
      <c r="B2579" s="1">
        <v>11.7</v>
      </c>
      <c r="C2579" s="1507">
        <v>13.9</v>
      </c>
    </row>
    <row r="2580" spans="1:3" ht="15.75">
      <c r="A2580" s="1649">
        <v>35817</v>
      </c>
      <c r="B2580" s="1">
        <v>13.8</v>
      </c>
      <c r="C2580" s="1507">
        <v>16.100000000000001</v>
      </c>
    </row>
    <row r="2581" spans="1:3" ht="15.75">
      <c r="A2581" s="1649">
        <v>35818</v>
      </c>
      <c r="B2581" s="1">
        <v>13.6</v>
      </c>
      <c r="C2581" s="1507">
        <v>15.6</v>
      </c>
    </row>
    <row r="2582" spans="1:3" ht="15.75">
      <c r="A2582" s="1649">
        <v>35819</v>
      </c>
      <c r="B2582" s="1">
        <v>13.5</v>
      </c>
      <c r="C2582" s="1507">
        <v>15.1</v>
      </c>
    </row>
    <row r="2583" spans="1:3" ht="15.75">
      <c r="A2583" s="1649">
        <v>35820</v>
      </c>
      <c r="B2583" s="1">
        <v>12.3</v>
      </c>
      <c r="C2583" s="1507">
        <v>13.9</v>
      </c>
    </row>
    <row r="2584" spans="1:3" ht="15.75">
      <c r="A2584" s="1649">
        <v>35821</v>
      </c>
      <c r="B2584" s="1">
        <v>11.2</v>
      </c>
      <c r="C2584" s="1507">
        <v>12.6</v>
      </c>
    </row>
    <row r="2585" spans="1:3" ht="15.75">
      <c r="A2585" s="1649">
        <v>35822</v>
      </c>
      <c r="B2585" s="1">
        <v>12.3</v>
      </c>
      <c r="C2585" s="1507">
        <v>13.5</v>
      </c>
    </row>
    <row r="2586" spans="1:3" ht="15.75">
      <c r="A2586" s="1649">
        <v>35823</v>
      </c>
      <c r="B2586" s="1">
        <v>14.8</v>
      </c>
      <c r="C2586" s="1507">
        <v>17.399999999999999</v>
      </c>
    </row>
    <row r="2587" spans="1:3" ht="15.75">
      <c r="A2587" s="1649">
        <v>35824</v>
      </c>
      <c r="B2587" s="1">
        <v>15.7</v>
      </c>
      <c r="C2587" s="1507">
        <v>18.3</v>
      </c>
    </row>
    <row r="2588" spans="1:3" ht="15.75">
      <c r="A2588" s="1649">
        <v>35825</v>
      </c>
      <c r="B2588" s="1">
        <v>17.3</v>
      </c>
      <c r="C2588" s="1507">
        <v>22.2</v>
      </c>
    </row>
    <row r="2589" spans="1:3" ht="15.75">
      <c r="A2589" s="1649">
        <v>35826</v>
      </c>
      <c r="B2589" s="1">
        <v>18.399999999999999</v>
      </c>
      <c r="C2589" s="1507">
        <v>21.9</v>
      </c>
    </row>
    <row r="2590" spans="1:3" ht="15.75">
      <c r="A2590" s="1649">
        <v>35827</v>
      </c>
      <c r="B2590" s="1">
        <v>18.5</v>
      </c>
      <c r="C2590" s="1507">
        <v>19.7</v>
      </c>
    </row>
    <row r="2591" spans="1:3" ht="15.75">
      <c r="A2591" s="1649">
        <v>35828</v>
      </c>
      <c r="B2591" s="1">
        <v>20.100000000000001</v>
      </c>
      <c r="C2591" s="1507">
        <v>22.4</v>
      </c>
    </row>
    <row r="2592" spans="1:3" ht="15.75">
      <c r="A2592" s="1649">
        <v>35829</v>
      </c>
      <c r="B2592" s="1">
        <v>22.5</v>
      </c>
      <c r="C2592" s="1507">
        <v>26.2</v>
      </c>
    </row>
    <row r="2593" spans="1:3" ht="15.75">
      <c r="A2593" s="1649">
        <v>35830</v>
      </c>
      <c r="B2593" s="1">
        <v>15.9</v>
      </c>
      <c r="C2593" s="1507">
        <v>22.7</v>
      </c>
    </row>
    <row r="2594" spans="1:3" ht="15.75">
      <c r="A2594" s="1649">
        <v>35831</v>
      </c>
      <c r="B2594" s="1">
        <v>11.5</v>
      </c>
      <c r="C2594" s="1507">
        <v>13.2</v>
      </c>
    </row>
    <row r="2595" spans="1:3" ht="15.75">
      <c r="A2595" s="1649">
        <v>35832</v>
      </c>
      <c r="B2595" s="1">
        <v>12.1</v>
      </c>
      <c r="C2595" s="1507">
        <v>13.9</v>
      </c>
    </row>
    <row r="2596" spans="1:3" ht="15.75">
      <c r="A2596" s="1649">
        <v>35833</v>
      </c>
      <c r="B2596" s="1">
        <v>14.7</v>
      </c>
      <c r="C2596" s="1507">
        <v>18</v>
      </c>
    </row>
    <row r="2597" spans="1:3" ht="15.75">
      <c r="A2597" s="1649">
        <v>35834</v>
      </c>
      <c r="B2597" s="1">
        <v>16.5</v>
      </c>
      <c r="C2597" s="1507">
        <v>19.7</v>
      </c>
    </row>
    <row r="2598" spans="1:3" ht="15.75">
      <c r="A2598" s="1649">
        <v>35835</v>
      </c>
      <c r="B2598" s="1">
        <v>17.5</v>
      </c>
      <c r="C2598" s="1507">
        <v>19.5</v>
      </c>
    </row>
    <row r="2599" spans="1:3" ht="15.75">
      <c r="A2599" s="1649">
        <v>35836</v>
      </c>
      <c r="B2599" s="1">
        <v>17.7</v>
      </c>
      <c r="C2599" s="1507">
        <v>19.600000000000001</v>
      </c>
    </row>
    <row r="2600" spans="1:3" ht="15.75">
      <c r="A2600" s="1649">
        <v>35837</v>
      </c>
      <c r="B2600" s="1">
        <v>20.2</v>
      </c>
      <c r="C2600" s="1507">
        <v>24.5</v>
      </c>
    </row>
    <row r="2601" spans="1:3" ht="15.75">
      <c r="A2601" s="1649">
        <v>35838</v>
      </c>
      <c r="B2601" s="1">
        <v>21.6</v>
      </c>
      <c r="C2601" s="1507">
        <v>26.5</v>
      </c>
    </row>
    <row r="2602" spans="1:3" ht="15.75">
      <c r="A2602" s="1649">
        <v>35839</v>
      </c>
      <c r="B2602" s="1">
        <v>23.3</v>
      </c>
      <c r="C2602" s="1507">
        <v>28.4</v>
      </c>
    </row>
    <row r="2603" spans="1:3" ht="15.75">
      <c r="A2603" s="1649">
        <v>35840</v>
      </c>
      <c r="B2603" s="1">
        <v>24.4</v>
      </c>
      <c r="C2603" s="1507">
        <v>28.3</v>
      </c>
    </row>
    <row r="2604" spans="1:3" ht="15.75">
      <c r="A2604" s="1649">
        <v>35841</v>
      </c>
      <c r="B2604" s="1">
        <v>23.8</v>
      </c>
      <c r="C2604" s="1507">
        <v>27.7</v>
      </c>
    </row>
    <row r="2605" spans="1:3" ht="15.75">
      <c r="A2605" s="1649">
        <v>35842</v>
      </c>
      <c r="B2605" s="1">
        <v>24.6</v>
      </c>
      <c r="C2605" s="1507">
        <v>29.6</v>
      </c>
    </row>
    <row r="2606" spans="1:3" ht="15.75">
      <c r="A2606" s="1649">
        <v>35843</v>
      </c>
      <c r="B2606" s="1">
        <v>23.9</v>
      </c>
      <c r="C2606" s="1507">
        <v>29.6</v>
      </c>
    </row>
    <row r="2607" spans="1:3" ht="15.75">
      <c r="A2607" s="1649">
        <v>35844</v>
      </c>
      <c r="B2607" s="1">
        <v>23.1</v>
      </c>
      <c r="C2607" s="1507">
        <v>27.1</v>
      </c>
    </row>
    <row r="2608" spans="1:3" ht="15.75">
      <c r="A2608" s="1649">
        <v>35845</v>
      </c>
      <c r="B2608" s="1">
        <v>23.1</v>
      </c>
      <c r="C2608" s="1507">
        <v>28.3</v>
      </c>
    </row>
    <row r="2609" spans="1:3" ht="15.75">
      <c r="A2609" s="1649">
        <v>35846</v>
      </c>
      <c r="B2609" s="1">
        <v>24</v>
      </c>
      <c r="C2609" s="1507">
        <v>28.7</v>
      </c>
    </row>
    <row r="2610" spans="1:3" ht="15.75">
      <c r="A2610" s="1649">
        <v>35847</v>
      </c>
      <c r="B2610" s="1">
        <v>19.600000000000001</v>
      </c>
      <c r="C2610" s="1507">
        <v>25.2</v>
      </c>
    </row>
    <row r="2611" spans="1:3" ht="15.75">
      <c r="A2611" s="1649">
        <v>35848</v>
      </c>
      <c r="B2611" s="1">
        <v>17</v>
      </c>
      <c r="C2611" s="1507">
        <v>18.600000000000001</v>
      </c>
    </row>
    <row r="2612" spans="1:3" ht="15.75">
      <c r="A2612" s="1649">
        <v>35849</v>
      </c>
      <c r="B2612" s="1">
        <v>15.8</v>
      </c>
      <c r="C2612" s="1507">
        <v>17.600000000000001</v>
      </c>
    </row>
    <row r="2613" spans="1:3" ht="15.75">
      <c r="A2613" s="1649">
        <v>35850</v>
      </c>
      <c r="B2613" s="1">
        <v>17.8</v>
      </c>
      <c r="C2613" s="1507">
        <v>19.899999999999999</v>
      </c>
    </row>
    <row r="2614" spans="1:3" ht="15.75">
      <c r="A2614" s="1649">
        <v>35851</v>
      </c>
      <c r="B2614" s="1">
        <v>17.7</v>
      </c>
      <c r="C2614" s="1507">
        <v>20.2</v>
      </c>
    </row>
    <row r="2615" spans="1:3" ht="15.75">
      <c r="A2615" s="1649">
        <v>35852</v>
      </c>
      <c r="B2615" s="1">
        <v>16.899999999999999</v>
      </c>
      <c r="C2615" s="1507">
        <v>18.100000000000001</v>
      </c>
    </row>
    <row r="2616" spans="1:3" ht="15.75">
      <c r="A2616" s="1649">
        <v>35853</v>
      </c>
      <c r="B2616" s="1">
        <v>17.2</v>
      </c>
      <c r="C2616" s="1507">
        <v>18.600000000000001</v>
      </c>
    </row>
    <row r="2617" spans="1:3" ht="15.75">
      <c r="A2617" s="1649">
        <v>35854</v>
      </c>
      <c r="B2617" s="1">
        <v>17.600000000000001</v>
      </c>
      <c r="C2617" s="1507">
        <v>19.600000000000001</v>
      </c>
    </row>
    <row r="2618" spans="1:3" ht="15.75">
      <c r="A2618" s="1649">
        <v>35855</v>
      </c>
      <c r="B2618" s="1">
        <v>16.2</v>
      </c>
      <c r="C2618" s="1507">
        <v>18.8</v>
      </c>
    </row>
    <row r="2619" spans="1:3" ht="15.75">
      <c r="A2619" s="1649">
        <v>35856</v>
      </c>
      <c r="B2619" s="1">
        <v>17.600000000000001</v>
      </c>
      <c r="C2619" s="1507">
        <v>19.600000000000001</v>
      </c>
    </row>
    <row r="2620" spans="1:3" ht="15.75">
      <c r="A2620" s="1649">
        <v>35857</v>
      </c>
      <c r="B2620" s="1">
        <v>19.3</v>
      </c>
      <c r="C2620" s="1507">
        <v>20.9</v>
      </c>
    </row>
    <row r="2621" spans="1:3" ht="15.75">
      <c r="A2621" s="1649">
        <v>35858</v>
      </c>
      <c r="B2621" s="1">
        <v>20.399999999999999</v>
      </c>
      <c r="C2621" s="1507">
        <v>22.7</v>
      </c>
    </row>
    <row r="2622" spans="1:3" ht="15.75">
      <c r="A2622" s="1649">
        <v>35859</v>
      </c>
      <c r="B2622" s="1">
        <v>20.5</v>
      </c>
      <c r="C2622" s="1507">
        <v>21.9</v>
      </c>
    </row>
    <row r="2623" spans="1:3" ht="15.75">
      <c r="A2623" s="1649">
        <v>35860</v>
      </c>
      <c r="B2623" s="1">
        <v>23.3</v>
      </c>
      <c r="C2623" s="1507">
        <v>26.7</v>
      </c>
    </row>
    <row r="2624" spans="1:3" ht="15.75">
      <c r="A2624" s="1649">
        <v>35861</v>
      </c>
      <c r="B2624" s="1">
        <v>24.4</v>
      </c>
      <c r="C2624" s="1507">
        <v>27.1</v>
      </c>
    </row>
    <row r="2625" spans="1:3" ht="15.75">
      <c r="A2625" s="1649">
        <v>35862</v>
      </c>
      <c r="B2625" s="1">
        <v>25.4</v>
      </c>
      <c r="C2625" s="1507">
        <v>30.6</v>
      </c>
    </row>
    <row r="2626" spans="1:3" ht="15.75">
      <c r="A2626" s="1649">
        <v>35863</v>
      </c>
      <c r="B2626" s="1">
        <v>25.6</v>
      </c>
      <c r="C2626" s="1507">
        <v>31.3</v>
      </c>
    </row>
    <row r="2627" spans="1:3" ht="15.75">
      <c r="A2627" s="1649">
        <v>35864</v>
      </c>
      <c r="B2627" s="1">
        <v>21.8</v>
      </c>
      <c r="C2627" s="1507">
        <v>27.4</v>
      </c>
    </row>
    <row r="2628" spans="1:3" ht="15.75">
      <c r="A2628" s="1649">
        <v>35865</v>
      </c>
      <c r="B2628" s="1">
        <v>18</v>
      </c>
      <c r="C2628" s="1507">
        <v>20.6</v>
      </c>
    </row>
    <row r="2629" spans="1:3" ht="15.75">
      <c r="A2629" s="1649">
        <v>35866</v>
      </c>
      <c r="B2629" s="1">
        <v>17.399999999999999</v>
      </c>
      <c r="C2629" s="1507">
        <v>21.6</v>
      </c>
    </row>
    <row r="2630" spans="1:3" ht="15.75">
      <c r="A2630" s="1649">
        <v>35867</v>
      </c>
      <c r="B2630" s="1">
        <v>17.899999999999999</v>
      </c>
      <c r="C2630" s="1507">
        <v>19.899999999999999</v>
      </c>
    </row>
    <row r="2631" spans="1:3" ht="15.75">
      <c r="A2631" s="1649">
        <v>35868</v>
      </c>
      <c r="B2631" s="1">
        <v>19.3</v>
      </c>
      <c r="C2631" s="1507">
        <v>22.6</v>
      </c>
    </row>
    <row r="2632" spans="1:3" ht="15.75">
      <c r="A2632" s="1649">
        <v>35869</v>
      </c>
      <c r="B2632" s="1">
        <v>20.7</v>
      </c>
      <c r="C2632" s="1507">
        <v>22.8</v>
      </c>
    </row>
    <row r="2633" spans="1:3" ht="15.75">
      <c r="A2633" s="1649">
        <v>35870</v>
      </c>
      <c r="B2633" s="1">
        <v>22.4</v>
      </c>
      <c r="C2633" s="1507">
        <v>25.1</v>
      </c>
    </row>
    <row r="2634" spans="1:3" ht="15.75">
      <c r="A2634" s="1649">
        <v>35871</v>
      </c>
      <c r="B2634" s="1">
        <v>23.1</v>
      </c>
      <c r="C2634" s="1507">
        <v>25.7</v>
      </c>
    </row>
    <row r="2635" spans="1:3" ht="15.75">
      <c r="A2635" s="1649">
        <v>35872</v>
      </c>
      <c r="B2635" s="1">
        <v>23.3</v>
      </c>
      <c r="C2635" s="1507">
        <v>25.2</v>
      </c>
    </row>
    <row r="2636" spans="1:3" ht="15.75">
      <c r="A2636" s="1649">
        <v>35873</v>
      </c>
      <c r="B2636" s="1">
        <v>24.5</v>
      </c>
      <c r="C2636" s="1507">
        <v>26.9</v>
      </c>
    </row>
    <row r="2637" spans="1:3" ht="15.75">
      <c r="A2637" s="1649">
        <v>35874</v>
      </c>
      <c r="B2637" s="1">
        <v>24.4</v>
      </c>
      <c r="C2637" s="1507">
        <v>25.9</v>
      </c>
    </row>
    <row r="2638" spans="1:3" ht="15.75">
      <c r="A2638" s="1649">
        <v>35875</v>
      </c>
      <c r="B2638" s="1">
        <v>21</v>
      </c>
      <c r="C2638" s="1507">
        <v>25.1</v>
      </c>
    </row>
    <row r="2639" spans="1:3" ht="15.75">
      <c r="A2639" s="1649">
        <v>35876</v>
      </c>
      <c r="B2639" s="1">
        <v>14.4</v>
      </c>
      <c r="C2639" s="1507">
        <v>16.899999999999999</v>
      </c>
    </row>
    <row r="2640" spans="1:3" ht="15.75">
      <c r="A2640" s="1649">
        <v>35877</v>
      </c>
      <c r="B2640" s="1">
        <v>14.6</v>
      </c>
      <c r="C2640" s="1507">
        <v>16</v>
      </c>
    </row>
    <row r="2641" spans="1:3" ht="15.75">
      <c r="A2641" s="1649">
        <v>35878</v>
      </c>
      <c r="B2641" s="1">
        <v>15.5</v>
      </c>
      <c r="C2641" s="1507">
        <v>17.3</v>
      </c>
    </row>
    <row r="2642" spans="1:3" ht="15.75">
      <c r="A2642" s="1649">
        <v>35879</v>
      </c>
      <c r="B2642" s="1">
        <v>17.5</v>
      </c>
      <c r="C2642" s="1507">
        <v>19</v>
      </c>
    </row>
    <row r="2643" spans="1:3" ht="15.75">
      <c r="A2643" s="1649">
        <v>35880</v>
      </c>
      <c r="B2643" s="1">
        <v>20.3</v>
      </c>
      <c r="C2643" s="1507">
        <v>24.1</v>
      </c>
    </row>
    <row r="2644" spans="1:3" ht="15.75">
      <c r="A2644" s="1649">
        <v>35881</v>
      </c>
      <c r="B2644" s="1">
        <v>21.1</v>
      </c>
      <c r="C2644" s="1507">
        <v>22.3</v>
      </c>
    </row>
    <row r="2645" spans="1:3" ht="15.75">
      <c r="A2645" s="1649">
        <v>35882</v>
      </c>
      <c r="B2645" s="1">
        <v>20.2</v>
      </c>
      <c r="C2645" s="1507">
        <v>22.6</v>
      </c>
    </row>
    <row r="2646" spans="1:3" ht="15.75">
      <c r="A2646" s="1649">
        <v>35883</v>
      </c>
      <c r="B2646" s="1">
        <v>22.2</v>
      </c>
      <c r="C2646" s="1507">
        <v>25.3</v>
      </c>
    </row>
    <row r="2647" spans="1:3" ht="15.75">
      <c r="A2647" s="1649">
        <v>35884</v>
      </c>
      <c r="B2647" s="1">
        <v>23.9</v>
      </c>
      <c r="C2647" s="1507">
        <v>29.5</v>
      </c>
    </row>
    <row r="2648" spans="1:3" ht="15.75">
      <c r="A2648" s="1649">
        <v>35885</v>
      </c>
      <c r="B2648" s="1">
        <v>29.6</v>
      </c>
      <c r="C2648" s="1507">
        <v>29.6</v>
      </c>
    </row>
    <row r="2649" spans="1:3" ht="15.75">
      <c r="A2649" s="1649">
        <v>35886</v>
      </c>
      <c r="B2649" s="1">
        <v>24.7</v>
      </c>
      <c r="C2649" s="1507">
        <v>28.8</v>
      </c>
    </row>
    <row r="2650" spans="1:3" ht="15.75">
      <c r="A2650" s="1649">
        <v>35887</v>
      </c>
      <c r="B2650" s="1">
        <v>23.8</v>
      </c>
      <c r="C2650" s="1507">
        <v>26.1</v>
      </c>
    </row>
    <row r="2651" spans="1:3" ht="15.75">
      <c r="A2651" s="1649">
        <v>35888</v>
      </c>
      <c r="B2651" s="1">
        <v>24.1</v>
      </c>
      <c r="C2651" s="1507">
        <v>28</v>
      </c>
    </row>
    <row r="2652" spans="1:3" ht="15.75">
      <c r="A2652" s="1649">
        <v>35889</v>
      </c>
      <c r="B2652" s="1">
        <v>24.3</v>
      </c>
      <c r="C2652" s="1507">
        <v>27.7</v>
      </c>
    </row>
    <row r="2653" spans="1:3" ht="15.75">
      <c r="A2653" s="1649">
        <v>35890</v>
      </c>
      <c r="B2653" s="1">
        <v>25.4</v>
      </c>
      <c r="C2653" s="1507">
        <v>30.7</v>
      </c>
    </row>
    <row r="2654" spans="1:3" ht="15.75">
      <c r="A2654" s="1649">
        <v>35891</v>
      </c>
      <c r="B2654" s="1">
        <v>26.2</v>
      </c>
      <c r="C2654" s="1507">
        <v>30</v>
      </c>
    </row>
    <row r="2655" spans="1:3" ht="15.75">
      <c r="A2655" s="1649">
        <v>35892</v>
      </c>
      <c r="B2655" s="1">
        <v>26.1</v>
      </c>
      <c r="C2655" s="1507">
        <v>30.1</v>
      </c>
    </row>
    <row r="2656" spans="1:3" ht="15.75">
      <c r="A2656" s="1649">
        <v>35893</v>
      </c>
      <c r="B2656" s="1">
        <v>25.4</v>
      </c>
      <c r="C2656" s="1507">
        <v>29.3</v>
      </c>
    </row>
    <row r="2657" spans="1:3" ht="15.75">
      <c r="A2657" s="1649">
        <v>35894</v>
      </c>
      <c r="B2657" s="1">
        <v>26.7</v>
      </c>
      <c r="C2657" s="1507">
        <v>31.6</v>
      </c>
    </row>
    <row r="2658" spans="1:3" ht="15.75">
      <c r="A2658" s="1649">
        <v>35895</v>
      </c>
      <c r="B2658" s="1">
        <v>26.9</v>
      </c>
      <c r="C2658" s="1507">
        <v>29.1</v>
      </c>
    </row>
    <row r="2659" spans="1:3" ht="15.75">
      <c r="A2659" s="1649">
        <v>35896</v>
      </c>
      <c r="B2659" s="1">
        <v>26.7</v>
      </c>
      <c r="C2659" s="1507">
        <v>29.6</v>
      </c>
    </row>
    <row r="2660" spans="1:3" ht="15.75">
      <c r="A2660" s="1649">
        <v>35897</v>
      </c>
      <c r="B2660" s="1">
        <v>27.1</v>
      </c>
      <c r="C2660" s="1507">
        <v>31.9</v>
      </c>
    </row>
    <row r="2661" spans="1:3" ht="15.75">
      <c r="A2661" s="1649">
        <v>35898</v>
      </c>
      <c r="B2661" s="1">
        <v>25.9</v>
      </c>
      <c r="C2661" s="1507">
        <v>28.5</v>
      </c>
    </row>
    <row r="2662" spans="1:3" ht="15.75">
      <c r="A2662" s="1649">
        <v>35899</v>
      </c>
      <c r="B2662" s="1">
        <v>25.4</v>
      </c>
      <c r="C2662" s="1507">
        <v>26.8</v>
      </c>
    </row>
    <row r="2663" spans="1:3" ht="15.75">
      <c r="A2663" s="1649">
        <v>35900</v>
      </c>
      <c r="B2663" s="1">
        <v>23.6</v>
      </c>
      <c r="C2663" s="1507">
        <v>25.7</v>
      </c>
    </row>
    <row r="2664" spans="1:3" ht="15.75">
      <c r="A2664" s="1649">
        <v>35901</v>
      </c>
      <c r="B2664" s="1">
        <v>25.5</v>
      </c>
      <c r="C2664" s="1507">
        <v>30.6</v>
      </c>
    </row>
    <row r="2665" spans="1:3" ht="15.75">
      <c r="A2665" s="1649">
        <v>35902</v>
      </c>
      <c r="B2665" s="1">
        <v>24.4</v>
      </c>
      <c r="C2665" s="1507">
        <v>27.7</v>
      </c>
    </row>
    <row r="2666" spans="1:3" ht="15.75">
      <c r="A2666" s="1649">
        <v>35903</v>
      </c>
      <c r="B2666" s="1">
        <v>23.7</v>
      </c>
      <c r="C2666" s="1507">
        <v>27.2</v>
      </c>
    </row>
    <row r="2667" spans="1:3" ht="15.75">
      <c r="A2667" s="1649">
        <v>35904</v>
      </c>
      <c r="B2667" s="1">
        <v>23.8</v>
      </c>
      <c r="C2667" s="1507">
        <v>28.6</v>
      </c>
    </row>
    <row r="2668" spans="1:3" ht="15.75">
      <c r="A2668" s="1649">
        <v>35905</v>
      </c>
      <c r="B2668" s="1">
        <v>24.1</v>
      </c>
      <c r="C2668" s="1507">
        <v>27.9</v>
      </c>
    </row>
    <row r="2669" spans="1:3" ht="15.75">
      <c r="A2669" s="1649">
        <v>35906</v>
      </c>
      <c r="B2669" s="1">
        <v>26.2</v>
      </c>
      <c r="C2669" s="1507">
        <v>30.6</v>
      </c>
    </row>
    <row r="2670" spans="1:3" ht="15.75">
      <c r="A2670" s="1649">
        <v>35907</v>
      </c>
      <c r="B2670" s="1">
        <v>28.3</v>
      </c>
      <c r="C2670" s="1507">
        <v>34.6</v>
      </c>
    </row>
    <row r="2671" spans="1:3" ht="15.75">
      <c r="A2671" s="1649">
        <v>35908</v>
      </c>
      <c r="B2671" s="1">
        <v>30.6</v>
      </c>
      <c r="C2671" s="1507">
        <v>37.6</v>
      </c>
    </row>
    <row r="2672" spans="1:3" ht="15.75">
      <c r="A2672" s="1649">
        <v>35909</v>
      </c>
      <c r="B2672" s="1">
        <v>31.1</v>
      </c>
      <c r="C2672" s="1507">
        <v>38.799999999999997</v>
      </c>
    </row>
    <row r="2673" spans="1:3" ht="15.75">
      <c r="A2673" s="1649">
        <v>35910</v>
      </c>
      <c r="B2673" s="1">
        <v>29</v>
      </c>
      <c r="C2673" s="1507">
        <v>33.5</v>
      </c>
    </row>
    <row r="2674" spans="1:3" ht="15.75">
      <c r="A2674" s="1649">
        <v>35911</v>
      </c>
      <c r="B2674" s="1">
        <v>29</v>
      </c>
      <c r="C2674" s="1507">
        <v>33.799999999999997</v>
      </c>
    </row>
    <row r="2675" spans="1:3" ht="15.75">
      <c r="A2675" s="1649">
        <v>35912</v>
      </c>
      <c r="B2675" s="1">
        <v>28.4</v>
      </c>
      <c r="C2675" s="1507">
        <v>30.4</v>
      </c>
    </row>
    <row r="2676" spans="1:3" ht="15.75">
      <c r="A2676" s="1649">
        <v>35913</v>
      </c>
      <c r="B2676" s="1">
        <v>28.5</v>
      </c>
      <c r="C2676" s="1507">
        <v>32.4</v>
      </c>
    </row>
    <row r="2677" spans="1:3" ht="15.75">
      <c r="A2677" s="1649">
        <v>35914</v>
      </c>
      <c r="B2677" s="1">
        <v>27.4</v>
      </c>
      <c r="C2677" s="1507">
        <v>31</v>
      </c>
    </row>
    <row r="2678" spans="1:3" ht="15.75">
      <c r="A2678" s="1649">
        <v>35915</v>
      </c>
      <c r="B2678" s="1">
        <v>29.1</v>
      </c>
      <c r="C2678" s="1507">
        <v>33.799999999999997</v>
      </c>
    </row>
    <row r="2679" spans="1:3" ht="15.75">
      <c r="A2679" s="1649">
        <v>35916</v>
      </c>
      <c r="B2679" s="1">
        <v>29</v>
      </c>
      <c r="C2679" s="1507">
        <v>34.299999999999997</v>
      </c>
    </row>
    <row r="2680" spans="1:3" ht="15.75">
      <c r="A2680" s="1649">
        <v>35917</v>
      </c>
      <c r="B2680" s="1">
        <v>30.2</v>
      </c>
      <c r="C2680" s="1507">
        <v>34.6</v>
      </c>
    </row>
    <row r="2681" spans="1:3" ht="15.75">
      <c r="A2681" s="1649">
        <v>35918</v>
      </c>
      <c r="B2681" s="1">
        <v>26.9</v>
      </c>
      <c r="C2681" s="1507">
        <v>31.2</v>
      </c>
    </row>
    <row r="2682" spans="1:3" ht="15.75">
      <c r="A2682" s="1649">
        <v>35919</v>
      </c>
      <c r="B2682" s="1">
        <v>27.2</v>
      </c>
      <c r="C2682" s="1507">
        <v>30.3</v>
      </c>
    </row>
    <row r="2683" spans="1:3" ht="15.75">
      <c r="A2683" s="1649">
        <v>35920</v>
      </c>
      <c r="B2683" s="1">
        <v>28</v>
      </c>
      <c r="C2683" s="1507">
        <v>32.799999999999997</v>
      </c>
    </row>
    <row r="2684" spans="1:3" ht="15.75">
      <c r="A2684" s="1649">
        <v>35921</v>
      </c>
      <c r="B2684" s="1">
        <v>28.3</v>
      </c>
      <c r="C2684" s="1507">
        <v>33.299999999999997</v>
      </c>
    </row>
    <row r="2685" spans="1:3" ht="15.75">
      <c r="A2685" s="1649">
        <v>35922</v>
      </c>
      <c r="B2685" s="1">
        <v>29.1</v>
      </c>
      <c r="C2685" s="1507">
        <v>33.6</v>
      </c>
    </row>
    <row r="2686" spans="1:3" ht="15.75">
      <c r="A2686" s="1649">
        <v>35923</v>
      </c>
      <c r="B2686" s="1">
        <v>29.1</v>
      </c>
      <c r="C2686" s="1507">
        <v>33.700000000000003</v>
      </c>
    </row>
    <row r="2687" spans="1:3" ht="15.75">
      <c r="A2687" s="1649">
        <v>35924</v>
      </c>
      <c r="B2687" s="1">
        <v>28.4</v>
      </c>
      <c r="C2687" s="1507">
        <v>33.4</v>
      </c>
    </row>
    <row r="2688" spans="1:3" ht="15.75">
      <c r="A2688" s="1649">
        <v>35925</v>
      </c>
      <c r="B2688" s="1">
        <v>28.9</v>
      </c>
      <c r="C2688" s="1507">
        <v>32.6</v>
      </c>
    </row>
    <row r="2689" spans="1:3" ht="15.75">
      <c r="A2689" s="1649">
        <v>35926</v>
      </c>
      <c r="B2689" s="1">
        <v>28.4</v>
      </c>
      <c r="C2689" s="1507">
        <v>30.5</v>
      </c>
    </row>
    <row r="2690" spans="1:3" ht="15.75">
      <c r="A2690" s="1649">
        <v>35927</v>
      </c>
      <c r="B2690" s="1">
        <v>28.9</v>
      </c>
      <c r="C2690" s="1507">
        <v>33.299999999999997</v>
      </c>
    </row>
    <row r="2691" spans="1:3" ht="15.75">
      <c r="A2691" s="1649">
        <v>35928</v>
      </c>
      <c r="B2691" s="1">
        <v>27.8</v>
      </c>
      <c r="C2691" s="1507">
        <v>32.200000000000003</v>
      </c>
    </row>
    <row r="2692" spans="1:3" ht="15.75">
      <c r="A2692" s="1649">
        <v>35929</v>
      </c>
      <c r="B2692" s="1">
        <v>29.2</v>
      </c>
      <c r="C2692" s="1507">
        <v>34.1</v>
      </c>
    </row>
    <row r="2693" spans="1:3" ht="15.75">
      <c r="A2693" s="1649">
        <v>35930</v>
      </c>
      <c r="B2693" s="1">
        <v>30.1</v>
      </c>
      <c r="C2693" s="1507">
        <v>34.5</v>
      </c>
    </row>
    <row r="2694" spans="1:3" ht="15.75">
      <c r="A2694" s="1649">
        <v>35931</v>
      </c>
      <c r="B2694" s="1">
        <v>29.2</v>
      </c>
      <c r="C2694" s="1507">
        <v>32.4</v>
      </c>
    </row>
    <row r="2695" spans="1:3" ht="15.75">
      <c r="A2695" s="1649">
        <v>35932</v>
      </c>
      <c r="B2695" s="1">
        <v>27.2</v>
      </c>
      <c r="C2695" s="1507">
        <v>32.5</v>
      </c>
    </row>
    <row r="2696" spans="1:3" ht="15.75">
      <c r="A2696" s="1649">
        <v>35933</v>
      </c>
      <c r="B2696" s="1">
        <v>28.5</v>
      </c>
      <c r="C2696" s="1507">
        <v>31.2</v>
      </c>
    </row>
    <row r="2697" spans="1:3" ht="15.75">
      <c r="A2697" s="1649">
        <v>35934</v>
      </c>
      <c r="B2697" s="1">
        <v>28.7</v>
      </c>
      <c r="C2697" s="1507">
        <v>32.6</v>
      </c>
    </row>
    <row r="2698" spans="1:3" ht="15.75">
      <c r="A2698" s="1649">
        <v>35935</v>
      </c>
      <c r="B2698" s="1">
        <v>28.2</v>
      </c>
      <c r="C2698" s="1507">
        <v>32.1</v>
      </c>
    </row>
    <row r="2699" spans="1:3" ht="15.75">
      <c r="A2699" s="1649">
        <v>35936</v>
      </c>
      <c r="B2699" s="1">
        <v>31.3</v>
      </c>
      <c r="C2699" s="1507">
        <v>36.9</v>
      </c>
    </row>
    <row r="2700" spans="1:3" ht="15.75">
      <c r="A2700" s="1649">
        <v>35937</v>
      </c>
      <c r="B2700" s="1">
        <v>32.700000000000003</v>
      </c>
      <c r="C2700" s="1507">
        <v>38</v>
      </c>
    </row>
    <row r="2701" spans="1:3" ht="15.75">
      <c r="A2701" s="1649">
        <v>35938</v>
      </c>
      <c r="B2701" s="1">
        <v>32.700000000000003</v>
      </c>
      <c r="C2701" s="1507">
        <v>38.700000000000003</v>
      </c>
    </row>
    <row r="2702" spans="1:3" ht="15.75">
      <c r="A2702" s="1649">
        <v>35939</v>
      </c>
      <c r="B2702" s="1">
        <v>25.1</v>
      </c>
      <c r="C2702" s="1507">
        <v>31.6</v>
      </c>
    </row>
    <row r="2703" spans="1:3" ht="15.75">
      <c r="A2703" s="1649">
        <v>35940</v>
      </c>
      <c r="B2703" s="1">
        <v>26.6</v>
      </c>
      <c r="C2703" s="1507">
        <v>30.5</v>
      </c>
    </row>
    <row r="2704" spans="1:3" ht="15.75">
      <c r="A2704" s="1649">
        <v>35941</v>
      </c>
      <c r="B2704" s="1">
        <v>27.7</v>
      </c>
      <c r="C2704" s="1507">
        <v>32.200000000000003</v>
      </c>
    </row>
    <row r="2705" spans="1:3" ht="15.75">
      <c r="A2705" s="1649">
        <v>35942</v>
      </c>
      <c r="B2705" s="1">
        <v>28.4</v>
      </c>
      <c r="C2705" s="1507">
        <v>33.299999999999997</v>
      </c>
    </row>
    <row r="2706" spans="1:3" ht="15.75">
      <c r="A2706" s="1649">
        <v>35943</v>
      </c>
      <c r="B2706" s="1">
        <v>28.2</v>
      </c>
      <c r="C2706" s="1507">
        <v>33.799999999999997</v>
      </c>
    </row>
    <row r="2707" spans="1:3" ht="15.75">
      <c r="A2707" s="1649">
        <v>35944</v>
      </c>
      <c r="B2707" s="1">
        <v>28</v>
      </c>
      <c r="C2707" s="1507">
        <v>31.1</v>
      </c>
    </row>
    <row r="2708" spans="1:3" ht="15.75">
      <c r="A2708" s="1649">
        <v>35945</v>
      </c>
      <c r="B2708" s="1">
        <v>27.1</v>
      </c>
      <c r="C2708" s="1507">
        <v>29.1</v>
      </c>
    </row>
    <row r="2709" spans="1:3" ht="15.75">
      <c r="A2709" s="1649">
        <v>35946</v>
      </c>
      <c r="B2709" s="1">
        <v>28.9</v>
      </c>
      <c r="C2709" s="1507">
        <v>33.6</v>
      </c>
    </row>
    <row r="2710" spans="1:3" ht="15.75">
      <c r="A2710" s="1649">
        <v>35947</v>
      </c>
      <c r="B2710" s="1">
        <v>30.8</v>
      </c>
      <c r="C2710" s="1507">
        <v>36.200000000000003</v>
      </c>
    </row>
    <row r="2711" spans="1:3" ht="15.75">
      <c r="A2711" s="1649">
        <v>35948</v>
      </c>
      <c r="B2711" s="1">
        <v>32.1</v>
      </c>
      <c r="C2711" s="1507">
        <v>37.6</v>
      </c>
    </row>
    <row r="2712" spans="1:3" ht="15.75">
      <c r="A2712" s="1649">
        <v>35949</v>
      </c>
      <c r="B2712" s="1">
        <v>28.9</v>
      </c>
      <c r="C2712" s="1507">
        <v>34.1</v>
      </c>
    </row>
    <row r="2713" spans="1:3" ht="15.75">
      <c r="A2713" s="1649">
        <v>35950</v>
      </c>
      <c r="B2713" s="1">
        <v>31.1</v>
      </c>
      <c r="C2713" s="1507">
        <v>35.5</v>
      </c>
    </row>
    <row r="2714" spans="1:3" ht="15.75">
      <c r="A2714" s="1649">
        <v>35951</v>
      </c>
      <c r="B2714" s="1">
        <v>27.7</v>
      </c>
      <c r="C2714" s="1507">
        <v>33.5</v>
      </c>
    </row>
    <row r="2715" spans="1:3" ht="15.75">
      <c r="A2715" s="1649">
        <v>35952</v>
      </c>
      <c r="B2715" s="1">
        <v>28.8</v>
      </c>
      <c r="C2715" s="1507">
        <v>31.8</v>
      </c>
    </row>
    <row r="2716" spans="1:3" ht="15.75">
      <c r="A2716" s="1649">
        <v>35953</v>
      </c>
      <c r="B2716" s="1">
        <v>27.9</v>
      </c>
      <c r="C2716" s="1507">
        <v>31.1</v>
      </c>
    </row>
    <row r="2717" spans="1:3" ht="15.75">
      <c r="A2717" s="1649">
        <v>35954</v>
      </c>
      <c r="B2717" s="1">
        <v>30.6</v>
      </c>
      <c r="C2717" s="1507">
        <v>34.799999999999997</v>
      </c>
    </row>
    <row r="2718" spans="1:3" ht="15.75">
      <c r="A2718" s="1649">
        <v>35955</v>
      </c>
      <c r="B2718" s="1">
        <v>28.8</v>
      </c>
      <c r="C2718" s="1507">
        <v>33.200000000000003</v>
      </c>
    </row>
    <row r="2719" spans="1:3" ht="15.75">
      <c r="A2719" s="1649">
        <v>35956</v>
      </c>
      <c r="B2719" s="1">
        <v>27.5</v>
      </c>
      <c r="C2719" s="1507">
        <v>32.299999999999997</v>
      </c>
    </row>
    <row r="2720" spans="1:3" ht="15.75">
      <c r="A2720" s="1649">
        <v>35957</v>
      </c>
      <c r="B2720" s="1">
        <v>30.3</v>
      </c>
      <c r="C2720" s="1507">
        <v>33.700000000000003</v>
      </c>
    </row>
    <row r="2721" spans="1:3" ht="15.75">
      <c r="A2721" s="1649">
        <v>35958</v>
      </c>
      <c r="B2721" s="1">
        <v>32</v>
      </c>
      <c r="C2721" s="1507">
        <v>37.200000000000003</v>
      </c>
    </row>
    <row r="2722" spans="1:3" ht="15.75">
      <c r="A2722" s="1649">
        <v>35959</v>
      </c>
      <c r="B2722" s="1">
        <v>31.7</v>
      </c>
      <c r="C2722" s="1507">
        <v>37</v>
      </c>
    </row>
    <row r="2723" spans="1:3" ht="15.75">
      <c r="A2723" s="1649">
        <v>35960</v>
      </c>
      <c r="B2723" s="1">
        <v>32.6</v>
      </c>
      <c r="C2723" s="1507">
        <v>37.4</v>
      </c>
    </row>
    <row r="2724" spans="1:3" ht="15.75">
      <c r="A2724" s="1649">
        <v>35961</v>
      </c>
      <c r="B2724" s="1">
        <v>34.1</v>
      </c>
      <c r="C2724" s="1507">
        <v>39.6</v>
      </c>
    </row>
    <row r="2725" spans="1:3" ht="15.75">
      <c r="A2725" s="1649">
        <v>35962</v>
      </c>
      <c r="B2725" s="1">
        <v>34.200000000000003</v>
      </c>
      <c r="C2725" s="1507">
        <v>39.4</v>
      </c>
    </row>
    <row r="2726" spans="1:3" ht="15.75">
      <c r="A2726" s="1649">
        <v>35963</v>
      </c>
      <c r="B2726" s="1">
        <v>32</v>
      </c>
      <c r="C2726" s="1507">
        <v>35.299999999999997</v>
      </c>
    </row>
    <row r="2727" spans="1:3" ht="15.75">
      <c r="A2727" s="1649">
        <v>35964</v>
      </c>
      <c r="B2727" s="1">
        <v>31.1</v>
      </c>
      <c r="C2727" s="1507">
        <v>34.6</v>
      </c>
    </row>
    <row r="2728" spans="1:3" ht="15.75">
      <c r="A2728" s="1649">
        <v>35965</v>
      </c>
      <c r="B2728" s="1">
        <v>32.799999999999997</v>
      </c>
      <c r="C2728" s="1507">
        <v>36.6</v>
      </c>
    </row>
    <row r="2729" spans="1:3" ht="15.75">
      <c r="A2729" s="1649">
        <v>35966</v>
      </c>
      <c r="B2729" s="1">
        <v>31.4</v>
      </c>
      <c r="C2729" s="1507">
        <v>33.9</v>
      </c>
    </row>
    <row r="2730" spans="1:3" ht="15.75">
      <c r="A2730" s="1649">
        <v>35967</v>
      </c>
      <c r="B2730" s="1">
        <v>32.299999999999997</v>
      </c>
      <c r="C2730" s="1507">
        <v>35.700000000000003</v>
      </c>
    </row>
    <row r="2731" spans="1:3" ht="15.75">
      <c r="A2731" s="1649">
        <v>35968</v>
      </c>
      <c r="B2731" s="1">
        <v>30.9</v>
      </c>
      <c r="C2731" s="1507">
        <v>34.5</v>
      </c>
    </row>
    <row r="2732" spans="1:3" ht="15.75">
      <c r="A2732" s="1649">
        <v>35969</v>
      </c>
      <c r="B2732" s="1">
        <v>32</v>
      </c>
      <c r="C2732" s="1507">
        <v>34.700000000000003</v>
      </c>
    </row>
    <row r="2733" spans="1:3" ht="15.75">
      <c r="A2733" s="1649">
        <v>35970</v>
      </c>
      <c r="B2733" s="1">
        <v>30</v>
      </c>
      <c r="C2733" s="1507">
        <v>32.6</v>
      </c>
    </row>
    <row r="2734" spans="1:3" ht="15.75">
      <c r="A2734" s="1649">
        <v>35971</v>
      </c>
      <c r="B2734" s="1">
        <v>27</v>
      </c>
      <c r="C2734" s="1507">
        <v>28.5</v>
      </c>
    </row>
    <row r="2735" spans="1:3" ht="15.75">
      <c r="A2735" s="1649">
        <v>35972</v>
      </c>
      <c r="B2735" s="1">
        <v>27.2</v>
      </c>
      <c r="C2735" s="1507">
        <v>30.6</v>
      </c>
    </row>
    <row r="2736" spans="1:3" ht="15.75">
      <c r="A2736" s="1649">
        <v>35973</v>
      </c>
      <c r="B2736" s="1">
        <v>28.2</v>
      </c>
      <c r="C2736" s="1507">
        <v>31.2</v>
      </c>
    </row>
    <row r="2737" spans="1:3" ht="15.75">
      <c r="A2737" s="1649">
        <v>35974</v>
      </c>
      <c r="B2737" s="1">
        <v>27.6</v>
      </c>
      <c r="C2737" s="1507">
        <v>29.6</v>
      </c>
    </row>
    <row r="2738" spans="1:3" ht="15.75">
      <c r="A2738" s="1649">
        <v>35975</v>
      </c>
      <c r="B2738" s="1">
        <v>27.1</v>
      </c>
      <c r="C2738" s="1507">
        <v>29.4</v>
      </c>
    </row>
    <row r="2739" spans="1:3" ht="15.75">
      <c r="A2739" s="1649">
        <v>35976</v>
      </c>
      <c r="B2739" s="1">
        <v>29.2</v>
      </c>
      <c r="C2739" s="1507">
        <v>32.799999999999997</v>
      </c>
    </row>
    <row r="2740" spans="1:3" ht="15.75">
      <c r="A2740" s="1649">
        <v>35977</v>
      </c>
      <c r="B2740" s="1">
        <v>27.9</v>
      </c>
      <c r="C2740" s="1507">
        <v>30.8</v>
      </c>
    </row>
    <row r="2741" spans="1:3" ht="15.75">
      <c r="A2741" s="1649">
        <v>35978</v>
      </c>
      <c r="B2741" s="1">
        <v>28</v>
      </c>
      <c r="C2741" s="1507">
        <v>31.2</v>
      </c>
    </row>
    <row r="2742" spans="1:3" ht="15.75">
      <c r="A2742" s="1649">
        <v>35979</v>
      </c>
      <c r="B2742" s="1">
        <v>27.7</v>
      </c>
      <c r="C2742" s="1507">
        <v>29.6</v>
      </c>
    </row>
    <row r="2743" spans="1:3" ht="15.75">
      <c r="A2743" s="1649">
        <v>35980</v>
      </c>
      <c r="B2743" s="1">
        <v>26.8</v>
      </c>
      <c r="C2743" s="1507">
        <v>28</v>
      </c>
    </row>
    <row r="2744" spans="1:3" ht="15.75">
      <c r="A2744" s="1649">
        <v>35981</v>
      </c>
      <c r="B2744" s="1">
        <v>28.5</v>
      </c>
      <c r="C2744" s="1507">
        <v>32.799999999999997</v>
      </c>
    </row>
    <row r="2745" spans="1:3" ht="15.75">
      <c r="A2745" s="1649">
        <v>35982</v>
      </c>
      <c r="B2745" s="1">
        <v>30</v>
      </c>
      <c r="C2745" s="1507">
        <v>35.4</v>
      </c>
    </row>
    <row r="2746" spans="1:3" ht="15.75">
      <c r="A2746" s="1649">
        <v>35983</v>
      </c>
      <c r="B2746" s="1">
        <v>29.8</v>
      </c>
      <c r="C2746" s="1507">
        <v>32.1</v>
      </c>
    </row>
    <row r="2747" spans="1:3" ht="15.75">
      <c r="A2747" s="1649">
        <v>35984</v>
      </c>
      <c r="B2747" s="1">
        <v>29.8</v>
      </c>
      <c r="C2747" s="1507">
        <v>33.700000000000003</v>
      </c>
    </row>
    <row r="2748" spans="1:3" ht="15.75">
      <c r="A2748" s="1649">
        <v>35985</v>
      </c>
      <c r="B2748" s="1">
        <v>29.6</v>
      </c>
      <c r="C2748" s="1507">
        <v>31.6</v>
      </c>
    </row>
    <row r="2749" spans="1:3" ht="15.75">
      <c r="A2749" s="1649">
        <v>35986</v>
      </c>
      <c r="B2749" s="1">
        <v>30.6</v>
      </c>
      <c r="C2749" s="1507">
        <v>34.700000000000003</v>
      </c>
    </row>
    <row r="2750" spans="1:3" ht="15.75">
      <c r="A2750" s="1649">
        <v>35987</v>
      </c>
      <c r="B2750" s="1">
        <v>31</v>
      </c>
      <c r="C2750" s="1507">
        <v>36</v>
      </c>
    </row>
    <row r="2751" spans="1:3" ht="15.75">
      <c r="A2751" s="1649">
        <v>35988</v>
      </c>
      <c r="B2751" s="1">
        <v>30.8</v>
      </c>
      <c r="C2751" s="1507">
        <v>36.5</v>
      </c>
    </row>
    <row r="2752" spans="1:3" ht="15.75">
      <c r="A2752" s="1649">
        <v>35989</v>
      </c>
      <c r="B2752" s="1">
        <v>30.8</v>
      </c>
      <c r="C2752" s="1507">
        <v>33.9</v>
      </c>
    </row>
    <row r="2753" spans="1:3" ht="15.75">
      <c r="A2753" s="1649">
        <v>35990</v>
      </c>
      <c r="B2753" s="1">
        <v>30.8</v>
      </c>
      <c r="C2753" s="1507">
        <v>36.6</v>
      </c>
    </row>
    <row r="2754" spans="1:3" ht="15.75">
      <c r="A2754" s="1649">
        <v>35991</v>
      </c>
      <c r="B2754" s="1">
        <v>30.9</v>
      </c>
      <c r="C2754" s="1507">
        <v>35.9</v>
      </c>
    </row>
    <row r="2755" spans="1:3" ht="15.75">
      <c r="A2755" s="1649">
        <v>35992</v>
      </c>
      <c r="B2755" s="1">
        <v>31.6</v>
      </c>
      <c r="C2755" s="1507">
        <v>36.5</v>
      </c>
    </row>
    <row r="2756" spans="1:3" ht="15.75">
      <c r="A2756" s="1649">
        <v>35993</v>
      </c>
      <c r="B2756" s="1">
        <v>32.299999999999997</v>
      </c>
      <c r="C2756" s="1507">
        <v>37.200000000000003</v>
      </c>
    </row>
    <row r="2757" spans="1:3" ht="15.75">
      <c r="A2757" s="1649">
        <v>35994</v>
      </c>
      <c r="B2757" s="1">
        <v>33</v>
      </c>
      <c r="C2757" s="1507">
        <v>38.299999999999997</v>
      </c>
    </row>
    <row r="2758" spans="1:3" ht="15.75">
      <c r="A2758" s="1649">
        <v>35995</v>
      </c>
      <c r="B2758" s="1">
        <v>33.6</v>
      </c>
      <c r="C2758" s="1507">
        <v>38.6</v>
      </c>
    </row>
    <row r="2759" spans="1:3" ht="15.75">
      <c r="A2759" s="1649">
        <v>35996</v>
      </c>
      <c r="B2759" s="1">
        <v>33.9</v>
      </c>
      <c r="C2759" s="1507">
        <v>39.1</v>
      </c>
    </row>
    <row r="2760" spans="1:3" ht="15.75">
      <c r="A2760" s="1649">
        <v>35997</v>
      </c>
      <c r="B2760" s="1">
        <v>33.700000000000003</v>
      </c>
      <c r="C2760" s="1507">
        <v>38.700000000000003</v>
      </c>
    </row>
    <row r="2761" spans="1:3" ht="15.75">
      <c r="A2761" s="1649">
        <v>35998</v>
      </c>
      <c r="B2761" s="1">
        <v>33</v>
      </c>
      <c r="C2761" s="1507">
        <v>38.1</v>
      </c>
    </row>
    <row r="2762" spans="1:3" ht="15.75">
      <c r="A2762" s="1649">
        <v>35999</v>
      </c>
      <c r="B2762" s="1">
        <v>33</v>
      </c>
      <c r="C2762" s="1507">
        <v>37.9</v>
      </c>
    </row>
    <row r="2763" spans="1:3" ht="15.75">
      <c r="A2763" s="1649">
        <v>36000</v>
      </c>
      <c r="B2763" s="1">
        <v>31.6</v>
      </c>
      <c r="C2763" s="1507">
        <v>34.1</v>
      </c>
    </row>
    <row r="2764" spans="1:3" ht="15.75">
      <c r="A2764" s="1649">
        <v>36001</v>
      </c>
      <c r="B2764" s="1">
        <v>29.2</v>
      </c>
      <c r="C2764" s="1507">
        <v>32.200000000000003</v>
      </c>
    </row>
    <row r="2765" spans="1:3" ht="15.75">
      <c r="A2765" s="1649">
        <v>36002</v>
      </c>
      <c r="B2765" s="1">
        <v>29.5</v>
      </c>
      <c r="C2765" s="1507">
        <v>36.200000000000003</v>
      </c>
    </row>
    <row r="2766" spans="1:3" ht="15.75">
      <c r="A2766" s="1649">
        <v>36003</v>
      </c>
      <c r="B2766" s="1">
        <v>29.8</v>
      </c>
      <c r="C2766" s="1507">
        <v>35.4</v>
      </c>
    </row>
    <row r="2767" spans="1:3" ht="15.75">
      <c r="A2767" s="1649">
        <v>36004</v>
      </c>
      <c r="B2767" s="1">
        <v>31.3</v>
      </c>
      <c r="C2767" s="1507">
        <v>34.5</v>
      </c>
    </row>
    <row r="2768" spans="1:3" ht="15.75">
      <c r="A2768" s="1649">
        <v>36005</v>
      </c>
      <c r="B2768" s="1">
        <v>30.9</v>
      </c>
      <c r="C2768" s="1507">
        <v>34.6</v>
      </c>
    </row>
    <row r="2769" spans="1:3" ht="15.75">
      <c r="A2769" s="1649">
        <v>36006</v>
      </c>
      <c r="B2769" s="1">
        <v>30.8</v>
      </c>
      <c r="C2769" s="1507">
        <v>34.799999999999997</v>
      </c>
    </row>
    <row r="2770" spans="1:3" ht="15.75">
      <c r="A2770" s="1649">
        <v>36007</v>
      </c>
      <c r="B2770" s="1">
        <v>31.1</v>
      </c>
      <c r="C2770" s="1507">
        <v>35.4</v>
      </c>
    </row>
    <row r="2771" spans="1:3" ht="15.75">
      <c r="A2771" s="1649">
        <v>36008</v>
      </c>
      <c r="B2771" s="1">
        <v>30.4</v>
      </c>
      <c r="C2771" s="1507">
        <v>36.5</v>
      </c>
    </row>
    <row r="2772" spans="1:3" ht="15.75">
      <c r="A2772" s="1649">
        <v>36009</v>
      </c>
      <c r="B2772" s="1">
        <v>32.1</v>
      </c>
      <c r="C2772" s="1507">
        <v>37.4</v>
      </c>
    </row>
    <row r="2773" spans="1:3" ht="15.75">
      <c r="A2773" s="1649">
        <v>36010</v>
      </c>
      <c r="B2773" s="1">
        <v>31.6</v>
      </c>
      <c r="C2773" s="1507">
        <v>34.9</v>
      </c>
    </row>
    <row r="2774" spans="1:3" ht="15.75">
      <c r="A2774" s="1649">
        <v>36011</v>
      </c>
      <c r="B2774" s="1">
        <v>30.3</v>
      </c>
      <c r="C2774" s="1507">
        <v>35.4</v>
      </c>
    </row>
    <row r="2775" spans="1:3" ht="15.75">
      <c r="A2775" s="1649">
        <v>36012</v>
      </c>
      <c r="B2775" s="1">
        <v>31</v>
      </c>
      <c r="C2775" s="1507">
        <v>34.200000000000003</v>
      </c>
    </row>
    <row r="2776" spans="1:3" ht="15.75">
      <c r="A2776" s="1649">
        <v>36013</v>
      </c>
      <c r="B2776" s="1">
        <v>30.8</v>
      </c>
      <c r="C2776" s="1507">
        <v>34.799999999999997</v>
      </c>
    </row>
    <row r="2777" spans="1:3" ht="15.75">
      <c r="A2777" s="1649">
        <v>36014</v>
      </c>
      <c r="B2777" s="1">
        <v>30.1</v>
      </c>
      <c r="C2777" s="1507">
        <v>34</v>
      </c>
    </row>
    <row r="2778" spans="1:3" ht="15.75">
      <c r="A2778" s="1649">
        <v>36015</v>
      </c>
      <c r="B2778" s="1">
        <v>27.8</v>
      </c>
      <c r="C2778" s="1507">
        <v>30.1</v>
      </c>
    </row>
    <row r="2779" spans="1:3" ht="15.75">
      <c r="A2779" s="1649">
        <v>36016</v>
      </c>
      <c r="B2779" s="1">
        <v>27.2</v>
      </c>
      <c r="C2779" s="1507">
        <v>31.8</v>
      </c>
    </row>
    <row r="2780" spans="1:3" ht="15.75">
      <c r="A2780" s="1649">
        <v>36017</v>
      </c>
      <c r="B2780" s="1">
        <v>29.7</v>
      </c>
      <c r="C2780" s="1507">
        <v>33.6</v>
      </c>
    </row>
    <row r="2781" spans="1:3" ht="15.75">
      <c r="A2781" s="1649">
        <v>36018</v>
      </c>
      <c r="B2781" s="1">
        <v>30.8</v>
      </c>
      <c r="C2781" s="1507">
        <v>35</v>
      </c>
    </row>
    <row r="2782" spans="1:3" ht="15.75">
      <c r="A2782" s="1649">
        <v>36019</v>
      </c>
      <c r="B2782" s="1">
        <v>29.7</v>
      </c>
      <c r="C2782" s="1507">
        <v>33.799999999999997</v>
      </c>
    </row>
    <row r="2783" spans="1:3" ht="15.75">
      <c r="A2783" s="1649">
        <v>36020</v>
      </c>
      <c r="B2783" s="1">
        <v>28.1</v>
      </c>
      <c r="C2783" s="1507">
        <v>31.5</v>
      </c>
    </row>
    <row r="2784" spans="1:3" ht="15.75">
      <c r="A2784" s="1649">
        <v>36021</v>
      </c>
      <c r="B2784" s="1">
        <v>30</v>
      </c>
      <c r="C2784" s="1507">
        <v>34.299999999999997</v>
      </c>
    </row>
    <row r="2785" spans="1:3" ht="15.75">
      <c r="A2785" s="1649">
        <v>36022</v>
      </c>
      <c r="B2785" s="1">
        <v>29.4</v>
      </c>
      <c r="C2785" s="1507">
        <v>34.299999999999997</v>
      </c>
    </row>
    <row r="2786" spans="1:3" ht="15.75">
      <c r="A2786" s="1649">
        <v>36023</v>
      </c>
      <c r="B2786" s="1">
        <v>29.7</v>
      </c>
      <c r="C2786" s="1507">
        <v>34.5</v>
      </c>
    </row>
    <row r="2787" spans="1:3" ht="15.75">
      <c r="A2787" s="1649">
        <v>36024</v>
      </c>
      <c r="B2787" s="1">
        <v>30.4</v>
      </c>
      <c r="C2787" s="1507">
        <v>35.1</v>
      </c>
    </row>
    <row r="2788" spans="1:3" ht="15.75">
      <c r="A2788" s="1649">
        <v>36025</v>
      </c>
      <c r="B2788" s="1">
        <v>29.7</v>
      </c>
      <c r="C2788" s="1507">
        <v>33.6</v>
      </c>
    </row>
    <row r="2789" spans="1:3" ht="15.75">
      <c r="A2789" s="1649">
        <v>36026</v>
      </c>
      <c r="B2789" s="1">
        <v>28.5</v>
      </c>
      <c r="C2789" s="1507">
        <v>32.799999999999997</v>
      </c>
    </row>
    <row r="2790" spans="1:3" ht="15.75">
      <c r="A2790" s="1649">
        <v>36027</v>
      </c>
      <c r="B2790" s="1">
        <v>26.8</v>
      </c>
      <c r="C2790" s="1507">
        <v>29.7</v>
      </c>
    </row>
    <row r="2791" spans="1:3" ht="15.75">
      <c r="A2791" s="1649">
        <v>36028</v>
      </c>
      <c r="B2791" s="1">
        <v>28.7</v>
      </c>
      <c r="C2791" s="1507">
        <v>33.5</v>
      </c>
    </row>
    <row r="2792" spans="1:3" ht="15.75">
      <c r="A2792" s="1649">
        <v>36029</v>
      </c>
      <c r="B2792" s="1">
        <v>29.9</v>
      </c>
      <c r="C2792" s="1507">
        <v>34.4</v>
      </c>
    </row>
    <row r="2793" spans="1:3" ht="15.75">
      <c r="A2793" s="1649">
        <v>36030</v>
      </c>
      <c r="B2793" s="1">
        <v>27.9</v>
      </c>
      <c r="C2793" s="1507">
        <v>31.1</v>
      </c>
    </row>
    <row r="2794" spans="1:3" ht="15.75">
      <c r="A2794" s="1649">
        <v>36031</v>
      </c>
      <c r="B2794" s="1">
        <v>28.9</v>
      </c>
      <c r="C2794" s="1507">
        <v>32.799999999999997</v>
      </c>
    </row>
    <row r="2795" spans="1:3" ht="15.75">
      <c r="A2795" s="1649">
        <v>36032</v>
      </c>
      <c r="B2795" s="1">
        <v>30.9</v>
      </c>
      <c r="C2795" s="1507">
        <v>35.6</v>
      </c>
    </row>
    <row r="2796" spans="1:3" ht="15.75">
      <c r="A2796" s="1649">
        <v>36033</v>
      </c>
      <c r="B2796" s="1">
        <v>31.9</v>
      </c>
      <c r="C2796" s="1507">
        <v>36.6</v>
      </c>
    </row>
    <row r="2797" spans="1:3" ht="15.75">
      <c r="A2797" s="1649">
        <v>36034</v>
      </c>
      <c r="B2797" s="1">
        <v>32.5</v>
      </c>
      <c r="C2797" s="1507">
        <v>37.5</v>
      </c>
    </row>
    <row r="2798" spans="1:3" ht="15.75">
      <c r="A2798" s="1649">
        <v>36035</v>
      </c>
      <c r="B2798" s="1">
        <v>32.700000000000003</v>
      </c>
      <c r="C2798" s="1507">
        <v>37.4</v>
      </c>
    </row>
    <row r="2799" spans="1:3" ht="15.75">
      <c r="A2799" s="1649">
        <v>36036</v>
      </c>
      <c r="B2799" s="1">
        <v>27.4</v>
      </c>
      <c r="C2799" s="1507">
        <v>33.700000000000003</v>
      </c>
    </row>
    <row r="2800" spans="1:3" ht="15.75">
      <c r="A2800" s="1649">
        <v>36037</v>
      </c>
      <c r="B2800" s="1">
        <v>27.7</v>
      </c>
      <c r="C2800" s="1507">
        <v>30.3</v>
      </c>
    </row>
    <row r="2801" spans="1:3" ht="15.75">
      <c r="A2801" s="1649">
        <v>36038</v>
      </c>
      <c r="B2801" s="1">
        <v>29.1</v>
      </c>
      <c r="C2801" s="1507">
        <v>33.1</v>
      </c>
    </row>
    <row r="2802" spans="1:3" ht="15.75">
      <c r="A2802" s="1649">
        <v>36039</v>
      </c>
      <c r="B2802" s="1">
        <v>30.1</v>
      </c>
      <c r="C2802" s="1507">
        <v>34.1</v>
      </c>
    </row>
    <row r="2803" spans="1:3" ht="15.75">
      <c r="A2803" s="1649">
        <v>36040</v>
      </c>
      <c r="B2803" s="1">
        <v>30.3</v>
      </c>
      <c r="C2803" s="1507">
        <v>34</v>
      </c>
    </row>
    <row r="2804" spans="1:3" ht="15.75">
      <c r="A2804" s="1649">
        <v>36041</v>
      </c>
      <c r="B2804" s="1">
        <v>30.8</v>
      </c>
      <c r="C2804" s="1507">
        <v>35.1</v>
      </c>
    </row>
    <row r="2805" spans="1:3" ht="15.75">
      <c r="A2805" s="1649">
        <v>36042</v>
      </c>
      <c r="B2805" s="1">
        <v>29.9</v>
      </c>
      <c r="C2805" s="1507">
        <v>35.299999999999997</v>
      </c>
    </row>
    <row r="2806" spans="1:3" ht="15.75">
      <c r="A2806" s="1649">
        <v>36043</v>
      </c>
      <c r="B2806" s="1">
        <v>25.3</v>
      </c>
      <c r="C2806" s="1507">
        <v>27.8</v>
      </c>
    </row>
    <row r="2807" spans="1:3" ht="15.75">
      <c r="A2807" s="1649">
        <v>36044</v>
      </c>
      <c r="B2807" s="1">
        <v>26.5</v>
      </c>
      <c r="C2807" s="1507">
        <v>29.9</v>
      </c>
    </row>
    <row r="2808" spans="1:3" ht="15.75">
      <c r="A2808" s="1649">
        <v>36045</v>
      </c>
      <c r="B2808" s="1">
        <v>28.4</v>
      </c>
      <c r="C2808" s="1507">
        <v>31.8</v>
      </c>
    </row>
    <row r="2809" spans="1:3" ht="15.75">
      <c r="A2809" s="1649">
        <v>36046</v>
      </c>
      <c r="B2809" s="1">
        <v>27.9</v>
      </c>
      <c r="C2809" s="1507">
        <v>33</v>
      </c>
    </row>
    <row r="2810" spans="1:3" ht="15.75">
      <c r="A2810" s="1649">
        <v>36047</v>
      </c>
      <c r="B2810" s="1">
        <v>29.1</v>
      </c>
      <c r="C2810" s="1507">
        <v>33</v>
      </c>
    </row>
    <row r="2811" spans="1:3" ht="15.75">
      <c r="A2811" s="1649">
        <v>36048</v>
      </c>
      <c r="B2811" s="1">
        <v>28.6</v>
      </c>
      <c r="C2811" s="1507">
        <v>34.9</v>
      </c>
    </row>
    <row r="2812" spans="1:3" ht="15.75">
      <c r="A2812" s="1649">
        <v>36049</v>
      </c>
      <c r="B2812" s="1">
        <v>28.8</v>
      </c>
      <c r="C2812" s="1507">
        <v>34.799999999999997</v>
      </c>
    </row>
    <row r="2813" spans="1:3" ht="15.75">
      <c r="A2813" s="1649">
        <v>36050</v>
      </c>
      <c r="B2813" s="1">
        <v>29.7</v>
      </c>
      <c r="C2813" s="1507">
        <v>35.299999999999997</v>
      </c>
    </row>
    <row r="2814" spans="1:3" ht="15.75">
      <c r="A2814" s="1649">
        <v>36051</v>
      </c>
      <c r="B2814" s="1">
        <v>27.7</v>
      </c>
      <c r="C2814" s="1507">
        <v>31.8</v>
      </c>
    </row>
    <row r="2815" spans="1:3" ht="15.75">
      <c r="A2815" s="1649">
        <v>36052</v>
      </c>
      <c r="B2815" s="1">
        <v>25.6</v>
      </c>
      <c r="C2815" s="1507">
        <v>27.1</v>
      </c>
    </row>
    <row r="2816" spans="1:3" ht="15.75">
      <c r="A2816" s="1649">
        <v>36053</v>
      </c>
      <c r="B2816" s="1">
        <v>26</v>
      </c>
      <c r="C2816" s="1507">
        <v>27.1</v>
      </c>
    </row>
    <row r="2817" spans="1:3" ht="15.75">
      <c r="A2817" s="1649">
        <v>36054</v>
      </c>
      <c r="B2817" s="1">
        <v>27.7</v>
      </c>
      <c r="C2817" s="1507">
        <v>32.6</v>
      </c>
    </row>
    <row r="2818" spans="1:3" ht="15.75">
      <c r="A2818" s="1649">
        <v>36055</v>
      </c>
      <c r="B2818" s="1">
        <v>29</v>
      </c>
      <c r="C2818" s="1507">
        <v>33.4</v>
      </c>
    </row>
    <row r="2819" spans="1:3" ht="15.75">
      <c r="A2819" s="1649">
        <v>36056</v>
      </c>
      <c r="B2819" s="1">
        <v>28.8</v>
      </c>
      <c r="C2819" s="1507">
        <v>33.700000000000003</v>
      </c>
    </row>
    <row r="2820" spans="1:3" ht="15.75">
      <c r="A2820" s="1649">
        <v>36057</v>
      </c>
      <c r="B2820" s="1">
        <v>28</v>
      </c>
      <c r="C2820" s="1507">
        <v>30.6</v>
      </c>
    </row>
    <row r="2821" spans="1:3" ht="15.75">
      <c r="A2821" s="1649">
        <v>36058</v>
      </c>
      <c r="B2821" s="1">
        <v>29.1</v>
      </c>
      <c r="C2821" s="1507">
        <v>33.299999999999997</v>
      </c>
    </row>
    <row r="2822" spans="1:3" ht="15.75">
      <c r="A2822" s="1649">
        <v>36059</v>
      </c>
      <c r="B2822" s="1">
        <v>28.6</v>
      </c>
      <c r="C2822" s="1507">
        <v>32.6</v>
      </c>
    </row>
    <row r="2823" spans="1:3" ht="15.75">
      <c r="A2823" s="1649">
        <v>36060</v>
      </c>
      <c r="B2823" s="1">
        <v>28.3</v>
      </c>
      <c r="C2823" s="1507">
        <v>32.1</v>
      </c>
    </row>
    <row r="2824" spans="1:3" ht="15.75">
      <c r="A2824" s="1649">
        <v>36061</v>
      </c>
      <c r="B2824" s="1">
        <v>28.6</v>
      </c>
      <c r="C2824" s="1507">
        <v>33.200000000000003</v>
      </c>
    </row>
    <row r="2825" spans="1:3" ht="15.75">
      <c r="A2825" s="1649">
        <v>36062</v>
      </c>
      <c r="B2825" s="1">
        <v>28.6</v>
      </c>
      <c r="C2825" s="1507">
        <v>32.200000000000003</v>
      </c>
    </row>
    <row r="2826" spans="1:3" ht="15.75">
      <c r="A2826" s="1649">
        <v>36063</v>
      </c>
      <c r="B2826" s="1">
        <v>29.3</v>
      </c>
      <c r="C2826" s="1507">
        <v>33.6</v>
      </c>
    </row>
    <row r="2827" spans="1:3" ht="15.75">
      <c r="A2827" s="1649">
        <v>36064</v>
      </c>
      <c r="B2827" s="1">
        <v>28.2</v>
      </c>
      <c r="C2827" s="1507">
        <v>33</v>
      </c>
    </row>
    <row r="2828" spans="1:3" ht="15.75">
      <c r="A2828" s="1649">
        <v>36065</v>
      </c>
      <c r="B2828" s="1">
        <v>27.4</v>
      </c>
      <c r="C2828" s="1507">
        <v>30.3</v>
      </c>
    </row>
    <row r="2829" spans="1:3" ht="15.75">
      <c r="A2829" s="1649">
        <v>36066</v>
      </c>
      <c r="B2829" s="1">
        <v>28.1</v>
      </c>
      <c r="C2829" s="1507">
        <v>32.9</v>
      </c>
    </row>
    <row r="2830" spans="1:3" ht="15.75">
      <c r="A2830" s="1649">
        <v>36067</v>
      </c>
      <c r="B2830" s="1">
        <v>26.9</v>
      </c>
      <c r="C2830" s="1507">
        <v>32.799999999999997</v>
      </c>
    </row>
    <row r="2831" spans="1:3" ht="15.75">
      <c r="A2831" s="1649">
        <v>36068</v>
      </c>
      <c r="B2831" s="1">
        <v>26.5</v>
      </c>
      <c r="C2831" s="1507">
        <v>31.9</v>
      </c>
    </row>
    <row r="2832" spans="1:3" ht="15.75">
      <c r="A2832" s="1649">
        <v>36069</v>
      </c>
      <c r="B2832" s="1">
        <v>26.6</v>
      </c>
      <c r="C2832" s="1507">
        <v>31.6</v>
      </c>
    </row>
    <row r="2833" spans="1:3" ht="15.75">
      <c r="A2833" s="1649">
        <v>36070</v>
      </c>
      <c r="B2833" s="1">
        <v>26.5</v>
      </c>
      <c r="C2833" s="1507">
        <v>32.700000000000003</v>
      </c>
    </row>
    <row r="2834" spans="1:3" ht="15.75">
      <c r="A2834" s="1649">
        <v>36071</v>
      </c>
      <c r="B2834" s="1">
        <v>26.8</v>
      </c>
      <c r="C2834" s="1507">
        <v>32.700000000000003</v>
      </c>
    </row>
    <row r="2835" spans="1:3" ht="15.75">
      <c r="A2835" s="1649">
        <v>36072</v>
      </c>
      <c r="B2835" s="1">
        <v>27.9</v>
      </c>
      <c r="C2835" s="1507">
        <v>34</v>
      </c>
    </row>
    <row r="2836" spans="1:3" ht="15.75">
      <c r="A2836" s="1649">
        <v>36073</v>
      </c>
      <c r="B2836" s="1">
        <v>23.9</v>
      </c>
      <c r="C2836" s="1507">
        <v>29.6</v>
      </c>
    </row>
    <row r="2837" spans="1:3" ht="15.75">
      <c r="A2837" s="1649">
        <v>36074</v>
      </c>
      <c r="B2837" s="1">
        <v>22.5</v>
      </c>
      <c r="C2837" s="1507">
        <v>23.6</v>
      </c>
    </row>
    <row r="2838" spans="1:3" ht="15.75">
      <c r="A2838" s="1649">
        <v>36075</v>
      </c>
      <c r="B2838" s="1">
        <v>25.4</v>
      </c>
      <c r="C2838" s="1507">
        <v>29.4</v>
      </c>
    </row>
    <row r="2839" spans="1:3" ht="15.75">
      <c r="A2839" s="1649">
        <v>36076</v>
      </c>
      <c r="B2839" s="1">
        <v>27.9</v>
      </c>
      <c r="C2839" s="1507">
        <v>31.9</v>
      </c>
    </row>
    <row r="2840" spans="1:3" ht="15.75">
      <c r="A2840" s="1649">
        <v>36077</v>
      </c>
      <c r="B2840" s="1">
        <v>26.7</v>
      </c>
      <c r="C2840" s="1507">
        <v>29.3</v>
      </c>
    </row>
    <row r="2841" spans="1:3" ht="15.75">
      <c r="A2841" s="1649">
        <v>36078</v>
      </c>
      <c r="B2841" s="1">
        <v>27.4</v>
      </c>
      <c r="C2841" s="1507">
        <v>31.9</v>
      </c>
    </row>
    <row r="2842" spans="1:3" ht="15.75">
      <c r="A2842" s="1649">
        <v>36079</v>
      </c>
      <c r="B2842" s="1">
        <v>28</v>
      </c>
      <c r="C2842" s="1507">
        <v>32.6</v>
      </c>
    </row>
    <row r="2843" spans="1:3" ht="15.75">
      <c r="A2843" s="1649">
        <v>36080</v>
      </c>
      <c r="B2843" s="1">
        <v>26.8</v>
      </c>
      <c r="C2843" s="1507">
        <v>30.6</v>
      </c>
    </row>
    <row r="2844" spans="1:3" ht="15.75">
      <c r="A2844" s="1649">
        <v>36081</v>
      </c>
      <c r="B2844" s="1">
        <v>27.1</v>
      </c>
      <c r="C2844" s="1507">
        <v>31.6</v>
      </c>
    </row>
    <row r="2845" spans="1:3" ht="15.75">
      <c r="A2845" s="1649">
        <v>36082</v>
      </c>
      <c r="B2845" s="1">
        <v>28.1</v>
      </c>
      <c r="C2845" s="1507">
        <v>33.6</v>
      </c>
    </row>
    <row r="2846" spans="1:3" ht="15.75">
      <c r="A2846" s="1649">
        <v>36083</v>
      </c>
      <c r="B2846" s="1">
        <v>26.8</v>
      </c>
      <c r="C2846" s="1507">
        <v>31.2</v>
      </c>
    </row>
    <row r="2847" spans="1:3" ht="15.75">
      <c r="A2847" s="1649">
        <v>36084</v>
      </c>
      <c r="B2847" s="1">
        <v>28</v>
      </c>
      <c r="C2847" s="1507">
        <v>32.9</v>
      </c>
    </row>
    <row r="2848" spans="1:3" ht="15.75">
      <c r="A2848" s="1649">
        <v>36085</v>
      </c>
      <c r="B2848" s="1">
        <v>27.9</v>
      </c>
      <c r="C2848" s="1507">
        <v>31.4</v>
      </c>
    </row>
    <row r="2849" spans="1:3" ht="15.75">
      <c r="A2849" s="1649">
        <v>36086</v>
      </c>
      <c r="B2849" s="1">
        <v>26.5</v>
      </c>
      <c r="C2849" s="1507">
        <v>31.1</v>
      </c>
    </row>
    <row r="2850" spans="1:3" ht="15.75">
      <c r="A2850" s="1649">
        <v>36087</v>
      </c>
      <c r="B2850" s="1">
        <v>25.3</v>
      </c>
      <c r="C2850" s="1507">
        <v>27.7</v>
      </c>
    </row>
    <row r="2851" spans="1:3" ht="15.75">
      <c r="A2851" s="1649">
        <v>36088</v>
      </c>
      <c r="B2851" s="1">
        <v>24.7</v>
      </c>
      <c r="C2851" s="1507">
        <v>28.4</v>
      </c>
    </row>
    <row r="2852" spans="1:3" ht="15.75">
      <c r="A2852" s="1649">
        <v>36089</v>
      </c>
      <c r="B2852" s="1">
        <v>24.2</v>
      </c>
      <c r="C2852" s="1507">
        <v>29.6</v>
      </c>
    </row>
    <row r="2853" spans="1:3" ht="15.75">
      <c r="A2853" s="1649">
        <v>36090</v>
      </c>
      <c r="B2853" s="1">
        <v>24.8</v>
      </c>
      <c r="C2853" s="1507">
        <v>30</v>
      </c>
    </row>
    <row r="2854" spans="1:3" ht="15.75">
      <c r="A2854" s="1649">
        <v>36091</v>
      </c>
      <c r="B2854" s="1">
        <v>24.8</v>
      </c>
      <c r="C2854" s="1507">
        <v>30.6</v>
      </c>
    </row>
    <row r="2855" spans="1:3" ht="15.75">
      <c r="A2855" s="1649">
        <v>36092</v>
      </c>
      <c r="B2855" s="1">
        <v>24.7</v>
      </c>
      <c r="C2855" s="1507">
        <v>31.4</v>
      </c>
    </row>
    <row r="2856" spans="1:3" ht="15.75">
      <c r="A2856" s="1649">
        <v>36093</v>
      </c>
      <c r="B2856" s="1">
        <v>25.3</v>
      </c>
      <c r="C2856" s="1507">
        <v>31.6</v>
      </c>
    </row>
    <row r="2857" spans="1:3" ht="15.75">
      <c r="A2857" s="1649">
        <v>36094</v>
      </c>
      <c r="B2857" s="1">
        <v>26</v>
      </c>
      <c r="C2857" s="1507">
        <v>31.9</v>
      </c>
    </row>
    <row r="2858" spans="1:3" ht="15.75">
      <c r="A2858" s="1649">
        <v>36095</v>
      </c>
      <c r="B2858" s="1">
        <v>25.1</v>
      </c>
      <c r="C2858" s="1507">
        <v>30.8</v>
      </c>
    </row>
    <row r="2859" spans="1:3" ht="15.75">
      <c r="A2859" s="1649">
        <v>36096</v>
      </c>
      <c r="B2859" s="1">
        <v>25.5</v>
      </c>
      <c r="C2859" s="1507">
        <v>30.6</v>
      </c>
    </row>
    <row r="2860" spans="1:3" ht="15.75">
      <c r="A2860" s="1649">
        <v>36097</v>
      </c>
      <c r="B2860" s="1">
        <v>27</v>
      </c>
      <c r="C2860" s="1507">
        <v>30.4</v>
      </c>
    </row>
    <row r="2861" spans="1:3" ht="15.75">
      <c r="A2861" s="1649">
        <v>36098</v>
      </c>
      <c r="B2861" s="1">
        <v>25.5</v>
      </c>
      <c r="C2861" s="1507">
        <v>30.7</v>
      </c>
    </row>
    <row r="2862" spans="1:3" ht="15.75">
      <c r="A2862" s="1649">
        <v>36099</v>
      </c>
      <c r="B2862" s="1">
        <v>26.8</v>
      </c>
      <c r="C2862" s="1507">
        <v>31.7</v>
      </c>
    </row>
    <row r="2863" spans="1:3" ht="15.75">
      <c r="A2863" s="1649">
        <v>36100</v>
      </c>
      <c r="B2863" s="1">
        <v>24.3</v>
      </c>
      <c r="C2863" s="1507">
        <v>27.4</v>
      </c>
    </row>
    <row r="2864" spans="1:3" ht="15.75">
      <c r="A2864" s="1649">
        <v>36101</v>
      </c>
      <c r="B2864" s="1">
        <v>20.9</v>
      </c>
      <c r="C2864" s="1507">
        <v>22.8</v>
      </c>
    </row>
    <row r="2865" spans="1:3" ht="15.75">
      <c r="A2865" s="1649">
        <v>36102</v>
      </c>
      <c r="B2865" s="1">
        <v>22.3</v>
      </c>
      <c r="C2865" s="1507">
        <v>27.7</v>
      </c>
    </row>
    <row r="2866" spans="1:3" ht="15.75">
      <c r="A2866" s="1649">
        <v>36103</v>
      </c>
      <c r="B2866" s="1">
        <v>21.4</v>
      </c>
      <c r="C2866" s="1507">
        <v>24.9</v>
      </c>
    </row>
    <row r="2867" spans="1:3" ht="15.75">
      <c r="A2867" s="1649">
        <v>36104</v>
      </c>
      <c r="B2867" s="1">
        <v>23.7</v>
      </c>
      <c r="C2867" s="1507">
        <v>29.6</v>
      </c>
    </row>
    <row r="2868" spans="1:3" ht="15.75">
      <c r="A2868" s="1649">
        <v>36105</v>
      </c>
      <c r="B2868" s="1">
        <v>23.4</v>
      </c>
      <c r="C2868" s="1507">
        <v>29.3</v>
      </c>
    </row>
    <row r="2869" spans="1:3" ht="15.75">
      <c r="A2869" s="1649">
        <v>36106</v>
      </c>
      <c r="B2869" s="1">
        <v>22.6</v>
      </c>
      <c r="C2869" s="1507">
        <v>29</v>
      </c>
    </row>
    <row r="2870" spans="1:3" ht="15.75">
      <c r="A2870" s="1649">
        <v>36107</v>
      </c>
      <c r="B2870" s="1">
        <v>22.6</v>
      </c>
      <c r="C2870" s="1507">
        <v>28.9</v>
      </c>
    </row>
    <row r="2871" spans="1:3" ht="15.75">
      <c r="A2871" s="1649">
        <v>36108</v>
      </c>
      <c r="B2871" s="1">
        <v>23.3</v>
      </c>
      <c r="C2871" s="1507">
        <v>28.7</v>
      </c>
    </row>
    <row r="2872" spans="1:3" ht="15.75">
      <c r="A2872" s="1649">
        <v>36109</v>
      </c>
      <c r="B2872" s="1">
        <v>23.3</v>
      </c>
      <c r="C2872" s="1507">
        <v>29.6</v>
      </c>
    </row>
    <row r="2873" spans="1:3" ht="15.75">
      <c r="A2873" s="1649">
        <v>36110</v>
      </c>
      <c r="B2873" s="1">
        <v>22.8</v>
      </c>
      <c r="C2873" s="1507">
        <v>27.9</v>
      </c>
    </row>
    <row r="2874" spans="1:3" ht="15.75">
      <c r="A2874" s="1649">
        <v>36111</v>
      </c>
      <c r="B2874" s="1">
        <v>22.5</v>
      </c>
      <c r="C2874" s="1507">
        <v>27.8</v>
      </c>
    </row>
    <row r="2875" spans="1:3" ht="15.75">
      <c r="A2875" s="1649">
        <v>36112</v>
      </c>
      <c r="B2875" s="1">
        <v>22</v>
      </c>
      <c r="C2875" s="1507">
        <v>28.4</v>
      </c>
    </row>
    <row r="2876" spans="1:3" ht="15.75">
      <c r="A2876" s="1649">
        <v>36113</v>
      </c>
      <c r="B2876" s="1">
        <v>22.2</v>
      </c>
      <c r="C2876" s="1507">
        <v>28.1</v>
      </c>
    </row>
    <row r="2877" spans="1:3" ht="15.75">
      <c r="A2877" s="1649">
        <v>36114</v>
      </c>
      <c r="B2877" s="1">
        <v>24.1</v>
      </c>
      <c r="C2877" s="1507">
        <v>26.8</v>
      </c>
    </row>
    <row r="2878" spans="1:3" ht="15.75">
      <c r="A2878" s="1649">
        <v>36115</v>
      </c>
      <c r="B2878" s="1">
        <v>26</v>
      </c>
      <c r="C2878" s="1507">
        <v>30.8</v>
      </c>
    </row>
    <row r="2879" spans="1:3" ht="15.75">
      <c r="A2879" s="1649">
        <v>36116</v>
      </c>
      <c r="B2879" s="1">
        <v>26.7</v>
      </c>
      <c r="C2879" s="1507">
        <v>31.6</v>
      </c>
    </row>
    <row r="2880" spans="1:3" ht="15.75">
      <c r="A2880" s="1649">
        <v>36117</v>
      </c>
      <c r="B2880" s="1">
        <v>26.2</v>
      </c>
      <c r="C2880" s="1507">
        <v>29.5</v>
      </c>
    </row>
    <row r="2881" spans="1:3" ht="15.75">
      <c r="A2881" s="1649">
        <v>36118</v>
      </c>
      <c r="B2881" s="1">
        <v>22.9</v>
      </c>
      <c r="C2881" s="1507">
        <v>26.3</v>
      </c>
    </row>
    <row r="2882" spans="1:3" ht="15.75">
      <c r="A2882" s="1649">
        <v>36119</v>
      </c>
      <c r="B2882" s="1">
        <v>22.4</v>
      </c>
      <c r="C2882" s="1507">
        <v>26.9</v>
      </c>
    </row>
    <row r="2883" spans="1:3" ht="15.75">
      <c r="A2883" s="1649">
        <v>36120</v>
      </c>
      <c r="B2883" s="1">
        <v>22.5</v>
      </c>
      <c r="C2883" s="1507">
        <v>24.5</v>
      </c>
    </row>
    <row r="2884" spans="1:3" ht="15.75">
      <c r="A2884" s="1649">
        <v>36121</v>
      </c>
      <c r="B2884" s="1">
        <v>22.9</v>
      </c>
      <c r="C2884" s="1507">
        <v>26.4</v>
      </c>
    </row>
    <row r="2885" spans="1:3" ht="15.75">
      <c r="A2885" s="1649">
        <v>36122</v>
      </c>
      <c r="B2885" s="1">
        <v>22.5</v>
      </c>
      <c r="C2885" s="1507">
        <v>27.6</v>
      </c>
    </row>
    <row r="2886" spans="1:3" ht="15.75">
      <c r="A2886" s="1649">
        <v>36123</v>
      </c>
      <c r="B2886" s="1">
        <v>22.1</v>
      </c>
      <c r="C2886" s="1507">
        <v>27.8</v>
      </c>
    </row>
    <row r="2887" spans="1:3" ht="15.75">
      <c r="A2887" s="1649">
        <v>36124</v>
      </c>
      <c r="B2887" s="1">
        <v>21.5</v>
      </c>
      <c r="C2887" s="1507">
        <v>28.3</v>
      </c>
    </row>
    <row r="2888" spans="1:3" ht="15.75">
      <c r="A2888" s="1649">
        <v>36125</v>
      </c>
      <c r="B2888" s="1">
        <v>21.9</v>
      </c>
      <c r="C2888" s="1507">
        <v>26</v>
      </c>
    </row>
    <row r="2889" spans="1:3" ht="15.75">
      <c r="A2889" s="1649">
        <v>36126</v>
      </c>
      <c r="B2889" s="1">
        <v>21.2</v>
      </c>
      <c r="C2889" s="1507">
        <v>24.1</v>
      </c>
    </row>
    <row r="2890" spans="1:3" ht="15.75">
      <c r="A2890" s="1649">
        <v>36127</v>
      </c>
      <c r="B2890" s="1">
        <v>22</v>
      </c>
      <c r="C2890" s="1507">
        <v>24.6</v>
      </c>
    </row>
    <row r="2891" spans="1:3" ht="15.75">
      <c r="A2891" s="1649">
        <v>36128</v>
      </c>
      <c r="B2891" s="1">
        <v>23.3</v>
      </c>
      <c r="C2891" s="1507">
        <v>27.3</v>
      </c>
    </row>
    <row r="2892" spans="1:3" ht="15.75">
      <c r="A2892" s="1649">
        <v>36129</v>
      </c>
      <c r="B2892" s="1">
        <v>25.5</v>
      </c>
      <c r="C2892" s="1507">
        <v>30.5</v>
      </c>
    </row>
    <row r="2893" spans="1:3" ht="15.75">
      <c r="A2893" s="1649">
        <v>36130</v>
      </c>
      <c r="B2893" s="1">
        <v>26.6</v>
      </c>
      <c r="C2893" s="1507">
        <v>31.5</v>
      </c>
    </row>
    <row r="2894" spans="1:3" ht="15.75">
      <c r="A2894" s="1649">
        <v>36131</v>
      </c>
      <c r="B2894" s="1">
        <v>26.4</v>
      </c>
      <c r="C2894" s="1507">
        <v>29.8</v>
      </c>
    </row>
    <row r="2895" spans="1:3" ht="15.75">
      <c r="A2895" s="1649">
        <v>36132</v>
      </c>
      <c r="B2895" s="1">
        <v>21.1</v>
      </c>
      <c r="C2895" s="1507">
        <v>26.1</v>
      </c>
    </row>
    <row r="2896" spans="1:3" ht="15.75">
      <c r="A2896" s="1649">
        <v>36133</v>
      </c>
      <c r="B2896" s="1">
        <v>17.100000000000001</v>
      </c>
      <c r="C2896" s="1507">
        <v>20.8</v>
      </c>
    </row>
    <row r="2897" spans="1:3" ht="15.75">
      <c r="A2897" s="1649">
        <v>36134</v>
      </c>
      <c r="B2897" s="1">
        <v>18.600000000000001</v>
      </c>
      <c r="C2897" s="1507">
        <v>19.399999999999999</v>
      </c>
    </row>
    <row r="2898" spans="1:3" ht="15.75">
      <c r="A2898" s="1649">
        <v>36135</v>
      </c>
      <c r="B2898" s="1">
        <v>17.8</v>
      </c>
      <c r="C2898" s="1507">
        <v>19.600000000000001</v>
      </c>
    </row>
    <row r="2899" spans="1:3" ht="15.75">
      <c r="A2899" s="1649">
        <v>36136</v>
      </c>
      <c r="B2899" s="1">
        <v>18</v>
      </c>
      <c r="C2899" s="1507">
        <v>19.3</v>
      </c>
    </row>
    <row r="2900" spans="1:3" ht="15.75">
      <c r="A2900" s="1649">
        <v>36137</v>
      </c>
      <c r="B2900" s="1">
        <v>17.399999999999999</v>
      </c>
      <c r="C2900" s="1507">
        <v>21.2</v>
      </c>
    </row>
    <row r="2901" spans="1:3" ht="15.75">
      <c r="A2901" s="1649">
        <v>36138</v>
      </c>
      <c r="B2901" s="1">
        <v>17.5</v>
      </c>
      <c r="C2901" s="1507">
        <v>20.5</v>
      </c>
    </row>
    <row r="2902" spans="1:3" ht="15.75">
      <c r="A2902" s="1649">
        <v>36139</v>
      </c>
      <c r="B2902" s="1">
        <v>17.5</v>
      </c>
      <c r="C2902" s="1507">
        <v>21.4</v>
      </c>
    </row>
    <row r="2903" spans="1:3" ht="15.75">
      <c r="A2903" s="1649">
        <v>36140</v>
      </c>
      <c r="B2903" s="1">
        <v>19.2</v>
      </c>
      <c r="C2903" s="1507">
        <v>22.1</v>
      </c>
    </row>
    <row r="2904" spans="1:3" ht="15.75">
      <c r="A2904" s="1649">
        <v>36141</v>
      </c>
      <c r="B2904" s="1">
        <v>18</v>
      </c>
      <c r="C2904" s="1507">
        <v>22.2</v>
      </c>
    </row>
    <row r="2905" spans="1:3" ht="15.75">
      <c r="A2905" s="1649">
        <v>36142</v>
      </c>
      <c r="B2905" s="1">
        <v>17.899999999999999</v>
      </c>
      <c r="C2905" s="1507">
        <v>23.6</v>
      </c>
    </row>
    <row r="2906" spans="1:3" ht="15.75">
      <c r="A2906" s="1649">
        <v>36143</v>
      </c>
      <c r="B2906" s="1">
        <v>19</v>
      </c>
      <c r="C2906" s="1507">
        <v>21.7</v>
      </c>
    </row>
    <row r="2907" spans="1:3" ht="15.75">
      <c r="A2907" s="1649">
        <v>36144</v>
      </c>
      <c r="B2907" s="1">
        <v>16.8</v>
      </c>
      <c r="C2907" s="1507">
        <v>18.8</v>
      </c>
    </row>
    <row r="2908" spans="1:3" ht="15.75">
      <c r="A2908" s="1649">
        <v>36145</v>
      </c>
      <c r="B2908" s="1">
        <v>17.2</v>
      </c>
      <c r="C2908" s="1507">
        <v>20.3</v>
      </c>
    </row>
    <row r="2909" spans="1:3" ht="15.75">
      <c r="A2909" s="1649">
        <v>36146</v>
      </c>
      <c r="B2909" s="1">
        <v>19.399999999999999</v>
      </c>
      <c r="C2909" s="1507">
        <v>22.4</v>
      </c>
    </row>
    <row r="2910" spans="1:3" ht="15.75">
      <c r="A2910" s="1649">
        <v>36147</v>
      </c>
      <c r="B2910" s="1">
        <v>21.2</v>
      </c>
      <c r="C2910" s="1507">
        <v>24.6</v>
      </c>
    </row>
    <row r="2911" spans="1:3" ht="15.75">
      <c r="A2911" s="1649">
        <v>36148</v>
      </c>
      <c r="B2911" s="1">
        <v>22</v>
      </c>
      <c r="C2911" s="1507">
        <v>27.1</v>
      </c>
    </row>
    <row r="2912" spans="1:3" ht="15.75">
      <c r="A2912" s="1649">
        <v>36149</v>
      </c>
      <c r="B2912" s="1">
        <v>23.3</v>
      </c>
      <c r="C2912" s="1507">
        <v>28.6</v>
      </c>
    </row>
    <row r="2913" spans="1:3" ht="15.75">
      <c r="A2913" s="1649">
        <v>36150</v>
      </c>
      <c r="B2913" s="1">
        <v>22.6</v>
      </c>
      <c r="C2913" s="1507">
        <v>28.8</v>
      </c>
    </row>
    <row r="2914" spans="1:3" ht="15.75">
      <c r="A2914" s="1649">
        <v>36151</v>
      </c>
      <c r="B2914" s="1">
        <v>23</v>
      </c>
      <c r="C2914" s="1507">
        <v>28.4</v>
      </c>
    </row>
    <row r="2915" spans="1:3" ht="15.75">
      <c r="A2915" s="1649">
        <v>36152</v>
      </c>
      <c r="B2915" s="1">
        <v>22.8</v>
      </c>
      <c r="C2915" s="1507">
        <v>28.6</v>
      </c>
    </row>
    <row r="2916" spans="1:3" ht="15.75">
      <c r="A2916" s="1649">
        <v>36153</v>
      </c>
      <c r="B2916" s="1">
        <v>21.5</v>
      </c>
      <c r="C2916" s="1507">
        <v>26.6</v>
      </c>
    </row>
    <row r="2917" spans="1:3" ht="15.75">
      <c r="A2917" s="1649">
        <v>36154</v>
      </c>
      <c r="B2917" s="1">
        <v>20.6</v>
      </c>
      <c r="C2917" s="1507">
        <v>24.8</v>
      </c>
    </row>
    <row r="2918" spans="1:3" ht="15.75">
      <c r="A2918" s="1649">
        <v>36155</v>
      </c>
      <c r="B2918" s="1">
        <v>20.3</v>
      </c>
      <c r="C2918" s="1507">
        <v>22.7</v>
      </c>
    </row>
    <row r="2919" spans="1:3" ht="15.75">
      <c r="A2919" s="1649">
        <v>36156</v>
      </c>
      <c r="B2919" s="1">
        <v>21.3</v>
      </c>
      <c r="C2919" s="1507">
        <v>24.6</v>
      </c>
    </row>
    <row r="2920" spans="1:3" ht="15.75">
      <c r="A2920" s="1649">
        <v>36157</v>
      </c>
      <c r="B2920" s="1">
        <v>21.1</v>
      </c>
      <c r="C2920" s="1507">
        <v>25.6</v>
      </c>
    </row>
    <row r="2921" spans="1:3" ht="15.75">
      <c r="A2921" s="1649">
        <v>36158</v>
      </c>
      <c r="B2921" s="1">
        <v>22</v>
      </c>
      <c r="C2921" s="1507">
        <v>26.4</v>
      </c>
    </row>
    <row r="2922" spans="1:3" ht="15.75">
      <c r="A2922" s="1649">
        <v>36159</v>
      </c>
      <c r="B2922" s="1">
        <v>20.6</v>
      </c>
      <c r="C2922" s="1507">
        <v>24.4</v>
      </c>
    </row>
    <row r="2923" spans="1:3" ht="15.75">
      <c r="A2923" s="1649">
        <v>36160</v>
      </c>
      <c r="B2923" s="1">
        <v>20.7</v>
      </c>
      <c r="C2923" s="1507">
        <v>25.4</v>
      </c>
    </row>
    <row r="2924" spans="1:3" ht="15.75">
      <c r="A2924" s="1649">
        <v>36161</v>
      </c>
      <c r="B2924" s="2">
        <v>21.4</v>
      </c>
      <c r="C2924" s="1546">
        <v>25.8</v>
      </c>
    </row>
    <row r="2925" spans="1:3" ht="15.75">
      <c r="A2925" s="1649">
        <v>36162</v>
      </c>
      <c r="B2925" s="2">
        <v>18.8</v>
      </c>
      <c r="C2925" s="1549">
        <v>21.7</v>
      </c>
    </row>
    <row r="2926" spans="1:3" ht="15.75">
      <c r="A2926" s="1649">
        <v>36163</v>
      </c>
      <c r="B2926" s="2">
        <v>18.600000000000001</v>
      </c>
      <c r="C2926" s="1549">
        <v>22.5</v>
      </c>
    </row>
    <row r="2927" spans="1:3" ht="15.75">
      <c r="A2927" s="1649">
        <v>36164</v>
      </c>
      <c r="B2927" s="2">
        <v>18.600000000000001</v>
      </c>
      <c r="C2927" s="1549">
        <v>24.6</v>
      </c>
    </row>
    <row r="2928" spans="1:3" ht="15.75">
      <c r="A2928" s="1649">
        <v>36165</v>
      </c>
      <c r="B2928" s="2">
        <v>18.8</v>
      </c>
      <c r="C2928" s="1549">
        <v>24.5</v>
      </c>
    </row>
    <row r="2929" spans="1:3" ht="15.75">
      <c r="A2929" s="1649">
        <v>36166</v>
      </c>
      <c r="B2929" s="2">
        <v>18.399999999999999</v>
      </c>
      <c r="C2929" s="1549">
        <v>23.6</v>
      </c>
    </row>
    <row r="2930" spans="1:3" ht="15.75">
      <c r="A2930" s="1649">
        <v>36167</v>
      </c>
      <c r="B2930" s="2">
        <v>18.5</v>
      </c>
      <c r="C2930" s="1549">
        <v>23.9</v>
      </c>
    </row>
    <row r="2931" spans="1:3" ht="15.75">
      <c r="A2931" s="1649">
        <v>36168</v>
      </c>
      <c r="B2931" s="2">
        <v>17.8</v>
      </c>
      <c r="C2931" s="1549">
        <v>22.5</v>
      </c>
    </row>
    <row r="2932" spans="1:3" ht="15.75">
      <c r="A2932" s="1649">
        <v>36169</v>
      </c>
      <c r="B2932" s="2">
        <v>18</v>
      </c>
      <c r="C2932" s="1549">
        <v>22.9</v>
      </c>
    </row>
    <row r="2933" spans="1:3" ht="15.75">
      <c r="A2933" s="1649">
        <v>36170</v>
      </c>
      <c r="B2933" s="2">
        <v>16</v>
      </c>
      <c r="C2933" s="1549">
        <v>19.100000000000001</v>
      </c>
    </row>
    <row r="2934" spans="1:3" ht="15.75">
      <c r="A2934" s="1649">
        <v>36171</v>
      </c>
      <c r="B2934" s="2">
        <v>11.3</v>
      </c>
      <c r="C2934" s="1549">
        <v>12.7</v>
      </c>
    </row>
    <row r="2935" spans="1:3" ht="15.75">
      <c r="A2935" s="1649">
        <v>36172</v>
      </c>
      <c r="B2935" s="2">
        <v>11.4</v>
      </c>
      <c r="C2935" s="1549">
        <v>14.7</v>
      </c>
    </row>
    <row r="2936" spans="1:3" ht="15.75">
      <c r="A2936" s="1649">
        <v>36173</v>
      </c>
      <c r="B2936" s="2">
        <v>12.7</v>
      </c>
      <c r="C2936" s="1549">
        <v>14.8</v>
      </c>
    </row>
    <row r="2937" spans="1:3" ht="15.75">
      <c r="A2937" s="1649">
        <v>36174</v>
      </c>
      <c r="B2937" s="2">
        <v>13.2</v>
      </c>
      <c r="C2937" s="1549">
        <v>15.4</v>
      </c>
    </row>
    <row r="2938" spans="1:3" ht="15.75">
      <c r="A2938" s="1649">
        <v>36175</v>
      </c>
      <c r="B2938" s="2">
        <v>14.2</v>
      </c>
      <c r="C2938" s="1549">
        <v>16.600000000000001</v>
      </c>
    </row>
    <row r="2939" spans="1:3" ht="15.75">
      <c r="A2939" s="1649">
        <v>36176</v>
      </c>
      <c r="B2939" s="2">
        <v>13.7</v>
      </c>
      <c r="C2939" s="1549">
        <v>15.4</v>
      </c>
    </row>
    <row r="2940" spans="1:3" ht="15.75">
      <c r="A2940" s="1649">
        <v>36177</v>
      </c>
      <c r="B2940" s="2">
        <v>13.1</v>
      </c>
      <c r="C2940" s="1549">
        <v>15.4</v>
      </c>
    </row>
    <row r="2941" spans="1:3" ht="15.75">
      <c r="A2941" s="1649">
        <v>36178</v>
      </c>
      <c r="B2941" s="2">
        <v>15.1</v>
      </c>
      <c r="C2941" s="1549">
        <v>19.8</v>
      </c>
    </row>
    <row r="2942" spans="1:3" ht="15.75">
      <c r="A2942" s="1649">
        <v>36179</v>
      </c>
      <c r="B2942" s="2">
        <v>16.2</v>
      </c>
      <c r="C2942" s="1549">
        <v>19.100000000000001</v>
      </c>
    </row>
    <row r="2943" spans="1:3" ht="15.75">
      <c r="A2943" s="1649">
        <v>36180</v>
      </c>
      <c r="B2943" s="2">
        <v>17.100000000000001</v>
      </c>
      <c r="C2943" s="1549">
        <v>18.3</v>
      </c>
    </row>
    <row r="2944" spans="1:3" ht="15.75">
      <c r="A2944" s="1649">
        <v>36181</v>
      </c>
      <c r="B2944" s="2">
        <v>17.600000000000001</v>
      </c>
      <c r="C2944" s="1549">
        <v>19.7</v>
      </c>
    </row>
    <row r="2945" spans="1:3" ht="15.75">
      <c r="A2945" s="1649">
        <v>36182</v>
      </c>
      <c r="B2945" s="2">
        <v>18.2</v>
      </c>
      <c r="C2945" s="1549">
        <v>24</v>
      </c>
    </row>
    <row r="2946" spans="1:3" ht="15.75">
      <c r="A2946" s="1649">
        <v>36183</v>
      </c>
      <c r="B2946" s="2">
        <v>19.600000000000001</v>
      </c>
      <c r="C2946" s="1549">
        <v>21.6</v>
      </c>
    </row>
    <row r="2947" spans="1:3" ht="15.75">
      <c r="A2947" s="1649">
        <v>36184</v>
      </c>
      <c r="B2947" s="2">
        <v>21.8</v>
      </c>
      <c r="C2947" s="1549">
        <v>27.1</v>
      </c>
    </row>
    <row r="2948" spans="1:3" ht="15.75">
      <c r="A2948" s="1649">
        <v>36185</v>
      </c>
      <c r="B2948" s="2">
        <v>22</v>
      </c>
      <c r="C2948" s="1549">
        <v>26.8</v>
      </c>
    </row>
    <row r="2949" spans="1:3" ht="15.75">
      <c r="A2949" s="1649">
        <v>36186</v>
      </c>
      <c r="B2949" s="2">
        <v>20.2</v>
      </c>
      <c r="C2949" s="1549">
        <v>22.9</v>
      </c>
    </row>
    <row r="2950" spans="1:3" ht="15.75">
      <c r="A2950" s="1649">
        <v>36187</v>
      </c>
      <c r="B2950" s="2">
        <v>21.7</v>
      </c>
      <c r="C2950" s="1549">
        <v>25.8</v>
      </c>
    </row>
    <row r="2951" spans="1:3" ht="15.75">
      <c r="A2951" s="1649">
        <v>36188</v>
      </c>
      <c r="B2951" s="2">
        <v>22.3</v>
      </c>
      <c r="C2951" s="1549">
        <v>26.1</v>
      </c>
    </row>
    <row r="2952" spans="1:3" ht="15.75">
      <c r="A2952" s="1649">
        <v>36189</v>
      </c>
      <c r="B2952" s="2">
        <v>21.4</v>
      </c>
      <c r="C2952" s="1549">
        <v>23.9</v>
      </c>
    </row>
    <row r="2953" spans="1:3" ht="15.75">
      <c r="A2953" s="1649">
        <v>36190</v>
      </c>
      <c r="B2953" s="2">
        <v>22</v>
      </c>
      <c r="C2953" s="1549">
        <v>24.6</v>
      </c>
    </row>
    <row r="2954" spans="1:3" ht="15.75">
      <c r="A2954" s="1649">
        <v>36191</v>
      </c>
      <c r="B2954" s="2">
        <v>24.4</v>
      </c>
      <c r="C2954" s="1549">
        <v>28.8</v>
      </c>
    </row>
    <row r="2955" spans="1:3" ht="15.75">
      <c r="A2955" s="1649">
        <v>36192</v>
      </c>
      <c r="B2955" s="2">
        <v>24.5</v>
      </c>
      <c r="C2955" s="1546">
        <v>28.6</v>
      </c>
    </row>
    <row r="2956" spans="1:3" ht="15.75">
      <c r="A2956" s="1649">
        <v>36193</v>
      </c>
      <c r="B2956" s="2">
        <v>22.1</v>
      </c>
      <c r="C2956" s="1549">
        <v>25.1</v>
      </c>
    </row>
    <row r="2957" spans="1:3" ht="15.75">
      <c r="A2957" s="1649">
        <v>36194</v>
      </c>
      <c r="B2957" s="2">
        <v>20.3</v>
      </c>
      <c r="C2957" s="1549">
        <v>22.9</v>
      </c>
    </row>
    <row r="2958" spans="1:3" ht="15.75">
      <c r="A2958" s="1649">
        <v>36195</v>
      </c>
      <c r="B2958" s="2">
        <v>18.399999999999999</v>
      </c>
      <c r="C2958" s="1549">
        <v>22.7</v>
      </c>
    </row>
    <row r="2959" spans="1:3" ht="15.75">
      <c r="A2959" s="1649">
        <v>36196</v>
      </c>
      <c r="B2959" s="2">
        <v>17.8</v>
      </c>
      <c r="C2959" s="1549">
        <v>21.9</v>
      </c>
    </row>
    <row r="2960" spans="1:3" ht="15.75">
      <c r="A2960" s="1649">
        <v>36197</v>
      </c>
      <c r="B2960" s="2">
        <v>16.7</v>
      </c>
      <c r="C2960" s="1549">
        <v>18.8</v>
      </c>
    </row>
    <row r="2961" spans="1:3" ht="15.75">
      <c r="A2961" s="1649">
        <v>36198</v>
      </c>
      <c r="B2961" s="2">
        <v>18.399999999999999</v>
      </c>
      <c r="C2961" s="1549">
        <v>20.7</v>
      </c>
    </row>
    <row r="2962" spans="1:3" ht="15.75">
      <c r="A2962" s="1649">
        <v>36199</v>
      </c>
      <c r="B2962" s="2">
        <v>20.8</v>
      </c>
      <c r="C2962" s="1549">
        <v>25.8</v>
      </c>
    </row>
    <row r="2963" spans="1:3" ht="15.75">
      <c r="A2963" s="1649">
        <v>36200</v>
      </c>
      <c r="B2963" s="2">
        <v>21</v>
      </c>
      <c r="C2963" s="1549">
        <v>26.6</v>
      </c>
    </row>
    <row r="2964" spans="1:3" ht="15.75">
      <c r="A2964" s="1649">
        <v>36201</v>
      </c>
      <c r="B2964" s="2">
        <v>20.399999999999999</v>
      </c>
      <c r="C2964" s="1549">
        <v>25.8</v>
      </c>
    </row>
    <row r="2965" spans="1:3" ht="15.75">
      <c r="A2965" s="1649">
        <v>36202</v>
      </c>
      <c r="B2965" s="2">
        <v>22.9</v>
      </c>
      <c r="C2965" s="1549">
        <v>26.7</v>
      </c>
    </row>
    <row r="2966" spans="1:3" ht="15.75">
      <c r="A2966" s="1649">
        <v>36203</v>
      </c>
      <c r="B2966" s="2">
        <v>22.3</v>
      </c>
      <c r="C2966" s="1549">
        <v>24.9</v>
      </c>
    </row>
    <row r="2967" spans="1:3" ht="15.75">
      <c r="A2967" s="1649">
        <v>36204</v>
      </c>
      <c r="B2967" s="2">
        <v>20.7</v>
      </c>
      <c r="C2967" s="1549">
        <v>23.4</v>
      </c>
    </row>
    <row r="2968" spans="1:3" ht="15.75">
      <c r="A2968" s="1649">
        <v>36205</v>
      </c>
      <c r="B2968" s="2">
        <v>20.399999999999999</v>
      </c>
      <c r="C2968" s="1549">
        <v>23.3</v>
      </c>
    </row>
    <row r="2969" spans="1:3" ht="15.75">
      <c r="A2969" s="1649">
        <v>36206</v>
      </c>
      <c r="B2969" s="2">
        <v>20.6</v>
      </c>
      <c r="C2969" s="1549">
        <v>21.8</v>
      </c>
    </row>
    <row r="2970" spans="1:3" ht="15.75">
      <c r="A2970" s="1649">
        <v>36207</v>
      </c>
      <c r="B2970" s="2">
        <v>20.6</v>
      </c>
      <c r="C2970" s="1549">
        <v>22.6</v>
      </c>
    </row>
    <row r="2971" spans="1:3" ht="15.75">
      <c r="A2971" s="1649">
        <v>36208</v>
      </c>
      <c r="B2971" s="2">
        <v>21.6</v>
      </c>
      <c r="C2971" s="1549">
        <v>26.4</v>
      </c>
    </row>
    <row r="2972" spans="1:3" ht="15.75">
      <c r="A2972" s="1649">
        <v>36209</v>
      </c>
      <c r="B2972" s="2">
        <v>21.5</v>
      </c>
      <c r="C2972" s="1549">
        <v>23.4</v>
      </c>
    </row>
    <row r="2973" spans="1:3" ht="15.75">
      <c r="A2973" s="1649">
        <v>36210</v>
      </c>
      <c r="B2973" s="2">
        <v>16.899999999999999</v>
      </c>
      <c r="C2973" s="1549">
        <v>22.3</v>
      </c>
    </row>
    <row r="2974" spans="1:3" ht="15.75">
      <c r="A2974" s="1649">
        <v>36211</v>
      </c>
      <c r="B2974" s="2">
        <v>13.5</v>
      </c>
      <c r="C2974" s="1549">
        <v>15.3</v>
      </c>
    </row>
    <row r="2975" spans="1:3" ht="15.75">
      <c r="A2975" s="1649">
        <v>36212</v>
      </c>
      <c r="B2975" s="2">
        <v>13.5</v>
      </c>
      <c r="C2975" s="1549">
        <v>15.4</v>
      </c>
    </row>
    <row r="2976" spans="1:3" ht="15.75">
      <c r="A2976" s="1649">
        <v>36213</v>
      </c>
      <c r="B2976" s="2">
        <v>15.8</v>
      </c>
      <c r="C2976" s="1549">
        <v>18.2</v>
      </c>
    </row>
    <row r="2977" spans="1:3" ht="15.75">
      <c r="A2977" s="1649">
        <v>36214</v>
      </c>
      <c r="B2977" s="2">
        <v>18.2</v>
      </c>
      <c r="C2977" s="1549">
        <v>21.8</v>
      </c>
    </row>
    <row r="2978" spans="1:3" ht="15.75">
      <c r="A2978" s="1649">
        <v>36215</v>
      </c>
      <c r="B2978" s="2">
        <v>18.899999999999999</v>
      </c>
      <c r="C2978" s="1549">
        <v>21.4</v>
      </c>
    </row>
    <row r="2979" spans="1:3" ht="15.75">
      <c r="A2979" s="1649">
        <v>36216</v>
      </c>
      <c r="B2979" s="2">
        <v>21.9</v>
      </c>
      <c r="C2979" s="1549">
        <v>25.5</v>
      </c>
    </row>
    <row r="2980" spans="1:3" ht="15.75">
      <c r="A2980" s="1649">
        <v>36217</v>
      </c>
      <c r="B2980" s="2">
        <v>23.3</v>
      </c>
      <c r="C2980" s="1549">
        <v>27.3</v>
      </c>
    </row>
    <row r="2981" spans="1:3" ht="15.75">
      <c r="A2981" s="1649">
        <v>36218</v>
      </c>
      <c r="B2981" s="2">
        <v>23.7</v>
      </c>
      <c r="C2981" s="1549">
        <v>27.7</v>
      </c>
    </row>
    <row r="2982" spans="1:3" ht="15.75">
      <c r="A2982" s="1649">
        <v>36219</v>
      </c>
      <c r="B2982" s="2">
        <v>19.3</v>
      </c>
      <c r="C2982" s="1549">
        <v>22.8</v>
      </c>
    </row>
    <row r="2983" spans="1:3" ht="15.75">
      <c r="A2983" s="1649">
        <v>36220</v>
      </c>
      <c r="B2983" s="2">
        <v>19.3</v>
      </c>
      <c r="C2983" s="1546">
        <v>22.6</v>
      </c>
    </row>
    <row r="2984" spans="1:3" ht="15.75">
      <c r="A2984" s="1649">
        <v>36221</v>
      </c>
      <c r="B2984" s="2">
        <v>21.5</v>
      </c>
      <c r="C2984" s="1549">
        <v>24.6</v>
      </c>
    </row>
    <row r="2985" spans="1:3" ht="15.75">
      <c r="A2985" s="1649">
        <v>36222</v>
      </c>
      <c r="B2985" s="2">
        <v>21.2</v>
      </c>
      <c r="C2985" s="1549">
        <v>23.1</v>
      </c>
    </row>
    <row r="2986" spans="1:3" ht="15.75">
      <c r="A2986" s="1649">
        <v>36223</v>
      </c>
      <c r="B2986" s="2">
        <v>22.1</v>
      </c>
      <c r="C2986" s="1549">
        <v>26.1</v>
      </c>
    </row>
    <row r="2987" spans="1:3" ht="15.75">
      <c r="A2987" s="1649">
        <v>36224</v>
      </c>
      <c r="B2987" s="2">
        <v>22.2</v>
      </c>
      <c r="C2987" s="1549">
        <v>25.2</v>
      </c>
    </row>
    <row r="2988" spans="1:3" ht="15.75">
      <c r="A2988" s="1649">
        <v>36225</v>
      </c>
      <c r="B2988" s="2">
        <v>23.4</v>
      </c>
      <c r="C2988" s="1549">
        <v>27.4</v>
      </c>
    </row>
    <row r="2989" spans="1:3" ht="15.75">
      <c r="A2989" s="1649">
        <v>36226</v>
      </c>
      <c r="B2989" s="2">
        <v>24.7</v>
      </c>
      <c r="C2989" s="1549">
        <v>29.1</v>
      </c>
    </row>
    <row r="2990" spans="1:3" ht="15.75">
      <c r="A2990" s="1649">
        <v>36227</v>
      </c>
      <c r="B2990" s="2">
        <v>24</v>
      </c>
      <c r="C2990" s="1549">
        <v>28.1</v>
      </c>
    </row>
    <row r="2991" spans="1:3" ht="15.75">
      <c r="A2991" s="1649">
        <v>36228</v>
      </c>
      <c r="B2991" s="2">
        <v>25.4</v>
      </c>
      <c r="C2991" s="1549">
        <v>28.9</v>
      </c>
    </row>
    <row r="2992" spans="1:3" ht="15.75">
      <c r="A2992" s="1649">
        <v>36229</v>
      </c>
      <c r="B2992" s="2">
        <v>22.6</v>
      </c>
      <c r="C2992" s="1549">
        <v>25.5</v>
      </c>
    </row>
    <row r="2993" spans="1:3" ht="15.75">
      <c r="A2993" s="1649">
        <v>36230</v>
      </c>
      <c r="B2993" s="2">
        <v>18.8</v>
      </c>
      <c r="C2993" s="1549">
        <v>20.100000000000001</v>
      </c>
    </row>
    <row r="2994" spans="1:3" ht="15.75">
      <c r="A2994" s="1649">
        <v>36231</v>
      </c>
      <c r="B2994" s="2">
        <v>18.3</v>
      </c>
      <c r="C2994" s="1549">
        <v>20.100000000000001</v>
      </c>
    </row>
    <row r="2995" spans="1:3" ht="15.75">
      <c r="A2995" s="1649">
        <v>36232</v>
      </c>
      <c r="B2995" s="2">
        <v>18.2</v>
      </c>
      <c r="C2995" s="1549">
        <v>20.8</v>
      </c>
    </row>
    <row r="2996" spans="1:3" ht="15.75">
      <c r="A2996" s="1649">
        <v>36233</v>
      </c>
      <c r="B2996" s="2">
        <v>19.100000000000001</v>
      </c>
      <c r="C2996" s="1549">
        <v>20.399999999999999</v>
      </c>
    </row>
    <row r="2997" spans="1:3" ht="15.75">
      <c r="A2997" s="1649">
        <v>36234</v>
      </c>
      <c r="B2997" s="2">
        <v>21</v>
      </c>
      <c r="C2997" s="1549">
        <v>21.1</v>
      </c>
    </row>
    <row r="2998" spans="1:3" ht="15.75">
      <c r="A2998" s="1649">
        <v>36235</v>
      </c>
      <c r="B2998" s="2">
        <v>21.4</v>
      </c>
      <c r="C2998" s="1549">
        <v>24.8</v>
      </c>
    </row>
    <row r="2999" spans="1:3" ht="15.75">
      <c r="A2999" s="1649">
        <v>36236</v>
      </c>
      <c r="B2999" s="2">
        <v>21.7</v>
      </c>
      <c r="C2999" s="1549">
        <v>26.9</v>
      </c>
    </row>
    <row r="3000" spans="1:3" ht="15.75">
      <c r="A3000" s="1649">
        <v>36237</v>
      </c>
      <c r="B3000" s="2">
        <v>25.2</v>
      </c>
      <c r="C3000" s="1549">
        <v>24.6</v>
      </c>
    </row>
    <row r="3001" spans="1:3" ht="15.75">
      <c r="A3001" s="1649">
        <v>36238</v>
      </c>
      <c r="B3001" s="2">
        <v>25</v>
      </c>
      <c r="C3001" s="1549">
        <v>31</v>
      </c>
    </row>
    <row r="3002" spans="1:3" ht="15.75">
      <c r="A3002" s="1649">
        <v>36239</v>
      </c>
      <c r="B3002" s="2">
        <v>24.5</v>
      </c>
      <c r="C3002" s="1549">
        <v>30</v>
      </c>
    </row>
    <row r="3003" spans="1:3" ht="15.75">
      <c r="A3003" s="1649">
        <v>36240</v>
      </c>
      <c r="B3003" s="2">
        <v>21.5</v>
      </c>
      <c r="C3003" s="1549">
        <v>27.5</v>
      </c>
    </row>
    <row r="3004" spans="1:3" ht="15.75">
      <c r="A3004" s="1649">
        <v>36241</v>
      </c>
      <c r="B3004" s="2">
        <v>18.100000000000001</v>
      </c>
      <c r="C3004" s="1549">
        <v>24.7</v>
      </c>
    </row>
    <row r="3005" spans="1:3" ht="15.75">
      <c r="A3005" s="1649">
        <v>36242</v>
      </c>
      <c r="B3005" s="2">
        <v>18.899999999999999</v>
      </c>
      <c r="C3005" s="1549">
        <v>20.100000000000001</v>
      </c>
    </row>
    <row r="3006" spans="1:3" ht="15.75">
      <c r="A3006" s="1649">
        <v>36243</v>
      </c>
      <c r="B3006" s="2">
        <v>19.3</v>
      </c>
      <c r="C3006" s="1549">
        <v>22.9</v>
      </c>
    </row>
    <row r="3007" spans="1:3" ht="15.75">
      <c r="A3007" s="1649">
        <v>36244</v>
      </c>
      <c r="B3007" s="2">
        <v>22.3</v>
      </c>
      <c r="C3007" s="1549">
        <v>21.6</v>
      </c>
    </row>
    <row r="3008" spans="1:3" ht="15.75">
      <c r="A3008" s="1649">
        <v>36245</v>
      </c>
      <c r="B3008" s="2">
        <v>26.1</v>
      </c>
      <c r="C3008" s="1549">
        <v>26.5</v>
      </c>
    </row>
    <row r="3009" spans="1:3" ht="15.75">
      <c r="A3009" s="1649">
        <v>36246</v>
      </c>
      <c r="B3009" s="2">
        <v>25.4</v>
      </c>
      <c r="C3009" s="1549">
        <v>30.6</v>
      </c>
    </row>
    <row r="3010" spans="1:3" ht="15.75">
      <c r="A3010" s="1649">
        <v>36247</v>
      </c>
      <c r="B3010" s="2">
        <v>21.3</v>
      </c>
      <c r="C3010" s="1549">
        <v>27.7</v>
      </c>
    </row>
    <row r="3011" spans="1:3" ht="15.75">
      <c r="A3011" s="1649">
        <v>36248</v>
      </c>
      <c r="B3011" s="2">
        <v>19.5</v>
      </c>
      <c r="C3011" s="1549">
        <v>25.9</v>
      </c>
    </row>
    <row r="3012" spans="1:3" ht="15.75">
      <c r="A3012" s="1649">
        <v>36249</v>
      </c>
      <c r="B3012" s="2">
        <v>20.100000000000001</v>
      </c>
      <c r="C3012" s="1549">
        <v>21.6</v>
      </c>
    </row>
    <row r="3013" spans="1:3" ht="15.75">
      <c r="A3013" s="1649">
        <v>36250</v>
      </c>
      <c r="B3013" s="2">
        <v>20.5</v>
      </c>
      <c r="C3013" s="1549">
        <v>22.9</v>
      </c>
    </row>
    <row r="3014" spans="1:3" ht="15.75">
      <c r="A3014" s="1649">
        <v>36251</v>
      </c>
      <c r="B3014" s="2">
        <v>22.9</v>
      </c>
      <c r="C3014" s="1546">
        <v>26.1</v>
      </c>
    </row>
    <row r="3015" spans="1:3" ht="15.75">
      <c r="A3015" s="1649">
        <v>36252</v>
      </c>
      <c r="B3015" s="2">
        <v>23.2</v>
      </c>
      <c r="C3015" s="1549">
        <v>25.1</v>
      </c>
    </row>
    <row r="3016" spans="1:3" ht="15.75">
      <c r="A3016" s="1649">
        <v>36253</v>
      </c>
      <c r="B3016" s="2">
        <v>23.1</v>
      </c>
      <c r="C3016" s="1549">
        <v>25.9</v>
      </c>
    </row>
    <row r="3017" spans="1:3" ht="15.75">
      <c r="A3017" s="1649">
        <v>36254</v>
      </c>
      <c r="B3017" s="2">
        <v>19.8</v>
      </c>
      <c r="C3017" s="1549">
        <v>23</v>
      </c>
    </row>
    <row r="3018" spans="1:3" ht="15.75">
      <c r="A3018" s="1649">
        <v>36255</v>
      </c>
      <c r="B3018" s="2">
        <v>21.1</v>
      </c>
      <c r="C3018" s="1549">
        <v>25.3</v>
      </c>
    </row>
    <row r="3019" spans="1:3" ht="15.75">
      <c r="A3019" s="1649">
        <v>36256</v>
      </c>
      <c r="B3019" s="2">
        <v>23.2</v>
      </c>
      <c r="C3019" s="1549">
        <v>26.8</v>
      </c>
    </row>
    <row r="3020" spans="1:3" ht="15.75">
      <c r="A3020" s="1649">
        <v>36257</v>
      </c>
      <c r="B3020" s="2">
        <v>22.4</v>
      </c>
      <c r="C3020" s="1549">
        <v>34.299999999999997</v>
      </c>
    </row>
    <row r="3021" spans="1:3" ht="15.75">
      <c r="A3021" s="1649">
        <v>36258</v>
      </c>
      <c r="B3021" s="2">
        <v>22.8</v>
      </c>
      <c r="C3021" s="1549">
        <v>25.7</v>
      </c>
    </row>
    <row r="3022" spans="1:3" ht="15.75">
      <c r="A3022" s="1649">
        <v>36259</v>
      </c>
      <c r="B3022" s="2">
        <v>24.4</v>
      </c>
      <c r="C3022" s="1549">
        <v>27.1</v>
      </c>
    </row>
    <row r="3023" spans="1:3" ht="15.75">
      <c r="A3023" s="1649">
        <v>36260</v>
      </c>
      <c r="B3023" s="2">
        <v>25.4</v>
      </c>
      <c r="C3023" s="1549">
        <v>28.8</v>
      </c>
    </row>
    <row r="3024" spans="1:3" ht="15.75">
      <c r="A3024" s="1649">
        <v>36261</v>
      </c>
      <c r="B3024" s="2">
        <v>27.4</v>
      </c>
      <c r="C3024" s="1549">
        <v>33.6</v>
      </c>
    </row>
    <row r="3025" spans="1:3" ht="15.75">
      <c r="A3025" s="1649">
        <v>36262</v>
      </c>
      <c r="B3025" s="2">
        <v>27.4</v>
      </c>
      <c r="C3025" s="1549">
        <v>32.6</v>
      </c>
    </row>
    <row r="3026" spans="1:3" ht="15.75">
      <c r="A3026" s="1649">
        <v>36263</v>
      </c>
      <c r="B3026" s="2">
        <v>26.9</v>
      </c>
      <c r="C3026" s="1549">
        <v>30.8</v>
      </c>
    </row>
    <row r="3027" spans="1:3" ht="15.75">
      <c r="A3027" s="1649">
        <v>36264</v>
      </c>
      <c r="B3027" s="2">
        <v>27</v>
      </c>
      <c r="C3027" s="1549">
        <v>30.8</v>
      </c>
    </row>
    <row r="3028" spans="1:3" ht="15.75">
      <c r="A3028" s="1649">
        <v>36265</v>
      </c>
      <c r="B3028" s="2">
        <v>26.1</v>
      </c>
      <c r="C3028" s="1549">
        <v>27.9</v>
      </c>
    </row>
    <row r="3029" spans="1:3" ht="15.75">
      <c r="A3029" s="1649">
        <v>36266</v>
      </c>
      <c r="B3029" s="2">
        <v>27.4</v>
      </c>
      <c r="C3029" s="1549">
        <v>32.5</v>
      </c>
    </row>
    <row r="3030" spans="1:3" ht="15.75">
      <c r="A3030" s="1649">
        <v>36267</v>
      </c>
      <c r="B3030" s="2">
        <v>28.7</v>
      </c>
      <c r="C3030" s="1549">
        <v>34.700000000000003</v>
      </c>
    </row>
    <row r="3031" spans="1:3" ht="15.75">
      <c r="A3031" s="1649">
        <v>36268</v>
      </c>
      <c r="B3031" s="2">
        <v>27.8</v>
      </c>
      <c r="C3031" s="1549">
        <v>31.6</v>
      </c>
    </row>
    <row r="3032" spans="1:3" ht="15.75">
      <c r="A3032" s="1649">
        <v>36269</v>
      </c>
      <c r="B3032" s="2">
        <v>26.5</v>
      </c>
      <c r="C3032" s="1549">
        <v>29.9</v>
      </c>
    </row>
    <row r="3033" spans="1:3" ht="15.75">
      <c r="A3033" s="1649">
        <v>36270</v>
      </c>
      <c r="B3033" s="2">
        <v>26.2</v>
      </c>
      <c r="C3033" s="1549">
        <v>32.200000000000003</v>
      </c>
    </row>
    <row r="3034" spans="1:3" ht="15.75">
      <c r="A3034" s="1649">
        <v>36271</v>
      </c>
      <c r="B3034" s="2">
        <v>27.9</v>
      </c>
      <c r="C3034" s="1549">
        <v>32.799999999999997</v>
      </c>
    </row>
    <row r="3035" spans="1:3" ht="15.75">
      <c r="A3035" s="1649">
        <v>36272</v>
      </c>
      <c r="B3035" s="2">
        <v>28</v>
      </c>
      <c r="C3035" s="1549">
        <v>32.1</v>
      </c>
    </row>
    <row r="3036" spans="1:3" ht="15.75">
      <c r="A3036" s="1649">
        <v>36273</v>
      </c>
      <c r="B3036" s="2">
        <v>28.4</v>
      </c>
      <c r="C3036" s="1549">
        <v>32.799999999999997</v>
      </c>
    </row>
    <row r="3037" spans="1:3" ht="15.75">
      <c r="A3037" s="1649">
        <v>36274</v>
      </c>
      <c r="B3037" s="2">
        <v>29.4</v>
      </c>
      <c r="C3037" s="1549">
        <v>34.9</v>
      </c>
    </row>
    <row r="3038" spans="1:3" ht="15.75">
      <c r="A3038" s="1649">
        <v>36275</v>
      </c>
      <c r="B3038" s="2">
        <v>28.5</v>
      </c>
      <c r="C3038" s="1549">
        <v>32.299999999999997</v>
      </c>
    </row>
    <row r="3039" spans="1:3" ht="15.75">
      <c r="A3039" s="1649">
        <v>36276</v>
      </c>
      <c r="B3039" s="2">
        <v>26.1</v>
      </c>
      <c r="C3039" s="1549">
        <v>28.5</v>
      </c>
    </row>
    <row r="3040" spans="1:3" ht="15.75">
      <c r="A3040" s="1649">
        <v>36277</v>
      </c>
      <c r="B3040" s="2">
        <v>21.9</v>
      </c>
      <c r="C3040" s="1549">
        <v>26.5</v>
      </c>
    </row>
    <row r="3041" spans="1:3" ht="15.75">
      <c r="A3041" s="1649">
        <v>36278</v>
      </c>
      <c r="B3041" s="2">
        <v>22.2</v>
      </c>
      <c r="C3041" s="1549">
        <v>26.1</v>
      </c>
    </row>
    <row r="3042" spans="1:3" ht="15.75">
      <c r="A3042" s="1649">
        <v>36279</v>
      </c>
      <c r="B3042" s="2">
        <v>24.1</v>
      </c>
      <c r="C3042" s="1549">
        <v>29.2</v>
      </c>
    </row>
    <row r="3043" spans="1:3" ht="15.75">
      <c r="A3043" s="1649">
        <v>36280</v>
      </c>
      <c r="B3043" s="2">
        <v>26.1</v>
      </c>
      <c r="C3043" s="1549">
        <v>31.1</v>
      </c>
    </row>
    <row r="3044" spans="1:3" ht="15.75">
      <c r="A3044" s="1649">
        <v>36281</v>
      </c>
      <c r="B3044" s="2">
        <v>26.8</v>
      </c>
      <c r="C3044" s="1546">
        <v>31.6</v>
      </c>
    </row>
    <row r="3045" spans="1:3" ht="15.75">
      <c r="A3045" s="1649">
        <v>36282</v>
      </c>
      <c r="B3045" s="2">
        <v>27.6</v>
      </c>
      <c r="C3045" s="1549">
        <v>32.700000000000003</v>
      </c>
    </row>
    <row r="3046" spans="1:3" ht="15.75">
      <c r="A3046" s="1649">
        <v>36283</v>
      </c>
      <c r="B3046" s="2">
        <v>27.5</v>
      </c>
      <c r="C3046" s="1549">
        <v>31.4</v>
      </c>
    </row>
    <row r="3047" spans="1:3" ht="15.75">
      <c r="A3047" s="1649">
        <v>36284</v>
      </c>
      <c r="B3047" s="2">
        <v>24.6</v>
      </c>
      <c r="C3047" s="1549">
        <v>28.6</v>
      </c>
    </row>
    <row r="3048" spans="1:3" ht="15.75">
      <c r="A3048" s="1649">
        <v>36285</v>
      </c>
      <c r="B3048" s="2">
        <v>25</v>
      </c>
      <c r="C3048" s="1549">
        <v>27.6</v>
      </c>
    </row>
    <row r="3049" spans="1:3" ht="15.75">
      <c r="A3049" s="1649">
        <v>36286</v>
      </c>
      <c r="B3049" s="2">
        <v>23.5</v>
      </c>
      <c r="C3049" s="1549">
        <v>26.1</v>
      </c>
    </row>
    <row r="3050" spans="1:3" ht="15.75">
      <c r="A3050" s="1649">
        <v>36287</v>
      </c>
      <c r="B3050" s="2">
        <v>21.6</v>
      </c>
      <c r="C3050" s="1549">
        <v>23.1</v>
      </c>
    </row>
    <row r="3051" spans="1:3" ht="15.75">
      <c r="A3051" s="1649">
        <v>36288</v>
      </c>
      <c r="B3051" s="2">
        <v>23.2</v>
      </c>
      <c r="C3051" s="1549">
        <v>25.6</v>
      </c>
    </row>
    <row r="3052" spans="1:3" ht="15.75">
      <c r="A3052" s="1649">
        <v>36289</v>
      </c>
      <c r="B3052" s="2">
        <v>23.2</v>
      </c>
      <c r="C3052" s="1549">
        <v>26.7</v>
      </c>
    </row>
    <row r="3053" spans="1:3" ht="15.75">
      <c r="A3053" s="1649">
        <v>36290</v>
      </c>
      <c r="B3053" s="2">
        <v>25.1</v>
      </c>
      <c r="C3053" s="1549">
        <v>30.7</v>
      </c>
    </row>
    <row r="3054" spans="1:3" ht="15.75">
      <c r="A3054" s="1649">
        <v>36291</v>
      </c>
      <c r="B3054" s="2">
        <v>26.5</v>
      </c>
      <c r="C3054" s="1549">
        <v>30.3</v>
      </c>
    </row>
    <row r="3055" spans="1:3" ht="15.75">
      <c r="A3055" s="1649">
        <v>36292</v>
      </c>
      <c r="B3055" s="2">
        <v>25.7</v>
      </c>
      <c r="C3055" s="1549">
        <v>29.1</v>
      </c>
    </row>
    <row r="3056" spans="1:3" ht="15.75">
      <c r="A3056" s="1649">
        <v>36293</v>
      </c>
      <c r="B3056" s="2">
        <v>26</v>
      </c>
      <c r="C3056" s="1549">
        <v>29.6</v>
      </c>
    </row>
    <row r="3057" spans="1:3" ht="15.75">
      <c r="A3057" s="1649">
        <v>36294</v>
      </c>
      <c r="B3057" s="2">
        <v>26.9</v>
      </c>
      <c r="C3057" s="1549">
        <v>31.6</v>
      </c>
    </row>
    <row r="3058" spans="1:3" ht="15.75">
      <c r="A3058" s="1649">
        <v>36295</v>
      </c>
      <c r="B3058" s="2">
        <v>28.2</v>
      </c>
      <c r="C3058" s="1549">
        <v>33.299999999999997</v>
      </c>
    </row>
    <row r="3059" spans="1:3" ht="15.75">
      <c r="A3059" s="1649">
        <v>36296</v>
      </c>
      <c r="B3059" s="2">
        <v>29</v>
      </c>
      <c r="C3059" s="1549">
        <v>34.1</v>
      </c>
    </row>
    <row r="3060" spans="1:3" ht="15.75">
      <c r="A3060" s="1649">
        <v>36297</v>
      </c>
      <c r="B3060" s="2">
        <v>30</v>
      </c>
      <c r="C3060" s="1549">
        <v>36.5</v>
      </c>
    </row>
    <row r="3061" spans="1:3" ht="15.75">
      <c r="A3061" s="1649">
        <v>36298</v>
      </c>
      <c r="B3061" s="2">
        <v>28.2</v>
      </c>
      <c r="C3061" s="1549">
        <v>33.299999999999997</v>
      </c>
    </row>
    <row r="3062" spans="1:3" ht="15.75">
      <c r="A3062" s="1649">
        <v>36299</v>
      </c>
      <c r="B3062" s="2">
        <v>26.7</v>
      </c>
      <c r="C3062" s="1549">
        <v>31.7</v>
      </c>
    </row>
    <row r="3063" spans="1:3" ht="15.75">
      <c r="A3063" s="1649">
        <v>36300</v>
      </c>
      <c r="B3063" s="2">
        <v>25.7</v>
      </c>
      <c r="C3063" s="1549">
        <v>27.9</v>
      </c>
    </row>
    <row r="3064" spans="1:3" ht="15.75">
      <c r="A3064" s="1649">
        <v>36301</v>
      </c>
      <c r="B3064" s="2">
        <v>25.7</v>
      </c>
      <c r="C3064" s="1549">
        <v>29.8</v>
      </c>
    </row>
    <row r="3065" spans="1:3" ht="15.75">
      <c r="A3065" s="1649">
        <v>36302</v>
      </c>
      <c r="B3065" s="2">
        <v>27.3</v>
      </c>
      <c r="C3065" s="1549">
        <v>31.3</v>
      </c>
    </row>
    <row r="3066" spans="1:3" ht="15.75">
      <c r="A3066" s="1649">
        <v>36303</v>
      </c>
      <c r="B3066" s="2">
        <v>29.1</v>
      </c>
      <c r="C3066" s="1549">
        <v>34.1</v>
      </c>
    </row>
    <row r="3067" spans="1:3" ht="15.75">
      <c r="A3067" s="1649">
        <v>36304</v>
      </c>
      <c r="B3067" s="2">
        <v>28.2</v>
      </c>
      <c r="C3067" s="1549">
        <v>33.6</v>
      </c>
    </row>
    <row r="3068" spans="1:3" ht="15.75">
      <c r="A3068" s="1649">
        <v>36305</v>
      </c>
      <c r="B3068" s="2">
        <v>29.4</v>
      </c>
      <c r="C3068" s="1549">
        <v>34.5</v>
      </c>
    </row>
    <row r="3069" spans="1:3" ht="15.75">
      <c r="A3069" s="1649">
        <v>36306</v>
      </c>
      <c r="B3069" s="2">
        <v>28.6</v>
      </c>
      <c r="C3069" s="1549">
        <v>34.299999999999997</v>
      </c>
    </row>
    <row r="3070" spans="1:3" ht="15.75">
      <c r="A3070" s="1649">
        <v>36307</v>
      </c>
      <c r="B3070" s="2">
        <v>25.6</v>
      </c>
      <c r="C3070" s="1549">
        <v>28.3</v>
      </c>
    </row>
    <row r="3071" spans="1:3" ht="15.75">
      <c r="A3071" s="1649">
        <v>36308</v>
      </c>
      <c r="B3071" s="2">
        <v>24.5</v>
      </c>
      <c r="C3071" s="1549">
        <v>26.6</v>
      </c>
    </row>
    <row r="3072" spans="1:3" ht="15.75">
      <c r="A3072" s="1649">
        <v>36309</v>
      </c>
      <c r="B3072" s="2">
        <v>23</v>
      </c>
      <c r="C3072" s="1549">
        <v>25.3</v>
      </c>
    </row>
    <row r="3073" spans="1:3" ht="15.75">
      <c r="A3073" s="1649">
        <v>36310</v>
      </c>
      <c r="B3073" s="2">
        <v>25.7</v>
      </c>
      <c r="C3073" s="1549">
        <v>31.1</v>
      </c>
    </row>
    <row r="3074" spans="1:3" ht="15.75">
      <c r="A3074" s="1649">
        <v>36311</v>
      </c>
      <c r="B3074" s="2">
        <v>29</v>
      </c>
      <c r="C3074" s="1549">
        <v>33.5</v>
      </c>
    </row>
    <row r="3075" spans="1:3" ht="15.75">
      <c r="A3075" s="1649">
        <v>36312</v>
      </c>
      <c r="B3075" s="2">
        <v>29.1</v>
      </c>
      <c r="C3075" s="1546">
        <v>33.700000000000003</v>
      </c>
    </row>
    <row r="3076" spans="1:3" ht="15.75">
      <c r="A3076" s="1649">
        <v>36313</v>
      </c>
      <c r="B3076" s="2">
        <v>28.8</v>
      </c>
      <c r="C3076" s="1549">
        <v>32.799999999999997</v>
      </c>
    </row>
    <row r="3077" spans="1:3" ht="15.75">
      <c r="A3077" s="1649">
        <v>36314</v>
      </c>
      <c r="B3077" s="2">
        <v>29.4</v>
      </c>
      <c r="C3077" s="1549">
        <v>33.6</v>
      </c>
    </row>
    <row r="3078" spans="1:3" ht="15.75">
      <c r="A3078" s="1649">
        <v>36315</v>
      </c>
      <c r="B3078" s="2">
        <v>29.6</v>
      </c>
      <c r="C3078" s="1549">
        <v>34.4</v>
      </c>
    </row>
    <row r="3079" spans="1:3" ht="15.75">
      <c r="A3079" s="1649">
        <v>36316</v>
      </c>
      <c r="B3079" s="2">
        <v>30.7</v>
      </c>
      <c r="C3079" s="1549">
        <v>35.1</v>
      </c>
    </row>
    <row r="3080" spans="1:3" ht="15.75">
      <c r="A3080" s="1649">
        <v>36317</v>
      </c>
      <c r="B3080" s="2">
        <v>31.8</v>
      </c>
      <c r="C3080" s="1549">
        <v>37</v>
      </c>
    </row>
    <row r="3081" spans="1:3" ht="15.75">
      <c r="A3081" s="1649">
        <v>36318</v>
      </c>
      <c r="B3081" s="2">
        <v>30.2</v>
      </c>
      <c r="C3081" s="1549">
        <v>34.799999999999997</v>
      </c>
    </row>
    <row r="3082" spans="1:3" ht="15.75">
      <c r="A3082" s="1649">
        <v>36319</v>
      </c>
      <c r="B3082" s="2">
        <v>26.6</v>
      </c>
      <c r="C3082" s="1549">
        <v>32.6</v>
      </c>
    </row>
    <row r="3083" spans="1:3" ht="15.75">
      <c r="A3083" s="1649">
        <v>36320</v>
      </c>
      <c r="B3083" s="2">
        <v>24.8</v>
      </c>
      <c r="C3083" s="1549">
        <v>25.9</v>
      </c>
    </row>
    <row r="3084" spans="1:3" ht="15.75">
      <c r="A3084" s="1649">
        <v>36321</v>
      </c>
      <c r="B3084" s="2">
        <v>26.9</v>
      </c>
      <c r="C3084" s="1549">
        <v>31.3</v>
      </c>
    </row>
    <row r="3085" spans="1:3" ht="15.75">
      <c r="A3085" s="1649">
        <v>36322</v>
      </c>
      <c r="B3085" s="2">
        <v>29.7</v>
      </c>
      <c r="C3085" s="1549">
        <v>34.6</v>
      </c>
    </row>
    <row r="3086" spans="1:3" ht="15.75">
      <c r="A3086" s="1649">
        <v>36323</v>
      </c>
      <c r="B3086" s="2">
        <v>30.4</v>
      </c>
      <c r="C3086" s="1549">
        <v>35.9</v>
      </c>
    </row>
    <row r="3087" spans="1:3" ht="15.75">
      <c r="A3087" s="1649">
        <v>36324</v>
      </c>
      <c r="B3087" s="2">
        <v>29.6</v>
      </c>
      <c r="C3087" s="1549">
        <v>35.299999999999997</v>
      </c>
    </row>
    <row r="3088" spans="1:3" ht="15.75">
      <c r="A3088" s="1649">
        <v>36325</v>
      </c>
      <c r="B3088" s="2">
        <v>29.2</v>
      </c>
      <c r="C3088" s="1549">
        <v>33.1</v>
      </c>
    </row>
    <row r="3089" spans="1:3" ht="15.75">
      <c r="A3089" s="1649">
        <v>36326</v>
      </c>
      <c r="B3089" s="2">
        <v>30.2</v>
      </c>
      <c r="C3089" s="1549">
        <v>34.5</v>
      </c>
    </row>
    <row r="3090" spans="1:3" ht="15.75">
      <c r="A3090" s="1649">
        <v>36327</v>
      </c>
      <c r="B3090" s="2">
        <v>30.4</v>
      </c>
      <c r="C3090" s="1549">
        <v>34.6</v>
      </c>
    </row>
    <row r="3091" spans="1:3" ht="15.75">
      <c r="A3091" s="1649">
        <v>36328</v>
      </c>
      <c r="B3091" s="2">
        <v>30.4</v>
      </c>
      <c r="C3091" s="1549">
        <v>34.799999999999997</v>
      </c>
    </row>
    <row r="3092" spans="1:3" ht="15.75">
      <c r="A3092" s="1649">
        <v>36329</v>
      </c>
      <c r="B3092" s="2">
        <v>27.7</v>
      </c>
      <c r="C3092" s="1549">
        <v>31</v>
      </c>
    </row>
    <row r="3093" spans="1:3" ht="15.75">
      <c r="A3093" s="1649">
        <v>36330</v>
      </c>
      <c r="B3093" s="2">
        <v>27.8</v>
      </c>
      <c r="C3093" s="1549">
        <v>31.7</v>
      </c>
    </row>
    <row r="3094" spans="1:3" ht="15.75">
      <c r="A3094" s="1649">
        <v>36331</v>
      </c>
      <c r="B3094" s="2">
        <v>27.9</v>
      </c>
      <c r="C3094" s="1549">
        <v>31.6</v>
      </c>
    </row>
    <row r="3095" spans="1:3" ht="15.75">
      <c r="A3095" s="1649">
        <v>36332</v>
      </c>
      <c r="B3095" s="2">
        <v>29.3</v>
      </c>
      <c r="C3095" s="1549">
        <v>32.9</v>
      </c>
    </row>
    <row r="3096" spans="1:3" ht="15.75">
      <c r="A3096" s="1649">
        <v>36333</v>
      </c>
      <c r="B3096" s="2">
        <v>30.8</v>
      </c>
      <c r="C3096" s="1549">
        <v>35.700000000000003</v>
      </c>
    </row>
    <row r="3097" spans="1:3" ht="15.75">
      <c r="A3097" s="1649">
        <v>36334</v>
      </c>
      <c r="B3097" s="2">
        <v>31.1</v>
      </c>
      <c r="C3097" s="1549">
        <v>34</v>
      </c>
    </row>
    <row r="3098" spans="1:3" ht="15.75">
      <c r="A3098" s="1649">
        <v>36335</v>
      </c>
      <c r="B3098" s="2">
        <v>29.9</v>
      </c>
      <c r="C3098" s="1549">
        <v>33.9</v>
      </c>
    </row>
    <row r="3099" spans="1:3" ht="15.75">
      <c r="A3099" s="1649">
        <v>36336</v>
      </c>
      <c r="B3099" s="2">
        <v>29.1</v>
      </c>
      <c r="C3099" s="1549">
        <v>34.9</v>
      </c>
    </row>
    <row r="3100" spans="1:3" ht="15.75">
      <c r="A3100" s="1649">
        <v>36337</v>
      </c>
      <c r="B3100" s="2">
        <v>28.9</v>
      </c>
      <c r="C3100" s="1549">
        <v>35</v>
      </c>
    </row>
    <row r="3101" spans="1:3" ht="15.75">
      <c r="A3101" s="1649">
        <v>36338</v>
      </c>
      <c r="B3101" s="2">
        <v>30.7</v>
      </c>
      <c r="C3101" s="1549">
        <v>35.1</v>
      </c>
    </row>
    <row r="3102" spans="1:3" ht="15.75">
      <c r="A3102" s="1649">
        <v>36339</v>
      </c>
      <c r="B3102" s="2">
        <v>30.8</v>
      </c>
      <c r="C3102" s="1549">
        <v>35.5</v>
      </c>
    </row>
    <row r="3103" spans="1:3" ht="15.75">
      <c r="A3103" s="1649">
        <v>36340</v>
      </c>
      <c r="B3103" s="2">
        <v>30.8</v>
      </c>
      <c r="C3103" s="1549">
        <v>36.200000000000003</v>
      </c>
    </row>
    <row r="3104" spans="1:3" ht="15.75">
      <c r="A3104" s="1649">
        <v>36341</v>
      </c>
      <c r="B3104" s="2">
        <v>29.6</v>
      </c>
      <c r="C3104" s="1549">
        <v>35.4</v>
      </c>
    </row>
    <row r="3105" spans="1:3" ht="15.75">
      <c r="A3105" s="1649">
        <v>36342</v>
      </c>
      <c r="B3105" s="2">
        <v>30.6</v>
      </c>
      <c r="C3105" s="1546">
        <v>34.6</v>
      </c>
    </row>
    <row r="3106" spans="1:3" ht="15.75">
      <c r="A3106" s="1649">
        <v>36343</v>
      </c>
      <c r="B3106" s="2">
        <v>29.6</v>
      </c>
      <c r="C3106" s="1549">
        <v>34.299999999999997</v>
      </c>
    </row>
    <row r="3107" spans="1:3" ht="15.75">
      <c r="A3107" s="1649">
        <v>36344</v>
      </c>
      <c r="B3107" s="2">
        <v>29.5</v>
      </c>
      <c r="C3107" s="1549">
        <v>33.6</v>
      </c>
    </row>
    <row r="3108" spans="1:3" ht="15.75">
      <c r="A3108" s="1649">
        <v>36345</v>
      </c>
      <c r="B3108" s="2">
        <v>30</v>
      </c>
      <c r="C3108" s="1549">
        <v>33.200000000000003</v>
      </c>
    </row>
    <row r="3109" spans="1:3" ht="15.75">
      <c r="A3109" s="1649">
        <v>36346</v>
      </c>
      <c r="B3109" s="2">
        <v>29.2</v>
      </c>
      <c r="C3109" s="1549">
        <v>34.1</v>
      </c>
    </row>
    <row r="3110" spans="1:3" ht="15.75">
      <c r="A3110" s="1649">
        <v>36347</v>
      </c>
      <c r="B3110" s="2">
        <v>29.4</v>
      </c>
      <c r="C3110" s="1549">
        <v>32.700000000000003</v>
      </c>
    </row>
    <row r="3111" spans="1:3" ht="15.75">
      <c r="A3111" s="1649">
        <v>36348</v>
      </c>
      <c r="B3111" s="2">
        <v>30.3</v>
      </c>
      <c r="C3111" s="1549">
        <v>35.799999999999997</v>
      </c>
    </row>
    <row r="3112" spans="1:3" ht="15.75">
      <c r="A3112" s="1649">
        <v>36349</v>
      </c>
      <c r="B3112" s="2">
        <v>32.299999999999997</v>
      </c>
      <c r="C3112" s="1549">
        <v>37</v>
      </c>
    </row>
    <row r="3113" spans="1:3" ht="15.75">
      <c r="A3113" s="1649">
        <v>36350</v>
      </c>
      <c r="B3113" s="2">
        <v>32.200000000000003</v>
      </c>
      <c r="C3113" s="1549">
        <v>37.700000000000003</v>
      </c>
    </row>
    <row r="3114" spans="1:3" ht="15.75">
      <c r="A3114" s="1649">
        <v>36351</v>
      </c>
      <c r="B3114" s="2">
        <v>31.5</v>
      </c>
      <c r="C3114" s="1549">
        <v>34.700000000000003</v>
      </c>
    </row>
    <row r="3115" spans="1:3" ht="15.75">
      <c r="A3115" s="1649">
        <v>36352</v>
      </c>
      <c r="B3115" s="2">
        <v>31.4</v>
      </c>
      <c r="C3115" s="1549">
        <v>35.9</v>
      </c>
    </row>
    <row r="3116" spans="1:3" ht="15.75">
      <c r="A3116" s="1649">
        <v>36353</v>
      </c>
      <c r="B3116" s="2">
        <v>30.5</v>
      </c>
      <c r="C3116" s="1549">
        <v>34.4</v>
      </c>
    </row>
    <row r="3117" spans="1:3" ht="15.75">
      <c r="A3117" s="1649">
        <v>36354</v>
      </c>
      <c r="B3117" s="2">
        <v>30.8</v>
      </c>
      <c r="C3117" s="1549">
        <v>34.299999999999997</v>
      </c>
    </row>
    <row r="3118" spans="1:3" ht="15.75">
      <c r="A3118" s="1649">
        <v>36355</v>
      </c>
      <c r="B3118" s="2">
        <v>28.9</v>
      </c>
      <c r="C3118" s="1549">
        <v>33.799999999999997</v>
      </c>
    </row>
    <row r="3119" spans="1:3" ht="15.75">
      <c r="A3119" s="1649">
        <v>36356</v>
      </c>
      <c r="B3119" s="2">
        <v>27.5</v>
      </c>
      <c r="C3119" s="1549">
        <v>31.6</v>
      </c>
    </row>
    <row r="3120" spans="1:3" ht="15.75">
      <c r="A3120" s="1649">
        <v>36357</v>
      </c>
      <c r="B3120" s="2">
        <v>29.9</v>
      </c>
      <c r="C3120" s="1549">
        <v>35.1</v>
      </c>
    </row>
    <row r="3121" spans="1:3" ht="15.75">
      <c r="A3121" s="1649">
        <v>36358</v>
      </c>
      <c r="B3121" s="2">
        <v>28.6</v>
      </c>
      <c r="C3121" s="1549">
        <v>31.3</v>
      </c>
    </row>
    <row r="3122" spans="1:3" ht="15.75">
      <c r="A3122" s="1649">
        <v>36359</v>
      </c>
      <c r="B3122" s="2">
        <v>29.5</v>
      </c>
      <c r="C3122" s="1549">
        <v>33.700000000000003</v>
      </c>
    </row>
    <row r="3123" spans="1:3" ht="15.75">
      <c r="A3123" s="1649">
        <v>36360</v>
      </c>
      <c r="B3123" s="2">
        <v>31.1</v>
      </c>
      <c r="C3123" s="1549">
        <v>34.6</v>
      </c>
    </row>
    <row r="3124" spans="1:3" ht="15.75">
      <c r="A3124" s="1649">
        <v>36361</v>
      </c>
      <c r="B3124" s="2">
        <v>31.7</v>
      </c>
      <c r="C3124" s="1549">
        <v>36.200000000000003</v>
      </c>
    </row>
    <row r="3125" spans="1:3" ht="15.75">
      <c r="A3125" s="1649">
        <v>36362</v>
      </c>
      <c r="B3125" s="2">
        <v>32.299999999999997</v>
      </c>
      <c r="C3125" s="1549">
        <v>36.6</v>
      </c>
    </row>
    <row r="3126" spans="1:3" ht="15.75">
      <c r="A3126" s="1649">
        <v>36363</v>
      </c>
      <c r="B3126" s="2">
        <v>31.9</v>
      </c>
      <c r="C3126" s="1549">
        <v>34.9</v>
      </c>
    </row>
    <row r="3127" spans="1:3" ht="15.75">
      <c r="A3127" s="1649">
        <v>36364</v>
      </c>
      <c r="B3127" s="2">
        <v>29.2</v>
      </c>
      <c r="C3127" s="1549">
        <v>34.6</v>
      </c>
    </row>
    <row r="3128" spans="1:3" ht="15.75">
      <c r="A3128" s="1649">
        <v>36365</v>
      </c>
      <c r="B3128" s="2">
        <v>29.7</v>
      </c>
      <c r="C3128" s="1549">
        <v>33.6</v>
      </c>
    </row>
    <row r="3129" spans="1:3" ht="15.75">
      <c r="A3129" s="1649">
        <v>36366</v>
      </c>
      <c r="B3129" s="2">
        <v>29.9</v>
      </c>
      <c r="C3129" s="1549">
        <v>35.1</v>
      </c>
    </row>
    <row r="3130" spans="1:3" ht="15.75">
      <c r="A3130" s="1649">
        <v>36367</v>
      </c>
      <c r="B3130" s="2">
        <v>28.8</v>
      </c>
      <c r="C3130" s="1549">
        <v>35.1</v>
      </c>
    </row>
    <row r="3131" spans="1:3" ht="15.75">
      <c r="A3131" s="1649">
        <v>36368</v>
      </c>
      <c r="B3131" s="2">
        <v>29.1</v>
      </c>
      <c r="C3131" s="1549">
        <v>35.9</v>
      </c>
    </row>
    <row r="3132" spans="1:3" ht="15.75">
      <c r="A3132" s="1649">
        <v>36369</v>
      </c>
      <c r="B3132" s="2">
        <v>30.5</v>
      </c>
      <c r="C3132" s="1549">
        <v>35.700000000000003</v>
      </c>
    </row>
    <row r="3133" spans="1:3" ht="15.75">
      <c r="A3133" s="1649">
        <v>36370</v>
      </c>
      <c r="B3133" s="2">
        <v>28.6</v>
      </c>
      <c r="C3133" s="1549">
        <v>33.4</v>
      </c>
    </row>
    <row r="3134" spans="1:3" ht="15.75">
      <c r="A3134" s="1649">
        <v>36371</v>
      </c>
      <c r="B3134" s="2">
        <v>28.9</v>
      </c>
      <c r="C3134" s="1549">
        <v>33.299999999999997</v>
      </c>
    </row>
    <row r="3135" spans="1:3" ht="15.75">
      <c r="A3135" s="1649">
        <v>36372</v>
      </c>
      <c r="B3135" s="2">
        <v>29.1</v>
      </c>
      <c r="C3135" s="1549">
        <v>34.6</v>
      </c>
    </row>
    <row r="3136" spans="1:3" ht="15.75">
      <c r="A3136" s="1649">
        <v>36373</v>
      </c>
      <c r="B3136" s="2">
        <v>30.8</v>
      </c>
      <c r="C3136" s="1546">
        <v>34.299999999999997</v>
      </c>
    </row>
    <row r="3137" spans="1:3" ht="15.75">
      <c r="A3137" s="1649">
        <v>36374</v>
      </c>
      <c r="B3137" s="2">
        <v>29</v>
      </c>
      <c r="C3137" s="1549">
        <v>34.200000000000003</v>
      </c>
    </row>
    <row r="3138" spans="1:3" ht="15.75">
      <c r="A3138" s="1649">
        <v>36375</v>
      </c>
      <c r="B3138" s="2">
        <v>29.5</v>
      </c>
      <c r="C3138" s="1549">
        <v>33.5</v>
      </c>
    </row>
    <row r="3139" spans="1:3" ht="15.75">
      <c r="A3139" s="1649">
        <v>36376</v>
      </c>
      <c r="B3139" s="2">
        <v>28.4</v>
      </c>
      <c r="C3139" s="1549">
        <v>33.4</v>
      </c>
    </row>
    <row r="3140" spans="1:3" ht="15.75">
      <c r="A3140" s="1649">
        <v>36377</v>
      </c>
      <c r="B3140" s="2">
        <v>27.4</v>
      </c>
      <c r="C3140" s="1549">
        <v>32.1</v>
      </c>
    </row>
    <row r="3141" spans="1:3" ht="15.75">
      <c r="A3141" s="1649">
        <v>36378</v>
      </c>
      <c r="B3141" s="2">
        <v>28.4</v>
      </c>
      <c r="C3141" s="1549">
        <v>34.299999999999997</v>
      </c>
    </row>
    <row r="3142" spans="1:3" ht="15.75">
      <c r="A3142" s="1649">
        <v>36379</v>
      </c>
      <c r="B3142" s="2">
        <v>29.2</v>
      </c>
      <c r="C3142" s="1549">
        <v>33.799999999999997</v>
      </c>
    </row>
    <row r="3143" spans="1:3" ht="15.75">
      <c r="A3143" s="1649">
        <v>36380</v>
      </c>
      <c r="B3143" s="2">
        <v>29.7</v>
      </c>
      <c r="C3143" s="1549">
        <v>35.799999999999997</v>
      </c>
    </row>
    <row r="3144" spans="1:3" ht="15.75">
      <c r="A3144" s="1649">
        <v>36381</v>
      </c>
      <c r="B3144" s="2">
        <v>30</v>
      </c>
      <c r="C3144" s="1549">
        <v>36.200000000000003</v>
      </c>
    </row>
    <row r="3145" spans="1:3" ht="15.75">
      <c r="A3145" s="1649">
        <v>36382</v>
      </c>
      <c r="B3145" s="2">
        <v>29.6</v>
      </c>
      <c r="C3145" s="1549">
        <v>33.5</v>
      </c>
    </row>
    <row r="3146" spans="1:3" ht="15.75">
      <c r="A3146" s="1649">
        <v>36383</v>
      </c>
      <c r="B3146" s="2">
        <v>28</v>
      </c>
      <c r="C3146" s="1549">
        <v>33.4</v>
      </c>
    </row>
    <row r="3147" spans="1:3" ht="15.75">
      <c r="A3147" s="1649">
        <v>36384</v>
      </c>
      <c r="B3147" s="2">
        <v>28.4</v>
      </c>
      <c r="C3147" s="1549">
        <v>32.299999999999997</v>
      </c>
    </row>
    <row r="3148" spans="1:3" ht="15.75">
      <c r="A3148" s="1649">
        <v>36385</v>
      </c>
      <c r="B3148" s="2">
        <v>27.9</v>
      </c>
      <c r="C3148" s="1549">
        <v>33.799999999999997</v>
      </c>
    </row>
    <row r="3149" spans="1:3" ht="15.75">
      <c r="A3149" s="1649">
        <v>36386</v>
      </c>
      <c r="B3149" s="2">
        <v>28.5</v>
      </c>
      <c r="C3149" s="1549">
        <v>31.3</v>
      </c>
    </row>
    <row r="3150" spans="1:3" ht="15.75">
      <c r="A3150" s="1649">
        <v>36387</v>
      </c>
      <c r="B3150" s="2">
        <v>27.8</v>
      </c>
      <c r="C3150" s="1549">
        <v>30.7</v>
      </c>
    </row>
    <row r="3151" spans="1:3" ht="15.75">
      <c r="A3151" s="1649">
        <v>36388</v>
      </c>
      <c r="B3151" s="2">
        <v>28.7</v>
      </c>
      <c r="C3151" s="1549">
        <v>32.200000000000003</v>
      </c>
    </row>
    <row r="3152" spans="1:3" ht="15.75">
      <c r="A3152" s="1649">
        <v>36389</v>
      </c>
      <c r="B3152" s="2">
        <v>27.7</v>
      </c>
      <c r="C3152" s="1549">
        <v>30.6</v>
      </c>
    </row>
    <row r="3153" spans="1:3" ht="15.75">
      <c r="A3153" s="1649">
        <v>36390</v>
      </c>
      <c r="B3153" s="2">
        <v>27.5</v>
      </c>
      <c r="C3153" s="1549">
        <v>32.200000000000003</v>
      </c>
    </row>
    <row r="3154" spans="1:3" ht="15.75">
      <c r="A3154" s="1649">
        <v>36391</v>
      </c>
      <c r="B3154" s="2">
        <v>29.6</v>
      </c>
      <c r="C3154" s="1549">
        <v>33.799999999999997</v>
      </c>
    </row>
    <row r="3155" spans="1:3" ht="15.75">
      <c r="A3155" s="1649">
        <v>36392</v>
      </c>
      <c r="B3155" s="2">
        <v>29.8</v>
      </c>
      <c r="C3155" s="1549">
        <v>34.6</v>
      </c>
    </row>
    <row r="3156" spans="1:3" ht="15.75">
      <c r="A3156" s="1649">
        <v>36393</v>
      </c>
      <c r="B3156" s="2">
        <v>30</v>
      </c>
      <c r="C3156" s="1549">
        <v>33.799999999999997</v>
      </c>
    </row>
    <row r="3157" spans="1:3" ht="15.75">
      <c r="A3157" s="1649">
        <v>36394</v>
      </c>
      <c r="B3157" s="2">
        <v>30.4</v>
      </c>
      <c r="C3157" s="1549">
        <v>34</v>
      </c>
    </row>
    <row r="3158" spans="1:3" ht="15.75">
      <c r="A3158" s="1649">
        <v>36395</v>
      </c>
      <c r="B3158" s="2">
        <v>29.6</v>
      </c>
      <c r="C3158" s="1549">
        <v>33.4</v>
      </c>
    </row>
    <row r="3159" spans="1:3" ht="15.75">
      <c r="A3159" s="1649">
        <v>36396</v>
      </c>
      <c r="B3159" s="2">
        <v>29.7</v>
      </c>
      <c r="C3159" s="1549">
        <v>34.4</v>
      </c>
    </row>
    <row r="3160" spans="1:3" ht="15.75">
      <c r="A3160" s="1649">
        <v>36397</v>
      </c>
      <c r="B3160" s="2">
        <v>29.7</v>
      </c>
      <c r="C3160" s="1549">
        <v>33.1</v>
      </c>
    </row>
    <row r="3161" spans="1:3" ht="15.75">
      <c r="A3161" s="1649">
        <v>36398</v>
      </c>
      <c r="B3161" s="2">
        <v>28.3</v>
      </c>
      <c r="C3161" s="1549">
        <v>31.1</v>
      </c>
    </row>
    <row r="3162" spans="1:3" ht="15.75">
      <c r="A3162" s="1649">
        <v>36399</v>
      </c>
      <c r="B3162" s="2">
        <v>25.2</v>
      </c>
      <c r="C3162" s="1549">
        <v>27.6</v>
      </c>
    </row>
    <row r="3163" spans="1:3" ht="15.75">
      <c r="A3163" s="1649">
        <v>36400</v>
      </c>
      <c r="B3163" s="2">
        <v>27.4</v>
      </c>
      <c r="C3163" s="1549">
        <v>32.4</v>
      </c>
    </row>
    <row r="3164" spans="1:3" ht="15.75">
      <c r="A3164" s="1649">
        <v>36401</v>
      </c>
      <c r="B3164" s="2">
        <v>28.3</v>
      </c>
      <c r="C3164" s="1549">
        <v>31.1</v>
      </c>
    </row>
    <row r="3165" spans="1:3" ht="15.75">
      <c r="A3165" s="1649">
        <v>36402</v>
      </c>
      <c r="B3165" s="2">
        <v>27.8</v>
      </c>
      <c r="C3165" s="1549">
        <v>32.5</v>
      </c>
    </row>
    <row r="3166" spans="1:3" ht="15.75">
      <c r="A3166" s="1649">
        <v>36403</v>
      </c>
      <c r="B3166" s="2">
        <v>26</v>
      </c>
      <c r="C3166" s="1549">
        <v>28.6</v>
      </c>
    </row>
    <row r="3167" spans="1:3" ht="15.75">
      <c r="A3167" s="1649">
        <v>36404</v>
      </c>
      <c r="B3167" s="2">
        <v>26.9</v>
      </c>
      <c r="C3167" s="1546">
        <v>30.6</v>
      </c>
    </row>
    <row r="3168" spans="1:3" ht="15.75">
      <c r="A3168" s="1649">
        <v>36405</v>
      </c>
      <c r="B3168" s="2">
        <v>28.4</v>
      </c>
      <c r="C3168" s="1549">
        <v>32.6</v>
      </c>
    </row>
    <row r="3169" spans="1:3" ht="15.75">
      <c r="A3169" s="1649">
        <v>36406</v>
      </c>
      <c r="B3169" s="2">
        <v>29.5</v>
      </c>
      <c r="C3169" s="1549">
        <v>33.799999999999997</v>
      </c>
    </row>
    <row r="3170" spans="1:3" ht="15.75">
      <c r="A3170" s="1649">
        <v>36407</v>
      </c>
      <c r="B3170" s="2">
        <v>29.3</v>
      </c>
      <c r="C3170" s="1549">
        <v>33.4</v>
      </c>
    </row>
    <row r="3171" spans="1:3" ht="15.75">
      <c r="A3171" s="1649">
        <v>36408</v>
      </c>
      <c r="B3171" s="2">
        <v>28.7</v>
      </c>
      <c r="C3171" s="1549">
        <v>33.1</v>
      </c>
    </row>
    <row r="3172" spans="1:3" ht="15.75">
      <c r="A3172" s="1649">
        <v>36409</v>
      </c>
      <c r="B3172" s="2">
        <v>29.6</v>
      </c>
      <c r="C3172" s="1549">
        <v>33.1</v>
      </c>
    </row>
    <row r="3173" spans="1:3" ht="15.75">
      <c r="A3173" s="1649">
        <v>36410</v>
      </c>
      <c r="B3173" s="2">
        <v>28.6</v>
      </c>
      <c r="C3173" s="1549">
        <v>32.299999999999997</v>
      </c>
    </row>
    <row r="3174" spans="1:3" ht="15.75">
      <c r="A3174" s="1649">
        <v>36411</v>
      </c>
      <c r="B3174" s="2">
        <v>26.9</v>
      </c>
      <c r="C3174" s="1549">
        <v>29.6</v>
      </c>
    </row>
    <row r="3175" spans="1:3" ht="15.75">
      <c r="A3175" s="1649">
        <v>36412</v>
      </c>
      <c r="B3175" s="2">
        <v>27.8</v>
      </c>
      <c r="C3175" s="1549">
        <v>31.8</v>
      </c>
    </row>
    <row r="3176" spans="1:3" ht="15.75">
      <c r="A3176" s="1649">
        <v>36413</v>
      </c>
      <c r="B3176" s="2">
        <v>28.4</v>
      </c>
      <c r="C3176" s="1549">
        <v>31.8</v>
      </c>
    </row>
    <row r="3177" spans="1:3" ht="15.75">
      <c r="A3177" s="1649">
        <v>36414</v>
      </c>
      <c r="B3177" s="2">
        <v>27.7</v>
      </c>
      <c r="C3177" s="1549">
        <v>32.4</v>
      </c>
    </row>
    <row r="3178" spans="1:3" ht="15.75">
      <c r="A3178" s="1649">
        <v>36415</v>
      </c>
      <c r="B3178" s="2">
        <v>29.2</v>
      </c>
      <c r="C3178" s="1549">
        <v>33.799999999999997</v>
      </c>
    </row>
    <row r="3179" spans="1:3" ht="15.75">
      <c r="A3179" s="1649">
        <v>36416</v>
      </c>
      <c r="B3179" s="2">
        <v>29.9</v>
      </c>
      <c r="C3179" s="1549">
        <v>34.6</v>
      </c>
    </row>
    <row r="3180" spans="1:3" ht="15.75">
      <c r="A3180" s="1649">
        <v>36417</v>
      </c>
      <c r="B3180" s="2">
        <v>30.6</v>
      </c>
      <c r="C3180" s="1549">
        <v>35.6</v>
      </c>
    </row>
    <row r="3181" spans="1:3" ht="15.75">
      <c r="A3181" s="1649">
        <v>36418</v>
      </c>
      <c r="B3181" s="2">
        <v>29.6</v>
      </c>
      <c r="C3181" s="1549">
        <v>33.799999999999997</v>
      </c>
    </row>
    <row r="3182" spans="1:3" ht="15.75">
      <c r="A3182" s="1649">
        <v>36419</v>
      </c>
      <c r="B3182" s="2">
        <v>29.7</v>
      </c>
      <c r="C3182" s="1549">
        <v>34.5</v>
      </c>
    </row>
    <row r="3183" spans="1:3" ht="15.75">
      <c r="A3183" s="1649">
        <v>36420</v>
      </c>
      <c r="B3183" s="2">
        <v>29.9</v>
      </c>
      <c r="C3183" s="1549">
        <v>35.4</v>
      </c>
    </row>
    <row r="3184" spans="1:3" ht="15.75">
      <c r="A3184" s="1649">
        <v>36421</v>
      </c>
      <c r="B3184" s="2">
        <v>30.5</v>
      </c>
      <c r="C3184" s="1549">
        <v>33.799999999999997</v>
      </c>
    </row>
    <row r="3185" spans="1:3" ht="15.75">
      <c r="A3185" s="1649">
        <v>36422</v>
      </c>
      <c r="B3185" s="2">
        <v>28.2</v>
      </c>
      <c r="C3185" s="1549">
        <v>31.6</v>
      </c>
    </row>
    <row r="3186" spans="1:3" ht="15.75">
      <c r="A3186" s="1649">
        <v>36423</v>
      </c>
      <c r="B3186" s="2">
        <v>28.6</v>
      </c>
      <c r="C3186" s="1549">
        <v>32.799999999999997</v>
      </c>
    </row>
    <row r="3187" spans="1:3" ht="15.75">
      <c r="A3187" s="1649">
        <v>36424</v>
      </c>
      <c r="B3187" s="2">
        <v>27.4</v>
      </c>
      <c r="C3187" s="1549">
        <v>30.5</v>
      </c>
    </row>
    <row r="3188" spans="1:3" ht="15.75">
      <c r="A3188" s="1649">
        <v>36425</v>
      </c>
      <c r="B3188" s="2">
        <v>27.9</v>
      </c>
      <c r="C3188" s="1549">
        <v>31.8</v>
      </c>
    </row>
    <row r="3189" spans="1:3" ht="15.75">
      <c r="A3189" s="1649">
        <v>36426</v>
      </c>
      <c r="B3189" s="2">
        <v>28.4</v>
      </c>
      <c r="C3189" s="1549">
        <v>32</v>
      </c>
    </row>
    <row r="3190" spans="1:3" ht="15.75">
      <c r="A3190" s="1649">
        <v>36427</v>
      </c>
      <c r="B3190" s="2">
        <v>27.5</v>
      </c>
      <c r="C3190" s="1549">
        <v>31.9</v>
      </c>
    </row>
    <row r="3191" spans="1:3" ht="15.75">
      <c r="A3191" s="1649">
        <v>36428</v>
      </c>
      <c r="B3191" s="2">
        <v>27.6</v>
      </c>
      <c r="C3191" s="1549">
        <v>32.6</v>
      </c>
    </row>
    <row r="3192" spans="1:3" ht="15.75">
      <c r="A3192" s="1649">
        <v>36429</v>
      </c>
      <c r="B3192" s="2">
        <v>27.6</v>
      </c>
      <c r="C3192" s="1549">
        <v>32.200000000000003</v>
      </c>
    </row>
    <row r="3193" spans="1:3" ht="15.75">
      <c r="A3193" s="1649">
        <v>36430</v>
      </c>
      <c r="B3193" s="2">
        <v>27.6</v>
      </c>
      <c r="C3193" s="1549">
        <v>32.799999999999997</v>
      </c>
    </row>
    <row r="3194" spans="1:3" ht="15.75">
      <c r="A3194" s="1649">
        <v>36431</v>
      </c>
      <c r="B3194" s="2">
        <v>28.3</v>
      </c>
      <c r="C3194" s="1549">
        <v>33.5</v>
      </c>
    </row>
    <row r="3195" spans="1:3" ht="15.75">
      <c r="A3195" s="1649">
        <v>36432</v>
      </c>
      <c r="B3195" s="2">
        <v>25.8</v>
      </c>
      <c r="C3195" s="1549">
        <v>29.9</v>
      </c>
    </row>
    <row r="3196" spans="1:3" ht="15.75">
      <c r="A3196" s="1649">
        <v>36433</v>
      </c>
      <c r="B3196" s="2">
        <v>26.9</v>
      </c>
      <c r="C3196" s="1549">
        <v>32.4</v>
      </c>
    </row>
    <row r="3197" spans="1:3" ht="15.75">
      <c r="A3197" s="1649">
        <v>36434</v>
      </c>
      <c r="B3197" s="2">
        <v>28.4</v>
      </c>
      <c r="C3197" s="1546">
        <v>33.1</v>
      </c>
    </row>
    <row r="3198" spans="1:3" ht="15.75">
      <c r="A3198" s="1649">
        <v>36435</v>
      </c>
      <c r="B3198" s="2">
        <v>28.7</v>
      </c>
      <c r="C3198" s="1549">
        <v>33.200000000000003</v>
      </c>
    </row>
    <row r="3199" spans="1:3" ht="15.75">
      <c r="A3199" s="1649">
        <v>36436</v>
      </c>
      <c r="B3199" s="2">
        <v>26.1</v>
      </c>
      <c r="C3199" s="1549">
        <v>30.2</v>
      </c>
    </row>
    <row r="3200" spans="1:3" ht="15.75">
      <c r="A3200" s="1649">
        <v>36437</v>
      </c>
      <c r="B3200" s="2">
        <v>26.8</v>
      </c>
      <c r="C3200" s="1549">
        <v>30.1</v>
      </c>
    </row>
    <row r="3201" spans="1:3" ht="15.75">
      <c r="A3201" s="1649">
        <v>36438</v>
      </c>
      <c r="B3201" s="2">
        <v>26.9</v>
      </c>
      <c r="C3201" s="1549">
        <v>31.3</v>
      </c>
    </row>
    <row r="3202" spans="1:3" ht="15.75">
      <c r="A3202" s="1649">
        <v>36439</v>
      </c>
      <c r="B3202" s="2">
        <v>27</v>
      </c>
      <c r="C3202" s="1549">
        <v>30.8</v>
      </c>
    </row>
    <row r="3203" spans="1:3" ht="15.75">
      <c r="A3203" s="1649">
        <v>36440</v>
      </c>
      <c r="B3203" s="2">
        <v>27.8</v>
      </c>
      <c r="C3203" s="1549">
        <v>31.6</v>
      </c>
    </row>
    <row r="3204" spans="1:3" ht="15.75">
      <c r="A3204" s="1649">
        <v>36441</v>
      </c>
      <c r="B3204" s="2">
        <v>28.2</v>
      </c>
      <c r="C3204" s="1549">
        <v>32</v>
      </c>
    </row>
    <row r="3205" spans="1:3" ht="15.75">
      <c r="A3205" s="1649">
        <v>36442</v>
      </c>
      <c r="B3205" s="2">
        <v>28.6</v>
      </c>
      <c r="C3205" s="1549">
        <v>32.9</v>
      </c>
    </row>
    <row r="3206" spans="1:3" ht="15.75">
      <c r="A3206" s="1649">
        <v>36443</v>
      </c>
      <c r="B3206" s="2">
        <v>28.6</v>
      </c>
      <c r="C3206" s="1549">
        <v>33.200000000000003</v>
      </c>
    </row>
    <row r="3207" spans="1:3" ht="15.75">
      <c r="A3207" s="1649">
        <v>36444</v>
      </c>
      <c r="B3207" s="2">
        <v>28.7</v>
      </c>
      <c r="C3207" s="1549">
        <v>33</v>
      </c>
    </row>
    <row r="3208" spans="1:3" ht="15.75">
      <c r="A3208" s="1649">
        <v>36445</v>
      </c>
      <c r="B3208" s="2">
        <v>27</v>
      </c>
      <c r="C3208" s="1549">
        <v>29.9</v>
      </c>
    </row>
    <row r="3209" spans="1:3" ht="15.75">
      <c r="A3209" s="1649">
        <v>36446</v>
      </c>
      <c r="B3209" s="2">
        <v>27.3</v>
      </c>
      <c r="C3209" s="1549">
        <v>32.299999999999997</v>
      </c>
    </row>
    <row r="3210" spans="1:3" ht="15.75">
      <c r="A3210" s="1649">
        <v>36447</v>
      </c>
      <c r="B3210" s="2">
        <v>27.1</v>
      </c>
      <c r="C3210" s="1549">
        <v>31.3</v>
      </c>
    </row>
    <row r="3211" spans="1:3" ht="15.75">
      <c r="A3211" s="1649">
        <v>36448</v>
      </c>
      <c r="B3211" s="2">
        <v>27.4</v>
      </c>
      <c r="C3211" s="1549">
        <v>31.6</v>
      </c>
    </row>
    <row r="3212" spans="1:3" ht="15.75">
      <c r="A3212" s="1649">
        <v>36449</v>
      </c>
      <c r="B3212" s="2">
        <v>25.3</v>
      </c>
      <c r="C3212" s="1549">
        <v>28.3</v>
      </c>
    </row>
    <row r="3213" spans="1:3" ht="15.75">
      <c r="A3213" s="1649">
        <v>36450</v>
      </c>
      <c r="B3213" s="2">
        <v>24.6</v>
      </c>
      <c r="C3213" s="1549">
        <v>27.9</v>
      </c>
    </row>
    <row r="3214" spans="1:3" ht="15.75">
      <c r="A3214" s="1649">
        <v>36451</v>
      </c>
      <c r="B3214" s="2">
        <v>23.2</v>
      </c>
      <c r="C3214" s="1549">
        <v>27.8</v>
      </c>
    </row>
    <row r="3215" spans="1:3" ht="15.75">
      <c r="A3215" s="1649">
        <v>36452</v>
      </c>
      <c r="B3215" s="2">
        <v>24</v>
      </c>
      <c r="C3215" s="1549">
        <v>28.6</v>
      </c>
    </row>
    <row r="3216" spans="1:3" ht="15.75">
      <c r="A3216" s="1649">
        <v>36453</v>
      </c>
      <c r="B3216" s="2">
        <v>19.2</v>
      </c>
      <c r="C3216" s="1549">
        <v>26.6</v>
      </c>
    </row>
    <row r="3217" spans="1:3" ht="15.75">
      <c r="A3217" s="1649">
        <v>36454</v>
      </c>
      <c r="B3217" s="2">
        <v>20.6</v>
      </c>
      <c r="C3217" s="1549">
        <v>22.3</v>
      </c>
    </row>
    <row r="3218" spans="1:3" ht="15.75">
      <c r="A3218" s="1649">
        <v>36455</v>
      </c>
      <c r="B3218" s="2">
        <v>23.5</v>
      </c>
      <c r="C3218" s="1549">
        <v>27</v>
      </c>
    </row>
    <row r="3219" spans="1:3" ht="15.75">
      <c r="A3219" s="1649">
        <v>36456</v>
      </c>
      <c r="B3219" s="2">
        <v>22.5</v>
      </c>
      <c r="C3219" s="1549">
        <v>24.5</v>
      </c>
    </row>
    <row r="3220" spans="1:3" ht="15.75">
      <c r="A3220" s="1649">
        <v>36457</v>
      </c>
      <c r="B3220" s="2">
        <v>23.7</v>
      </c>
      <c r="C3220" s="1549">
        <v>26.5</v>
      </c>
    </row>
    <row r="3221" spans="1:3" ht="15.75">
      <c r="A3221" s="1649">
        <v>36458</v>
      </c>
      <c r="B3221" s="2">
        <v>22.7</v>
      </c>
      <c r="C3221" s="1549">
        <v>24.3</v>
      </c>
    </row>
    <row r="3222" spans="1:3" ht="15.75">
      <c r="A3222" s="1649">
        <v>36459</v>
      </c>
      <c r="B3222" s="2">
        <v>23.2</v>
      </c>
      <c r="C3222" s="1549">
        <v>25.1</v>
      </c>
    </row>
    <row r="3223" spans="1:3" ht="15.75">
      <c r="A3223" s="1649">
        <v>36460</v>
      </c>
      <c r="B3223" s="2">
        <v>24</v>
      </c>
      <c r="C3223" s="1549">
        <v>26.3</v>
      </c>
    </row>
    <row r="3224" spans="1:3" ht="15.75">
      <c r="A3224" s="1649">
        <v>36461</v>
      </c>
      <c r="B3224" s="2">
        <v>23.4</v>
      </c>
      <c r="C3224" s="1549">
        <v>27.1</v>
      </c>
    </row>
    <row r="3225" spans="1:3" ht="15.75">
      <c r="A3225" s="1649">
        <v>36462</v>
      </c>
      <c r="B3225" s="2">
        <v>22.1</v>
      </c>
      <c r="C3225" s="1549">
        <v>24.1</v>
      </c>
    </row>
    <row r="3226" spans="1:3" ht="15.75">
      <c r="A3226" s="1649">
        <v>36463</v>
      </c>
      <c r="B3226" s="2">
        <v>24.8</v>
      </c>
      <c r="C3226" s="1549">
        <v>30</v>
      </c>
    </row>
    <row r="3227" spans="1:3" ht="15.75">
      <c r="A3227" s="1649">
        <v>36464</v>
      </c>
      <c r="B3227" s="2">
        <v>26.1</v>
      </c>
      <c r="C3227" s="1549">
        <v>29.1</v>
      </c>
    </row>
    <row r="3228" spans="1:3" ht="15.75">
      <c r="A3228" s="1649">
        <v>36465</v>
      </c>
      <c r="B3228" s="2">
        <v>21.5</v>
      </c>
      <c r="C3228" s="1546">
        <v>26</v>
      </c>
    </row>
    <row r="3229" spans="1:3" ht="15.75">
      <c r="A3229" s="1649">
        <v>36466</v>
      </c>
      <c r="B3229" s="2">
        <v>17.2</v>
      </c>
      <c r="C3229" s="1549">
        <v>18.8</v>
      </c>
    </row>
    <row r="3230" spans="1:3" ht="15.75">
      <c r="A3230" s="1649">
        <v>36467</v>
      </c>
      <c r="B3230" s="2">
        <v>18.899999999999999</v>
      </c>
      <c r="C3230" s="1549">
        <v>21.3</v>
      </c>
    </row>
    <row r="3231" spans="1:3" ht="15.75">
      <c r="A3231" s="1649">
        <v>36468</v>
      </c>
      <c r="B3231" s="2">
        <v>21.2</v>
      </c>
      <c r="C3231" s="1549">
        <v>25.7</v>
      </c>
    </row>
    <row r="3232" spans="1:3" ht="15.75">
      <c r="A3232" s="1649">
        <v>36469</v>
      </c>
      <c r="B3232" s="2">
        <v>22</v>
      </c>
      <c r="C3232" s="1549">
        <v>25.1</v>
      </c>
    </row>
    <row r="3233" spans="1:3" ht="15.75">
      <c r="A3233" s="1649">
        <v>36470</v>
      </c>
      <c r="B3233" s="2">
        <v>21.1</v>
      </c>
      <c r="C3233" s="1549">
        <v>23.1</v>
      </c>
    </row>
    <row r="3234" spans="1:3" ht="15.75">
      <c r="A3234" s="1649">
        <v>36471</v>
      </c>
      <c r="B3234" s="2">
        <v>20.9</v>
      </c>
      <c r="C3234" s="1549">
        <v>22.1</v>
      </c>
    </row>
    <row r="3235" spans="1:3" ht="15.75">
      <c r="A3235" s="1649">
        <v>36472</v>
      </c>
      <c r="B3235" s="2">
        <v>22.8</v>
      </c>
      <c r="C3235" s="1549">
        <v>25.1</v>
      </c>
    </row>
    <row r="3236" spans="1:3" ht="15.75">
      <c r="A3236" s="1649">
        <v>36473</v>
      </c>
      <c r="B3236" s="2">
        <v>22.4</v>
      </c>
      <c r="C3236" s="1549">
        <v>23.6</v>
      </c>
    </row>
    <row r="3237" spans="1:3" ht="15.75">
      <c r="A3237" s="1649">
        <v>36474</v>
      </c>
      <c r="B3237" s="2">
        <v>22.6</v>
      </c>
      <c r="C3237" s="1549">
        <v>24.3</v>
      </c>
    </row>
    <row r="3238" spans="1:3" ht="15.75">
      <c r="A3238" s="1649">
        <v>36475</v>
      </c>
      <c r="B3238" s="2">
        <v>25.3</v>
      </c>
      <c r="C3238" s="1549">
        <v>29.8</v>
      </c>
    </row>
    <row r="3239" spans="1:3" ht="15.75">
      <c r="A3239" s="1649">
        <v>36476</v>
      </c>
      <c r="B3239" s="2">
        <v>25.8</v>
      </c>
      <c r="C3239" s="1549">
        <v>29.9</v>
      </c>
    </row>
    <row r="3240" spans="1:3" ht="15.75">
      <c r="A3240" s="1649">
        <v>36477</v>
      </c>
      <c r="B3240" s="2">
        <v>24.5</v>
      </c>
      <c r="C3240" s="1549">
        <v>26.7</v>
      </c>
    </row>
    <row r="3241" spans="1:3" ht="15.75">
      <c r="A3241" s="1649">
        <v>36478</v>
      </c>
      <c r="B3241" s="2">
        <v>25.3</v>
      </c>
      <c r="C3241" s="1549">
        <v>29.3</v>
      </c>
    </row>
    <row r="3242" spans="1:3" ht="15.75">
      <c r="A3242" s="1649">
        <v>36479</v>
      </c>
      <c r="B3242" s="2">
        <v>24.3</v>
      </c>
      <c r="C3242" s="1549">
        <v>27.4</v>
      </c>
    </row>
    <row r="3243" spans="1:3" ht="15.75">
      <c r="A3243" s="1649">
        <v>36480</v>
      </c>
      <c r="B3243" s="2">
        <v>23.4</v>
      </c>
      <c r="C3243" s="1549">
        <v>26.2</v>
      </c>
    </row>
    <row r="3244" spans="1:3" ht="15.75">
      <c r="A3244" s="1649">
        <v>36481</v>
      </c>
      <c r="B3244" s="2">
        <v>22.7</v>
      </c>
      <c r="C3244" s="1549">
        <v>26.1</v>
      </c>
    </row>
    <row r="3245" spans="1:3" ht="15.75">
      <c r="A3245" s="1649">
        <v>36482</v>
      </c>
      <c r="B3245" s="2">
        <v>20.399999999999999</v>
      </c>
      <c r="C3245" s="1549">
        <v>24.3</v>
      </c>
    </row>
    <row r="3246" spans="1:3" ht="15.75">
      <c r="A3246" s="1649">
        <v>36483</v>
      </c>
      <c r="B3246" s="2">
        <v>21.2</v>
      </c>
      <c r="C3246" s="1549">
        <v>24.5</v>
      </c>
    </row>
    <row r="3247" spans="1:3" ht="15.75">
      <c r="A3247" s="1649">
        <v>36484</v>
      </c>
      <c r="B3247" s="2">
        <v>20.2</v>
      </c>
      <c r="C3247" s="1549">
        <v>25.1</v>
      </c>
    </row>
    <row r="3248" spans="1:3" ht="15.75">
      <c r="A3248" s="1649">
        <v>36485</v>
      </c>
      <c r="B3248" s="2">
        <v>20.9</v>
      </c>
      <c r="C3248" s="1549">
        <v>26.1</v>
      </c>
    </row>
    <row r="3249" spans="1:3" ht="15.75">
      <c r="A3249" s="1649">
        <v>36486</v>
      </c>
      <c r="B3249" s="2">
        <v>21.6</v>
      </c>
      <c r="C3249" s="1549">
        <v>25.6</v>
      </c>
    </row>
    <row r="3250" spans="1:3" ht="15.75">
      <c r="A3250" s="1649">
        <v>36487</v>
      </c>
      <c r="B3250" s="2">
        <v>22.5</v>
      </c>
      <c r="C3250" s="1549">
        <v>28.1</v>
      </c>
    </row>
    <row r="3251" spans="1:3" ht="15.75">
      <c r="A3251" s="1649">
        <v>36488</v>
      </c>
      <c r="B3251" s="2">
        <v>23.2</v>
      </c>
      <c r="C3251" s="1549">
        <v>27.3</v>
      </c>
    </row>
    <row r="3252" spans="1:3" ht="15.75">
      <c r="A3252" s="1649">
        <v>36489</v>
      </c>
      <c r="B3252" s="2">
        <v>24.1</v>
      </c>
      <c r="C3252" s="1549">
        <v>28.1</v>
      </c>
    </row>
    <row r="3253" spans="1:3" ht="15.75">
      <c r="A3253" s="1649">
        <v>36490</v>
      </c>
      <c r="B3253" s="2">
        <v>24.4</v>
      </c>
      <c r="C3253" s="1549">
        <v>29.1</v>
      </c>
    </row>
    <row r="3254" spans="1:3" ht="15.75">
      <c r="A3254" s="1649">
        <v>36491</v>
      </c>
      <c r="B3254" s="2">
        <v>24.6</v>
      </c>
      <c r="C3254" s="1549">
        <v>28.2</v>
      </c>
    </row>
    <row r="3255" spans="1:3" ht="15.75">
      <c r="A3255" s="1649">
        <v>36492</v>
      </c>
      <c r="B3255" s="2">
        <v>19.399999999999999</v>
      </c>
      <c r="C3255" s="1549">
        <v>24.8</v>
      </c>
    </row>
    <row r="3256" spans="1:3" ht="15.75">
      <c r="A3256" s="1649">
        <v>36493</v>
      </c>
      <c r="B3256" s="2">
        <v>17.7</v>
      </c>
      <c r="C3256" s="1549">
        <v>18.899999999999999</v>
      </c>
    </row>
    <row r="3257" spans="1:3" ht="15.75">
      <c r="A3257" s="1649">
        <v>36494</v>
      </c>
      <c r="B3257" s="2">
        <v>18</v>
      </c>
      <c r="C3257" s="1549">
        <v>22.1</v>
      </c>
    </row>
    <row r="3258" spans="1:3" ht="15.75">
      <c r="A3258" s="1649">
        <v>36495</v>
      </c>
      <c r="B3258" s="2">
        <v>18.899999999999999</v>
      </c>
      <c r="C3258" s="1547">
        <v>23.8</v>
      </c>
    </row>
    <row r="3259" spans="1:3" ht="15.75">
      <c r="A3259" s="1649">
        <v>36496</v>
      </c>
      <c r="B3259" s="2">
        <v>18.899999999999999</v>
      </c>
      <c r="C3259" s="1550">
        <v>24.6</v>
      </c>
    </row>
    <row r="3260" spans="1:3" ht="15.75">
      <c r="A3260" s="1649">
        <v>36497</v>
      </c>
      <c r="B3260" s="2">
        <v>19.5</v>
      </c>
      <c r="C3260" s="1550">
        <v>21.7</v>
      </c>
    </row>
    <row r="3261" spans="1:3" ht="15.75">
      <c r="A3261" s="1649">
        <v>36498</v>
      </c>
      <c r="B3261" s="2">
        <v>16.100000000000001</v>
      </c>
      <c r="C3261" s="1550">
        <v>20.3</v>
      </c>
    </row>
    <row r="3262" spans="1:3" ht="15.75">
      <c r="A3262" s="1649">
        <v>36499</v>
      </c>
      <c r="B3262" s="2">
        <v>14.4</v>
      </c>
      <c r="C3262" s="1550">
        <v>15.3</v>
      </c>
    </row>
    <row r="3263" spans="1:3" ht="15.75">
      <c r="A3263" s="1649">
        <v>36500</v>
      </c>
      <c r="B3263" s="2">
        <v>13.5</v>
      </c>
      <c r="C3263" s="1550">
        <v>15</v>
      </c>
    </row>
    <row r="3264" spans="1:3" ht="15.75">
      <c r="A3264" s="1649">
        <v>36501</v>
      </c>
      <c r="B3264" s="2">
        <v>13.8</v>
      </c>
      <c r="C3264" s="1550">
        <v>15.7</v>
      </c>
    </row>
    <row r="3265" spans="1:3" ht="15.75">
      <c r="A3265" s="1649">
        <v>36502</v>
      </c>
      <c r="B3265" s="2">
        <v>16.100000000000001</v>
      </c>
      <c r="C3265" s="1550">
        <v>18.600000000000001</v>
      </c>
    </row>
    <row r="3266" spans="1:3" ht="15.75">
      <c r="A3266" s="1649">
        <v>36503</v>
      </c>
      <c r="B3266" s="2">
        <v>17.399999999999999</v>
      </c>
      <c r="C3266" s="1550">
        <v>22.4</v>
      </c>
    </row>
    <row r="3267" spans="1:3" ht="15.75">
      <c r="A3267" s="1649">
        <v>36504</v>
      </c>
      <c r="B3267" s="2">
        <v>17.399999999999999</v>
      </c>
      <c r="C3267" s="1550">
        <v>23.8</v>
      </c>
    </row>
    <row r="3268" spans="1:3" ht="15.75">
      <c r="A3268" s="1649">
        <v>36505</v>
      </c>
      <c r="B3268" s="2">
        <v>18.8</v>
      </c>
      <c r="C3268" s="1550">
        <v>24.1</v>
      </c>
    </row>
    <row r="3269" spans="1:3" ht="15.75">
      <c r="A3269" s="1649">
        <v>36506</v>
      </c>
      <c r="B3269" s="2">
        <v>20.2</v>
      </c>
      <c r="C3269" s="1550">
        <v>22.6</v>
      </c>
    </row>
    <row r="3270" spans="1:3" ht="15.75">
      <c r="A3270" s="1649">
        <v>36507</v>
      </c>
      <c r="B3270" s="2">
        <v>18.100000000000001</v>
      </c>
      <c r="C3270" s="1550">
        <v>20.3</v>
      </c>
    </row>
    <row r="3271" spans="1:3" ht="15.75">
      <c r="A3271" s="1649">
        <v>36508</v>
      </c>
      <c r="B3271" s="2">
        <v>16.3</v>
      </c>
      <c r="C3271" s="1550">
        <v>18.100000000000001</v>
      </c>
    </row>
    <row r="3272" spans="1:3" ht="15.75">
      <c r="A3272" s="1649">
        <v>36509</v>
      </c>
      <c r="B3272" s="2">
        <v>18.399999999999999</v>
      </c>
      <c r="C3272" s="1550">
        <v>22.4</v>
      </c>
    </row>
    <row r="3273" spans="1:3" ht="15.75">
      <c r="A3273" s="1649">
        <v>36510</v>
      </c>
      <c r="B3273" s="2">
        <v>18.399999999999999</v>
      </c>
      <c r="C3273" s="1550">
        <v>23.1</v>
      </c>
    </row>
    <row r="3274" spans="1:3" ht="15.75">
      <c r="A3274" s="1649">
        <v>36511</v>
      </c>
      <c r="B3274" s="2">
        <v>20.2</v>
      </c>
      <c r="C3274" s="1550">
        <v>22.8</v>
      </c>
    </row>
    <row r="3275" spans="1:3" ht="15.75">
      <c r="A3275" s="1649">
        <v>36512</v>
      </c>
      <c r="B3275" s="2">
        <v>18.7</v>
      </c>
      <c r="C3275" s="1550">
        <v>22.1</v>
      </c>
    </row>
    <row r="3276" spans="1:3" ht="15.75">
      <c r="A3276" s="1649">
        <v>36513</v>
      </c>
      <c r="B3276" s="2">
        <v>16.7</v>
      </c>
      <c r="C3276" s="1550">
        <v>21.2</v>
      </c>
    </row>
    <row r="3277" spans="1:3" ht="15.75">
      <c r="A3277" s="1649">
        <v>36514</v>
      </c>
      <c r="B3277" s="2">
        <v>15.1</v>
      </c>
      <c r="C3277" s="1550">
        <v>18.399999999999999</v>
      </c>
    </row>
    <row r="3278" spans="1:3" ht="15.75">
      <c r="A3278" s="1649">
        <v>36515</v>
      </c>
      <c r="B3278" s="2">
        <v>13.7</v>
      </c>
      <c r="C3278" s="1550">
        <v>18</v>
      </c>
    </row>
    <row r="3279" spans="1:3" ht="15.75">
      <c r="A3279" s="1649">
        <v>36516</v>
      </c>
      <c r="B3279" s="2">
        <v>12.8</v>
      </c>
      <c r="C3279" s="1550">
        <v>15.9</v>
      </c>
    </row>
    <row r="3280" spans="1:3" ht="15.75">
      <c r="A3280" s="1649">
        <v>36517</v>
      </c>
      <c r="B3280" s="2">
        <v>11.4</v>
      </c>
      <c r="C3280" s="1550">
        <v>16.600000000000001</v>
      </c>
    </row>
    <row r="3281" spans="1:3" ht="15.75">
      <c r="A3281" s="1649">
        <v>36518</v>
      </c>
      <c r="B3281" s="2">
        <v>11.9</v>
      </c>
      <c r="C3281" s="1550">
        <v>19.100000000000001</v>
      </c>
    </row>
    <row r="3282" spans="1:3" ht="15.75">
      <c r="A3282" s="1649">
        <v>36519</v>
      </c>
      <c r="B3282" s="2">
        <v>12.7</v>
      </c>
      <c r="C3282" s="1550">
        <v>19.899999999999999</v>
      </c>
    </row>
    <row r="3283" spans="1:3" ht="15.75">
      <c r="A3283" s="1649">
        <v>36520</v>
      </c>
      <c r="B3283" s="2">
        <v>12.8</v>
      </c>
      <c r="C3283" s="1550">
        <v>20.8</v>
      </c>
    </row>
    <row r="3284" spans="1:3" ht="15.75">
      <c r="A3284" s="1649">
        <v>36521</v>
      </c>
      <c r="B3284" s="2">
        <v>13.4</v>
      </c>
      <c r="C3284" s="1550">
        <v>20.9</v>
      </c>
    </row>
    <row r="3285" spans="1:3" ht="15.75">
      <c r="A3285" s="1649">
        <v>36522</v>
      </c>
      <c r="B3285" s="2">
        <v>14.8</v>
      </c>
      <c r="C3285" s="1550">
        <v>21.6</v>
      </c>
    </row>
    <row r="3286" spans="1:3" ht="15.75">
      <c r="A3286" s="1649">
        <v>36523</v>
      </c>
      <c r="B3286" s="2">
        <v>17.7</v>
      </c>
      <c r="C3286" s="1550">
        <v>23.9</v>
      </c>
    </row>
    <row r="3287" spans="1:3" ht="15.75">
      <c r="A3287" s="1649">
        <v>36524</v>
      </c>
      <c r="B3287" s="2">
        <v>18.3</v>
      </c>
      <c r="C3287" s="1550">
        <v>24.2</v>
      </c>
    </row>
    <row r="3288" spans="1:3" ht="15.75">
      <c r="A3288" s="1649">
        <v>36525</v>
      </c>
      <c r="B3288" s="2">
        <v>19.2</v>
      </c>
      <c r="C3288" s="1550">
        <v>22.4</v>
      </c>
    </row>
    <row r="3289" spans="1:3" ht="15.75">
      <c r="A3289" s="1649">
        <v>36526</v>
      </c>
      <c r="B3289" s="3">
        <v>19.399999999999999</v>
      </c>
      <c r="C3289" s="1551">
        <v>22.1</v>
      </c>
    </row>
    <row r="3290" spans="1:3" ht="15.75">
      <c r="A3290" s="1649">
        <v>36527</v>
      </c>
      <c r="B3290" s="3">
        <v>20</v>
      </c>
      <c r="C3290" s="1553">
        <v>25.1</v>
      </c>
    </row>
    <row r="3291" spans="1:3" ht="15.75">
      <c r="A3291" s="1649">
        <v>36528</v>
      </c>
      <c r="B3291" s="3">
        <v>19.399999999999999</v>
      </c>
      <c r="C3291" s="1553">
        <v>24.5</v>
      </c>
    </row>
    <row r="3292" spans="1:3" ht="15.75">
      <c r="A3292" s="1649">
        <v>36529</v>
      </c>
      <c r="B3292" s="3">
        <v>20.7</v>
      </c>
      <c r="C3292" s="1553">
        <v>23.8</v>
      </c>
    </row>
    <row r="3293" spans="1:3" ht="15.75">
      <c r="A3293" s="1649">
        <v>36530</v>
      </c>
      <c r="B3293" s="3">
        <v>21.8</v>
      </c>
      <c r="C3293" s="1553">
        <v>25.6</v>
      </c>
    </row>
    <row r="3294" spans="1:3" ht="15.75">
      <c r="A3294" s="1649">
        <v>36531</v>
      </c>
      <c r="B3294" s="3">
        <v>22.6</v>
      </c>
      <c r="C3294" s="1553">
        <v>27.5</v>
      </c>
    </row>
    <row r="3295" spans="1:3" ht="15.75">
      <c r="A3295" s="1649">
        <v>36532</v>
      </c>
      <c r="B3295" s="3">
        <v>21.2</v>
      </c>
      <c r="C3295" s="1553">
        <v>23.4</v>
      </c>
    </row>
    <row r="3296" spans="1:3" ht="15.75">
      <c r="A3296" s="1649">
        <v>36533</v>
      </c>
      <c r="B3296" s="3">
        <v>21.6</v>
      </c>
      <c r="C3296" s="1553">
        <v>25.3</v>
      </c>
    </row>
    <row r="3297" spans="1:3" ht="15.75">
      <c r="A3297" s="1649">
        <v>36534</v>
      </c>
      <c r="B3297" s="3">
        <v>22.8</v>
      </c>
      <c r="C3297" s="1553">
        <v>26.9</v>
      </c>
    </row>
    <row r="3298" spans="1:3" ht="15.75">
      <c r="A3298" s="1649">
        <v>36535</v>
      </c>
      <c r="B3298" s="3">
        <v>22.3</v>
      </c>
      <c r="C3298" s="1553">
        <v>25.6</v>
      </c>
    </row>
    <row r="3299" spans="1:3" ht="15.75">
      <c r="A3299" s="1649">
        <v>36536</v>
      </c>
      <c r="B3299" s="3">
        <v>23.2</v>
      </c>
      <c r="C3299" s="1553">
        <v>27.6</v>
      </c>
    </row>
    <row r="3300" spans="1:3" ht="15.75">
      <c r="A3300" s="1649">
        <v>36537</v>
      </c>
      <c r="B3300" s="3">
        <v>24.2</v>
      </c>
      <c r="C3300" s="1553">
        <v>28.1</v>
      </c>
    </row>
    <row r="3301" spans="1:3" ht="15.75">
      <c r="A3301" s="1649">
        <v>36538</v>
      </c>
      <c r="B3301" s="3">
        <v>22.6</v>
      </c>
      <c r="C3301" s="1553">
        <v>25.1</v>
      </c>
    </row>
    <row r="3302" spans="1:3" ht="15.75">
      <c r="A3302" s="1649">
        <v>36539</v>
      </c>
      <c r="B3302" s="3">
        <v>20.9</v>
      </c>
      <c r="C3302" s="1553">
        <v>23.7</v>
      </c>
    </row>
    <row r="3303" spans="1:3" ht="15.75">
      <c r="A3303" s="1649">
        <v>36540</v>
      </c>
      <c r="B3303" s="3">
        <v>23.8</v>
      </c>
      <c r="C3303" s="1553">
        <v>28.7</v>
      </c>
    </row>
    <row r="3304" spans="1:3" ht="15.75">
      <c r="A3304" s="1649">
        <v>36541</v>
      </c>
      <c r="B3304" s="3">
        <v>23.4</v>
      </c>
      <c r="C3304" s="1553">
        <v>27.7</v>
      </c>
    </row>
    <row r="3305" spans="1:3" ht="15.75">
      <c r="A3305" s="1649">
        <v>36542</v>
      </c>
      <c r="B3305" s="3">
        <v>16.600000000000001</v>
      </c>
      <c r="C3305" s="1553">
        <v>22.4</v>
      </c>
    </row>
    <row r="3306" spans="1:3" ht="15.75">
      <c r="A3306" s="1649">
        <v>36543</v>
      </c>
      <c r="B3306" s="3">
        <v>13.5</v>
      </c>
      <c r="C3306" s="1553">
        <v>15.6</v>
      </c>
    </row>
    <row r="3307" spans="1:3" ht="15.75">
      <c r="A3307" s="1649">
        <v>36544</v>
      </c>
      <c r="B3307" s="3">
        <v>15.1</v>
      </c>
      <c r="C3307" s="1553">
        <v>17.399999999999999</v>
      </c>
    </row>
    <row r="3308" spans="1:3" ht="15.75">
      <c r="A3308" s="1649">
        <v>36545</v>
      </c>
      <c r="B3308" s="3">
        <v>14.4</v>
      </c>
      <c r="C3308" s="1553">
        <v>15.7</v>
      </c>
    </row>
    <row r="3309" spans="1:3" ht="15.75">
      <c r="A3309" s="1649">
        <v>36546</v>
      </c>
      <c r="B3309" s="3">
        <v>13</v>
      </c>
      <c r="C3309" s="1553">
        <v>14.6</v>
      </c>
    </row>
    <row r="3310" spans="1:3" ht="15.75">
      <c r="A3310" s="1649">
        <v>36547</v>
      </c>
      <c r="B3310" s="3">
        <v>14.9</v>
      </c>
      <c r="C3310" s="1553">
        <v>18.600000000000001</v>
      </c>
    </row>
    <row r="3311" spans="1:3" ht="15.75">
      <c r="A3311" s="1649">
        <v>36548</v>
      </c>
      <c r="B3311" s="3">
        <v>18.399999999999999</v>
      </c>
      <c r="C3311" s="1553">
        <v>22.9</v>
      </c>
    </row>
    <row r="3312" spans="1:3" ht="15.75">
      <c r="A3312" s="1649">
        <v>36549</v>
      </c>
      <c r="B3312" s="3">
        <v>20.5</v>
      </c>
      <c r="C3312" s="1553">
        <v>24.1</v>
      </c>
    </row>
    <row r="3313" spans="1:3" ht="15.75">
      <c r="A3313" s="1649">
        <v>36550</v>
      </c>
      <c r="B3313" s="3">
        <v>17.600000000000001</v>
      </c>
      <c r="C3313" s="1553">
        <v>21.5</v>
      </c>
    </row>
    <row r="3314" spans="1:3" ht="15.75">
      <c r="A3314" s="1649">
        <v>36551</v>
      </c>
      <c r="B3314" s="3">
        <v>14.9</v>
      </c>
      <c r="C3314" s="1553">
        <v>16.600000000000001</v>
      </c>
    </row>
    <row r="3315" spans="1:3" ht="15.75">
      <c r="A3315" s="1649">
        <v>36552</v>
      </c>
      <c r="B3315" s="3">
        <v>13.1</v>
      </c>
      <c r="C3315" s="1553">
        <v>15.5</v>
      </c>
    </row>
    <row r="3316" spans="1:3" ht="15.75">
      <c r="A3316" s="1649">
        <v>36553</v>
      </c>
      <c r="B3316" s="3">
        <v>12.7</v>
      </c>
      <c r="C3316" s="1553">
        <v>14.7</v>
      </c>
    </row>
    <row r="3317" spans="1:3" ht="15.75">
      <c r="A3317" s="1649">
        <v>36554</v>
      </c>
      <c r="B3317" s="3">
        <v>12.9</v>
      </c>
      <c r="C3317" s="1553">
        <v>13.8</v>
      </c>
    </row>
    <row r="3318" spans="1:3" ht="15.75">
      <c r="A3318" s="1649">
        <v>36555</v>
      </c>
      <c r="B3318" s="3">
        <v>13</v>
      </c>
      <c r="C3318" s="1553">
        <v>14</v>
      </c>
    </row>
    <row r="3319" spans="1:3" ht="15.75">
      <c r="A3319" s="1649">
        <v>36556</v>
      </c>
      <c r="B3319" s="3">
        <v>11.7</v>
      </c>
      <c r="C3319" s="1553">
        <v>12.7</v>
      </c>
    </row>
    <row r="3320" spans="1:3" ht="15.75">
      <c r="A3320" s="1649">
        <v>36557</v>
      </c>
      <c r="B3320" s="3">
        <v>12.2</v>
      </c>
      <c r="C3320" s="1551">
        <v>17.100000000000001</v>
      </c>
    </row>
    <row r="3321" spans="1:3" ht="15.75">
      <c r="A3321" s="1649">
        <v>36558</v>
      </c>
      <c r="B3321" s="3">
        <v>13.6</v>
      </c>
      <c r="C3321" s="1553">
        <v>19.100000000000001</v>
      </c>
    </row>
    <row r="3322" spans="1:3" ht="15.75">
      <c r="A3322" s="1649">
        <v>36559</v>
      </c>
      <c r="B3322" s="3">
        <v>15.7</v>
      </c>
      <c r="C3322" s="1553">
        <v>21.6</v>
      </c>
    </row>
    <row r="3323" spans="1:3" ht="15.75">
      <c r="A3323" s="1649">
        <v>36560</v>
      </c>
      <c r="B3323" s="3">
        <v>17.399999999999999</v>
      </c>
      <c r="C3323" s="1553">
        <v>21.2</v>
      </c>
    </row>
    <row r="3324" spans="1:3" ht="15.75">
      <c r="A3324" s="1649">
        <v>36561</v>
      </c>
      <c r="B3324" s="3">
        <v>17.600000000000001</v>
      </c>
      <c r="C3324" s="1553">
        <v>19.600000000000001</v>
      </c>
    </row>
    <row r="3325" spans="1:3" ht="15.75">
      <c r="A3325" s="1649">
        <v>36562</v>
      </c>
      <c r="B3325" s="3">
        <v>15</v>
      </c>
      <c r="C3325" s="1553">
        <v>17.3</v>
      </c>
    </row>
    <row r="3326" spans="1:3" ht="15.75">
      <c r="A3326" s="1649">
        <v>36563</v>
      </c>
      <c r="B3326" s="3">
        <v>15.6</v>
      </c>
      <c r="C3326" s="1553">
        <v>17.600000000000001</v>
      </c>
    </row>
    <row r="3327" spans="1:3" ht="15.75">
      <c r="A3327" s="1649">
        <v>36564</v>
      </c>
      <c r="B3327" s="3">
        <v>16.2</v>
      </c>
      <c r="C3327" s="1553">
        <v>18.7</v>
      </c>
    </row>
    <row r="3328" spans="1:3" ht="15.75">
      <c r="A3328" s="1649">
        <v>36565</v>
      </c>
      <c r="B3328" s="3">
        <v>16.2</v>
      </c>
      <c r="C3328" s="1553">
        <v>18.899999999999999</v>
      </c>
    </row>
    <row r="3329" spans="1:3" ht="15.75">
      <c r="A3329" s="1649">
        <v>36566</v>
      </c>
      <c r="B3329" s="3">
        <v>16.5</v>
      </c>
      <c r="C3329" s="1553">
        <v>19.5</v>
      </c>
    </row>
    <row r="3330" spans="1:3" ht="15.75">
      <c r="A3330" s="1649">
        <v>36567</v>
      </c>
      <c r="B3330" s="3">
        <v>17.100000000000001</v>
      </c>
      <c r="C3330" s="1553">
        <v>19.600000000000001</v>
      </c>
    </row>
    <row r="3331" spans="1:3" ht="15.75">
      <c r="A3331" s="1649">
        <v>36568</v>
      </c>
      <c r="B3331" s="3">
        <v>19.600000000000001</v>
      </c>
      <c r="C3331" s="1553">
        <v>23.7</v>
      </c>
    </row>
    <row r="3332" spans="1:3" ht="15.75">
      <c r="A3332" s="1649">
        <v>36569</v>
      </c>
      <c r="B3332" s="3">
        <v>20.9</v>
      </c>
      <c r="C3332" s="1553">
        <v>24.6</v>
      </c>
    </row>
    <row r="3333" spans="1:3" ht="15.75">
      <c r="A3333" s="1649">
        <v>36570</v>
      </c>
      <c r="B3333" s="3">
        <v>21.4</v>
      </c>
      <c r="C3333" s="1553">
        <v>23.1</v>
      </c>
    </row>
    <row r="3334" spans="1:3" ht="15.75">
      <c r="A3334" s="1649">
        <v>36571</v>
      </c>
      <c r="B3334" s="3">
        <v>19.100000000000001</v>
      </c>
      <c r="C3334" s="1553">
        <v>22.3</v>
      </c>
    </row>
    <row r="3335" spans="1:3" ht="15.75">
      <c r="A3335" s="1649">
        <v>36572</v>
      </c>
      <c r="B3335" s="3">
        <v>15.4</v>
      </c>
      <c r="C3335" s="1553">
        <v>18.8</v>
      </c>
    </row>
    <row r="3336" spans="1:3" ht="15.75">
      <c r="A3336" s="1649">
        <v>36573</v>
      </c>
      <c r="B3336" s="3">
        <v>14.2</v>
      </c>
      <c r="C3336" s="1553">
        <v>15.3</v>
      </c>
    </row>
    <row r="3337" spans="1:3" ht="15.75">
      <c r="A3337" s="1649">
        <v>36574</v>
      </c>
      <c r="B3337" s="3">
        <v>16.899999999999999</v>
      </c>
      <c r="C3337" s="1553">
        <v>19.3</v>
      </c>
    </row>
    <row r="3338" spans="1:3" ht="15.75">
      <c r="A3338" s="1649">
        <v>36575</v>
      </c>
      <c r="B3338" s="3">
        <v>18.399999999999999</v>
      </c>
      <c r="C3338" s="1553">
        <v>20.8</v>
      </c>
    </row>
    <row r="3339" spans="1:3" ht="15.75">
      <c r="A3339" s="1649">
        <v>36576</v>
      </c>
      <c r="B3339" s="3">
        <v>21.8</v>
      </c>
      <c r="C3339" s="1553">
        <v>25.9</v>
      </c>
    </row>
    <row r="3340" spans="1:3" ht="15.75">
      <c r="A3340" s="1649">
        <v>36577</v>
      </c>
      <c r="B3340" s="3">
        <v>17.3</v>
      </c>
      <c r="C3340" s="1553">
        <v>24</v>
      </c>
    </row>
    <row r="3341" spans="1:3" ht="15.75">
      <c r="A3341" s="1649">
        <v>36578</v>
      </c>
      <c r="B3341" s="3">
        <v>17.3</v>
      </c>
      <c r="C3341" s="1553">
        <v>19.7</v>
      </c>
    </row>
    <row r="3342" spans="1:3" ht="15.75">
      <c r="A3342" s="1649">
        <v>36579</v>
      </c>
      <c r="B3342" s="3">
        <v>17.3</v>
      </c>
      <c r="C3342" s="1553">
        <v>19.100000000000001</v>
      </c>
    </row>
    <row r="3343" spans="1:3" ht="15.75">
      <c r="A3343" s="1649">
        <v>36580</v>
      </c>
      <c r="B3343" s="3">
        <v>14.9</v>
      </c>
      <c r="C3343" s="1553">
        <v>17.600000000000001</v>
      </c>
    </row>
    <row r="3344" spans="1:3" ht="15.75">
      <c r="A3344" s="1649">
        <v>36581</v>
      </c>
      <c r="B3344" s="3">
        <v>14.3</v>
      </c>
      <c r="C3344" s="1553">
        <v>15.3</v>
      </c>
    </row>
    <row r="3345" spans="1:3" ht="15.75">
      <c r="A3345" s="1649">
        <v>36582</v>
      </c>
      <c r="B3345" s="3">
        <v>13.6</v>
      </c>
      <c r="C3345" s="1553">
        <v>14.9</v>
      </c>
    </row>
    <row r="3346" spans="1:3" ht="15.75">
      <c r="A3346" s="1649">
        <v>36583</v>
      </c>
      <c r="B3346" s="3">
        <v>11.3</v>
      </c>
      <c r="C3346" s="1553">
        <v>12.9</v>
      </c>
    </row>
    <row r="3347" spans="1:3" ht="15.75">
      <c r="A3347" s="1649">
        <v>36584</v>
      </c>
      <c r="B3347" s="3">
        <v>11.6</v>
      </c>
      <c r="C3347" s="1553">
        <v>14.4</v>
      </c>
    </row>
    <row r="3348" spans="1:3" ht="15.75">
      <c r="A3348" s="1649">
        <v>36585</v>
      </c>
      <c r="B3348" s="3">
        <v>11.7</v>
      </c>
      <c r="C3348" s="1553">
        <v>13.7</v>
      </c>
    </row>
    <row r="3349" spans="1:3" ht="15.75">
      <c r="A3349" s="1649">
        <v>36586</v>
      </c>
      <c r="B3349" s="3">
        <v>10.9</v>
      </c>
      <c r="C3349" s="1551">
        <v>12.3</v>
      </c>
    </row>
    <row r="3350" spans="1:3" ht="15.75">
      <c r="A3350" s="1649">
        <v>36587</v>
      </c>
      <c r="B3350" s="3">
        <v>13.1</v>
      </c>
      <c r="C3350" s="1553">
        <v>16</v>
      </c>
    </row>
    <row r="3351" spans="1:3" ht="15.75">
      <c r="A3351" s="1649">
        <v>36588</v>
      </c>
      <c r="B3351" s="3">
        <v>16.2</v>
      </c>
      <c r="C3351" s="1553">
        <v>19.399999999999999</v>
      </c>
    </row>
    <row r="3352" spans="1:3" ht="15.75">
      <c r="A3352" s="1649">
        <v>36589</v>
      </c>
      <c r="B3352" s="3">
        <v>18.399999999999999</v>
      </c>
      <c r="C3352" s="1553">
        <v>21.1</v>
      </c>
    </row>
    <row r="3353" spans="1:3" ht="15.75">
      <c r="A3353" s="1649">
        <v>36590</v>
      </c>
      <c r="B3353" s="3">
        <v>20.399999999999999</v>
      </c>
      <c r="C3353" s="1553">
        <v>23.4</v>
      </c>
    </row>
    <row r="3354" spans="1:3" ht="15.75">
      <c r="A3354" s="1649">
        <v>36591</v>
      </c>
      <c r="B3354" s="3">
        <v>20.7</v>
      </c>
      <c r="C3354" s="1553">
        <v>25.5</v>
      </c>
    </row>
    <row r="3355" spans="1:3" ht="15.75">
      <c r="A3355" s="1649">
        <v>36592</v>
      </c>
      <c r="B3355" s="3">
        <v>23.2</v>
      </c>
      <c r="C3355" s="1553">
        <v>25.6</v>
      </c>
    </row>
    <row r="3356" spans="1:3" ht="15.75">
      <c r="A3356" s="1649">
        <v>36593</v>
      </c>
      <c r="B3356" s="3">
        <v>20.7</v>
      </c>
      <c r="C3356" s="1553">
        <v>23</v>
      </c>
    </row>
    <row r="3357" spans="1:3" ht="15.75">
      <c r="A3357" s="1649">
        <v>36594</v>
      </c>
      <c r="B3357" s="3">
        <v>19.8</v>
      </c>
      <c r="C3357" s="1553">
        <v>20.9</v>
      </c>
    </row>
    <row r="3358" spans="1:3" ht="15.75">
      <c r="A3358" s="1649">
        <v>36595</v>
      </c>
      <c r="B3358" s="3">
        <v>19.899999999999999</v>
      </c>
      <c r="C3358" s="1553">
        <v>20.8</v>
      </c>
    </row>
    <row r="3359" spans="1:3" ht="15.75">
      <c r="A3359" s="1649">
        <v>36596</v>
      </c>
      <c r="B3359" s="3">
        <v>18.3</v>
      </c>
      <c r="C3359" s="1553">
        <v>20.6</v>
      </c>
    </row>
    <row r="3360" spans="1:3" ht="15.75">
      <c r="A3360" s="1649">
        <v>36597</v>
      </c>
      <c r="B3360" s="3">
        <v>17.600000000000001</v>
      </c>
      <c r="C3360" s="1553">
        <v>20.6</v>
      </c>
    </row>
    <row r="3361" spans="1:3" ht="15.75">
      <c r="A3361" s="1649">
        <v>36598</v>
      </c>
      <c r="B3361" s="3">
        <v>19</v>
      </c>
      <c r="C3361" s="1553">
        <v>21.7</v>
      </c>
    </row>
    <row r="3362" spans="1:3" ht="15.75">
      <c r="A3362" s="1649">
        <v>36599</v>
      </c>
      <c r="B3362" s="3">
        <v>20.9</v>
      </c>
      <c r="C3362" s="1553">
        <v>24.5</v>
      </c>
    </row>
    <row r="3363" spans="1:3" ht="15.75">
      <c r="A3363" s="1649">
        <v>36600</v>
      </c>
      <c r="B3363" s="3">
        <v>21.3</v>
      </c>
      <c r="C3363" s="1553">
        <v>24.1</v>
      </c>
    </row>
    <row r="3364" spans="1:3" ht="15.75">
      <c r="A3364" s="1649">
        <v>36601</v>
      </c>
      <c r="B3364" s="3">
        <v>22.9</v>
      </c>
      <c r="C3364" s="1553">
        <v>26.5</v>
      </c>
    </row>
    <row r="3365" spans="1:3" ht="15.75">
      <c r="A3365" s="1649">
        <v>36602</v>
      </c>
      <c r="B3365" s="3">
        <v>19.399999999999999</v>
      </c>
      <c r="C3365" s="1553">
        <v>22.8</v>
      </c>
    </row>
    <row r="3366" spans="1:3" ht="15.75">
      <c r="A3366" s="1649">
        <v>36603</v>
      </c>
      <c r="B3366" s="3">
        <v>19.399999999999999</v>
      </c>
      <c r="C3366" s="1553">
        <v>20.399999999999999</v>
      </c>
    </row>
    <row r="3367" spans="1:3" ht="15.75">
      <c r="A3367" s="1649">
        <v>36604</v>
      </c>
      <c r="B3367" s="3">
        <v>20.100000000000001</v>
      </c>
      <c r="C3367" s="1553">
        <v>20.6</v>
      </c>
    </row>
    <row r="3368" spans="1:3" ht="15.75">
      <c r="A3368" s="1649">
        <v>36605</v>
      </c>
      <c r="B3368" s="3">
        <v>20.9</v>
      </c>
      <c r="C3368" s="1553">
        <v>22</v>
      </c>
    </row>
    <row r="3369" spans="1:3" ht="15.75">
      <c r="A3369" s="1649">
        <v>36606</v>
      </c>
      <c r="B3369" s="3">
        <v>22.9</v>
      </c>
      <c r="C3369" s="1553">
        <v>25.8</v>
      </c>
    </row>
    <row r="3370" spans="1:3" ht="15.75">
      <c r="A3370" s="1649">
        <v>36607</v>
      </c>
      <c r="B3370" s="3">
        <v>23.5</v>
      </c>
      <c r="C3370" s="1553">
        <v>26.4</v>
      </c>
    </row>
    <row r="3371" spans="1:3" ht="15.75">
      <c r="A3371" s="1649">
        <v>36608</v>
      </c>
      <c r="B3371" s="3">
        <v>23.7</v>
      </c>
      <c r="C3371" s="1553">
        <v>26.7</v>
      </c>
    </row>
    <row r="3372" spans="1:3" ht="15.75">
      <c r="A3372" s="1649">
        <v>36609</v>
      </c>
      <c r="B3372" s="3">
        <v>20.100000000000001</v>
      </c>
      <c r="C3372" s="1553">
        <v>23.8</v>
      </c>
    </row>
    <row r="3373" spans="1:3" ht="15.75">
      <c r="A3373" s="1649">
        <v>36610</v>
      </c>
      <c r="B3373" s="3">
        <v>18.5</v>
      </c>
      <c r="C3373" s="1553">
        <v>19.5</v>
      </c>
    </row>
    <row r="3374" spans="1:3" ht="15.75">
      <c r="A3374" s="1649">
        <v>36611</v>
      </c>
      <c r="B3374" s="3">
        <v>19.100000000000001</v>
      </c>
      <c r="C3374" s="1553">
        <v>22.1</v>
      </c>
    </row>
    <row r="3375" spans="1:3" ht="15.75">
      <c r="A3375" s="1649">
        <v>36612</v>
      </c>
      <c r="B3375" s="3">
        <v>21.8</v>
      </c>
      <c r="C3375" s="1553">
        <v>27.1</v>
      </c>
    </row>
    <row r="3376" spans="1:3" ht="15.75">
      <c r="A3376" s="1649">
        <v>36613</v>
      </c>
      <c r="B3376" s="3">
        <v>22.8</v>
      </c>
      <c r="C3376" s="1553">
        <v>29.2</v>
      </c>
    </row>
    <row r="3377" spans="1:3" ht="15.75">
      <c r="A3377" s="1649">
        <v>36614</v>
      </c>
      <c r="B3377" s="3">
        <v>25.2</v>
      </c>
      <c r="C3377" s="1553">
        <v>31</v>
      </c>
    </row>
    <row r="3378" spans="1:3" ht="15.75">
      <c r="A3378" s="1649">
        <v>36615</v>
      </c>
      <c r="B3378" s="3">
        <v>23.7</v>
      </c>
      <c r="C3378" s="1553">
        <v>29.4</v>
      </c>
    </row>
    <row r="3379" spans="1:3" ht="15.75">
      <c r="A3379" s="1649">
        <v>36616</v>
      </c>
      <c r="B3379" s="3">
        <v>23.6</v>
      </c>
      <c r="C3379" s="1553">
        <v>27.9</v>
      </c>
    </row>
    <row r="3380" spans="1:3" ht="15.75">
      <c r="A3380" s="1649">
        <v>36617</v>
      </c>
      <c r="B3380" s="3">
        <v>25.9</v>
      </c>
      <c r="C3380" s="1551">
        <v>31.1</v>
      </c>
    </row>
    <row r="3381" spans="1:3" ht="15.75">
      <c r="A3381" s="1649">
        <v>36618</v>
      </c>
      <c r="B3381" s="3">
        <v>26.8</v>
      </c>
      <c r="C3381" s="1553">
        <v>31.8</v>
      </c>
    </row>
    <row r="3382" spans="1:3" ht="15.75">
      <c r="A3382" s="1649">
        <v>36619</v>
      </c>
      <c r="B3382" s="3">
        <v>26.1</v>
      </c>
      <c r="C3382" s="1553">
        <v>28</v>
      </c>
    </row>
    <row r="3383" spans="1:3" ht="15.75">
      <c r="A3383" s="1649">
        <v>36620</v>
      </c>
      <c r="B3383" s="3">
        <v>24</v>
      </c>
      <c r="C3383" s="1553">
        <v>26.1</v>
      </c>
    </row>
    <row r="3384" spans="1:3" ht="15.75">
      <c r="A3384" s="1649">
        <v>36621</v>
      </c>
      <c r="B3384" s="3">
        <v>23.2</v>
      </c>
      <c r="C3384" s="1553">
        <v>26.2</v>
      </c>
    </row>
    <row r="3385" spans="1:3" ht="15.75">
      <c r="A3385" s="1649">
        <v>36622</v>
      </c>
      <c r="B3385" s="3">
        <v>22.5</v>
      </c>
      <c r="C3385" s="1553">
        <v>24.8</v>
      </c>
    </row>
    <row r="3386" spans="1:3" ht="15.75">
      <c r="A3386" s="1649">
        <v>36623</v>
      </c>
      <c r="B3386" s="3">
        <v>21.4</v>
      </c>
      <c r="C3386" s="1553">
        <v>23</v>
      </c>
    </row>
    <row r="3387" spans="1:3" ht="15.75">
      <c r="A3387" s="1649">
        <v>36624</v>
      </c>
      <c r="B3387" s="3">
        <v>22.1</v>
      </c>
      <c r="C3387" s="1553">
        <v>24.6</v>
      </c>
    </row>
    <row r="3388" spans="1:3" ht="15.75">
      <c r="A3388" s="1649">
        <v>36625</v>
      </c>
      <c r="B3388" s="3">
        <v>24</v>
      </c>
      <c r="C3388" s="1553">
        <v>28.1</v>
      </c>
    </row>
    <row r="3389" spans="1:3" ht="15.75">
      <c r="A3389" s="1649">
        <v>36626</v>
      </c>
      <c r="B3389" s="3">
        <v>24.8</v>
      </c>
      <c r="C3389" s="1553">
        <v>26</v>
      </c>
    </row>
    <row r="3390" spans="1:3" ht="15.75">
      <c r="A3390" s="1649">
        <v>36627</v>
      </c>
      <c r="B3390" s="3">
        <v>22.4</v>
      </c>
      <c r="C3390" s="1553">
        <v>25.2</v>
      </c>
    </row>
    <row r="3391" spans="1:3" ht="15.75">
      <c r="A3391" s="1649">
        <v>36628</v>
      </c>
      <c r="B3391" s="3">
        <v>24.7</v>
      </c>
      <c r="C3391" s="1553">
        <v>29.5</v>
      </c>
    </row>
    <row r="3392" spans="1:3" ht="15.75">
      <c r="A3392" s="1649">
        <v>36629</v>
      </c>
      <c r="B3392" s="3">
        <v>25.2</v>
      </c>
      <c r="C3392" s="1553">
        <v>28.5</v>
      </c>
    </row>
    <row r="3393" spans="1:3" ht="15.75">
      <c r="A3393" s="1649">
        <v>36630</v>
      </c>
      <c r="B3393" s="3">
        <v>26.7</v>
      </c>
      <c r="C3393" s="1553">
        <v>31.7</v>
      </c>
    </row>
    <row r="3394" spans="1:3" ht="15.75">
      <c r="A3394" s="1649">
        <v>36631</v>
      </c>
      <c r="B3394" s="3">
        <v>24.1</v>
      </c>
      <c r="C3394" s="1553">
        <v>28.7</v>
      </c>
    </row>
    <row r="3395" spans="1:3" ht="15.75">
      <c r="A3395" s="1649">
        <v>36632</v>
      </c>
      <c r="B3395" s="3">
        <v>22.1</v>
      </c>
      <c r="C3395" s="1553">
        <v>24.8</v>
      </c>
    </row>
    <row r="3396" spans="1:3" ht="15.75">
      <c r="A3396" s="1649">
        <v>36633</v>
      </c>
      <c r="B3396" s="3">
        <v>23.5</v>
      </c>
      <c r="C3396" s="1553">
        <v>27.8</v>
      </c>
    </row>
    <row r="3397" spans="1:3" ht="15.75">
      <c r="A3397" s="1649">
        <v>36634</v>
      </c>
      <c r="B3397" s="3">
        <v>25.2</v>
      </c>
      <c r="C3397" s="1553">
        <v>30.6</v>
      </c>
    </row>
    <row r="3398" spans="1:3" ht="15.75">
      <c r="A3398" s="1649">
        <v>36635</v>
      </c>
      <c r="B3398" s="3">
        <v>26.3</v>
      </c>
      <c r="C3398" s="1553">
        <v>31.7</v>
      </c>
    </row>
    <row r="3399" spans="1:3" ht="15.75">
      <c r="A3399" s="1649">
        <v>36636</v>
      </c>
      <c r="B3399" s="3">
        <v>26.8</v>
      </c>
      <c r="C3399" s="1553">
        <v>30.8</v>
      </c>
    </row>
    <row r="3400" spans="1:3" ht="15.75">
      <c r="A3400" s="1649">
        <v>36637</v>
      </c>
      <c r="B3400" s="3">
        <v>26.5</v>
      </c>
      <c r="C3400" s="1553">
        <v>29.1</v>
      </c>
    </row>
    <row r="3401" spans="1:3" ht="15.75">
      <c r="A3401" s="1649">
        <v>36638</v>
      </c>
      <c r="B3401" s="3">
        <v>27.8</v>
      </c>
      <c r="C3401" s="1553">
        <v>32.1</v>
      </c>
    </row>
    <row r="3402" spans="1:3" ht="15.75">
      <c r="A3402" s="1649">
        <v>36639</v>
      </c>
      <c r="B3402" s="3">
        <v>27.7</v>
      </c>
      <c r="C3402" s="1553">
        <v>31.8</v>
      </c>
    </row>
    <row r="3403" spans="1:3" ht="15.75">
      <c r="A3403" s="1649">
        <v>36640</v>
      </c>
      <c r="B3403" s="3">
        <v>28.1</v>
      </c>
      <c r="C3403" s="1553">
        <v>33.1</v>
      </c>
    </row>
    <row r="3404" spans="1:3" ht="15.75">
      <c r="A3404" s="1649">
        <v>36641</v>
      </c>
      <c r="B3404" s="3">
        <v>27.4</v>
      </c>
      <c r="C3404" s="1553">
        <v>34.9</v>
      </c>
    </row>
    <row r="3405" spans="1:3" ht="15.75">
      <c r="A3405" s="1649">
        <v>36642</v>
      </c>
      <c r="B3405" s="3">
        <v>28</v>
      </c>
      <c r="C3405" s="1553">
        <v>33.5</v>
      </c>
    </row>
    <row r="3406" spans="1:3" ht="15.75">
      <c r="A3406" s="1649">
        <v>36643</v>
      </c>
      <c r="B3406" s="3">
        <v>23.1</v>
      </c>
      <c r="C3406" s="1553">
        <v>30.7</v>
      </c>
    </row>
    <row r="3407" spans="1:3" ht="15.75">
      <c r="A3407" s="1649">
        <v>36644</v>
      </c>
      <c r="B3407" s="3">
        <v>23.9</v>
      </c>
      <c r="C3407" s="1553">
        <v>28.4</v>
      </c>
    </row>
    <row r="3408" spans="1:3" ht="15.75">
      <c r="A3408" s="1649">
        <v>36645</v>
      </c>
      <c r="B3408" s="3">
        <v>27.3</v>
      </c>
      <c r="C3408" s="1553">
        <v>32.799999999999997</v>
      </c>
    </row>
    <row r="3409" spans="1:3" ht="15.75">
      <c r="A3409" s="1649">
        <v>36646</v>
      </c>
      <c r="B3409" s="3">
        <v>28.6</v>
      </c>
      <c r="C3409" s="1553">
        <v>33.6</v>
      </c>
    </row>
    <row r="3410" spans="1:3" ht="15.75">
      <c r="A3410" s="1649">
        <v>36647</v>
      </c>
      <c r="B3410" s="3">
        <v>29.9</v>
      </c>
      <c r="C3410" s="1551">
        <v>34.6</v>
      </c>
    </row>
    <row r="3411" spans="1:3" ht="15.75">
      <c r="A3411" s="1649">
        <v>36648</v>
      </c>
      <c r="B3411" s="3">
        <v>28.5</v>
      </c>
      <c r="C3411" s="1553">
        <v>32.299999999999997</v>
      </c>
    </row>
    <row r="3412" spans="1:3" ht="15.75">
      <c r="A3412" s="1649">
        <v>36649</v>
      </c>
      <c r="B3412" s="3">
        <v>27.8</v>
      </c>
      <c r="C3412" s="1553">
        <v>32.1</v>
      </c>
    </row>
    <row r="3413" spans="1:3" ht="15.75">
      <c r="A3413" s="1649">
        <v>36650</v>
      </c>
      <c r="B3413" s="3">
        <v>28.1</v>
      </c>
      <c r="C3413" s="1553">
        <v>32.6</v>
      </c>
    </row>
    <row r="3414" spans="1:3" ht="15.75">
      <c r="A3414" s="1649">
        <v>36651</v>
      </c>
      <c r="B3414" s="3">
        <v>28.3</v>
      </c>
      <c r="C3414" s="1553">
        <v>31.9</v>
      </c>
    </row>
    <row r="3415" spans="1:3" ht="15.75">
      <c r="A3415" s="1649">
        <v>36652</v>
      </c>
      <c r="B3415" s="3">
        <v>27.9</v>
      </c>
      <c r="C3415" s="1553">
        <v>33.4</v>
      </c>
    </row>
    <row r="3416" spans="1:3" ht="15.75">
      <c r="A3416" s="1649">
        <v>36653</v>
      </c>
      <c r="B3416" s="3">
        <v>28.3</v>
      </c>
      <c r="C3416" s="1553">
        <v>32.299999999999997</v>
      </c>
    </row>
    <row r="3417" spans="1:3" ht="15.75">
      <c r="A3417" s="1649">
        <v>36654</v>
      </c>
      <c r="B3417" s="3">
        <v>29.3</v>
      </c>
      <c r="C3417" s="1553">
        <v>34.5</v>
      </c>
    </row>
    <row r="3418" spans="1:3" ht="15.75">
      <c r="A3418" s="1649">
        <v>36655</v>
      </c>
      <c r="B3418" s="3">
        <v>29.1</v>
      </c>
      <c r="C3418" s="1553">
        <v>35.299999999999997</v>
      </c>
    </row>
    <row r="3419" spans="1:3" ht="15.75">
      <c r="A3419" s="1649">
        <v>36656</v>
      </c>
      <c r="B3419" s="3">
        <v>28.7</v>
      </c>
      <c r="C3419" s="1553">
        <v>33.6</v>
      </c>
    </row>
    <row r="3420" spans="1:3" ht="15.75">
      <c r="A3420" s="1649">
        <v>36657</v>
      </c>
      <c r="B3420" s="3">
        <v>28.6</v>
      </c>
      <c r="C3420" s="1553">
        <v>32.1</v>
      </c>
    </row>
    <row r="3421" spans="1:3" ht="15.75">
      <c r="A3421" s="1649">
        <v>36658</v>
      </c>
      <c r="B3421" s="3">
        <v>25.9</v>
      </c>
      <c r="C3421" s="1553">
        <v>28.9</v>
      </c>
    </row>
    <row r="3422" spans="1:3" ht="15.75">
      <c r="A3422" s="1649">
        <v>36659</v>
      </c>
      <c r="B3422" s="3">
        <v>26.5</v>
      </c>
      <c r="C3422" s="1553">
        <v>29.7</v>
      </c>
    </row>
    <row r="3423" spans="1:3" ht="15.75">
      <c r="A3423" s="1649">
        <v>36660</v>
      </c>
      <c r="B3423" s="3">
        <v>27</v>
      </c>
      <c r="C3423" s="1553">
        <v>31.4</v>
      </c>
    </row>
    <row r="3424" spans="1:3" ht="15.75">
      <c r="A3424" s="1649">
        <v>36661</v>
      </c>
      <c r="B3424" s="3">
        <v>27.5</v>
      </c>
      <c r="C3424" s="1553">
        <v>31.6</v>
      </c>
    </row>
    <row r="3425" spans="1:3" ht="15.75">
      <c r="A3425" s="1649">
        <v>36662</v>
      </c>
      <c r="B3425" s="3">
        <v>28.6</v>
      </c>
      <c r="C3425" s="1553">
        <v>32.5</v>
      </c>
    </row>
    <row r="3426" spans="1:3" ht="15.75">
      <c r="A3426" s="1649">
        <v>36663</v>
      </c>
      <c r="B3426" s="3">
        <v>24.5</v>
      </c>
      <c r="C3426" s="1553">
        <v>29.8</v>
      </c>
    </row>
    <row r="3427" spans="1:3" ht="15.75">
      <c r="A3427" s="1649">
        <v>36664</v>
      </c>
      <c r="B3427" s="3">
        <v>23.2</v>
      </c>
      <c r="C3427" s="1553">
        <v>25.5</v>
      </c>
    </row>
    <row r="3428" spans="1:3" ht="15.75">
      <c r="A3428" s="1649">
        <v>36665</v>
      </c>
      <c r="B3428" s="3">
        <v>24.4</v>
      </c>
      <c r="C3428" s="1553">
        <v>28.1</v>
      </c>
    </row>
    <row r="3429" spans="1:3" ht="15.75">
      <c r="A3429" s="1649">
        <v>36666</v>
      </c>
      <c r="B3429" s="3">
        <v>25.5</v>
      </c>
      <c r="C3429" s="1553">
        <v>29</v>
      </c>
    </row>
    <row r="3430" spans="1:3" ht="15.75">
      <c r="A3430" s="1649">
        <v>36667</v>
      </c>
      <c r="B3430" s="3">
        <v>21.1</v>
      </c>
      <c r="C3430" s="1553">
        <v>26</v>
      </c>
    </row>
    <row r="3431" spans="1:3" ht="15.75">
      <c r="A3431" s="1649">
        <v>36668</v>
      </c>
      <c r="B3431" s="3">
        <v>23.5</v>
      </c>
      <c r="C3431" s="1553">
        <v>27</v>
      </c>
    </row>
    <row r="3432" spans="1:3" ht="15.75">
      <c r="A3432" s="1649">
        <v>36669</v>
      </c>
      <c r="B3432" s="3">
        <v>25.7</v>
      </c>
      <c r="C3432" s="1553">
        <v>30.4</v>
      </c>
    </row>
    <row r="3433" spans="1:3" ht="15.75">
      <c r="A3433" s="1649">
        <v>36670</v>
      </c>
      <c r="B3433" s="3">
        <v>27.2</v>
      </c>
      <c r="C3433" s="1553">
        <v>30.7</v>
      </c>
    </row>
    <row r="3434" spans="1:3" ht="15.75">
      <c r="A3434" s="1649">
        <v>36671</v>
      </c>
      <c r="B3434" s="3">
        <v>29.4</v>
      </c>
      <c r="C3434" s="1553">
        <v>35.4</v>
      </c>
    </row>
    <row r="3435" spans="1:3" ht="15.75">
      <c r="A3435" s="1649">
        <v>36672</v>
      </c>
      <c r="B3435" s="3">
        <v>31.4</v>
      </c>
      <c r="C3435" s="1553">
        <v>38</v>
      </c>
    </row>
    <row r="3436" spans="1:3" ht="15.75">
      <c r="A3436" s="1649">
        <v>36673</v>
      </c>
      <c r="B3436" s="3">
        <v>31.5</v>
      </c>
      <c r="C3436" s="1553">
        <v>35.700000000000003</v>
      </c>
    </row>
    <row r="3437" spans="1:3" ht="15.75">
      <c r="A3437" s="1649">
        <v>36674</v>
      </c>
      <c r="B3437" s="3">
        <v>29.3</v>
      </c>
      <c r="C3437" s="1553">
        <v>33.799999999999997</v>
      </c>
    </row>
    <row r="3438" spans="1:3" ht="15.75">
      <c r="A3438" s="1649">
        <v>36675</v>
      </c>
      <c r="B3438" s="3">
        <v>27.6</v>
      </c>
      <c r="C3438" s="1553">
        <v>32.6</v>
      </c>
    </row>
    <row r="3439" spans="1:3" ht="15.75">
      <c r="A3439" s="1649">
        <v>36676</v>
      </c>
      <c r="B3439" s="3">
        <v>27.9</v>
      </c>
      <c r="C3439" s="1553">
        <v>34</v>
      </c>
    </row>
    <row r="3440" spans="1:3" ht="15.75">
      <c r="A3440" s="1649">
        <v>36677</v>
      </c>
      <c r="B3440" s="3">
        <v>29.4</v>
      </c>
      <c r="C3440" s="1553">
        <v>32.5</v>
      </c>
    </row>
    <row r="3441" spans="1:3" ht="15.75">
      <c r="A3441" s="1649">
        <v>36678</v>
      </c>
      <c r="B3441" s="3">
        <v>28.9</v>
      </c>
      <c r="C3441" s="1551">
        <v>33.799999999999997</v>
      </c>
    </row>
    <row r="3442" spans="1:3" ht="15.75">
      <c r="A3442" s="1649">
        <v>36679</v>
      </c>
      <c r="B3442" s="3">
        <v>27.7</v>
      </c>
      <c r="C3442" s="1553">
        <v>31.4</v>
      </c>
    </row>
    <row r="3443" spans="1:3" ht="15.75">
      <c r="A3443" s="1649">
        <v>36680</v>
      </c>
      <c r="B3443" s="3">
        <v>28.5</v>
      </c>
      <c r="C3443" s="1553">
        <v>32.700000000000003</v>
      </c>
    </row>
    <row r="3444" spans="1:3" ht="15.75">
      <c r="A3444" s="1649">
        <v>36681</v>
      </c>
      <c r="B3444" s="3">
        <v>29.3</v>
      </c>
      <c r="C3444" s="1553">
        <v>33.799999999999997</v>
      </c>
    </row>
    <row r="3445" spans="1:3" ht="15.75">
      <c r="A3445" s="1649">
        <v>36682</v>
      </c>
      <c r="B3445" s="3">
        <v>29.8</v>
      </c>
      <c r="C3445" s="1553">
        <v>34.299999999999997</v>
      </c>
    </row>
    <row r="3446" spans="1:3" ht="15.75">
      <c r="A3446" s="1649">
        <v>36683</v>
      </c>
      <c r="B3446" s="3">
        <v>30.2</v>
      </c>
      <c r="C3446" s="1553">
        <v>35.9</v>
      </c>
    </row>
    <row r="3447" spans="1:3" ht="15.75">
      <c r="A3447" s="1649">
        <v>36684</v>
      </c>
      <c r="B3447" s="3">
        <v>29.3</v>
      </c>
      <c r="C3447" s="1553">
        <v>35.1</v>
      </c>
    </row>
    <row r="3448" spans="1:3" ht="15.75">
      <c r="A3448" s="1649">
        <v>36685</v>
      </c>
      <c r="B3448" s="3">
        <v>30.2</v>
      </c>
      <c r="C3448" s="1553">
        <v>35.299999999999997</v>
      </c>
    </row>
    <row r="3449" spans="1:3" ht="15.75">
      <c r="A3449" s="1649">
        <v>36686</v>
      </c>
      <c r="B3449" s="3">
        <v>30.2</v>
      </c>
      <c r="C3449" s="1553">
        <v>34.200000000000003</v>
      </c>
    </row>
    <row r="3450" spans="1:3" ht="15.75">
      <c r="A3450" s="1649">
        <v>36687</v>
      </c>
      <c r="B3450" s="3">
        <v>31.2</v>
      </c>
      <c r="C3450" s="1553">
        <v>35.700000000000003</v>
      </c>
    </row>
    <row r="3451" spans="1:3" ht="15.75">
      <c r="A3451" s="1649">
        <v>36688</v>
      </c>
      <c r="B3451" s="3">
        <v>29.9</v>
      </c>
      <c r="C3451" s="1553">
        <v>33.1</v>
      </c>
    </row>
    <row r="3452" spans="1:3" ht="15.75">
      <c r="A3452" s="1649">
        <v>36689</v>
      </c>
      <c r="B3452" s="3">
        <v>24.9</v>
      </c>
      <c r="C3452" s="1553">
        <v>28.7</v>
      </c>
    </row>
    <row r="3453" spans="1:3" ht="15.75">
      <c r="A3453" s="1649">
        <v>36690</v>
      </c>
      <c r="B3453" s="3">
        <v>23.9</v>
      </c>
      <c r="C3453" s="1553">
        <v>26.4</v>
      </c>
    </row>
    <row r="3454" spans="1:3" ht="15.75">
      <c r="A3454" s="1649">
        <v>36691</v>
      </c>
      <c r="B3454" s="3">
        <v>24.9</v>
      </c>
      <c r="C3454" s="1553">
        <v>28.4</v>
      </c>
    </row>
    <row r="3455" spans="1:3" ht="15.75">
      <c r="A3455" s="1649">
        <v>36692</v>
      </c>
      <c r="B3455" s="3">
        <v>26.2</v>
      </c>
      <c r="C3455" s="1553">
        <v>29.8</v>
      </c>
    </row>
    <row r="3456" spans="1:3" ht="15.75">
      <c r="A3456" s="1649">
        <v>36693</v>
      </c>
      <c r="B3456" s="3">
        <v>26.1</v>
      </c>
      <c r="C3456" s="1553">
        <v>28.9</v>
      </c>
    </row>
    <row r="3457" spans="1:3" ht="15.75">
      <c r="A3457" s="1649">
        <v>36694</v>
      </c>
      <c r="B3457" s="3">
        <v>26.2</v>
      </c>
      <c r="C3457" s="1553">
        <v>30.2</v>
      </c>
    </row>
    <row r="3458" spans="1:3" ht="15.75">
      <c r="A3458" s="1649">
        <v>36695</v>
      </c>
      <c r="B3458" s="3">
        <v>28.3</v>
      </c>
      <c r="C3458" s="1553">
        <v>32.9</v>
      </c>
    </row>
    <row r="3459" spans="1:3" ht="15.75">
      <c r="A3459" s="1649">
        <v>36696</v>
      </c>
      <c r="B3459" s="3">
        <v>30</v>
      </c>
      <c r="C3459" s="1553">
        <v>34.6</v>
      </c>
    </row>
    <row r="3460" spans="1:3" ht="15.75">
      <c r="A3460" s="1649">
        <v>36697</v>
      </c>
      <c r="B3460" s="3">
        <v>29.7</v>
      </c>
      <c r="C3460" s="1553">
        <v>33.9</v>
      </c>
    </row>
    <row r="3461" spans="1:3" ht="15.75">
      <c r="A3461" s="1649">
        <v>36698</v>
      </c>
      <c r="B3461" s="3">
        <v>28.9</v>
      </c>
      <c r="C3461" s="1553">
        <v>33.1</v>
      </c>
    </row>
    <row r="3462" spans="1:3" ht="15.75">
      <c r="A3462" s="1649">
        <v>36699</v>
      </c>
      <c r="B3462" s="3">
        <v>30.1</v>
      </c>
      <c r="C3462" s="1553">
        <v>35.6</v>
      </c>
    </row>
    <row r="3463" spans="1:3" ht="15.75">
      <c r="A3463" s="1649">
        <v>36700</v>
      </c>
      <c r="B3463" s="3">
        <v>30.2</v>
      </c>
      <c r="C3463" s="1553">
        <v>35.4</v>
      </c>
    </row>
    <row r="3464" spans="1:3" ht="15.75">
      <c r="A3464" s="1649">
        <v>36701</v>
      </c>
      <c r="B3464" s="3">
        <v>28.7</v>
      </c>
      <c r="C3464" s="1553">
        <v>35</v>
      </c>
    </row>
    <row r="3465" spans="1:3" ht="15.75">
      <c r="A3465" s="1649">
        <v>36702</v>
      </c>
      <c r="B3465" s="3">
        <v>29.1</v>
      </c>
      <c r="C3465" s="1553">
        <v>33.4</v>
      </c>
    </row>
    <row r="3466" spans="1:3" ht="15.75">
      <c r="A3466" s="1649">
        <v>36703</v>
      </c>
      <c r="B3466" s="3">
        <v>27.4</v>
      </c>
      <c r="C3466" s="1553">
        <v>31.6</v>
      </c>
    </row>
    <row r="3467" spans="1:3" ht="15.75">
      <c r="A3467" s="1649">
        <v>36704</v>
      </c>
      <c r="B3467" s="3">
        <v>28.2</v>
      </c>
      <c r="C3467" s="1553">
        <v>31.4</v>
      </c>
    </row>
    <row r="3468" spans="1:3" ht="15.75">
      <c r="A3468" s="1649">
        <v>36705</v>
      </c>
      <c r="B3468" s="3">
        <v>28.9</v>
      </c>
      <c r="C3468" s="1553">
        <v>32.700000000000003</v>
      </c>
    </row>
    <row r="3469" spans="1:3" ht="15.75">
      <c r="A3469" s="1649">
        <v>36706</v>
      </c>
      <c r="B3469" s="3">
        <v>29.9</v>
      </c>
      <c r="C3469" s="1553">
        <v>34.1</v>
      </c>
    </row>
    <row r="3470" spans="1:3" ht="15.75">
      <c r="A3470" s="1649">
        <v>36707</v>
      </c>
      <c r="B3470" s="3">
        <v>30.4</v>
      </c>
      <c r="C3470" s="1553">
        <v>34.6</v>
      </c>
    </row>
    <row r="3471" spans="1:3" ht="15.75">
      <c r="A3471" s="1649">
        <v>36708</v>
      </c>
      <c r="B3471" s="3">
        <v>30.7</v>
      </c>
      <c r="C3471" s="1551">
        <v>34.9</v>
      </c>
    </row>
    <row r="3472" spans="1:3" ht="15.75">
      <c r="A3472" s="1649">
        <v>36709</v>
      </c>
      <c r="B3472" s="3">
        <v>30.9</v>
      </c>
      <c r="C3472" s="1553">
        <v>34.4</v>
      </c>
    </row>
    <row r="3473" spans="1:3" ht="15.75">
      <c r="A3473" s="1649">
        <v>36710</v>
      </c>
      <c r="B3473" s="3">
        <v>30.9</v>
      </c>
      <c r="C3473" s="1553">
        <v>35.1</v>
      </c>
    </row>
    <row r="3474" spans="1:3" ht="15.75">
      <c r="A3474" s="1649">
        <v>36711</v>
      </c>
      <c r="B3474" s="3">
        <v>30.9</v>
      </c>
      <c r="C3474" s="1553">
        <v>34.5</v>
      </c>
    </row>
    <row r="3475" spans="1:3" ht="15.75">
      <c r="A3475" s="1649">
        <v>36712</v>
      </c>
      <c r="B3475" s="3">
        <v>31.5</v>
      </c>
      <c r="C3475" s="1553">
        <v>36.200000000000003</v>
      </c>
    </row>
    <row r="3476" spans="1:3" ht="15.75">
      <c r="A3476" s="1649">
        <v>36713</v>
      </c>
      <c r="B3476" s="3">
        <v>31.4</v>
      </c>
      <c r="C3476" s="1553">
        <v>35.6</v>
      </c>
    </row>
    <row r="3477" spans="1:3" ht="15.75">
      <c r="A3477" s="1649">
        <v>36714</v>
      </c>
      <c r="B3477" s="3">
        <v>30.7</v>
      </c>
      <c r="C3477" s="1553">
        <v>36.5</v>
      </c>
    </row>
    <row r="3478" spans="1:3" ht="15.75">
      <c r="A3478" s="1649">
        <v>36715</v>
      </c>
      <c r="B3478" s="3">
        <v>29.6</v>
      </c>
      <c r="C3478" s="1553">
        <v>35.299999999999997</v>
      </c>
    </row>
    <row r="3479" spans="1:3" ht="15.75">
      <c r="A3479" s="1649">
        <v>36716</v>
      </c>
      <c r="B3479" s="3">
        <v>28.5</v>
      </c>
      <c r="C3479" s="1553">
        <v>34.6</v>
      </c>
    </row>
    <row r="3480" spans="1:3" ht="15.75">
      <c r="A3480" s="1649">
        <v>36717</v>
      </c>
      <c r="B3480" s="3">
        <v>28.9</v>
      </c>
      <c r="C3480" s="1553">
        <v>34.5</v>
      </c>
    </row>
    <row r="3481" spans="1:3" ht="15.75">
      <c r="A3481" s="1649">
        <v>36718</v>
      </c>
      <c r="B3481" s="3">
        <v>29.1</v>
      </c>
      <c r="C3481" s="1553">
        <v>33</v>
      </c>
    </row>
    <row r="3482" spans="1:3" ht="15.75">
      <c r="A3482" s="1649">
        <v>36719</v>
      </c>
      <c r="B3482" s="3">
        <v>27.7</v>
      </c>
      <c r="C3482" s="1553">
        <v>31.8</v>
      </c>
    </row>
    <row r="3483" spans="1:3" ht="15.75">
      <c r="A3483" s="1649">
        <v>36720</v>
      </c>
      <c r="B3483" s="3">
        <v>28.3</v>
      </c>
      <c r="C3483" s="1553">
        <v>32.1</v>
      </c>
    </row>
    <row r="3484" spans="1:3" ht="15.75">
      <c r="A3484" s="1649">
        <v>36721</v>
      </c>
      <c r="B3484" s="3">
        <v>29.4</v>
      </c>
      <c r="C3484" s="1553">
        <v>33.6</v>
      </c>
    </row>
    <row r="3485" spans="1:3" ht="15.75">
      <c r="A3485" s="1649">
        <v>36722</v>
      </c>
      <c r="B3485" s="3">
        <v>29.8</v>
      </c>
      <c r="C3485" s="1553">
        <v>34</v>
      </c>
    </row>
    <row r="3486" spans="1:3" ht="15.75">
      <c r="A3486" s="1649">
        <v>36723</v>
      </c>
      <c r="B3486" s="3">
        <v>30.9</v>
      </c>
      <c r="C3486" s="1553">
        <v>34.6</v>
      </c>
    </row>
    <row r="3487" spans="1:3" ht="15.75">
      <c r="A3487" s="1649">
        <v>36724</v>
      </c>
      <c r="B3487" s="3">
        <v>29</v>
      </c>
      <c r="C3487" s="1553">
        <v>33.1</v>
      </c>
    </row>
    <row r="3488" spans="1:3" ht="15.75">
      <c r="A3488" s="1649">
        <v>36725</v>
      </c>
      <c r="B3488" s="3">
        <v>31.8</v>
      </c>
      <c r="C3488" s="1553">
        <v>37.4</v>
      </c>
    </row>
    <row r="3489" spans="1:3" ht="15.75">
      <c r="A3489" s="1649">
        <v>36726</v>
      </c>
      <c r="B3489" s="3">
        <v>29.7</v>
      </c>
      <c r="C3489" s="1553">
        <v>33.6</v>
      </c>
    </row>
    <row r="3490" spans="1:3" ht="15.75">
      <c r="A3490" s="1649">
        <v>36727</v>
      </c>
      <c r="B3490" s="3">
        <v>27.7</v>
      </c>
      <c r="C3490" s="1553">
        <v>30.8</v>
      </c>
    </row>
    <row r="3491" spans="1:3" ht="15.75">
      <c r="A3491" s="1649">
        <v>36728</v>
      </c>
      <c r="B3491" s="3">
        <v>27.4</v>
      </c>
      <c r="C3491" s="1553">
        <v>29.6</v>
      </c>
    </row>
    <row r="3492" spans="1:3" ht="15.75">
      <c r="A3492" s="1649">
        <v>36729</v>
      </c>
      <c r="B3492" s="3">
        <v>26.7</v>
      </c>
      <c r="C3492" s="1553">
        <v>29.1</v>
      </c>
    </row>
    <row r="3493" spans="1:3" ht="15.75">
      <c r="A3493" s="1649">
        <v>36730</v>
      </c>
      <c r="B3493" s="3">
        <v>27</v>
      </c>
      <c r="C3493" s="1553">
        <v>28.9</v>
      </c>
    </row>
    <row r="3494" spans="1:3" ht="15.75">
      <c r="A3494" s="1649">
        <v>36731</v>
      </c>
      <c r="B3494" s="3">
        <v>28.3</v>
      </c>
      <c r="C3494" s="1553">
        <v>32.299999999999997</v>
      </c>
    </row>
    <row r="3495" spans="1:3" ht="15.75">
      <c r="A3495" s="1649">
        <v>36732</v>
      </c>
      <c r="B3495" s="3">
        <v>30.2</v>
      </c>
      <c r="C3495" s="1553">
        <v>34.5</v>
      </c>
    </row>
    <row r="3496" spans="1:3" ht="15.75">
      <c r="A3496" s="1649">
        <v>36733</v>
      </c>
      <c r="B3496" s="3">
        <v>31.1</v>
      </c>
      <c r="C3496" s="1553">
        <v>35</v>
      </c>
    </row>
    <row r="3497" spans="1:3" ht="15.75">
      <c r="A3497" s="1649">
        <v>36734</v>
      </c>
      <c r="B3497" s="3">
        <v>31.4</v>
      </c>
      <c r="C3497" s="1553">
        <v>35.4</v>
      </c>
    </row>
    <row r="3498" spans="1:3" ht="15.75">
      <c r="A3498" s="1649">
        <v>36735</v>
      </c>
      <c r="B3498" s="3">
        <v>31</v>
      </c>
      <c r="C3498" s="1553">
        <v>35.6</v>
      </c>
    </row>
    <row r="3499" spans="1:3" ht="15.75">
      <c r="A3499" s="1649">
        <v>36736</v>
      </c>
      <c r="B3499" s="3">
        <v>31.5</v>
      </c>
      <c r="C3499" s="1553">
        <v>35.5</v>
      </c>
    </row>
    <row r="3500" spans="1:3" ht="15.75">
      <c r="A3500" s="1649">
        <v>36737</v>
      </c>
      <c r="B3500" s="3">
        <v>29.9</v>
      </c>
      <c r="C3500" s="1553">
        <v>33.1</v>
      </c>
    </row>
    <row r="3501" spans="1:3" ht="15.75">
      <c r="A3501" s="1649">
        <v>36738</v>
      </c>
      <c r="B3501" s="3">
        <v>28.6</v>
      </c>
      <c r="C3501" s="1553">
        <v>33.799999999999997</v>
      </c>
    </row>
    <row r="3502" spans="1:3" ht="15.75">
      <c r="A3502" s="1649">
        <v>36739</v>
      </c>
      <c r="B3502" s="3">
        <v>28.4</v>
      </c>
      <c r="C3502" s="1551">
        <v>33.9</v>
      </c>
    </row>
    <row r="3503" spans="1:3" ht="15.75">
      <c r="A3503" s="1649">
        <v>36740</v>
      </c>
      <c r="B3503" s="3">
        <v>29.1</v>
      </c>
      <c r="C3503" s="1553">
        <v>32.6</v>
      </c>
    </row>
    <row r="3504" spans="1:3" ht="15.75">
      <c r="A3504" s="1649">
        <v>36741</v>
      </c>
      <c r="B3504" s="3">
        <v>29.9</v>
      </c>
      <c r="C3504" s="1553">
        <v>33.1</v>
      </c>
    </row>
    <row r="3505" spans="1:3" ht="15.75">
      <c r="A3505" s="1649">
        <v>36742</v>
      </c>
      <c r="B3505" s="3">
        <v>26.9</v>
      </c>
      <c r="C3505" s="1553">
        <v>30.5</v>
      </c>
    </row>
    <row r="3506" spans="1:3" ht="15.75">
      <c r="A3506" s="1649">
        <v>36743</v>
      </c>
      <c r="B3506" s="3">
        <v>27.7</v>
      </c>
      <c r="C3506" s="1553">
        <v>31.4</v>
      </c>
    </row>
    <row r="3507" spans="1:3" ht="15.75">
      <c r="A3507" s="1649">
        <v>36744</v>
      </c>
      <c r="B3507" s="3">
        <v>26.6</v>
      </c>
      <c r="C3507" s="1553">
        <v>29</v>
      </c>
    </row>
    <row r="3508" spans="1:3" ht="15.75">
      <c r="A3508" s="1649">
        <v>36745</v>
      </c>
      <c r="B3508" s="3">
        <v>26.5</v>
      </c>
      <c r="C3508" s="1553">
        <v>28.4</v>
      </c>
    </row>
    <row r="3509" spans="1:3" ht="15.75">
      <c r="A3509" s="1649">
        <v>36746</v>
      </c>
      <c r="B3509" s="3">
        <v>26.4</v>
      </c>
      <c r="C3509" s="1553">
        <v>31.1</v>
      </c>
    </row>
    <row r="3510" spans="1:3" ht="15.75">
      <c r="A3510" s="1649">
        <v>36747</v>
      </c>
      <c r="B3510" s="3">
        <v>28.6</v>
      </c>
      <c r="C3510" s="1553">
        <v>33.5</v>
      </c>
    </row>
    <row r="3511" spans="1:3" ht="15.75">
      <c r="A3511" s="1649">
        <v>36748</v>
      </c>
      <c r="B3511" s="3">
        <v>29.9</v>
      </c>
      <c r="C3511" s="1553">
        <v>34.6</v>
      </c>
    </row>
    <row r="3512" spans="1:3" ht="15.75">
      <c r="A3512" s="1649">
        <v>36749</v>
      </c>
      <c r="B3512" s="3">
        <v>30.9</v>
      </c>
      <c r="C3512" s="1553">
        <v>35.700000000000003</v>
      </c>
    </row>
    <row r="3513" spans="1:3" ht="15.75">
      <c r="A3513" s="1649">
        <v>36750</v>
      </c>
      <c r="B3513" s="3">
        <v>31</v>
      </c>
      <c r="C3513" s="1553">
        <v>35.799999999999997</v>
      </c>
    </row>
    <row r="3514" spans="1:3" ht="15.75">
      <c r="A3514" s="1649">
        <v>36751</v>
      </c>
      <c r="B3514" s="3">
        <v>31.1</v>
      </c>
      <c r="C3514" s="1553">
        <v>36.4</v>
      </c>
    </row>
    <row r="3515" spans="1:3" ht="15.75">
      <c r="A3515" s="1649">
        <v>36752</v>
      </c>
      <c r="B3515" s="3">
        <v>30.8</v>
      </c>
      <c r="C3515" s="1553">
        <v>35.700000000000003</v>
      </c>
    </row>
    <row r="3516" spans="1:3" ht="15.75">
      <c r="A3516" s="1649">
        <v>36753</v>
      </c>
      <c r="B3516" s="3">
        <v>29.8</v>
      </c>
      <c r="C3516" s="1553">
        <v>33.799999999999997</v>
      </c>
    </row>
    <row r="3517" spans="1:3" ht="15.75">
      <c r="A3517" s="1649">
        <v>36754</v>
      </c>
      <c r="B3517" s="3">
        <v>29.1</v>
      </c>
      <c r="C3517" s="1553">
        <v>32</v>
      </c>
    </row>
    <row r="3518" spans="1:3" ht="15.75">
      <c r="A3518" s="1649">
        <v>36755</v>
      </c>
      <c r="B3518" s="3">
        <v>28.3</v>
      </c>
      <c r="C3518" s="1553">
        <v>30.8</v>
      </c>
    </row>
    <row r="3519" spans="1:3" ht="15.75">
      <c r="A3519" s="1649">
        <v>36756</v>
      </c>
      <c r="B3519" s="3">
        <v>28.4</v>
      </c>
      <c r="C3519" s="1553">
        <v>31.6</v>
      </c>
    </row>
    <row r="3520" spans="1:3" ht="15.75">
      <c r="A3520" s="1649">
        <v>36757</v>
      </c>
      <c r="B3520" s="3">
        <v>29.7</v>
      </c>
      <c r="C3520" s="1553">
        <v>34.5</v>
      </c>
    </row>
    <row r="3521" spans="1:3" ht="15.75">
      <c r="A3521" s="1649">
        <v>36758</v>
      </c>
      <c r="B3521" s="3">
        <v>29.3</v>
      </c>
      <c r="C3521" s="1553">
        <v>34.6</v>
      </c>
    </row>
    <row r="3522" spans="1:3" ht="15.75">
      <c r="A3522" s="1649">
        <v>36759</v>
      </c>
      <c r="B3522" s="3">
        <v>31.1</v>
      </c>
      <c r="C3522" s="1553">
        <v>35.5</v>
      </c>
    </row>
    <row r="3523" spans="1:3" ht="15.75">
      <c r="A3523" s="1649">
        <v>36760</v>
      </c>
      <c r="B3523" s="3">
        <v>27.9</v>
      </c>
      <c r="C3523" s="1553">
        <v>32.700000000000003</v>
      </c>
    </row>
    <row r="3524" spans="1:3" ht="15.75">
      <c r="A3524" s="1649">
        <v>36761</v>
      </c>
      <c r="B3524" s="3">
        <v>29</v>
      </c>
      <c r="C3524" s="1553">
        <v>34.5</v>
      </c>
    </row>
    <row r="3525" spans="1:3" ht="15.75">
      <c r="A3525" s="1649">
        <v>36762</v>
      </c>
      <c r="B3525" s="3">
        <v>28.9</v>
      </c>
      <c r="C3525" s="1553">
        <v>35.1</v>
      </c>
    </row>
    <row r="3526" spans="1:3" ht="15.75">
      <c r="A3526" s="1649">
        <v>36763</v>
      </c>
      <c r="B3526" s="3">
        <v>28.9</v>
      </c>
      <c r="C3526" s="1553">
        <v>34.1</v>
      </c>
    </row>
    <row r="3527" spans="1:3" ht="15.75">
      <c r="A3527" s="1649">
        <v>36764</v>
      </c>
      <c r="B3527" s="3">
        <v>29.6</v>
      </c>
      <c r="C3527" s="1553">
        <v>33.9</v>
      </c>
    </row>
    <row r="3528" spans="1:3" ht="15.75">
      <c r="A3528" s="1649">
        <v>36765</v>
      </c>
      <c r="B3528" s="3">
        <v>30.3</v>
      </c>
      <c r="C3528" s="1553">
        <v>34</v>
      </c>
    </row>
    <row r="3529" spans="1:3" ht="15.75">
      <c r="A3529" s="1649">
        <v>36766</v>
      </c>
      <c r="B3529" s="3">
        <v>29.6</v>
      </c>
      <c r="C3529" s="1553">
        <v>33</v>
      </c>
    </row>
    <row r="3530" spans="1:3" ht="15.75">
      <c r="A3530" s="1649">
        <v>36767</v>
      </c>
      <c r="B3530" s="3">
        <v>30</v>
      </c>
      <c r="C3530" s="1553">
        <v>34.299999999999997</v>
      </c>
    </row>
    <row r="3531" spans="1:3" ht="15.75">
      <c r="A3531" s="1649">
        <v>36768</v>
      </c>
      <c r="B3531" s="3">
        <v>30.1</v>
      </c>
      <c r="C3531" s="1553">
        <v>33.700000000000003</v>
      </c>
    </row>
    <row r="3532" spans="1:3" ht="15.75">
      <c r="A3532" s="1649">
        <v>36769</v>
      </c>
      <c r="B3532" s="3">
        <v>30.6</v>
      </c>
      <c r="C3532" s="1553">
        <v>34.700000000000003</v>
      </c>
    </row>
    <row r="3533" spans="1:3" ht="15.75">
      <c r="A3533" s="1649">
        <v>36770</v>
      </c>
      <c r="B3533" s="3">
        <v>30</v>
      </c>
      <c r="C3533" s="1551">
        <v>34.700000000000003</v>
      </c>
    </row>
    <row r="3534" spans="1:3" ht="15.75">
      <c r="A3534" s="1649">
        <v>36771</v>
      </c>
      <c r="B3534" s="3">
        <v>29.4</v>
      </c>
      <c r="C3534" s="1553">
        <v>34.299999999999997</v>
      </c>
    </row>
    <row r="3535" spans="1:3" ht="15.75">
      <c r="A3535" s="1649">
        <v>36772</v>
      </c>
      <c r="B3535" s="3">
        <v>28.4</v>
      </c>
      <c r="C3535" s="1553">
        <v>31.1</v>
      </c>
    </row>
    <row r="3536" spans="1:3" ht="15.75">
      <c r="A3536" s="1649">
        <v>36773</v>
      </c>
      <c r="B3536" s="3">
        <v>27.7</v>
      </c>
      <c r="C3536" s="1553">
        <v>30</v>
      </c>
    </row>
    <row r="3537" spans="1:3" ht="15.75">
      <c r="A3537" s="1649">
        <v>36774</v>
      </c>
      <c r="B3537" s="3">
        <v>29.1</v>
      </c>
      <c r="C3537" s="1553">
        <v>33.5</v>
      </c>
    </row>
    <row r="3538" spans="1:3" ht="15.75">
      <c r="A3538" s="1649">
        <v>36775</v>
      </c>
      <c r="B3538" s="3">
        <v>29.2</v>
      </c>
      <c r="C3538" s="1553">
        <v>34.299999999999997</v>
      </c>
    </row>
    <row r="3539" spans="1:3" ht="15.75">
      <c r="A3539" s="1649">
        <v>36776</v>
      </c>
      <c r="B3539" s="3">
        <v>27.8</v>
      </c>
      <c r="C3539" s="1553">
        <v>31.1</v>
      </c>
    </row>
    <row r="3540" spans="1:3" ht="15.75">
      <c r="A3540" s="1649">
        <v>36777</v>
      </c>
      <c r="B3540" s="3">
        <v>27.3</v>
      </c>
      <c r="C3540" s="1553">
        <v>30.7</v>
      </c>
    </row>
    <row r="3541" spans="1:3" ht="15.75">
      <c r="A3541" s="1649">
        <v>36778</v>
      </c>
      <c r="B3541" s="3">
        <v>28.3</v>
      </c>
      <c r="C3541" s="1553">
        <v>32.200000000000003</v>
      </c>
    </row>
    <row r="3542" spans="1:3" ht="15.75">
      <c r="A3542" s="1649">
        <v>36779</v>
      </c>
      <c r="B3542" s="3">
        <v>27.2</v>
      </c>
      <c r="C3542" s="1553">
        <v>30</v>
      </c>
    </row>
    <row r="3543" spans="1:3" ht="15.75">
      <c r="A3543" s="1649">
        <v>36780</v>
      </c>
      <c r="B3543" s="3">
        <v>26.9</v>
      </c>
      <c r="C3543" s="1553">
        <v>29.6</v>
      </c>
    </row>
    <row r="3544" spans="1:3" ht="15.75">
      <c r="A3544" s="1649">
        <v>36781</v>
      </c>
      <c r="B3544" s="3">
        <v>27.4</v>
      </c>
      <c r="C3544" s="1553">
        <v>30.7</v>
      </c>
    </row>
    <row r="3545" spans="1:3" ht="15.75">
      <c r="A3545" s="1649">
        <v>36782</v>
      </c>
      <c r="B3545" s="3">
        <v>27.9</v>
      </c>
      <c r="C3545" s="1553">
        <v>31.8</v>
      </c>
    </row>
    <row r="3546" spans="1:3" ht="15.75">
      <c r="A3546" s="1649">
        <v>36783</v>
      </c>
      <c r="B3546" s="3">
        <v>27.7</v>
      </c>
      <c r="C3546" s="1553">
        <v>32.799999999999997</v>
      </c>
    </row>
    <row r="3547" spans="1:3" ht="15.75">
      <c r="A3547" s="1649">
        <v>36784</v>
      </c>
      <c r="B3547" s="3">
        <v>27.1</v>
      </c>
      <c r="C3547" s="1553">
        <v>33.1</v>
      </c>
    </row>
    <row r="3548" spans="1:3" ht="15.75">
      <c r="A3548" s="1649">
        <v>36785</v>
      </c>
      <c r="B3548" s="3">
        <v>27.2</v>
      </c>
      <c r="C3548" s="1553">
        <v>33.1</v>
      </c>
    </row>
    <row r="3549" spans="1:3" ht="15.75">
      <c r="A3549" s="1649">
        <v>36786</v>
      </c>
      <c r="B3549" s="3">
        <v>27.2</v>
      </c>
      <c r="C3549" s="1553">
        <v>32.299999999999997</v>
      </c>
    </row>
    <row r="3550" spans="1:3" ht="15.75">
      <c r="A3550" s="1649">
        <v>36787</v>
      </c>
      <c r="B3550" s="3">
        <v>27.6</v>
      </c>
      <c r="C3550" s="1553">
        <v>32.299999999999997</v>
      </c>
    </row>
    <row r="3551" spans="1:3" ht="15.75">
      <c r="A3551" s="1649">
        <v>36788</v>
      </c>
      <c r="B3551" s="3">
        <v>28.2</v>
      </c>
      <c r="C3551" s="1553">
        <v>31.8</v>
      </c>
    </row>
    <row r="3552" spans="1:3" ht="15.75">
      <c r="A3552" s="1649">
        <v>36789</v>
      </c>
      <c r="B3552" s="3">
        <v>26.5</v>
      </c>
      <c r="C3552" s="1553">
        <v>30.1</v>
      </c>
    </row>
    <row r="3553" spans="1:3" ht="15.75">
      <c r="A3553" s="1649">
        <v>36790</v>
      </c>
      <c r="B3553" s="3">
        <v>26.7</v>
      </c>
      <c r="C3553" s="1553">
        <v>31.5</v>
      </c>
    </row>
    <row r="3554" spans="1:3" ht="15.75">
      <c r="A3554" s="1649">
        <v>36791</v>
      </c>
      <c r="B3554" s="3">
        <v>27.5</v>
      </c>
      <c r="C3554" s="1553">
        <v>31.8</v>
      </c>
    </row>
    <row r="3555" spans="1:3" ht="15.75">
      <c r="A3555" s="1649">
        <v>36792</v>
      </c>
      <c r="B3555" s="3">
        <v>28.2</v>
      </c>
      <c r="C3555" s="1553">
        <v>33.4</v>
      </c>
    </row>
    <row r="3556" spans="1:3" ht="15.75">
      <c r="A3556" s="1649">
        <v>36793</v>
      </c>
      <c r="B3556" s="3">
        <v>28.8</v>
      </c>
      <c r="C3556" s="1553">
        <v>33.799999999999997</v>
      </c>
    </row>
    <row r="3557" spans="1:3" ht="15.75">
      <c r="A3557" s="1649">
        <v>36794</v>
      </c>
      <c r="B3557" s="3">
        <v>28.4</v>
      </c>
      <c r="C3557" s="1553">
        <v>31.8</v>
      </c>
    </row>
    <row r="3558" spans="1:3" ht="15.75">
      <c r="A3558" s="1649">
        <v>36795</v>
      </c>
      <c r="B3558" s="3">
        <v>26.5</v>
      </c>
      <c r="C3558" s="1553">
        <v>29.1</v>
      </c>
    </row>
    <row r="3559" spans="1:3" ht="15.75">
      <c r="A3559" s="1649">
        <v>36796</v>
      </c>
      <c r="B3559" s="3">
        <v>26.9</v>
      </c>
      <c r="C3559" s="1553">
        <v>30.5</v>
      </c>
    </row>
    <row r="3560" spans="1:3" ht="15.75">
      <c r="A3560" s="1649">
        <v>36797</v>
      </c>
      <c r="B3560" s="3">
        <v>27.1</v>
      </c>
      <c r="C3560" s="1553">
        <v>31.7</v>
      </c>
    </row>
    <row r="3561" spans="1:3" ht="15.75">
      <c r="A3561" s="1649">
        <v>36798</v>
      </c>
      <c r="B3561" s="3">
        <v>25.9</v>
      </c>
      <c r="C3561" s="1553">
        <v>28.1</v>
      </c>
    </row>
    <row r="3562" spans="1:3" ht="15.75">
      <c r="A3562" s="1649">
        <v>36799</v>
      </c>
      <c r="B3562" s="3">
        <v>26.2</v>
      </c>
      <c r="C3562" s="1553">
        <v>29.7</v>
      </c>
    </row>
    <row r="3563" spans="1:3" ht="15.75">
      <c r="A3563" s="1649">
        <v>36800</v>
      </c>
      <c r="B3563" s="3">
        <v>27.6</v>
      </c>
      <c r="C3563" s="1551">
        <v>32.799999999999997</v>
      </c>
    </row>
    <row r="3564" spans="1:3" ht="15.75">
      <c r="A3564" s="1649">
        <v>36801</v>
      </c>
      <c r="B3564" s="3">
        <v>28.2</v>
      </c>
      <c r="C3564" s="1553">
        <v>33.1</v>
      </c>
    </row>
    <row r="3565" spans="1:3" ht="15.75">
      <c r="A3565" s="1649">
        <v>36802</v>
      </c>
      <c r="B3565" s="3">
        <v>27.7</v>
      </c>
      <c r="C3565" s="1553">
        <v>30.7</v>
      </c>
    </row>
    <row r="3566" spans="1:3" ht="15.75">
      <c r="A3566" s="1649">
        <v>36803</v>
      </c>
      <c r="B3566" s="3">
        <v>26.7</v>
      </c>
      <c r="C3566" s="1553">
        <v>30.8</v>
      </c>
    </row>
    <row r="3567" spans="1:3" ht="15.75">
      <c r="A3567" s="1649">
        <v>36804</v>
      </c>
      <c r="B3567" s="3">
        <v>26.6</v>
      </c>
      <c r="C3567" s="1553">
        <v>30.6</v>
      </c>
    </row>
    <row r="3568" spans="1:3" ht="15.75">
      <c r="A3568" s="1649">
        <v>36805</v>
      </c>
      <c r="B3568" s="3">
        <v>25.9</v>
      </c>
      <c r="C3568" s="1553">
        <v>30.1</v>
      </c>
    </row>
    <row r="3569" spans="1:3" ht="15.75">
      <c r="A3569" s="1649">
        <v>36806</v>
      </c>
      <c r="B3569" s="3">
        <v>26.5</v>
      </c>
      <c r="C3569" s="1553">
        <v>31.5</v>
      </c>
    </row>
    <row r="3570" spans="1:3" ht="15.75">
      <c r="A3570" s="1649">
        <v>36807</v>
      </c>
      <c r="B3570" s="3">
        <v>27.7</v>
      </c>
      <c r="C3570" s="1553">
        <v>32.9</v>
      </c>
    </row>
    <row r="3571" spans="1:3" ht="15.75">
      <c r="A3571" s="1649">
        <v>36808</v>
      </c>
      <c r="B3571" s="3">
        <v>28.1</v>
      </c>
      <c r="C3571" s="1553">
        <v>32.5</v>
      </c>
    </row>
    <row r="3572" spans="1:3" ht="15.75">
      <c r="A3572" s="1649">
        <v>36809</v>
      </c>
      <c r="B3572" s="3">
        <v>28.5</v>
      </c>
      <c r="C3572" s="1553">
        <v>32.299999999999997</v>
      </c>
    </row>
    <row r="3573" spans="1:3" ht="15.75">
      <c r="A3573" s="1649">
        <v>36810</v>
      </c>
      <c r="B3573" s="3">
        <v>27.8</v>
      </c>
      <c r="C3573" s="1553">
        <v>32.5</v>
      </c>
    </row>
    <row r="3574" spans="1:3" ht="15.75">
      <c r="A3574" s="1649">
        <v>36811</v>
      </c>
      <c r="B3574" s="3">
        <v>29.2</v>
      </c>
      <c r="C3574" s="1553">
        <v>34.4</v>
      </c>
    </row>
    <row r="3575" spans="1:3" ht="15.75">
      <c r="A3575" s="1649">
        <v>36812</v>
      </c>
      <c r="B3575" s="3">
        <v>26.9</v>
      </c>
      <c r="C3575" s="1553">
        <v>31.1</v>
      </c>
    </row>
    <row r="3576" spans="1:3" ht="15.75">
      <c r="A3576" s="1649">
        <v>36813</v>
      </c>
      <c r="B3576" s="3">
        <v>21</v>
      </c>
      <c r="C3576" s="1553">
        <v>26.8</v>
      </c>
    </row>
    <row r="3577" spans="1:3" ht="15.75">
      <c r="A3577" s="1649">
        <v>36814</v>
      </c>
      <c r="B3577" s="3">
        <v>19.3</v>
      </c>
      <c r="C3577" s="1553">
        <v>21.2</v>
      </c>
    </row>
    <row r="3578" spans="1:3" ht="15.75">
      <c r="A3578" s="1649">
        <v>36815</v>
      </c>
      <c r="B3578" s="3">
        <v>18.8</v>
      </c>
      <c r="C3578" s="1553">
        <v>19.2</v>
      </c>
    </row>
    <row r="3579" spans="1:3" ht="15.75">
      <c r="A3579" s="1649">
        <v>36816</v>
      </c>
      <c r="B3579" s="3">
        <v>19.5</v>
      </c>
      <c r="C3579" s="1553">
        <v>20.9</v>
      </c>
    </row>
    <row r="3580" spans="1:3" ht="15.75">
      <c r="A3580" s="1649">
        <v>36817</v>
      </c>
      <c r="B3580" s="3">
        <v>22.9</v>
      </c>
      <c r="C3580" s="1553">
        <v>28.4</v>
      </c>
    </row>
    <row r="3581" spans="1:3" ht="15.75">
      <c r="A3581" s="1649">
        <v>36818</v>
      </c>
      <c r="B3581" s="3">
        <v>21.3</v>
      </c>
      <c r="C3581" s="1553">
        <v>25.3</v>
      </c>
    </row>
    <row r="3582" spans="1:3" ht="15.75">
      <c r="A3582" s="1649">
        <v>36819</v>
      </c>
      <c r="B3582" s="3">
        <v>23.5</v>
      </c>
      <c r="C3582" s="1553">
        <v>26.5</v>
      </c>
    </row>
    <row r="3583" spans="1:3" ht="15.75">
      <c r="A3583" s="1649">
        <v>36820</v>
      </c>
      <c r="B3583" s="3">
        <v>24.7</v>
      </c>
      <c r="C3583" s="1553">
        <v>28.4</v>
      </c>
    </row>
    <row r="3584" spans="1:3" ht="15.75">
      <c r="A3584" s="1649">
        <v>36821</v>
      </c>
      <c r="B3584" s="3">
        <v>26.1</v>
      </c>
      <c r="C3584" s="1553">
        <v>30.3</v>
      </c>
    </row>
    <row r="3585" spans="1:3" ht="15.75">
      <c r="A3585" s="1649">
        <v>36822</v>
      </c>
      <c r="B3585" s="3">
        <v>26.7</v>
      </c>
      <c r="C3585" s="1553">
        <v>31.6</v>
      </c>
    </row>
    <row r="3586" spans="1:3" ht="15.75">
      <c r="A3586" s="1649">
        <v>36823</v>
      </c>
      <c r="B3586" s="3">
        <v>27.5</v>
      </c>
      <c r="C3586" s="1553">
        <v>32.1</v>
      </c>
    </row>
    <row r="3587" spans="1:3" ht="15.75">
      <c r="A3587" s="1649">
        <v>36824</v>
      </c>
      <c r="B3587" s="3">
        <v>27.7</v>
      </c>
      <c r="C3587" s="1553">
        <v>32.1</v>
      </c>
    </row>
    <row r="3588" spans="1:3" ht="15.75">
      <c r="A3588" s="1649">
        <v>36825</v>
      </c>
      <c r="B3588" s="3">
        <v>27.4</v>
      </c>
      <c r="C3588" s="1553">
        <v>32</v>
      </c>
    </row>
    <row r="3589" spans="1:3" ht="15.75">
      <c r="A3589" s="1649">
        <v>36826</v>
      </c>
      <c r="B3589" s="3">
        <v>27.4</v>
      </c>
      <c r="C3589" s="1553">
        <v>31.9</v>
      </c>
    </row>
    <row r="3590" spans="1:3" ht="15.75">
      <c r="A3590" s="1649">
        <v>36827</v>
      </c>
      <c r="B3590" s="3">
        <v>26.4</v>
      </c>
      <c r="C3590" s="1553">
        <v>29.4</v>
      </c>
    </row>
    <row r="3591" spans="1:3" ht="15.75">
      <c r="A3591" s="1649">
        <v>36828</v>
      </c>
      <c r="B3591" s="3">
        <v>24.2</v>
      </c>
      <c r="C3591" s="1553">
        <v>27.1</v>
      </c>
    </row>
    <row r="3592" spans="1:3" ht="15.75">
      <c r="A3592" s="1649">
        <v>36829</v>
      </c>
      <c r="B3592" s="3">
        <v>22.9</v>
      </c>
      <c r="C3592" s="1553">
        <v>27.6</v>
      </c>
    </row>
    <row r="3593" spans="1:3" ht="15.75">
      <c r="A3593" s="1649">
        <v>36830</v>
      </c>
      <c r="B3593" s="3">
        <v>22.8</v>
      </c>
      <c r="C3593" s="1553">
        <v>27.4</v>
      </c>
    </row>
    <row r="3594" spans="1:3" ht="15.75">
      <c r="A3594" s="1649">
        <v>36831</v>
      </c>
      <c r="B3594" s="3">
        <v>21.7</v>
      </c>
      <c r="C3594" s="1551">
        <v>27.5</v>
      </c>
    </row>
    <row r="3595" spans="1:3" ht="15.75">
      <c r="A3595" s="1649">
        <v>36832</v>
      </c>
      <c r="B3595" s="3">
        <v>20.9</v>
      </c>
      <c r="C3595" s="1553">
        <v>26.8</v>
      </c>
    </row>
    <row r="3596" spans="1:3" ht="15.75">
      <c r="A3596" s="1649">
        <v>36833</v>
      </c>
      <c r="B3596" s="3">
        <v>20.2</v>
      </c>
      <c r="C3596" s="1553">
        <v>25.7</v>
      </c>
    </row>
    <row r="3597" spans="1:3" ht="15.75">
      <c r="A3597" s="1649">
        <v>36834</v>
      </c>
      <c r="B3597" s="3">
        <v>20.7</v>
      </c>
      <c r="C3597" s="1553">
        <v>27.5</v>
      </c>
    </row>
    <row r="3598" spans="1:3" ht="15.75">
      <c r="A3598" s="1649">
        <v>36835</v>
      </c>
      <c r="B3598" s="3">
        <v>21.5</v>
      </c>
      <c r="C3598" s="1553">
        <v>27.9</v>
      </c>
    </row>
    <row r="3599" spans="1:3" ht="15.75">
      <c r="A3599" s="1649">
        <v>36836</v>
      </c>
      <c r="B3599" s="3">
        <v>22</v>
      </c>
      <c r="C3599" s="1553">
        <v>28.7</v>
      </c>
    </row>
    <row r="3600" spans="1:3" ht="15.75">
      <c r="A3600" s="1649">
        <v>36837</v>
      </c>
      <c r="B3600" s="3">
        <v>22.6</v>
      </c>
      <c r="C3600" s="1553">
        <v>28.7</v>
      </c>
    </row>
    <row r="3601" spans="1:3" ht="15.75">
      <c r="A3601" s="1649">
        <v>36838</v>
      </c>
      <c r="B3601" s="3">
        <v>23.1</v>
      </c>
      <c r="C3601" s="1553">
        <v>30.1</v>
      </c>
    </row>
    <row r="3602" spans="1:3" ht="15.75">
      <c r="A3602" s="1649">
        <v>36839</v>
      </c>
      <c r="B3602" s="3">
        <v>23.5</v>
      </c>
      <c r="C3602" s="1553">
        <v>28.8</v>
      </c>
    </row>
    <row r="3603" spans="1:3" ht="15.75">
      <c r="A3603" s="1649">
        <v>36840</v>
      </c>
      <c r="B3603" s="3">
        <v>24.2</v>
      </c>
      <c r="C3603" s="1553">
        <v>28.8</v>
      </c>
    </row>
    <row r="3604" spans="1:3" ht="15.75">
      <c r="A3604" s="1649">
        <v>36841</v>
      </c>
      <c r="B3604" s="3">
        <v>23.4</v>
      </c>
      <c r="C3604" s="1553">
        <v>26.9</v>
      </c>
    </row>
    <row r="3605" spans="1:3" ht="15.75">
      <c r="A3605" s="1649">
        <v>36842</v>
      </c>
      <c r="B3605" s="3">
        <v>20.399999999999999</v>
      </c>
      <c r="C3605" s="1553">
        <v>24.3</v>
      </c>
    </row>
    <row r="3606" spans="1:3" ht="15.75">
      <c r="A3606" s="1649">
        <v>36843</v>
      </c>
      <c r="B3606" s="3">
        <v>19.8</v>
      </c>
      <c r="C3606" s="1553">
        <v>24.1</v>
      </c>
    </row>
    <row r="3607" spans="1:3" ht="15.75">
      <c r="A3607" s="1649">
        <v>36844</v>
      </c>
      <c r="B3607" s="3">
        <v>22.1</v>
      </c>
      <c r="C3607" s="1553">
        <v>25.3</v>
      </c>
    </row>
    <row r="3608" spans="1:3" ht="15.75">
      <c r="A3608" s="1649">
        <v>36845</v>
      </c>
      <c r="B3608" s="3">
        <v>23.6</v>
      </c>
      <c r="C3608" s="1553">
        <v>27.1</v>
      </c>
    </row>
    <row r="3609" spans="1:3" ht="15.75">
      <c r="A3609" s="1649">
        <v>36846</v>
      </c>
      <c r="B3609" s="3">
        <v>23.8</v>
      </c>
      <c r="C3609" s="1553">
        <v>26.8</v>
      </c>
    </row>
    <row r="3610" spans="1:3" ht="15.75">
      <c r="A3610" s="1649">
        <v>36847</v>
      </c>
      <c r="B3610" s="3">
        <v>22.3</v>
      </c>
      <c r="C3610" s="1553">
        <v>25.1</v>
      </c>
    </row>
    <row r="3611" spans="1:3" ht="15.75">
      <c r="A3611" s="1649">
        <v>36848</v>
      </c>
      <c r="B3611" s="3">
        <v>20.7</v>
      </c>
      <c r="C3611" s="1553">
        <v>22.2</v>
      </c>
    </row>
    <row r="3612" spans="1:3" ht="15.75">
      <c r="A3612" s="1649">
        <v>36849</v>
      </c>
      <c r="B3612" s="3">
        <v>21.8</v>
      </c>
      <c r="C3612" s="1553">
        <v>26</v>
      </c>
    </row>
    <row r="3613" spans="1:3" ht="15.75">
      <c r="A3613" s="1649">
        <v>36850</v>
      </c>
      <c r="B3613" s="3">
        <v>19</v>
      </c>
      <c r="C3613" s="1553">
        <v>23.9</v>
      </c>
    </row>
    <row r="3614" spans="1:3" ht="15.75">
      <c r="A3614" s="1649">
        <v>36851</v>
      </c>
      <c r="B3614" s="3">
        <v>17.600000000000001</v>
      </c>
      <c r="C3614" s="1553">
        <v>22.8</v>
      </c>
    </row>
    <row r="3615" spans="1:3" ht="15.75">
      <c r="A3615" s="1649">
        <v>36852</v>
      </c>
      <c r="B3615" s="3">
        <v>18</v>
      </c>
      <c r="C3615" s="1553">
        <v>24.1</v>
      </c>
    </row>
    <row r="3616" spans="1:3" ht="15.75">
      <c r="A3616" s="1649">
        <v>36853</v>
      </c>
      <c r="B3616" s="3">
        <v>19.2</v>
      </c>
      <c r="C3616" s="1553">
        <v>25.9</v>
      </c>
    </row>
    <row r="3617" spans="1:3" ht="15.75">
      <c r="A3617" s="1649">
        <v>36854</v>
      </c>
      <c r="B3617" s="3">
        <v>20.6</v>
      </c>
      <c r="C3617" s="1553">
        <v>26.3</v>
      </c>
    </row>
    <row r="3618" spans="1:3" ht="15.75">
      <c r="A3618" s="1649">
        <v>36855</v>
      </c>
      <c r="B3618" s="3">
        <v>22.1</v>
      </c>
      <c r="C3618" s="1553">
        <v>24.5</v>
      </c>
    </row>
    <row r="3619" spans="1:3" ht="15.75">
      <c r="A3619" s="1649">
        <v>36856</v>
      </c>
      <c r="B3619" s="3">
        <v>22.3</v>
      </c>
      <c r="C3619" s="1553">
        <v>23.3</v>
      </c>
    </row>
    <row r="3620" spans="1:3" ht="15.75">
      <c r="A3620" s="1649">
        <v>36857</v>
      </c>
      <c r="B3620" s="3">
        <v>24</v>
      </c>
      <c r="C3620" s="1553">
        <v>27.6</v>
      </c>
    </row>
    <row r="3621" spans="1:3" ht="15.75">
      <c r="A3621" s="1649">
        <v>36858</v>
      </c>
      <c r="B3621" s="3">
        <v>24.5</v>
      </c>
      <c r="C3621" s="1553">
        <v>27.6</v>
      </c>
    </row>
    <row r="3622" spans="1:3" ht="15.75">
      <c r="A3622" s="1649">
        <v>36859</v>
      </c>
      <c r="B3622" s="3">
        <v>23.8</v>
      </c>
      <c r="C3622" s="1553">
        <v>27.4</v>
      </c>
    </row>
    <row r="3623" spans="1:3" ht="15.75">
      <c r="A3623" s="1649">
        <v>36860</v>
      </c>
      <c r="B3623" s="3">
        <v>24.3</v>
      </c>
      <c r="C3623" s="1553">
        <v>28.6</v>
      </c>
    </row>
    <row r="3624" spans="1:3" ht="15.75">
      <c r="A3624" s="1649">
        <v>36861</v>
      </c>
      <c r="B3624" s="3">
        <v>24.2</v>
      </c>
      <c r="C3624" s="1552">
        <v>27.2</v>
      </c>
    </row>
    <row r="3625" spans="1:3" ht="15.75">
      <c r="A3625" s="1649">
        <v>36862</v>
      </c>
      <c r="B3625" s="3">
        <v>22.8</v>
      </c>
      <c r="C3625" s="1554">
        <v>26</v>
      </c>
    </row>
    <row r="3626" spans="1:3" ht="15.75">
      <c r="A3626" s="1649">
        <v>36863</v>
      </c>
      <c r="B3626" s="3">
        <v>17.5</v>
      </c>
      <c r="C3626" s="1554">
        <v>20.6</v>
      </c>
    </row>
    <row r="3627" spans="1:3" ht="15.75">
      <c r="A3627" s="1649">
        <v>36864</v>
      </c>
      <c r="B3627" s="3">
        <v>17.100000000000001</v>
      </c>
      <c r="C3627" s="1554">
        <v>21.9</v>
      </c>
    </row>
    <row r="3628" spans="1:3" ht="15.75">
      <c r="A3628" s="1649">
        <v>36865</v>
      </c>
      <c r="B3628" s="3">
        <v>18.2</v>
      </c>
      <c r="C3628" s="1554">
        <v>21.3</v>
      </c>
    </row>
    <row r="3629" spans="1:3" ht="15.75">
      <c r="A3629" s="1649">
        <v>36866</v>
      </c>
      <c r="B3629" s="3">
        <v>20.7</v>
      </c>
      <c r="C3629" s="1554">
        <v>25.6</v>
      </c>
    </row>
    <row r="3630" spans="1:3" ht="15.75">
      <c r="A3630" s="1649">
        <v>36867</v>
      </c>
      <c r="B3630" s="3">
        <v>22.1</v>
      </c>
      <c r="C3630" s="1554">
        <v>25.4</v>
      </c>
    </row>
    <row r="3631" spans="1:3" ht="15.75">
      <c r="A3631" s="1649">
        <v>36868</v>
      </c>
      <c r="B3631" s="3">
        <v>23.4</v>
      </c>
      <c r="C3631" s="1554">
        <v>28.5</v>
      </c>
    </row>
    <row r="3632" spans="1:3" ht="15.75">
      <c r="A3632" s="1649">
        <v>36869</v>
      </c>
      <c r="B3632" s="3">
        <v>22.5</v>
      </c>
      <c r="C3632" s="1554">
        <v>25.8</v>
      </c>
    </row>
    <row r="3633" spans="1:3" ht="15.75">
      <c r="A3633" s="1649">
        <v>36870</v>
      </c>
      <c r="B3633" s="3">
        <v>22.7</v>
      </c>
      <c r="C3633" s="1554">
        <v>24.9</v>
      </c>
    </row>
    <row r="3634" spans="1:3" ht="15.75">
      <c r="A3634" s="1649">
        <v>36871</v>
      </c>
      <c r="B3634" s="3">
        <v>22.7</v>
      </c>
      <c r="C3634" s="1554">
        <v>25.8</v>
      </c>
    </row>
    <row r="3635" spans="1:3" ht="15.75">
      <c r="A3635" s="1649">
        <v>36872</v>
      </c>
      <c r="B3635" s="3">
        <v>21.2</v>
      </c>
      <c r="C3635" s="1554">
        <v>24.5</v>
      </c>
    </row>
    <row r="3636" spans="1:3" ht="15.75">
      <c r="A3636" s="1649">
        <v>36873</v>
      </c>
      <c r="B3636" s="3">
        <v>16.100000000000001</v>
      </c>
      <c r="C3636" s="1554">
        <v>20.3</v>
      </c>
    </row>
    <row r="3637" spans="1:3" ht="15.75">
      <c r="A3637" s="1649">
        <v>36874</v>
      </c>
      <c r="B3637" s="3">
        <v>17.2</v>
      </c>
      <c r="C3637" s="1554">
        <v>19.600000000000001</v>
      </c>
    </row>
    <row r="3638" spans="1:3" ht="15.75">
      <c r="A3638" s="1649">
        <v>36875</v>
      </c>
      <c r="B3638" s="3">
        <v>19</v>
      </c>
      <c r="C3638" s="1554">
        <v>22.1</v>
      </c>
    </row>
    <row r="3639" spans="1:3" ht="15.75">
      <c r="A3639" s="1649">
        <v>36876</v>
      </c>
      <c r="B3639" s="3">
        <v>20.100000000000001</v>
      </c>
      <c r="C3639" s="1554">
        <v>23.8</v>
      </c>
    </row>
    <row r="3640" spans="1:3" ht="15.75">
      <c r="A3640" s="1649">
        <v>36877</v>
      </c>
      <c r="B3640" s="3">
        <v>21.2</v>
      </c>
      <c r="C3640" s="1554">
        <v>25.2</v>
      </c>
    </row>
    <row r="3641" spans="1:3" ht="15.75">
      <c r="A3641" s="1649">
        <v>36878</v>
      </c>
      <c r="B3641" s="3">
        <v>21.8</v>
      </c>
      <c r="C3641" s="1554">
        <v>27</v>
      </c>
    </row>
    <row r="3642" spans="1:3" ht="15.75">
      <c r="A3642" s="1649">
        <v>36879</v>
      </c>
      <c r="B3642" s="3">
        <v>23.4</v>
      </c>
      <c r="C3642" s="1554">
        <v>28.5</v>
      </c>
    </row>
    <row r="3643" spans="1:3" ht="15.75">
      <c r="A3643" s="1649">
        <v>36880</v>
      </c>
      <c r="B3643" s="3">
        <v>23.1</v>
      </c>
      <c r="C3643" s="1554">
        <v>28.8</v>
      </c>
    </row>
    <row r="3644" spans="1:3" ht="15.75">
      <c r="A3644" s="1649">
        <v>36881</v>
      </c>
      <c r="B3644" s="3">
        <v>19.5</v>
      </c>
      <c r="C3644" s="1554">
        <v>23.5</v>
      </c>
    </row>
    <row r="3645" spans="1:3" ht="15.75">
      <c r="A3645" s="1649">
        <v>36882</v>
      </c>
      <c r="B3645" s="3">
        <v>19.3</v>
      </c>
      <c r="C3645" s="1554">
        <v>24</v>
      </c>
    </row>
    <row r="3646" spans="1:3" ht="15.75">
      <c r="A3646" s="1649">
        <v>36883</v>
      </c>
      <c r="B3646" s="3">
        <v>19.8</v>
      </c>
      <c r="C3646" s="1554">
        <v>24.7</v>
      </c>
    </row>
    <row r="3647" spans="1:3" ht="15.75">
      <c r="A3647" s="1649">
        <v>36884</v>
      </c>
      <c r="B3647" s="3">
        <v>18.8</v>
      </c>
      <c r="C3647" s="1554">
        <v>24.5</v>
      </c>
    </row>
    <row r="3648" spans="1:3" ht="15.75">
      <c r="A3648" s="1649">
        <v>36885</v>
      </c>
      <c r="B3648" s="3">
        <v>19.100000000000001</v>
      </c>
      <c r="C3648" s="1554">
        <v>25.2</v>
      </c>
    </row>
    <row r="3649" spans="1:3" ht="15.75">
      <c r="A3649" s="1649">
        <v>36886</v>
      </c>
      <c r="B3649" s="3">
        <v>21.2</v>
      </c>
      <c r="C3649" s="1554">
        <v>24.5</v>
      </c>
    </row>
    <row r="3650" spans="1:3" ht="15.75">
      <c r="A3650" s="1649">
        <v>36887</v>
      </c>
      <c r="B3650" s="3">
        <v>20.7</v>
      </c>
      <c r="C3650" s="1554">
        <v>24.2</v>
      </c>
    </row>
    <row r="3651" spans="1:3" ht="15.75">
      <c r="A3651" s="1649">
        <v>36888</v>
      </c>
      <c r="B3651" s="3">
        <v>21.2</v>
      </c>
      <c r="C3651" s="1554">
        <v>25.3</v>
      </c>
    </row>
    <row r="3652" spans="1:3" ht="15.75">
      <c r="A3652" s="1649">
        <v>36889</v>
      </c>
      <c r="B3652" s="3">
        <v>21.7</v>
      </c>
      <c r="C3652" s="1554">
        <v>26.1</v>
      </c>
    </row>
    <row r="3653" spans="1:3" ht="15.75">
      <c r="A3653" s="1649">
        <v>36890</v>
      </c>
      <c r="B3653" s="3">
        <v>21.5</v>
      </c>
      <c r="C3653" s="1554">
        <v>25.3</v>
      </c>
    </row>
    <row r="3654" spans="1:3" ht="15.75">
      <c r="A3654" s="1649">
        <v>36891</v>
      </c>
      <c r="B3654" s="3">
        <v>19.2</v>
      </c>
      <c r="C3654" s="1554">
        <v>22.5</v>
      </c>
    </row>
    <row r="3655" spans="1:3" ht="15.75">
      <c r="A3655" s="1649">
        <v>36892</v>
      </c>
      <c r="B3655" s="46">
        <v>18.899999999999999</v>
      </c>
      <c r="C3655" s="1551">
        <v>24</v>
      </c>
    </row>
    <row r="3656" spans="1:3" ht="15.75">
      <c r="A3656" s="1649">
        <v>36893</v>
      </c>
      <c r="B3656" s="46">
        <v>20.100000000000001</v>
      </c>
      <c r="C3656" s="1553">
        <v>25</v>
      </c>
    </row>
    <row r="3657" spans="1:3" ht="15.75">
      <c r="A3657" s="1649">
        <v>36894</v>
      </c>
      <c r="B3657" s="46">
        <v>20.3</v>
      </c>
      <c r="C3657" s="1553">
        <v>21.8</v>
      </c>
    </row>
    <row r="3658" spans="1:3" ht="15.75">
      <c r="A3658" s="1649">
        <v>36895</v>
      </c>
      <c r="B3658" s="46">
        <v>17.5</v>
      </c>
      <c r="C3658" s="1553">
        <v>20.399999999999999</v>
      </c>
    </row>
    <row r="3659" spans="1:3" ht="15.75">
      <c r="A3659" s="1649">
        <v>36896</v>
      </c>
      <c r="B3659" s="46">
        <v>18.399999999999999</v>
      </c>
      <c r="C3659" s="1553">
        <v>20.100000000000001</v>
      </c>
    </row>
    <row r="3660" spans="1:3" ht="15.75">
      <c r="A3660" s="1649">
        <v>36897</v>
      </c>
      <c r="B3660" s="46">
        <v>22.1</v>
      </c>
      <c r="C3660" s="1553">
        <v>26.3</v>
      </c>
    </row>
    <row r="3661" spans="1:3" ht="15.75">
      <c r="A3661" s="1649">
        <v>36898</v>
      </c>
      <c r="B3661" s="46">
        <v>23.2</v>
      </c>
      <c r="C3661" s="1553">
        <v>28.5</v>
      </c>
    </row>
    <row r="3662" spans="1:3" ht="15.75">
      <c r="A3662" s="1649">
        <v>36899</v>
      </c>
      <c r="B3662" s="46">
        <v>23.3</v>
      </c>
      <c r="C3662" s="1553">
        <v>28.9</v>
      </c>
    </row>
    <row r="3663" spans="1:3" ht="15.75">
      <c r="A3663" s="1649">
        <v>36900</v>
      </c>
      <c r="B3663" s="46">
        <v>22.3</v>
      </c>
      <c r="C3663" s="1553">
        <v>27.1</v>
      </c>
    </row>
    <row r="3664" spans="1:3" ht="15.75">
      <c r="A3664" s="1649">
        <v>36901</v>
      </c>
      <c r="B3664" s="46">
        <v>14</v>
      </c>
      <c r="C3664" s="1553">
        <v>17.2</v>
      </c>
    </row>
    <row r="3665" spans="1:3" ht="15.75">
      <c r="A3665" s="1649">
        <v>36902</v>
      </c>
      <c r="B3665" s="46">
        <v>14.5</v>
      </c>
      <c r="C3665" s="1553">
        <v>17.399999999999999</v>
      </c>
    </row>
    <row r="3666" spans="1:3" ht="15.75">
      <c r="A3666" s="1649">
        <v>36903</v>
      </c>
      <c r="B3666" s="46">
        <v>16.8</v>
      </c>
      <c r="C3666" s="1553">
        <v>19.399999999999999</v>
      </c>
    </row>
    <row r="3667" spans="1:3" ht="15.75">
      <c r="A3667" s="1649">
        <v>36904</v>
      </c>
      <c r="B3667" s="46">
        <v>17.600000000000001</v>
      </c>
      <c r="C3667" s="1553">
        <v>19.600000000000001</v>
      </c>
    </row>
    <row r="3668" spans="1:3" ht="15.75">
      <c r="A3668" s="1649">
        <v>36905</v>
      </c>
      <c r="B3668" s="46">
        <v>18</v>
      </c>
      <c r="C3668" s="1553">
        <v>19.600000000000001</v>
      </c>
    </row>
    <row r="3669" spans="1:3" ht="15.75">
      <c r="A3669" s="1649">
        <v>36906</v>
      </c>
      <c r="B3669" s="46">
        <v>12.7</v>
      </c>
      <c r="C3669" s="1553">
        <v>17.600000000000001</v>
      </c>
    </row>
    <row r="3670" spans="1:3" ht="15.75">
      <c r="A3670" s="1649">
        <v>36907</v>
      </c>
      <c r="B3670" s="46">
        <v>13.2</v>
      </c>
      <c r="C3670" s="1553">
        <v>14.6</v>
      </c>
    </row>
    <row r="3671" spans="1:3" ht="15.75">
      <c r="A3671" s="1649">
        <v>36908</v>
      </c>
      <c r="B3671" s="46">
        <v>15</v>
      </c>
      <c r="C3671" s="1553">
        <v>19.2</v>
      </c>
    </row>
    <row r="3672" spans="1:3" ht="15.75">
      <c r="A3672" s="1649">
        <v>36909</v>
      </c>
      <c r="B3672" s="46">
        <v>18.3</v>
      </c>
      <c r="C3672" s="1553">
        <v>23.8</v>
      </c>
    </row>
    <row r="3673" spans="1:3" ht="15.75">
      <c r="A3673" s="1649">
        <v>36910</v>
      </c>
      <c r="B3673" s="46">
        <v>20.3</v>
      </c>
      <c r="C3673" s="1553">
        <v>24.1</v>
      </c>
    </row>
    <row r="3674" spans="1:3" ht="15.75">
      <c r="A3674" s="1649">
        <v>36911</v>
      </c>
      <c r="B3674" s="46">
        <v>21.8</v>
      </c>
      <c r="C3674" s="1553">
        <v>26.1</v>
      </c>
    </row>
    <row r="3675" spans="1:3" ht="15.75">
      <c r="A3675" s="1649">
        <v>36912</v>
      </c>
      <c r="B3675" s="46">
        <v>22</v>
      </c>
      <c r="C3675" s="1553">
        <v>28.4</v>
      </c>
    </row>
    <row r="3676" spans="1:3" ht="15.75">
      <c r="A3676" s="1649">
        <v>36913</v>
      </c>
      <c r="B3676" s="46">
        <v>22.9</v>
      </c>
      <c r="C3676" s="1553">
        <v>25.9</v>
      </c>
    </row>
    <row r="3677" spans="1:3" ht="15.75">
      <c r="A3677" s="1649">
        <v>36914</v>
      </c>
      <c r="B3677" s="46">
        <v>23.6</v>
      </c>
      <c r="C3677" s="1553">
        <v>27.1</v>
      </c>
    </row>
    <row r="3678" spans="1:3" ht="15.75">
      <c r="A3678" s="1649">
        <v>36915</v>
      </c>
      <c r="B3678" s="46">
        <v>23.6</v>
      </c>
      <c r="C3678" s="1553">
        <v>25.6</v>
      </c>
    </row>
    <row r="3679" spans="1:3" ht="15.75">
      <c r="A3679" s="1649">
        <v>36916</v>
      </c>
      <c r="B3679" s="46">
        <v>24</v>
      </c>
      <c r="C3679" s="1553">
        <v>28.3</v>
      </c>
    </row>
    <row r="3680" spans="1:3" ht="15.75">
      <c r="A3680" s="1649">
        <v>36917</v>
      </c>
      <c r="B3680" s="46">
        <v>15</v>
      </c>
      <c r="C3680" s="1553">
        <v>23.2</v>
      </c>
    </row>
    <row r="3681" spans="1:3" ht="15.75">
      <c r="A3681" s="1649">
        <v>36918</v>
      </c>
      <c r="B3681" s="46">
        <v>13.7</v>
      </c>
      <c r="C3681" s="1553">
        <v>16.2</v>
      </c>
    </row>
    <row r="3682" spans="1:3" ht="15.75">
      <c r="A3682" s="1649">
        <v>36919</v>
      </c>
      <c r="B3682" s="46">
        <v>14.7</v>
      </c>
      <c r="C3682" s="1553">
        <v>18.3</v>
      </c>
    </row>
    <row r="3683" spans="1:3" ht="15.75">
      <c r="A3683" s="1649">
        <v>36920</v>
      </c>
      <c r="B3683" s="46">
        <v>16.3</v>
      </c>
      <c r="C3683" s="1553">
        <v>19.8</v>
      </c>
    </row>
    <row r="3684" spans="1:3" ht="15.75">
      <c r="A3684" s="1649">
        <v>36921</v>
      </c>
      <c r="B3684" s="46">
        <v>16.100000000000001</v>
      </c>
      <c r="C3684" s="1553">
        <v>17.399999999999999</v>
      </c>
    </row>
    <row r="3685" spans="1:3" ht="15.75">
      <c r="A3685" s="1649">
        <v>36922</v>
      </c>
      <c r="B3685" s="46">
        <v>15.3</v>
      </c>
      <c r="C3685" s="1553">
        <v>16.7</v>
      </c>
    </row>
    <row r="3686" spans="1:3" ht="15.75">
      <c r="A3686" s="1649">
        <v>36923</v>
      </c>
      <c r="B3686" s="46">
        <v>15.6</v>
      </c>
      <c r="C3686" s="1551">
        <v>17.8</v>
      </c>
    </row>
    <row r="3687" spans="1:3" ht="15.75">
      <c r="A3687" s="1649">
        <v>36924</v>
      </c>
      <c r="B3687" s="46">
        <v>13.8</v>
      </c>
      <c r="C3687" s="1553">
        <v>15.9</v>
      </c>
    </row>
    <row r="3688" spans="1:3" ht="15.75">
      <c r="A3688" s="1649">
        <v>36925</v>
      </c>
      <c r="B3688" s="46">
        <v>13.2</v>
      </c>
      <c r="C3688" s="1553">
        <v>15.8</v>
      </c>
    </row>
    <row r="3689" spans="1:3" ht="15.75">
      <c r="A3689" s="1649">
        <v>36926</v>
      </c>
      <c r="B3689" s="46">
        <v>15.3</v>
      </c>
      <c r="C3689" s="1553">
        <v>18.399999999999999</v>
      </c>
    </row>
    <row r="3690" spans="1:3" ht="15.75">
      <c r="A3690" s="1649">
        <v>36927</v>
      </c>
      <c r="B3690" s="46">
        <v>17.100000000000001</v>
      </c>
      <c r="C3690" s="1553">
        <v>19.100000000000001</v>
      </c>
    </row>
    <row r="3691" spans="1:3" ht="15.75">
      <c r="A3691" s="1649">
        <v>36928</v>
      </c>
      <c r="B3691" s="46">
        <v>18.100000000000001</v>
      </c>
      <c r="C3691" s="1553">
        <v>20.100000000000001</v>
      </c>
    </row>
    <row r="3692" spans="1:3" ht="15.75">
      <c r="A3692" s="1649">
        <v>36929</v>
      </c>
      <c r="B3692" s="46">
        <v>18.600000000000001</v>
      </c>
      <c r="C3692" s="1553">
        <v>19.2</v>
      </c>
    </row>
    <row r="3693" spans="1:3" ht="15.75">
      <c r="A3693" s="1649">
        <v>36930</v>
      </c>
      <c r="B3693" s="46">
        <v>16.399999999999999</v>
      </c>
      <c r="C3693" s="1553">
        <v>18.600000000000001</v>
      </c>
    </row>
    <row r="3694" spans="1:3" ht="15.75">
      <c r="A3694" s="1649">
        <v>36931</v>
      </c>
      <c r="B3694" s="46">
        <v>13.1</v>
      </c>
      <c r="C3694" s="1553">
        <v>15.5</v>
      </c>
    </row>
    <row r="3695" spans="1:3" ht="15.75">
      <c r="A3695" s="1649">
        <v>36932</v>
      </c>
      <c r="B3695" s="46">
        <v>14.3</v>
      </c>
      <c r="C3695" s="1553">
        <v>16.8</v>
      </c>
    </row>
    <row r="3696" spans="1:3" ht="15.75">
      <c r="A3696" s="1649">
        <v>36933</v>
      </c>
      <c r="B3696" s="46">
        <v>15.5</v>
      </c>
      <c r="C3696" s="1553">
        <v>19.5</v>
      </c>
    </row>
    <row r="3697" spans="1:3" ht="15.75">
      <c r="A3697" s="1649">
        <v>36934</v>
      </c>
      <c r="B3697" s="46">
        <v>15.5</v>
      </c>
      <c r="C3697" s="1553">
        <v>17.399999999999999</v>
      </c>
    </row>
    <row r="3698" spans="1:3" ht="15.75">
      <c r="A3698" s="1649">
        <v>36935</v>
      </c>
      <c r="B3698" s="46">
        <v>16.7</v>
      </c>
      <c r="C3698" s="1553">
        <v>18.100000000000001</v>
      </c>
    </row>
    <row r="3699" spans="1:3" ht="15.75">
      <c r="A3699" s="1649">
        <v>36936</v>
      </c>
      <c r="B3699" s="46">
        <v>16.399999999999999</v>
      </c>
      <c r="C3699" s="1553">
        <v>19.5</v>
      </c>
    </row>
    <row r="3700" spans="1:3" ht="15.75">
      <c r="A3700" s="1649">
        <v>36937</v>
      </c>
      <c r="B3700" s="46">
        <v>16.2</v>
      </c>
      <c r="C3700" s="1553">
        <v>21.5</v>
      </c>
    </row>
    <row r="3701" spans="1:3" ht="15.75">
      <c r="A3701" s="1649">
        <v>36938</v>
      </c>
      <c r="B3701" s="46">
        <v>18.600000000000001</v>
      </c>
      <c r="C3701" s="1553">
        <v>23.2</v>
      </c>
    </row>
    <row r="3702" spans="1:3" ht="15.75">
      <c r="A3702" s="1649">
        <v>36939</v>
      </c>
      <c r="B3702" s="46">
        <v>18.7</v>
      </c>
      <c r="C3702" s="1553">
        <v>24.3</v>
      </c>
    </row>
    <row r="3703" spans="1:3" ht="15.75">
      <c r="A3703" s="1649">
        <v>36940</v>
      </c>
      <c r="B3703" s="46">
        <v>19.600000000000001</v>
      </c>
      <c r="C3703" s="1553">
        <v>23.7</v>
      </c>
    </row>
    <row r="3704" spans="1:3" ht="15.75">
      <c r="A3704" s="1649">
        <v>36941</v>
      </c>
      <c r="B3704" s="46">
        <v>19.3</v>
      </c>
      <c r="C3704" s="1553">
        <v>21.3</v>
      </c>
    </row>
    <row r="3705" spans="1:3" ht="15.75">
      <c r="A3705" s="1649">
        <v>36942</v>
      </c>
      <c r="B3705" s="46">
        <v>21.1</v>
      </c>
      <c r="C3705" s="1553">
        <v>24.9</v>
      </c>
    </row>
    <row r="3706" spans="1:3" ht="15.75">
      <c r="A3706" s="1649">
        <v>36943</v>
      </c>
      <c r="B3706" s="46">
        <v>21.5</v>
      </c>
      <c r="C3706" s="1553">
        <v>25.3</v>
      </c>
    </row>
    <row r="3707" spans="1:3" ht="15.75">
      <c r="A3707" s="1649">
        <v>36944</v>
      </c>
      <c r="B3707" s="46">
        <v>21.7</v>
      </c>
      <c r="C3707" s="1553">
        <v>24.8</v>
      </c>
    </row>
    <row r="3708" spans="1:3" ht="15.75">
      <c r="A3708" s="1649">
        <v>36945</v>
      </c>
      <c r="B3708" s="46">
        <v>22.5</v>
      </c>
      <c r="C3708" s="1553">
        <v>25.5</v>
      </c>
    </row>
    <row r="3709" spans="1:3" ht="15.75">
      <c r="A3709" s="1649">
        <v>36946</v>
      </c>
      <c r="B3709" s="46">
        <v>22.5</v>
      </c>
      <c r="C3709" s="1553">
        <v>24.1</v>
      </c>
    </row>
    <row r="3710" spans="1:3" ht="15.75">
      <c r="A3710" s="1649">
        <v>36947</v>
      </c>
      <c r="B3710" s="46">
        <v>17</v>
      </c>
      <c r="C3710" s="1553">
        <v>21.5</v>
      </c>
    </row>
    <row r="3711" spans="1:3" ht="15.75">
      <c r="A3711" s="1649">
        <v>36948</v>
      </c>
      <c r="B3711" s="46">
        <v>15.8</v>
      </c>
      <c r="C3711" s="1553">
        <v>18.399999999999999</v>
      </c>
    </row>
    <row r="3712" spans="1:3" ht="15.75">
      <c r="A3712" s="1649">
        <v>36949</v>
      </c>
      <c r="B3712" s="46">
        <v>17.3</v>
      </c>
      <c r="C3712" s="1553">
        <v>18.8</v>
      </c>
    </row>
    <row r="3713" spans="1:3" ht="15.75">
      <c r="A3713" s="1649">
        <v>36950</v>
      </c>
      <c r="B3713" s="46">
        <v>17.3</v>
      </c>
      <c r="C3713" s="1553">
        <v>19.5</v>
      </c>
    </row>
    <row r="3714" spans="1:3" ht="15.75">
      <c r="A3714" s="1649">
        <v>36951</v>
      </c>
      <c r="B3714" s="46">
        <v>19.3</v>
      </c>
      <c r="C3714" s="1551">
        <v>22.8</v>
      </c>
    </row>
    <row r="3715" spans="1:3" ht="15.75">
      <c r="A3715" s="1649">
        <v>36952</v>
      </c>
      <c r="B3715" s="46">
        <v>19.899999999999999</v>
      </c>
      <c r="C3715" s="1553">
        <v>24.8</v>
      </c>
    </row>
    <row r="3716" spans="1:3" ht="15.75">
      <c r="A3716" s="1649">
        <v>36953</v>
      </c>
      <c r="B3716" s="46">
        <v>18.899999999999999</v>
      </c>
      <c r="C3716" s="1553">
        <v>20.5</v>
      </c>
    </row>
    <row r="3717" spans="1:3" ht="15.75">
      <c r="A3717" s="1649">
        <v>36954</v>
      </c>
      <c r="B3717" s="46">
        <v>20.5</v>
      </c>
      <c r="C3717" s="1553">
        <v>24.1</v>
      </c>
    </row>
    <row r="3718" spans="1:3" ht="15.75">
      <c r="A3718" s="1649">
        <v>36955</v>
      </c>
      <c r="B3718" s="46">
        <v>20.399999999999999</v>
      </c>
      <c r="C3718" s="1553">
        <v>25.3</v>
      </c>
    </row>
    <row r="3719" spans="1:3" ht="15.75">
      <c r="A3719" s="1649">
        <v>36956</v>
      </c>
      <c r="B3719" s="46">
        <v>20.399999999999999</v>
      </c>
      <c r="C3719" s="1553">
        <v>22.9</v>
      </c>
    </row>
    <row r="3720" spans="1:3" ht="15.75">
      <c r="A3720" s="1649">
        <v>36957</v>
      </c>
      <c r="B3720" s="46">
        <v>21.1</v>
      </c>
      <c r="C3720" s="1553">
        <v>22.1</v>
      </c>
    </row>
    <row r="3721" spans="1:3" ht="15.75">
      <c r="A3721" s="1649">
        <v>36958</v>
      </c>
      <c r="B3721" s="46">
        <v>18.5</v>
      </c>
      <c r="C3721" s="1553">
        <v>21.4</v>
      </c>
    </row>
    <row r="3722" spans="1:3" ht="15.75">
      <c r="A3722" s="1649">
        <v>36959</v>
      </c>
      <c r="B3722" s="46">
        <v>14.3</v>
      </c>
      <c r="C3722" s="1553">
        <v>16.2</v>
      </c>
    </row>
    <row r="3723" spans="1:3" ht="15.75">
      <c r="A3723" s="1649">
        <v>36960</v>
      </c>
      <c r="B3723" s="46">
        <v>15.5</v>
      </c>
      <c r="C3723" s="1553">
        <v>16.8</v>
      </c>
    </row>
    <row r="3724" spans="1:3" ht="15.75">
      <c r="A3724" s="1649">
        <v>36961</v>
      </c>
      <c r="B3724" s="46">
        <v>17</v>
      </c>
      <c r="C3724" s="1553">
        <v>18</v>
      </c>
    </row>
    <row r="3725" spans="1:3" ht="15.75">
      <c r="A3725" s="1649">
        <v>36962</v>
      </c>
      <c r="B3725" s="46">
        <v>17.899999999999999</v>
      </c>
      <c r="C3725" s="1553">
        <v>20</v>
      </c>
    </row>
    <row r="3726" spans="1:3" ht="15.75">
      <c r="A3726" s="1649">
        <v>36963</v>
      </c>
      <c r="B3726" s="46">
        <v>16.899999999999999</v>
      </c>
      <c r="C3726" s="1553">
        <v>19.100000000000001</v>
      </c>
    </row>
    <row r="3727" spans="1:3" ht="15.75">
      <c r="A3727" s="1649">
        <v>36964</v>
      </c>
      <c r="B3727" s="46">
        <v>19.3</v>
      </c>
      <c r="C3727" s="1553">
        <v>22.8</v>
      </c>
    </row>
    <row r="3728" spans="1:3" ht="15.75">
      <c r="A3728" s="1649">
        <v>36965</v>
      </c>
      <c r="B3728" s="46">
        <v>21.9</v>
      </c>
      <c r="C3728" s="1553">
        <v>25.5</v>
      </c>
    </row>
    <row r="3729" spans="1:3" ht="15.75">
      <c r="A3729" s="1649">
        <v>36966</v>
      </c>
      <c r="B3729" s="46">
        <v>24.1</v>
      </c>
      <c r="C3729" s="1553">
        <v>29.5</v>
      </c>
    </row>
    <row r="3730" spans="1:3" ht="15.75">
      <c r="A3730" s="1649">
        <v>36967</v>
      </c>
      <c r="B3730" s="46">
        <v>24.9</v>
      </c>
      <c r="C3730" s="1553">
        <v>28.6</v>
      </c>
    </row>
    <row r="3731" spans="1:3" ht="15.75">
      <c r="A3731" s="1649">
        <v>36968</v>
      </c>
      <c r="B3731" s="46">
        <v>24.3</v>
      </c>
      <c r="C3731" s="1553">
        <v>26.9</v>
      </c>
    </row>
    <row r="3732" spans="1:3" ht="15.75">
      <c r="A3732" s="1649">
        <v>36969</v>
      </c>
      <c r="B3732" s="46">
        <v>22.9</v>
      </c>
      <c r="C3732" s="1553">
        <v>25.5</v>
      </c>
    </row>
    <row r="3733" spans="1:3" ht="15.75">
      <c r="A3733" s="1649">
        <v>36970</v>
      </c>
      <c r="B3733" s="46">
        <v>24.9</v>
      </c>
      <c r="C3733" s="1553">
        <v>29.4</v>
      </c>
    </row>
    <row r="3734" spans="1:3" ht="15.75">
      <c r="A3734" s="1649">
        <v>36971</v>
      </c>
      <c r="B3734" s="46">
        <v>24</v>
      </c>
      <c r="C3734" s="1553">
        <v>27.1</v>
      </c>
    </row>
    <row r="3735" spans="1:3" ht="15.75">
      <c r="A3735" s="1649">
        <v>36972</v>
      </c>
      <c r="B3735" s="46">
        <v>24.1</v>
      </c>
      <c r="C3735" s="1553">
        <v>28.9</v>
      </c>
    </row>
    <row r="3736" spans="1:3" ht="15.75">
      <c r="A3736" s="1649">
        <v>36973</v>
      </c>
      <c r="B3736" s="46">
        <v>25.7</v>
      </c>
      <c r="C3736" s="1553">
        <v>29.1</v>
      </c>
    </row>
    <row r="3737" spans="1:3" ht="15.75">
      <c r="A3737" s="1649">
        <v>36974</v>
      </c>
      <c r="B3737" s="46">
        <v>25.8</v>
      </c>
      <c r="C3737" s="1553">
        <v>28.3</v>
      </c>
    </row>
    <row r="3738" spans="1:3" ht="15.75">
      <c r="A3738" s="1649">
        <v>36975</v>
      </c>
      <c r="B3738" s="46">
        <v>26.3</v>
      </c>
      <c r="C3738" s="1553">
        <v>30.5</v>
      </c>
    </row>
    <row r="3739" spans="1:3" ht="15.75">
      <c r="A3739" s="1649">
        <v>36976</v>
      </c>
      <c r="B3739" s="46">
        <v>22.2</v>
      </c>
      <c r="C3739" s="1553">
        <v>27.1</v>
      </c>
    </row>
    <row r="3740" spans="1:3" ht="15.75">
      <c r="A3740" s="1649">
        <v>36977</v>
      </c>
      <c r="B3740" s="46">
        <v>21.8</v>
      </c>
      <c r="C3740" s="1553">
        <v>24.7</v>
      </c>
    </row>
    <row r="3741" spans="1:3" ht="15.75">
      <c r="A3741" s="1649">
        <v>36978</v>
      </c>
      <c r="B3741" s="46">
        <v>22.1</v>
      </c>
      <c r="C3741" s="1553">
        <v>24.7</v>
      </c>
    </row>
    <row r="3742" spans="1:3" ht="15.75">
      <c r="A3742" s="1649">
        <v>36979</v>
      </c>
      <c r="B3742" s="46">
        <v>22.7</v>
      </c>
      <c r="C3742" s="1553">
        <v>26.8</v>
      </c>
    </row>
    <row r="3743" spans="1:3" ht="15.75">
      <c r="A3743" s="1649">
        <v>36980</v>
      </c>
      <c r="B3743" s="46">
        <v>22</v>
      </c>
      <c r="C3743" s="1553">
        <v>25.9</v>
      </c>
    </row>
    <row r="3744" spans="1:3" ht="15.75">
      <c r="A3744" s="1649">
        <v>36981</v>
      </c>
      <c r="B3744" s="46">
        <v>22.1</v>
      </c>
      <c r="C3744" s="1553">
        <v>23.1</v>
      </c>
    </row>
    <row r="3745" spans="1:3" ht="15.75">
      <c r="A3745" s="1649">
        <v>36982</v>
      </c>
      <c r="B3745" s="46">
        <v>24</v>
      </c>
      <c r="C3745" s="1551">
        <v>27.8</v>
      </c>
    </row>
    <row r="3746" spans="1:3" ht="15.75">
      <c r="A3746" s="1649">
        <v>36983</v>
      </c>
      <c r="B3746" s="46">
        <v>25</v>
      </c>
      <c r="C3746" s="1553">
        <v>28.1</v>
      </c>
    </row>
    <row r="3747" spans="1:3" ht="15.75">
      <c r="A3747" s="1649">
        <v>36984</v>
      </c>
      <c r="B3747" s="46">
        <v>26</v>
      </c>
      <c r="C3747" s="1553">
        <v>28.5</v>
      </c>
    </row>
    <row r="3748" spans="1:3" ht="15.75">
      <c r="A3748" s="1649">
        <v>36985</v>
      </c>
      <c r="B3748" s="46">
        <v>25.5</v>
      </c>
      <c r="C3748" s="1553">
        <v>26.8</v>
      </c>
    </row>
    <row r="3749" spans="1:3" ht="15.75">
      <c r="A3749" s="1649">
        <v>36986</v>
      </c>
      <c r="B3749" s="46">
        <v>21.5</v>
      </c>
      <c r="C3749" s="1553">
        <v>25.5</v>
      </c>
    </row>
    <row r="3750" spans="1:3" ht="15.75">
      <c r="A3750" s="1649">
        <v>36987</v>
      </c>
      <c r="B3750" s="46">
        <v>22.4</v>
      </c>
      <c r="C3750" s="1553">
        <v>24.3</v>
      </c>
    </row>
    <row r="3751" spans="1:3" ht="15.75">
      <c r="A3751" s="1649">
        <v>36988</v>
      </c>
      <c r="B3751" s="46">
        <v>23.4</v>
      </c>
      <c r="C3751" s="1553">
        <v>24.8</v>
      </c>
    </row>
    <row r="3752" spans="1:3" ht="15.75">
      <c r="A3752" s="1649">
        <v>36989</v>
      </c>
      <c r="B3752" s="46">
        <v>26.9</v>
      </c>
      <c r="C3752" s="1553">
        <v>31.6</v>
      </c>
    </row>
    <row r="3753" spans="1:3" ht="15.75">
      <c r="A3753" s="1649">
        <v>36990</v>
      </c>
      <c r="B3753" s="46">
        <v>27.2</v>
      </c>
      <c r="C3753" s="1553">
        <v>31.8</v>
      </c>
    </row>
    <row r="3754" spans="1:3" ht="15.75">
      <c r="A3754" s="1649">
        <v>36991</v>
      </c>
      <c r="B3754" s="46">
        <v>27.1</v>
      </c>
      <c r="C3754" s="1553">
        <v>30.1</v>
      </c>
    </row>
    <row r="3755" spans="1:3" ht="15.75">
      <c r="A3755" s="1649">
        <v>36992</v>
      </c>
      <c r="B3755" s="46">
        <v>20.100000000000001</v>
      </c>
      <c r="C3755" s="1553">
        <v>27.8</v>
      </c>
    </row>
    <row r="3756" spans="1:3" ht="15.75">
      <c r="A3756" s="1649">
        <v>36993</v>
      </c>
      <c r="B3756" s="46">
        <v>18.600000000000001</v>
      </c>
      <c r="C3756" s="1553">
        <v>22.5</v>
      </c>
    </row>
    <row r="3757" spans="1:3" ht="15.75">
      <c r="A3757" s="1649">
        <v>36994</v>
      </c>
      <c r="B3757" s="46">
        <v>20.5</v>
      </c>
      <c r="C3757" s="1553">
        <v>24.1</v>
      </c>
    </row>
    <row r="3758" spans="1:3" ht="15.75">
      <c r="A3758" s="1649">
        <v>36995</v>
      </c>
      <c r="B3758" s="46">
        <v>21.3</v>
      </c>
      <c r="C3758" s="1553">
        <v>23</v>
      </c>
    </row>
    <row r="3759" spans="1:3" ht="15.75">
      <c r="A3759" s="1649">
        <v>36996</v>
      </c>
      <c r="B3759" s="46">
        <v>22.6</v>
      </c>
      <c r="C3759" s="1553">
        <v>26.3</v>
      </c>
    </row>
    <row r="3760" spans="1:3" ht="15.75">
      <c r="A3760" s="1649">
        <v>36997</v>
      </c>
      <c r="B3760" s="46">
        <v>24</v>
      </c>
      <c r="C3760" s="1553">
        <v>27.1</v>
      </c>
    </row>
    <row r="3761" spans="1:3" ht="15.75">
      <c r="A3761" s="1649">
        <v>36998</v>
      </c>
      <c r="B3761" s="46">
        <v>24.2</v>
      </c>
      <c r="C3761" s="1553">
        <v>28.1</v>
      </c>
    </row>
    <row r="3762" spans="1:3" ht="15.75">
      <c r="A3762" s="1649">
        <v>36999</v>
      </c>
      <c r="B3762" s="46">
        <v>26.3</v>
      </c>
      <c r="C3762" s="1553">
        <v>31.4</v>
      </c>
    </row>
    <row r="3763" spans="1:3" ht="15.75">
      <c r="A3763" s="1649">
        <v>37000</v>
      </c>
      <c r="B3763" s="46">
        <v>26.9</v>
      </c>
      <c r="C3763" s="1553">
        <v>31.2</v>
      </c>
    </row>
    <row r="3764" spans="1:3" ht="15.75">
      <c r="A3764" s="1649">
        <v>37001</v>
      </c>
      <c r="B3764" s="46">
        <v>28.7</v>
      </c>
      <c r="C3764" s="1553">
        <v>35.5</v>
      </c>
    </row>
    <row r="3765" spans="1:3" ht="15.75">
      <c r="A3765" s="1649">
        <v>37002</v>
      </c>
      <c r="B3765" s="46">
        <v>29.4</v>
      </c>
      <c r="C3765" s="1553">
        <v>36</v>
      </c>
    </row>
    <row r="3766" spans="1:3" ht="15.75">
      <c r="A3766" s="1649">
        <v>37003</v>
      </c>
      <c r="B3766" s="46">
        <v>25.7</v>
      </c>
      <c r="C3766" s="1553">
        <v>30.3</v>
      </c>
    </row>
    <row r="3767" spans="1:3" ht="15.75">
      <c r="A3767" s="1649">
        <v>37004</v>
      </c>
      <c r="B3767" s="46">
        <v>21.6</v>
      </c>
      <c r="C3767" s="1553">
        <v>24.9</v>
      </c>
    </row>
    <row r="3768" spans="1:3" ht="15.75">
      <c r="A3768" s="1649">
        <v>37005</v>
      </c>
      <c r="B3768" s="46">
        <v>21</v>
      </c>
      <c r="C3768" s="1553">
        <v>22.6</v>
      </c>
    </row>
    <row r="3769" spans="1:3" ht="15.75">
      <c r="A3769" s="1649">
        <v>37006</v>
      </c>
      <c r="B3769" s="46">
        <v>21.5</v>
      </c>
      <c r="C3769" s="1553">
        <v>25.3</v>
      </c>
    </row>
    <row r="3770" spans="1:3" ht="15.75">
      <c r="A3770" s="1649">
        <v>37007</v>
      </c>
      <c r="B3770" s="46">
        <v>22.3</v>
      </c>
      <c r="C3770" s="1553">
        <v>25.9</v>
      </c>
    </row>
    <row r="3771" spans="1:3" ht="15.75">
      <c r="A3771" s="1649">
        <v>37008</v>
      </c>
      <c r="B3771" s="46">
        <v>25.2</v>
      </c>
      <c r="C3771" s="1553">
        <v>29.8</v>
      </c>
    </row>
    <row r="3772" spans="1:3" ht="15.75">
      <c r="A3772" s="1649">
        <v>37009</v>
      </c>
      <c r="B3772" s="46">
        <v>27.3</v>
      </c>
      <c r="C3772" s="1553">
        <v>31.1</v>
      </c>
    </row>
    <row r="3773" spans="1:3" ht="15.75">
      <c r="A3773" s="1649">
        <v>37010</v>
      </c>
      <c r="B3773" s="46">
        <v>25.8</v>
      </c>
      <c r="C3773" s="1553">
        <v>31.5</v>
      </c>
    </row>
    <row r="3774" spans="1:3" ht="15.75">
      <c r="A3774" s="1649">
        <v>37011</v>
      </c>
      <c r="B3774" s="46">
        <v>27.7</v>
      </c>
      <c r="C3774" s="1553">
        <v>31.7</v>
      </c>
    </row>
    <row r="3775" spans="1:3" ht="15.75">
      <c r="A3775" s="1649">
        <v>37012</v>
      </c>
      <c r="B3775" s="46">
        <v>25.9</v>
      </c>
      <c r="C3775" s="1551">
        <v>28.6</v>
      </c>
    </row>
    <row r="3776" spans="1:3" ht="15.75">
      <c r="A3776" s="1649">
        <v>37013</v>
      </c>
      <c r="B3776" s="46">
        <v>25.2</v>
      </c>
      <c r="C3776" s="1553">
        <v>27.7</v>
      </c>
    </row>
    <row r="3777" spans="1:3" ht="15.75">
      <c r="A3777" s="1649">
        <v>37014</v>
      </c>
      <c r="B3777" s="46">
        <v>25.4</v>
      </c>
      <c r="C3777" s="1553">
        <v>28.2</v>
      </c>
    </row>
    <row r="3778" spans="1:3" ht="15.75">
      <c r="A3778" s="1649">
        <v>37015</v>
      </c>
      <c r="B3778" s="46">
        <v>26.1</v>
      </c>
      <c r="C3778" s="1553">
        <v>29.5</v>
      </c>
    </row>
    <row r="3779" spans="1:3" ht="15.75">
      <c r="A3779" s="1649">
        <v>37016</v>
      </c>
      <c r="B3779" s="46">
        <v>28.3</v>
      </c>
      <c r="C3779" s="1553">
        <v>33.6</v>
      </c>
    </row>
    <row r="3780" spans="1:3" ht="15.75">
      <c r="A3780" s="1649">
        <v>37017</v>
      </c>
      <c r="B3780" s="46">
        <v>29.9</v>
      </c>
      <c r="C3780" s="1553">
        <v>35.6</v>
      </c>
    </row>
    <row r="3781" spans="1:3" ht="15.75">
      <c r="A3781" s="1649">
        <v>37018</v>
      </c>
      <c r="B3781" s="46">
        <v>31.2</v>
      </c>
      <c r="C3781" s="1553">
        <v>37.200000000000003</v>
      </c>
    </row>
    <row r="3782" spans="1:3" ht="15.75">
      <c r="A3782" s="1649">
        <v>37019</v>
      </c>
      <c r="B3782" s="46">
        <v>30.3</v>
      </c>
      <c r="C3782" s="1553">
        <v>37.1</v>
      </c>
    </row>
    <row r="3783" spans="1:3" ht="15.75">
      <c r="A3783" s="1649">
        <v>37020</v>
      </c>
      <c r="B3783" s="46">
        <v>28.5</v>
      </c>
      <c r="C3783" s="1553">
        <v>32.700000000000003</v>
      </c>
    </row>
    <row r="3784" spans="1:3" ht="15.75">
      <c r="A3784" s="1649">
        <v>37021</v>
      </c>
      <c r="B3784" s="46">
        <v>25.7</v>
      </c>
      <c r="C3784" s="1553">
        <v>29.8</v>
      </c>
    </row>
    <row r="3785" spans="1:3" ht="15.75">
      <c r="A3785" s="1649">
        <v>37022</v>
      </c>
      <c r="B3785" s="46">
        <v>26.1</v>
      </c>
      <c r="C3785" s="1553">
        <v>30.8</v>
      </c>
    </row>
    <row r="3786" spans="1:3" ht="15.75">
      <c r="A3786" s="1649">
        <v>37023</v>
      </c>
      <c r="B3786" s="46">
        <v>27.8</v>
      </c>
      <c r="C3786" s="1553">
        <v>32.299999999999997</v>
      </c>
    </row>
    <row r="3787" spans="1:3" ht="15.75">
      <c r="A3787" s="1649">
        <v>37024</v>
      </c>
      <c r="B3787" s="46">
        <v>27.9</v>
      </c>
      <c r="C3787" s="1553">
        <v>32.1</v>
      </c>
    </row>
    <row r="3788" spans="1:3" ht="15.75">
      <c r="A3788" s="1649">
        <v>37025</v>
      </c>
      <c r="B3788" s="46">
        <v>28.9</v>
      </c>
      <c r="C3788" s="1553">
        <v>33.1</v>
      </c>
    </row>
    <row r="3789" spans="1:3" ht="15.75">
      <c r="A3789" s="1649">
        <v>37026</v>
      </c>
      <c r="B3789" s="46">
        <v>27.9</v>
      </c>
      <c r="C3789" s="1553">
        <v>31.5</v>
      </c>
    </row>
    <row r="3790" spans="1:3" ht="15.75">
      <c r="A3790" s="1649">
        <v>37027</v>
      </c>
      <c r="B3790" s="46">
        <v>24.7</v>
      </c>
      <c r="C3790" s="1553">
        <v>27.6</v>
      </c>
    </row>
    <row r="3791" spans="1:3" ht="15.75">
      <c r="A3791" s="1649">
        <v>37028</v>
      </c>
      <c r="B3791" s="46">
        <v>24.3</v>
      </c>
      <c r="C3791" s="1553">
        <v>27.4</v>
      </c>
    </row>
    <row r="3792" spans="1:3" ht="15.75">
      <c r="A3792" s="1649">
        <v>37029</v>
      </c>
      <c r="B3792" s="46">
        <v>27.7</v>
      </c>
      <c r="C3792" s="1553">
        <v>32.799999999999997</v>
      </c>
    </row>
    <row r="3793" spans="1:3" ht="15.75">
      <c r="A3793" s="1649">
        <v>37030</v>
      </c>
      <c r="B3793" s="46">
        <v>25.5</v>
      </c>
      <c r="C3793" s="1553">
        <v>30.6</v>
      </c>
    </row>
    <row r="3794" spans="1:3" ht="15.75">
      <c r="A3794" s="1649">
        <v>37031</v>
      </c>
      <c r="B3794" s="46">
        <v>27.9</v>
      </c>
      <c r="C3794" s="1553">
        <v>31.7</v>
      </c>
    </row>
    <row r="3795" spans="1:3" ht="15.75">
      <c r="A3795" s="1649">
        <v>37032</v>
      </c>
      <c r="B3795" s="46">
        <v>29.5</v>
      </c>
      <c r="C3795" s="1553">
        <v>33.6</v>
      </c>
    </row>
    <row r="3796" spans="1:3" ht="15.75">
      <c r="A3796" s="1649">
        <v>37033</v>
      </c>
      <c r="B3796" s="46">
        <v>28</v>
      </c>
      <c r="C3796" s="1553">
        <v>32.299999999999997</v>
      </c>
    </row>
    <row r="3797" spans="1:3" ht="15.75">
      <c r="A3797" s="1649">
        <v>37034</v>
      </c>
      <c r="B3797" s="46">
        <v>29.6</v>
      </c>
      <c r="C3797" s="1553">
        <v>33.6</v>
      </c>
    </row>
    <row r="3798" spans="1:3" ht="15.75">
      <c r="A3798" s="1649">
        <v>37035</v>
      </c>
      <c r="B3798" s="46">
        <v>28.2</v>
      </c>
      <c r="C3798" s="1553">
        <v>34.4</v>
      </c>
    </row>
    <row r="3799" spans="1:3" ht="15.75">
      <c r="A3799" s="1649">
        <v>37036</v>
      </c>
      <c r="B3799" s="46">
        <v>27.4</v>
      </c>
      <c r="C3799" s="1553">
        <v>28.4</v>
      </c>
    </row>
    <row r="3800" spans="1:3" ht="15.75">
      <c r="A3800" s="1649">
        <v>37037</v>
      </c>
      <c r="B3800" s="46">
        <v>27</v>
      </c>
      <c r="C3800" s="1553">
        <v>29.1</v>
      </c>
    </row>
    <row r="3801" spans="1:3" ht="15.75">
      <c r="A3801" s="1649">
        <v>37038</v>
      </c>
      <c r="B3801" s="46">
        <v>25.5</v>
      </c>
      <c r="C3801" s="1553">
        <v>27.1</v>
      </c>
    </row>
    <row r="3802" spans="1:3" ht="15.75">
      <c r="A3802" s="1649">
        <v>37039</v>
      </c>
      <c r="B3802" s="46">
        <v>26.5</v>
      </c>
      <c r="C3802" s="1553">
        <v>30.7</v>
      </c>
    </row>
    <row r="3803" spans="1:3" ht="15.75">
      <c r="A3803" s="1649">
        <v>37040</v>
      </c>
      <c r="B3803" s="46">
        <v>27.2</v>
      </c>
      <c r="C3803" s="1553">
        <v>32.1</v>
      </c>
    </row>
    <row r="3804" spans="1:3" ht="15.75">
      <c r="A3804" s="1649">
        <v>37041</v>
      </c>
      <c r="B3804" s="46">
        <v>24.8</v>
      </c>
      <c r="C3804" s="1553">
        <v>27.8</v>
      </c>
    </row>
    <row r="3805" spans="1:3" ht="15.75">
      <c r="A3805" s="1649">
        <v>37042</v>
      </c>
      <c r="B3805" s="46">
        <v>25.2</v>
      </c>
      <c r="C3805" s="1553">
        <v>28.1</v>
      </c>
    </row>
    <row r="3806" spans="1:3" ht="15.75">
      <c r="A3806" s="1649">
        <v>37043</v>
      </c>
      <c r="B3806" s="46">
        <v>27</v>
      </c>
      <c r="C3806" s="1551">
        <v>31.6</v>
      </c>
    </row>
    <row r="3807" spans="1:3" ht="15.75">
      <c r="A3807" s="1649">
        <v>37044</v>
      </c>
      <c r="B3807" s="46">
        <v>27.5</v>
      </c>
      <c r="C3807" s="1553">
        <v>32.6</v>
      </c>
    </row>
    <row r="3808" spans="1:3" ht="15.75">
      <c r="A3808" s="1649">
        <v>37045</v>
      </c>
      <c r="B3808" s="46">
        <v>28.4</v>
      </c>
      <c r="C3808" s="1553">
        <v>33.200000000000003</v>
      </c>
    </row>
    <row r="3809" spans="1:3" ht="15.75">
      <c r="A3809" s="1649">
        <v>37046</v>
      </c>
      <c r="B3809" s="46">
        <v>28.7</v>
      </c>
      <c r="C3809" s="1553">
        <v>34.6</v>
      </c>
    </row>
    <row r="3810" spans="1:3" ht="15.75">
      <c r="A3810" s="1649">
        <v>37047</v>
      </c>
      <c r="B3810" s="46">
        <v>27</v>
      </c>
      <c r="C3810" s="1553">
        <v>32.1</v>
      </c>
    </row>
    <row r="3811" spans="1:3" ht="15.75">
      <c r="A3811" s="1649">
        <v>37048</v>
      </c>
      <c r="B3811" s="46">
        <v>26.5</v>
      </c>
      <c r="C3811" s="1553">
        <v>29.6</v>
      </c>
    </row>
    <row r="3812" spans="1:3" ht="15.75">
      <c r="A3812" s="1649">
        <v>37049</v>
      </c>
      <c r="B3812" s="46">
        <v>29</v>
      </c>
      <c r="C3812" s="1553">
        <v>33.799999999999997</v>
      </c>
    </row>
    <row r="3813" spans="1:3" ht="15.75">
      <c r="A3813" s="1649">
        <v>37050</v>
      </c>
      <c r="B3813" s="46">
        <v>30.2</v>
      </c>
      <c r="C3813" s="1553">
        <v>35.4</v>
      </c>
    </row>
    <row r="3814" spans="1:3" ht="15.75">
      <c r="A3814" s="1649">
        <v>37051</v>
      </c>
      <c r="B3814" s="46">
        <v>31.3</v>
      </c>
      <c r="C3814" s="1553">
        <v>36.6</v>
      </c>
    </row>
    <row r="3815" spans="1:3" ht="15.75">
      <c r="A3815" s="1649">
        <v>37052</v>
      </c>
      <c r="B3815" s="46">
        <v>29.2</v>
      </c>
      <c r="C3815" s="1553">
        <v>34.4</v>
      </c>
    </row>
    <row r="3816" spans="1:3" ht="15.75">
      <c r="A3816" s="1649">
        <v>37053</v>
      </c>
      <c r="B3816" s="46">
        <v>28</v>
      </c>
      <c r="C3816" s="1553">
        <v>32.1</v>
      </c>
    </row>
    <row r="3817" spans="1:3" ht="15.75">
      <c r="A3817" s="1649">
        <v>37054</v>
      </c>
      <c r="B3817" s="46">
        <v>28.7</v>
      </c>
      <c r="C3817" s="1553">
        <v>34.6</v>
      </c>
    </row>
    <row r="3818" spans="1:3" ht="15.75">
      <c r="A3818" s="1649">
        <v>37055</v>
      </c>
      <c r="B3818" s="46">
        <v>27.2</v>
      </c>
      <c r="C3818" s="1553">
        <v>30.7</v>
      </c>
    </row>
    <row r="3819" spans="1:3" ht="15.75">
      <c r="A3819" s="1649">
        <v>37056</v>
      </c>
      <c r="B3819" s="46">
        <v>28.8</v>
      </c>
      <c r="C3819" s="1553">
        <v>34.6</v>
      </c>
    </row>
    <row r="3820" spans="1:3" ht="15.75">
      <c r="A3820" s="1649">
        <v>37057</v>
      </c>
      <c r="B3820" s="46">
        <v>29.6</v>
      </c>
      <c r="C3820" s="1553">
        <v>34.6</v>
      </c>
    </row>
    <row r="3821" spans="1:3" ht="15.75">
      <c r="A3821" s="1649">
        <v>37058</v>
      </c>
      <c r="B3821" s="46">
        <v>30.1</v>
      </c>
      <c r="C3821" s="1553">
        <v>35</v>
      </c>
    </row>
    <row r="3822" spans="1:3" ht="15.75">
      <c r="A3822" s="1649">
        <v>37059</v>
      </c>
      <c r="B3822" s="46">
        <v>29.4</v>
      </c>
      <c r="C3822" s="1553">
        <v>31.6</v>
      </c>
    </row>
    <row r="3823" spans="1:3" ht="15.75">
      <c r="A3823" s="1649">
        <v>37060</v>
      </c>
      <c r="B3823" s="46">
        <v>31</v>
      </c>
      <c r="C3823" s="1553">
        <v>35.9</v>
      </c>
    </row>
    <row r="3824" spans="1:3" ht="15.75">
      <c r="A3824" s="1649">
        <v>37061</v>
      </c>
      <c r="B3824" s="46">
        <v>31.9</v>
      </c>
      <c r="C3824" s="1553">
        <v>36.4</v>
      </c>
    </row>
    <row r="3825" spans="1:3" ht="15.75">
      <c r="A3825" s="1649">
        <v>37062</v>
      </c>
      <c r="B3825" s="46">
        <v>31.6</v>
      </c>
      <c r="C3825" s="1553">
        <v>34.9</v>
      </c>
    </row>
    <row r="3826" spans="1:3" ht="15.75">
      <c r="A3826" s="1649">
        <v>37063</v>
      </c>
      <c r="B3826" s="46">
        <v>26.9</v>
      </c>
      <c r="C3826" s="1553">
        <v>31.7</v>
      </c>
    </row>
    <row r="3827" spans="1:3" ht="15.75">
      <c r="A3827" s="1649">
        <v>37064</v>
      </c>
      <c r="B3827" s="46">
        <v>27.4</v>
      </c>
      <c r="C3827" s="1553">
        <v>32.4</v>
      </c>
    </row>
    <row r="3828" spans="1:3" ht="15.75">
      <c r="A3828" s="1649">
        <v>37065</v>
      </c>
      <c r="B3828" s="46">
        <v>29.2</v>
      </c>
      <c r="C3828" s="1553">
        <v>34.299999999999997</v>
      </c>
    </row>
    <row r="3829" spans="1:3" ht="15.75">
      <c r="A3829" s="1649">
        <v>37066</v>
      </c>
      <c r="B3829" s="46">
        <v>31</v>
      </c>
      <c r="C3829" s="1553">
        <v>35.700000000000003</v>
      </c>
    </row>
    <row r="3830" spans="1:3" ht="15.75">
      <c r="A3830" s="1649">
        <v>37067</v>
      </c>
      <c r="B3830" s="46">
        <v>31.2</v>
      </c>
      <c r="C3830" s="1553">
        <v>35.299999999999997</v>
      </c>
    </row>
    <row r="3831" spans="1:3" ht="15.75">
      <c r="A3831" s="1649">
        <v>37068</v>
      </c>
      <c r="B3831" s="46">
        <v>31</v>
      </c>
      <c r="C3831" s="1553">
        <v>35.799999999999997</v>
      </c>
    </row>
    <row r="3832" spans="1:3" ht="15.75">
      <c r="A3832" s="1649">
        <v>37069</v>
      </c>
      <c r="B3832" s="46">
        <v>28.6</v>
      </c>
      <c r="C3832" s="1553">
        <v>31.4</v>
      </c>
    </row>
    <row r="3833" spans="1:3" ht="15.75">
      <c r="A3833" s="1649">
        <v>37070</v>
      </c>
      <c r="B3833" s="46">
        <v>26.6</v>
      </c>
      <c r="C3833" s="1553">
        <v>27.9</v>
      </c>
    </row>
    <row r="3834" spans="1:3" ht="15.75">
      <c r="A3834" s="1649">
        <v>37071</v>
      </c>
      <c r="B3834" s="46">
        <v>28.2</v>
      </c>
      <c r="C3834" s="1553">
        <v>32.299999999999997</v>
      </c>
    </row>
    <row r="3835" spans="1:3" ht="15.75">
      <c r="A3835" s="1649">
        <v>37072</v>
      </c>
      <c r="B3835" s="46">
        <v>29</v>
      </c>
      <c r="C3835" s="1553">
        <v>33.4</v>
      </c>
    </row>
    <row r="3836" spans="1:3" ht="15.75">
      <c r="A3836" s="1649">
        <v>37073</v>
      </c>
      <c r="B3836" s="46">
        <v>30.5</v>
      </c>
      <c r="C3836" s="1551">
        <v>35</v>
      </c>
    </row>
    <row r="3837" spans="1:3" ht="15.75">
      <c r="A3837" s="1649">
        <v>37074</v>
      </c>
      <c r="B3837" s="46">
        <v>29.8</v>
      </c>
      <c r="C3837" s="1553">
        <v>34.4</v>
      </c>
    </row>
    <row r="3838" spans="1:3" ht="15.75">
      <c r="A3838" s="1649">
        <v>37075</v>
      </c>
      <c r="B3838" s="46">
        <v>26.9</v>
      </c>
      <c r="C3838" s="1553">
        <v>28.8</v>
      </c>
    </row>
    <row r="3839" spans="1:3" ht="15.75">
      <c r="A3839" s="1649">
        <v>37076</v>
      </c>
      <c r="B3839" s="46">
        <v>27.6</v>
      </c>
      <c r="C3839" s="1553">
        <v>31.5</v>
      </c>
    </row>
    <row r="3840" spans="1:3" ht="15.75">
      <c r="A3840" s="1649">
        <v>37077</v>
      </c>
      <c r="B3840" s="46">
        <v>29.2</v>
      </c>
      <c r="C3840" s="1553">
        <v>35.1</v>
      </c>
    </row>
    <row r="3841" spans="1:3" ht="15.75">
      <c r="A3841" s="1649">
        <v>37078</v>
      </c>
      <c r="B3841" s="46">
        <v>31.7</v>
      </c>
      <c r="C3841" s="1553">
        <v>37.200000000000003</v>
      </c>
    </row>
    <row r="3842" spans="1:3" ht="15.75">
      <c r="A3842" s="1649">
        <v>37079</v>
      </c>
      <c r="B3842" s="46">
        <v>31.4</v>
      </c>
      <c r="C3842" s="1553">
        <v>34.4</v>
      </c>
    </row>
    <row r="3843" spans="1:3" ht="15.75">
      <c r="A3843" s="1649">
        <v>37080</v>
      </c>
      <c r="B3843" s="46">
        <v>28</v>
      </c>
      <c r="C3843" s="1553">
        <v>32.6</v>
      </c>
    </row>
    <row r="3844" spans="1:3" ht="15.75">
      <c r="A3844" s="1649">
        <v>37081</v>
      </c>
      <c r="B3844" s="46">
        <v>27.3</v>
      </c>
      <c r="C3844" s="1553">
        <v>30.9</v>
      </c>
    </row>
    <row r="3845" spans="1:3" ht="15.75">
      <c r="A3845" s="1649">
        <v>37082</v>
      </c>
      <c r="B3845" s="46">
        <v>29.8</v>
      </c>
      <c r="C3845" s="1553">
        <v>34.4</v>
      </c>
    </row>
    <row r="3846" spans="1:3" ht="15.75">
      <c r="A3846" s="1649">
        <v>37083</v>
      </c>
      <c r="B3846" s="46">
        <v>31.3</v>
      </c>
      <c r="C3846" s="1553">
        <v>36.200000000000003</v>
      </c>
    </row>
    <row r="3847" spans="1:3" ht="15.75">
      <c r="A3847" s="1649">
        <v>37084</v>
      </c>
      <c r="B3847" s="46">
        <v>32.4</v>
      </c>
      <c r="C3847" s="1553">
        <v>36.700000000000003</v>
      </c>
    </row>
    <row r="3848" spans="1:3" ht="15.75">
      <c r="A3848" s="1649">
        <v>37085</v>
      </c>
      <c r="B3848" s="46">
        <v>32.6</v>
      </c>
      <c r="C3848" s="1553">
        <v>36.299999999999997</v>
      </c>
    </row>
    <row r="3849" spans="1:3" ht="15.75">
      <c r="A3849" s="1649">
        <v>37086</v>
      </c>
      <c r="B3849" s="46">
        <v>27.5</v>
      </c>
      <c r="C3849" s="1553">
        <v>33.1</v>
      </c>
    </row>
    <row r="3850" spans="1:3" ht="15.75">
      <c r="A3850" s="1649">
        <v>37087</v>
      </c>
      <c r="B3850" s="46">
        <v>27.8</v>
      </c>
      <c r="C3850" s="1553">
        <v>31.8</v>
      </c>
    </row>
    <row r="3851" spans="1:3" ht="15.75">
      <c r="A3851" s="1649">
        <v>37088</v>
      </c>
      <c r="B3851" s="46">
        <v>26.6</v>
      </c>
      <c r="C3851" s="1553">
        <v>32.200000000000003</v>
      </c>
    </row>
    <row r="3852" spans="1:3" ht="15.75">
      <c r="A3852" s="1649">
        <v>37089</v>
      </c>
      <c r="B3852" s="46">
        <v>28.5</v>
      </c>
      <c r="C3852" s="1553">
        <v>32.1</v>
      </c>
    </row>
    <row r="3853" spans="1:3" ht="15.75">
      <c r="A3853" s="1649">
        <v>37090</v>
      </c>
      <c r="B3853" s="46">
        <v>30.2</v>
      </c>
      <c r="C3853" s="1553">
        <v>34.799999999999997</v>
      </c>
    </row>
    <row r="3854" spans="1:3" ht="15.75">
      <c r="A3854" s="1649">
        <v>37091</v>
      </c>
      <c r="B3854" s="46">
        <v>29.6</v>
      </c>
      <c r="C3854" s="1553">
        <v>35.1</v>
      </c>
    </row>
    <row r="3855" spans="1:3" ht="15.75">
      <c r="A3855" s="1649">
        <v>37092</v>
      </c>
      <c r="B3855" s="46">
        <v>27.7</v>
      </c>
      <c r="C3855" s="1553">
        <v>31.6</v>
      </c>
    </row>
    <row r="3856" spans="1:3" ht="15.75">
      <c r="A3856" s="1649">
        <v>37093</v>
      </c>
      <c r="B3856" s="46">
        <v>28.2</v>
      </c>
      <c r="C3856" s="1553">
        <v>32.299999999999997</v>
      </c>
    </row>
    <row r="3857" spans="1:3" ht="15.75">
      <c r="A3857" s="1649">
        <v>37094</v>
      </c>
      <c r="B3857" s="46">
        <v>27.5</v>
      </c>
      <c r="C3857" s="1553">
        <v>30.5</v>
      </c>
    </row>
    <row r="3858" spans="1:3" ht="15.75">
      <c r="A3858" s="1649">
        <v>37095</v>
      </c>
      <c r="B3858" s="46">
        <v>28.1</v>
      </c>
      <c r="C3858" s="1553">
        <v>32.299999999999997</v>
      </c>
    </row>
    <row r="3859" spans="1:3" ht="15.75">
      <c r="A3859" s="1649">
        <v>37096</v>
      </c>
      <c r="B3859" s="46">
        <v>29.9</v>
      </c>
      <c r="C3859" s="1553">
        <v>34.4</v>
      </c>
    </row>
    <row r="3860" spans="1:3" ht="15.75">
      <c r="A3860" s="1649">
        <v>37097</v>
      </c>
      <c r="B3860" s="46">
        <v>30</v>
      </c>
      <c r="C3860" s="1553">
        <v>34.1</v>
      </c>
    </row>
    <row r="3861" spans="1:3" ht="15.75">
      <c r="A3861" s="1649">
        <v>37098</v>
      </c>
      <c r="B3861" s="46">
        <v>29.6</v>
      </c>
      <c r="C3861" s="1553">
        <v>33.799999999999997</v>
      </c>
    </row>
    <row r="3862" spans="1:3" ht="15.75">
      <c r="A3862" s="1649">
        <v>37099</v>
      </c>
      <c r="B3862" s="46">
        <v>26.7</v>
      </c>
      <c r="C3862" s="1553">
        <v>28.1</v>
      </c>
    </row>
    <row r="3863" spans="1:3" ht="15.75">
      <c r="A3863" s="1649">
        <v>37100</v>
      </c>
      <c r="B3863" s="46">
        <v>28.9</v>
      </c>
      <c r="C3863" s="1553">
        <v>34.1</v>
      </c>
    </row>
    <row r="3864" spans="1:3" ht="15.75">
      <c r="A3864" s="1649">
        <v>37101</v>
      </c>
      <c r="B3864" s="46">
        <v>30.4</v>
      </c>
      <c r="C3864" s="1553">
        <v>35</v>
      </c>
    </row>
    <row r="3865" spans="1:3" ht="15.75">
      <c r="A3865" s="1649">
        <v>37102</v>
      </c>
      <c r="B3865" s="46">
        <v>31.6</v>
      </c>
      <c r="C3865" s="1553">
        <v>36.5</v>
      </c>
    </row>
    <row r="3866" spans="1:3" ht="15.75">
      <c r="A3866" s="1649">
        <v>37103</v>
      </c>
      <c r="B3866" s="46">
        <v>32.5</v>
      </c>
      <c r="C3866" s="1553">
        <v>36.700000000000003</v>
      </c>
    </row>
    <row r="3867" spans="1:3" ht="15.75">
      <c r="A3867" s="1649">
        <v>37104</v>
      </c>
      <c r="B3867" s="46">
        <v>29.4</v>
      </c>
      <c r="C3867" s="1551">
        <v>34.4</v>
      </c>
    </row>
    <row r="3868" spans="1:3" ht="15.75">
      <c r="A3868" s="1649">
        <v>37105</v>
      </c>
      <c r="B3868" s="46">
        <v>26.1</v>
      </c>
      <c r="C3868" s="1553">
        <v>30.1</v>
      </c>
    </row>
    <row r="3869" spans="1:3" ht="15.75">
      <c r="A3869" s="1649">
        <v>37106</v>
      </c>
      <c r="B3869" s="46">
        <v>25.1</v>
      </c>
      <c r="C3869" s="1553">
        <v>26.7</v>
      </c>
    </row>
    <row r="3870" spans="1:3" ht="15.75">
      <c r="A3870" s="1649">
        <v>37107</v>
      </c>
      <c r="B3870" s="46">
        <v>26.4</v>
      </c>
      <c r="C3870" s="1553">
        <v>30</v>
      </c>
    </row>
    <row r="3871" spans="1:3" ht="15.75">
      <c r="A3871" s="1649">
        <v>37108</v>
      </c>
      <c r="B3871" s="46">
        <v>27.8</v>
      </c>
      <c r="C3871" s="1553">
        <v>33.6</v>
      </c>
    </row>
    <row r="3872" spans="1:3" ht="15.75">
      <c r="A3872" s="1649">
        <v>37109</v>
      </c>
      <c r="B3872" s="46">
        <v>28.3</v>
      </c>
      <c r="C3872" s="1553">
        <v>32.700000000000003</v>
      </c>
    </row>
    <row r="3873" spans="1:3" ht="15.75">
      <c r="A3873" s="1649">
        <v>37110</v>
      </c>
      <c r="B3873" s="46">
        <v>29.8</v>
      </c>
      <c r="C3873" s="1553">
        <v>33.9</v>
      </c>
    </row>
    <row r="3874" spans="1:3" ht="15.75">
      <c r="A3874" s="1649">
        <v>37111</v>
      </c>
      <c r="B3874" s="46">
        <v>30</v>
      </c>
      <c r="C3874" s="1553">
        <v>34.1</v>
      </c>
    </row>
    <row r="3875" spans="1:3" ht="15.75">
      <c r="A3875" s="1649">
        <v>37112</v>
      </c>
      <c r="B3875" s="46">
        <v>31.2</v>
      </c>
      <c r="C3875" s="1553">
        <v>35.4</v>
      </c>
    </row>
    <row r="3876" spans="1:3" ht="15.75">
      <c r="A3876" s="1649">
        <v>37113</v>
      </c>
      <c r="B3876" s="46">
        <v>30.3</v>
      </c>
      <c r="C3876" s="1553">
        <v>35.4</v>
      </c>
    </row>
    <row r="3877" spans="1:3" ht="15.75">
      <c r="A3877" s="1649">
        <v>37114</v>
      </c>
      <c r="B3877" s="46">
        <v>26.8</v>
      </c>
      <c r="C3877" s="1553">
        <v>29.8</v>
      </c>
    </row>
    <row r="3878" spans="1:3" ht="15.75">
      <c r="A3878" s="1649">
        <v>37115</v>
      </c>
      <c r="B3878" s="46">
        <v>28.7</v>
      </c>
      <c r="C3878" s="1553">
        <v>33.6</v>
      </c>
    </row>
    <row r="3879" spans="1:3" ht="15.75">
      <c r="A3879" s="1649">
        <v>37116</v>
      </c>
      <c r="B3879" s="46">
        <v>26.9</v>
      </c>
      <c r="C3879" s="1553">
        <v>30.3</v>
      </c>
    </row>
    <row r="3880" spans="1:3" ht="15.75">
      <c r="A3880" s="1649">
        <v>37117</v>
      </c>
      <c r="B3880" s="46">
        <v>26.6</v>
      </c>
      <c r="C3880" s="1553">
        <v>31.6</v>
      </c>
    </row>
    <row r="3881" spans="1:3" ht="15.75">
      <c r="A3881" s="1649">
        <v>37118</v>
      </c>
      <c r="B3881" s="46">
        <v>27.1</v>
      </c>
      <c r="C3881" s="1553">
        <v>29.5</v>
      </c>
    </row>
    <row r="3882" spans="1:3" ht="15.75">
      <c r="A3882" s="1649">
        <v>37119</v>
      </c>
      <c r="B3882" s="46">
        <v>28.2</v>
      </c>
      <c r="C3882" s="1553">
        <v>32.6</v>
      </c>
    </row>
    <row r="3883" spans="1:3" ht="15.75">
      <c r="A3883" s="1649">
        <v>37120</v>
      </c>
      <c r="B3883" s="46">
        <v>30</v>
      </c>
      <c r="C3883" s="1553">
        <v>34.4</v>
      </c>
    </row>
    <row r="3884" spans="1:3" ht="15.75">
      <c r="A3884" s="1649">
        <v>37121</v>
      </c>
      <c r="B3884" s="46">
        <v>30.1</v>
      </c>
      <c r="C3884" s="1553">
        <v>34.5</v>
      </c>
    </row>
    <row r="3885" spans="1:3" ht="15.75">
      <c r="A3885" s="1649">
        <v>37122</v>
      </c>
      <c r="B3885" s="46">
        <v>29.7</v>
      </c>
      <c r="C3885" s="1553">
        <v>34.1</v>
      </c>
    </row>
    <row r="3886" spans="1:3" ht="15.75">
      <c r="A3886" s="1649">
        <v>37123</v>
      </c>
      <c r="B3886" s="46">
        <v>30.1</v>
      </c>
      <c r="C3886" s="1553">
        <v>34.6</v>
      </c>
    </row>
    <row r="3887" spans="1:3" ht="15.75">
      <c r="A3887" s="1649">
        <v>37124</v>
      </c>
      <c r="B3887" s="46">
        <v>30.3</v>
      </c>
      <c r="C3887" s="1553">
        <v>34.5</v>
      </c>
    </row>
    <row r="3888" spans="1:3" ht="15.75">
      <c r="A3888" s="1649">
        <v>37125</v>
      </c>
      <c r="B3888" s="46">
        <v>30.9</v>
      </c>
      <c r="C3888" s="1553">
        <v>35.299999999999997</v>
      </c>
    </row>
    <row r="3889" spans="1:3" ht="15.75">
      <c r="A3889" s="1649">
        <v>37126</v>
      </c>
      <c r="B3889" s="46">
        <v>31</v>
      </c>
      <c r="C3889" s="1553">
        <v>35.1</v>
      </c>
    </row>
    <row r="3890" spans="1:3" ht="15.75">
      <c r="A3890" s="1649">
        <v>37127</v>
      </c>
      <c r="B3890" s="46">
        <v>30.7</v>
      </c>
      <c r="C3890" s="1553">
        <v>36.700000000000003</v>
      </c>
    </row>
    <row r="3891" spans="1:3" ht="15.75">
      <c r="A3891" s="1649">
        <v>37128</v>
      </c>
      <c r="B3891" s="46">
        <v>26.6</v>
      </c>
      <c r="C3891" s="1553">
        <v>29.8</v>
      </c>
    </row>
    <row r="3892" spans="1:3" ht="15.75">
      <c r="A3892" s="1649">
        <v>37129</v>
      </c>
      <c r="B3892" s="46">
        <v>27.8</v>
      </c>
      <c r="C3892" s="1553">
        <v>32.1</v>
      </c>
    </row>
    <row r="3893" spans="1:3" ht="15.75">
      <c r="A3893" s="1649">
        <v>37130</v>
      </c>
      <c r="B3893" s="46">
        <v>27.8</v>
      </c>
      <c r="C3893" s="1553">
        <v>30.6</v>
      </c>
    </row>
    <row r="3894" spans="1:3" ht="15.75">
      <c r="A3894" s="1649">
        <v>37131</v>
      </c>
      <c r="B3894" s="46">
        <v>28.4</v>
      </c>
      <c r="C3894" s="1553">
        <v>32.1</v>
      </c>
    </row>
    <row r="3895" spans="1:3" ht="15.75">
      <c r="A3895" s="1649">
        <v>37132</v>
      </c>
      <c r="B3895" s="46">
        <v>29.7</v>
      </c>
      <c r="C3895" s="1553">
        <v>34.4</v>
      </c>
    </row>
    <row r="3896" spans="1:3" ht="15.75">
      <c r="A3896" s="1649">
        <v>37133</v>
      </c>
      <c r="B3896" s="46">
        <v>29</v>
      </c>
      <c r="C3896" s="1553">
        <v>31.3</v>
      </c>
    </row>
    <row r="3897" spans="1:3" ht="15.75">
      <c r="A3897" s="1649">
        <v>37134</v>
      </c>
      <c r="B3897" s="46">
        <v>27.6</v>
      </c>
      <c r="C3897" s="1553">
        <v>29.2</v>
      </c>
    </row>
    <row r="3898" spans="1:3" ht="15.75">
      <c r="A3898" s="1649">
        <v>37135</v>
      </c>
      <c r="B3898" s="46">
        <v>26.2</v>
      </c>
      <c r="C3898" s="1551">
        <v>28.4</v>
      </c>
    </row>
    <row r="3899" spans="1:3" ht="15.75">
      <c r="A3899" s="1649">
        <v>37136</v>
      </c>
      <c r="B3899" s="46">
        <v>27.5</v>
      </c>
      <c r="C3899" s="1553">
        <v>30.9</v>
      </c>
    </row>
    <row r="3900" spans="1:3" ht="15.75">
      <c r="A3900" s="1649">
        <v>37137</v>
      </c>
      <c r="B3900" s="46">
        <v>27.4</v>
      </c>
      <c r="C3900" s="1553">
        <v>30.9</v>
      </c>
    </row>
    <row r="3901" spans="1:3" ht="15.75">
      <c r="A3901" s="1649">
        <v>37138</v>
      </c>
      <c r="B3901" s="46">
        <v>26.9</v>
      </c>
      <c r="C3901" s="1553">
        <v>28.6</v>
      </c>
    </row>
    <row r="3902" spans="1:3" ht="15.75">
      <c r="A3902" s="1649">
        <v>37139</v>
      </c>
      <c r="B3902" s="46">
        <v>26.8</v>
      </c>
      <c r="C3902" s="1553">
        <v>28.8</v>
      </c>
    </row>
    <row r="3903" spans="1:3" ht="15.75">
      <c r="A3903" s="1649">
        <v>37140</v>
      </c>
      <c r="B3903" s="46">
        <v>27.5</v>
      </c>
      <c r="C3903" s="1553">
        <v>31.9</v>
      </c>
    </row>
    <row r="3904" spans="1:3" ht="15.75">
      <c r="A3904" s="1649">
        <v>37141</v>
      </c>
      <c r="B3904" s="46">
        <v>29.2</v>
      </c>
      <c r="C3904" s="1553">
        <v>34.4</v>
      </c>
    </row>
    <row r="3905" spans="1:3" ht="15.75">
      <c r="A3905" s="1649">
        <v>37142</v>
      </c>
      <c r="B3905" s="46">
        <v>28.9</v>
      </c>
      <c r="C3905" s="1553">
        <v>34.200000000000003</v>
      </c>
    </row>
    <row r="3906" spans="1:3" ht="15.75">
      <c r="A3906" s="1649">
        <v>37143</v>
      </c>
      <c r="B3906" s="46">
        <v>26.8</v>
      </c>
      <c r="C3906" s="1553">
        <v>29.6</v>
      </c>
    </row>
    <row r="3907" spans="1:3" ht="15.75">
      <c r="A3907" s="1649">
        <v>37144</v>
      </c>
      <c r="B3907" s="46">
        <v>28.1</v>
      </c>
      <c r="C3907" s="1553">
        <v>32.700000000000003</v>
      </c>
    </row>
    <row r="3908" spans="1:3" ht="15.75">
      <c r="A3908" s="1649">
        <v>37145</v>
      </c>
      <c r="B3908" s="46">
        <v>28.8</v>
      </c>
      <c r="C3908" s="1553">
        <v>33</v>
      </c>
    </row>
    <row r="3909" spans="1:3" ht="15.75">
      <c r="A3909" s="1649">
        <v>37146</v>
      </c>
      <c r="B3909" s="46">
        <v>26.7</v>
      </c>
      <c r="C3909" s="1553">
        <v>30.5</v>
      </c>
    </row>
    <row r="3910" spans="1:3" ht="15.75">
      <c r="A3910" s="1649">
        <v>37147</v>
      </c>
      <c r="B3910" s="46">
        <v>27.3</v>
      </c>
      <c r="C3910" s="1553">
        <v>32.1</v>
      </c>
    </row>
    <row r="3911" spans="1:3" ht="15.75">
      <c r="A3911" s="1649">
        <v>37148</v>
      </c>
      <c r="B3911" s="46">
        <v>28.8</v>
      </c>
      <c r="C3911" s="1553">
        <v>32.9</v>
      </c>
    </row>
    <row r="3912" spans="1:3" ht="15.75">
      <c r="A3912" s="1649">
        <v>37149</v>
      </c>
      <c r="B3912" s="46">
        <v>29.6</v>
      </c>
      <c r="C3912" s="1553">
        <v>34.700000000000003</v>
      </c>
    </row>
    <row r="3913" spans="1:3" ht="15.75">
      <c r="A3913" s="1649">
        <v>37150</v>
      </c>
      <c r="B3913" s="46">
        <v>30.2</v>
      </c>
      <c r="C3913" s="1553">
        <v>34.5</v>
      </c>
    </row>
    <row r="3914" spans="1:3" ht="15.75">
      <c r="A3914" s="1649">
        <v>37151</v>
      </c>
      <c r="B3914" s="46">
        <v>30.5</v>
      </c>
      <c r="C3914" s="1553">
        <v>34.6</v>
      </c>
    </row>
    <row r="3915" spans="1:3" ht="15.75">
      <c r="A3915" s="1649">
        <v>37152</v>
      </c>
      <c r="B3915" s="46">
        <v>30.7</v>
      </c>
      <c r="C3915" s="1553">
        <v>35.4</v>
      </c>
    </row>
    <row r="3916" spans="1:3" ht="15.75">
      <c r="A3916" s="1649">
        <v>37153</v>
      </c>
      <c r="B3916" s="46">
        <v>30.3</v>
      </c>
      <c r="C3916" s="1553">
        <v>34.799999999999997</v>
      </c>
    </row>
    <row r="3917" spans="1:3" ht="15.75">
      <c r="A3917" s="1649">
        <v>37154</v>
      </c>
      <c r="B3917" s="46">
        <v>30</v>
      </c>
      <c r="C3917" s="1553">
        <v>34.1</v>
      </c>
    </row>
    <row r="3918" spans="1:3" ht="15.75">
      <c r="A3918" s="1649">
        <v>37155</v>
      </c>
      <c r="B3918" s="46">
        <v>29.6</v>
      </c>
      <c r="C3918" s="1553">
        <v>34</v>
      </c>
    </row>
    <row r="3919" spans="1:3" ht="15.75">
      <c r="A3919" s="1649">
        <v>37156</v>
      </c>
      <c r="B3919" s="46">
        <v>26.7</v>
      </c>
      <c r="C3919" s="1553">
        <v>31.5</v>
      </c>
    </row>
    <row r="3920" spans="1:3" ht="15.75">
      <c r="A3920" s="1649">
        <v>37157</v>
      </c>
      <c r="B3920" s="46">
        <v>26.9</v>
      </c>
      <c r="C3920" s="1553">
        <v>30.8</v>
      </c>
    </row>
    <row r="3921" spans="1:3" ht="15.75">
      <c r="A3921" s="1649">
        <v>37158</v>
      </c>
      <c r="B3921" s="46">
        <v>28.6</v>
      </c>
      <c r="C3921" s="1553">
        <v>33.1</v>
      </c>
    </row>
    <row r="3922" spans="1:3" ht="15.75">
      <c r="A3922" s="1649">
        <v>37159</v>
      </c>
      <c r="B3922" s="46">
        <v>29.3</v>
      </c>
      <c r="C3922" s="1553">
        <v>33.6</v>
      </c>
    </row>
    <row r="3923" spans="1:3" ht="15.75">
      <c r="A3923" s="1649">
        <v>37160</v>
      </c>
      <c r="B3923" s="46">
        <v>29.4</v>
      </c>
      <c r="C3923" s="1553">
        <v>33.5</v>
      </c>
    </row>
    <row r="3924" spans="1:3" ht="15.75">
      <c r="A3924" s="1649">
        <v>37161</v>
      </c>
      <c r="B3924" s="46">
        <v>29.5</v>
      </c>
      <c r="C3924" s="1553">
        <v>33.4</v>
      </c>
    </row>
    <row r="3925" spans="1:3" ht="15.75">
      <c r="A3925" s="1649">
        <v>37162</v>
      </c>
      <c r="B3925" s="46">
        <v>29</v>
      </c>
      <c r="C3925" s="1553">
        <v>32.700000000000003</v>
      </c>
    </row>
    <row r="3926" spans="1:3" ht="15.75">
      <c r="A3926" s="1649">
        <v>37163</v>
      </c>
      <c r="B3926" s="46">
        <v>28.6</v>
      </c>
      <c r="C3926" s="1553">
        <v>33.1</v>
      </c>
    </row>
    <row r="3927" spans="1:3" ht="15.75">
      <c r="A3927" s="1649">
        <v>37164</v>
      </c>
      <c r="B3927" s="46">
        <v>28.7</v>
      </c>
      <c r="C3927" s="1553">
        <v>34</v>
      </c>
    </row>
    <row r="3928" spans="1:3" ht="15.75">
      <c r="A3928" s="1649">
        <v>37165</v>
      </c>
      <c r="B3928" s="46">
        <v>29.4</v>
      </c>
      <c r="C3928" s="1551">
        <v>33.799999999999997</v>
      </c>
    </row>
    <row r="3929" spans="1:3" ht="15.75">
      <c r="A3929" s="1649">
        <v>37166</v>
      </c>
      <c r="B3929" s="46">
        <v>28.9</v>
      </c>
      <c r="C3929" s="1553">
        <v>33.700000000000003</v>
      </c>
    </row>
    <row r="3930" spans="1:3" ht="15.75">
      <c r="A3930" s="1649">
        <v>37167</v>
      </c>
      <c r="B3930" s="46">
        <v>28.2</v>
      </c>
      <c r="C3930" s="1553">
        <v>31.6</v>
      </c>
    </row>
    <row r="3931" spans="1:3" ht="15.75">
      <c r="A3931" s="1649">
        <v>37168</v>
      </c>
      <c r="B3931" s="46">
        <v>23.8</v>
      </c>
      <c r="C3931" s="1553">
        <v>28.7</v>
      </c>
    </row>
    <row r="3932" spans="1:3" ht="15.75">
      <c r="A3932" s="1649">
        <v>37169</v>
      </c>
      <c r="B3932" s="46">
        <v>25.6</v>
      </c>
      <c r="C3932" s="1553">
        <v>29.6</v>
      </c>
    </row>
    <row r="3933" spans="1:3" ht="15.75">
      <c r="A3933" s="1649">
        <v>37170</v>
      </c>
      <c r="B3933" s="46">
        <v>27.3</v>
      </c>
      <c r="C3933" s="1553">
        <v>32.1</v>
      </c>
    </row>
    <row r="3934" spans="1:3" ht="15.75">
      <c r="A3934" s="1649">
        <v>37171</v>
      </c>
      <c r="B3934" s="46">
        <v>28.8</v>
      </c>
      <c r="C3934" s="1553">
        <v>33.5</v>
      </c>
    </row>
    <row r="3935" spans="1:3" ht="15.75">
      <c r="A3935" s="1649">
        <v>37172</v>
      </c>
      <c r="B3935" s="46">
        <v>29</v>
      </c>
      <c r="C3935" s="1553">
        <v>33.4</v>
      </c>
    </row>
    <row r="3936" spans="1:3" ht="15.75">
      <c r="A3936" s="1649">
        <v>37173</v>
      </c>
      <c r="B3936" s="46">
        <v>22.9</v>
      </c>
      <c r="C3936" s="1553">
        <v>29.2</v>
      </c>
    </row>
    <row r="3937" spans="1:3" ht="15.75">
      <c r="A3937" s="1649">
        <v>37174</v>
      </c>
      <c r="B3937" s="46">
        <v>25</v>
      </c>
      <c r="C3937" s="1553">
        <v>30</v>
      </c>
    </row>
    <row r="3938" spans="1:3" ht="15.75">
      <c r="A3938" s="1649">
        <v>37175</v>
      </c>
      <c r="B3938" s="46">
        <v>27</v>
      </c>
      <c r="C3938" s="1553">
        <v>31.3</v>
      </c>
    </row>
    <row r="3939" spans="1:3" ht="15.75">
      <c r="A3939" s="1649">
        <v>37176</v>
      </c>
      <c r="B3939" s="46">
        <v>27.3</v>
      </c>
      <c r="C3939" s="1553">
        <v>31.9</v>
      </c>
    </row>
    <row r="3940" spans="1:3" ht="15.75">
      <c r="A3940" s="1649">
        <v>37177</v>
      </c>
      <c r="B3940" s="46">
        <v>27.4</v>
      </c>
      <c r="C3940" s="1553">
        <v>32.1</v>
      </c>
    </row>
    <row r="3941" spans="1:3" ht="15.75">
      <c r="A3941" s="1649">
        <v>37178</v>
      </c>
      <c r="B3941" s="46">
        <v>27.8</v>
      </c>
      <c r="C3941" s="1553">
        <v>32.299999999999997</v>
      </c>
    </row>
    <row r="3942" spans="1:3" ht="15.75">
      <c r="A3942" s="1649">
        <v>37179</v>
      </c>
      <c r="B3942" s="46">
        <v>27.5</v>
      </c>
      <c r="C3942" s="1553">
        <v>31.3</v>
      </c>
    </row>
    <row r="3943" spans="1:3" ht="15.75">
      <c r="A3943" s="1649">
        <v>37180</v>
      </c>
      <c r="B3943" s="46">
        <v>28.4</v>
      </c>
      <c r="C3943" s="1553">
        <v>32.4</v>
      </c>
    </row>
    <row r="3944" spans="1:3" ht="15.75">
      <c r="A3944" s="1649">
        <v>37181</v>
      </c>
      <c r="B3944" s="46">
        <v>26.4</v>
      </c>
      <c r="C3944" s="1553">
        <v>29.5</v>
      </c>
    </row>
    <row r="3945" spans="1:3" ht="15.75">
      <c r="A3945" s="1649">
        <v>37182</v>
      </c>
      <c r="B3945" s="46">
        <v>24.9</v>
      </c>
      <c r="C3945" s="1553">
        <v>27.7</v>
      </c>
    </row>
    <row r="3946" spans="1:3" ht="15.75">
      <c r="A3946" s="1649">
        <v>37183</v>
      </c>
      <c r="B3946" s="46">
        <v>24.5</v>
      </c>
      <c r="C3946" s="1553">
        <v>27.1</v>
      </c>
    </row>
    <row r="3947" spans="1:3" ht="15.75">
      <c r="A3947" s="1649">
        <v>37184</v>
      </c>
      <c r="B3947" s="46">
        <v>25.4</v>
      </c>
      <c r="C3947" s="1553">
        <v>29.1</v>
      </c>
    </row>
    <row r="3948" spans="1:3" ht="15.75">
      <c r="A3948" s="1649">
        <v>37185</v>
      </c>
      <c r="B3948" s="46">
        <v>27</v>
      </c>
      <c r="C3948" s="1553">
        <v>31.3</v>
      </c>
    </row>
    <row r="3949" spans="1:3" ht="15.75">
      <c r="A3949" s="1649">
        <v>37186</v>
      </c>
      <c r="B3949" s="46">
        <v>27</v>
      </c>
      <c r="C3949" s="1553">
        <v>30.6</v>
      </c>
    </row>
    <row r="3950" spans="1:3" ht="15.75">
      <c r="A3950" s="1649">
        <v>37187</v>
      </c>
      <c r="B3950" s="46">
        <v>25.5</v>
      </c>
      <c r="C3950" s="1553">
        <v>28</v>
      </c>
    </row>
    <row r="3951" spans="1:3" ht="15.75">
      <c r="A3951" s="1649">
        <v>37188</v>
      </c>
      <c r="B3951" s="46">
        <v>23.2</v>
      </c>
      <c r="C3951" s="1553">
        <v>24.6</v>
      </c>
    </row>
    <row r="3952" spans="1:3" ht="15.75">
      <c r="A3952" s="1649">
        <v>37189</v>
      </c>
      <c r="B3952" s="46">
        <v>24.6</v>
      </c>
      <c r="C3952" s="1553">
        <v>29.1</v>
      </c>
    </row>
    <row r="3953" spans="1:3" ht="15.75">
      <c r="A3953" s="1649">
        <v>37190</v>
      </c>
      <c r="B3953" s="46">
        <v>25.6</v>
      </c>
      <c r="C3953" s="1553">
        <v>28.6</v>
      </c>
    </row>
    <row r="3954" spans="1:3" ht="15.75">
      <c r="A3954" s="1649">
        <v>37191</v>
      </c>
      <c r="B3954" s="46">
        <v>25.5</v>
      </c>
      <c r="C3954" s="1553">
        <v>30.1</v>
      </c>
    </row>
    <row r="3955" spans="1:3" ht="15.75">
      <c r="A3955" s="1649">
        <v>37192</v>
      </c>
      <c r="B3955" s="46">
        <v>23.4</v>
      </c>
      <c r="C3955" s="1553">
        <v>25.7</v>
      </c>
    </row>
    <row r="3956" spans="1:3" ht="15.75">
      <c r="A3956" s="1649">
        <v>37193</v>
      </c>
      <c r="B3956" s="46">
        <v>24</v>
      </c>
      <c r="C3956" s="1553">
        <v>26.8</v>
      </c>
    </row>
    <row r="3957" spans="1:3" ht="15.75">
      <c r="A3957" s="1649">
        <v>37194</v>
      </c>
      <c r="B3957" s="46">
        <v>24.1</v>
      </c>
      <c r="C3957" s="1553">
        <v>26.3</v>
      </c>
    </row>
    <row r="3958" spans="1:3" ht="15.75">
      <c r="A3958" s="1649">
        <v>37195</v>
      </c>
      <c r="B3958" s="46">
        <v>24.6</v>
      </c>
      <c r="C3958" s="1553">
        <v>27.4</v>
      </c>
    </row>
    <row r="3959" spans="1:3" ht="15.75">
      <c r="A3959" s="1649">
        <v>37196</v>
      </c>
      <c r="B3959" s="46">
        <v>26.6</v>
      </c>
      <c r="C3959" s="1551">
        <v>31</v>
      </c>
    </row>
    <row r="3960" spans="1:3" ht="15.75">
      <c r="A3960" s="1649">
        <v>37197</v>
      </c>
      <c r="B3960" s="46">
        <v>27.6</v>
      </c>
      <c r="C3960" s="1553">
        <v>32.299999999999997</v>
      </c>
    </row>
    <row r="3961" spans="1:3" ht="15.75">
      <c r="A3961" s="1649">
        <v>37198</v>
      </c>
      <c r="B3961" s="46">
        <v>27.6</v>
      </c>
      <c r="C3961" s="1553">
        <v>31.8</v>
      </c>
    </row>
    <row r="3962" spans="1:3" ht="15.75">
      <c r="A3962" s="1649">
        <v>37199</v>
      </c>
      <c r="B3962" s="46">
        <v>27.7</v>
      </c>
      <c r="C3962" s="1553">
        <v>31.6</v>
      </c>
    </row>
    <row r="3963" spans="1:3" ht="15.75">
      <c r="A3963" s="1649">
        <v>37200</v>
      </c>
      <c r="B3963" s="46">
        <v>25.4</v>
      </c>
      <c r="C3963" s="1553">
        <v>30.3</v>
      </c>
    </row>
    <row r="3964" spans="1:3" ht="15.75">
      <c r="A3964" s="1649">
        <v>37201</v>
      </c>
      <c r="B3964" s="46">
        <v>21.4</v>
      </c>
      <c r="C3964" s="1553">
        <v>22.9</v>
      </c>
    </row>
    <row r="3965" spans="1:3" ht="15.75">
      <c r="A3965" s="1649">
        <v>37202</v>
      </c>
      <c r="B3965" s="46">
        <v>22.8</v>
      </c>
      <c r="C3965" s="1553">
        <v>26.3</v>
      </c>
    </row>
    <row r="3966" spans="1:3" ht="15.75">
      <c r="A3966" s="1649">
        <v>37203</v>
      </c>
      <c r="B3966" s="46">
        <v>23.6</v>
      </c>
      <c r="C3966" s="1553">
        <v>27.3</v>
      </c>
    </row>
    <row r="3967" spans="1:3" ht="15.75">
      <c r="A3967" s="1649">
        <v>37204</v>
      </c>
      <c r="B3967" s="46">
        <v>23</v>
      </c>
      <c r="C3967" s="1553">
        <v>25.3</v>
      </c>
    </row>
    <row r="3968" spans="1:3" ht="15.75">
      <c r="A3968" s="1649">
        <v>37205</v>
      </c>
      <c r="B3968" s="46">
        <v>22.7</v>
      </c>
      <c r="C3968" s="1553">
        <v>25.9</v>
      </c>
    </row>
    <row r="3969" spans="1:3" ht="15.75">
      <c r="A3969" s="1649">
        <v>37206</v>
      </c>
      <c r="B3969" s="46">
        <v>22</v>
      </c>
      <c r="C3969" s="1553">
        <v>25.7</v>
      </c>
    </row>
    <row r="3970" spans="1:3" ht="15.75">
      <c r="A3970" s="1649">
        <v>37207</v>
      </c>
      <c r="B3970" s="46">
        <v>22</v>
      </c>
      <c r="C3970" s="1553">
        <v>26.6</v>
      </c>
    </row>
    <row r="3971" spans="1:3" ht="15.75">
      <c r="A3971" s="1649">
        <v>37208</v>
      </c>
      <c r="B3971" s="46">
        <v>20</v>
      </c>
      <c r="C3971" s="1553">
        <v>23.9</v>
      </c>
    </row>
    <row r="3972" spans="1:3" ht="15.75">
      <c r="A3972" s="1649">
        <v>37209</v>
      </c>
      <c r="B3972" s="46">
        <v>17.600000000000001</v>
      </c>
      <c r="C3972" s="1553">
        <v>21.9</v>
      </c>
    </row>
    <row r="3973" spans="1:3" ht="15.75">
      <c r="A3973" s="1649">
        <v>37210</v>
      </c>
      <c r="B3973" s="46">
        <v>17.3</v>
      </c>
      <c r="C3973" s="1553">
        <v>23.5</v>
      </c>
    </row>
    <row r="3974" spans="1:3" ht="15.75">
      <c r="A3974" s="1649">
        <v>37211</v>
      </c>
      <c r="B3974" s="46">
        <v>17.7</v>
      </c>
      <c r="C3974" s="1553">
        <v>24.2</v>
      </c>
    </row>
    <row r="3975" spans="1:3" ht="15.75">
      <c r="A3975" s="1649">
        <v>37212</v>
      </c>
      <c r="B3975" s="46">
        <v>17.7</v>
      </c>
      <c r="C3975" s="1553">
        <v>24.5</v>
      </c>
    </row>
    <row r="3976" spans="1:3" ht="15.75">
      <c r="A3976" s="1649">
        <v>37213</v>
      </c>
      <c r="B3976" s="46">
        <v>18</v>
      </c>
      <c r="C3976" s="1553">
        <v>24.7</v>
      </c>
    </row>
    <row r="3977" spans="1:3" ht="15.75">
      <c r="A3977" s="1649">
        <v>37214</v>
      </c>
      <c r="B3977" s="46">
        <v>18.5</v>
      </c>
      <c r="C3977" s="1553">
        <v>25.8</v>
      </c>
    </row>
    <row r="3978" spans="1:3" ht="15.75">
      <c r="A3978" s="1649">
        <v>37215</v>
      </c>
      <c r="B3978" s="46">
        <v>18.600000000000001</v>
      </c>
      <c r="C3978" s="1553">
        <v>24.6</v>
      </c>
    </row>
    <row r="3979" spans="1:3" ht="15.75">
      <c r="A3979" s="1649">
        <v>37216</v>
      </c>
      <c r="B3979" s="46">
        <v>18.8</v>
      </c>
      <c r="C3979" s="1553">
        <v>24.7</v>
      </c>
    </row>
    <row r="3980" spans="1:3" ht="15.75">
      <c r="A3980" s="1649">
        <v>37217</v>
      </c>
      <c r="B3980" s="46">
        <v>18.600000000000001</v>
      </c>
      <c r="C3980" s="1553">
        <v>24.3</v>
      </c>
    </row>
    <row r="3981" spans="1:3" ht="15.75">
      <c r="A3981" s="1649">
        <v>37218</v>
      </c>
      <c r="B3981" s="46">
        <v>18.7</v>
      </c>
      <c r="C3981" s="1553">
        <v>24.9</v>
      </c>
    </row>
    <row r="3982" spans="1:3" ht="15.75">
      <c r="A3982" s="1649">
        <v>37219</v>
      </c>
      <c r="B3982" s="46">
        <v>19.5</v>
      </c>
      <c r="C3982" s="1553">
        <v>25.4</v>
      </c>
    </row>
    <row r="3983" spans="1:3" ht="15.75">
      <c r="A3983" s="1649">
        <v>37220</v>
      </c>
      <c r="B3983" s="46">
        <v>20.2</v>
      </c>
      <c r="C3983" s="1553">
        <v>26.2</v>
      </c>
    </row>
    <row r="3984" spans="1:3" ht="15.75">
      <c r="A3984" s="1649">
        <v>37221</v>
      </c>
      <c r="B3984" s="46">
        <v>19.600000000000001</v>
      </c>
      <c r="C3984" s="1553">
        <v>25.6</v>
      </c>
    </row>
    <row r="3985" spans="1:3" ht="15.75">
      <c r="A3985" s="1649">
        <v>37222</v>
      </c>
      <c r="B3985" s="46">
        <v>19.7</v>
      </c>
      <c r="C3985" s="1553">
        <v>25.8</v>
      </c>
    </row>
    <row r="3986" spans="1:3" ht="15.75">
      <c r="A3986" s="1649">
        <v>37223</v>
      </c>
      <c r="B3986" s="46">
        <v>20.8</v>
      </c>
      <c r="C3986" s="1553">
        <v>26.8</v>
      </c>
    </row>
    <row r="3987" spans="1:3" ht="15.75">
      <c r="A3987" s="1649">
        <v>37224</v>
      </c>
      <c r="B3987" s="46">
        <v>21.4</v>
      </c>
      <c r="C3987" s="1553">
        <v>26.8</v>
      </c>
    </row>
    <row r="3988" spans="1:3" ht="15.75">
      <c r="A3988" s="1649">
        <v>37225</v>
      </c>
      <c r="B3988" s="46">
        <v>22.4</v>
      </c>
      <c r="C3988" s="1553">
        <v>27</v>
      </c>
    </row>
    <row r="3989" spans="1:3" ht="15.75">
      <c r="A3989" s="1649">
        <v>37226</v>
      </c>
      <c r="B3989" s="46">
        <v>23.3</v>
      </c>
      <c r="C3989" s="1552">
        <v>28.1</v>
      </c>
    </row>
    <row r="3990" spans="1:3" ht="15.75">
      <c r="A3990" s="1649">
        <v>37227</v>
      </c>
      <c r="B3990" s="46">
        <v>24.4</v>
      </c>
      <c r="C3990" s="1554">
        <v>27.9</v>
      </c>
    </row>
    <row r="3991" spans="1:3" ht="15.75">
      <c r="A3991" s="1649">
        <v>37228</v>
      </c>
      <c r="B3991" s="46">
        <v>24.2</v>
      </c>
      <c r="C3991" s="1554">
        <v>28.5</v>
      </c>
    </row>
    <row r="3992" spans="1:3" ht="15.75">
      <c r="A3992" s="1649">
        <v>37229</v>
      </c>
      <c r="B3992" s="46">
        <v>23.8</v>
      </c>
      <c r="C3992" s="1554">
        <v>28.2</v>
      </c>
    </row>
    <row r="3993" spans="1:3" ht="15.75">
      <c r="A3993" s="1649">
        <v>37230</v>
      </c>
      <c r="B3993" s="46">
        <v>24.4</v>
      </c>
      <c r="C3993" s="1554">
        <v>28.6</v>
      </c>
    </row>
    <row r="3994" spans="1:3" ht="15.75">
      <c r="A3994" s="1649">
        <v>37231</v>
      </c>
      <c r="B3994" s="46">
        <v>20.7</v>
      </c>
      <c r="C3994" s="1554">
        <v>25</v>
      </c>
    </row>
    <row r="3995" spans="1:3" ht="15.75">
      <c r="A3995" s="1649">
        <v>37232</v>
      </c>
      <c r="B3995" s="46">
        <v>15.3</v>
      </c>
      <c r="C3995" s="1554">
        <v>16.600000000000001</v>
      </c>
    </row>
    <row r="3996" spans="1:3" ht="15.75">
      <c r="A3996" s="1649">
        <v>37233</v>
      </c>
      <c r="B3996" s="46">
        <v>17.8</v>
      </c>
      <c r="C3996" s="1554">
        <v>20.6</v>
      </c>
    </row>
    <row r="3997" spans="1:3" ht="15.75">
      <c r="A3997" s="1649">
        <v>37234</v>
      </c>
      <c r="B3997" s="46">
        <v>20.7</v>
      </c>
      <c r="C3997" s="1554">
        <v>24.8</v>
      </c>
    </row>
    <row r="3998" spans="1:3" ht="15.75">
      <c r="A3998" s="1649">
        <v>37235</v>
      </c>
      <c r="B3998" s="46">
        <v>18.3</v>
      </c>
      <c r="C3998" s="1554">
        <v>21.3</v>
      </c>
    </row>
    <row r="3999" spans="1:3" ht="15.75">
      <c r="A3999" s="1649">
        <v>37236</v>
      </c>
      <c r="B3999" s="46">
        <v>16.5</v>
      </c>
      <c r="C3999" s="1554">
        <v>17.600000000000001</v>
      </c>
    </row>
    <row r="4000" spans="1:3" ht="15.75">
      <c r="A4000" s="1649">
        <v>37237</v>
      </c>
      <c r="B4000" s="46">
        <v>17.2</v>
      </c>
      <c r="C4000" s="1554">
        <v>19.100000000000001</v>
      </c>
    </row>
    <row r="4001" spans="1:3" ht="15.75">
      <c r="A4001" s="1649">
        <v>37238</v>
      </c>
      <c r="B4001" s="46">
        <v>15.9</v>
      </c>
      <c r="C4001" s="1554">
        <v>17.399999999999999</v>
      </c>
    </row>
    <row r="4002" spans="1:3" ht="15.75">
      <c r="A4002" s="1649">
        <v>37239</v>
      </c>
      <c r="B4002" s="46">
        <v>13</v>
      </c>
      <c r="C4002" s="1554">
        <v>15.5</v>
      </c>
    </row>
    <row r="4003" spans="1:3" ht="15.75">
      <c r="A4003" s="1649">
        <v>37240</v>
      </c>
      <c r="B4003" s="46">
        <v>14.9</v>
      </c>
      <c r="C4003" s="1554">
        <v>19.3</v>
      </c>
    </row>
    <row r="4004" spans="1:3" ht="15.75">
      <c r="A4004" s="1649">
        <v>37241</v>
      </c>
      <c r="B4004" s="46">
        <v>18.2</v>
      </c>
      <c r="C4004" s="1554">
        <v>21.1</v>
      </c>
    </row>
    <row r="4005" spans="1:3" ht="15.75">
      <c r="A4005" s="1649">
        <v>37242</v>
      </c>
      <c r="B4005" s="46">
        <v>18.8</v>
      </c>
      <c r="C4005" s="1554">
        <v>19.899999999999999</v>
      </c>
    </row>
    <row r="4006" spans="1:3" ht="15.75">
      <c r="A4006" s="1649">
        <v>37243</v>
      </c>
      <c r="B4006" s="46">
        <v>16.7</v>
      </c>
      <c r="C4006" s="1554">
        <v>18.8</v>
      </c>
    </row>
    <row r="4007" spans="1:3" ht="15.75">
      <c r="A4007" s="1649">
        <v>37244</v>
      </c>
      <c r="B4007" s="46">
        <v>16</v>
      </c>
      <c r="C4007" s="1554">
        <v>18.5</v>
      </c>
    </row>
    <row r="4008" spans="1:3" ht="15.75">
      <c r="A4008" s="1649">
        <v>37245</v>
      </c>
      <c r="B4008" s="46">
        <v>15.5</v>
      </c>
      <c r="C4008" s="1554">
        <v>17.7</v>
      </c>
    </row>
    <row r="4009" spans="1:3" ht="15.75">
      <c r="A4009" s="1649">
        <v>37246</v>
      </c>
      <c r="B4009" s="46">
        <v>16.899999999999999</v>
      </c>
      <c r="C4009" s="1554">
        <v>20.100000000000001</v>
      </c>
    </row>
    <row r="4010" spans="1:3" ht="15.75">
      <c r="A4010" s="1649">
        <v>37247</v>
      </c>
      <c r="B4010" s="46">
        <v>15.9</v>
      </c>
      <c r="C4010" s="1554">
        <v>19.399999999999999</v>
      </c>
    </row>
    <row r="4011" spans="1:3" ht="15.75">
      <c r="A4011" s="1649">
        <v>37248</v>
      </c>
      <c r="B4011" s="46">
        <v>14.9</v>
      </c>
      <c r="C4011" s="1554">
        <v>20.3</v>
      </c>
    </row>
    <row r="4012" spans="1:3" ht="15.75">
      <c r="A4012" s="1649">
        <v>37249</v>
      </c>
      <c r="B4012" s="46">
        <v>13.6</v>
      </c>
      <c r="C4012" s="1554">
        <v>19.8</v>
      </c>
    </row>
    <row r="4013" spans="1:3" ht="15.75">
      <c r="A4013" s="1649">
        <v>37250</v>
      </c>
      <c r="B4013" s="46">
        <v>14.4</v>
      </c>
      <c r="C4013" s="1554">
        <v>20.7</v>
      </c>
    </row>
    <row r="4014" spans="1:3" ht="15.75">
      <c r="A4014" s="1649">
        <v>37251</v>
      </c>
      <c r="B4014" s="46">
        <v>16.100000000000001</v>
      </c>
      <c r="C4014" s="1554">
        <v>19</v>
      </c>
    </row>
    <row r="4015" spans="1:3" ht="15.75">
      <c r="A4015" s="1649">
        <v>37252</v>
      </c>
      <c r="B4015" s="46">
        <v>16.8</v>
      </c>
      <c r="C4015" s="1554">
        <v>19.100000000000001</v>
      </c>
    </row>
    <row r="4016" spans="1:3" ht="15.75">
      <c r="A4016" s="1649">
        <v>37253</v>
      </c>
      <c r="B4016" s="46">
        <v>19</v>
      </c>
      <c r="C4016" s="1554">
        <v>22.9</v>
      </c>
    </row>
    <row r="4017" spans="1:3" ht="15.75">
      <c r="A4017" s="1649">
        <v>37254</v>
      </c>
      <c r="B4017" s="46">
        <v>16.600000000000001</v>
      </c>
      <c r="C4017" s="1554">
        <v>20.399999999999999</v>
      </c>
    </row>
    <row r="4018" spans="1:3" ht="15.75">
      <c r="A4018" s="1649">
        <v>37255</v>
      </c>
      <c r="B4018" s="46">
        <v>16.3</v>
      </c>
      <c r="C4018" s="1554">
        <v>20.6</v>
      </c>
    </row>
    <row r="4019" spans="1:3" ht="15.75">
      <c r="A4019" s="1649">
        <v>37256</v>
      </c>
      <c r="B4019" s="46">
        <v>16.8</v>
      </c>
      <c r="C4019" s="1554">
        <v>18.899999999999999</v>
      </c>
    </row>
    <row r="4020" spans="1:3" ht="15.75">
      <c r="A4020" s="1649">
        <v>37257</v>
      </c>
      <c r="B4020" s="46">
        <v>18.7</v>
      </c>
      <c r="C4020" s="1553">
        <v>22.5</v>
      </c>
    </row>
    <row r="4021" spans="1:3" ht="15.75">
      <c r="A4021" s="1649">
        <v>37258</v>
      </c>
      <c r="B4021" s="46">
        <v>18.100000000000001</v>
      </c>
      <c r="C4021" s="1553">
        <v>23.1</v>
      </c>
    </row>
    <row r="4022" spans="1:3" ht="15.75">
      <c r="A4022" s="1649">
        <v>37259</v>
      </c>
      <c r="B4022" s="46">
        <v>17.899999999999999</v>
      </c>
      <c r="C4022" s="1553">
        <v>23.5</v>
      </c>
    </row>
    <row r="4023" spans="1:3" ht="15.75">
      <c r="A4023" s="1649">
        <v>37260</v>
      </c>
      <c r="B4023" s="46">
        <v>17</v>
      </c>
      <c r="C4023" s="1553">
        <v>24.3</v>
      </c>
    </row>
    <row r="4024" spans="1:3" ht="15.75">
      <c r="A4024" s="1649">
        <v>37261</v>
      </c>
      <c r="B4024" s="46">
        <v>17.399999999999999</v>
      </c>
      <c r="C4024" s="1553">
        <v>24.1</v>
      </c>
    </row>
    <row r="4025" spans="1:3" ht="15.75">
      <c r="A4025" s="1649">
        <v>37262</v>
      </c>
      <c r="B4025" s="46">
        <v>16.8</v>
      </c>
      <c r="C4025" s="1553">
        <v>23.1</v>
      </c>
    </row>
    <row r="4026" spans="1:3" ht="15.75">
      <c r="A4026" s="1649">
        <v>37263</v>
      </c>
      <c r="B4026" s="46">
        <v>17.5</v>
      </c>
      <c r="C4026" s="1553">
        <v>24.6</v>
      </c>
    </row>
    <row r="4027" spans="1:3" ht="15.75">
      <c r="A4027" s="1649">
        <v>37264</v>
      </c>
      <c r="B4027" s="46">
        <v>18.100000000000001</v>
      </c>
      <c r="C4027" s="1553">
        <v>24.5</v>
      </c>
    </row>
    <row r="4028" spans="1:3" ht="15.75">
      <c r="A4028" s="1649">
        <v>37265</v>
      </c>
      <c r="B4028" s="46">
        <v>18.899999999999999</v>
      </c>
      <c r="C4028" s="1553">
        <v>23.1</v>
      </c>
    </row>
    <row r="4029" spans="1:3" ht="15.75">
      <c r="A4029" s="1649">
        <v>37266</v>
      </c>
      <c r="B4029" s="46">
        <v>19.600000000000001</v>
      </c>
      <c r="C4029" s="1553">
        <v>22.3</v>
      </c>
    </row>
    <row r="4030" spans="1:3" ht="15.75">
      <c r="A4030" s="1649">
        <v>37267</v>
      </c>
      <c r="B4030" s="46">
        <v>19.7</v>
      </c>
      <c r="C4030" s="1553">
        <v>22.6</v>
      </c>
    </row>
    <row r="4031" spans="1:3" ht="15.75">
      <c r="A4031" s="1649">
        <v>37268</v>
      </c>
      <c r="B4031" s="46">
        <v>20.5</v>
      </c>
      <c r="C4031" s="1553">
        <v>24.2</v>
      </c>
    </row>
    <row r="4032" spans="1:3" ht="15.75">
      <c r="A4032" s="1649">
        <v>37269</v>
      </c>
      <c r="B4032" s="46">
        <v>21.3</v>
      </c>
      <c r="C4032" s="1553">
        <v>25.6</v>
      </c>
    </row>
    <row r="4033" spans="1:3" ht="15.75">
      <c r="A4033" s="1649">
        <v>37270</v>
      </c>
      <c r="B4033" s="46">
        <v>20.9</v>
      </c>
      <c r="C4033" s="1553">
        <v>24.3</v>
      </c>
    </row>
    <row r="4034" spans="1:3" ht="15.75">
      <c r="A4034" s="1649">
        <v>37271</v>
      </c>
      <c r="B4034" s="46">
        <v>21.3</v>
      </c>
      <c r="C4034" s="1553">
        <v>25.6</v>
      </c>
    </row>
    <row r="4035" spans="1:3" ht="15.75">
      <c r="A4035" s="1649">
        <v>37272</v>
      </c>
      <c r="B4035" s="46">
        <v>21.7</v>
      </c>
      <c r="C4035" s="1553">
        <v>26.6</v>
      </c>
    </row>
    <row r="4036" spans="1:3" ht="15.75">
      <c r="A4036" s="1649">
        <v>37273</v>
      </c>
      <c r="B4036" s="46">
        <v>23.2</v>
      </c>
      <c r="C4036" s="1553">
        <v>27.8</v>
      </c>
    </row>
    <row r="4037" spans="1:3" ht="15.75">
      <c r="A4037" s="1649">
        <v>37274</v>
      </c>
      <c r="B4037" s="46">
        <v>22.8</v>
      </c>
      <c r="C4037" s="1553">
        <v>27.4</v>
      </c>
    </row>
    <row r="4038" spans="1:3" ht="15.75">
      <c r="A4038" s="1649">
        <v>37275</v>
      </c>
      <c r="B4038" s="46">
        <v>21.1</v>
      </c>
      <c r="C4038" s="1553">
        <v>24.3</v>
      </c>
    </row>
    <row r="4039" spans="1:3" ht="15.75">
      <c r="A4039" s="1649">
        <v>37276</v>
      </c>
      <c r="B4039" s="46">
        <v>17.399999999999999</v>
      </c>
      <c r="C4039" s="1553">
        <v>21.3</v>
      </c>
    </row>
    <row r="4040" spans="1:3" ht="15.75">
      <c r="A4040" s="1649">
        <v>37277</v>
      </c>
      <c r="B4040" s="46">
        <v>16.7</v>
      </c>
      <c r="C4040" s="1553">
        <v>19.399999999999999</v>
      </c>
    </row>
    <row r="4041" spans="1:3" ht="15.75">
      <c r="A4041" s="1649">
        <v>37278</v>
      </c>
      <c r="B4041" s="46">
        <v>16.600000000000001</v>
      </c>
      <c r="C4041" s="1553">
        <v>18</v>
      </c>
    </row>
    <row r="4042" spans="1:3" ht="15.75">
      <c r="A4042" s="1649">
        <v>37279</v>
      </c>
      <c r="B4042" s="46">
        <v>15</v>
      </c>
      <c r="C4042" s="1553">
        <v>16.8</v>
      </c>
    </row>
    <row r="4043" spans="1:3" ht="15.75">
      <c r="A4043" s="1649">
        <v>37280</v>
      </c>
      <c r="B4043" s="46">
        <v>13.2</v>
      </c>
      <c r="C4043" s="1553">
        <v>14.3</v>
      </c>
    </row>
    <row r="4044" spans="1:3" ht="15.75">
      <c r="A4044" s="1649">
        <v>37281</v>
      </c>
      <c r="B4044" s="46">
        <v>13</v>
      </c>
      <c r="C4044" s="1553">
        <v>13.8</v>
      </c>
    </row>
    <row r="4045" spans="1:3" ht="15.75">
      <c r="A4045" s="1649">
        <v>37282</v>
      </c>
      <c r="B4045" s="46">
        <v>12.5</v>
      </c>
      <c r="C4045" s="1553">
        <v>13.5</v>
      </c>
    </row>
    <row r="4046" spans="1:3" ht="15.75">
      <c r="A4046" s="1649">
        <v>37283</v>
      </c>
      <c r="B4046" s="46">
        <v>12.2</v>
      </c>
      <c r="C4046" s="1553">
        <v>13.3</v>
      </c>
    </row>
    <row r="4047" spans="1:3" ht="15.75">
      <c r="A4047" s="1649">
        <v>37284</v>
      </c>
      <c r="B4047" s="46">
        <v>13.4</v>
      </c>
      <c r="C4047" s="1553">
        <v>16.2</v>
      </c>
    </row>
    <row r="4048" spans="1:3" ht="15.75">
      <c r="A4048" s="1649">
        <v>37285</v>
      </c>
      <c r="B4048" s="46">
        <v>15.5</v>
      </c>
      <c r="C4048" s="1553">
        <v>17.7</v>
      </c>
    </row>
    <row r="4049" spans="1:3" ht="15.75">
      <c r="A4049" s="1649">
        <v>37286</v>
      </c>
      <c r="B4049" s="46">
        <v>15.4</v>
      </c>
      <c r="C4049" s="1553">
        <v>16.8</v>
      </c>
    </row>
    <row r="4050" spans="1:3" ht="15.75">
      <c r="A4050" s="1649">
        <v>37287</v>
      </c>
      <c r="B4050" s="46">
        <v>16</v>
      </c>
      <c r="C4050" s="1553">
        <v>19.100000000000001</v>
      </c>
    </row>
    <row r="4051" spans="1:3" ht="15.75">
      <c r="A4051" s="1649">
        <v>37288</v>
      </c>
      <c r="B4051" s="46">
        <v>12.8</v>
      </c>
      <c r="C4051" s="1553">
        <v>16.3</v>
      </c>
    </row>
    <row r="4052" spans="1:3" ht="15.75">
      <c r="A4052" s="1649">
        <v>37289</v>
      </c>
      <c r="B4052" s="46">
        <v>13.1</v>
      </c>
      <c r="C4052" s="1553">
        <v>14.5</v>
      </c>
    </row>
    <row r="4053" spans="1:3" ht="15.75">
      <c r="A4053" s="1649">
        <v>37290</v>
      </c>
      <c r="B4053" s="46">
        <v>13.4</v>
      </c>
      <c r="C4053" s="1553">
        <v>15.8</v>
      </c>
    </row>
    <row r="4054" spans="1:3" ht="15.75">
      <c r="A4054" s="1649">
        <v>37291</v>
      </c>
      <c r="B4054" s="46">
        <v>14.2</v>
      </c>
      <c r="C4054" s="1553">
        <v>16.2</v>
      </c>
    </row>
    <row r="4055" spans="1:3" ht="15.75">
      <c r="A4055" s="1649">
        <v>37292</v>
      </c>
      <c r="B4055" s="46">
        <v>16.100000000000001</v>
      </c>
      <c r="C4055" s="1553">
        <v>19.600000000000001</v>
      </c>
    </row>
    <row r="4056" spans="1:3" ht="15.75">
      <c r="A4056" s="1649">
        <v>37293</v>
      </c>
      <c r="B4056" s="46">
        <v>17.899999999999999</v>
      </c>
      <c r="C4056" s="1553">
        <v>21.1</v>
      </c>
    </row>
    <row r="4057" spans="1:3" ht="15.75">
      <c r="A4057" s="1649">
        <v>37294</v>
      </c>
      <c r="B4057" s="46">
        <v>18.100000000000001</v>
      </c>
      <c r="C4057" s="1553">
        <v>20.3</v>
      </c>
    </row>
    <row r="4058" spans="1:3" ht="15.75">
      <c r="A4058" s="1649">
        <v>37295</v>
      </c>
      <c r="B4058" s="46">
        <v>20.2</v>
      </c>
      <c r="C4058" s="1553">
        <v>22.8</v>
      </c>
    </row>
    <row r="4059" spans="1:3" ht="15.75">
      <c r="A4059" s="1649">
        <v>37296</v>
      </c>
      <c r="B4059" s="46">
        <v>20.3</v>
      </c>
      <c r="C4059" s="1553">
        <v>23.8</v>
      </c>
    </row>
    <row r="4060" spans="1:3" ht="15.75">
      <c r="A4060" s="1649">
        <v>37297</v>
      </c>
      <c r="B4060" s="46">
        <v>19.5</v>
      </c>
      <c r="C4060" s="1553">
        <v>20.6</v>
      </c>
    </row>
    <row r="4061" spans="1:3" ht="15.75">
      <c r="A4061" s="1649">
        <v>37298</v>
      </c>
      <c r="B4061" s="46">
        <v>17.899999999999999</v>
      </c>
      <c r="C4061" s="1553">
        <v>19.399999999999999</v>
      </c>
    </row>
    <row r="4062" spans="1:3" ht="15.75">
      <c r="A4062" s="1649">
        <v>37299</v>
      </c>
      <c r="B4062" s="46">
        <v>16.399999999999999</v>
      </c>
      <c r="C4062" s="1553">
        <v>17.899999999999999</v>
      </c>
    </row>
    <row r="4063" spans="1:3" ht="15.75">
      <c r="A4063" s="1649">
        <v>37300</v>
      </c>
      <c r="B4063" s="46">
        <v>18.899999999999999</v>
      </c>
      <c r="C4063" s="1553">
        <v>24.8</v>
      </c>
    </row>
    <row r="4064" spans="1:3" ht="15.75">
      <c r="A4064" s="1649">
        <v>37301</v>
      </c>
      <c r="B4064" s="46">
        <v>19.399999999999999</v>
      </c>
      <c r="C4064" s="1553">
        <v>21.1</v>
      </c>
    </row>
    <row r="4065" spans="1:3" ht="15.75">
      <c r="A4065" s="1649">
        <v>37302</v>
      </c>
      <c r="B4065" s="46">
        <v>21.4</v>
      </c>
      <c r="C4065" s="1553">
        <v>25.5</v>
      </c>
    </row>
    <row r="4066" spans="1:3" ht="15.75">
      <c r="A4066" s="1649">
        <v>37303</v>
      </c>
      <c r="B4066" s="46">
        <v>20.9</v>
      </c>
      <c r="C4066" s="1553">
        <v>25.1</v>
      </c>
    </row>
    <row r="4067" spans="1:3" ht="15.75">
      <c r="A4067" s="1649">
        <v>37304</v>
      </c>
      <c r="B4067" s="46">
        <v>21.1</v>
      </c>
      <c r="C4067" s="1553">
        <v>23.3</v>
      </c>
    </row>
    <row r="4068" spans="1:3" ht="15.75">
      <c r="A4068" s="1649">
        <v>37305</v>
      </c>
      <c r="B4068" s="46">
        <v>21.5</v>
      </c>
      <c r="C4068" s="1553">
        <v>27.3</v>
      </c>
    </row>
    <row r="4069" spans="1:3" ht="15.75">
      <c r="A4069" s="1649">
        <v>37306</v>
      </c>
      <c r="B4069" s="46">
        <v>21.3</v>
      </c>
      <c r="C4069" s="1553">
        <v>25.5</v>
      </c>
    </row>
    <row r="4070" spans="1:3" ht="15.75">
      <c r="A4070" s="1649">
        <v>37307</v>
      </c>
      <c r="B4070" s="46">
        <v>21.3</v>
      </c>
      <c r="C4070" s="1553">
        <v>23.5</v>
      </c>
    </row>
    <row r="4071" spans="1:3" ht="15.75">
      <c r="A4071" s="1649">
        <v>37308</v>
      </c>
      <c r="B4071" s="46">
        <v>21.1</v>
      </c>
      <c r="C4071" s="1553">
        <v>23.6</v>
      </c>
    </row>
    <row r="4072" spans="1:3" ht="15.75">
      <c r="A4072" s="1649">
        <v>37309</v>
      </c>
      <c r="B4072" s="46">
        <v>21.6</v>
      </c>
      <c r="C4072" s="1553">
        <v>24.4</v>
      </c>
    </row>
    <row r="4073" spans="1:3" ht="15.75">
      <c r="A4073" s="1649">
        <v>37310</v>
      </c>
      <c r="B4073" s="46">
        <v>22.8</v>
      </c>
      <c r="C4073" s="1553">
        <v>26.9</v>
      </c>
    </row>
    <row r="4074" spans="1:3" ht="15.75">
      <c r="A4074" s="1649">
        <v>37311</v>
      </c>
      <c r="B4074" s="46">
        <v>22.2</v>
      </c>
      <c r="C4074" s="1553">
        <v>24.6</v>
      </c>
    </row>
    <row r="4075" spans="1:3" ht="15.75">
      <c r="A4075" s="1649">
        <v>37312</v>
      </c>
      <c r="B4075" s="46">
        <v>22.5</v>
      </c>
      <c r="C4075" s="1553">
        <v>26.5</v>
      </c>
    </row>
    <row r="4076" spans="1:3" ht="15.75">
      <c r="A4076" s="1649">
        <v>37313</v>
      </c>
      <c r="B4076" s="46">
        <v>22.8</v>
      </c>
      <c r="C4076" s="1553">
        <v>24.7</v>
      </c>
    </row>
    <row r="4077" spans="1:3" ht="15.75">
      <c r="A4077" s="1649">
        <v>37314</v>
      </c>
      <c r="B4077" s="46">
        <v>23.2</v>
      </c>
      <c r="C4077" s="1553">
        <v>26.4</v>
      </c>
    </row>
    <row r="4078" spans="1:3" ht="15.75">
      <c r="A4078" s="1649">
        <v>37315</v>
      </c>
      <c r="B4078" s="46">
        <v>23</v>
      </c>
      <c r="C4078" s="1553">
        <v>26.6</v>
      </c>
    </row>
    <row r="4079" spans="1:3" ht="15.75">
      <c r="A4079" s="1649">
        <v>37316</v>
      </c>
      <c r="B4079" s="46">
        <v>22.8</v>
      </c>
      <c r="C4079" s="1553">
        <v>25.3</v>
      </c>
    </row>
    <row r="4080" spans="1:3" ht="15.75">
      <c r="A4080" s="1649">
        <v>37317</v>
      </c>
      <c r="B4080" s="46">
        <v>23.3</v>
      </c>
      <c r="C4080" s="1553">
        <v>25.8</v>
      </c>
    </row>
    <row r="4081" spans="1:3" ht="15.75">
      <c r="A4081" s="1649">
        <v>37318</v>
      </c>
      <c r="B4081" s="46">
        <v>22.8</v>
      </c>
      <c r="C4081" s="1553">
        <v>25</v>
      </c>
    </row>
    <row r="4082" spans="1:3" ht="15.75">
      <c r="A4082" s="1649">
        <v>37319</v>
      </c>
      <c r="B4082" s="46">
        <v>23</v>
      </c>
      <c r="C4082" s="1553">
        <v>27.1</v>
      </c>
    </row>
    <row r="4083" spans="1:3" ht="15.75">
      <c r="A4083" s="1649">
        <v>37320</v>
      </c>
      <c r="B4083" s="46">
        <v>21.9</v>
      </c>
      <c r="C4083" s="1553">
        <v>25</v>
      </c>
    </row>
    <row r="4084" spans="1:3" ht="15.75">
      <c r="A4084" s="1649">
        <v>37321</v>
      </c>
      <c r="B4084" s="46">
        <v>18.5</v>
      </c>
      <c r="C4084" s="1553">
        <v>19.899999999999999</v>
      </c>
    </row>
    <row r="4085" spans="1:3" ht="15.75">
      <c r="A4085" s="1649">
        <v>37322</v>
      </c>
      <c r="B4085" s="46">
        <v>18.3</v>
      </c>
      <c r="C4085" s="1553">
        <v>21.1</v>
      </c>
    </row>
    <row r="4086" spans="1:3" ht="15.75">
      <c r="A4086" s="1649">
        <v>37323</v>
      </c>
      <c r="B4086" s="46">
        <v>18.3</v>
      </c>
      <c r="C4086" s="1553">
        <v>21.5</v>
      </c>
    </row>
    <row r="4087" spans="1:3" ht="15.75">
      <c r="A4087" s="1649">
        <v>37324</v>
      </c>
      <c r="B4087" s="46">
        <v>19.100000000000001</v>
      </c>
      <c r="C4087" s="1553">
        <v>25.5</v>
      </c>
    </row>
    <row r="4088" spans="1:3" ht="15.75">
      <c r="A4088" s="1649">
        <v>37325</v>
      </c>
      <c r="B4088" s="46">
        <v>21.7</v>
      </c>
      <c r="C4088" s="1553">
        <v>25.6</v>
      </c>
    </row>
    <row r="4089" spans="1:3" ht="15.75">
      <c r="A4089" s="1649">
        <v>37326</v>
      </c>
      <c r="B4089" s="46">
        <v>23</v>
      </c>
      <c r="C4089" s="1553">
        <v>26.6</v>
      </c>
    </row>
    <row r="4090" spans="1:3" ht="15.75">
      <c r="A4090" s="1649">
        <v>37327</v>
      </c>
      <c r="B4090" s="46">
        <v>22.7</v>
      </c>
      <c r="C4090" s="1553">
        <v>25</v>
      </c>
    </row>
    <row r="4091" spans="1:3" ht="15.75">
      <c r="A4091" s="1649">
        <v>37328</v>
      </c>
      <c r="B4091" s="46">
        <v>23.7</v>
      </c>
      <c r="C4091" s="1553">
        <v>26.4</v>
      </c>
    </row>
    <row r="4092" spans="1:3" ht="15.75">
      <c r="A4092" s="1649">
        <v>37329</v>
      </c>
      <c r="B4092" s="46">
        <v>23.4</v>
      </c>
      <c r="C4092" s="1553">
        <v>25.6</v>
      </c>
    </row>
    <row r="4093" spans="1:3" ht="15.75">
      <c r="A4093" s="1649">
        <v>37330</v>
      </c>
      <c r="B4093" s="46">
        <v>24.7</v>
      </c>
      <c r="C4093" s="1553">
        <v>28.5</v>
      </c>
    </row>
    <row r="4094" spans="1:3" ht="15.75">
      <c r="A4094" s="1649">
        <v>37331</v>
      </c>
      <c r="B4094" s="46">
        <v>24.5</v>
      </c>
      <c r="C4094" s="1553">
        <v>26</v>
      </c>
    </row>
    <row r="4095" spans="1:3" ht="15.75">
      <c r="A4095" s="1649">
        <v>37332</v>
      </c>
      <c r="B4095" s="46">
        <v>21.9</v>
      </c>
      <c r="C4095" s="1553">
        <v>24.5</v>
      </c>
    </row>
    <row r="4096" spans="1:3" ht="15.75">
      <c r="A4096" s="1649">
        <v>37333</v>
      </c>
      <c r="B4096" s="46">
        <v>18.600000000000001</v>
      </c>
      <c r="C4096" s="1553">
        <v>20.9</v>
      </c>
    </row>
    <row r="4097" spans="1:3" ht="15.75">
      <c r="A4097" s="1649">
        <v>37334</v>
      </c>
      <c r="B4097" s="46">
        <v>20.399999999999999</v>
      </c>
      <c r="C4097" s="1553">
        <v>25.5</v>
      </c>
    </row>
    <row r="4098" spans="1:3" ht="15.75">
      <c r="A4098" s="1649">
        <v>37335</v>
      </c>
      <c r="B4098" s="46">
        <v>22.8</v>
      </c>
      <c r="C4098" s="1553">
        <v>28.6</v>
      </c>
    </row>
    <row r="4099" spans="1:3" ht="15.75">
      <c r="A4099" s="1649">
        <v>37336</v>
      </c>
      <c r="B4099" s="46">
        <v>23.4</v>
      </c>
      <c r="C4099" s="1553">
        <v>26.3</v>
      </c>
    </row>
    <row r="4100" spans="1:3" ht="15.75">
      <c r="A4100" s="1649">
        <v>37337</v>
      </c>
      <c r="B4100" s="46">
        <v>24.4</v>
      </c>
      <c r="C4100" s="1553">
        <v>27.5</v>
      </c>
    </row>
    <row r="4101" spans="1:3" ht="15.75">
      <c r="A4101" s="1649">
        <v>37338</v>
      </c>
      <c r="B4101" s="46">
        <v>23.7</v>
      </c>
      <c r="C4101" s="1553">
        <v>25.4</v>
      </c>
    </row>
    <row r="4102" spans="1:3" ht="15.75">
      <c r="A4102" s="1649">
        <v>37339</v>
      </c>
      <c r="B4102" s="46">
        <v>23.6</v>
      </c>
      <c r="C4102" s="1553">
        <v>28.6</v>
      </c>
    </row>
    <row r="4103" spans="1:3" ht="15.75">
      <c r="A4103" s="1649">
        <v>37340</v>
      </c>
      <c r="B4103" s="46">
        <v>21.1</v>
      </c>
      <c r="C4103" s="1553">
        <v>23.6</v>
      </c>
    </row>
    <row r="4104" spans="1:3" ht="15.75">
      <c r="A4104" s="1649">
        <v>37341</v>
      </c>
      <c r="B4104" s="46">
        <v>23.5</v>
      </c>
      <c r="C4104" s="1553">
        <v>28.1</v>
      </c>
    </row>
    <row r="4105" spans="1:3" ht="15.75">
      <c r="A4105" s="1649">
        <v>37342</v>
      </c>
      <c r="B4105" s="46">
        <v>25.7</v>
      </c>
      <c r="C4105" s="1553">
        <v>30.3</v>
      </c>
    </row>
    <row r="4106" spans="1:3" ht="15.75">
      <c r="A4106" s="1649">
        <v>37343</v>
      </c>
      <c r="B4106" s="46">
        <v>26.1</v>
      </c>
      <c r="C4106" s="1553">
        <v>29.6</v>
      </c>
    </row>
    <row r="4107" spans="1:3" ht="15.75">
      <c r="A4107" s="1649">
        <v>37344</v>
      </c>
      <c r="B4107" s="46">
        <v>24</v>
      </c>
      <c r="C4107" s="1553">
        <v>26.8</v>
      </c>
    </row>
    <row r="4108" spans="1:3" ht="15.75">
      <c r="A4108" s="1649">
        <v>37345</v>
      </c>
      <c r="B4108" s="46">
        <v>23.3</v>
      </c>
      <c r="C4108" s="1553">
        <v>26.3</v>
      </c>
    </row>
    <row r="4109" spans="1:3" ht="15.75">
      <c r="A4109" s="1649">
        <v>37346</v>
      </c>
      <c r="B4109" s="46">
        <v>22.6</v>
      </c>
      <c r="C4109" s="1553">
        <v>26.6</v>
      </c>
    </row>
    <row r="4110" spans="1:3" ht="15.75">
      <c r="A4110" s="1649">
        <v>37347</v>
      </c>
      <c r="B4110" s="46">
        <v>24.2</v>
      </c>
      <c r="C4110" s="1553">
        <v>29.4</v>
      </c>
    </row>
    <row r="4111" spans="1:3" ht="15.75">
      <c r="A4111" s="1649">
        <v>37348</v>
      </c>
      <c r="B4111" s="46">
        <v>26</v>
      </c>
      <c r="C4111" s="1553">
        <v>31.1</v>
      </c>
    </row>
    <row r="4112" spans="1:3" ht="15.75">
      <c r="A4112" s="1649">
        <v>37349</v>
      </c>
      <c r="B4112" s="46">
        <v>26.6</v>
      </c>
      <c r="C4112" s="1553">
        <v>31</v>
      </c>
    </row>
    <row r="4113" spans="1:3" ht="15.75">
      <c r="A4113" s="1649">
        <v>37350</v>
      </c>
      <c r="B4113" s="46">
        <v>26.6</v>
      </c>
      <c r="C4113" s="1553">
        <v>31.8</v>
      </c>
    </row>
    <row r="4114" spans="1:3" ht="15.75">
      <c r="A4114" s="1649">
        <v>37351</v>
      </c>
      <c r="B4114" s="46">
        <v>27.2</v>
      </c>
      <c r="C4114" s="1553">
        <v>32.1</v>
      </c>
    </row>
    <row r="4115" spans="1:3" ht="15.75">
      <c r="A4115" s="1649">
        <v>37352</v>
      </c>
      <c r="B4115" s="46">
        <v>27.2</v>
      </c>
      <c r="C4115" s="1553">
        <v>31.6</v>
      </c>
    </row>
    <row r="4116" spans="1:3" ht="15.75">
      <c r="A4116" s="1649">
        <v>37353</v>
      </c>
      <c r="B4116" s="46">
        <v>26.9</v>
      </c>
      <c r="C4116" s="1553">
        <v>30.4</v>
      </c>
    </row>
    <row r="4117" spans="1:3" ht="15.75">
      <c r="A4117" s="1649">
        <v>37354</v>
      </c>
      <c r="B4117" s="46">
        <v>26.5</v>
      </c>
      <c r="C4117" s="1553">
        <v>28.6</v>
      </c>
    </row>
    <row r="4118" spans="1:3" ht="15.75">
      <c r="A4118" s="1649">
        <v>37355</v>
      </c>
      <c r="B4118" s="46">
        <v>26.7</v>
      </c>
      <c r="C4118" s="1553">
        <v>29.5</v>
      </c>
    </row>
    <row r="4119" spans="1:3" ht="15.75">
      <c r="A4119" s="1649">
        <v>37356</v>
      </c>
      <c r="B4119" s="46">
        <v>22</v>
      </c>
      <c r="C4119" s="1553">
        <v>26.4</v>
      </c>
    </row>
    <row r="4120" spans="1:3" ht="15.75">
      <c r="A4120" s="1649">
        <v>37357</v>
      </c>
      <c r="B4120" s="46">
        <v>19.600000000000001</v>
      </c>
      <c r="C4120" s="1553">
        <v>22.4</v>
      </c>
    </row>
    <row r="4121" spans="1:3" ht="15.75">
      <c r="A4121" s="1649">
        <v>37358</v>
      </c>
      <c r="B4121" s="46">
        <v>20.7</v>
      </c>
      <c r="C4121" s="1553">
        <v>25.3</v>
      </c>
    </row>
    <row r="4122" spans="1:3" ht="15.75">
      <c r="A4122" s="1649">
        <v>37359</v>
      </c>
      <c r="B4122" s="46">
        <v>22.9</v>
      </c>
      <c r="C4122" s="1553">
        <v>29.1</v>
      </c>
    </row>
    <row r="4123" spans="1:3" ht="15.75">
      <c r="A4123" s="1649">
        <v>37360</v>
      </c>
      <c r="B4123" s="46">
        <v>23.5</v>
      </c>
      <c r="C4123" s="1553">
        <v>28.6</v>
      </c>
    </row>
    <row r="4124" spans="1:3" ht="15.75">
      <c r="A4124" s="1649">
        <v>37361</v>
      </c>
      <c r="B4124" s="46">
        <v>25.7</v>
      </c>
      <c r="C4124" s="1553">
        <v>31.3</v>
      </c>
    </row>
    <row r="4125" spans="1:3" ht="15.75">
      <c r="A4125" s="1649">
        <v>37362</v>
      </c>
      <c r="B4125" s="46">
        <v>26.7</v>
      </c>
      <c r="C4125" s="1553">
        <v>33</v>
      </c>
    </row>
    <row r="4126" spans="1:3" ht="15.75">
      <c r="A4126" s="1649">
        <v>37363</v>
      </c>
      <c r="B4126" s="46">
        <v>27</v>
      </c>
      <c r="C4126" s="1553">
        <v>31.6</v>
      </c>
    </row>
    <row r="4127" spans="1:3" ht="15.75">
      <c r="A4127" s="1649">
        <v>37364</v>
      </c>
      <c r="B4127" s="46">
        <v>23.8</v>
      </c>
      <c r="C4127" s="1553">
        <v>27.2</v>
      </c>
    </row>
    <row r="4128" spans="1:3" ht="15.75">
      <c r="A4128" s="1649">
        <v>37365</v>
      </c>
      <c r="B4128" s="46">
        <v>23.6</v>
      </c>
      <c r="C4128" s="1553">
        <v>28.9</v>
      </c>
    </row>
    <row r="4129" spans="1:3" ht="15.75">
      <c r="A4129" s="1649">
        <v>37366</v>
      </c>
      <c r="B4129" s="46">
        <v>26.1</v>
      </c>
      <c r="C4129" s="1553">
        <v>29.1</v>
      </c>
    </row>
    <row r="4130" spans="1:3" ht="15.75">
      <c r="A4130" s="1649">
        <v>37367</v>
      </c>
      <c r="B4130" s="46">
        <v>26.5</v>
      </c>
      <c r="C4130" s="1553">
        <v>30.1</v>
      </c>
    </row>
    <row r="4131" spans="1:3" ht="15.75">
      <c r="A4131" s="1649">
        <v>37368</v>
      </c>
      <c r="B4131" s="46">
        <v>27.1</v>
      </c>
      <c r="C4131" s="1553">
        <v>30.1</v>
      </c>
    </row>
    <row r="4132" spans="1:3" ht="15.75">
      <c r="A4132" s="1649">
        <v>37369</v>
      </c>
      <c r="B4132" s="46">
        <v>28.1</v>
      </c>
      <c r="C4132" s="1553">
        <v>32.700000000000003</v>
      </c>
    </row>
    <row r="4133" spans="1:3" ht="15.75">
      <c r="A4133" s="1649">
        <v>37370</v>
      </c>
      <c r="B4133" s="46">
        <v>28.5</v>
      </c>
      <c r="C4133" s="1553">
        <v>32.6</v>
      </c>
    </row>
    <row r="4134" spans="1:3" ht="15.75">
      <c r="A4134" s="1649">
        <v>37371</v>
      </c>
      <c r="B4134" s="46">
        <v>26.2</v>
      </c>
      <c r="C4134" s="1553">
        <v>32.4</v>
      </c>
    </row>
    <row r="4135" spans="1:3" ht="15.75">
      <c r="A4135" s="1649">
        <v>37372</v>
      </c>
      <c r="B4135" s="46">
        <v>26</v>
      </c>
      <c r="C4135" s="1553">
        <v>31.6</v>
      </c>
    </row>
    <row r="4136" spans="1:3" ht="15.75">
      <c r="A4136" s="1649">
        <v>37373</v>
      </c>
      <c r="B4136" s="46">
        <v>28.2</v>
      </c>
      <c r="C4136" s="1553">
        <v>32.6</v>
      </c>
    </row>
    <row r="4137" spans="1:3" ht="15.75">
      <c r="A4137" s="1649">
        <v>37374</v>
      </c>
      <c r="B4137" s="46">
        <v>28.5</v>
      </c>
      <c r="C4137" s="1553">
        <v>32.4</v>
      </c>
    </row>
    <row r="4138" spans="1:3" ht="15.75">
      <c r="A4138" s="1649">
        <v>37375</v>
      </c>
      <c r="B4138" s="46">
        <v>28.8</v>
      </c>
      <c r="C4138" s="1553">
        <v>33.1</v>
      </c>
    </row>
    <row r="4139" spans="1:3" ht="15.75">
      <c r="A4139" s="1649">
        <v>37376</v>
      </c>
      <c r="B4139" s="46">
        <v>28.8</v>
      </c>
      <c r="C4139" s="1553">
        <v>33.6</v>
      </c>
    </row>
    <row r="4140" spans="1:3" ht="15.75">
      <c r="A4140" s="1649">
        <v>37377</v>
      </c>
      <c r="B4140" s="46">
        <v>25.7</v>
      </c>
      <c r="C4140" s="1553">
        <v>30.1</v>
      </c>
    </row>
    <row r="4141" spans="1:3" ht="15.75">
      <c r="A4141" s="1649">
        <v>37378</v>
      </c>
      <c r="B4141" s="46">
        <v>27.7</v>
      </c>
      <c r="C4141" s="1553">
        <v>33</v>
      </c>
    </row>
    <row r="4142" spans="1:3" ht="15.75">
      <c r="A4142" s="1649">
        <v>37379</v>
      </c>
      <c r="B4142" s="46">
        <v>29.1</v>
      </c>
      <c r="C4142" s="1553">
        <v>33.6</v>
      </c>
    </row>
    <row r="4143" spans="1:3" ht="15.75">
      <c r="A4143" s="1649">
        <v>37380</v>
      </c>
      <c r="B4143" s="46">
        <v>28.8</v>
      </c>
      <c r="C4143" s="1553">
        <v>33.299999999999997</v>
      </c>
    </row>
    <row r="4144" spans="1:3" ht="15.75">
      <c r="A4144" s="1649">
        <v>37381</v>
      </c>
      <c r="B4144" s="46">
        <v>28.3</v>
      </c>
      <c r="C4144" s="1553">
        <v>32.5</v>
      </c>
    </row>
    <row r="4145" spans="1:3" ht="15.75">
      <c r="A4145" s="1649">
        <v>37382</v>
      </c>
      <c r="B4145" s="46">
        <v>28.9</v>
      </c>
      <c r="C4145" s="1553">
        <v>33.200000000000003</v>
      </c>
    </row>
    <row r="4146" spans="1:3" ht="15.75">
      <c r="A4146" s="1649">
        <v>37383</v>
      </c>
      <c r="B4146" s="46">
        <v>29.2</v>
      </c>
      <c r="C4146" s="1553">
        <v>34.1</v>
      </c>
    </row>
    <row r="4147" spans="1:3" ht="15.75">
      <c r="A4147" s="1649">
        <v>37384</v>
      </c>
      <c r="B4147" s="46">
        <v>27.6</v>
      </c>
      <c r="C4147" s="1553">
        <v>32.4</v>
      </c>
    </row>
    <row r="4148" spans="1:3" ht="15.75">
      <c r="A4148" s="1649">
        <v>37385</v>
      </c>
      <c r="B4148" s="46">
        <v>26.9</v>
      </c>
      <c r="C4148" s="1553">
        <v>33.1</v>
      </c>
    </row>
    <row r="4149" spans="1:3" ht="15.75">
      <c r="A4149" s="1649">
        <v>37386</v>
      </c>
      <c r="B4149" s="46">
        <v>25.8</v>
      </c>
      <c r="C4149" s="1553">
        <v>28.8</v>
      </c>
    </row>
    <row r="4150" spans="1:3" ht="15.75">
      <c r="A4150" s="1649">
        <v>37387</v>
      </c>
      <c r="B4150" s="46">
        <v>24.5</v>
      </c>
      <c r="C4150" s="1553">
        <v>26.6</v>
      </c>
    </row>
    <row r="4151" spans="1:3" ht="15.75">
      <c r="A4151" s="1649">
        <v>37388</v>
      </c>
      <c r="B4151" s="46">
        <v>25.8</v>
      </c>
      <c r="C4151" s="1553">
        <v>29.5</v>
      </c>
    </row>
    <row r="4152" spans="1:3" ht="15.75">
      <c r="A4152" s="1649">
        <v>37389</v>
      </c>
      <c r="B4152" s="46">
        <v>28.3</v>
      </c>
      <c r="C4152" s="1553">
        <v>32.1</v>
      </c>
    </row>
    <row r="4153" spans="1:3" ht="15.75">
      <c r="A4153" s="1649">
        <v>37390</v>
      </c>
      <c r="B4153" s="46">
        <v>25.1</v>
      </c>
      <c r="C4153" s="1553">
        <v>28.8</v>
      </c>
    </row>
    <row r="4154" spans="1:3" ht="15.75">
      <c r="A4154" s="1649">
        <v>37391</v>
      </c>
      <c r="B4154" s="46">
        <v>25.3</v>
      </c>
      <c r="C4154" s="1553">
        <v>29.6</v>
      </c>
    </row>
    <row r="4155" spans="1:3" ht="15.75">
      <c r="A4155" s="1649">
        <v>37392</v>
      </c>
      <c r="B4155" s="46">
        <v>25.9</v>
      </c>
      <c r="C4155" s="1553">
        <v>28.5</v>
      </c>
    </row>
    <row r="4156" spans="1:3" ht="15.75">
      <c r="A4156" s="1649">
        <v>37393</v>
      </c>
      <c r="B4156" s="46">
        <v>25.5</v>
      </c>
      <c r="C4156" s="1553">
        <v>27.8</v>
      </c>
    </row>
    <row r="4157" spans="1:3" ht="15.75">
      <c r="A4157" s="1649">
        <v>37394</v>
      </c>
      <c r="B4157" s="46">
        <v>27.4</v>
      </c>
      <c r="C4157" s="1553">
        <v>31.7</v>
      </c>
    </row>
    <row r="4158" spans="1:3" ht="15.75">
      <c r="A4158" s="1649">
        <v>37395</v>
      </c>
      <c r="B4158" s="46">
        <v>27.7</v>
      </c>
      <c r="C4158" s="1553">
        <v>32.700000000000003</v>
      </c>
    </row>
    <row r="4159" spans="1:3" ht="15.75">
      <c r="A4159" s="1649">
        <v>37396</v>
      </c>
      <c r="B4159" s="46">
        <v>30.1</v>
      </c>
      <c r="C4159" s="1553">
        <v>35.700000000000003</v>
      </c>
    </row>
    <row r="4160" spans="1:3" ht="15.75">
      <c r="A4160" s="1649">
        <v>37397</v>
      </c>
      <c r="B4160" s="46">
        <v>32.299999999999997</v>
      </c>
      <c r="C4160" s="1553">
        <v>38.6</v>
      </c>
    </row>
    <row r="4161" spans="1:3" ht="15.75">
      <c r="A4161" s="1649">
        <v>37398</v>
      </c>
      <c r="B4161" s="46">
        <v>30.7</v>
      </c>
      <c r="C4161" s="1553">
        <v>34.700000000000003</v>
      </c>
    </row>
    <row r="4162" spans="1:3" ht="15.75">
      <c r="A4162" s="1649">
        <v>37399</v>
      </c>
      <c r="B4162" s="46">
        <v>28.5</v>
      </c>
      <c r="C4162" s="1553">
        <v>31.1</v>
      </c>
    </row>
    <row r="4163" spans="1:3" ht="15.75">
      <c r="A4163" s="1649">
        <v>37400</v>
      </c>
      <c r="B4163" s="46">
        <v>24.5</v>
      </c>
      <c r="C4163" s="1553">
        <v>29.5</v>
      </c>
    </row>
    <row r="4164" spans="1:3" ht="15.75">
      <c r="A4164" s="1649">
        <v>37401</v>
      </c>
      <c r="B4164" s="46">
        <v>25.8</v>
      </c>
      <c r="C4164" s="1553">
        <v>29.9</v>
      </c>
    </row>
    <row r="4165" spans="1:3" ht="15.75">
      <c r="A4165" s="1649">
        <v>37402</v>
      </c>
      <c r="B4165" s="46">
        <v>28.2</v>
      </c>
      <c r="C4165" s="1553">
        <v>32.5</v>
      </c>
    </row>
    <row r="4166" spans="1:3" ht="15.75">
      <c r="A4166" s="1649">
        <v>37403</v>
      </c>
      <c r="B4166" s="46">
        <v>29.2</v>
      </c>
      <c r="C4166" s="1553">
        <v>33.200000000000003</v>
      </c>
    </row>
    <row r="4167" spans="1:3" ht="15.75">
      <c r="A4167" s="1649">
        <v>37404</v>
      </c>
      <c r="B4167" s="46">
        <v>29.4</v>
      </c>
      <c r="C4167" s="1553">
        <v>33.1</v>
      </c>
    </row>
    <row r="4168" spans="1:3" ht="15.75">
      <c r="A4168" s="1649">
        <v>37405</v>
      </c>
      <c r="B4168" s="46">
        <v>29.6</v>
      </c>
      <c r="C4168" s="1553">
        <v>35.1</v>
      </c>
    </row>
    <row r="4169" spans="1:3" ht="15.75">
      <c r="A4169" s="1649">
        <v>37406</v>
      </c>
      <c r="B4169" s="46">
        <v>29.2</v>
      </c>
      <c r="C4169" s="1553">
        <v>35</v>
      </c>
    </row>
    <row r="4170" spans="1:3" ht="15.75">
      <c r="A4170" s="1649">
        <v>37407</v>
      </c>
      <c r="B4170" s="46">
        <v>27.9</v>
      </c>
      <c r="C4170" s="1553">
        <v>33.1</v>
      </c>
    </row>
    <row r="4171" spans="1:3" ht="15.75">
      <c r="A4171" s="1649">
        <v>37408</v>
      </c>
      <c r="B4171" s="46">
        <v>29.7</v>
      </c>
      <c r="C4171" s="1553">
        <v>34.700000000000003</v>
      </c>
    </row>
    <row r="4172" spans="1:3" ht="15.75">
      <c r="A4172" s="1649">
        <v>37409</v>
      </c>
      <c r="B4172" s="46">
        <v>28.4</v>
      </c>
      <c r="C4172" s="1553">
        <v>32.4</v>
      </c>
    </row>
    <row r="4173" spans="1:3" ht="15.75">
      <c r="A4173" s="1649">
        <v>37410</v>
      </c>
      <c r="B4173" s="46">
        <v>29.2</v>
      </c>
      <c r="C4173" s="1553">
        <v>33.200000000000003</v>
      </c>
    </row>
    <row r="4174" spans="1:3" ht="15.75">
      <c r="A4174" s="1649">
        <v>37411</v>
      </c>
      <c r="B4174" s="46">
        <v>28.5</v>
      </c>
      <c r="C4174" s="1553">
        <v>33.4</v>
      </c>
    </row>
    <row r="4175" spans="1:3" ht="15.75">
      <c r="A4175" s="1649">
        <v>37412</v>
      </c>
      <c r="B4175" s="46">
        <v>29.7</v>
      </c>
      <c r="C4175" s="1553">
        <v>34.4</v>
      </c>
    </row>
    <row r="4176" spans="1:3" ht="15.75">
      <c r="A4176" s="1649">
        <v>37413</v>
      </c>
      <c r="B4176" s="46">
        <v>29.8</v>
      </c>
      <c r="C4176" s="1553">
        <v>35</v>
      </c>
    </row>
    <row r="4177" spans="1:3" ht="15.75">
      <c r="A4177" s="1649">
        <v>37414</v>
      </c>
      <c r="B4177" s="46">
        <v>29</v>
      </c>
      <c r="C4177" s="1553">
        <v>33.5</v>
      </c>
    </row>
    <row r="4178" spans="1:3" ht="15.75">
      <c r="A4178" s="1649">
        <v>37415</v>
      </c>
      <c r="B4178" s="46">
        <v>28.8</v>
      </c>
      <c r="C4178" s="1553">
        <v>32.9</v>
      </c>
    </row>
    <row r="4179" spans="1:3" ht="15.75">
      <c r="A4179" s="1649">
        <v>37416</v>
      </c>
      <c r="B4179" s="46">
        <v>28.3</v>
      </c>
      <c r="C4179" s="1553">
        <v>31.7</v>
      </c>
    </row>
    <row r="4180" spans="1:3" ht="15.75">
      <c r="A4180" s="1649">
        <v>37417</v>
      </c>
      <c r="B4180" s="46">
        <v>28.7</v>
      </c>
      <c r="C4180" s="1553">
        <v>31.8</v>
      </c>
    </row>
    <row r="4181" spans="1:3" ht="15.75">
      <c r="A4181" s="1649">
        <v>37418</v>
      </c>
      <c r="B4181" s="46">
        <v>27.4</v>
      </c>
      <c r="C4181" s="1553">
        <v>32</v>
      </c>
    </row>
    <row r="4182" spans="1:3" ht="15.75">
      <c r="A4182" s="1649">
        <v>37419</v>
      </c>
      <c r="B4182" s="46">
        <v>27.4</v>
      </c>
      <c r="C4182" s="1553">
        <v>31.5</v>
      </c>
    </row>
    <row r="4183" spans="1:3" ht="15.75">
      <c r="A4183" s="1649">
        <v>37420</v>
      </c>
      <c r="B4183" s="46">
        <v>28.7</v>
      </c>
      <c r="C4183" s="1553">
        <v>33</v>
      </c>
    </row>
    <row r="4184" spans="1:3" ht="15.75">
      <c r="A4184" s="1649">
        <v>37421</v>
      </c>
      <c r="B4184" s="46">
        <v>29.5</v>
      </c>
      <c r="C4184" s="1553">
        <v>35.4</v>
      </c>
    </row>
    <row r="4185" spans="1:3" ht="15.75">
      <c r="A4185" s="1649">
        <v>37422</v>
      </c>
      <c r="B4185" s="46">
        <v>30.7</v>
      </c>
      <c r="C4185" s="1553">
        <v>35</v>
      </c>
    </row>
    <row r="4186" spans="1:3" ht="15.75">
      <c r="A4186" s="1649">
        <v>37423</v>
      </c>
      <c r="B4186" s="46">
        <v>29.8</v>
      </c>
      <c r="C4186" s="1553">
        <v>34.700000000000003</v>
      </c>
    </row>
    <row r="4187" spans="1:3" ht="15.75">
      <c r="A4187" s="1649">
        <v>37424</v>
      </c>
      <c r="B4187" s="46">
        <v>29.6</v>
      </c>
      <c r="C4187" s="1553">
        <v>33.6</v>
      </c>
    </row>
    <row r="4188" spans="1:3" ht="15.75">
      <c r="A4188" s="1649">
        <v>37425</v>
      </c>
      <c r="B4188" s="46">
        <v>28.1</v>
      </c>
      <c r="C4188" s="1553">
        <v>33.299999999999997</v>
      </c>
    </row>
    <row r="4189" spans="1:3" ht="15.75">
      <c r="A4189" s="1649">
        <v>37426</v>
      </c>
      <c r="B4189" s="46">
        <v>30.4</v>
      </c>
      <c r="C4189" s="1553">
        <v>35.4</v>
      </c>
    </row>
    <row r="4190" spans="1:3" ht="15.75">
      <c r="A4190" s="1649">
        <v>37427</v>
      </c>
      <c r="B4190" s="46">
        <v>30.3</v>
      </c>
      <c r="C4190" s="1553">
        <v>35.1</v>
      </c>
    </row>
    <row r="4191" spans="1:3" ht="15.75">
      <c r="A4191" s="1649">
        <v>37428</v>
      </c>
      <c r="B4191" s="46">
        <v>31.7</v>
      </c>
      <c r="C4191" s="1553">
        <v>35.6</v>
      </c>
    </row>
    <row r="4192" spans="1:3" ht="15.75">
      <c r="A4192" s="1649">
        <v>37429</v>
      </c>
      <c r="B4192" s="46">
        <v>30.9</v>
      </c>
      <c r="C4192" s="1553">
        <v>34</v>
      </c>
    </row>
    <row r="4193" spans="1:3" ht="15.75">
      <c r="A4193" s="1649">
        <v>37430</v>
      </c>
      <c r="B4193" s="46">
        <v>30.5</v>
      </c>
      <c r="C4193" s="1553">
        <v>34.4</v>
      </c>
    </row>
    <row r="4194" spans="1:3" ht="15.75">
      <c r="A4194" s="1649">
        <v>37431</v>
      </c>
      <c r="B4194" s="46">
        <v>30.1</v>
      </c>
      <c r="C4194" s="1553">
        <v>34</v>
      </c>
    </row>
    <row r="4195" spans="1:3" ht="15.75">
      <c r="A4195" s="1649">
        <v>37432</v>
      </c>
      <c r="B4195" s="46">
        <v>30.7</v>
      </c>
      <c r="C4195" s="1553">
        <v>34</v>
      </c>
    </row>
    <row r="4196" spans="1:3" ht="15.75">
      <c r="A4196" s="1649">
        <v>37433</v>
      </c>
      <c r="B4196" s="46">
        <v>28.6</v>
      </c>
      <c r="C4196" s="1553">
        <v>33</v>
      </c>
    </row>
    <row r="4197" spans="1:3" ht="15.75">
      <c r="A4197" s="1649">
        <v>37434</v>
      </c>
      <c r="B4197" s="46">
        <v>30</v>
      </c>
      <c r="C4197" s="1553">
        <v>34.9</v>
      </c>
    </row>
    <row r="4198" spans="1:3" ht="15.75">
      <c r="A4198" s="1649">
        <v>37435</v>
      </c>
      <c r="B4198" s="46">
        <v>30.7</v>
      </c>
      <c r="C4198" s="1553">
        <v>34.799999999999997</v>
      </c>
    </row>
    <row r="4199" spans="1:3" ht="15.75">
      <c r="A4199" s="1649">
        <v>37436</v>
      </c>
      <c r="B4199" s="46">
        <v>31.3</v>
      </c>
      <c r="C4199" s="1553">
        <v>36</v>
      </c>
    </row>
    <row r="4200" spans="1:3" ht="15.75">
      <c r="A4200" s="1649">
        <v>37437</v>
      </c>
      <c r="B4200" s="46">
        <v>30.9</v>
      </c>
      <c r="C4200" s="1553">
        <v>34.299999999999997</v>
      </c>
    </row>
    <row r="4201" spans="1:3" ht="15.75">
      <c r="A4201" s="1649">
        <v>37438</v>
      </c>
      <c r="B4201" s="46">
        <v>28</v>
      </c>
      <c r="C4201" s="1553">
        <v>32.200000000000003</v>
      </c>
    </row>
    <row r="4202" spans="1:3" ht="15.75">
      <c r="A4202" s="1649">
        <v>37439</v>
      </c>
      <c r="B4202" s="46">
        <v>28.8</v>
      </c>
      <c r="C4202" s="1553">
        <v>34</v>
      </c>
    </row>
    <row r="4203" spans="1:3" ht="15.75">
      <c r="A4203" s="1649">
        <v>37440</v>
      </c>
      <c r="B4203" s="46">
        <v>30.6</v>
      </c>
      <c r="C4203" s="1553">
        <v>35.200000000000003</v>
      </c>
    </row>
    <row r="4204" spans="1:3" ht="15.75">
      <c r="A4204" s="1649">
        <v>37441</v>
      </c>
      <c r="B4204" s="46">
        <v>31.3</v>
      </c>
      <c r="C4204" s="1553">
        <v>35.4</v>
      </c>
    </row>
    <row r="4205" spans="1:3" ht="15.75">
      <c r="A4205" s="1649">
        <v>37442</v>
      </c>
      <c r="B4205" s="46">
        <v>30.7</v>
      </c>
      <c r="C4205" s="1553">
        <v>35.6</v>
      </c>
    </row>
    <row r="4206" spans="1:3" ht="15.75">
      <c r="A4206" s="1649">
        <v>37443</v>
      </c>
      <c r="B4206" s="46">
        <v>28.2</v>
      </c>
      <c r="C4206" s="1553">
        <v>31</v>
      </c>
    </row>
    <row r="4207" spans="1:3" ht="15.75">
      <c r="A4207" s="1649">
        <v>37444</v>
      </c>
      <c r="B4207" s="46">
        <v>29.7</v>
      </c>
      <c r="C4207" s="1553">
        <v>34.4</v>
      </c>
    </row>
    <row r="4208" spans="1:3" ht="15.75">
      <c r="A4208" s="1649">
        <v>37445</v>
      </c>
      <c r="B4208" s="46">
        <v>28.4</v>
      </c>
      <c r="C4208" s="1553">
        <v>31.4</v>
      </c>
    </row>
    <row r="4209" spans="1:3" ht="15.75">
      <c r="A4209" s="1649">
        <v>37446</v>
      </c>
      <c r="B4209" s="46">
        <v>30.3</v>
      </c>
      <c r="C4209" s="1553">
        <v>36.1</v>
      </c>
    </row>
    <row r="4210" spans="1:3" ht="15.75">
      <c r="A4210" s="1649">
        <v>37447</v>
      </c>
      <c r="B4210" s="46">
        <v>31.5</v>
      </c>
      <c r="C4210" s="1553">
        <v>36</v>
      </c>
    </row>
    <row r="4211" spans="1:3" ht="15.75">
      <c r="A4211" s="1649">
        <v>37448</v>
      </c>
      <c r="B4211" s="46">
        <v>29.6</v>
      </c>
      <c r="C4211" s="1553">
        <v>32.4</v>
      </c>
    </row>
    <row r="4212" spans="1:3" ht="15.75">
      <c r="A4212" s="1649">
        <v>37449</v>
      </c>
      <c r="B4212" s="46">
        <v>28.5</v>
      </c>
      <c r="C4212" s="1553">
        <v>35.4</v>
      </c>
    </row>
    <row r="4213" spans="1:3" ht="15.75">
      <c r="A4213" s="1649">
        <v>37450</v>
      </c>
      <c r="B4213" s="46">
        <v>31.2</v>
      </c>
      <c r="C4213" s="1553">
        <v>37.1</v>
      </c>
    </row>
    <row r="4214" spans="1:3" ht="15.75">
      <c r="A4214" s="1649">
        <v>37451</v>
      </c>
      <c r="B4214" s="46">
        <v>29.3</v>
      </c>
      <c r="C4214" s="1553">
        <v>33.4</v>
      </c>
    </row>
    <row r="4215" spans="1:3" ht="15.75">
      <c r="A4215" s="1649">
        <v>37452</v>
      </c>
      <c r="B4215" s="46">
        <v>28.9</v>
      </c>
      <c r="C4215" s="1553">
        <v>33.9</v>
      </c>
    </row>
    <row r="4216" spans="1:3" ht="15.75">
      <c r="A4216" s="1649">
        <v>37453</v>
      </c>
      <c r="B4216" s="46">
        <v>29.4</v>
      </c>
      <c r="C4216" s="1553">
        <v>32.5</v>
      </c>
    </row>
    <row r="4217" spans="1:3" ht="15.75">
      <c r="A4217" s="1649">
        <v>37454</v>
      </c>
      <c r="B4217" s="46">
        <v>29.4</v>
      </c>
      <c r="C4217" s="1553">
        <v>33.299999999999997</v>
      </c>
    </row>
    <row r="4218" spans="1:3" ht="15.75">
      <c r="A4218" s="1649">
        <v>37455</v>
      </c>
      <c r="B4218" s="46">
        <v>31.3</v>
      </c>
      <c r="C4218" s="1553">
        <v>36.5</v>
      </c>
    </row>
    <row r="4219" spans="1:3" ht="15.75">
      <c r="A4219" s="1649">
        <v>37456</v>
      </c>
      <c r="B4219" s="46">
        <v>31.7</v>
      </c>
      <c r="C4219" s="1553">
        <v>35</v>
      </c>
    </row>
    <row r="4220" spans="1:3" ht="15.75">
      <c r="A4220" s="1649">
        <v>37457</v>
      </c>
      <c r="B4220" s="46">
        <v>29.5</v>
      </c>
      <c r="C4220" s="1553">
        <v>32.4</v>
      </c>
    </row>
    <row r="4221" spans="1:3" ht="15.75">
      <c r="A4221" s="1649">
        <v>37458</v>
      </c>
      <c r="B4221" s="46">
        <v>27.5</v>
      </c>
      <c r="C4221" s="1553">
        <v>29.6</v>
      </c>
    </row>
    <row r="4222" spans="1:3" ht="15.75">
      <c r="A4222" s="1649">
        <v>37459</v>
      </c>
      <c r="B4222" s="46">
        <v>28.7</v>
      </c>
      <c r="C4222" s="1553">
        <v>33.200000000000003</v>
      </c>
    </row>
    <row r="4223" spans="1:3" ht="15.75">
      <c r="A4223" s="1649">
        <v>37460</v>
      </c>
      <c r="B4223" s="46">
        <v>29.2</v>
      </c>
      <c r="C4223" s="1553">
        <v>33.200000000000003</v>
      </c>
    </row>
    <row r="4224" spans="1:3" ht="15.75">
      <c r="A4224" s="1649">
        <v>37461</v>
      </c>
      <c r="B4224" s="46">
        <v>29.4</v>
      </c>
      <c r="C4224" s="1553">
        <v>32.799999999999997</v>
      </c>
    </row>
    <row r="4225" spans="1:3" ht="15.75">
      <c r="A4225" s="1649">
        <v>37462</v>
      </c>
      <c r="B4225" s="46">
        <v>29.2</v>
      </c>
      <c r="C4225" s="1553">
        <v>31.7</v>
      </c>
    </row>
    <row r="4226" spans="1:3" ht="15.75">
      <c r="A4226" s="1649">
        <v>37463</v>
      </c>
      <c r="B4226" s="46">
        <v>28.3</v>
      </c>
      <c r="C4226" s="1553">
        <v>31.8</v>
      </c>
    </row>
    <row r="4227" spans="1:3" ht="15.75">
      <c r="A4227" s="1649">
        <v>37464</v>
      </c>
      <c r="B4227" s="46">
        <v>29.4</v>
      </c>
      <c r="C4227" s="1553">
        <v>34.200000000000003</v>
      </c>
    </row>
    <row r="4228" spans="1:3" ht="15.75">
      <c r="A4228" s="1649">
        <v>37465</v>
      </c>
      <c r="B4228" s="46">
        <v>28.8</v>
      </c>
      <c r="C4228" s="1553">
        <v>33.200000000000003</v>
      </c>
    </row>
    <row r="4229" spans="1:3" ht="15.75">
      <c r="A4229" s="1649">
        <v>37466</v>
      </c>
      <c r="B4229" s="46">
        <v>28.9</v>
      </c>
      <c r="C4229" s="1553">
        <v>33.200000000000003</v>
      </c>
    </row>
    <row r="4230" spans="1:3" ht="15.75">
      <c r="A4230" s="1649">
        <v>37467</v>
      </c>
      <c r="B4230" s="46">
        <v>27.4</v>
      </c>
      <c r="C4230" s="1553">
        <v>29.6</v>
      </c>
    </row>
    <row r="4231" spans="1:3" ht="15.75">
      <c r="A4231" s="1649">
        <v>37468</v>
      </c>
      <c r="B4231" s="46">
        <v>27.6</v>
      </c>
      <c r="C4231" s="1553">
        <v>30.4</v>
      </c>
    </row>
    <row r="4232" spans="1:3" ht="15">
      <c r="A4232" s="1649">
        <v>37469</v>
      </c>
      <c r="B4232" s="1649"/>
      <c r="C4232" s="1553">
        <v>31.8</v>
      </c>
    </row>
    <row r="4233" spans="1:3" ht="15">
      <c r="A4233" s="1649">
        <v>37470</v>
      </c>
      <c r="B4233" s="1649"/>
      <c r="C4233" s="1553">
        <v>34.200000000000003</v>
      </c>
    </row>
    <row r="4234" spans="1:3" ht="15">
      <c r="A4234" s="1649">
        <v>37471</v>
      </c>
      <c r="B4234" s="1649"/>
      <c r="C4234" s="1553">
        <v>35.4</v>
      </c>
    </row>
    <row r="4235" spans="1:3" ht="15">
      <c r="A4235" s="1649">
        <v>37472</v>
      </c>
      <c r="B4235" s="1649"/>
      <c r="C4235" s="1553">
        <v>35.299999999999997</v>
      </c>
    </row>
    <row r="4236" spans="1:3" ht="15">
      <c r="A4236" s="1649">
        <v>37473</v>
      </c>
      <c r="B4236" s="1649"/>
      <c r="C4236" s="1553">
        <v>35</v>
      </c>
    </row>
    <row r="4237" spans="1:3" ht="15">
      <c r="A4237" s="1649">
        <v>37474</v>
      </c>
      <c r="B4237" s="1649"/>
      <c r="C4237" s="1553">
        <v>36</v>
      </c>
    </row>
    <row r="4238" spans="1:3" ht="15">
      <c r="A4238" s="1649">
        <v>37475</v>
      </c>
      <c r="B4238" s="1649"/>
      <c r="C4238" s="1553">
        <v>35.1</v>
      </c>
    </row>
    <row r="4239" spans="1:3" ht="15">
      <c r="A4239" s="1649">
        <v>37476</v>
      </c>
      <c r="B4239" s="1649"/>
      <c r="C4239" s="1553">
        <v>33.6</v>
      </c>
    </row>
    <row r="4240" spans="1:3" ht="15">
      <c r="A4240" s="1649">
        <v>37477</v>
      </c>
      <c r="B4240" s="1649"/>
      <c r="C4240" s="1553">
        <v>31</v>
      </c>
    </row>
    <row r="4241" spans="1:3" ht="15">
      <c r="A4241" s="1649">
        <v>37478</v>
      </c>
      <c r="B4241" s="1649"/>
      <c r="C4241" s="1553">
        <v>28</v>
      </c>
    </row>
    <row r="4242" spans="1:3" ht="15">
      <c r="A4242" s="1649">
        <v>37479</v>
      </c>
      <c r="B4242" s="1649"/>
      <c r="C4242" s="1553">
        <v>30.8</v>
      </c>
    </row>
    <row r="4243" spans="1:3" ht="15">
      <c r="A4243" s="1649">
        <v>37480</v>
      </c>
      <c r="B4243" s="1649"/>
      <c r="C4243" s="1553">
        <v>32.200000000000003</v>
      </c>
    </row>
    <row r="4244" spans="1:3" ht="15">
      <c r="A4244" s="1649">
        <v>37481</v>
      </c>
      <c r="B4244" s="1649"/>
      <c r="C4244" s="1553">
        <v>32.1</v>
      </c>
    </row>
    <row r="4245" spans="1:3" ht="15">
      <c r="A4245" s="1649">
        <v>37482</v>
      </c>
      <c r="B4245" s="1649"/>
      <c r="C4245" s="1553">
        <v>33.4</v>
      </c>
    </row>
    <row r="4246" spans="1:3" ht="15">
      <c r="A4246" s="1649">
        <v>37483</v>
      </c>
      <c r="B4246" s="1649"/>
      <c r="C4246" s="1553">
        <v>33.799999999999997</v>
      </c>
    </row>
    <row r="4247" spans="1:3" ht="15">
      <c r="A4247" s="1649">
        <v>37484</v>
      </c>
      <c r="B4247" s="1649"/>
      <c r="C4247" s="1553">
        <v>31.4</v>
      </c>
    </row>
    <row r="4248" spans="1:3" ht="15">
      <c r="A4248" s="1649">
        <v>37485</v>
      </c>
      <c r="B4248" s="1649"/>
      <c r="C4248" s="1553">
        <v>29.5</v>
      </c>
    </row>
    <row r="4249" spans="1:3" ht="15">
      <c r="A4249" s="1649">
        <v>37486</v>
      </c>
      <c r="B4249" s="1649"/>
      <c r="C4249" s="1553">
        <v>28.4</v>
      </c>
    </row>
    <row r="4250" spans="1:3" ht="15">
      <c r="A4250" s="1649">
        <v>37487</v>
      </c>
      <c r="B4250" s="1649"/>
      <c r="C4250" s="1553">
        <v>33</v>
      </c>
    </row>
    <row r="4251" spans="1:3" ht="15">
      <c r="A4251" s="1649">
        <v>37488</v>
      </c>
      <c r="B4251" s="1649"/>
      <c r="C4251" s="1553">
        <v>33.4</v>
      </c>
    </row>
    <row r="4252" spans="1:3" ht="15">
      <c r="A4252" s="1649">
        <v>37489</v>
      </c>
      <c r="B4252" s="1649"/>
      <c r="C4252" s="1553">
        <v>30.8</v>
      </c>
    </row>
    <row r="4253" spans="1:3" ht="15">
      <c r="A4253" s="1649">
        <v>37490</v>
      </c>
      <c r="B4253" s="1649"/>
      <c r="C4253" s="1553">
        <v>29.9</v>
      </c>
    </row>
    <row r="4254" spans="1:3" ht="15">
      <c r="A4254" s="1649">
        <v>37491</v>
      </c>
      <c r="B4254" s="1649"/>
      <c r="C4254" s="1553">
        <v>31.8</v>
      </c>
    </row>
    <row r="4255" spans="1:3" ht="15">
      <c r="A4255" s="1649">
        <v>37492</v>
      </c>
      <c r="B4255" s="1649"/>
      <c r="C4255" s="1553">
        <v>33.6</v>
      </c>
    </row>
    <row r="4256" spans="1:3" ht="15">
      <c r="A4256" s="1649">
        <v>37493</v>
      </c>
      <c r="B4256" s="1649"/>
      <c r="C4256" s="1553">
        <v>34.5</v>
      </c>
    </row>
    <row r="4257" spans="1:3" ht="15">
      <c r="A4257" s="1649">
        <v>37494</v>
      </c>
      <c r="B4257" s="1649"/>
      <c r="C4257" s="1553">
        <v>33.5</v>
      </c>
    </row>
    <row r="4258" spans="1:3" ht="15">
      <c r="A4258" s="1649">
        <v>37495</v>
      </c>
      <c r="B4258" s="1649"/>
      <c r="C4258" s="1553">
        <v>32.5</v>
      </c>
    </row>
    <row r="4259" spans="1:3" ht="15">
      <c r="A4259" s="1649">
        <v>37496</v>
      </c>
      <c r="B4259" s="1649"/>
      <c r="C4259" s="1553">
        <v>32.799999999999997</v>
      </c>
    </row>
    <row r="4260" spans="1:3" ht="15">
      <c r="A4260" s="1649">
        <v>37497</v>
      </c>
      <c r="B4260" s="1649"/>
      <c r="C4260" s="1553">
        <v>33</v>
      </c>
    </row>
    <row r="4261" spans="1:3" ht="15">
      <c r="A4261" s="1649">
        <v>37498</v>
      </c>
      <c r="B4261" s="1649"/>
      <c r="C4261" s="1553">
        <v>33.200000000000003</v>
      </c>
    </row>
    <row r="4262" spans="1:3" ht="15">
      <c r="A4262" s="1649">
        <v>37499</v>
      </c>
      <c r="B4262" s="1649"/>
      <c r="C4262" s="1553">
        <v>34.299999999999997</v>
      </c>
    </row>
    <row r="4263" spans="1:3" ht="15">
      <c r="A4263" s="1649">
        <v>37500</v>
      </c>
      <c r="B4263" s="1649"/>
      <c r="C4263" s="1553">
        <v>33.6</v>
      </c>
    </row>
    <row r="4264" spans="1:3" ht="15">
      <c r="A4264" s="1649">
        <v>37501</v>
      </c>
      <c r="B4264" s="1649"/>
      <c r="C4264" s="1553">
        <v>34.1</v>
      </c>
    </row>
    <row r="4265" spans="1:3" ht="15">
      <c r="A4265" s="1649">
        <v>37502</v>
      </c>
      <c r="B4265" s="1649"/>
      <c r="C4265" s="1553">
        <v>34</v>
      </c>
    </row>
    <row r="4266" spans="1:3" ht="15">
      <c r="A4266" s="1649">
        <v>37503</v>
      </c>
      <c r="B4266" s="1649"/>
      <c r="C4266" s="1553">
        <v>32.5</v>
      </c>
    </row>
    <row r="4267" spans="1:3" ht="15">
      <c r="A4267" s="1649">
        <v>37504</v>
      </c>
      <c r="B4267" s="1649"/>
      <c r="C4267" s="1553">
        <v>32.5</v>
      </c>
    </row>
    <row r="4268" spans="1:3" ht="15">
      <c r="A4268" s="1649">
        <v>37505</v>
      </c>
      <c r="B4268" s="1649"/>
      <c r="C4268" s="1553">
        <v>33.6</v>
      </c>
    </row>
    <row r="4269" spans="1:3" ht="15">
      <c r="A4269" s="1649">
        <v>37506</v>
      </c>
      <c r="B4269" s="1649"/>
      <c r="C4269" s="1553">
        <v>33.5</v>
      </c>
    </row>
    <row r="4270" spans="1:3" ht="15">
      <c r="A4270" s="1649">
        <v>37507</v>
      </c>
      <c r="B4270" s="1649"/>
      <c r="C4270" s="1553">
        <v>31.9</v>
      </c>
    </row>
    <row r="4271" spans="1:3" ht="15">
      <c r="A4271" s="1649">
        <v>37508</v>
      </c>
      <c r="B4271" s="1649"/>
      <c r="C4271" s="1553">
        <v>33.5</v>
      </c>
    </row>
    <row r="4272" spans="1:3" ht="15">
      <c r="A4272" s="1649">
        <v>37509</v>
      </c>
      <c r="B4272" s="1649"/>
      <c r="C4272" s="1553">
        <v>34.200000000000003</v>
      </c>
    </row>
    <row r="4273" spans="1:3" ht="15">
      <c r="A4273" s="1649">
        <v>37510</v>
      </c>
      <c r="B4273" s="1649"/>
      <c r="C4273" s="1553">
        <v>34.200000000000003</v>
      </c>
    </row>
    <row r="4274" spans="1:3" ht="15">
      <c r="A4274" s="1649">
        <v>37511</v>
      </c>
      <c r="B4274" s="1649"/>
      <c r="C4274" s="1553">
        <v>33.5</v>
      </c>
    </row>
    <row r="4275" spans="1:3" ht="15">
      <c r="A4275" s="1649">
        <v>37512</v>
      </c>
      <c r="B4275" s="1649"/>
      <c r="C4275" s="1553">
        <v>33.299999999999997</v>
      </c>
    </row>
    <row r="4276" spans="1:3" ht="15">
      <c r="A4276" s="1649">
        <v>37513</v>
      </c>
      <c r="B4276" s="1649"/>
      <c r="C4276" s="1553">
        <v>33.799999999999997</v>
      </c>
    </row>
    <row r="4277" spans="1:3" ht="15">
      <c r="A4277" s="1649">
        <v>37514</v>
      </c>
      <c r="B4277" s="1649"/>
      <c r="C4277" s="1553">
        <v>30.3</v>
      </c>
    </row>
    <row r="4278" spans="1:3" ht="15">
      <c r="A4278" s="1649">
        <v>37515</v>
      </c>
      <c r="B4278" s="1649"/>
      <c r="C4278" s="1553">
        <v>32.4</v>
      </c>
    </row>
    <row r="4279" spans="1:3" ht="15">
      <c r="A4279" s="1649">
        <v>37516</v>
      </c>
      <c r="B4279" s="1649"/>
      <c r="C4279" s="1553">
        <v>30.7</v>
      </c>
    </row>
    <row r="4280" spans="1:3" ht="15">
      <c r="A4280" s="1649">
        <v>37517</v>
      </c>
      <c r="B4280" s="1649"/>
      <c r="C4280" s="1553">
        <v>26.8</v>
      </c>
    </row>
    <row r="4281" spans="1:3" ht="15">
      <c r="A4281" s="1649">
        <v>37518</v>
      </c>
      <c r="B4281" s="1649"/>
      <c r="C4281" s="1553">
        <v>30.2</v>
      </c>
    </row>
    <row r="4282" spans="1:3" ht="15">
      <c r="A4282" s="1649">
        <v>37519</v>
      </c>
      <c r="B4282" s="1649"/>
      <c r="C4282" s="1553">
        <v>32.5</v>
      </c>
    </row>
    <row r="4283" spans="1:3" ht="15">
      <c r="A4283" s="1649">
        <v>37520</v>
      </c>
      <c r="B4283" s="1649"/>
      <c r="C4283" s="1553">
        <v>31.7</v>
      </c>
    </row>
    <row r="4284" spans="1:3" ht="15">
      <c r="A4284" s="1649">
        <v>37521</v>
      </c>
      <c r="B4284" s="1649"/>
      <c r="C4284" s="1553">
        <v>28.3</v>
      </c>
    </row>
    <row r="4285" spans="1:3" ht="15">
      <c r="A4285" s="1649">
        <v>37522</v>
      </c>
      <c r="B4285" s="1649"/>
      <c r="C4285" s="1553">
        <v>27.2</v>
      </c>
    </row>
    <row r="4286" spans="1:3" ht="15">
      <c r="A4286" s="1649">
        <v>37523</v>
      </c>
      <c r="B4286" s="1649"/>
      <c r="C4286" s="1553">
        <v>29</v>
      </c>
    </row>
    <row r="4287" spans="1:3" ht="15">
      <c r="A4287" s="1649">
        <v>37524</v>
      </c>
      <c r="B4287" s="1649"/>
      <c r="C4287" s="1553">
        <v>31.8</v>
      </c>
    </row>
    <row r="4288" spans="1:3" ht="15">
      <c r="A4288" s="1649">
        <v>37525</v>
      </c>
      <c r="B4288" s="1649"/>
      <c r="C4288" s="1553">
        <v>32.9</v>
      </c>
    </row>
    <row r="4289" spans="1:3" ht="15">
      <c r="A4289" s="1649">
        <v>37526</v>
      </c>
      <c r="B4289" s="1649"/>
      <c r="C4289" s="1553">
        <v>34.5</v>
      </c>
    </row>
    <row r="4290" spans="1:3" ht="15">
      <c r="A4290" s="1649">
        <v>37527</v>
      </c>
      <c r="B4290" s="1649"/>
      <c r="C4290" s="1553">
        <v>31.4</v>
      </c>
    </row>
    <row r="4291" spans="1:3" ht="15">
      <c r="A4291" s="1649">
        <v>37528</v>
      </c>
      <c r="B4291" s="1649"/>
      <c r="C4291" s="1553">
        <v>32.5</v>
      </c>
    </row>
    <row r="4292" spans="1:3" ht="15">
      <c r="A4292" s="1649">
        <v>37529</v>
      </c>
      <c r="B4292" s="1649"/>
      <c r="C4292" s="1553">
        <v>31</v>
      </c>
    </row>
    <row r="4293" spans="1:3" ht="15">
      <c r="A4293" s="1649">
        <v>37530</v>
      </c>
      <c r="B4293" s="1649"/>
      <c r="C4293" s="1553">
        <v>28.3</v>
      </c>
    </row>
    <row r="4294" spans="1:3" ht="15">
      <c r="A4294" s="1649">
        <v>37531</v>
      </c>
      <c r="B4294" s="1649"/>
      <c r="C4294" s="1553">
        <v>31.7</v>
      </c>
    </row>
    <row r="4295" spans="1:3" ht="15">
      <c r="A4295" s="1649">
        <v>37532</v>
      </c>
      <c r="B4295" s="1649"/>
      <c r="C4295" s="1553">
        <v>30.6</v>
      </c>
    </row>
    <row r="4296" spans="1:3" ht="15">
      <c r="A4296" s="1649">
        <v>37533</v>
      </c>
      <c r="B4296" s="1649"/>
      <c r="C4296" s="1553">
        <v>29.3</v>
      </c>
    </row>
    <row r="4297" spans="1:3" ht="15">
      <c r="A4297" s="1649">
        <v>37534</v>
      </c>
      <c r="B4297" s="1649"/>
      <c r="C4297" s="1553">
        <v>32.700000000000003</v>
      </c>
    </row>
    <row r="4298" spans="1:3" ht="15">
      <c r="A4298" s="1649">
        <v>37535</v>
      </c>
      <c r="B4298" s="1649"/>
      <c r="C4298" s="1553">
        <v>28.9</v>
      </c>
    </row>
    <row r="4299" spans="1:3" ht="15">
      <c r="A4299" s="1649">
        <v>37536</v>
      </c>
      <c r="B4299" s="1649"/>
      <c r="C4299" s="1553">
        <v>30.9</v>
      </c>
    </row>
    <row r="4300" spans="1:3" ht="15">
      <c r="A4300" s="1649">
        <v>37537</v>
      </c>
      <c r="B4300" s="1649"/>
      <c r="C4300" s="1553">
        <v>30.5</v>
      </c>
    </row>
    <row r="4301" spans="1:3" ht="15">
      <c r="A4301" s="1649">
        <v>37538</v>
      </c>
      <c r="B4301" s="1649"/>
      <c r="C4301" s="1553">
        <v>30.3</v>
      </c>
    </row>
    <row r="4302" spans="1:3" ht="15">
      <c r="A4302" s="1649">
        <v>37539</v>
      </c>
      <c r="B4302" s="1649"/>
      <c r="C4302" s="1553">
        <v>29.7</v>
      </c>
    </row>
    <row r="4303" spans="1:3" ht="15">
      <c r="A4303" s="1649">
        <v>37540</v>
      </c>
      <c r="B4303" s="1649"/>
      <c r="C4303" s="1553">
        <v>29.5</v>
      </c>
    </row>
    <row r="4304" spans="1:3" ht="15">
      <c r="A4304" s="1649">
        <v>37541</v>
      </c>
      <c r="B4304" s="1649"/>
      <c r="C4304" s="1553">
        <v>29.6</v>
      </c>
    </row>
    <row r="4305" spans="1:3" ht="15">
      <c r="A4305" s="1649">
        <v>37542</v>
      </c>
      <c r="B4305" s="1649"/>
      <c r="C4305" s="1553">
        <v>31.5</v>
      </c>
    </row>
    <row r="4306" spans="1:3" ht="15">
      <c r="A4306" s="1649">
        <v>37543</v>
      </c>
      <c r="B4306" s="1649"/>
      <c r="C4306" s="1553">
        <v>32.799999999999997</v>
      </c>
    </row>
    <row r="4307" spans="1:3" ht="15">
      <c r="A4307" s="1649">
        <v>37544</v>
      </c>
      <c r="B4307" s="1649"/>
      <c r="C4307" s="1553">
        <v>32.799999999999997</v>
      </c>
    </row>
    <row r="4308" spans="1:3" ht="15">
      <c r="A4308" s="1649">
        <v>37545</v>
      </c>
      <c r="B4308" s="1649"/>
      <c r="C4308" s="1553">
        <v>31.2</v>
      </c>
    </row>
    <row r="4309" spans="1:3" ht="15">
      <c r="A4309" s="1649">
        <v>37546</v>
      </c>
      <c r="B4309" s="1649"/>
      <c r="C4309" s="1553">
        <v>34.200000000000003</v>
      </c>
    </row>
    <row r="4310" spans="1:3" ht="15">
      <c r="A4310" s="1649">
        <v>37547</v>
      </c>
      <c r="B4310" s="1649"/>
      <c r="C4310" s="1553">
        <v>34</v>
      </c>
    </row>
    <row r="4311" spans="1:3" ht="15">
      <c r="A4311" s="1649">
        <v>37548</v>
      </c>
      <c r="B4311" s="1649"/>
      <c r="C4311" s="1553">
        <v>34.299999999999997</v>
      </c>
    </row>
    <row r="4312" spans="1:3" ht="15">
      <c r="A4312" s="1649">
        <v>37549</v>
      </c>
      <c r="B4312" s="1649"/>
      <c r="C4312" s="1553">
        <v>34.5</v>
      </c>
    </row>
    <row r="4313" spans="1:3" ht="15">
      <c r="A4313" s="1649">
        <v>37550</v>
      </c>
      <c r="B4313" s="1649"/>
      <c r="C4313" s="1553">
        <v>29.2</v>
      </c>
    </row>
    <row r="4314" spans="1:3" ht="15">
      <c r="A4314" s="1649">
        <v>37551</v>
      </c>
      <c r="B4314" s="1649"/>
      <c r="C4314" s="1553">
        <v>22.6</v>
      </c>
    </row>
    <row r="4315" spans="1:3" ht="15">
      <c r="A4315" s="1649">
        <v>37552</v>
      </c>
      <c r="B4315" s="1649"/>
      <c r="C4315" s="1553">
        <v>22.9</v>
      </c>
    </row>
    <row r="4316" spans="1:3" ht="15">
      <c r="A4316" s="1649">
        <v>37553</v>
      </c>
      <c r="B4316" s="1649"/>
      <c r="C4316" s="1553">
        <v>25.7</v>
      </c>
    </row>
    <row r="4317" spans="1:3" ht="15">
      <c r="A4317" s="1649">
        <v>37554</v>
      </c>
      <c r="B4317" s="1649"/>
      <c r="C4317" s="1553">
        <v>27.7</v>
      </c>
    </row>
    <row r="4318" spans="1:3" ht="15">
      <c r="A4318" s="1649">
        <v>37555</v>
      </c>
      <c r="B4318" s="1649"/>
      <c r="C4318" s="1553">
        <v>26.2</v>
      </c>
    </row>
    <row r="4319" spans="1:3" ht="15">
      <c r="A4319" s="1649">
        <v>37556</v>
      </c>
      <c r="B4319" s="1649"/>
      <c r="C4319" s="1553">
        <v>22.9</v>
      </c>
    </row>
    <row r="4320" spans="1:3" ht="15">
      <c r="A4320" s="1649">
        <v>37557</v>
      </c>
      <c r="B4320" s="1649"/>
      <c r="C4320" s="1553">
        <v>28</v>
      </c>
    </row>
    <row r="4321" spans="1:3" ht="15">
      <c r="A4321" s="1649">
        <v>37558</v>
      </c>
      <c r="B4321" s="1649"/>
      <c r="C4321" s="1553">
        <v>32</v>
      </c>
    </row>
    <row r="4322" spans="1:3" ht="15">
      <c r="A4322" s="1649">
        <v>37559</v>
      </c>
      <c r="B4322" s="1649"/>
      <c r="C4322" s="1553">
        <v>26</v>
      </c>
    </row>
    <row r="4323" spans="1:3" ht="15">
      <c r="A4323" s="1649">
        <v>37560</v>
      </c>
      <c r="B4323" s="1649"/>
      <c r="C4323" s="1553">
        <v>26.2</v>
      </c>
    </row>
    <row r="4324" spans="1:3" ht="15">
      <c r="A4324" s="1649">
        <v>37561</v>
      </c>
      <c r="B4324" s="1649"/>
      <c r="C4324" s="1553">
        <v>28</v>
      </c>
    </row>
    <row r="4325" spans="1:3" ht="15">
      <c r="A4325" s="1649">
        <v>37562</v>
      </c>
      <c r="B4325" s="1649"/>
      <c r="C4325" s="1553">
        <v>26.7</v>
      </c>
    </row>
    <row r="4326" spans="1:3" ht="15">
      <c r="A4326" s="1649">
        <v>37563</v>
      </c>
      <c r="B4326" s="1649"/>
      <c r="C4326" s="1553">
        <v>24.3</v>
      </c>
    </row>
    <row r="4327" spans="1:3" ht="15">
      <c r="A4327" s="1649">
        <v>37564</v>
      </c>
      <c r="B4327" s="1649"/>
      <c r="C4327" s="1553">
        <v>25.9</v>
      </c>
    </row>
    <row r="4328" spans="1:3" ht="15">
      <c r="A4328" s="1649">
        <v>37565</v>
      </c>
      <c r="B4328" s="1649"/>
      <c r="C4328" s="1553">
        <v>25.9</v>
      </c>
    </row>
    <row r="4329" spans="1:3" ht="15">
      <c r="A4329" s="1649">
        <v>37566</v>
      </c>
      <c r="B4329" s="1649"/>
      <c r="C4329" s="1553">
        <v>26.8</v>
      </c>
    </row>
    <row r="4330" spans="1:3" ht="15">
      <c r="A4330" s="1649">
        <v>37567</v>
      </c>
      <c r="B4330" s="1649"/>
      <c r="C4330" s="1553">
        <v>28.4</v>
      </c>
    </row>
    <row r="4331" spans="1:3" ht="15">
      <c r="A4331" s="1649">
        <v>37568</v>
      </c>
      <c r="B4331" s="1649"/>
      <c r="C4331" s="1553">
        <v>29.4</v>
      </c>
    </row>
    <row r="4332" spans="1:3" ht="15">
      <c r="A4332" s="1649">
        <v>37569</v>
      </c>
      <c r="B4332" s="1649"/>
      <c r="C4332" s="1553">
        <v>28.7</v>
      </c>
    </row>
    <row r="4333" spans="1:3" ht="15">
      <c r="A4333" s="1649">
        <v>37570</v>
      </c>
      <c r="B4333" s="1649"/>
      <c r="C4333" s="1553">
        <v>28</v>
      </c>
    </row>
    <row r="4334" spans="1:3" ht="15">
      <c r="A4334" s="1649">
        <v>37571</v>
      </c>
      <c r="B4334" s="1649"/>
      <c r="C4334" s="1553">
        <v>29.4</v>
      </c>
    </row>
    <row r="4335" spans="1:3" ht="15">
      <c r="A4335" s="1649">
        <v>37572</v>
      </c>
      <c r="B4335" s="1649"/>
      <c r="C4335" s="1553">
        <v>30.1</v>
      </c>
    </row>
    <row r="4336" spans="1:3" ht="15">
      <c r="A4336" s="1649">
        <v>37573</v>
      </c>
      <c r="B4336" s="1649"/>
      <c r="C4336" s="1553">
        <v>31.8</v>
      </c>
    </row>
    <row r="4337" spans="1:3" ht="15">
      <c r="A4337" s="1649">
        <v>37574</v>
      </c>
      <c r="B4337" s="1649"/>
      <c r="C4337" s="1553">
        <v>31.2</v>
      </c>
    </row>
    <row r="4338" spans="1:3" ht="15">
      <c r="A4338" s="1649">
        <v>37575</v>
      </c>
      <c r="B4338" s="1649"/>
      <c r="C4338" s="1553">
        <v>33.700000000000003</v>
      </c>
    </row>
    <row r="4339" spans="1:3" ht="15">
      <c r="A4339" s="1649">
        <v>37576</v>
      </c>
      <c r="B4339" s="1649"/>
      <c r="C4339" s="1553">
        <v>28.4</v>
      </c>
    </row>
    <row r="4340" spans="1:3" ht="15">
      <c r="A4340" s="1649">
        <v>37577</v>
      </c>
      <c r="B4340" s="1649"/>
      <c r="C4340" s="1553">
        <v>24</v>
      </c>
    </row>
    <row r="4341" spans="1:3" ht="15">
      <c r="A4341" s="1649">
        <v>37578</v>
      </c>
      <c r="B4341" s="1649"/>
      <c r="C4341" s="1553">
        <v>19.5</v>
      </c>
    </row>
    <row r="4342" spans="1:3" ht="15">
      <c r="A4342" s="1649">
        <v>37579</v>
      </c>
      <c r="B4342" s="1649"/>
      <c r="C4342" s="1553">
        <v>21</v>
      </c>
    </row>
    <row r="4343" spans="1:3" ht="15">
      <c r="A4343" s="1649">
        <v>37580</v>
      </c>
      <c r="B4343" s="1649"/>
      <c r="C4343" s="1553">
        <v>24</v>
      </c>
    </row>
    <row r="4344" spans="1:3" ht="15">
      <c r="A4344" s="1649">
        <v>37581</v>
      </c>
      <c r="B4344" s="1649"/>
      <c r="C4344" s="1553">
        <v>22.6</v>
      </c>
    </row>
    <row r="4345" spans="1:3" ht="15">
      <c r="A4345" s="1649">
        <v>37582</v>
      </c>
      <c r="B4345" s="1649"/>
      <c r="C4345" s="1553">
        <v>21.5</v>
      </c>
    </row>
    <row r="4346" spans="1:3" ht="15">
      <c r="A4346" s="1649">
        <v>37583</v>
      </c>
      <c r="B4346" s="1649"/>
      <c r="C4346" s="1553">
        <v>22.7</v>
      </c>
    </row>
    <row r="4347" spans="1:3" ht="15">
      <c r="A4347" s="1649">
        <v>37584</v>
      </c>
      <c r="B4347" s="1649"/>
      <c r="C4347" s="1553">
        <v>22.2</v>
      </c>
    </row>
    <row r="4348" spans="1:3" ht="15">
      <c r="A4348" s="1649">
        <v>37585</v>
      </c>
      <c r="B4348" s="1649"/>
      <c r="C4348" s="1553">
        <v>19.899999999999999</v>
      </c>
    </row>
    <row r="4349" spans="1:3" ht="15">
      <c r="A4349" s="1649">
        <v>37586</v>
      </c>
      <c r="B4349" s="1649"/>
      <c r="C4349" s="1553">
        <v>18.7</v>
      </c>
    </row>
    <row r="4350" spans="1:3" ht="15">
      <c r="A4350" s="1649">
        <v>37587</v>
      </c>
      <c r="B4350" s="1649"/>
      <c r="C4350" s="1553">
        <v>15.2</v>
      </c>
    </row>
    <row r="4351" spans="1:3" ht="15">
      <c r="A4351" s="1649">
        <v>37588</v>
      </c>
      <c r="B4351" s="1649"/>
      <c r="C4351" s="1553">
        <v>20</v>
      </c>
    </row>
    <row r="4352" spans="1:3" ht="15">
      <c r="A4352" s="1649">
        <v>37589</v>
      </c>
      <c r="B4352" s="1649"/>
      <c r="C4352" s="1553">
        <v>20.2</v>
      </c>
    </row>
    <row r="4353" spans="1:3" ht="15">
      <c r="A4353" s="1649">
        <v>37590</v>
      </c>
      <c r="B4353" s="1649"/>
      <c r="C4353" s="1553">
        <v>21.5</v>
      </c>
    </row>
    <row r="4354" spans="1:3" ht="15">
      <c r="A4354" s="1649">
        <v>37591</v>
      </c>
      <c r="B4354" s="1649"/>
      <c r="C4354" s="1554">
        <v>23.8</v>
      </c>
    </row>
    <row r="4355" spans="1:3" ht="15">
      <c r="A4355" s="1649">
        <v>37592</v>
      </c>
      <c r="B4355" s="1649"/>
      <c r="C4355" s="1554">
        <v>25.3</v>
      </c>
    </row>
    <row r="4356" spans="1:3" ht="15">
      <c r="A4356" s="1649">
        <v>37593</v>
      </c>
      <c r="B4356" s="1649"/>
      <c r="C4356" s="1554">
        <v>28.3</v>
      </c>
    </row>
    <row r="4357" spans="1:3" ht="15">
      <c r="A4357" s="1649">
        <v>37594</v>
      </c>
      <c r="B4357" s="1649"/>
      <c r="C4357" s="1554">
        <v>30.3</v>
      </c>
    </row>
    <row r="4358" spans="1:3" ht="15">
      <c r="A4358" s="1649">
        <v>37595</v>
      </c>
      <c r="B4358" s="1649"/>
      <c r="C4358" s="1554">
        <v>30.1</v>
      </c>
    </row>
    <row r="4359" spans="1:3" ht="15">
      <c r="A4359" s="1649">
        <v>37596</v>
      </c>
      <c r="B4359" s="1649"/>
      <c r="C4359" s="1554">
        <v>31.2</v>
      </c>
    </row>
    <row r="4360" spans="1:3" ht="15">
      <c r="A4360" s="1649">
        <v>37597</v>
      </c>
      <c r="B4360" s="1649"/>
      <c r="C4360" s="1554">
        <v>30.8</v>
      </c>
    </row>
    <row r="4361" spans="1:3" ht="15">
      <c r="A4361" s="1649">
        <v>37598</v>
      </c>
      <c r="B4361" s="1649"/>
      <c r="C4361" s="1554">
        <v>26.6</v>
      </c>
    </row>
    <row r="4362" spans="1:3" ht="15">
      <c r="A4362" s="1649">
        <v>37599</v>
      </c>
      <c r="B4362" s="1649"/>
      <c r="C4362" s="1554">
        <v>18.2</v>
      </c>
    </row>
    <row r="4363" spans="1:3" ht="15">
      <c r="A4363" s="1649">
        <v>37600</v>
      </c>
      <c r="B4363" s="1649"/>
      <c r="C4363" s="1554">
        <v>19.100000000000001</v>
      </c>
    </row>
    <row r="4364" spans="1:3" ht="15">
      <c r="A4364" s="1649">
        <v>37601</v>
      </c>
      <c r="B4364" s="1649"/>
      <c r="C4364" s="1554">
        <v>17.600000000000001</v>
      </c>
    </row>
    <row r="4365" spans="1:3" ht="15">
      <c r="A4365" s="1649">
        <v>37602</v>
      </c>
      <c r="B4365" s="1649"/>
      <c r="C4365" s="1554">
        <v>21.3</v>
      </c>
    </row>
    <row r="4366" spans="1:3" ht="15">
      <c r="A4366" s="1649">
        <v>37603</v>
      </c>
      <c r="B4366" s="1649"/>
      <c r="C4366" s="1554">
        <v>22</v>
      </c>
    </row>
    <row r="4367" spans="1:3" ht="15">
      <c r="A4367" s="1649">
        <v>37604</v>
      </c>
      <c r="B4367" s="1649"/>
      <c r="C4367" s="1554">
        <v>19.8</v>
      </c>
    </row>
    <row r="4368" spans="1:3" ht="15">
      <c r="A4368" s="1649">
        <v>37605</v>
      </c>
      <c r="B4368" s="1649"/>
      <c r="C4368" s="1554">
        <v>22.8</v>
      </c>
    </row>
    <row r="4369" spans="1:3" ht="15">
      <c r="A4369" s="1649">
        <v>37606</v>
      </c>
      <c r="B4369" s="1649"/>
      <c r="C4369" s="1554">
        <v>24.7</v>
      </c>
    </row>
    <row r="4370" spans="1:3" ht="15">
      <c r="A4370" s="1649">
        <v>37607</v>
      </c>
      <c r="B4370" s="1649"/>
      <c r="C4370" s="1554">
        <v>25.7</v>
      </c>
    </row>
    <row r="4371" spans="1:3" ht="15">
      <c r="A4371" s="1649">
        <v>37608</v>
      </c>
      <c r="B4371" s="1649"/>
      <c r="C4371" s="1554">
        <v>28.8</v>
      </c>
    </row>
    <row r="4372" spans="1:3" ht="15">
      <c r="A4372" s="1649">
        <v>37609</v>
      </c>
      <c r="B4372" s="1649"/>
      <c r="C4372" s="1554">
        <v>30.4</v>
      </c>
    </row>
    <row r="4373" spans="1:3" ht="15">
      <c r="A4373" s="1649">
        <v>37610</v>
      </c>
      <c r="B4373" s="1649"/>
      <c r="C4373" s="1554">
        <v>25</v>
      </c>
    </row>
    <row r="4374" spans="1:3" ht="15">
      <c r="A4374" s="1649">
        <v>37611</v>
      </c>
      <c r="B4374" s="1649"/>
      <c r="C4374" s="1554">
        <v>22.3</v>
      </c>
    </row>
    <row r="4375" spans="1:3" ht="15">
      <c r="A4375" s="1649">
        <v>37612</v>
      </c>
      <c r="B4375" s="1649"/>
      <c r="C4375" s="1554">
        <v>20.3</v>
      </c>
    </row>
    <row r="4376" spans="1:3" ht="15">
      <c r="A4376" s="1649">
        <v>37613</v>
      </c>
      <c r="B4376" s="1649"/>
      <c r="C4376" s="1554">
        <v>19.600000000000001</v>
      </c>
    </row>
    <row r="4377" spans="1:3" ht="15">
      <c r="A4377" s="1649">
        <v>37614</v>
      </c>
      <c r="B4377" s="1649"/>
      <c r="C4377" s="1554">
        <v>21.2</v>
      </c>
    </row>
    <row r="4378" spans="1:3" ht="15">
      <c r="A4378" s="1649">
        <v>37615</v>
      </c>
      <c r="B4378" s="1649"/>
      <c r="C4378" s="1554">
        <v>20</v>
      </c>
    </row>
    <row r="4379" spans="1:3" ht="15">
      <c r="A4379" s="1649">
        <v>37616</v>
      </c>
      <c r="B4379" s="1649"/>
      <c r="C4379" s="1554">
        <v>18.399999999999999</v>
      </c>
    </row>
    <row r="4380" spans="1:3" ht="15">
      <c r="A4380" s="1649">
        <v>37617</v>
      </c>
      <c r="B4380" s="1649"/>
      <c r="C4380" s="1554">
        <v>12</v>
      </c>
    </row>
    <row r="4381" spans="1:3" ht="15">
      <c r="A4381" s="1649">
        <v>37618</v>
      </c>
      <c r="B4381" s="1649"/>
      <c r="C4381" s="1554">
        <v>12.8</v>
      </c>
    </row>
    <row r="4382" spans="1:3" ht="15">
      <c r="A4382" s="1649">
        <v>37619</v>
      </c>
      <c r="B4382" s="1649"/>
      <c r="C4382" s="1554">
        <v>12.8</v>
      </c>
    </row>
    <row r="4383" spans="1:3" ht="15">
      <c r="A4383" s="1649">
        <v>37620</v>
      </c>
      <c r="B4383" s="1649"/>
      <c r="C4383" s="1554">
        <v>13</v>
      </c>
    </row>
    <row r="4384" spans="1:3" ht="15">
      <c r="A4384" s="1649">
        <v>37621</v>
      </c>
      <c r="B4384" s="1649"/>
      <c r="C4384" s="1554">
        <v>14.5</v>
      </c>
    </row>
    <row r="4385" spans="1:3" ht="15">
      <c r="A4385" s="1649">
        <v>37622</v>
      </c>
      <c r="B4385" s="1649"/>
      <c r="C4385" s="1553">
        <v>13.7</v>
      </c>
    </row>
    <row r="4386" spans="1:3" ht="15">
      <c r="A4386" s="1649">
        <v>37623</v>
      </c>
      <c r="B4386" s="1649"/>
      <c r="C4386" s="1553">
        <v>13.6</v>
      </c>
    </row>
    <row r="4387" spans="1:3" ht="15">
      <c r="A4387" s="1649">
        <v>37624</v>
      </c>
      <c r="B4387" s="1649"/>
      <c r="C4387" s="1553">
        <v>18.8</v>
      </c>
    </row>
    <row r="4388" spans="1:3" ht="15">
      <c r="A4388" s="1649">
        <v>37625</v>
      </c>
      <c r="B4388" s="1649"/>
      <c r="C4388" s="1553">
        <v>17.7</v>
      </c>
    </row>
    <row r="4389" spans="1:3" ht="15">
      <c r="A4389" s="1649">
        <v>37626</v>
      </c>
      <c r="B4389" s="1649"/>
      <c r="C4389" s="1553">
        <v>16.7</v>
      </c>
    </row>
    <row r="4390" spans="1:3" ht="15">
      <c r="A4390" s="1649">
        <v>37627</v>
      </c>
      <c r="B4390" s="1649"/>
      <c r="C4390" s="1553">
        <v>14.7</v>
      </c>
    </row>
    <row r="4391" spans="1:3" ht="15">
      <c r="A4391" s="1649">
        <v>37628</v>
      </c>
      <c r="B4391" s="1649"/>
      <c r="C4391" s="1553">
        <v>16.5</v>
      </c>
    </row>
    <row r="4392" spans="1:3" ht="15">
      <c r="A4392" s="1649">
        <v>37629</v>
      </c>
      <c r="B4392" s="1649"/>
      <c r="C4392" s="1553">
        <v>14</v>
      </c>
    </row>
    <row r="4393" spans="1:3" ht="15">
      <c r="A4393" s="1649">
        <v>37630</v>
      </c>
      <c r="B4393" s="1649"/>
      <c r="C4393" s="1553">
        <v>13.5</v>
      </c>
    </row>
    <row r="4394" spans="1:3" ht="15">
      <c r="A4394" s="1649">
        <v>37631</v>
      </c>
      <c r="B4394" s="1649"/>
      <c r="C4394" s="1553">
        <v>19.8</v>
      </c>
    </row>
    <row r="4395" spans="1:3" ht="15">
      <c r="A4395" s="1649">
        <v>37632</v>
      </c>
      <c r="B4395" s="1649"/>
      <c r="C4395" s="1553">
        <v>20.399999999999999</v>
      </c>
    </row>
    <row r="4396" spans="1:3" ht="15">
      <c r="A4396" s="1649">
        <v>37633</v>
      </c>
      <c r="B4396" s="1649"/>
      <c r="C4396" s="1553">
        <v>20.6</v>
      </c>
    </row>
    <row r="4397" spans="1:3" ht="15">
      <c r="A4397" s="1649">
        <v>37634</v>
      </c>
      <c r="B4397" s="1649"/>
      <c r="C4397" s="1553">
        <v>22</v>
      </c>
    </row>
    <row r="4398" spans="1:3" ht="15">
      <c r="A4398" s="1649">
        <v>37635</v>
      </c>
      <c r="B4398" s="1649"/>
      <c r="C4398" s="1553">
        <v>21.5</v>
      </c>
    </row>
    <row r="4399" spans="1:3" ht="15">
      <c r="A4399" s="1649">
        <v>37636</v>
      </c>
      <c r="B4399" s="1649"/>
      <c r="C4399" s="1553">
        <v>21.4</v>
      </c>
    </row>
    <row r="4400" spans="1:3" ht="15">
      <c r="A4400" s="1649">
        <v>37637</v>
      </c>
      <c r="B4400" s="1649"/>
      <c r="C4400" s="1553">
        <v>23</v>
      </c>
    </row>
    <row r="4401" spans="1:3" ht="15">
      <c r="A4401" s="1649">
        <v>37638</v>
      </c>
      <c r="B4401" s="1649"/>
      <c r="C4401" s="1553">
        <v>23.9</v>
      </c>
    </row>
    <row r="4402" spans="1:3" ht="15">
      <c r="A4402" s="1649">
        <v>37639</v>
      </c>
      <c r="B4402" s="1649"/>
      <c r="C4402" s="1553">
        <v>23.7</v>
      </c>
    </row>
    <row r="4403" spans="1:3" ht="15">
      <c r="A4403" s="1649">
        <v>37640</v>
      </c>
      <c r="B4403" s="1649"/>
      <c r="C4403" s="1553">
        <v>25</v>
      </c>
    </row>
    <row r="4404" spans="1:3" ht="15">
      <c r="A4404" s="1649">
        <v>37641</v>
      </c>
      <c r="B4404" s="1649"/>
      <c r="C4404" s="1553">
        <v>25.5</v>
      </c>
    </row>
    <row r="4405" spans="1:3" ht="15">
      <c r="A4405" s="1649">
        <v>37642</v>
      </c>
      <c r="B4405" s="1649"/>
      <c r="C4405" s="1553">
        <v>24.6</v>
      </c>
    </row>
    <row r="4406" spans="1:3" ht="15">
      <c r="A4406" s="1649">
        <v>37643</v>
      </c>
      <c r="B4406" s="1649"/>
      <c r="C4406" s="1553">
        <v>23.8</v>
      </c>
    </row>
    <row r="4407" spans="1:3" ht="15">
      <c r="A4407" s="1649">
        <v>37644</v>
      </c>
      <c r="B4407" s="1649"/>
      <c r="C4407" s="1553">
        <v>22</v>
      </c>
    </row>
    <row r="4408" spans="1:3" ht="15">
      <c r="A4408" s="1649">
        <v>37645</v>
      </c>
      <c r="B4408" s="1649"/>
      <c r="C4408" s="1553">
        <v>26.5</v>
      </c>
    </row>
    <row r="4409" spans="1:3" ht="15">
      <c r="A4409" s="1649">
        <v>37646</v>
      </c>
      <c r="B4409" s="1649"/>
      <c r="C4409" s="1553">
        <v>29</v>
      </c>
    </row>
    <row r="4410" spans="1:3" ht="15">
      <c r="A4410" s="1649">
        <v>37647</v>
      </c>
      <c r="B4410" s="1649"/>
      <c r="C4410" s="1553">
        <v>28.5</v>
      </c>
    </row>
    <row r="4411" spans="1:3" ht="15">
      <c r="A4411" s="1649">
        <v>37648</v>
      </c>
      <c r="B4411" s="1649"/>
      <c r="C4411" s="1553">
        <v>24</v>
      </c>
    </row>
    <row r="4412" spans="1:3" ht="15">
      <c r="A4412" s="1649">
        <v>37649</v>
      </c>
      <c r="B4412" s="1649"/>
      <c r="C4412" s="1553">
        <v>20.100000000000001</v>
      </c>
    </row>
    <row r="4413" spans="1:3" ht="15">
      <c r="A4413" s="1649">
        <v>37650</v>
      </c>
      <c r="B4413" s="1649"/>
      <c r="C4413" s="1553">
        <v>19.2</v>
      </c>
    </row>
    <row r="4414" spans="1:3" ht="15">
      <c r="A4414" s="1649">
        <v>37651</v>
      </c>
      <c r="B4414" s="1649"/>
      <c r="C4414" s="1553">
        <v>24.1</v>
      </c>
    </row>
    <row r="4415" spans="1:3" ht="15">
      <c r="A4415" s="1649">
        <v>37652</v>
      </c>
      <c r="B4415" s="1649"/>
      <c r="C4415" s="1553">
        <v>25</v>
      </c>
    </row>
    <row r="4416" spans="1:3" ht="15">
      <c r="A4416" s="1649">
        <v>37653</v>
      </c>
      <c r="B4416" s="1649"/>
      <c r="C4416" s="1553">
        <v>22.8</v>
      </c>
    </row>
    <row r="4417" spans="1:3" ht="15">
      <c r="A4417" s="1649">
        <v>37654</v>
      </c>
      <c r="B4417" s="1649"/>
      <c r="C4417" s="1553">
        <v>21.5</v>
      </c>
    </row>
    <row r="4418" spans="1:3" ht="15">
      <c r="A4418" s="1649">
        <v>37655</v>
      </c>
      <c r="B4418" s="1649"/>
      <c r="C4418" s="1553">
        <v>16</v>
      </c>
    </row>
    <row r="4419" spans="1:3" ht="15">
      <c r="A4419" s="1649">
        <v>37656</v>
      </c>
      <c r="B4419" s="1649"/>
      <c r="C4419" s="1553">
        <v>20</v>
      </c>
    </row>
    <row r="4420" spans="1:3" ht="15">
      <c r="A4420" s="1649">
        <v>37657</v>
      </c>
      <c r="B4420" s="1649"/>
      <c r="C4420" s="1553">
        <v>20.3</v>
      </c>
    </row>
    <row r="4421" spans="1:3" ht="15">
      <c r="A4421" s="1649">
        <v>37658</v>
      </c>
      <c r="B4421" s="1649"/>
      <c r="C4421" s="1553">
        <v>20.3</v>
      </c>
    </row>
    <row r="4422" spans="1:3" ht="15">
      <c r="A4422" s="1649">
        <v>37659</v>
      </c>
      <c r="B4422" s="1649"/>
      <c r="C4422" s="1553">
        <v>23.3</v>
      </c>
    </row>
    <row r="4423" spans="1:3" ht="15">
      <c r="A4423" s="1649">
        <v>37660</v>
      </c>
      <c r="B4423" s="1649"/>
      <c r="C4423" s="1553">
        <v>24.3</v>
      </c>
    </row>
    <row r="4424" spans="1:3" ht="15">
      <c r="A4424" s="1649">
        <v>37661</v>
      </c>
      <c r="B4424" s="1649"/>
      <c r="C4424" s="1553">
        <v>26.8</v>
      </c>
    </row>
    <row r="4425" spans="1:3" ht="15">
      <c r="A4425" s="1649">
        <v>37662</v>
      </c>
      <c r="B4425" s="1649"/>
      <c r="C4425" s="1553">
        <v>27.6</v>
      </c>
    </row>
    <row r="4426" spans="1:3" ht="15">
      <c r="A4426" s="1649">
        <v>37663</v>
      </c>
      <c r="B4426" s="1649"/>
      <c r="C4426" s="1553">
        <v>26.3</v>
      </c>
    </row>
    <row r="4427" spans="1:3" ht="15">
      <c r="A4427" s="1649">
        <v>37664</v>
      </c>
      <c r="B4427" s="1649"/>
      <c r="C4427" s="1553">
        <v>23.6</v>
      </c>
    </row>
    <row r="4428" spans="1:3" ht="15">
      <c r="A4428" s="1649">
        <v>37665</v>
      </c>
      <c r="B4428" s="1649"/>
      <c r="C4428" s="1553">
        <v>14.4</v>
      </c>
    </row>
    <row r="4429" spans="1:3" ht="15">
      <c r="A4429" s="1649">
        <v>37666</v>
      </c>
      <c r="B4429" s="1649"/>
      <c r="C4429" s="1553">
        <v>17.7</v>
      </c>
    </row>
    <row r="4430" spans="1:3" ht="15">
      <c r="A4430" s="1649">
        <v>37667</v>
      </c>
      <c r="B4430" s="1649"/>
      <c r="C4430" s="1553">
        <v>25.5</v>
      </c>
    </row>
    <row r="4431" spans="1:3" ht="15">
      <c r="A4431" s="1649">
        <v>37668</v>
      </c>
      <c r="B4431" s="1649"/>
      <c r="C4431" s="1553">
        <v>28.2</v>
      </c>
    </row>
    <row r="4432" spans="1:3" ht="15">
      <c r="A4432" s="1649">
        <v>37669</v>
      </c>
      <c r="B4432" s="1649"/>
      <c r="C4432" s="1553">
        <v>25.8</v>
      </c>
    </row>
    <row r="4433" spans="1:3" ht="15">
      <c r="A4433" s="1649">
        <v>37670</v>
      </c>
      <c r="B4433" s="1649"/>
      <c r="C4433" s="1553">
        <v>27.6</v>
      </c>
    </row>
    <row r="4434" spans="1:3" ht="15">
      <c r="A4434" s="1649">
        <v>37671</v>
      </c>
      <c r="B4434" s="1649"/>
      <c r="C4434" s="1553">
        <v>28</v>
      </c>
    </row>
    <row r="4435" spans="1:3" ht="15">
      <c r="A4435" s="1649">
        <v>37672</v>
      </c>
      <c r="B4435" s="1649"/>
      <c r="C4435" s="1553">
        <v>26.4</v>
      </c>
    </row>
    <row r="4436" spans="1:3" ht="15">
      <c r="A4436" s="1649">
        <v>37673</v>
      </c>
      <c r="B4436" s="1649"/>
      <c r="C4436" s="1553">
        <v>27.5</v>
      </c>
    </row>
    <row r="4437" spans="1:3" ht="15">
      <c r="A4437" s="1649">
        <v>37674</v>
      </c>
      <c r="B4437" s="1649"/>
      <c r="C4437" s="1553">
        <v>28.3</v>
      </c>
    </row>
    <row r="4438" spans="1:3" ht="15">
      <c r="A4438" s="1649">
        <v>37675</v>
      </c>
      <c r="B4438" s="1649"/>
      <c r="C4438" s="1553">
        <v>29.5</v>
      </c>
    </row>
    <row r="4439" spans="1:3" ht="15">
      <c r="A4439" s="1649">
        <v>37676</v>
      </c>
      <c r="B4439" s="1649"/>
      <c r="C4439" s="1553">
        <v>29.8</v>
      </c>
    </row>
    <row r="4440" spans="1:3" ht="15">
      <c r="A4440" s="1649">
        <v>37677</v>
      </c>
      <c r="B4440" s="1649"/>
      <c r="C4440" s="1553">
        <v>27.2</v>
      </c>
    </row>
    <row r="4441" spans="1:3" ht="15">
      <c r="A4441" s="1649">
        <v>37678</v>
      </c>
      <c r="B4441" s="1649"/>
      <c r="C4441" s="1553">
        <v>26</v>
      </c>
    </row>
    <row r="4442" spans="1:3" ht="15">
      <c r="A4442" s="1649">
        <v>37679</v>
      </c>
      <c r="B4442" s="1649"/>
      <c r="C4442" s="1553">
        <v>28.9</v>
      </c>
    </row>
    <row r="4443" spans="1:3" ht="15">
      <c r="A4443" s="1649">
        <v>37680</v>
      </c>
      <c r="B4443" s="1649"/>
      <c r="C4443" s="1553">
        <v>29.1</v>
      </c>
    </row>
    <row r="4444" spans="1:3" ht="15">
      <c r="A4444" s="1649">
        <v>37681</v>
      </c>
      <c r="B4444" s="1649"/>
      <c r="C4444" s="1553">
        <v>29</v>
      </c>
    </row>
    <row r="4445" spans="1:3" ht="15">
      <c r="A4445" s="1649">
        <v>37682</v>
      </c>
      <c r="B4445" s="1649"/>
      <c r="C4445" s="1553">
        <v>29</v>
      </c>
    </row>
    <row r="4446" spans="1:3" ht="15">
      <c r="A4446" s="1649">
        <v>37683</v>
      </c>
      <c r="B4446" s="1649"/>
      <c r="C4446" s="1553">
        <v>31.7</v>
      </c>
    </row>
    <row r="4447" spans="1:3" ht="15">
      <c r="A4447" s="1649">
        <v>37684</v>
      </c>
      <c r="B4447" s="1649"/>
      <c r="C4447" s="1553">
        <v>36.5</v>
      </c>
    </row>
    <row r="4448" spans="1:3" ht="15">
      <c r="A4448" s="1649">
        <v>37685</v>
      </c>
      <c r="B4448" s="1649"/>
      <c r="C4448" s="1553">
        <v>37.200000000000003</v>
      </c>
    </row>
    <row r="4449" spans="1:3" ht="15">
      <c r="A4449" s="1649">
        <v>37686</v>
      </c>
      <c r="B4449" s="1649"/>
      <c r="C4449" s="1553">
        <v>31.1</v>
      </c>
    </row>
    <row r="4450" spans="1:3" ht="15">
      <c r="A4450" s="1649">
        <v>37687</v>
      </c>
      <c r="B4450" s="1649"/>
      <c r="C4450" s="1553">
        <v>20.399999999999999</v>
      </c>
    </row>
    <row r="4451" spans="1:3" ht="15">
      <c r="A4451" s="1649">
        <v>37688</v>
      </c>
      <c r="B4451" s="1649"/>
      <c r="C4451" s="1553">
        <v>18.3</v>
      </c>
    </row>
    <row r="4452" spans="1:3" ht="15">
      <c r="A4452" s="1649">
        <v>37689</v>
      </c>
      <c r="B4452" s="1649"/>
      <c r="C4452" s="1553">
        <v>18.7</v>
      </c>
    </row>
    <row r="4453" spans="1:3" ht="15">
      <c r="A4453" s="1649">
        <v>37690</v>
      </c>
      <c r="B4453" s="1649"/>
      <c r="C4453" s="1553">
        <v>21.6</v>
      </c>
    </row>
    <row r="4454" spans="1:3" ht="15">
      <c r="A4454" s="1649">
        <v>37691</v>
      </c>
      <c r="B4454" s="1649"/>
      <c r="C4454" s="1553">
        <v>21.7</v>
      </c>
    </row>
    <row r="4455" spans="1:3" ht="15">
      <c r="A4455" s="1649">
        <v>37692</v>
      </c>
      <c r="B4455" s="1649"/>
      <c r="C4455" s="1553">
        <v>23.2</v>
      </c>
    </row>
    <row r="4456" spans="1:3" ht="15">
      <c r="A4456" s="1649">
        <v>37693</v>
      </c>
      <c r="B4456" s="1649"/>
      <c r="C4456" s="1553">
        <v>25</v>
      </c>
    </row>
    <row r="4457" spans="1:3" ht="15">
      <c r="A4457" s="1649">
        <v>37694</v>
      </c>
      <c r="B4457" s="1649"/>
      <c r="C4457" s="1553">
        <v>25.3</v>
      </c>
    </row>
    <row r="4458" spans="1:3" ht="15">
      <c r="A4458" s="1649">
        <v>37695</v>
      </c>
      <c r="B4458" s="1649"/>
      <c r="C4458" s="1553">
        <v>27.9</v>
      </c>
    </row>
    <row r="4459" spans="1:3" ht="15">
      <c r="A4459" s="1649">
        <v>37696</v>
      </c>
      <c r="B4459" s="1649"/>
      <c r="C4459" s="1553">
        <v>28.5</v>
      </c>
    </row>
    <row r="4460" spans="1:3" ht="15">
      <c r="A4460" s="1649">
        <v>37697</v>
      </c>
      <c r="B4460" s="1649"/>
      <c r="C4460" s="1553">
        <v>29</v>
      </c>
    </row>
    <row r="4461" spans="1:3" ht="15">
      <c r="A4461" s="1649">
        <v>37698</v>
      </c>
      <c r="B4461" s="1649"/>
      <c r="C4461" s="1553">
        <v>26.7</v>
      </c>
    </row>
    <row r="4462" spans="1:3" ht="15">
      <c r="A4462" s="1649">
        <v>37699</v>
      </c>
      <c r="B4462" s="1649"/>
      <c r="C4462" s="1553">
        <v>24.7</v>
      </c>
    </row>
    <row r="4463" spans="1:3" ht="15">
      <c r="A4463" s="1649">
        <v>37700</v>
      </c>
      <c r="B4463" s="1649"/>
      <c r="C4463" s="1553">
        <v>17.5</v>
      </c>
    </row>
    <row r="4464" spans="1:3" ht="15">
      <c r="A4464" s="1649">
        <v>37701</v>
      </c>
      <c r="B4464" s="1649"/>
      <c r="C4464" s="1553">
        <v>20.399999999999999</v>
      </c>
    </row>
    <row r="4465" spans="1:3" ht="15">
      <c r="A4465" s="1649">
        <v>37702</v>
      </c>
      <c r="B4465" s="1649"/>
      <c r="C4465" s="1553">
        <v>21.5</v>
      </c>
    </row>
    <row r="4466" spans="1:3" ht="15">
      <c r="A4466" s="1649">
        <v>37703</v>
      </c>
      <c r="B4466" s="1649"/>
      <c r="C4466" s="1553">
        <v>19.899999999999999</v>
      </c>
    </row>
    <row r="4467" spans="1:3" ht="15">
      <c r="A4467" s="1649">
        <v>37704</v>
      </c>
      <c r="B4467" s="1649"/>
      <c r="C4467" s="1553">
        <v>25</v>
      </c>
    </row>
    <row r="4468" spans="1:3" ht="15">
      <c r="A4468" s="1649">
        <v>37705</v>
      </c>
      <c r="B4468" s="1649"/>
      <c r="C4468" s="1553">
        <v>25</v>
      </c>
    </row>
    <row r="4469" spans="1:3" ht="15">
      <c r="A4469" s="1649">
        <v>37706</v>
      </c>
      <c r="B4469" s="1649"/>
      <c r="C4469" s="1553">
        <v>28.7</v>
      </c>
    </row>
    <row r="4470" spans="1:3" ht="15">
      <c r="A4470" s="1649">
        <v>37707</v>
      </c>
      <c r="B4470" s="1649"/>
      <c r="C4470" s="1553">
        <v>26</v>
      </c>
    </row>
    <row r="4471" spans="1:3" ht="15">
      <c r="A4471" s="1649">
        <v>37708</v>
      </c>
      <c r="B4471" s="1649"/>
      <c r="C4471" s="1553">
        <v>27.2</v>
      </c>
    </row>
    <row r="4472" spans="1:3" ht="15">
      <c r="A4472" s="1649">
        <v>37709</v>
      </c>
      <c r="B4472" s="1649"/>
      <c r="C4472" s="1553">
        <v>27</v>
      </c>
    </row>
    <row r="4473" spans="1:3" ht="15">
      <c r="A4473" s="1649">
        <v>37710</v>
      </c>
      <c r="B4473" s="1649"/>
      <c r="C4473" s="1553">
        <v>26.8</v>
      </c>
    </row>
    <row r="4474" spans="1:3" ht="15">
      <c r="A4474" s="1649">
        <v>37711</v>
      </c>
      <c r="B4474" s="1649"/>
      <c r="C4474" s="1553">
        <v>32.5</v>
      </c>
    </row>
    <row r="4475" spans="1:3" ht="15">
      <c r="A4475" s="1649">
        <v>37712</v>
      </c>
      <c r="B4475" s="1649"/>
      <c r="C4475" s="1553">
        <v>35</v>
      </c>
    </row>
    <row r="4476" spans="1:3" ht="15">
      <c r="A4476" s="1649">
        <v>37713</v>
      </c>
      <c r="B4476" s="1649"/>
      <c r="C4476" s="1553">
        <v>36.200000000000003</v>
      </c>
    </row>
    <row r="4477" spans="1:3" ht="15">
      <c r="A4477" s="1649">
        <v>37714</v>
      </c>
      <c r="B4477" s="1649"/>
      <c r="C4477" s="1553">
        <v>34.5</v>
      </c>
    </row>
    <row r="4478" spans="1:3" ht="15">
      <c r="A4478" s="1649">
        <v>37715</v>
      </c>
      <c r="B4478" s="1649"/>
      <c r="C4478" s="1553">
        <v>32</v>
      </c>
    </row>
    <row r="4479" spans="1:3" ht="15">
      <c r="A4479" s="1649">
        <v>37716</v>
      </c>
      <c r="B4479" s="1649"/>
      <c r="C4479" s="1553">
        <v>27.9</v>
      </c>
    </row>
    <row r="4480" spans="1:3" ht="15">
      <c r="A4480" s="1649">
        <v>37717</v>
      </c>
      <c r="B4480" s="1649"/>
      <c r="C4480" s="1553">
        <v>24</v>
      </c>
    </row>
    <row r="4481" spans="1:3" ht="15">
      <c r="A4481" s="1649">
        <v>37718</v>
      </c>
      <c r="B4481" s="1649"/>
      <c r="C4481" s="1553">
        <v>27</v>
      </c>
    </row>
    <row r="4482" spans="1:3" ht="15">
      <c r="A4482" s="1649">
        <v>37719</v>
      </c>
      <c r="B4482" s="1649"/>
      <c r="C4482" s="1553">
        <v>25.9</v>
      </c>
    </row>
    <row r="4483" spans="1:3" ht="15">
      <c r="A4483" s="1649">
        <v>37720</v>
      </c>
      <c r="B4483" s="1649"/>
      <c r="C4483" s="1553">
        <v>23.7</v>
      </c>
    </row>
    <row r="4484" spans="1:3" ht="15">
      <c r="A4484" s="1649">
        <v>37721</v>
      </c>
      <c r="B4484" s="1649"/>
      <c r="C4484" s="1553">
        <v>30.3</v>
      </c>
    </row>
    <row r="4485" spans="1:3" ht="15">
      <c r="A4485" s="1649">
        <v>37722</v>
      </c>
      <c r="B4485" s="1649"/>
      <c r="C4485" s="1553">
        <v>31.4</v>
      </c>
    </row>
    <row r="4486" spans="1:3" ht="15">
      <c r="A4486" s="1649">
        <v>37723</v>
      </c>
      <c r="B4486" s="1649"/>
      <c r="C4486" s="1553">
        <v>32.200000000000003</v>
      </c>
    </row>
    <row r="4487" spans="1:3" ht="15">
      <c r="A4487" s="1649">
        <v>37724</v>
      </c>
      <c r="B4487" s="1649"/>
      <c r="C4487" s="1553">
        <v>34.6</v>
      </c>
    </row>
    <row r="4488" spans="1:3" ht="15">
      <c r="A4488" s="1649">
        <v>37725</v>
      </c>
      <c r="B4488" s="1649"/>
      <c r="C4488" s="1553">
        <v>30.6</v>
      </c>
    </row>
    <row r="4489" spans="1:3" ht="15">
      <c r="A4489" s="1649">
        <v>37726</v>
      </c>
      <c r="B4489" s="1649"/>
      <c r="C4489" s="1553">
        <v>26.5</v>
      </c>
    </row>
    <row r="4490" spans="1:3" ht="15">
      <c r="A4490" s="1649">
        <v>37727</v>
      </c>
      <c r="B4490" s="1649"/>
      <c r="C4490" s="1553">
        <v>27.8</v>
      </c>
    </row>
    <row r="4491" spans="1:3" ht="15">
      <c r="A4491" s="1649">
        <v>37728</v>
      </c>
      <c r="B4491" s="1649"/>
      <c r="C4491" s="1553">
        <v>31.5</v>
      </c>
    </row>
    <row r="4492" spans="1:3" ht="15">
      <c r="A4492" s="1649">
        <v>37729</v>
      </c>
      <c r="B4492" s="1649"/>
      <c r="C4492" s="1553">
        <v>32.5</v>
      </c>
    </row>
    <row r="4493" spans="1:3" ht="15">
      <c r="A4493" s="1649">
        <v>37730</v>
      </c>
      <c r="B4493" s="1649"/>
      <c r="C4493" s="1553">
        <v>33.299999999999997</v>
      </c>
    </row>
    <row r="4494" spans="1:3" ht="15">
      <c r="A4494" s="1649">
        <v>37731</v>
      </c>
      <c r="B4494" s="1649"/>
      <c r="C4494" s="1553">
        <v>29.5</v>
      </c>
    </row>
    <row r="4495" spans="1:3" ht="15">
      <c r="A4495" s="1649">
        <v>37732</v>
      </c>
      <c r="B4495" s="1649"/>
      <c r="C4495" s="1553">
        <v>30</v>
      </c>
    </row>
    <row r="4496" spans="1:3" ht="15">
      <c r="A4496" s="1649">
        <v>37733</v>
      </c>
      <c r="B4496" s="1649"/>
      <c r="C4496" s="1553">
        <v>31.5</v>
      </c>
    </row>
    <row r="4497" spans="1:3" ht="15">
      <c r="A4497" s="1649">
        <v>37734</v>
      </c>
      <c r="B4497" s="1649"/>
      <c r="C4497" s="1553">
        <v>31</v>
      </c>
    </row>
    <row r="4498" spans="1:3" ht="15">
      <c r="A4498" s="1649">
        <v>37735</v>
      </c>
      <c r="B4498" s="1649"/>
      <c r="C4498" s="1553">
        <v>32.5</v>
      </c>
    </row>
    <row r="4499" spans="1:3" ht="15">
      <c r="A4499" s="1649">
        <v>37736</v>
      </c>
      <c r="B4499" s="1649"/>
      <c r="C4499" s="1553">
        <v>32.1</v>
      </c>
    </row>
    <row r="4500" spans="1:3" ht="15">
      <c r="A4500" s="1649">
        <v>37737</v>
      </c>
      <c r="B4500" s="1649"/>
      <c r="C4500" s="1553">
        <v>31.2</v>
      </c>
    </row>
    <row r="4501" spans="1:3" ht="15">
      <c r="A4501" s="1649">
        <v>37738</v>
      </c>
      <c r="B4501" s="1649"/>
      <c r="C4501" s="1553">
        <v>32</v>
      </c>
    </row>
    <row r="4502" spans="1:3" ht="15">
      <c r="A4502" s="1649">
        <v>37739</v>
      </c>
      <c r="B4502" s="1649"/>
      <c r="C4502" s="1553">
        <v>32</v>
      </c>
    </row>
    <row r="4503" spans="1:3" ht="15">
      <c r="A4503" s="1649">
        <v>37740</v>
      </c>
      <c r="B4503" s="1649"/>
      <c r="C4503" s="1553">
        <v>32.6</v>
      </c>
    </row>
    <row r="4504" spans="1:3" ht="15">
      <c r="A4504" s="1649">
        <v>37741</v>
      </c>
      <c r="B4504" s="1649"/>
      <c r="C4504" s="1553">
        <v>30.8</v>
      </c>
    </row>
    <row r="4505" spans="1:3" ht="15">
      <c r="A4505" s="1649">
        <v>37742</v>
      </c>
      <c r="B4505" s="1649"/>
      <c r="C4505" s="1553">
        <v>31.4</v>
      </c>
    </row>
    <row r="4506" spans="1:3" ht="15">
      <c r="A4506" s="1649">
        <v>37743</v>
      </c>
      <c r="B4506" s="1649"/>
      <c r="C4506" s="1553">
        <v>31.5</v>
      </c>
    </row>
    <row r="4507" spans="1:3" ht="15">
      <c r="A4507" s="1649">
        <v>37744</v>
      </c>
      <c r="B4507" s="1649"/>
      <c r="C4507" s="1553">
        <v>33.6</v>
      </c>
    </row>
    <row r="4508" spans="1:3" ht="15">
      <c r="A4508" s="1649">
        <v>37745</v>
      </c>
      <c r="B4508" s="1649"/>
      <c r="C4508" s="1553">
        <v>35</v>
      </c>
    </row>
    <row r="4509" spans="1:3" ht="15">
      <c r="A4509" s="1649">
        <v>37746</v>
      </c>
      <c r="B4509" s="1649"/>
      <c r="C4509" s="1553">
        <v>37.299999999999997</v>
      </c>
    </row>
    <row r="4510" spans="1:3" ht="15">
      <c r="A4510" s="1649">
        <v>37747</v>
      </c>
      <c r="B4510" s="1649"/>
      <c r="C4510" s="1553">
        <v>40</v>
      </c>
    </row>
    <row r="4511" spans="1:3" ht="15">
      <c r="A4511" s="1649">
        <v>37748</v>
      </c>
      <c r="B4511" s="1649"/>
      <c r="C4511" s="1553">
        <v>38.299999999999997</v>
      </c>
    </row>
    <row r="4512" spans="1:3" ht="15">
      <c r="A4512" s="1649">
        <v>37749</v>
      </c>
      <c r="B4512" s="1649"/>
      <c r="C4512" s="1553">
        <v>33.6</v>
      </c>
    </row>
    <row r="4513" spans="1:3" ht="15">
      <c r="A4513" s="1649">
        <v>37750</v>
      </c>
      <c r="B4513" s="1649"/>
      <c r="C4513" s="1553">
        <v>32.1</v>
      </c>
    </row>
    <row r="4514" spans="1:3" ht="15">
      <c r="A4514" s="1649">
        <v>37751</v>
      </c>
      <c r="B4514" s="1649"/>
      <c r="C4514" s="1553">
        <v>34</v>
      </c>
    </row>
    <row r="4515" spans="1:3" ht="15">
      <c r="A4515" s="1649">
        <v>37752</v>
      </c>
      <c r="B4515" s="1649"/>
      <c r="C4515" s="1553">
        <v>34</v>
      </c>
    </row>
    <row r="4516" spans="1:3" ht="15">
      <c r="A4516" s="1649">
        <v>37753</v>
      </c>
      <c r="B4516" s="1649"/>
      <c r="C4516" s="1553">
        <v>33.6</v>
      </c>
    </row>
    <row r="4517" spans="1:3" ht="15">
      <c r="A4517" s="1649">
        <v>37754</v>
      </c>
      <c r="B4517" s="1649"/>
      <c r="C4517" s="1553">
        <v>33.799999999999997</v>
      </c>
    </row>
    <row r="4518" spans="1:3" ht="15">
      <c r="A4518" s="1649">
        <v>37755</v>
      </c>
      <c r="B4518" s="1649"/>
      <c r="C4518" s="1553">
        <v>34.700000000000003</v>
      </c>
    </row>
    <row r="4519" spans="1:3" ht="15">
      <c r="A4519" s="1649">
        <v>37756</v>
      </c>
      <c r="B4519" s="1649"/>
      <c r="C4519" s="1553">
        <v>35</v>
      </c>
    </row>
    <row r="4520" spans="1:3" ht="15">
      <c r="A4520" s="1649">
        <v>37757</v>
      </c>
      <c r="B4520" s="1649"/>
      <c r="C4520" s="1553">
        <v>37</v>
      </c>
    </row>
    <row r="4521" spans="1:3" ht="15">
      <c r="A4521" s="1649">
        <v>37758</v>
      </c>
      <c r="B4521" s="1649"/>
      <c r="C4521" s="1553">
        <v>36.4</v>
      </c>
    </row>
    <row r="4522" spans="1:3" ht="15">
      <c r="A4522" s="1649">
        <v>37759</v>
      </c>
      <c r="B4522" s="1649"/>
      <c r="C4522" s="1553">
        <v>32.9</v>
      </c>
    </row>
    <row r="4523" spans="1:3" ht="15">
      <c r="A4523" s="1649">
        <v>37760</v>
      </c>
      <c r="B4523" s="1649"/>
      <c r="C4523" s="1553">
        <v>29</v>
      </c>
    </row>
    <row r="4524" spans="1:3" ht="15">
      <c r="A4524" s="1649">
        <v>37761</v>
      </c>
      <c r="B4524" s="1649"/>
      <c r="C4524" s="1553">
        <v>31.8</v>
      </c>
    </row>
    <row r="4525" spans="1:3" ht="15">
      <c r="A4525" s="1649">
        <v>37762</v>
      </c>
      <c r="B4525" s="1649"/>
      <c r="C4525" s="1553">
        <v>34.700000000000003</v>
      </c>
    </row>
    <row r="4526" spans="1:3" ht="15">
      <c r="A4526" s="1649">
        <v>37763</v>
      </c>
      <c r="B4526" s="1649"/>
      <c r="C4526" s="1553">
        <v>31</v>
      </c>
    </row>
    <row r="4527" spans="1:3" ht="15">
      <c r="A4527" s="1649">
        <v>37764</v>
      </c>
      <c r="B4527" s="1649"/>
      <c r="C4527" s="1553">
        <v>34.5</v>
      </c>
    </row>
    <row r="4528" spans="1:3" ht="15">
      <c r="A4528" s="1649">
        <v>37765</v>
      </c>
      <c r="B4528" s="1649"/>
      <c r="C4528" s="1553">
        <v>35.4</v>
      </c>
    </row>
    <row r="4529" spans="1:3" ht="15">
      <c r="A4529" s="1649">
        <v>37766</v>
      </c>
      <c r="B4529" s="1649"/>
      <c r="C4529" s="1553">
        <v>31.5</v>
      </c>
    </row>
    <row r="4530" spans="1:3" ht="15">
      <c r="A4530" s="1649">
        <v>37767</v>
      </c>
      <c r="B4530" s="1649"/>
      <c r="C4530" s="1553">
        <v>32.700000000000003</v>
      </c>
    </row>
    <row r="4531" spans="1:3" ht="15">
      <c r="A4531" s="1649">
        <v>37768</v>
      </c>
      <c r="B4531" s="1649"/>
      <c r="C4531" s="1553">
        <v>34.700000000000003</v>
      </c>
    </row>
    <row r="4532" spans="1:3" ht="15">
      <c r="A4532" s="1649">
        <v>37769</v>
      </c>
      <c r="B4532" s="1649"/>
      <c r="C4532" s="1553">
        <v>33.6</v>
      </c>
    </row>
    <row r="4533" spans="1:3" ht="15">
      <c r="A4533" s="1649">
        <v>37770</v>
      </c>
      <c r="B4533" s="1649"/>
      <c r="C4533" s="1553">
        <v>30.1</v>
      </c>
    </row>
    <row r="4534" spans="1:3" ht="15">
      <c r="A4534" s="1649">
        <v>37771</v>
      </c>
      <c r="B4534" s="1649"/>
      <c r="C4534" s="1553">
        <v>33.299999999999997</v>
      </c>
    </row>
    <row r="4535" spans="1:3" ht="15">
      <c r="A4535" s="1649">
        <v>37772</v>
      </c>
      <c r="B4535" s="1649"/>
      <c r="C4535" s="1553">
        <v>33.700000000000003</v>
      </c>
    </row>
    <row r="4536" spans="1:3" ht="15">
      <c r="A4536" s="1649">
        <v>37773</v>
      </c>
      <c r="B4536" s="1649"/>
      <c r="C4536" s="1553">
        <v>33</v>
      </c>
    </row>
    <row r="4537" spans="1:3" ht="15">
      <c r="A4537" s="1649">
        <v>37774</v>
      </c>
      <c r="B4537" s="1649"/>
      <c r="C4537" s="1553">
        <v>34.200000000000003</v>
      </c>
    </row>
    <row r="4538" spans="1:3" ht="15">
      <c r="A4538" s="1649">
        <v>37775</v>
      </c>
      <c r="B4538" s="1649"/>
      <c r="C4538" s="1553">
        <v>32.799999999999997</v>
      </c>
    </row>
    <row r="4539" spans="1:3" ht="15">
      <c r="A4539" s="1649">
        <v>37776</v>
      </c>
      <c r="B4539" s="1649"/>
      <c r="C4539" s="1553">
        <v>32.4</v>
      </c>
    </row>
    <row r="4540" spans="1:3" ht="15">
      <c r="A4540" s="1649">
        <v>37777</v>
      </c>
      <c r="B4540" s="1649"/>
      <c r="C4540" s="1553">
        <v>30.4</v>
      </c>
    </row>
    <row r="4541" spans="1:3" ht="15">
      <c r="A4541" s="1649">
        <v>37778</v>
      </c>
      <c r="B4541" s="1649"/>
      <c r="C4541" s="1553">
        <v>37</v>
      </c>
    </row>
    <row r="4542" spans="1:3" ht="15">
      <c r="A4542" s="1649">
        <v>37779</v>
      </c>
      <c r="B4542" s="1649"/>
      <c r="C4542" s="1553">
        <v>36.6</v>
      </c>
    </row>
    <row r="4543" spans="1:3" ht="15">
      <c r="A4543" s="1649">
        <v>37780</v>
      </c>
      <c r="B4543" s="1649"/>
      <c r="C4543" s="1553">
        <v>37.5</v>
      </c>
    </row>
    <row r="4544" spans="1:3" ht="15">
      <c r="A4544" s="1649">
        <v>37781</v>
      </c>
      <c r="B4544" s="1649"/>
      <c r="C4544" s="1553">
        <v>37.9</v>
      </c>
    </row>
    <row r="4545" spans="1:3" ht="15">
      <c r="A4545" s="1649">
        <v>37782</v>
      </c>
      <c r="B4545" s="1649"/>
      <c r="C4545" s="1553">
        <v>38.200000000000003</v>
      </c>
    </row>
    <row r="4546" spans="1:3" ht="15">
      <c r="A4546" s="1649">
        <v>37783</v>
      </c>
      <c r="B4546" s="1649"/>
      <c r="C4546" s="1553">
        <v>35.4</v>
      </c>
    </row>
    <row r="4547" spans="1:3" ht="15">
      <c r="A4547" s="1649">
        <v>37784</v>
      </c>
      <c r="B4547" s="1649"/>
      <c r="C4547" s="1553">
        <v>33</v>
      </c>
    </row>
    <row r="4548" spans="1:3" ht="15">
      <c r="A4548" s="1649">
        <v>37785</v>
      </c>
      <c r="B4548" s="1649"/>
      <c r="C4548" s="1553">
        <v>36.299999999999997</v>
      </c>
    </row>
    <row r="4549" spans="1:3" ht="15">
      <c r="A4549" s="1649">
        <v>37786</v>
      </c>
      <c r="B4549" s="1649"/>
      <c r="C4549" s="1553">
        <v>33.9</v>
      </c>
    </row>
    <row r="4550" spans="1:3" ht="15">
      <c r="A4550" s="1649">
        <v>37787</v>
      </c>
      <c r="B4550" s="1649"/>
      <c r="C4550" s="1553">
        <v>34.5</v>
      </c>
    </row>
    <row r="4551" spans="1:3" ht="15">
      <c r="A4551" s="1649">
        <v>37788</v>
      </c>
      <c r="B4551" s="1649"/>
      <c r="C4551" s="1553">
        <v>35.700000000000003</v>
      </c>
    </row>
    <row r="4552" spans="1:3" ht="15">
      <c r="A4552" s="1649">
        <v>37789</v>
      </c>
      <c r="B4552" s="1649"/>
      <c r="C4552" s="1553">
        <v>35</v>
      </c>
    </row>
    <row r="4553" spans="1:3" ht="15">
      <c r="A4553" s="1649">
        <v>37790</v>
      </c>
      <c r="B4553" s="1649"/>
      <c r="C4553" s="1553">
        <v>36</v>
      </c>
    </row>
    <row r="4554" spans="1:3" ht="15">
      <c r="A4554" s="1649">
        <v>37791</v>
      </c>
      <c r="B4554" s="1649"/>
      <c r="C4554" s="1553">
        <v>36</v>
      </c>
    </row>
    <row r="4555" spans="1:3" ht="15">
      <c r="A4555" s="1649">
        <v>37792</v>
      </c>
      <c r="B4555" s="1649"/>
      <c r="C4555" s="1553">
        <v>35.9</v>
      </c>
    </row>
    <row r="4556" spans="1:3" ht="15">
      <c r="A4556" s="1649">
        <v>37793</v>
      </c>
      <c r="B4556" s="1649"/>
      <c r="C4556" s="1553">
        <v>35.200000000000003</v>
      </c>
    </row>
    <row r="4557" spans="1:3" ht="15">
      <c r="A4557" s="1649">
        <v>37794</v>
      </c>
      <c r="B4557" s="1649"/>
      <c r="C4557" s="1553">
        <v>32.1</v>
      </c>
    </row>
    <row r="4558" spans="1:3" ht="15">
      <c r="A4558" s="1649">
        <v>37795</v>
      </c>
      <c r="B4558" s="1649"/>
      <c r="C4558" s="1553">
        <v>35.299999999999997</v>
      </c>
    </row>
    <row r="4559" spans="1:3" ht="15">
      <c r="A4559" s="1649">
        <v>37796</v>
      </c>
      <c r="B4559" s="1649"/>
      <c r="C4559" s="1553">
        <v>36.200000000000003</v>
      </c>
    </row>
    <row r="4560" spans="1:3" ht="15">
      <c r="A4560" s="1649">
        <v>37797</v>
      </c>
      <c r="B4560" s="1649"/>
      <c r="C4560" s="1553">
        <v>37.5</v>
      </c>
    </row>
    <row r="4561" spans="1:3" ht="15">
      <c r="A4561" s="1649">
        <v>37798</v>
      </c>
      <c r="B4561" s="1649"/>
      <c r="C4561" s="1553">
        <v>37.4</v>
      </c>
    </row>
    <row r="4562" spans="1:3" ht="15">
      <c r="A4562" s="1649">
        <v>37799</v>
      </c>
      <c r="B4562" s="1649"/>
      <c r="C4562" s="1553">
        <v>34.1</v>
      </c>
    </row>
    <row r="4563" spans="1:3" ht="15">
      <c r="A4563" s="1649">
        <v>37800</v>
      </c>
      <c r="B4563" s="1649"/>
      <c r="C4563" s="1553">
        <v>29</v>
      </c>
    </row>
    <row r="4564" spans="1:3" ht="15">
      <c r="A4564" s="1649">
        <v>37801</v>
      </c>
      <c r="B4564" s="1649"/>
      <c r="C4564" s="1553">
        <v>29.4</v>
      </c>
    </row>
    <row r="4565" spans="1:3" ht="15">
      <c r="A4565" s="1649">
        <v>37802</v>
      </c>
      <c r="B4565" s="1649"/>
      <c r="C4565" s="1553">
        <v>31.8</v>
      </c>
    </row>
    <row r="4566" spans="1:3" ht="15">
      <c r="A4566" s="1649">
        <v>37803</v>
      </c>
      <c r="B4566" s="1649"/>
      <c r="C4566" s="1553">
        <v>34.700000000000003</v>
      </c>
    </row>
    <row r="4567" spans="1:3" ht="15">
      <c r="A4567" s="1649">
        <v>37804</v>
      </c>
      <c r="B4567" s="1649"/>
      <c r="C4567" s="1553">
        <v>34.5</v>
      </c>
    </row>
    <row r="4568" spans="1:3" ht="15">
      <c r="A4568" s="1649">
        <v>37805</v>
      </c>
      <c r="B4568" s="1649"/>
      <c r="C4568" s="1553">
        <v>34.5</v>
      </c>
    </row>
    <row r="4569" spans="1:3" ht="15">
      <c r="A4569" s="1649">
        <v>37806</v>
      </c>
      <c r="B4569" s="1649"/>
      <c r="C4569" s="1553">
        <v>35.5</v>
      </c>
    </row>
    <row r="4570" spans="1:3" ht="15">
      <c r="A4570" s="1649">
        <v>37807</v>
      </c>
      <c r="B4570" s="1649"/>
      <c r="C4570" s="1553">
        <v>34.9</v>
      </c>
    </row>
    <row r="4571" spans="1:3" ht="15">
      <c r="A4571" s="1649">
        <v>37808</v>
      </c>
      <c r="B4571" s="1649"/>
      <c r="C4571" s="1553">
        <v>34.1</v>
      </c>
    </row>
    <row r="4572" spans="1:3" ht="15">
      <c r="A4572" s="1649">
        <v>37809</v>
      </c>
      <c r="B4572" s="1649"/>
      <c r="C4572" s="1553">
        <v>34.9</v>
      </c>
    </row>
    <row r="4573" spans="1:3" ht="15">
      <c r="A4573" s="1649">
        <v>37810</v>
      </c>
      <c r="B4573" s="1649"/>
      <c r="C4573" s="1553">
        <v>35</v>
      </c>
    </row>
    <row r="4574" spans="1:3" ht="15">
      <c r="A4574" s="1649">
        <v>37811</v>
      </c>
      <c r="B4574" s="1649"/>
      <c r="C4574" s="1553">
        <v>36.1</v>
      </c>
    </row>
    <row r="4575" spans="1:3" ht="15">
      <c r="A4575" s="1649">
        <v>37812</v>
      </c>
      <c r="B4575" s="1649"/>
      <c r="C4575" s="1553">
        <v>36.1</v>
      </c>
    </row>
    <row r="4576" spans="1:3" ht="15">
      <c r="A4576" s="1649">
        <v>37813</v>
      </c>
      <c r="B4576" s="1649"/>
      <c r="C4576" s="1553">
        <v>32.200000000000003</v>
      </c>
    </row>
    <row r="4577" spans="1:3" ht="15">
      <c r="A4577" s="1649">
        <v>37814</v>
      </c>
      <c r="B4577" s="1649"/>
      <c r="C4577" s="1553">
        <v>31.5</v>
      </c>
    </row>
    <row r="4578" spans="1:3" ht="15">
      <c r="A4578" s="1649">
        <v>37815</v>
      </c>
      <c r="B4578" s="1649"/>
      <c r="C4578" s="1553">
        <v>34.5</v>
      </c>
    </row>
    <row r="4579" spans="1:3" ht="15">
      <c r="A4579" s="1649">
        <v>37816</v>
      </c>
      <c r="B4579" s="1649"/>
      <c r="C4579" s="1553">
        <v>35</v>
      </c>
    </row>
    <row r="4580" spans="1:3" ht="15">
      <c r="A4580" s="1649">
        <v>37817</v>
      </c>
      <c r="B4580" s="1649"/>
      <c r="C4580" s="1553">
        <v>35.700000000000003</v>
      </c>
    </row>
    <row r="4581" spans="1:3" ht="15">
      <c r="A4581" s="1649">
        <v>37818</v>
      </c>
      <c r="B4581" s="1649"/>
      <c r="C4581" s="1553">
        <v>36</v>
      </c>
    </row>
    <row r="4582" spans="1:3" ht="15">
      <c r="A4582" s="1649">
        <v>37819</v>
      </c>
      <c r="B4582" s="1649"/>
      <c r="C4582" s="1553">
        <v>36</v>
      </c>
    </row>
    <row r="4583" spans="1:3" ht="15">
      <c r="A4583" s="1649">
        <v>37820</v>
      </c>
      <c r="B4583" s="1649"/>
      <c r="C4583" s="1553">
        <v>35.5</v>
      </c>
    </row>
    <row r="4584" spans="1:3" ht="15">
      <c r="A4584" s="1649">
        <v>37821</v>
      </c>
      <c r="B4584" s="1649"/>
      <c r="C4584" s="1553">
        <v>35.4</v>
      </c>
    </row>
    <row r="4585" spans="1:3" ht="15">
      <c r="A4585" s="1649">
        <v>37822</v>
      </c>
      <c r="B4585" s="1649"/>
      <c r="C4585" s="1553">
        <v>34.5</v>
      </c>
    </row>
    <row r="4586" spans="1:3" ht="15">
      <c r="A4586" s="1649">
        <v>37823</v>
      </c>
      <c r="B4586" s="1649"/>
      <c r="C4586" s="1553">
        <v>35.5</v>
      </c>
    </row>
    <row r="4587" spans="1:3" ht="15">
      <c r="A4587" s="1649">
        <v>37824</v>
      </c>
      <c r="B4587" s="1649"/>
      <c r="C4587" s="1553">
        <v>33.700000000000003</v>
      </c>
    </row>
    <row r="4588" spans="1:3" ht="15">
      <c r="A4588" s="1649">
        <v>37825</v>
      </c>
      <c r="B4588" s="1649"/>
      <c r="C4588" s="1553">
        <v>30.6</v>
      </c>
    </row>
    <row r="4589" spans="1:3" ht="15">
      <c r="A4589" s="1649">
        <v>37826</v>
      </c>
      <c r="B4589" s="1649"/>
      <c r="C4589" s="1553">
        <v>31</v>
      </c>
    </row>
    <row r="4590" spans="1:3" ht="15">
      <c r="A4590" s="1649">
        <v>37827</v>
      </c>
      <c r="B4590" s="1649"/>
      <c r="C4590" s="1553">
        <v>29.1</v>
      </c>
    </row>
    <row r="4591" spans="1:3" ht="15">
      <c r="A4591" s="1649">
        <v>37828</v>
      </c>
      <c r="B4591" s="1649"/>
      <c r="C4591" s="1553">
        <v>34.1</v>
      </c>
    </row>
    <row r="4592" spans="1:3" ht="15">
      <c r="A4592" s="1649">
        <v>37829</v>
      </c>
      <c r="B4592" s="1649"/>
      <c r="C4592" s="1553">
        <v>33</v>
      </c>
    </row>
    <row r="4593" spans="1:3" ht="15">
      <c r="A4593" s="1649">
        <v>37830</v>
      </c>
      <c r="B4593" s="1649"/>
      <c r="C4593" s="1553">
        <v>34.5</v>
      </c>
    </row>
    <row r="4594" spans="1:3" ht="15">
      <c r="A4594" s="1649">
        <v>37831</v>
      </c>
      <c r="B4594" s="1649"/>
      <c r="C4594" s="1553">
        <v>34.6</v>
      </c>
    </row>
    <row r="4595" spans="1:3" ht="15">
      <c r="A4595" s="1649">
        <v>37832</v>
      </c>
      <c r="B4595" s="1649"/>
      <c r="C4595" s="1553">
        <v>35.4</v>
      </c>
    </row>
    <row r="4596" spans="1:3" ht="15">
      <c r="A4596" s="1649">
        <v>37833</v>
      </c>
      <c r="B4596" s="1649"/>
      <c r="C4596" s="1553">
        <v>36.700000000000003</v>
      </c>
    </row>
    <row r="4597" spans="1:3" ht="15">
      <c r="A4597" s="1649">
        <v>37834</v>
      </c>
      <c r="B4597" s="1649"/>
      <c r="C4597" s="1553">
        <v>36.200000000000003</v>
      </c>
    </row>
    <row r="4598" spans="1:3" ht="15">
      <c r="A4598" s="1649">
        <v>37835</v>
      </c>
      <c r="B4598" s="1649"/>
      <c r="C4598" s="1553">
        <v>34.200000000000003</v>
      </c>
    </row>
    <row r="4599" spans="1:3" ht="15">
      <c r="A4599" s="1649">
        <v>37836</v>
      </c>
      <c r="B4599" s="1649"/>
      <c r="C4599" s="1553">
        <v>35.5</v>
      </c>
    </row>
    <row r="4600" spans="1:3" ht="15">
      <c r="A4600" s="1649">
        <v>37837</v>
      </c>
      <c r="B4600" s="1649"/>
      <c r="C4600" s="1553">
        <v>36.200000000000003</v>
      </c>
    </row>
    <row r="4601" spans="1:3" ht="15">
      <c r="A4601" s="1649">
        <v>37838</v>
      </c>
      <c r="B4601" s="1649"/>
      <c r="C4601" s="1553">
        <v>36.700000000000003</v>
      </c>
    </row>
    <row r="4602" spans="1:3" ht="15">
      <c r="A4602" s="1649">
        <v>37839</v>
      </c>
      <c r="B4602" s="1649"/>
      <c r="C4602" s="1553">
        <v>34.700000000000003</v>
      </c>
    </row>
    <row r="4603" spans="1:3" ht="15">
      <c r="A4603" s="1649">
        <v>37840</v>
      </c>
      <c r="B4603" s="1649"/>
      <c r="C4603" s="1553">
        <v>30.4</v>
      </c>
    </row>
    <row r="4604" spans="1:3" ht="15">
      <c r="A4604" s="1649">
        <v>37841</v>
      </c>
      <c r="B4604" s="1649"/>
      <c r="C4604" s="1553">
        <v>34.1</v>
      </c>
    </row>
    <row r="4605" spans="1:3" ht="15">
      <c r="A4605" s="1649">
        <v>37842</v>
      </c>
      <c r="B4605" s="1649"/>
      <c r="C4605" s="1553">
        <v>34.299999999999997</v>
      </c>
    </row>
    <row r="4606" spans="1:3" ht="15">
      <c r="A4606" s="1649">
        <v>37843</v>
      </c>
      <c r="B4606" s="1649"/>
      <c r="C4606" s="1553">
        <v>33.5</v>
      </c>
    </row>
    <row r="4607" spans="1:3" ht="15">
      <c r="A4607" s="1649">
        <v>37844</v>
      </c>
      <c r="B4607" s="1649"/>
      <c r="C4607" s="1553">
        <v>30.5</v>
      </c>
    </row>
    <row r="4608" spans="1:3" ht="15">
      <c r="A4608" s="1649">
        <v>37845</v>
      </c>
      <c r="B4608" s="1649"/>
      <c r="C4608" s="1553">
        <v>33.5</v>
      </c>
    </row>
    <row r="4609" spans="1:3" ht="15">
      <c r="A4609" s="1649">
        <v>37846</v>
      </c>
      <c r="B4609" s="1649"/>
      <c r="C4609" s="1553">
        <v>32.6</v>
      </c>
    </row>
    <row r="4610" spans="1:3" ht="15">
      <c r="A4610" s="1649">
        <v>37847</v>
      </c>
      <c r="B4610" s="1649"/>
      <c r="C4610" s="1553">
        <v>32.200000000000003</v>
      </c>
    </row>
    <row r="4611" spans="1:3" ht="15">
      <c r="A4611" s="1649">
        <v>37848</v>
      </c>
      <c r="B4611" s="1649"/>
      <c r="C4611" s="1553">
        <v>32.9</v>
      </c>
    </row>
    <row r="4612" spans="1:3" ht="15">
      <c r="A4612" s="1649">
        <v>37849</v>
      </c>
      <c r="B4612" s="1649"/>
      <c r="C4612" s="1553">
        <v>31.1</v>
      </c>
    </row>
    <row r="4613" spans="1:3" ht="15">
      <c r="A4613" s="1649">
        <v>37850</v>
      </c>
      <c r="B4613" s="1649"/>
      <c r="C4613" s="1553">
        <v>29.8</v>
      </c>
    </row>
    <row r="4614" spans="1:3" ht="15">
      <c r="A4614" s="1649">
        <v>37851</v>
      </c>
      <c r="B4614" s="1649"/>
      <c r="C4614" s="1553">
        <v>31.5</v>
      </c>
    </row>
    <row r="4615" spans="1:3" ht="15">
      <c r="A4615" s="1649">
        <v>37852</v>
      </c>
      <c r="B4615" s="1649"/>
      <c r="C4615" s="1553">
        <v>33.5</v>
      </c>
    </row>
    <row r="4616" spans="1:3" ht="15">
      <c r="A4616" s="1649">
        <v>37853</v>
      </c>
      <c r="B4616" s="1649"/>
      <c r="C4616" s="1553">
        <v>33.4</v>
      </c>
    </row>
    <row r="4617" spans="1:3" ht="15">
      <c r="A4617" s="1649">
        <v>37854</v>
      </c>
      <c r="B4617" s="1649"/>
      <c r="C4617" s="1553">
        <v>34.1</v>
      </c>
    </row>
    <row r="4618" spans="1:3" ht="15">
      <c r="A4618" s="1649">
        <v>37855</v>
      </c>
      <c r="B4618" s="1649"/>
      <c r="C4618" s="1553">
        <v>32</v>
      </c>
    </row>
    <row r="4619" spans="1:3" ht="15">
      <c r="A4619" s="1649">
        <v>37856</v>
      </c>
      <c r="B4619" s="1649"/>
      <c r="C4619" s="1553">
        <v>30.7</v>
      </c>
    </row>
    <row r="4620" spans="1:3" ht="15">
      <c r="A4620" s="1649">
        <v>37857</v>
      </c>
      <c r="B4620" s="1649"/>
      <c r="C4620" s="1553">
        <v>33</v>
      </c>
    </row>
    <row r="4621" spans="1:3" ht="15">
      <c r="A4621" s="1649">
        <v>37858</v>
      </c>
      <c r="B4621" s="1649"/>
      <c r="C4621" s="1553">
        <v>34.299999999999997</v>
      </c>
    </row>
    <row r="4622" spans="1:3" ht="15">
      <c r="A4622" s="1649">
        <v>37859</v>
      </c>
      <c r="B4622" s="1649"/>
      <c r="C4622" s="1553">
        <v>31.1</v>
      </c>
    </row>
    <row r="4623" spans="1:3" ht="15">
      <c r="A4623" s="1649">
        <v>37860</v>
      </c>
      <c r="B4623" s="1649"/>
      <c r="C4623" s="1553">
        <v>35.5</v>
      </c>
    </row>
    <row r="4624" spans="1:3" ht="15">
      <c r="A4624" s="1649">
        <v>37861</v>
      </c>
      <c r="B4624" s="1649"/>
      <c r="C4624" s="1553">
        <v>33.799999999999997</v>
      </c>
    </row>
    <row r="4625" spans="1:3" ht="15">
      <c r="A4625" s="1649">
        <v>37862</v>
      </c>
      <c r="B4625" s="1649"/>
      <c r="C4625" s="1553">
        <v>31.7</v>
      </c>
    </row>
    <row r="4626" spans="1:3" ht="15">
      <c r="A4626" s="1649">
        <v>37863</v>
      </c>
      <c r="B4626" s="1649"/>
      <c r="C4626" s="1553">
        <v>32.200000000000003</v>
      </c>
    </row>
    <row r="4627" spans="1:3" ht="15">
      <c r="A4627" s="1649">
        <v>37864</v>
      </c>
      <c r="B4627" s="1649"/>
      <c r="C4627" s="1553">
        <v>34.299999999999997</v>
      </c>
    </row>
    <row r="4628" spans="1:3" ht="15">
      <c r="A4628" s="1649">
        <v>37865</v>
      </c>
      <c r="B4628" s="1649"/>
      <c r="C4628" s="1553">
        <v>31.7</v>
      </c>
    </row>
    <row r="4629" spans="1:3" ht="15">
      <c r="A4629" s="1649">
        <v>37866</v>
      </c>
      <c r="B4629" s="1649"/>
      <c r="C4629" s="1553">
        <v>35</v>
      </c>
    </row>
    <row r="4630" spans="1:3" ht="15">
      <c r="A4630" s="1649">
        <v>37867</v>
      </c>
      <c r="B4630" s="1649"/>
      <c r="C4630" s="1553">
        <v>33.5</v>
      </c>
    </row>
    <row r="4631" spans="1:3" ht="15">
      <c r="A4631" s="1649">
        <v>37868</v>
      </c>
      <c r="B4631" s="1649"/>
      <c r="C4631" s="1553">
        <v>28.8</v>
      </c>
    </row>
    <row r="4632" spans="1:3" ht="15">
      <c r="A4632" s="1649">
        <v>37869</v>
      </c>
      <c r="B4632" s="1649"/>
      <c r="C4632" s="1553">
        <v>31.3</v>
      </c>
    </row>
    <row r="4633" spans="1:3" ht="15">
      <c r="A4633" s="1649">
        <v>37870</v>
      </c>
      <c r="B4633" s="1649"/>
      <c r="C4633" s="1553">
        <v>31.8</v>
      </c>
    </row>
    <row r="4634" spans="1:3" ht="15">
      <c r="A4634" s="1649">
        <v>37871</v>
      </c>
      <c r="B4634" s="1649"/>
      <c r="C4634" s="1553">
        <v>33.5</v>
      </c>
    </row>
    <row r="4635" spans="1:3" ht="15">
      <c r="A4635" s="1649">
        <v>37872</v>
      </c>
      <c r="B4635" s="1649"/>
      <c r="C4635" s="1553">
        <v>31.4</v>
      </c>
    </row>
    <row r="4636" spans="1:3" ht="15">
      <c r="A4636" s="1649">
        <v>37873</v>
      </c>
      <c r="B4636" s="1649"/>
      <c r="C4636" s="1553">
        <v>27</v>
      </c>
    </row>
    <row r="4637" spans="1:3" ht="15">
      <c r="A4637" s="1649">
        <v>37874</v>
      </c>
      <c r="B4637" s="1649"/>
      <c r="C4637" s="1553">
        <v>24.5</v>
      </c>
    </row>
    <row r="4638" spans="1:3" ht="15">
      <c r="A4638" s="1649">
        <v>37875</v>
      </c>
      <c r="B4638" s="1649"/>
      <c r="C4638" s="1553">
        <v>24.5</v>
      </c>
    </row>
    <row r="4639" spans="1:3" ht="15">
      <c r="A4639" s="1649">
        <v>37876</v>
      </c>
      <c r="B4639" s="1649"/>
      <c r="C4639" s="1553">
        <v>29.8</v>
      </c>
    </row>
    <row r="4640" spans="1:3" ht="15">
      <c r="A4640" s="1649">
        <v>37877</v>
      </c>
      <c r="B4640" s="1649"/>
      <c r="C4640" s="1553">
        <v>30.5</v>
      </c>
    </row>
    <row r="4641" spans="1:3" ht="15">
      <c r="A4641" s="1649">
        <v>37878</v>
      </c>
      <c r="B4641" s="1649"/>
      <c r="C4641" s="1553">
        <v>31.9</v>
      </c>
    </row>
    <row r="4642" spans="1:3" ht="15">
      <c r="A4642" s="1649">
        <v>37879</v>
      </c>
      <c r="B4642" s="1649"/>
      <c r="C4642" s="1553">
        <v>33.9</v>
      </c>
    </row>
    <row r="4643" spans="1:3" ht="15">
      <c r="A4643" s="1649">
        <v>37880</v>
      </c>
      <c r="B4643" s="1649"/>
      <c r="C4643" s="1553">
        <v>33.799999999999997</v>
      </c>
    </row>
    <row r="4644" spans="1:3" ht="15">
      <c r="A4644" s="1649">
        <v>37881</v>
      </c>
      <c r="B4644" s="1649"/>
      <c r="C4644" s="1553">
        <v>33.799999999999997</v>
      </c>
    </row>
    <row r="4645" spans="1:3" ht="15">
      <c r="A4645" s="1649">
        <v>37882</v>
      </c>
      <c r="B4645" s="1649"/>
      <c r="C4645" s="1553">
        <v>34.4</v>
      </c>
    </row>
    <row r="4646" spans="1:3" ht="15">
      <c r="A4646" s="1649">
        <v>37883</v>
      </c>
      <c r="B4646" s="1649"/>
      <c r="C4646" s="1553">
        <v>34.9</v>
      </c>
    </row>
    <row r="4647" spans="1:3" ht="15">
      <c r="A4647" s="1649">
        <v>37884</v>
      </c>
      <c r="B4647" s="1649"/>
      <c r="C4647" s="1553">
        <v>34.799999999999997</v>
      </c>
    </row>
    <row r="4648" spans="1:3" ht="15">
      <c r="A4648" s="1649">
        <v>37885</v>
      </c>
      <c r="B4648" s="1649"/>
      <c r="C4648" s="1553">
        <v>33.200000000000003</v>
      </c>
    </row>
    <row r="4649" spans="1:3" ht="15">
      <c r="A4649" s="1649">
        <v>37886</v>
      </c>
      <c r="B4649" s="1649"/>
      <c r="C4649" s="1553">
        <v>32.4</v>
      </c>
    </row>
    <row r="4650" spans="1:3" ht="15">
      <c r="A4650" s="1649">
        <v>37887</v>
      </c>
      <c r="B4650" s="1649"/>
      <c r="C4650" s="1553">
        <v>30.3</v>
      </c>
    </row>
    <row r="4651" spans="1:3" ht="15">
      <c r="A4651" s="1649">
        <v>37888</v>
      </c>
      <c r="B4651" s="1649"/>
      <c r="C4651" s="1553">
        <v>32</v>
      </c>
    </row>
    <row r="4652" spans="1:3" ht="15">
      <c r="A4652" s="1649">
        <v>37889</v>
      </c>
      <c r="B4652" s="1649"/>
      <c r="C4652" s="1553">
        <v>32.5</v>
      </c>
    </row>
    <row r="4653" spans="1:3" ht="15">
      <c r="A4653" s="1649">
        <v>37890</v>
      </c>
      <c r="B4653" s="1649"/>
      <c r="C4653" s="1553">
        <v>32.5</v>
      </c>
    </row>
    <row r="4654" spans="1:3" ht="15">
      <c r="A4654" s="1649">
        <v>37891</v>
      </c>
      <c r="B4654" s="1649"/>
      <c r="C4654" s="1553">
        <v>33.1</v>
      </c>
    </row>
    <row r="4655" spans="1:3" ht="15">
      <c r="A4655" s="1649">
        <v>37892</v>
      </c>
      <c r="B4655" s="1649"/>
      <c r="C4655" s="1553">
        <v>33.5</v>
      </c>
    </row>
    <row r="4656" spans="1:3" ht="15">
      <c r="A4656" s="1649">
        <v>37893</v>
      </c>
      <c r="B4656" s="1649"/>
      <c r="C4656" s="1553">
        <v>33.5</v>
      </c>
    </row>
    <row r="4657" spans="1:3" ht="15">
      <c r="A4657" s="1649">
        <v>37894</v>
      </c>
      <c r="B4657" s="1649"/>
      <c r="C4657" s="1553">
        <v>30.7</v>
      </c>
    </row>
    <row r="4658" spans="1:3" ht="15">
      <c r="A4658" s="1649">
        <v>37895</v>
      </c>
      <c r="B4658" s="1649"/>
      <c r="C4658" s="1553">
        <v>32.299999999999997</v>
      </c>
    </row>
    <row r="4659" spans="1:3" ht="15">
      <c r="A4659" s="1649">
        <v>37896</v>
      </c>
      <c r="B4659" s="1649"/>
      <c r="C4659" s="1553">
        <v>33</v>
      </c>
    </row>
    <row r="4660" spans="1:3" ht="15">
      <c r="A4660" s="1649">
        <v>37897</v>
      </c>
      <c r="B4660" s="1649"/>
      <c r="C4660" s="1553">
        <v>32.700000000000003</v>
      </c>
    </row>
    <row r="4661" spans="1:3" ht="15">
      <c r="A4661" s="1649">
        <v>37898</v>
      </c>
      <c r="B4661" s="1649"/>
      <c r="C4661" s="1553">
        <v>30</v>
      </c>
    </row>
    <row r="4662" spans="1:3" ht="15">
      <c r="A4662" s="1649">
        <v>37899</v>
      </c>
      <c r="B4662" s="1649"/>
      <c r="C4662" s="1553">
        <v>31.5</v>
      </c>
    </row>
    <row r="4663" spans="1:3" ht="15">
      <c r="A4663" s="1649">
        <v>37900</v>
      </c>
      <c r="B4663" s="1649"/>
      <c r="C4663" s="1553">
        <v>30.7</v>
      </c>
    </row>
    <row r="4664" spans="1:3" ht="15">
      <c r="A4664" s="1649">
        <v>37901</v>
      </c>
      <c r="B4664" s="1649"/>
      <c r="C4664" s="1553">
        <v>32.1</v>
      </c>
    </row>
    <row r="4665" spans="1:3" ht="15">
      <c r="A4665" s="1649">
        <v>37902</v>
      </c>
      <c r="B4665" s="1649"/>
      <c r="C4665" s="1553">
        <v>31.5</v>
      </c>
    </row>
    <row r="4666" spans="1:3" ht="15">
      <c r="A4666" s="1649">
        <v>37903</v>
      </c>
      <c r="B4666" s="1649"/>
      <c r="C4666" s="1553">
        <v>31.5</v>
      </c>
    </row>
    <row r="4667" spans="1:3" ht="15">
      <c r="A4667" s="1649">
        <v>37904</v>
      </c>
      <c r="B4667" s="1649"/>
      <c r="C4667" s="1553">
        <v>33.700000000000003</v>
      </c>
    </row>
    <row r="4668" spans="1:3" ht="15">
      <c r="A4668" s="1649">
        <v>37905</v>
      </c>
      <c r="B4668" s="1649"/>
      <c r="C4668" s="1553">
        <v>34.799999999999997</v>
      </c>
    </row>
    <row r="4669" spans="1:3" ht="15">
      <c r="A4669" s="1649">
        <v>37906</v>
      </c>
      <c r="B4669" s="1649"/>
      <c r="C4669" s="1553">
        <v>35.5</v>
      </c>
    </row>
    <row r="4670" spans="1:3" ht="15">
      <c r="A4670" s="1649">
        <v>37907</v>
      </c>
      <c r="B4670" s="1649"/>
      <c r="C4670" s="1553">
        <v>34.4</v>
      </c>
    </row>
    <row r="4671" spans="1:3" ht="15">
      <c r="A4671" s="1649">
        <v>37908</v>
      </c>
      <c r="B4671" s="1649"/>
      <c r="C4671" s="1553">
        <v>27.8</v>
      </c>
    </row>
    <row r="4672" spans="1:3" ht="15">
      <c r="A4672" s="1649">
        <v>37909</v>
      </c>
      <c r="B4672" s="1649"/>
      <c r="C4672" s="1553">
        <v>27.8</v>
      </c>
    </row>
    <row r="4673" spans="1:3" ht="15">
      <c r="A4673" s="1649">
        <v>37910</v>
      </c>
      <c r="B4673" s="1649"/>
      <c r="C4673" s="1553">
        <v>29.2</v>
      </c>
    </row>
    <row r="4674" spans="1:3" ht="15">
      <c r="A4674" s="1649">
        <v>37911</v>
      </c>
      <c r="B4674" s="1649"/>
      <c r="C4674" s="1553">
        <v>30.2</v>
      </c>
    </row>
    <row r="4675" spans="1:3" ht="15">
      <c r="A4675" s="1649">
        <v>37912</v>
      </c>
      <c r="B4675" s="1649"/>
      <c r="C4675" s="1553">
        <v>30.2</v>
      </c>
    </row>
    <row r="4676" spans="1:3" ht="15">
      <c r="A4676" s="1649">
        <v>37913</v>
      </c>
      <c r="B4676" s="1649"/>
      <c r="C4676" s="1553">
        <v>30</v>
      </c>
    </row>
    <row r="4677" spans="1:3" ht="15">
      <c r="A4677" s="1649">
        <v>37914</v>
      </c>
      <c r="B4677" s="1649"/>
      <c r="C4677" s="1553">
        <v>30.2</v>
      </c>
    </row>
    <row r="4678" spans="1:3" ht="15">
      <c r="A4678" s="1649">
        <v>37915</v>
      </c>
      <c r="B4678" s="1649"/>
      <c r="C4678" s="1553">
        <v>30.4</v>
      </c>
    </row>
    <row r="4679" spans="1:3" ht="15">
      <c r="A4679" s="1649">
        <v>37916</v>
      </c>
      <c r="B4679" s="1649"/>
      <c r="C4679" s="1553">
        <v>30.1</v>
      </c>
    </row>
    <row r="4680" spans="1:3" ht="15">
      <c r="A4680" s="1649">
        <v>37917</v>
      </c>
      <c r="B4680" s="1649"/>
      <c r="C4680" s="1553">
        <v>30.8</v>
      </c>
    </row>
    <row r="4681" spans="1:3" ht="15">
      <c r="A4681" s="1649">
        <v>37918</v>
      </c>
      <c r="B4681" s="1649"/>
      <c r="C4681" s="1553">
        <v>31.2</v>
      </c>
    </row>
    <row r="4682" spans="1:3" ht="15">
      <c r="A4682" s="1649">
        <v>37919</v>
      </c>
      <c r="B4682" s="1649"/>
      <c r="C4682" s="1553">
        <v>30.5</v>
      </c>
    </row>
    <row r="4683" spans="1:3" ht="15">
      <c r="A4683" s="1649">
        <v>37920</v>
      </c>
      <c r="B4683" s="1649"/>
      <c r="C4683" s="1553">
        <v>30</v>
      </c>
    </row>
    <row r="4684" spans="1:3" ht="15">
      <c r="A4684" s="1649">
        <v>37921</v>
      </c>
      <c r="B4684" s="1649"/>
      <c r="C4684" s="1553">
        <v>30.3</v>
      </c>
    </row>
    <row r="4685" spans="1:3" ht="15">
      <c r="A4685" s="1649">
        <v>37922</v>
      </c>
      <c r="B4685" s="1649"/>
      <c r="C4685" s="1553">
        <v>27.8</v>
      </c>
    </row>
    <row r="4686" spans="1:3" ht="15">
      <c r="A4686" s="1649">
        <v>37923</v>
      </c>
      <c r="B4686" s="1649"/>
      <c r="C4686" s="1553">
        <v>28</v>
      </c>
    </row>
    <row r="4687" spans="1:3" ht="15">
      <c r="A4687" s="1649">
        <v>37924</v>
      </c>
      <c r="B4687" s="1649"/>
      <c r="C4687" s="1553">
        <v>29.6</v>
      </c>
    </row>
    <row r="4688" spans="1:3" ht="15">
      <c r="A4688" s="1649">
        <v>37925</v>
      </c>
      <c r="B4688" s="1649"/>
      <c r="C4688" s="1553">
        <v>29</v>
      </c>
    </row>
    <row r="4689" spans="1:3" ht="15">
      <c r="A4689" s="1649">
        <v>37926</v>
      </c>
      <c r="B4689" s="1649"/>
      <c r="C4689" s="1553">
        <v>30.5</v>
      </c>
    </row>
    <row r="4690" spans="1:3" ht="15">
      <c r="A4690" s="1649">
        <v>37927</v>
      </c>
      <c r="B4690" s="1649"/>
      <c r="C4690" s="1553">
        <v>31.9</v>
      </c>
    </row>
    <row r="4691" spans="1:3" ht="15">
      <c r="A4691" s="1649">
        <v>37928</v>
      </c>
      <c r="B4691" s="1649"/>
      <c r="C4691" s="1553">
        <v>31.2</v>
      </c>
    </row>
    <row r="4692" spans="1:3" ht="15">
      <c r="A4692" s="1649">
        <v>37929</v>
      </c>
      <c r="B4692" s="1649"/>
      <c r="C4692" s="1553">
        <v>31.7</v>
      </c>
    </row>
    <row r="4693" spans="1:3" ht="15">
      <c r="A4693" s="1649">
        <v>37930</v>
      </c>
      <c r="B4693" s="1649"/>
      <c r="C4693" s="1553">
        <v>31</v>
      </c>
    </row>
    <row r="4694" spans="1:3" ht="15">
      <c r="A4694" s="1649">
        <v>37931</v>
      </c>
      <c r="B4694" s="1649"/>
      <c r="C4694" s="1553">
        <v>31.4</v>
      </c>
    </row>
    <row r="4695" spans="1:3" ht="15">
      <c r="A4695" s="1649">
        <v>37932</v>
      </c>
      <c r="B4695" s="1649"/>
      <c r="C4695" s="1553">
        <v>31.8</v>
      </c>
    </row>
    <row r="4696" spans="1:3" ht="15">
      <c r="A4696" s="1649">
        <v>37933</v>
      </c>
      <c r="B4696" s="1649"/>
      <c r="C4696" s="1553">
        <v>31.6</v>
      </c>
    </row>
    <row r="4697" spans="1:3" ht="15">
      <c r="A4697" s="1649">
        <v>37934</v>
      </c>
      <c r="B4697" s="1649"/>
      <c r="C4697" s="1553">
        <v>31.5</v>
      </c>
    </row>
    <row r="4698" spans="1:3" ht="15">
      <c r="A4698" s="1649">
        <v>37935</v>
      </c>
      <c r="B4698" s="1649"/>
      <c r="C4698" s="1553">
        <v>27.1</v>
      </c>
    </row>
    <row r="4699" spans="1:3" ht="15">
      <c r="A4699" s="1649">
        <v>37936</v>
      </c>
      <c r="B4699" s="1649"/>
      <c r="C4699" s="1553">
        <v>25.4</v>
      </c>
    </row>
    <row r="4700" spans="1:3" ht="15">
      <c r="A4700" s="1649">
        <v>37937</v>
      </c>
      <c r="B4700" s="1649"/>
      <c r="C4700" s="1553">
        <v>25.7</v>
      </c>
    </row>
    <row r="4701" spans="1:3" ht="15">
      <c r="A4701" s="1649">
        <v>37938</v>
      </c>
      <c r="B4701" s="1649"/>
      <c r="C4701" s="1553">
        <v>26.3</v>
      </c>
    </row>
    <row r="4702" spans="1:3" ht="15">
      <c r="A4702" s="1649">
        <v>37939</v>
      </c>
      <c r="B4702" s="1649"/>
      <c r="C4702" s="1553">
        <v>27.8</v>
      </c>
    </row>
    <row r="4703" spans="1:3" ht="15">
      <c r="A4703" s="1649">
        <v>37940</v>
      </c>
      <c r="B4703" s="1649"/>
      <c r="C4703" s="1553">
        <v>28.4</v>
      </c>
    </row>
    <row r="4704" spans="1:3" ht="15">
      <c r="A4704" s="1649">
        <v>37941</v>
      </c>
      <c r="B4704" s="1649"/>
      <c r="C4704" s="1553">
        <v>29.4</v>
      </c>
    </row>
    <row r="4705" spans="1:3" ht="15">
      <c r="A4705" s="1649">
        <v>37942</v>
      </c>
      <c r="B4705" s="1649"/>
      <c r="C4705" s="1553">
        <v>28.7</v>
      </c>
    </row>
    <row r="4706" spans="1:3" ht="15">
      <c r="A4706" s="1649">
        <v>37943</v>
      </c>
      <c r="B4706" s="1649"/>
      <c r="C4706" s="1553">
        <v>26.3</v>
      </c>
    </row>
    <row r="4707" spans="1:3" ht="15">
      <c r="A4707" s="1649">
        <v>37944</v>
      </c>
      <c r="B4707" s="1649"/>
      <c r="C4707" s="1553">
        <v>31.3</v>
      </c>
    </row>
    <row r="4708" spans="1:3" ht="15">
      <c r="A4708" s="1649">
        <v>37945</v>
      </c>
      <c r="B4708" s="1649"/>
      <c r="C4708" s="1553">
        <v>31.7</v>
      </c>
    </row>
    <row r="4709" spans="1:3" ht="15">
      <c r="A4709" s="1649">
        <v>37946</v>
      </c>
      <c r="B4709" s="1649"/>
      <c r="C4709" s="1553">
        <v>26.8</v>
      </c>
    </row>
    <row r="4710" spans="1:3" ht="15">
      <c r="A4710" s="1649">
        <v>37947</v>
      </c>
      <c r="B4710" s="1649"/>
      <c r="C4710" s="1553">
        <v>24</v>
      </c>
    </row>
    <row r="4711" spans="1:3" ht="15">
      <c r="A4711" s="1649">
        <v>37948</v>
      </c>
      <c r="B4711" s="1649"/>
      <c r="C4711" s="1553">
        <v>24.5</v>
      </c>
    </row>
    <row r="4712" spans="1:3" ht="15">
      <c r="A4712" s="1649">
        <v>37949</v>
      </c>
      <c r="B4712" s="1649"/>
      <c r="C4712" s="1553">
        <v>27.7</v>
      </c>
    </row>
    <row r="4713" spans="1:3" ht="15">
      <c r="A4713" s="1649">
        <v>37950</v>
      </c>
      <c r="B4713" s="1649"/>
      <c r="C4713" s="1553">
        <v>27.4</v>
      </c>
    </row>
    <row r="4714" spans="1:3" ht="15">
      <c r="A4714" s="1649">
        <v>37951</v>
      </c>
      <c r="B4714" s="1649"/>
      <c r="C4714" s="1553">
        <v>28.2</v>
      </c>
    </row>
    <row r="4715" spans="1:3" ht="15">
      <c r="A4715" s="1649">
        <v>37952</v>
      </c>
      <c r="B4715" s="1649"/>
      <c r="C4715" s="1553">
        <v>24.8</v>
      </c>
    </row>
    <row r="4716" spans="1:3" ht="15">
      <c r="A4716" s="1649">
        <v>37953</v>
      </c>
      <c r="B4716" s="1649"/>
      <c r="C4716" s="1553">
        <v>23.4</v>
      </c>
    </row>
    <row r="4717" spans="1:3" ht="15">
      <c r="A4717" s="1649">
        <v>37954</v>
      </c>
      <c r="B4717" s="1649"/>
      <c r="C4717" s="1553">
        <v>23.8</v>
      </c>
    </row>
    <row r="4718" spans="1:3" ht="15">
      <c r="A4718" s="1649">
        <v>37955</v>
      </c>
      <c r="B4718" s="1649"/>
      <c r="C4718" s="1553">
        <v>24.5</v>
      </c>
    </row>
    <row r="4719" spans="1:3" ht="15">
      <c r="A4719" s="1649">
        <v>37956</v>
      </c>
      <c r="B4719" s="1649"/>
      <c r="C4719" s="1554">
        <v>24.3</v>
      </c>
    </row>
    <row r="4720" spans="1:3" ht="15">
      <c r="A4720" s="1649">
        <v>37957</v>
      </c>
      <c r="B4720" s="1649"/>
      <c r="C4720" s="1554">
        <v>25.1</v>
      </c>
    </row>
    <row r="4721" spans="1:3" ht="15">
      <c r="A4721" s="1649">
        <v>37958</v>
      </c>
      <c r="B4721" s="1649"/>
      <c r="C4721" s="1554">
        <v>25</v>
      </c>
    </row>
    <row r="4722" spans="1:3" ht="15">
      <c r="A4722" s="1649">
        <v>37959</v>
      </c>
      <c r="B4722" s="1649"/>
      <c r="C4722" s="1554">
        <v>26.6</v>
      </c>
    </row>
    <row r="4723" spans="1:3" ht="15">
      <c r="A4723" s="1649">
        <v>37960</v>
      </c>
      <c r="B4723" s="1649"/>
      <c r="C4723" s="1554">
        <v>28.7</v>
      </c>
    </row>
    <row r="4724" spans="1:3" ht="15">
      <c r="A4724" s="1649">
        <v>37961</v>
      </c>
      <c r="B4724" s="1649"/>
      <c r="C4724" s="1554">
        <v>27.1</v>
      </c>
    </row>
    <row r="4725" spans="1:3" ht="15">
      <c r="A4725" s="1649">
        <v>37962</v>
      </c>
      <c r="B4725" s="1649"/>
      <c r="C4725" s="1554">
        <v>24.1</v>
      </c>
    </row>
    <row r="4726" spans="1:3" ht="15">
      <c r="A4726" s="1649">
        <v>37963</v>
      </c>
      <c r="B4726" s="1649"/>
      <c r="C4726" s="1554">
        <v>21.2</v>
      </c>
    </row>
    <row r="4727" spans="1:3" ht="15">
      <c r="A4727" s="1649">
        <v>37964</v>
      </c>
      <c r="B4727" s="1649"/>
      <c r="C4727" s="1554">
        <v>18.100000000000001</v>
      </c>
    </row>
    <row r="4728" spans="1:3" ht="15">
      <c r="A4728" s="1649">
        <v>37965</v>
      </c>
      <c r="B4728" s="1649"/>
      <c r="C4728" s="1554">
        <v>16.399999999999999</v>
      </c>
    </row>
    <row r="4729" spans="1:3" ht="15">
      <c r="A4729" s="1649">
        <v>37966</v>
      </c>
      <c r="B4729" s="1649"/>
      <c r="C4729" s="1554">
        <v>18.600000000000001</v>
      </c>
    </row>
    <row r="4730" spans="1:3" ht="15">
      <c r="A4730" s="1649">
        <v>37967</v>
      </c>
      <c r="B4730" s="1649"/>
      <c r="C4730" s="1554">
        <v>20.2</v>
      </c>
    </row>
    <row r="4731" spans="1:3" ht="15">
      <c r="A4731" s="1649">
        <v>37968</v>
      </c>
      <c r="B4731" s="1649"/>
      <c r="C4731" s="1554">
        <v>23.1</v>
      </c>
    </row>
    <row r="4732" spans="1:3" ht="15">
      <c r="A4732" s="1649">
        <v>37969</v>
      </c>
      <c r="B4732" s="1649"/>
      <c r="C4732" s="1554">
        <v>22.5</v>
      </c>
    </row>
    <row r="4733" spans="1:3" ht="15">
      <c r="A4733" s="1649">
        <v>37970</v>
      </c>
      <c r="B4733" s="1649"/>
      <c r="C4733" s="1554">
        <v>23</v>
      </c>
    </row>
    <row r="4734" spans="1:3" ht="15">
      <c r="A4734" s="1649">
        <v>37971</v>
      </c>
      <c r="B4734" s="1649"/>
      <c r="C4734" s="1554">
        <v>22.5</v>
      </c>
    </row>
    <row r="4735" spans="1:3" ht="15">
      <c r="A4735" s="1649">
        <v>37972</v>
      </c>
      <c r="B4735" s="1649"/>
      <c r="C4735" s="1554">
        <v>23.1</v>
      </c>
    </row>
    <row r="4736" spans="1:3" ht="15">
      <c r="A4736" s="1649">
        <v>37973</v>
      </c>
      <c r="B4736" s="1649"/>
      <c r="C4736" s="1554">
        <v>20.7</v>
      </c>
    </row>
    <row r="4737" spans="1:3" ht="15">
      <c r="A4737" s="1649">
        <v>37974</v>
      </c>
      <c r="B4737" s="1649"/>
      <c r="C4737" s="1554">
        <v>21.7</v>
      </c>
    </row>
    <row r="4738" spans="1:3" ht="15">
      <c r="A4738" s="1649">
        <v>37975</v>
      </c>
      <c r="B4738" s="1649"/>
      <c r="C4738" s="1554">
        <v>19.7</v>
      </c>
    </row>
    <row r="4739" spans="1:3" ht="15">
      <c r="A4739" s="1649">
        <v>37976</v>
      </c>
      <c r="B4739" s="1649"/>
      <c r="C4739" s="1554">
        <v>20.5</v>
      </c>
    </row>
    <row r="4740" spans="1:3" ht="15">
      <c r="A4740" s="1649">
        <v>37977</v>
      </c>
      <c r="B4740" s="1649"/>
      <c r="C4740" s="1554">
        <v>22.4</v>
      </c>
    </row>
    <row r="4741" spans="1:3" ht="15">
      <c r="A4741" s="1649">
        <v>37978</v>
      </c>
      <c r="B4741" s="1649"/>
      <c r="C4741" s="1554">
        <v>23.7</v>
      </c>
    </row>
    <row r="4742" spans="1:3" ht="15">
      <c r="A4742" s="1649">
        <v>37979</v>
      </c>
      <c r="B4742" s="1649"/>
      <c r="C4742" s="1554">
        <v>21.6</v>
      </c>
    </row>
    <row r="4743" spans="1:3" ht="15">
      <c r="A4743" s="1649">
        <v>37980</v>
      </c>
      <c r="B4743" s="1649"/>
      <c r="C4743" s="1554">
        <v>24.4</v>
      </c>
    </row>
    <row r="4744" spans="1:3" ht="15">
      <c r="A4744" s="1649">
        <v>37981</v>
      </c>
      <c r="B4744" s="1649"/>
      <c r="C4744" s="1554">
        <v>24</v>
      </c>
    </row>
    <row r="4745" spans="1:3" ht="15">
      <c r="A4745" s="1649">
        <v>37982</v>
      </c>
      <c r="B4745" s="1649"/>
      <c r="C4745" s="1554">
        <v>22.7</v>
      </c>
    </row>
    <row r="4746" spans="1:3" ht="15">
      <c r="A4746" s="1649">
        <v>37983</v>
      </c>
      <c r="B4746" s="1649"/>
      <c r="C4746" s="1554">
        <v>21.9</v>
      </c>
    </row>
    <row r="4747" spans="1:3" ht="15">
      <c r="A4747" s="1649">
        <v>37984</v>
      </c>
      <c r="B4747" s="1649"/>
      <c r="C4747" s="1554">
        <v>19</v>
      </c>
    </row>
    <row r="4748" spans="1:3" ht="15">
      <c r="A4748" s="1649">
        <v>37985</v>
      </c>
      <c r="B4748" s="1649"/>
      <c r="C4748" s="1554">
        <v>23.2</v>
      </c>
    </row>
    <row r="4749" spans="1:3" ht="15">
      <c r="A4749" s="1649">
        <v>37986</v>
      </c>
      <c r="B4749" s="1649"/>
      <c r="C4749" s="1554">
        <v>25.6</v>
      </c>
    </row>
    <row r="4750" spans="1:3" ht="15">
      <c r="A4750" s="1649">
        <v>37987</v>
      </c>
      <c r="B4750" s="1649"/>
      <c r="C4750" s="1551">
        <v>23.5</v>
      </c>
    </row>
    <row r="4751" spans="1:3" ht="15">
      <c r="A4751" s="1649">
        <v>37988</v>
      </c>
      <c r="B4751" s="1649"/>
      <c r="C4751" s="1553">
        <v>22.4</v>
      </c>
    </row>
    <row r="4752" spans="1:3" ht="15">
      <c r="A4752" s="1649">
        <v>37989</v>
      </c>
      <c r="B4752" s="1649"/>
      <c r="C4752" s="1553">
        <v>23.9</v>
      </c>
    </row>
    <row r="4753" spans="1:3" ht="15">
      <c r="A4753" s="1649">
        <v>37990</v>
      </c>
      <c r="B4753" s="1649"/>
      <c r="C4753" s="1553">
        <v>26.5</v>
      </c>
    </row>
    <row r="4754" spans="1:3" ht="15">
      <c r="A4754" s="1649">
        <v>37991</v>
      </c>
      <c r="B4754" s="1649"/>
      <c r="C4754" s="1553">
        <v>27.2</v>
      </c>
    </row>
    <row r="4755" spans="1:3" ht="15">
      <c r="A4755" s="1649">
        <v>37992</v>
      </c>
      <c r="B4755" s="1649"/>
      <c r="C4755" s="1553">
        <v>26.6</v>
      </c>
    </row>
    <row r="4756" spans="1:3" ht="15">
      <c r="A4756" s="1649">
        <v>37993</v>
      </c>
      <c r="B4756" s="1649"/>
      <c r="C4756" s="1553">
        <v>26.8</v>
      </c>
    </row>
    <row r="4757" spans="1:3" ht="15">
      <c r="A4757" s="1649">
        <v>37994</v>
      </c>
      <c r="B4757" s="1649"/>
      <c r="C4757" s="1553">
        <v>25.5</v>
      </c>
    </row>
    <row r="4758" spans="1:3" ht="15">
      <c r="A4758" s="1649">
        <v>37995</v>
      </c>
      <c r="B4758" s="1649"/>
      <c r="C4758" s="1553">
        <v>22.4</v>
      </c>
    </row>
    <row r="4759" spans="1:3" ht="15">
      <c r="A4759" s="1649">
        <v>37996</v>
      </c>
      <c r="B4759" s="1649"/>
      <c r="C4759" s="1553">
        <v>26.4</v>
      </c>
    </row>
    <row r="4760" spans="1:3" ht="15">
      <c r="A4760" s="1649">
        <v>37997</v>
      </c>
      <c r="B4760" s="1649"/>
      <c r="C4760" s="1553">
        <v>23.7</v>
      </c>
    </row>
    <row r="4761" spans="1:3" ht="15">
      <c r="A4761" s="1649">
        <v>37998</v>
      </c>
      <c r="B4761" s="1649"/>
      <c r="C4761" s="1553">
        <v>19.600000000000001</v>
      </c>
    </row>
    <row r="4762" spans="1:3" ht="15">
      <c r="A4762" s="1649">
        <v>37999</v>
      </c>
      <c r="B4762" s="1649"/>
      <c r="C4762" s="1553">
        <v>18.8</v>
      </c>
    </row>
    <row r="4763" spans="1:3" ht="15">
      <c r="A4763" s="1649">
        <v>38000</v>
      </c>
      <c r="B4763" s="1649"/>
      <c r="C4763" s="1553">
        <v>16.5</v>
      </c>
    </row>
    <row r="4764" spans="1:3" ht="15">
      <c r="A4764" s="1649">
        <v>38001</v>
      </c>
      <c r="B4764" s="1649"/>
      <c r="C4764" s="1553">
        <v>27.1</v>
      </c>
    </row>
    <row r="4765" spans="1:3" ht="15">
      <c r="A4765" s="1649">
        <v>38002</v>
      </c>
      <c r="B4765" s="1649"/>
      <c r="C4765" s="1553">
        <v>27.5</v>
      </c>
    </row>
    <row r="4766" spans="1:3" ht="15">
      <c r="A4766" s="1649">
        <v>38003</v>
      </c>
      <c r="B4766" s="1649"/>
      <c r="C4766" s="1553">
        <v>21.9</v>
      </c>
    </row>
    <row r="4767" spans="1:3" ht="15">
      <c r="A4767" s="1649">
        <v>38004</v>
      </c>
      <c r="B4767" s="1649"/>
      <c r="C4767" s="1553">
        <v>18.8</v>
      </c>
    </row>
    <row r="4768" spans="1:3" ht="15">
      <c r="A4768" s="1649">
        <v>38005</v>
      </c>
      <c r="B4768" s="1649"/>
      <c r="C4768" s="1553">
        <v>14.9</v>
      </c>
    </row>
    <row r="4769" spans="1:3" ht="15">
      <c r="A4769" s="1649">
        <v>38006</v>
      </c>
      <c r="B4769" s="1649"/>
      <c r="C4769" s="1553">
        <v>13.2</v>
      </c>
    </row>
    <row r="4770" spans="1:3" ht="15">
      <c r="A4770" s="1649">
        <v>38007</v>
      </c>
      <c r="B4770" s="1649"/>
      <c r="C4770" s="1553">
        <v>15.5</v>
      </c>
    </row>
    <row r="4771" spans="1:3" ht="15">
      <c r="A4771" s="1649">
        <v>38008</v>
      </c>
      <c r="B4771" s="1649"/>
      <c r="C4771" s="1553">
        <v>14.8</v>
      </c>
    </row>
    <row r="4772" spans="1:3" ht="15">
      <c r="A4772" s="1649">
        <v>38009</v>
      </c>
      <c r="B4772" s="1649"/>
      <c r="C4772" s="1553">
        <v>13.9</v>
      </c>
    </row>
    <row r="4773" spans="1:3" ht="15">
      <c r="A4773" s="1649">
        <v>38010</v>
      </c>
      <c r="B4773" s="1649"/>
      <c r="C4773" s="1553">
        <v>17.3</v>
      </c>
    </row>
    <row r="4774" spans="1:3" ht="15">
      <c r="A4774" s="1649">
        <v>38011</v>
      </c>
      <c r="B4774" s="1649"/>
      <c r="C4774" s="1553">
        <v>18.600000000000001</v>
      </c>
    </row>
    <row r="4775" spans="1:3" ht="15">
      <c r="A4775" s="1649">
        <v>38012</v>
      </c>
      <c r="B4775" s="1649"/>
      <c r="C4775" s="1553">
        <v>17.100000000000001</v>
      </c>
    </row>
    <row r="4776" spans="1:3" ht="15">
      <c r="A4776" s="1649">
        <v>38013</v>
      </c>
      <c r="B4776" s="1649"/>
      <c r="C4776" s="1553">
        <v>15.9</v>
      </c>
    </row>
    <row r="4777" spans="1:3" ht="15">
      <c r="A4777" s="1649">
        <v>38014</v>
      </c>
      <c r="B4777" s="1649"/>
      <c r="C4777" s="1553">
        <v>12.1</v>
      </c>
    </row>
    <row r="4778" spans="1:3" ht="15">
      <c r="A4778" s="1649">
        <v>38015</v>
      </c>
      <c r="B4778" s="1649"/>
      <c r="C4778" s="1553">
        <v>17</v>
      </c>
    </row>
    <row r="4779" spans="1:3" ht="15">
      <c r="A4779" s="1649">
        <v>38016</v>
      </c>
      <c r="B4779" s="1649"/>
      <c r="C4779" s="1553">
        <v>17.3</v>
      </c>
    </row>
    <row r="4780" spans="1:3" ht="15">
      <c r="A4780" s="1649">
        <v>38017</v>
      </c>
      <c r="B4780" s="1649"/>
      <c r="C4780" s="1553">
        <v>17.3</v>
      </c>
    </row>
    <row r="4781" spans="1:3" ht="15">
      <c r="A4781" s="1649">
        <v>38018</v>
      </c>
      <c r="B4781" s="1649"/>
      <c r="C4781" s="1551">
        <v>20.7</v>
      </c>
    </row>
    <row r="4782" spans="1:3" ht="15">
      <c r="A4782" s="1649">
        <v>38019</v>
      </c>
      <c r="B4782" s="1649"/>
      <c r="C4782" s="1553">
        <v>25.8</v>
      </c>
    </row>
    <row r="4783" spans="1:3" ht="15">
      <c r="A4783" s="1649">
        <v>38020</v>
      </c>
      <c r="B4783" s="1649"/>
      <c r="C4783" s="1553">
        <v>21.7</v>
      </c>
    </row>
    <row r="4784" spans="1:3" ht="15">
      <c r="A4784" s="1649">
        <v>38021</v>
      </c>
      <c r="B4784" s="1649"/>
      <c r="C4784" s="1553">
        <v>19.7</v>
      </c>
    </row>
    <row r="4785" spans="1:3" ht="15">
      <c r="A4785" s="1649">
        <v>38022</v>
      </c>
      <c r="B4785" s="1649"/>
      <c r="C4785" s="1553">
        <v>14.7</v>
      </c>
    </row>
    <row r="4786" spans="1:3" ht="15">
      <c r="A4786" s="1649">
        <v>38023</v>
      </c>
      <c r="B4786" s="1649"/>
      <c r="C4786" s="1553">
        <v>13.4</v>
      </c>
    </row>
    <row r="4787" spans="1:3" ht="15">
      <c r="A4787" s="1649">
        <v>38024</v>
      </c>
      <c r="B4787" s="1649"/>
      <c r="C4787" s="1553">
        <v>11.7</v>
      </c>
    </row>
    <row r="4788" spans="1:3" ht="15">
      <c r="A4788" s="1649">
        <v>38025</v>
      </c>
      <c r="B4788" s="1649"/>
      <c r="C4788" s="1553">
        <v>15</v>
      </c>
    </row>
    <row r="4789" spans="1:3" ht="15">
      <c r="A4789" s="1649">
        <v>38026</v>
      </c>
      <c r="B4789" s="1649"/>
      <c r="C4789" s="1553">
        <v>19.2</v>
      </c>
    </row>
    <row r="4790" spans="1:3" ht="15">
      <c r="A4790" s="1649">
        <v>38027</v>
      </c>
      <c r="B4790" s="1649"/>
      <c r="C4790" s="1553">
        <v>20.2</v>
      </c>
    </row>
    <row r="4791" spans="1:3" ht="15">
      <c r="A4791" s="1649">
        <v>38028</v>
      </c>
      <c r="B4791" s="1649"/>
      <c r="C4791" s="1553">
        <v>21.3</v>
      </c>
    </row>
    <row r="4792" spans="1:3" ht="15">
      <c r="A4792" s="1649">
        <v>38029</v>
      </c>
      <c r="B4792" s="1649"/>
      <c r="C4792" s="1553">
        <v>20.3</v>
      </c>
    </row>
    <row r="4793" spans="1:3" ht="15">
      <c r="A4793" s="1649">
        <v>38030</v>
      </c>
      <c r="B4793" s="1649"/>
      <c r="C4793" s="1553">
        <v>24.4</v>
      </c>
    </row>
    <row r="4794" spans="1:3" ht="15">
      <c r="A4794" s="1649">
        <v>38031</v>
      </c>
      <c r="B4794" s="1649"/>
      <c r="C4794" s="1553">
        <v>25.3</v>
      </c>
    </row>
    <row r="4795" spans="1:3" ht="15">
      <c r="A4795" s="1649">
        <v>38032</v>
      </c>
      <c r="B4795" s="1649"/>
      <c r="C4795" s="1553">
        <v>25.3</v>
      </c>
    </row>
    <row r="4796" spans="1:3" ht="15">
      <c r="A4796" s="1649">
        <v>38033</v>
      </c>
      <c r="B4796" s="1649"/>
      <c r="C4796" s="1553">
        <v>22.8</v>
      </c>
    </row>
    <row r="4797" spans="1:3" ht="15">
      <c r="A4797" s="1649">
        <v>38034</v>
      </c>
      <c r="B4797" s="1649"/>
      <c r="C4797" s="1553">
        <v>25.6</v>
      </c>
    </row>
    <row r="4798" spans="1:3" ht="15">
      <c r="A4798" s="1649">
        <v>38035</v>
      </c>
      <c r="B4798" s="1649"/>
      <c r="C4798" s="1553">
        <v>25.3</v>
      </c>
    </row>
    <row r="4799" spans="1:3" ht="15">
      <c r="A4799" s="1649">
        <v>38036</v>
      </c>
      <c r="B4799" s="1649"/>
      <c r="C4799" s="1553">
        <v>24.2</v>
      </c>
    </row>
    <row r="4800" spans="1:3" ht="15">
      <c r="A4800" s="1649">
        <v>38037</v>
      </c>
      <c r="B4800" s="1649"/>
      <c r="C4800" s="1553">
        <v>24.5</v>
      </c>
    </row>
    <row r="4801" spans="1:3" ht="15">
      <c r="A4801" s="1649">
        <v>38038</v>
      </c>
      <c r="B4801" s="1649"/>
      <c r="C4801" s="1553">
        <v>24.8</v>
      </c>
    </row>
    <row r="4802" spans="1:3" ht="15">
      <c r="A4802" s="1649">
        <v>38039</v>
      </c>
      <c r="B4802" s="1649"/>
      <c r="C4802" s="1553">
        <v>24.9</v>
      </c>
    </row>
    <row r="4803" spans="1:3" ht="15">
      <c r="A4803" s="1649">
        <v>38040</v>
      </c>
      <c r="B4803" s="1649"/>
      <c r="C4803" s="1553">
        <v>25.4</v>
      </c>
    </row>
    <row r="4804" spans="1:3" ht="15">
      <c r="A4804" s="1649">
        <v>38041</v>
      </c>
      <c r="B4804" s="1649"/>
      <c r="C4804" s="1553">
        <v>25.4</v>
      </c>
    </row>
    <row r="4805" spans="1:3" ht="15">
      <c r="A4805" s="1649">
        <v>38042</v>
      </c>
      <c r="B4805" s="1649"/>
      <c r="C4805" s="1553">
        <v>22.6</v>
      </c>
    </row>
    <row r="4806" spans="1:3" ht="15">
      <c r="A4806" s="1649">
        <v>38043</v>
      </c>
      <c r="B4806" s="1649"/>
      <c r="C4806" s="1553">
        <v>18.399999999999999</v>
      </c>
    </row>
    <row r="4807" spans="1:3" ht="15">
      <c r="A4807" s="1649">
        <v>38044</v>
      </c>
      <c r="B4807" s="1649"/>
      <c r="C4807" s="1553">
        <v>23</v>
      </c>
    </row>
    <row r="4808" spans="1:3" ht="15">
      <c r="A4808" s="1649">
        <v>38045</v>
      </c>
      <c r="B4808" s="1649"/>
      <c r="C4808" s="1553">
        <v>26.4</v>
      </c>
    </row>
    <row r="4809" spans="1:3" ht="15">
      <c r="A4809" s="1649">
        <v>38046</v>
      </c>
      <c r="B4809" s="1649"/>
      <c r="C4809" s="1555">
        <v>27.9</v>
      </c>
    </row>
    <row r="4810" spans="1:3" ht="15">
      <c r="A4810" s="1649">
        <v>38047</v>
      </c>
      <c r="B4810" s="1649"/>
      <c r="C4810" s="1551">
        <v>33</v>
      </c>
    </row>
    <row r="4811" spans="1:3" ht="15">
      <c r="A4811" s="1649">
        <v>38048</v>
      </c>
      <c r="B4811" s="1649"/>
      <c r="C4811" s="1553">
        <v>27.1</v>
      </c>
    </row>
    <row r="4812" spans="1:3" ht="15">
      <c r="A4812" s="1649">
        <v>38049</v>
      </c>
      <c r="B4812" s="1649"/>
      <c r="C4812" s="1553">
        <v>22.3</v>
      </c>
    </row>
    <row r="4813" spans="1:3" ht="15">
      <c r="A4813" s="1649">
        <v>38050</v>
      </c>
      <c r="B4813" s="1649"/>
      <c r="C4813" s="1553">
        <v>22</v>
      </c>
    </row>
    <row r="4814" spans="1:3" ht="15">
      <c r="A4814" s="1649">
        <v>38051</v>
      </c>
      <c r="B4814" s="1649"/>
      <c r="C4814" s="1553">
        <v>20.3</v>
      </c>
    </row>
    <row r="4815" spans="1:3" ht="15">
      <c r="A4815" s="1649">
        <v>38052</v>
      </c>
      <c r="B4815" s="1649"/>
      <c r="C4815" s="1553">
        <v>21.5</v>
      </c>
    </row>
    <row r="4816" spans="1:3" ht="15">
      <c r="A4816" s="1649">
        <v>38053</v>
      </c>
      <c r="B4816" s="1649"/>
      <c r="C4816" s="1553">
        <v>21.6</v>
      </c>
    </row>
    <row r="4817" spans="1:3" ht="15">
      <c r="A4817" s="1649">
        <v>38054</v>
      </c>
      <c r="B4817" s="1649"/>
      <c r="C4817" s="1553">
        <v>24.8</v>
      </c>
    </row>
    <row r="4818" spans="1:3" ht="15">
      <c r="A4818" s="1649">
        <v>38055</v>
      </c>
      <c r="B4818" s="1649"/>
      <c r="C4818" s="1553">
        <v>27.5</v>
      </c>
    </row>
    <row r="4819" spans="1:3" ht="15">
      <c r="A4819" s="1649">
        <v>38056</v>
      </c>
      <c r="B4819" s="1649"/>
      <c r="C4819" s="1553">
        <v>26.8</v>
      </c>
    </row>
    <row r="4820" spans="1:3" ht="15">
      <c r="A4820" s="1649">
        <v>38057</v>
      </c>
      <c r="B4820" s="1649"/>
      <c r="C4820" s="1553">
        <v>25</v>
      </c>
    </row>
    <row r="4821" spans="1:3" ht="15">
      <c r="A4821" s="1649">
        <v>38058</v>
      </c>
      <c r="B4821" s="1649"/>
      <c r="C4821" s="1553">
        <v>24</v>
      </c>
    </row>
    <row r="4822" spans="1:3" ht="15">
      <c r="A4822" s="1649">
        <v>38059</v>
      </c>
      <c r="B4822" s="1649"/>
      <c r="C4822" s="1553">
        <v>23.9</v>
      </c>
    </row>
    <row r="4823" spans="1:3" ht="15">
      <c r="A4823" s="1649">
        <v>38060</v>
      </c>
      <c r="B4823" s="1649"/>
      <c r="C4823" s="1553">
        <v>20.7</v>
      </c>
    </row>
    <row r="4824" spans="1:3" ht="15">
      <c r="A4824" s="1649">
        <v>38061</v>
      </c>
      <c r="B4824" s="1649"/>
      <c r="C4824" s="1553">
        <v>19.5</v>
      </c>
    </row>
    <row r="4825" spans="1:3" ht="15">
      <c r="A4825" s="1649">
        <v>38062</v>
      </c>
      <c r="B4825" s="1649"/>
      <c r="C4825" s="1553">
        <v>28.1</v>
      </c>
    </row>
    <row r="4826" spans="1:3" ht="15">
      <c r="A4826" s="1649">
        <v>38063</v>
      </c>
      <c r="B4826" s="1649"/>
      <c r="C4826" s="1553">
        <v>29.5</v>
      </c>
    </row>
    <row r="4827" spans="1:3" ht="15">
      <c r="A4827" s="1649">
        <v>38064</v>
      </c>
      <c r="B4827" s="1649"/>
      <c r="C4827" s="1553">
        <v>26.1</v>
      </c>
    </row>
    <row r="4828" spans="1:3" ht="15">
      <c r="A4828" s="1649">
        <v>38065</v>
      </c>
      <c r="B4828" s="1649"/>
      <c r="C4828" s="1553">
        <v>27.5</v>
      </c>
    </row>
    <row r="4829" spans="1:3" ht="15">
      <c r="A4829" s="1649">
        <v>38066</v>
      </c>
      <c r="B4829" s="1649"/>
      <c r="C4829" s="1553">
        <v>26.8</v>
      </c>
    </row>
    <row r="4830" spans="1:3" ht="15">
      <c r="A4830" s="1649">
        <v>38067</v>
      </c>
      <c r="B4830" s="1649"/>
      <c r="C4830" s="1553">
        <v>24.5</v>
      </c>
    </row>
    <row r="4831" spans="1:3" ht="15">
      <c r="A4831" s="1649">
        <v>38068</v>
      </c>
      <c r="B4831" s="1649"/>
      <c r="C4831" s="1553">
        <v>20.100000000000001</v>
      </c>
    </row>
    <row r="4832" spans="1:3" ht="15">
      <c r="A4832" s="1649">
        <v>38069</v>
      </c>
      <c r="B4832" s="1649"/>
      <c r="C4832" s="1553">
        <v>19</v>
      </c>
    </row>
    <row r="4833" spans="1:3" ht="15">
      <c r="A4833" s="1649">
        <v>38070</v>
      </c>
      <c r="B4833" s="1649"/>
      <c r="C4833" s="1553">
        <v>18</v>
      </c>
    </row>
    <row r="4834" spans="1:3" ht="15">
      <c r="A4834" s="1649">
        <v>38071</v>
      </c>
      <c r="B4834" s="1649"/>
      <c r="C4834" s="1553">
        <v>19.8</v>
      </c>
    </row>
    <row r="4835" spans="1:3" ht="15">
      <c r="A4835" s="1649">
        <v>38072</v>
      </c>
      <c r="B4835" s="1649"/>
      <c r="C4835" s="1553">
        <v>21.3</v>
      </c>
    </row>
    <row r="4836" spans="1:3" ht="15">
      <c r="A4836" s="1649">
        <v>38073</v>
      </c>
      <c r="B4836" s="1649"/>
      <c r="C4836" s="1553">
        <v>20.3</v>
      </c>
    </row>
    <row r="4837" spans="1:3" ht="15">
      <c r="A4837" s="1649">
        <v>38074</v>
      </c>
      <c r="B4837" s="1649"/>
      <c r="C4837" s="1553">
        <v>21.7</v>
      </c>
    </row>
    <row r="4838" spans="1:3" ht="15">
      <c r="A4838" s="1649">
        <v>38075</v>
      </c>
      <c r="B4838" s="1649"/>
      <c r="C4838" s="1553">
        <v>22.5</v>
      </c>
    </row>
    <row r="4839" spans="1:3" ht="15">
      <c r="A4839" s="1649">
        <v>38076</v>
      </c>
      <c r="B4839" s="1649"/>
      <c r="C4839" s="1553">
        <v>25</v>
      </c>
    </row>
    <row r="4840" spans="1:3" ht="15">
      <c r="A4840" s="1649">
        <v>38077</v>
      </c>
      <c r="B4840" s="1649"/>
      <c r="C4840" s="1553">
        <v>24.6</v>
      </c>
    </row>
    <row r="4841" spans="1:3" ht="15">
      <c r="A4841" s="1649">
        <v>38078</v>
      </c>
      <c r="B4841" s="1649"/>
      <c r="C4841" s="1551">
        <v>28.9</v>
      </c>
    </row>
    <row r="4842" spans="1:3" ht="15">
      <c r="A4842" s="1649">
        <v>38079</v>
      </c>
      <c r="B4842" s="1649"/>
      <c r="C4842" s="1553">
        <v>25.8</v>
      </c>
    </row>
    <row r="4843" spans="1:3" ht="15">
      <c r="A4843" s="1649">
        <v>38080</v>
      </c>
      <c r="B4843" s="1649"/>
      <c r="C4843" s="1553">
        <v>26.6</v>
      </c>
    </row>
    <row r="4844" spans="1:3" ht="15">
      <c r="A4844" s="1649">
        <v>38081</v>
      </c>
      <c r="B4844" s="1649"/>
      <c r="C4844" s="1553">
        <v>27.3</v>
      </c>
    </row>
    <row r="4845" spans="1:3" ht="15">
      <c r="A4845" s="1649">
        <v>38082</v>
      </c>
      <c r="B4845" s="1649"/>
      <c r="C4845" s="1553">
        <v>27</v>
      </c>
    </row>
    <row r="4846" spans="1:3" ht="15">
      <c r="A4846" s="1649">
        <v>38083</v>
      </c>
      <c r="B4846" s="1649"/>
      <c r="C4846" s="1553">
        <v>28.7</v>
      </c>
    </row>
    <row r="4847" spans="1:3" ht="15">
      <c r="A4847" s="1649">
        <v>38084</v>
      </c>
      <c r="B4847" s="1649"/>
      <c r="C4847" s="1553">
        <v>30</v>
      </c>
    </row>
    <row r="4848" spans="1:3" ht="15">
      <c r="A4848" s="1649">
        <v>38085</v>
      </c>
      <c r="B4848" s="1649"/>
      <c r="C4848" s="1553">
        <v>25.7</v>
      </c>
    </row>
    <row r="4849" spans="1:3" ht="15">
      <c r="A4849" s="1649">
        <v>38086</v>
      </c>
      <c r="B4849" s="1649"/>
      <c r="C4849" s="1553">
        <v>18.8</v>
      </c>
    </row>
    <row r="4850" spans="1:3" ht="15">
      <c r="A4850" s="1649">
        <v>38087</v>
      </c>
      <c r="B4850" s="1649"/>
      <c r="C4850" s="1553">
        <v>22.8</v>
      </c>
    </row>
    <row r="4851" spans="1:3" ht="15">
      <c r="A4851" s="1649">
        <v>38088</v>
      </c>
      <c r="B4851" s="1649"/>
      <c r="C4851" s="1553">
        <v>27.1</v>
      </c>
    </row>
    <row r="4852" spans="1:3" ht="15">
      <c r="A4852" s="1649">
        <v>38089</v>
      </c>
      <c r="B4852" s="1649"/>
      <c r="C4852" s="1553">
        <v>28</v>
      </c>
    </row>
    <row r="4853" spans="1:3" ht="15">
      <c r="A4853" s="1649">
        <v>38090</v>
      </c>
      <c r="B4853" s="1649"/>
      <c r="C4853" s="1553">
        <v>28.8</v>
      </c>
    </row>
    <row r="4854" spans="1:3" ht="15">
      <c r="A4854" s="1649">
        <v>38091</v>
      </c>
      <c r="B4854" s="1649"/>
      <c r="C4854" s="1553">
        <v>29.2</v>
      </c>
    </row>
    <row r="4855" spans="1:3" ht="15">
      <c r="A4855" s="1649">
        <v>38092</v>
      </c>
      <c r="B4855" s="1649"/>
      <c r="C4855" s="1553">
        <v>27.2</v>
      </c>
    </row>
    <row r="4856" spans="1:3" ht="15">
      <c r="A4856" s="1649">
        <v>38093</v>
      </c>
      <c r="B4856" s="1649"/>
      <c r="C4856" s="1553">
        <v>25.3</v>
      </c>
    </row>
    <row r="4857" spans="1:3" ht="15">
      <c r="A4857" s="1649">
        <v>38094</v>
      </c>
      <c r="B4857" s="1649"/>
      <c r="C4857" s="1553">
        <v>24.5</v>
      </c>
    </row>
    <row r="4858" spans="1:3" ht="15">
      <c r="A4858" s="1649">
        <v>38095</v>
      </c>
      <c r="B4858" s="1649"/>
      <c r="C4858" s="1553">
        <v>24.7</v>
      </c>
    </row>
    <row r="4859" spans="1:3" ht="15">
      <c r="A4859" s="1649">
        <v>38096</v>
      </c>
      <c r="B4859" s="1649"/>
      <c r="C4859" s="1553">
        <v>29</v>
      </c>
    </row>
    <row r="4860" spans="1:3" ht="15">
      <c r="A4860" s="1649">
        <v>38097</v>
      </c>
      <c r="B4860" s="1649"/>
      <c r="C4860" s="1553">
        <v>30.5</v>
      </c>
    </row>
    <row r="4861" spans="1:3" ht="15">
      <c r="A4861" s="1649">
        <v>38098</v>
      </c>
      <c r="B4861" s="1649"/>
      <c r="C4861" s="1553">
        <v>28.5</v>
      </c>
    </row>
    <row r="4862" spans="1:3" ht="15">
      <c r="A4862" s="1649">
        <v>38099</v>
      </c>
      <c r="B4862" s="1649"/>
      <c r="C4862" s="1553">
        <v>30.3</v>
      </c>
    </row>
    <row r="4863" spans="1:3" ht="15">
      <c r="A4863" s="1649">
        <v>38100</v>
      </c>
      <c r="B4863" s="1649"/>
      <c r="C4863" s="1553">
        <v>31.2</v>
      </c>
    </row>
    <row r="4864" spans="1:3" ht="15">
      <c r="A4864" s="1649">
        <v>38101</v>
      </c>
      <c r="B4864" s="1649"/>
      <c r="C4864" s="1553">
        <v>30</v>
      </c>
    </row>
    <row r="4865" spans="1:3" ht="15">
      <c r="A4865" s="1649">
        <v>38102</v>
      </c>
      <c r="B4865" s="1649"/>
      <c r="C4865" s="1553">
        <v>28.7</v>
      </c>
    </row>
    <row r="4866" spans="1:3" ht="15">
      <c r="A4866" s="1649">
        <v>38103</v>
      </c>
      <c r="B4866" s="1649"/>
      <c r="C4866" s="1553">
        <v>29</v>
      </c>
    </row>
    <row r="4867" spans="1:3" ht="15">
      <c r="A4867" s="1649">
        <v>38104</v>
      </c>
      <c r="B4867" s="1649"/>
      <c r="C4867" s="1553">
        <v>30</v>
      </c>
    </row>
    <row r="4868" spans="1:3" ht="15">
      <c r="A4868" s="1649">
        <v>38105</v>
      </c>
      <c r="B4868" s="1649"/>
      <c r="C4868" s="1553">
        <v>31.4</v>
      </c>
    </row>
    <row r="4869" spans="1:3" ht="15">
      <c r="A4869" s="1649">
        <v>38106</v>
      </c>
      <c r="B4869" s="1649"/>
      <c r="C4869" s="1553">
        <v>32</v>
      </c>
    </row>
    <row r="4870" spans="1:3" ht="15">
      <c r="A4870" s="1649">
        <v>38107</v>
      </c>
      <c r="B4870" s="1649"/>
      <c r="C4870" s="1553">
        <v>31.7</v>
      </c>
    </row>
    <row r="4871" spans="1:3" ht="15">
      <c r="A4871" s="1649">
        <v>38108</v>
      </c>
      <c r="B4871" s="1649"/>
      <c r="C4871" s="1551">
        <v>31.5</v>
      </c>
    </row>
    <row r="4872" spans="1:3" ht="15">
      <c r="A4872" s="1649">
        <v>38109</v>
      </c>
      <c r="B4872" s="1649"/>
      <c r="C4872" s="1553">
        <v>31.8</v>
      </c>
    </row>
    <row r="4873" spans="1:3" ht="15">
      <c r="A4873" s="1649">
        <v>38110</v>
      </c>
      <c r="B4873" s="1649"/>
      <c r="C4873" s="1553">
        <v>33</v>
      </c>
    </row>
    <row r="4874" spans="1:3" ht="15">
      <c r="A4874" s="1649">
        <v>38111</v>
      </c>
      <c r="B4874" s="1649"/>
      <c r="C4874" s="1553">
        <v>28.8</v>
      </c>
    </row>
    <row r="4875" spans="1:3" ht="15">
      <c r="A4875" s="1649">
        <v>38112</v>
      </c>
      <c r="B4875" s="1649"/>
      <c r="C4875" s="1553">
        <v>24.2</v>
      </c>
    </row>
    <row r="4876" spans="1:3" ht="15">
      <c r="A4876" s="1649">
        <v>38113</v>
      </c>
      <c r="B4876" s="1649"/>
      <c r="C4876" s="1553">
        <v>26.1</v>
      </c>
    </row>
    <row r="4877" spans="1:3" ht="15">
      <c r="A4877" s="1649">
        <v>38114</v>
      </c>
      <c r="B4877" s="1649"/>
      <c r="C4877" s="1553">
        <v>24.9</v>
      </c>
    </row>
    <row r="4878" spans="1:3" ht="15">
      <c r="A4878" s="1649">
        <v>38115</v>
      </c>
      <c r="B4878" s="1649"/>
      <c r="C4878" s="1553">
        <v>32.200000000000003</v>
      </c>
    </row>
    <row r="4879" spans="1:3" ht="15">
      <c r="A4879" s="1649">
        <v>38116</v>
      </c>
      <c r="B4879" s="1649"/>
      <c r="C4879" s="1553">
        <v>30</v>
      </c>
    </row>
    <row r="4880" spans="1:3" ht="15">
      <c r="A4880" s="1649">
        <v>38117</v>
      </c>
      <c r="B4880" s="1649"/>
      <c r="C4880" s="1553">
        <v>32.200000000000003</v>
      </c>
    </row>
    <row r="4881" spans="1:3" ht="15">
      <c r="A4881" s="1649">
        <v>38118</v>
      </c>
      <c r="B4881" s="1649"/>
      <c r="C4881" s="1553">
        <v>34.200000000000003</v>
      </c>
    </row>
    <row r="4882" spans="1:3" ht="15">
      <c r="A4882" s="1649">
        <v>38119</v>
      </c>
      <c r="B4882" s="1649"/>
      <c r="C4882" s="1553">
        <v>34.4</v>
      </c>
    </row>
    <row r="4883" spans="1:3" ht="15">
      <c r="A4883" s="1649">
        <v>38120</v>
      </c>
      <c r="B4883" s="1649"/>
      <c r="C4883" s="1553">
        <v>32.1</v>
      </c>
    </row>
    <row r="4884" spans="1:3" ht="15">
      <c r="A4884" s="1649">
        <v>38121</v>
      </c>
      <c r="B4884" s="1649"/>
      <c r="C4884" s="1553">
        <v>32.299999999999997</v>
      </c>
    </row>
    <row r="4885" spans="1:3" ht="15">
      <c r="A4885" s="1649">
        <v>38122</v>
      </c>
      <c r="B4885" s="1649"/>
      <c r="C4885" s="1553">
        <v>33.700000000000003</v>
      </c>
    </row>
    <row r="4886" spans="1:3" ht="15">
      <c r="A4886" s="1649">
        <v>38123</v>
      </c>
      <c r="B4886" s="1649"/>
      <c r="C4886" s="1553">
        <v>31.5</v>
      </c>
    </row>
    <row r="4887" spans="1:3" ht="15">
      <c r="A4887" s="1649">
        <v>38124</v>
      </c>
      <c r="B4887" s="1649"/>
      <c r="C4887" s="1553">
        <v>23.8</v>
      </c>
    </row>
    <row r="4888" spans="1:3" ht="15">
      <c r="A4888" s="1649">
        <v>38125</v>
      </c>
      <c r="B4888" s="1649"/>
      <c r="C4888" s="1553">
        <v>27.5</v>
      </c>
    </row>
    <row r="4889" spans="1:3" ht="15">
      <c r="A4889" s="1649">
        <v>38126</v>
      </c>
      <c r="B4889" s="1649"/>
      <c r="C4889" s="1553">
        <v>26.1</v>
      </c>
    </row>
    <row r="4890" spans="1:3" ht="15">
      <c r="A4890" s="1649">
        <v>38127</v>
      </c>
      <c r="B4890" s="1649"/>
      <c r="C4890" s="1553">
        <v>26.7</v>
      </c>
    </row>
    <row r="4891" spans="1:3" ht="15">
      <c r="A4891" s="1649">
        <v>38128</v>
      </c>
      <c r="B4891" s="1649"/>
      <c r="C4891" s="1553">
        <v>30.1</v>
      </c>
    </row>
    <row r="4892" spans="1:3" ht="15">
      <c r="A4892" s="1649">
        <v>38129</v>
      </c>
      <c r="B4892" s="1649"/>
      <c r="C4892" s="1553">
        <v>32</v>
      </c>
    </row>
    <row r="4893" spans="1:3" ht="15">
      <c r="A4893" s="1649">
        <v>38130</v>
      </c>
      <c r="B4893" s="1649"/>
      <c r="C4893" s="1553">
        <v>32.700000000000003</v>
      </c>
    </row>
    <row r="4894" spans="1:3" ht="15">
      <c r="A4894" s="1649">
        <v>38131</v>
      </c>
      <c r="B4894" s="1649"/>
      <c r="C4894" s="1553">
        <v>32.5</v>
      </c>
    </row>
    <row r="4895" spans="1:3" ht="15">
      <c r="A4895" s="1649">
        <v>38132</v>
      </c>
      <c r="B4895" s="1649"/>
      <c r="C4895" s="1553">
        <v>32.5</v>
      </c>
    </row>
    <row r="4896" spans="1:3" ht="15">
      <c r="A4896" s="1649">
        <v>38133</v>
      </c>
      <c r="B4896" s="1649"/>
      <c r="C4896" s="1553">
        <v>34.5</v>
      </c>
    </row>
    <row r="4897" spans="1:3" ht="15">
      <c r="A4897" s="1649">
        <v>38134</v>
      </c>
      <c r="B4897" s="1649"/>
      <c r="C4897" s="1553">
        <v>34.200000000000003</v>
      </c>
    </row>
    <row r="4898" spans="1:3" ht="15">
      <c r="A4898" s="1649">
        <v>38135</v>
      </c>
      <c r="B4898" s="1649"/>
      <c r="C4898" s="1553">
        <v>35.1</v>
      </c>
    </row>
    <row r="4899" spans="1:3" ht="15">
      <c r="A4899" s="1649">
        <v>38136</v>
      </c>
      <c r="B4899" s="1649"/>
      <c r="C4899" s="1553">
        <v>36</v>
      </c>
    </row>
    <row r="4900" spans="1:3" ht="15">
      <c r="A4900" s="1649">
        <v>38137</v>
      </c>
      <c r="B4900" s="1649"/>
      <c r="C4900" s="1553">
        <v>33.700000000000003</v>
      </c>
    </row>
    <row r="4901" spans="1:3" ht="15">
      <c r="A4901" s="1649">
        <v>38138</v>
      </c>
      <c r="B4901" s="1649"/>
      <c r="C4901" s="1553">
        <v>30.8</v>
      </c>
    </row>
    <row r="4902" spans="1:3" ht="15">
      <c r="A4902" s="1649">
        <v>38139</v>
      </c>
      <c r="B4902" s="1649"/>
      <c r="C4902" s="1551">
        <v>27</v>
      </c>
    </row>
    <row r="4903" spans="1:3" ht="15">
      <c r="A4903" s="1649">
        <v>38140</v>
      </c>
      <c r="B4903" s="1649"/>
      <c r="C4903" s="1553">
        <v>32.4</v>
      </c>
    </row>
    <row r="4904" spans="1:3" ht="15">
      <c r="A4904" s="1649">
        <v>38141</v>
      </c>
      <c r="B4904" s="1649"/>
      <c r="C4904" s="1553">
        <v>33.1</v>
      </c>
    </row>
    <row r="4905" spans="1:3" ht="15">
      <c r="A4905" s="1649">
        <v>38142</v>
      </c>
      <c r="B4905" s="1649"/>
      <c r="C4905" s="1553">
        <v>34</v>
      </c>
    </row>
    <row r="4906" spans="1:3" ht="15">
      <c r="A4906" s="1649">
        <v>38143</v>
      </c>
      <c r="B4906" s="1649"/>
      <c r="C4906" s="1553">
        <v>34.200000000000003</v>
      </c>
    </row>
    <row r="4907" spans="1:3" ht="15">
      <c r="A4907" s="1649">
        <v>38144</v>
      </c>
      <c r="B4907" s="1649"/>
      <c r="C4907" s="1553">
        <v>31.5</v>
      </c>
    </row>
    <row r="4908" spans="1:3" ht="15">
      <c r="A4908" s="1649">
        <v>38145</v>
      </c>
      <c r="B4908" s="1649"/>
      <c r="C4908" s="1553">
        <v>31.6</v>
      </c>
    </row>
    <row r="4909" spans="1:3" ht="15">
      <c r="A4909" s="1649">
        <v>38146</v>
      </c>
      <c r="B4909" s="1649"/>
      <c r="C4909" s="1553">
        <v>32.299999999999997</v>
      </c>
    </row>
    <row r="4910" spans="1:3" ht="15">
      <c r="A4910" s="1649">
        <v>38147</v>
      </c>
      <c r="B4910" s="1649"/>
      <c r="C4910" s="1553">
        <v>33.6</v>
      </c>
    </row>
    <row r="4911" spans="1:3" ht="15">
      <c r="A4911" s="1649">
        <v>38148</v>
      </c>
      <c r="B4911" s="1649"/>
      <c r="C4911" s="1553">
        <v>33</v>
      </c>
    </row>
    <row r="4912" spans="1:3" ht="15">
      <c r="A4912" s="1649">
        <v>38149</v>
      </c>
      <c r="B4912" s="1649"/>
      <c r="C4912" s="1553">
        <v>30.2</v>
      </c>
    </row>
    <row r="4913" spans="1:3" ht="15">
      <c r="A4913" s="1649">
        <v>38150</v>
      </c>
      <c r="B4913" s="1649"/>
      <c r="C4913" s="1553">
        <v>32</v>
      </c>
    </row>
    <row r="4914" spans="1:3" ht="15">
      <c r="A4914" s="1649">
        <v>38151</v>
      </c>
      <c r="B4914" s="1649"/>
      <c r="C4914" s="1553">
        <v>31</v>
      </c>
    </row>
    <row r="4915" spans="1:3" ht="15">
      <c r="A4915" s="1649">
        <v>38152</v>
      </c>
      <c r="B4915" s="1649"/>
      <c r="C4915" s="1553">
        <v>30.2</v>
      </c>
    </row>
    <row r="4916" spans="1:3" ht="15">
      <c r="A4916" s="1649">
        <v>38153</v>
      </c>
      <c r="B4916" s="1649"/>
      <c r="C4916" s="1553">
        <v>32</v>
      </c>
    </row>
    <row r="4917" spans="1:3" ht="15">
      <c r="A4917" s="1649">
        <v>38154</v>
      </c>
      <c r="B4917" s="1649"/>
      <c r="C4917" s="1553">
        <v>33.6</v>
      </c>
    </row>
    <row r="4918" spans="1:3" ht="15">
      <c r="A4918" s="1649">
        <v>38155</v>
      </c>
      <c r="B4918" s="1649"/>
      <c r="C4918" s="1553">
        <v>34.799999999999997</v>
      </c>
    </row>
    <row r="4919" spans="1:3" ht="15">
      <c r="A4919" s="1649">
        <v>38156</v>
      </c>
      <c r="B4919" s="1649"/>
      <c r="C4919" s="1553">
        <v>35.799999999999997</v>
      </c>
    </row>
    <row r="4920" spans="1:3" ht="15">
      <c r="A4920" s="1649">
        <v>38157</v>
      </c>
      <c r="B4920" s="1649"/>
      <c r="C4920" s="1553">
        <v>35.799999999999997</v>
      </c>
    </row>
    <row r="4921" spans="1:3" ht="15">
      <c r="A4921" s="1649">
        <v>38158</v>
      </c>
      <c r="B4921" s="1649"/>
      <c r="C4921" s="1553">
        <v>37.5</v>
      </c>
    </row>
    <row r="4922" spans="1:3" ht="15">
      <c r="A4922" s="1649">
        <v>38159</v>
      </c>
      <c r="B4922" s="1649"/>
      <c r="C4922" s="1553">
        <v>37.5</v>
      </c>
    </row>
    <row r="4923" spans="1:3" ht="15">
      <c r="A4923" s="1649">
        <v>38160</v>
      </c>
      <c r="B4923" s="1649"/>
      <c r="C4923" s="1553">
        <v>37.700000000000003</v>
      </c>
    </row>
    <row r="4924" spans="1:3" ht="15">
      <c r="A4924" s="1649">
        <v>38161</v>
      </c>
      <c r="B4924" s="1649"/>
      <c r="C4924" s="1553">
        <v>38.6</v>
      </c>
    </row>
    <row r="4925" spans="1:3" ht="15">
      <c r="A4925" s="1649">
        <v>38162</v>
      </c>
      <c r="B4925" s="1649"/>
      <c r="C4925" s="1553">
        <v>36.9</v>
      </c>
    </row>
    <row r="4926" spans="1:3" ht="15">
      <c r="A4926" s="1649">
        <v>38163</v>
      </c>
      <c r="B4926" s="1649"/>
      <c r="C4926" s="1553">
        <v>35.4</v>
      </c>
    </row>
    <row r="4927" spans="1:3" ht="15">
      <c r="A4927" s="1649">
        <v>38164</v>
      </c>
      <c r="B4927" s="1649"/>
      <c r="C4927" s="1553">
        <v>34.6</v>
      </c>
    </row>
    <row r="4928" spans="1:3" ht="15">
      <c r="A4928" s="1649">
        <v>38165</v>
      </c>
      <c r="B4928" s="1649"/>
      <c r="C4928" s="1553">
        <v>33</v>
      </c>
    </row>
    <row r="4929" spans="1:3" ht="15">
      <c r="A4929" s="1649">
        <v>38166</v>
      </c>
      <c r="B4929" s="1649"/>
      <c r="C4929" s="1553">
        <v>31.2</v>
      </c>
    </row>
    <row r="4930" spans="1:3" ht="15">
      <c r="A4930" s="1649">
        <v>38167</v>
      </c>
      <c r="B4930" s="1649"/>
      <c r="C4930" s="1553">
        <v>34.6</v>
      </c>
    </row>
    <row r="4931" spans="1:3" ht="15">
      <c r="A4931" s="1649">
        <v>38168</v>
      </c>
      <c r="B4931" s="1649"/>
      <c r="C4931" s="1553">
        <v>35.299999999999997</v>
      </c>
    </row>
    <row r="4932" spans="1:3" ht="15">
      <c r="A4932" s="1649">
        <v>38169</v>
      </c>
      <c r="B4932" s="1649"/>
      <c r="C4932" s="1551">
        <v>37.200000000000003</v>
      </c>
    </row>
    <row r="4933" spans="1:3" ht="15">
      <c r="A4933" s="1649">
        <v>38170</v>
      </c>
      <c r="B4933" s="1649"/>
      <c r="C4933" s="1553">
        <v>36.700000000000003</v>
      </c>
    </row>
    <row r="4934" spans="1:3" ht="15">
      <c r="A4934" s="1649">
        <v>38171</v>
      </c>
      <c r="B4934" s="1649"/>
      <c r="C4934" s="1553">
        <v>38.6</v>
      </c>
    </row>
    <row r="4935" spans="1:3" ht="15">
      <c r="A4935" s="1649">
        <v>38172</v>
      </c>
      <c r="B4935" s="1649"/>
      <c r="C4935" s="1553">
        <v>37.5</v>
      </c>
    </row>
    <row r="4936" spans="1:3" ht="15">
      <c r="A4936" s="1649">
        <v>38173</v>
      </c>
      <c r="B4936" s="1649"/>
      <c r="C4936" s="1553">
        <v>36.799999999999997</v>
      </c>
    </row>
    <row r="4937" spans="1:3" ht="15">
      <c r="A4937" s="1649">
        <v>38174</v>
      </c>
      <c r="B4937" s="1649"/>
      <c r="C4937" s="1553">
        <v>34.5</v>
      </c>
    </row>
    <row r="4938" spans="1:3" ht="15">
      <c r="A4938" s="1649">
        <v>38175</v>
      </c>
      <c r="B4938" s="1649"/>
      <c r="C4938" s="1553">
        <v>34.5</v>
      </c>
    </row>
    <row r="4939" spans="1:3" ht="15">
      <c r="A4939" s="1649">
        <v>38176</v>
      </c>
      <c r="B4939" s="1649"/>
      <c r="C4939" s="1553">
        <v>33.700000000000003</v>
      </c>
    </row>
    <row r="4940" spans="1:3" ht="15">
      <c r="A4940" s="1649">
        <v>38177</v>
      </c>
      <c r="B4940" s="1649"/>
      <c r="C4940" s="1553">
        <v>30.8</v>
      </c>
    </row>
    <row r="4941" spans="1:3" ht="15">
      <c r="A4941" s="1649">
        <v>38178</v>
      </c>
      <c r="B4941" s="1649"/>
      <c r="C4941" s="1553">
        <v>31.9</v>
      </c>
    </row>
    <row r="4942" spans="1:3" ht="15">
      <c r="A4942" s="1649">
        <v>38179</v>
      </c>
      <c r="B4942" s="1649"/>
      <c r="C4942" s="1553">
        <v>30.4</v>
      </c>
    </row>
    <row r="4943" spans="1:3" ht="15">
      <c r="A4943" s="1649">
        <v>38180</v>
      </c>
      <c r="B4943" s="1649"/>
      <c r="C4943" s="1553">
        <v>27.8</v>
      </c>
    </row>
    <row r="4944" spans="1:3" ht="15">
      <c r="A4944" s="1649">
        <v>38181</v>
      </c>
      <c r="B4944" s="1649"/>
      <c r="C4944" s="1553">
        <v>32.4</v>
      </c>
    </row>
    <row r="4945" spans="1:3" ht="15">
      <c r="A4945" s="1649">
        <v>38182</v>
      </c>
      <c r="B4945" s="1649"/>
      <c r="C4945" s="1553">
        <v>31.2</v>
      </c>
    </row>
    <row r="4946" spans="1:3" ht="15">
      <c r="A4946" s="1649">
        <v>38183</v>
      </c>
      <c r="B4946" s="1649"/>
      <c r="C4946" s="1553">
        <v>34.4</v>
      </c>
    </row>
    <row r="4947" spans="1:3" ht="15">
      <c r="A4947" s="1649">
        <v>38184</v>
      </c>
      <c r="B4947" s="1649"/>
      <c r="C4947" s="1553">
        <v>33.4</v>
      </c>
    </row>
    <row r="4948" spans="1:3" ht="15">
      <c r="A4948" s="1649">
        <v>38185</v>
      </c>
      <c r="B4948" s="1649"/>
      <c r="C4948" s="1553">
        <v>35</v>
      </c>
    </row>
    <row r="4949" spans="1:3" ht="15">
      <c r="A4949" s="1649">
        <v>38186</v>
      </c>
      <c r="B4949" s="1649"/>
      <c r="C4949" s="1553">
        <v>33.799999999999997</v>
      </c>
    </row>
    <row r="4950" spans="1:3" ht="15">
      <c r="A4950" s="1649">
        <v>38187</v>
      </c>
      <c r="B4950" s="1649"/>
      <c r="C4950" s="1553">
        <v>32</v>
      </c>
    </row>
    <row r="4951" spans="1:3" ht="15">
      <c r="A4951" s="1649">
        <v>38188</v>
      </c>
      <c r="B4951" s="1649"/>
      <c r="C4951" s="1553">
        <v>30.5</v>
      </c>
    </row>
    <row r="4952" spans="1:3" ht="15">
      <c r="A4952" s="1649">
        <v>38189</v>
      </c>
      <c r="B4952" s="1649"/>
      <c r="C4952" s="1553">
        <v>27.4</v>
      </c>
    </row>
    <row r="4953" spans="1:3" ht="15">
      <c r="A4953" s="1649">
        <v>38190</v>
      </c>
      <c r="B4953" s="1649"/>
      <c r="C4953" s="1553">
        <v>25.6</v>
      </c>
    </row>
    <row r="4954" spans="1:3" ht="15">
      <c r="A4954" s="1649">
        <v>38191</v>
      </c>
      <c r="B4954" s="1649"/>
      <c r="C4954" s="1553">
        <v>26</v>
      </c>
    </row>
    <row r="4955" spans="1:3" ht="15">
      <c r="A4955" s="1649">
        <v>38192</v>
      </c>
      <c r="B4955" s="1649"/>
      <c r="C4955" s="1553">
        <v>30.1</v>
      </c>
    </row>
    <row r="4956" spans="1:3" ht="15">
      <c r="A4956" s="1649">
        <v>38193</v>
      </c>
      <c r="B4956" s="1649"/>
      <c r="C4956" s="1553">
        <v>32.9</v>
      </c>
    </row>
    <row r="4957" spans="1:3" ht="15">
      <c r="A4957" s="1649">
        <v>38194</v>
      </c>
      <c r="B4957" s="1649"/>
      <c r="C4957" s="1553">
        <v>33.5</v>
      </c>
    </row>
    <row r="4958" spans="1:3" ht="15">
      <c r="A4958" s="1649">
        <v>38195</v>
      </c>
      <c r="B4958" s="1649"/>
      <c r="C4958" s="1553">
        <v>33.700000000000003</v>
      </c>
    </row>
    <row r="4959" spans="1:3" ht="15">
      <c r="A4959" s="1649">
        <v>38196</v>
      </c>
      <c r="B4959" s="1649"/>
      <c r="C4959" s="1553">
        <v>35.200000000000003</v>
      </c>
    </row>
    <row r="4960" spans="1:3" ht="15">
      <c r="A4960" s="1649">
        <v>38197</v>
      </c>
      <c r="B4960" s="1649"/>
      <c r="C4960" s="1553">
        <v>33.5</v>
      </c>
    </row>
    <row r="4961" spans="1:3" ht="15">
      <c r="A4961" s="1649">
        <v>38198</v>
      </c>
      <c r="B4961" s="1649"/>
      <c r="C4961" s="1553">
        <v>31.2</v>
      </c>
    </row>
    <row r="4962" spans="1:3" ht="15">
      <c r="A4962" s="1649">
        <v>38199</v>
      </c>
      <c r="B4962" s="1649"/>
      <c r="C4962" s="1553">
        <v>29.9</v>
      </c>
    </row>
    <row r="4963" spans="1:3" ht="15">
      <c r="A4963" s="1649">
        <v>38200</v>
      </c>
      <c r="B4963" s="1649"/>
      <c r="C4963" s="1551">
        <v>32.4</v>
      </c>
    </row>
    <row r="4964" spans="1:3" ht="15">
      <c r="A4964" s="1649">
        <v>38201</v>
      </c>
      <c r="B4964" s="1649"/>
      <c r="C4964" s="1553">
        <v>32.4</v>
      </c>
    </row>
    <row r="4965" spans="1:3" ht="15">
      <c r="A4965" s="1649">
        <v>38202</v>
      </c>
      <c r="B4965" s="1649"/>
      <c r="C4965" s="1553">
        <v>34.1</v>
      </c>
    </row>
    <row r="4966" spans="1:3" ht="15">
      <c r="A4966" s="1649">
        <v>38203</v>
      </c>
      <c r="B4966" s="1649"/>
      <c r="C4966" s="1553">
        <v>35.799999999999997</v>
      </c>
    </row>
    <row r="4967" spans="1:3" ht="15">
      <c r="A4967" s="1649">
        <v>38204</v>
      </c>
      <c r="B4967" s="1649"/>
      <c r="C4967" s="1553">
        <v>34.4</v>
      </c>
    </row>
    <row r="4968" spans="1:3" ht="15">
      <c r="A4968" s="1649">
        <v>38205</v>
      </c>
      <c r="B4968" s="1649"/>
      <c r="C4968" s="1553">
        <v>32.5</v>
      </c>
    </row>
    <row r="4969" spans="1:3" ht="15">
      <c r="A4969" s="1649">
        <v>38206</v>
      </c>
      <c r="B4969" s="1649"/>
      <c r="C4969" s="1553">
        <v>31.7</v>
      </c>
    </row>
    <row r="4970" spans="1:3" ht="15">
      <c r="A4970" s="1649">
        <v>38207</v>
      </c>
      <c r="B4970" s="1649"/>
      <c r="C4970" s="1553">
        <v>33.1</v>
      </c>
    </row>
    <row r="4971" spans="1:3" ht="15">
      <c r="A4971" s="1649">
        <v>38208</v>
      </c>
      <c r="B4971" s="1649"/>
      <c r="C4971" s="1553">
        <v>33.299999999999997</v>
      </c>
    </row>
    <row r="4972" spans="1:3" ht="15">
      <c r="A4972" s="1649">
        <v>38209</v>
      </c>
      <c r="B4972" s="1649"/>
      <c r="C4972" s="1553">
        <v>34.700000000000003</v>
      </c>
    </row>
    <row r="4973" spans="1:3" ht="15">
      <c r="A4973" s="1649">
        <v>38210</v>
      </c>
      <c r="B4973" s="1649"/>
      <c r="C4973" s="1553">
        <v>35</v>
      </c>
    </row>
    <row r="4974" spans="1:3" ht="15">
      <c r="A4974" s="1649">
        <v>38211</v>
      </c>
      <c r="B4974" s="1649"/>
      <c r="C4974" s="1553">
        <v>36</v>
      </c>
    </row>
    <row r="4975" spans="1:3" ht="15">
      <c r="A4975" s="1649">
        <v>38212</v>
      </c>
      <c r="B4975" s="1649"/>
      <c r="C4975" s="1553">
        <v>33.6</v>
      </c>
    </row>
    <row r="4976" spans="1:3" ht="15">
      <c r="A4976" s="1649">
        <v>38213</v>
      </c>
      <c r="B4976" s="1649"/>
      <c r="C4976" s="1553">
        <v>33.5</v>
      </c>
    </row>
    <row r="4977" spans="1:3" ht="15">
      <c r="A4977" s="1649">
        <v>38214</v>
      </c>
      <c r="B4977" s="1649"/>
      <c r="C4977" s="1553">
        <v>33.6</v>
      </c>
    </row>
    <row r="4978" spans="1:3" ht="15">
      <c r="A4978" s="1649">
        <v>38215</v>
      </c>
      <c r="B4978" s="1649"/>
      <c r="C4978" s="1553">
        <v>31.4</v>
      </c>
    </row>
    <row r="4979" spans="1:3" ht="15">
      <c r="A4979" s="1649">
        <v>38216</v>
      </c>
      <c r="B4979" s="1649"/>
      <c r="C4979" s="1553">
        <v>32.4</v>
      </c>
    </row>
    <row r="4980" spans="1:3" ht="15">
      <c r="A4980" s="1649">
        <v>38217</v>
      </c>
      <c r="B4980" s="1649"/>
      <c r="C4980" s="1553">
        <v>33.4</v>
      </c>
    </row>
    <row r="4981" spans="1:3" ht="15">
      <c r="A4981" s="1649">
        <v>38218</v>
      </c>
      <c r="B4981" s="1649"/>
      <c r="C4981" s="1553">
        <v>33.5</v>
      </c>
    </row>
    <row r="4982" spans="1:3" ht="15">
      <c r="A4982" s="1649">
        <v>38219</v>
      </c>
      <c r="B4982" s="1649"/>
      <c r="C4982" s="1553">
        <v>33.299999999999997</v>
      </c>
    </row>
    <row r="4983" spans="1:3" ht="15">
      <c r="A4983" s="1649">
        <v>38220</v>
      </c>
      <c r="B4983" s="1649"/>
      <c r="C4983" s="1553">
        <v>34.299999999999997</v>
      </c>
    </row>
    <row r="4984" spans="1:3" ht="15">
      <c r="A4984" s="1649">
        <v>38221</v>
      </c>
      <c r="B4984" s="1649"/>
      <c r="C4984" s="1553">
        <v>33.5</v>
      </c>
    </row>
    <row r="4985" spans="1:3" ht="15">
      <c r="A4985" s="1649">
        <v>38222</v>
      </c>
      <c r="B4985" s="1649"/>
      <c r="C4985" s="1553">
        <v>33.6</v>
      </c>
    </row>
    <row r="4986" spans="1:3" ht="15">
      <c r="A4986" s="1649">
        <v>38223</v>
      </c>
      <c r="B4986" s="1649"/>
      <c r="C4986" s="1553">
        <v>34.299999999999997</v>
      </c>
    </row>
    <row r="4987" spans="1:3" ht="15">
      <c r="A4987" s="1649">
        <v>38224</v>
      </c>
      <c r="B4987" s="1649"/>
      <c r="C4987" s="1553">
        <v>34.9</v>
      </c>
    </row>
    <row r="4988" spans="1:3" ht="15">
      <c r="A4988" s="1649">
        <v>38225</v>
      </c>
      <c r="B4988" s="1649"/>
      <c r="C4988" s="1553">
        <v>34.299999999999997</v>
      </c>
    </row>
    <row r="4989" spans="1:3" ht="15">
      <c r="A4989" s="1649">
        <v>38226</v>
      </c>
      <c r="B4989" s="1649"/>
      <c r="C4989" s="1553">
        <v>35.9</v>
      </c>
    </row>
    <row r="4990" spans="1:3" ht="15">
      <c r="A4990" s="1649">
        <v>38227</v>
      </c>
      <c r="B4990" s="1649"/>
      <c r="C4990" s="1553">
        <v>28.7</v>
      </c>
    </row>
    <row r="4991" spans="1:3" ht="15">
      <c r="A4991" s="1649">
        <v>38228</v>
      </c>
      <c r="B4991" s="1649"/>
      <c r="C4991" s="1553">
        <v>30</v>
      </c>
    </row>
    <row r="4992" spans="1:3" ht="15">
      <c r="A4992" s="1649">
        <v>38229</v>
      </c>
      <c r="B4992" s="1649"/>
      <c r="C4992" s="1553">
        <v>31.9</v>
      </c>
    </row>
    <row r="4993" spans="1:3" ht="15">
      <c r="A4993" s="1649">
        <v>38230</v>
      </c>
      <c r="B4993" s="1649"/>
      <c r="C4993" s="1553">
        <v>27.9</v>
      </c>
    </row>
    <row r="4994" spans="1:3" ht="15">
      <c r="A4994" s="1649">
        <v>38231</v>
      </c>
      <c r="B4994" s="1649"/>
      <c r="C4994" s="1551">
        <v>31.3</v>
      </c>
    </row>
    <row r="4995" spans="1:3" ht="15">
      <c r="A4995" s="1649">
        <v>38232</v>
      </c>
      <c r="B4995" s="1649"/>
      <c r="C4995" s="1553">
        <v>33.200000000000003</v>
      </c>
    </row>
    <row r="4996" spans="1:3" ht="15">
      <c r="A4996" s="1649">
        <v>38233</v>
      </c>
      <c r="B4996" s="1649"/>
      <c r="C4996" s="1553">
        <v>32.5</v>
      </c>
    </row>
    <row r="4997" spans="1:3" ht="15">
      <c r="A4997" s="1649">
        <v>38234</v>
      </c>
      <c r="B4997" s="1649"/>
      <c r="C4997" s="1553">
        <v>32.6</v>
      </c>
    </row>
    <row r="4998" spans="1:3" ht="15">
      <c r="A4998" s="1649">
        <v>38235</v>
      </c>
      <c r="B4998" s="1649"/>
      <c r="C4998" s="1553">
        <v>34.700000000000003</v>
      </c>
    </row>
    <row r="4999" spans="1:3" ht="15">
      <c r="A4999" s="1649">
        <v>38236</v>
      </c>
      <c r="B4999" s="1649"/>
      <c r="C4999" s="1553">
        <v>34.200000000000003</v>
      </c>
    </row>
    <row r="5000" spans="1:3" ht="15">
      <c r="A5000" s="1649">
        <v>38237</v>
      </c>
      <c r="B5000" s="1649"/>
      <c r="C5000" s="1553">
        <v>31.6</v>
      </c>
    </row>
    <row r="5001" spans="1:3" ht="15">
      <c r="A5001" s="1649">
        <v>38238</v>
      </c>
      <c r="B5001" s="1649"/>
      <c r="C5001" s="1553">
        <v>29</v>
      </c>
    </row>
    <row r="5002" spans="1:3" ht="15">
      <c r="A5002" s="1649">
        <v>38239</v>
      </c>
      <c r="B5002" s="1649"/>
      <c r="C5002" s="1553">
        <v>28.5</v>
      </c>
    </row>
    <row r="5003" spans="1:3" ht="15">
      <c r="A5003" s="1649">
        <v>38240</v>
      </c>
      <c r="B5003" s="1649"/>
      <c r="C5003" s="1553">
        <v>31</v>
      </c>
    </row>
    <row r="5004" spans="1:3" ht="15">
      <c r="A5004" s="1649">
        <v>38241</v>
      </c>
      <c r="B5004" s="1649"/>
      <c r="C5004" s="1553">
        <v>31.6</v>
      </c>
    </row>
    <row r="5005" spans="1:3" ht="15">
      <c r="A5005" s="1649">
        <v>38242</v>
      </c>
      <c r="B5005" s="1649"/>
      <c r="C5005" s="1553">
        <v>32.4</v>
      </c>
    </row>
    <row r="5006" spans="1:3" ht="15">
      <c r="A5006" s="1649">
        <v>38243</v>
      </c>
      <c r="B5006" s="1649"/>
      <c r="C5006" s="1553">
        <v>31.5</v>
      </c>
    </row>
    <row r="5007" spans="1:3" ht="15">
      <c r="A5007" s="1649">
        <v>38244</v>
      </c>
      <c r="B5007" s="1649"/>
      <c r="C5007" s="1553">
        <v>32</v>
      </c>
    </row>
    <row r="5008" spans="1:3" ht="15">
      <c r="A5008" s="1649">
        <v>38245</v>
      </c>
      <c r="B5008" s="1649"/>
      <c r="C5008" s="1553">
        <v>32</v>
      </c>
    </row>
    <row r="5009" spans="1:3" ht="15">
      <c r="A5009" s="1649">
        <v>38246</v>
      </c>
      <c r="B5009" s="1649"/>
      <c r="C5009" s="1553">
        <v>32.799999999999997</v>
      </c>
    </row>
    <row r="5010" spans="1:3" ht="15">
      <c r="A5010" s="1649">
        <v>38247</v>
      </c>
      <c r="B5010" s="1649"/>
      <c r="C5010" s="1553">
        <v>32.6</v>
      </c>
    </row>
    <row r="5011" spans="1:3" ht="15">
      <c r="A5011" s="1649">
        <v>38248</v>
      </c>
      <c r="B5011" s="1649"/>
      <c r="C5011" s="1553">
        <v>34</v>
      </c>
    </row>
    <row r="5012" spans="1:3" ht="15">
      <c r="A5012" s="1649">
        <v>38249</v>
      </c>
      <c r="B5012" s="1649"/>
      <c r="C5012" s="1553">
        <v>32.1</v>
      </c>
    </row>
    <row r="5013" spans="1:3" ht="15">
      <c r="A5013" s="1649">
        <v>38250</v>
      </c>
      <c r="B5013" s="1649"/>
      <c r="C5013" s="1553">
        <v>27.7</v>
      </c>
    </row>
    <row r="5014" spans="1:3" ht="15">
      <c r="A5014" s="1649">
        <v>38251</v>
      </c>
      <c r="B5014" s="1649"/>
      <c r="C5014" s="1553">
        <v>33</v>
      </c>
    </row>
    <row r="5015" spans="1:3" ht="15">
      <c r="A5015" s="1649">
        <v>38252</v>
      </c>
      <c r="B5015" s="1649"/>
      <c r="C5015" s="1553">
        <v>32.1</v>
      </c>
    </row>
    <row r="5016" spans="1:3" ht="15">
      <c r="A5016" s="1649">
        <v>38253</v>
      </c>
      <c r="B5016" s="1649"/>
      <c r="C5016" s="1553">
        <v>33.4</v>
      </c>
    </row>
    <row r="5017" spans="1:3" ht="15">
      <c r="A5017" s="1649">
        <v>38254</v>
      </c>
      <c r="B5017" s="1649"/>
      <c r="C5017" s="1553">
        <v>32.6</v>
      </c>
    </row>
    <row r="5018" spans="1:3" ht="15">
      <c r="A5018" s="1649">
        <v>38255</v>
      </c>
      <c r="B5018" s="1649"/>
      <c r="C5018" s="1553">
        <v>32</v>
      </c>
    </row>
    <row r="5019" spans="1:3" ht="15">
      <c r="A5019" s="1649">
        <v>38256</v>
      </c>
      <c r="B5019" s="1649"/>
      <c r="C5019" s="1553">
        <v>32.700000000000003</v>
      </c>
    </row>
    <row r="5020" spans="1:3" ht="15">
      <c r="A5020" s="1649">
        <v>38257</v>
      </c>
      <c r="B5020" s="1649"/>
      <c r="C5020" s="1553">
        <v>31.3</v>
      </c>
    </row>
    <row r="5021" spans="1:3" ht="15">
      <c r="A5021" s="1649">
        <v>38258</v>
      </c>
      <c r="B5021" s="1649"/>
      <c r="C5021" s="1553">
        <v>32.6</v>
      </c>
    </row>
    <row r="5022" spans="1:3" ht="15">
      <c r="A5022" s="1649">
        <v>38259</v>
      </c>
      <c r="B5022" s="1649"/>
      <c r="C5022" s="1553">
        <v>33.299999999999997</v>
      </c>
    </row>
    <row r="5023" spans="1:3" ht="15">
      <c r="A5023" s="1649">
        <v>38260</v>
      </c>
      <c r="B5023" s="1649"/>
      <c r="C5023" s="1553">
        <v>32.799999999999997</v>
      </c>
    </row>
    <row r="5024" spans="1:3" ht="15">
      <c r="A5024" s="1649">
        <v>38261</v>
      </c>
      <c r="B5024" s="1649"/>
      <c r="C5024" s="1551">
        <v>33.700000000000003</v>
      </c>
    </row>
    <row r="5025" spans="1:3" ht="15">
      <c r="A5025" s="1649">
        <v>38262</v>
      </c>
      <c r="B5025" s="1649"/>
      <c r="C5025" s="1553">
        <v>30.9</v>
      </c>
    </row>
    <row r="5026" spans="1:3" ht="15">
      <c r="A5026" s="1649">
        <v>38263</v>
      </c>
      <c r="B5026" s="1649"/>
      <c r="C5026" s="1553">
        <v>29.4</v>
      </c>
    </row>
    <row r="5027" spans="1:3" ht="15">
      <c r="A5027" s="1649">
        <v>38264</v>
      </c>
      <c r="B5027" s="1649"/>
      <c r="C5027" s="1553">
        <v>29.5</v>
      </c>
    </row>
    <row r="5028" spans="1:3" ht="15">
      <c r="A5028" s="1649">
        <v>38265</v>
      </c>
      <c r="B5028" s="1649"/>
      <c r="C5028" s="1553">
        <v>29.8</v>
      </c>
    </row>
    <row r="5029" spans="1:3" ht="15">
      <c r="A5029" s="1649">
        <v>38266</v>
      </c>
      <c r="B5029" s="1649"/>
      <c r="C5029" s="1553">
        <v>29.6</v>
      </c>
    </row>
    <row r="5030" spans="1:3" ht="15">
      <c r="A5030" s="1649">
        <v>38267</v>
      </c>
      <c r="B5030" s="1649"/>
      <c r="C5030" s="1553">
        <v>29.8</v>
      </c>
    </row>
    <row r="5031" spans="1:3" ht="15">
      <c r="A5031" s="1649">
        <v>38268</v>
      </c>
      <c r="B5031" s="1649"/>
      <c r="C5031" s="1553">
        <v>31.2</v>
      </c>
    </row>
    <row r="5032" spans="1:3" ht="15">
      <c r="A5032" s="1649">
        <v>38269</v>
      </c>
      <c r="B5032" s="1649"/>
      <c r="C5032" s="1553">
        <v>31.6</v>
      </c>
    </row>
    <row r="5033" spans="1:3" ht="15">
      <c r="A5033" s="1649">
        <v>38270</v>
      </c>
      <c r="B5033" s="1649"/>
      <c r="C5033" s="1553">
        <v>30.4</v>
      </c>
    </row>
    <row r="5034" spans="1:3" ht="15">
      <c r="A5034" s="1649">
        <v>38271</v>
      </c>
      <c r="B5034" s="1649"/>
      <c r="C5034" s="1553">
        <v>28</v>
      </c>
    </row>
    <row r="5035" spans="1:3" ht="15">
      <c r="A5035" s="1649">
        <v>38272</v>
      </c>
      <c r="B5035" s="1649"/>
      <c r="C5035" s="1553">
        <v>30.6</v>
      </c>
    </row>
    <row r="5036" spans="1:3" ht="15">
      <c r="A5036" s="1649">
        <v>38273</v>
      </c>
      <c r="B5036" s="1649"/>
      <c r="C5036" s="1553">
        <v>31</v>
      </c>
    </row>
    <row r="5037" spans="1:3" ht="15">
      <c r="A5037" s="1649">
        <v>38274</v>
      </c>
      <c r="B5037" s="1649"/>
      <c r="C5037" s="1553">
        <v>31.2</v>
      </c>
    </row>
    <row r="5038" spans="1:3" ht="15">
      <c r="A5038" s="1649">
        <v>38275</v>
      </c>
      <c r="B5038" s="1649"/>
      <c r="C5038" s="1553">
        <v>30.5</v>
      </c>
    </row>
    <row r="5039" spans="1:3" ht="15">
      <c r="A5039" s="1649">
        <v>38276</v>
      </c>
      <c r="B5039" s="1649"/>
      <c r="C5039" s="1553">
        <v>31</v>
      </c>
    </row>
    <row r="5040" spans="1:3" ht="15">
      <c r="A5040" s="1649">
        <v>38277</v>
      </c>
      <c r="B5040" s="1649"/>
      <c r="C5040" s="1553">
        <v>31.5</v>
      </c>
    </row>
    <row r="5041" spans="1:3" ht="15">
      <c r="A5041" s="1649">
        <v>38278</v>
      </c>
      <c r="B5041" s="1649"/>
      <c r="C5041" s="1553">
        <v>31.5</v>
      </c>
    </row>
    <row r="5042" spans="1:3" ht="15">
      <c r="A5042" s="1649">
        <v>38279</v>
      </c>
      <c r="B5042" s="1649"/>
      <c r="C5042" s="1553">
        <v>31.1</v>
      </c>
    </row>
    <row r="5043" spans="1:3" ht="15">
      <c r="A5043" s="1649">
        <v>38280</v>
      </c>
      <c r="B5043" s="1649"/>
      <c r="C5043" s="1553">
        <v>28.6</v>
      </c>
    </row>
    <row r="5044" spans="1:3" ht="15">
      <c r="A5044" s="1649">
        <v>38281</v>
      </c>
      <c r="B5044" s="1649"/>
      <c r="C5044" s="1553">
        <v>29.6</v>
      </c>
    </row>
    <row r="5045" spans="1:3" ht="15">
      <c r="A5045" s="1649">
        <v>38282</v>
      </c>
      <c r="B5045" s="1649"/>
      <c r="C5045" s="1553">
        <v>30.5</v>
      </c>
    </row>
    <row r="5046" spans="1:3" ht="15">
      <c r="A5046" s="1649">
        <v>38283</v>
      </c>
      <c r="B5046" s="1649"/>
      <c r="C5046" s="1553">
        <v>30.1</v>
      </c>
    </row>
    <row r="5047" spans="1:3" ht="15">
      <c r="A5047" s="1649">
        <v>38284</v>
      </c>
      <c r="B5047" s="1649"/>
      <c r="C5047" s="1553">
        <v>28.8</v>
      </c>
    </row>
    <row r="5048" spans="1:3" ht="15">
      <c r="A5048" s="1649">
        <v>38285</v>
      </c>
      <c r="B5048" s="1649"/>
      <c r="C5048" s="1553">
        <v>29.8</v>
      </c>
    </row>
    <row r="5049" spans="1:3" ht="15">
      <c r="A5049" s="1649">
        <v>38286</v>
      </c>
      <c r="B5049" s="1649"/>
      <c r="C5049" s="1553">
        <v>30.2</v>
      </c>
    </row>
    <row r="5050" spans="1:3" ht="15">
      <c r="A5050" s="1649">
        <v>38287</v>
      </c>
      <c r="B5050" s="1649"/>
      <c r="C5050" s="1553">
        <v>27.7</v>
      </c>
    </row>
    <row r="5051" spans="1:3" ht="15">
      <c r="A5051" s="1649">
        <v>38288</v>
      </c>
      <c r="B5051" s="1649"/>
      <c r="C5051" s="1553">
        <v>28</v>
      </c>
    </row>
    <row r="5052" spans="1:3" ht="15">
      <c r="A5052" s="1649">
        <v>38289</v>
      </c>
      <c r="B5052" s="1649"/>
      <c r="C5052" s="1553">
        <v>30.3</v>
      </c>
    </row>
    <row r="5053" spans="1:3" ht="15">
      <c r="A5053" s="1649">
        <v>38290</v>
      </c>
      <c r="B5053" s="1649"/>
      <c r="C5053" s="1553">
        <v>29.4</v>
      </c>
    </row>
    <row r="5054" spans="1:3" ht="15">
      <c r="A5054" s="1649">
        <v>38291</v>
      </c>
      <c r="B5054" s="1649"/>
      <c r="C5054" s="1553">
        <v>28.3</v>
      </c>
    </row>
    <row r="5055" spans="1:3" ht="15">
      <c r="A5055" s="1649">
        <v>38292</v>
      </c>
      <c r="B5055" s="1649"/>
      <c r="C5055" s="1551">
        <v>30.2</v>
      </c>
    </row>
    <row r="5056" spans="1:3" ht="15">
      <c r="A5056" s="1649">
        <v>38293</v>
      </c>
      <c r="B5056" s="1649"/>
      <c r="C5056" s="1553">
        <v>30.3</v>
      </c>
    </row>
    <row r="5057" spans="1:3" ht="15">
      <c r="A5057" s="1649">
        <v>38294</v>
      </c>
      <c r="B5057" s="1649"/>
      <c r="C5057" s="1553">
        <v>27.9</v>
      </c>
    </row>
    <row r="5058" spans="1:3" ht="15">
      <c r="A5058" s="1649">
        <v>38295</v>
      </c>
      <c r="B5058" s="1649"/>
      <c r="C5058" s="1553">
        <v>30.7</v>
      </c>
    </row>
    <row r="5059" spans="1:3" ht="15">
      <c r="A5059" s="1649">
        <v>38296</v>
      </c>
      <c r="B5059" s="1649"/>
      <c r="C5059" s="1553">
        <v>29.8</v>
      </c>
    </row>
    <row r="5060" spans="1:3" ht="15">
      <c r="A5060" s="1649">
        <v>38297</v>
      </c>
      <c r="B5060" s="1649"/>
      <c r="C5060" s="1553">
        <v>27.2</v>
      </c>
    </row>
    <row r="5061" spans="1:3" ht="15">
      <c r="A5061" s="1649">
        <v>38298</v>
      </c>
      <c r="B5061" s="1649"/>
      <c r="C5061" s="1553">
        <v>29.9</v>
      </c>
    </row>
    <row r="5062" spans="1:3" ht="15">
      <c r="A5062" s="1649">
        <v>38299</v>
      </c>
      <c r="B5062" s="1649"/>
      <c r="C5062" s="1553">
        <v>30.5</v>
      </c>
    </row>
    <row r="5063" spans="1:3" ht="15">
      <c r="A5063" s="1649">
        <v>38300</v>
      </c>
      <c r="B5063" s="1649"/>
      <c r="C5063" s="1553">
        <v>31.5</v>
      </c>
    </row>
    <row r="5064" spans="1:3" ht="15">
      <c r="A5064" s="1649">
        <v>38301</v>
      </c>
      <c r="B5064" s="1649"/>
      <c r="C5064" s="1553">
        <v>31.9</v>
      </c>
    </row>
    <row r="5065" spans="1:3" ht="15">
      <c r="A5065" s="1649">
        <v>38302</v>
      </c>
      <c r="B5065" s="1649"/>
      <c r="C5065" s="1553">
        <v>31.5</v>
      </c>
    </row>
    <row r="5066" spans="1:3" ht="15">
      <c r="A5066" s="1649">
        <v>38303</v>
      </c>
      <c r="B5066" s="1649"/>
      <c r="C5066" s="1553">
        <v>31.9</v>
      </c>
    </row>
    <row r="5067" spans="1:3" ht="15">
      <c r="A5067" s="1649">
        <v>38304</v>
      </c>
      <c r="B5067" s="1649"/>
      <c r="C5067" s="1553">
        <v>31.3</v>
      </c>
    </row>
    <row r="5068" spans="1:3" ht="15">
      <c r="A5068" s="1649">
        <v>38305</v>
      </c>
      <c r="B5068" s="1649"/>
      <c r="C5068" s="1553">
        <v>31.5</v>
      </c>
    </row>
    <row r="5069" spans="1:3" ht="15">
      <c r="A5069" s="1649">
        <v>38306</v>
      </c>
      <c r="B5069" s="1649"/>
      <c r="C5069" s="1553">
        <v>27.1</v>
      </c>
    </row>
    <row r="5070" spans="1:3" ht="15">
      <c r="A5070" s="1649">
        <v>38307</v>
      </c>
      <c r="B5070" s="1649"/>
      <c r="C5070" s="1553">
        <v>20.399999999999999</v>
      </c>
    </row>
    <row r="5071" spans="1:3" ht="15">
      <c r="A5071" s="1649">
        <v>38308</v>
      </c>
      <c r="B5071" s="1649"/>
      <c r="C5071" s="1553">
        <v>20.7</v>
      </c>
    </row>
    <row r="5072" spans="1:3" ht="15">
      <c r="A5072" s="1649">
        <v>38309</v>
      </c>
      <c r="B5072" s="1649"/>
      <c r="C5072" s="1553">
        <v>25.5</v>
      </c>
    </row>
    <row r="5073" spans="1:3" ht="15">
      <c r="A5073" s="1649">
        <v>38310</v>
      </c>
      <c r="B5073" s="1649"/>
      <c r="C5073" s="1553">
        <v>26.2</v>
      </c>
    </row>
    <row r="5074" spans="1:3" ht="15">
      <c r="A5074" s="1649">
        <v>38311</v>
      </c>
      <c r="B5074" s="1649"/>
      <c r="C5074" s="1553">
        <v>26.6</v>
      </c>
    </row>
    <row r="5075" spans="1:3" ht="15">
      <c r="A5075" s="1649">
        <v>38312</v>
      </c>
      <c r="B5075" s="1649"/>
      <c r="C5075" s="1553">
        <v>27.2</v>
      </c>
    </row>
    <row r="5076" spans="1:3" ht="15">
      <c r="A5076" s="1649">
        <v>38313</v>
      </c>
      <c r="B5076" s="1649"/>
      <c r="C5076" s="1553">
        <v>26.9</v>
      </c>
    </row>
    <row r="5077" spans="1:3" ht="15">
      <c r="A5077" s="1649">
        <v>38314</v>
      </c>
      <c r="B5077" s="1649"/>
      <c r="C5077" s="1553">
        <v>27</v>
      </c>
    </row>
    <row r="5078" spans="1:3" ht="15">
      <c r="A5078" s="1649">
        <v>38315</v>
      </c>
      <c r="B5078" s="1649"/>
      <c r="C5078" s="1553">
        <v>26.7</v>
      </c>
    </row>
    <row r="5079" spans="1:3" ht="15">
      <c r="A5079" s="1649">
        <v>38316</v>
      </c>
      <c r="B5079" s="1649"/>
      <c r="C5079" s="1553">
        <v>24.4</v>
      </c>
    </row>
    <row r="5080" spans="1:3" ht="15">
      <c r="A5080" s="1649">
        <v>38317</v>
      </c>
      <c r="B5080" s="1649"/>
      <c r="C5080" s="1553">
        <v>20.7</v>
      </c>
    </row>
    <row r="5081" spans="1:3" ht="15">
      <c r="A5081" s="1649">
        <v>38318</v>
      </c>
      <c r="B5081" s="1649"/>
      <c r="C5081" s="1553">
        <v>18.7</v>
      </c>
    </row>
    <row r="5082" spans="1:3" ht="15">
      <c r="A5082" s="1649">
        <v>38319</v>
      </c>
      <c r="B5082" s="1649"/>
      <c r="C5082" s="1553">
        <v>21.6</v>
      </c>
    </row>
    <row r="5083" spans="1:3" ht="15">
      <c r="A5083" s="1649">
        <v>38320</v>
      </c>
      <c r="B5083" s="1649"/>
      <c r="C5083" s="1553">
        <v>24.7</v>
      </c>
    </row>
    <row r="5084" spans="1:3" ht="15">
      <c r="A5084" s="1649">
        <v>38321</v>
      </c>
      <c r="B5084" s="1649"/>
      <c r="C5084" s="1553">
        <v>25.6</v>
      </c>
    </row>
    <row r="5085" spans="1:3" ht="15">
      <c r="A5085" s="1649">
        <v>38322</v>
      </c>
      <c r="B5085" s="1649"/>
      <c r="C5085" s="1552">
        <v>26.5</v>
      </c>
    </row>
    <row r="5086" spans="1:3" ht="15">
      <c r="A5086" s="1649">
        <v>38323</v>
      </c>
      <c r="B5086" s="1649"/>
      <c r="C5086" s="1554">
        <v>26.9</v>
      </c>
    </row>
    <row r="5087" spans="1:3" ht="15">
      <c r="A5087" s="1649">
        <v>38324</v>
      </c>
      <c r="B5087" s="1649"/>
      <c r="C5087" s="1554">
        <v>27.2</v>
      </c>
    </row>
    <row r="5088" spans="1:3" ht="15">
      <c r="A5088" s="1649">
        <v>38325</v>
      </c>
      <c r="B5088" s="1649"/>
      <c r="C5088" s="1554">
        <v>25.5</v>
      </c>
    </row>
    <row r="5089" spans="1:3" ht="15">
      <c r="A5089" s="1649">
        <v>38326</v>
      </c>
      <c r="B5089" s="1649"/>
      <c r="C5089" s="1554">
        <v>24.8</v>
      </c>
    </row>
    <row r="5090" spans="1:3" ht="15">
      <c r="A5090" s="1649">
        <v>38327</v>
      </c>
      <c r="B5090" s="1649"/>
      <c r="C5090" s="1554">
        <v>23.7</v>
      </c>
    </row>
    <row r="5091" spans="1:3" ht="15">
      <c r="A5091" s="1649">
        <v>38328</v>
      </c>
      <c r="B5091" s="1649"/>
      <c r="C5091" s="1554">
        <v>23.4</v>
      </c>
    </row>
    <row r="5092" spans="1:3" ht="15">
      <c r="A5092" s="1649">
        <v>38329</v>
      </c>
      <c r="B5092" s="1649"/>
      <c r="C5092" s="1554">
        <v>22.7</v>
      </c>
    </row>
    <row r="5093" spans="1:3" ht="15">
      <c r="A5093" s="1649">
        <v>38330</v>
      </c>
      <c r="B5093" s="1649"/>
      <c r="C5093" s="1554">
        <v>22.9</v>
      </c>
    </row>
    <row r="5094" spans="1:3" ht="15">
      <c r="A5094" s="1649">
        <v>38331</v>
      </c>
      <c r="B5094" s="1649"/>
      <c r="C5094" s="1554">
        <v>23.6</v>
      </c>
    </row>
    <row r="5095" spans="1:3" ht="15">
      <c r="A5095" s="1649">
        <v>38332</v>
      </c>
      <c r="B5095" s="1649"/>
      <c r="C5095" s="1554">
        <v>24.7</v>
      </c>
    </row>
    <row r="5096" spans="1:3" ht="15">
      <c r="A5096" s="1649">
        <v>38333</v>
      </c>
      <c r="B5096" s="1649"/>
      <c r="C5096" s="1554">
        <v>25</v>
      </c>
    </row>
    <row r="5097" spans="1:3" ht="15">
      <c r="A5097" s="1649">
        <v>38334</v>
      </c>
      <c r="B5097" s="1649"/>
      <c r="C5097" s="1554">
        <v>24.6</v>
      </c>
    </row>
    <row r="5098" spans="1:3" ht="15">
      <c r="A5098" s="1649">
        <v>38335</v>
      </c>
      <c r="B5098" s="1649"/>
      <c r="C5098" s="1554">
        <v>24.3</v>
      </c>
    </row>
    <row r="5099" spans="1:3" ht="15">
      <c r="A5099" s="1649">
        <v>38336</v>
      </c>
      <c r="B5099" s="1649"/>
      <c r="C5099" s="1554">
        <v>23.8</v>
      </c>
    </row>
    <row r="5100" spans="1:3" ht="15">
      <c r="A5100" s="1649">
        <v>38337</v>
      </c>
      <c r="B5100" s="1649"/>
      <c r="C5100" s="1554">
        <v>25.4</v>
      </c>
    </row>
    <row r="5101" spans="1:3" ht="15">
      <c r="A5101" s="1649">
        <v>38338</v>
      </c>
      <c r="B5101" s="1649"/>
      <c r="C5101" s="1554">
        <v>26</v>
      </c>
    </row>
    <row r="5102" spans="1:3" ht="15">
      <c r="A5102" s="1649">
        <v>38339</v>
      </c>
      <c r="B5102" s="1649"/>
      <c r="C5102" s="1554">
        <v>24.6</v>
      </c>
    </row>
    <row r="5103" spans="1:3" ht="15">
      <c r="A5103" s="1649">
        <v>38340</v>
      </c>
      <c r="B5103" s="1649"/>
      <c r="C5103" s="1554">
        <v>25.5</v>
      </c>
    </row>
    <row r="5104" spans="1:3" ht="15">
      <c r="A5104" s="1649">
        <v>38341</v>
      </c>
      <c r="B5104" s="1649"/>
      <c r="C5104" s="1554">
        <v>26.4</v>
      </c>
    </row>
    <row r="5105" spans="1:3" ht="15">
      <c r="A5105" s="1649">
        <v>38342</v>
      </c>
      <c r="B5105" s="1649"/>
      <c r="C5105" s="1554">
        <v>28.7</v>
      </c>
    </row>
    <row r="5106" spans="1:3" ht="15">
      <c r="A5106" s="1649">
        <v>38343</v>
      </c>
      <c r="B5106" s="1649"/>
      <c r="C5106" s="1554">
        <v>28</v>
      </c>
    </row>
    <row r="5107" spans="1:3" ht="15">
      <c r="A5107" s="1649">
        <v>38344</v>
      </c>
      <c r="B5107" s="1649"/>
      <c r="C5107" s="1554">
        <v>27.5</v>
      </c>
    </row>
    <row r="5108" spans="1:3" ht="15">
      <c r="A5108" s="1649">
        <v>38345</v>
      </c>
      <c r="B5108" s="1649"/>
      <c r="C5108" s="1554">
        <v>23.2</v>
      </c>
    </row>
    <row r="5109" spans="1:3" ht="15">
      <c r="A5109" s="1649">
        <v>38346</v>
      </c>
      <c r="B5109" s="1649"/>
      <c r="C5109" s="1554">
        <v>22.4</v>
      </c>
    </row>
    <row r="5110" spans="1:3" ht="15">
      <c r="A5110" s="1649">
        <v>38347</v>
      </c>
      <c r="B5110" s="1649"/>
      <c r="C5110" s="1554">
        <v>25</v>
      </c>
    </row>
    <row r="5111" spans="1:3" ht="15">
      <c r="A5111" s="1649">
        <v>38348</v>
      </c>
      <c r="B5111" s="1649"/>
      <c r="C5111" s="1554">
        <v>21.4</v>
      </c>
    </row>
    <row r="5112" spans="1:3" ht="15">
      <c r="A5112" s="1649">
        <v>38349</v>
      </c>
      <c r="B5112" s="1649"/>
      <c r="C5112" s="1554">
        <v>15.7</v>
      </c>
    </row>
    <row r="5113" spans="1:3" ht="15">
      <c r="A5113" s="1649">
        <v>38350</v>
      </c>
      <c r="B5113" s="1649"/>
      <c r="C5113" s="1554">
        <v>19.2</v>
      </c>
    </row>
    <row r="5114" spans="1:3" ht="15">
      <c r="A5114" s="1649">
        <v>38351</v>
      </c>
      <c r="B5114" s="1649"/>
      <c r="C5114" s="1554">
        <v>16.899999999999999</v>
      </c>
    </row>
    <row r="5115" spans="1:3" ht="15">
      <c r="A5115" s="1649">
        <v>38352</v>
      </c>
      <c r="B5115" s="1649"/>
      <c r="C5115" s="1554">
        <v>14.5</v>
      </c>
    </row>
    <row r="5116" spans="1:3" ht="15">
      <c r="A5116" s="1649">
        <v>38353</v>
      </c>
      <c r="B5116" s="1649"/>
      <c r="C5116" s="1507">
        <v>14.1</v>
      </c>
    </row>
    <row r="5117" spans="1:3" ht="15">
      <c r="A5117" s="1649">
        <v>38354</v>
      </c>
      <c r="B5117" s="1649"/>
      <c r="C5117" s="1507">
        <v>12.9</v>
      </c>
    </row>
    <row r="5118" spans="1:3" ht="15">
      <c r="A5118" s="1649">
        <v>38355</v>
      </c>
      <c r="B5118" s="1649"/>
      <c r="C5118" s="1507">
        <v>15</v>
      </c>
    </row>
    <row r="5119" spans="1:3" ht="15">
      <c r="A5119" s="1649">
        <v>38356</v>
      </c>
      <c r="B5119" s="1649"/>
      <c r="C5119" s="1507">
        <v>17</v>
      </c>
    </row>
    <row r="5120" spans="1:3" ht="15">
      <c r="A5120" s="1649">
        <v>38357</v>
      </c>
      <c r="B5120" s="1649"/>
      <c r="C5120" s="1507">
        <v>16.2</v>
      </c>
    </row>
    <row r="5121" spans="1:3" ht="15">
      <c r="A5121" s="1649">
        <v>38358</v>
      </c>
      <c r="B5121" s="1649"/>
      <c r="C5121" s="1507">
        <v>19.3</v>
      </c>
    </row>
    <row r="5122" spans="1:3" ht="15">
      <c r="A5122" s="1649">
        <v>38359</v>
      </c>
      <c r="B5122" s="1649"/>
      <c r="C5122" s="1507">
        <v>18.5</v>
      </c>
    </row>
    <row r="5123" spans="1:3" ht="15">
      <c r="A5123" s="1649">
        <v>38360</v>
      </c>
      <c r="B5123" s="1649"/>
      <c r="C5123" s="1507">
        <v>21.3</v>
      </c>
    </row>
    <row r="5124" spans="1:3" ht="15">
      <c r="A5124" s="1649">
        <v>38361</v>
      </c>
      <c r="B5124" s="1649"/>
      <c r="C5124" s="1507">
        <v>17.5</v>
      </c>
    </row>
    <row r="5125" spans="1:3" ht="15">
      <c r="A5125" s="1649">
        <v>38362</v>
      </c>
      <c r="B5125" s="1649"/>
      <c r="C5125" s="1507">
        <v>14.5</v>
      </c>
    </row>
    <row r="5126" spans="1:3" ht="15">
      <c r="A5126" s="1649">
        <v>38363</v>
      </c>
      <c r="B5126" s="1649"/>
      <c r="C5126" s="1507">
        <v>13.1</v>
      </c>
    </row>
    <row r="5127" spans="1:3" ht="15">
      <c r="A5127" s="1649">
        <v>38364</v>
      </c>
      <c r="B5127" s="1649"/>
      <c r="C5127" s="1507">
        <v>11.6</v>
      </c>
    </row>
    <row r="5128" spans="1:3" ht="15">
      <c r="A5128" s="1649">
        <v>38365</v>
      </c>
      <c r="B5128" s="1649"/>
      <c r="C5128" s="1507">
        <v>12</v>
      </c>
    </row>
    <row r="5129" spans="1:3" ht="15">
      <c r="A5129" s="1649">
        <v>38366</v>
      </c>
      <c r="B5129" s="1649"/>
      <c r="C5129" s="1507">
        <v>15.7</v>
      </c>
    </row>
    <row r="5130" spans="1:3" ht="15">
      <c r="A5130" s="1649">
        <v>38367</v>
      </c>
      <c r="B5130" s="1649"/>
      <c r="C5130" s="1507">
        <v>16.7</v>
      </c>
    </row>
    <row r="5131" spans="1:3" ht="15">
      <c r="A5131" s="1649">
        <v>38368</v>
      </c>
      <c r="B5131" s="1649"/>
      <c r="C5131" s="1507">
        <v>19.600000000000001</v>
      </c>
    </row>
    <row r="5132" spans="1:3" ht="15">
      <c r="A5132" s="1649">
        <v>38369</v>
      </c>
      <c r="B5132" s="1649"/>
      <c r="C5132" s="1507">
        <v>20.7</v>
      </c>
    </row>
    <row r="5133" spans="1:3" ht="15">
      <c r="A5133" s="1649">
        <v>38370</v>
      </c>
      <c r="B5133" s="1649"/>
      <c r="C5133" s="1507">
        <v>17.2</v>
      </c>
    </row>
    <row r="5134" spans="1:3" ht="15">
      <c r="A5134" s="1649">
        <v>38371</v>
      </c>
      <c r="B5134" s="1649"/>
      <c r="C5134" s="1507">
        <v>18.2</v>
      </c>
    </row>
    <row r="5135" spans="1:3" ht="15">
      <c r="A5135" s="1649">
        <v>38372</v>
      </c>
      <c r="B5135" s="1649"/>
      <c r="C5135" s="1507">
        <v>17.5</v>
      </c>
    </row>
    <row r="5136" spans="1:3" ht="15">
      <c r="A5136" s="1649">
        <v>38373</v>
      </c>
      <c r="B5136" s="1649"/>
      <c r="C5136" s="1507">
        <v>16.7</v>
      </c>
    </row>
    <row r="5137" spans="1:3" ht="15">
      <c r="A5137" s="1649">
        <v>38374</v>
      </c>
      <c r="B5137" s="1649"/>
      <c r="C5137" s="1507">
        <v>19.8</v>
      </c>
    </row>
    <row r="5138" spans="1:3" ht="15">
      <c r="A5138" s="1649">
        <v>38375</v>
      </c>
      <c r="B5138" s="1649"/>
      <c r="C5138" s="1507">
        <v>23</v>
      </c>
    </row>
    <row r="5139" spans="1:3" ht="15">
      <c r="A5139" s="1649">
        <v>38376</v>
      </c>
      <c r="B5139" s="1649"/>
      <c r="C5139" s="1507">
        <v>26</v>
      </c>
    </row>
    <row r="5140" spans="1:3" ht="15">
      <c r="A5140" s="1649">
        <v>38377</v>
      </c>
      <c r="B5140" s="1649"/>
      <c r="C5140" s="1507">
        <v>27</v>
      </c>
    </row>
    <row r="5141" spans="1:3" ht="15">
      <c r="A5141" s="1649">
        <v>38378</v>
      </c>
      <c r="B5141" s="1649"/>
      <c r="C5141" s="1507">
        <v>27.2</v>
      </c>
    </row>
    <row r="5142" spans="1:3" ht="15">
      <c r="A5142" s="1649">
        <v>38379</v>
      </c>
      <c r="B5142" s="1649"/>
      <c r="C5142" s="1507">
        <v>26.2</v>
      </c>
    </row>
    <row r="5143" spans="1:3" ht="15">
      <c r="A5143" s="1649">
        <v>38380</v>
      </c>
      <c r="B5143" s="1649"/>
      <c r="C5143" s="1507">
        <v>21.9</v>
      </c>
    </row>
    <row r="5144" spans="1:3" ht="15">
      <c r="A5144" s="1649">
        <v>38381</v>
      </c>
      <c r="B5144" s="1649"/>
      <c r="C5144" s="1507">
        <v>24.7</v>
      </c>
    </row>
    <row r="5145" spans="1:3" ht="15">
      <c r="A5145" s="1649">
        <v>38382</v>
      </c>
      <c r="B5145" s="1649"/>
      <c r="C5145" s="1507">
        <v>27.2</v>
      </c>
    </row>
    <row r="5146" spans="1:3" ht="15">
      <c r="A5146" s="1649">
        <v>38383</v>
      </c>
      <c r="B5146" s="1649"/>
      <c r="C5146" s="1507">
        <v>21.4</v>
      </c>
    </row>
    <row r="5147" spans="1:3" ht="15">
      <c r="A5147" s="1649">
        <v>38384</v>
      </c>
      <c r="B5147" s="1649"/>
      <c r="C5147" s="1507">
        <v>16</v>
      </c>
    </row>
    <row r="5148" spans="1:3" ht="15">
      <c r="A5148" s="1649">
        <v>38385</v>
      </c>
      <c r="B5148" s="1649"/>
      <c r="C5148" s="1507">
        <v>15.2</v>
      </c>
    </row>
    <row r="5149" spans="1:3" ht="15">
      <c r="A5149" s="1649">
        <v>38386</v>
      </c>
      <c r="B5149" s="1649"/>
      <c r="C5149" s="1507">
        <v>14.4</v>
      </c>
    </row>
    <row r="5150" spans="1:3" ht="15">
      <c r="A5150" s="1649">
        <v>38387</v>
      </c>
      <c r="B5150" s="1649"/>
      <c r="C5150" s="1507">
        <v>17.100000000000001</v>
      </c>
    </row>
    <row r="5151" spans="1:3" ht="15">
      <c r="A5151" s="1649">
        <v>38388</v>
      </c>
      <c r="B5151" s="1649"/>
      <c r="C5151" s="1507">
        <v>20.3</v>
      </c>
    </row>
    <row r="5152" spans="1:3" ht="15">
      <c r="A5152" s="1649">
        <v>38389</v>
      </c>
      <c r="B5152" s="1649"/>
      <c r="C5152" s="1507">
        <v>23.3</v>
      </c>
    </row>
    <row r="5153" spans="1:3" ht="15">
      <c r="A5153" s="1649">
        <v>38390</v>
      </c>
      <c r="B5153" s="1649"/>
      <c r="C5153" s="1507">
        <v>24.4</v>
      </c>
    </row>
    <row r="5154" spans="1:3" ht="15">
      <c r="A5154" s="1649">
        <v>38391</v>
      </c>
      <c r="B5154" s="1649"/>
      <c r="C5154" s="1507">
        <v>25</v>
      </c>
    </row>
    <row r="5155" spans="1:3" ht="15">
      <c r="A5155" s="1649">
        <v>38392</v>
      </c>
      <c r="B5155" s="1649"/>
      <c r="C5155" s="1507">
        <v>26.3</v>
      </c>
    </row>
    <row r="5156" spans="1:3" ht="15">
      <c r="A5156" s="1649">
        <v>38393</v>
      </c>
      <c r="B5156" s="1649"/>
      <c r="C5156" s="1507">
        <v>24.3</v>
      </c>
    </row>
    <row r="5157" spans="1:3" ht="15">
      <c r="A5157" s="1649">
        <v>38394</v>
      </c>
      <c r="B5157" s="1649"/>
      <c r="C5157" s="1507">
        <v>17.3</v>
      </c>
    </row>
    <row r="5158" spans="1:3" ht="15">
      <c r="A5158" s="1649">
        <v>38395</v>
      </c>
      <c r="B5158" s="1649"/>
      <c r="C5158" s="1507">
        <v>16</v>
      </c>
    </row>
    <row r="5159" spans="1:3" ht="15">
      <c r="A5159" s="1649">
        <v>38396</v>
      </c>
      <c r="B5159" s="1649"/>
      <c r="C5159" s="1507">
        <v>16</v>
      </c>
    </row>
    <row r="5160" spans="1:3" ht="15">
      <c r="A5160" s="1649">
        <v>38397</v>
      </c>
      <c r="B5160" s="1649"/>
      <c r="C5160" s="1507">
        <v>25.3</v>
      </c>
    </row>
    <row r="5161" spans="1:3" ht="15">
      <c r="A5161" s="1649">
        <v>38398</v>
      </c>
      <c r="B5161" s="1649"/>
      <c r="C5161" s="1507">
        <v>26.7</v>
      </c>
    </row>
    <row r="5162" spans="1:3" ht="15">
      <c r="A5162" s="1649">
        <v>38399</v>
      </c>
      <c r="B5162" s="1649"/>
      <c r="C5162" s="1507">
        <v>27</v>
      </c>
    </row>
    <row r="5163" spans="1:3" ht="15">
      <c r="A5163" s="1649">
        <v>38400</v>
      </c>
      <c r="B5163" s="1649"/>
      <c r="C5163" s="1507">
        <v>26.7</v>
      </c>
    </row>
    <row r="5164" spans="1:3" ht="15">
      <c r="A5164" s="1649">
        <v>38401</v>
      </c>
      <c r="B5164" s="1649"/>
      <c r="C5164" s="1507">
        <v>22.2</v>
      </c>
    </row>
    <row r="5165" spans="1:3" ht="15">
      <c r="A5165" s="1649">
        <v>38402</v>
      </c>
      <c r="B5165" s="1649"/>
      <c r="C5165" s="1507">
        <v>18.3</v>
      </c>
    </row>
    <row r="5166" spans="1:3" ht="15">
      <c r="A5166" s="1649">
        <v>38403</v>
      </c>
      <c r="B5166" s="1649"/>
      <c r="C5166" s="1507">
        <v>15.2</v>
      </c>
    </row>
    <row r="5167" spans="1:3" ht="15">
      <c r="A5167" s="1649">
        <v>38404</v>
      </c>
      <c r="B5167" s="1649"/>
      <c r="C5167" s="1507">
        <v>13.8</v>
      </c>
    </row>
    <row r="5168" spans="1:3" ht="15">
      <c r="A5168" s="1649">
        <v>38405</v>
      </c>
      <c r="B5168" s="1649"/>
      <c r="C5168" s="1507">
        <v>16.600000000000001</v>
      </c>
    </row>
    <row r="5169" spans="1:3" ht="15">
      <c r="A5169" s="1649">
        <v>38406</v>
      </c>
      <c r="B5169" s="1649"/>
      <c r="C5169" s="1507">
        <v>17.600000000000001</v>
      </c>
    </row>
    <row r="5170" spans="1:3" ht="15">
      <c r="A5170" s="1649">
        <v>38407</v>
      </c>
      <c r="B5170" s="1649"/>
      <c r="C5170" s="1507">
        <v>23.5</v>
      </c>
    </row>
    <row r="5171" spans="1:3" ht="15">
      <c r="A5171" s="1649">
        <v>38408</v>
      </c>
      <c r="B5171" s="1649"/>
      <c r="C5171" s="1507">
        <v>25</v>
      </c>
    </row>
    <row r="5172" spans="1:3" ht="15">
      <c r="A5172" s="1649">
        <v>38409</v>
      </c>
      <c r="B5172" s="1649"/>
      <c r="C5172" s="1507">
        <v>25.5</v>
      </c>
    </row>
    <row r="5173" spans="1:3" ht="15">
      <c r="A5173" s="1649">
        <v>38410</v>
      </c>
      <c r="B5173" s="1649"/>
      <c r="C5173" s="1507">
        <v>23</v>
      </c>
    </row>
    <row r="5174" spans="1:3" ht="15">
      <c r="A5174" s="1649">
        <v>38411</v>
      </c>
      <c r="B5174" s="1649"/>
      <c r="C5174" s="1507">
        <v>19</v>
      </c>
    </row>
    <row r="5175" spans="1:3" ht="15">
      <c r="A5175" s="1649">
        <v>38412</v>
      </c>
      <c r="B5175" s="1649"/>
      <c r="C5175" s="1507">
        <v>18.3</v>
      </c>
    </row>
    <row r="5176" spans="1:3" ht="15">
      <c r="A5176" s="1649">
        <v>38413</v>
      </c>
      <c r="B5176" s="1649"/>
      <c r="C5176" s="1507">
        <v>18.399999999999999</v>
      </c>
    </row>
    <row r="5177" spans="1:3" ht="15">
      <c r="A5177" s="1649">
        <v>38414</v>
      </c>
      <c r="B5177" s="1649"/>
      <c r="C5177" s="1507">
        <v>19</v>
      </c>
    </row>
    <row r="5178" spans="1:3" ht="15">
      <c r="A5178" s="1649">
        <v>38415</v>
      </c>
      <c r="B5178" s="1649"/>
      <c r="C5178" s="1507">
        <v>17.2</v>
      </c>
    </row>
    <row r="5179" spans="1:3" ht="15">
      <c r="A5179" s="1649">
        <v>38416</v>
      </c>
      <c r="B5179" s="1649"/>
      <c r="C5179" s="1507">
        <v>21.7</v>
      </c>
    </row>
    <row r="5180" spans="1:3" ht="15">
      <c r="A5180" s="1649">
        <v>38417</v>
      </c>
      <c r="B5180" s="1649"/>
      <c r="C5180" s="1507">
        <v>22.3</v>
      </c>
    </row>
    <row r="5181" spans="1:3" ht="15">
      <c r="A5181" s="1649">
        <v>38418</v>
      </c>
      <c r="B5181" s="1649"/>
      <c r="C5181" s="1507">
        <v>23</v>
      </c>
    </row>
    <row r="5182" spans="1:3" ht="15">
      <c r="A5182" s="1649">
        <v>38419</v>
      </c>
      <c r="B5182" s="1649"/>
      <c r="C5182" s="1507">
        <v>23</v>
      </c>
    </row>
    <row r="5183" spans="1:3" ht="15">
      <c r="A5183" s="1649">
        <v>38420</v>
      </c>
      <c r="B5183" s="1649"/>
      <c r="C5183" s="1507">
        <v>21.8</v>
      </c>
    </row>
    <row r="5184" spans="1:3" ht="15">
      <c r="A5184" s="1649">
        <v>38421</v>
      </c>
      <c r="B5184" s="1649"/>
      <c r="C5184" s="1507">
        <v>24.3</v>
      </c>
    </row>
    <row r="5185" spans="1:3" ht="15">
      <c r="A5185" s="1649">
        <v>38422</v>
      </c>
      <c r="B5185" s="1649"/>
      <c r="C5185" s="1507">
        <v>27.3</v>
      </c>
    </row>
    <row r="5186" spans="1:3" ht="15">
      <c r="A5186" s="1649">
        <v>38423</v>
      </c>
      <c r="B5186" s="1649"/>
      <c r="C5186" s="1507">
        <v>28.4</v>
      </c>
    </row>
    <row r="5187" spans="1:3" ht="15">
      <c r="A5187" s="1649">
        <v>38424</v>
      </c>
      <c r="B5187" s="1649"/>
      <c r="C5187" s="1507">
        <v>21.5</v>
      </c>
    </row>
    <row r="5188" spans="1:3" ht="15">
      <c r="A5188" s="1649">
        <v>38425</v>
      </c>
      <c r="B5188" s="1649"/>
      <c r="C5188" s="1507">
        <v>14</v>
      </c>
    </row>
    <row r="5189" spans="1:3" ht="15">
      <c r="A5189" s="1649">
        <v>38426</v>
      </c>
      <c r="B5189" s="1649"/>
      <c r="C5189" s="1507">
        <v>17</v>
      </c>
    </row>
    <row r="5190" spans="1:3" ht="15">
      <c r="A5190" s="1649">
        <v>38427</v>
      </c>
      <c r="B5190" s="1649"/>
      <c r="C5190" s="1507">
        <v>21.5</v>
      </c>
    </row>
    <row r="5191" spans="1:3" ht="15">
      <c r="A5191" s="1649">
        <v>38428</v>
      </c>
      <c r="B5191" s="1649"/>
      <c r="C5191" s="1507">
        <v>22.3</v>
      </c>
    </row>
    <row r="5192" spans="1:3" ht="15">
      <c r="A5192" s="1649">
        <v>38429</v>
      </c>
      <c r="B5192" s="1649"/>
      <c r="C5192" s="1507">
        <v>24.2</v>
      </c>
    </row>
    <row r="5193" spans="1:3" ht="15">
      <c r="A5193" s="1649">
        <v>38430</v>
      </c>
      <c r="B5193" s="1649"/>
      <c r="C5193" s="1507">
        <v>19.8</v>
      </c>
    </row>
    <row r="5194" spans="1:3" ht="15">
      <c r="A5194" s="1649">
        <v>38431</v>
      </c>
      <c r="B5194" s="1649"/>
      <c r="C5194" s="1507">
        <v>23.5</v>
      </c>
    </row>
    <row r="5195" spans="1:3" ht="15">
      <c r="A5195" s="1649">
        <v>38432</v>
      </c>
      <c r="B5195" s="1649"/>
      <c r="C5195" s="1507">
        <v>28.1</v>
      </c>
    </row>
    <row r="5196" spans="1:3" ht="15">
      <c r="A5196" s="1649">
        <v>38433</v>
      </c>
      <c r="B5196" s="1649"/>
      <c r="C5196" s="1507">
        <v>26.5</v>
      </c>
    </row>
    <row r="5197" spans="1:3" ht="15">
      <c r="A5197" s="1649">
        <v>38434</v>
      </c>
      <c r="B5197" s="1649"/>
      <c r="C5197" s="1507">
        <v>22.9</v>
      </c>
    </row>
    <row r="5198" spans="1:3" ht="15">
      <c r="A5198" s="1649">
        <v>38435</v>
      </c>
      <c r="B5198" s="1649"/>
      <c r="C5198" s="1507">
        <v>21.5</v>
      </c>
    </row>
    <row r="5199" spans="1:3" ht="15">
      <c r="A5199" s="1649">
        <v>38436</v>
      </c>
      <c r="B5199" s="1649"/>
      <c r="C5199" s="1507">
        <v>17.7</v>
      </c>
    </row>
    <row r="5200" spans="1:3" ht="15">
      <c r="A5200" s="1649">
        <v>38437</v>
      </c>
      <c r="B5200" s="1649"/>
      <c r="C5200" s="1507">
        <v>18.899999999999999</v>
      </c>
    </row>
    <row r="5201" spans="1:3" ht="15">
      <c r="A5201" s="1649">
        <v>38438</v>
      </c>
      <c r="B5201" s="1649"/>
      <c r="C5201" s="1507">
        <v>25.2</v>
      </c>
    </row>
    <row r="5202" spans="1:3" ht="15">
      <c r="A5202" s="1649">
        <v>38439</v>
      </c>
      <c r="B5202" s="1649"/>
      <c r="C5202" s="1507">
        <v>24.2</v>
      </c>
    </row>
    <row r="5203" spans="1:3" ht="15">
      <c r="A5203" s="1649">
        <v>38440</v>
      </c>
      <c r="B5203" s="1649"/>
      <c r="C5203" s="1507">
        <v>27.5</v>
      </c>
    </row>
    <row r="5204" spans="1:3" ht="15">
      <c r="A5204" s="1649">
        <v>38441</v>
      </c>
      <c r="B5204" s="1649"/>
      <c r="C5204" s="1507">
        <v>28</v>
      </c>
    </row>
    <row r="5205" spans="1:3" ht="15">
      <c r="A5205" s="1649">
        <v>38442</v>
      </c>
      <c r="B5205" s="1649"/>
      <c r="C5205" s="1507">
        <v>24.7</v>
      </c>
    </row>
    <row r="5206" spans="1:3" ht="15">
      <c r="A5206" s="1649">
        <v>38443</v>
      </c>
      <c r="B5206" s="1649"/>
      <c r="C5206" s="1507">
        <v>23.1</v>
      </c>
    </row>
    <row r="5207" spans="1:3" ht="15">
      <c r="A5207" s="1649">
        <v>38444</v>
      </c>
      <c r="B5207" s="1649"/>
      <c r="C5207" s="1507">
        <v>23.2</v>
      </c>
    </row>
    <row r="5208" spans="1:3" ht="15">
      <c r="A5208" s="1649">
        <v>38445</v>
      </c>
      <c r="B5208" s="1649"/>
      <c r="C5208" s="1507">
        <v>25.2</v>
      </c>
    </row>
    <row r="5209" spans="1:3" ht="15">
      <c r="A5209" s="1649">
        <v>38446</v>
      </c>
      <c r="B5209" s="1649"/>
      <c r="C5209" s="1507">
        <v>22.4</v>
      </c>
    </row>
    <row r="5210" spans="1:3" ht="15">
      <c r="A5210" s="1649">
        <v>38447</v>
      </c>
      <c r="B5210" s="1649"/>
      <c r="C5210" s="1507">
        <v>21.8</v>
      </c>
    </row>
    <row r="5211" spans="1:3" ht="15">
      <c r="A5211" s="1649">
        <v>38448</v>
      </c>
      <c r="B5211" s="1649"/>
      <c r="C5211" s="1507">
        <v>27</v>
      </c>
    </row>
    <row r="5212" spans="1:3" ht="15">
      <c r="A5212" s="1649">
        <v>38449</v>
      </c>
      <c r="B5212" s="1649"/>
      <c r="C5212" s="1507">
        <v>28.8</v>
      </c>
    </row>
    <row r="5213" spans="1:3" ht="15">
      <c r="A5213" s="1649">
        <v>38450</v>
      </c>
      <c r="B5213" s="1649"/>
      <c r="C5213" s="1507">
        <v>29.6</v>
      </c>
    </row>
    <row r="5214" spans="1:3" ht="15">
      <c r="A5214" s="1649">
        <v>38451</v>
      </c>
      <c r="B5214" s="1649"/>
      <c r="C5214" s="1507">
        <v>31.5</v>
      </c>
    </row>
    <row r="5215" spans="1:3" ht="15">
      <c r="A5215" s="1649">
        <v>38452</v>
      </c>
      <c r="B5215" s="1649"/>
      <c r="C5215" s="1507">
        <v>30.4</v>
      </c>
    </row>
    <row r="5216" spans="1:3" ht="15">
      <c r="A5216" s="1649">
        <v>38453</v>
      </c>
      <c r="B5216" s="1649"/>
      <c r="C5216" s="1507">
        <v>26.3</v>
      </c>
    </row>
    <row r="5217" spans="1:3" ht="15">
      <c r="A5217" s="1649">
        <v>38454</v>
      </c>
      <c r="B5217" s="1649"/>
      <c r="C5217" s="1507">
        <v>24.6</v>
      </c>
    </row>
    <row r="5218" spans="1:3" ht="15">
      <c r="A5218" s="1649">
        <v>38455</v>
      </c>
      <c r="B5218" s="1649"/>
      <c r="C5218" s="1507">
        <v>22.4</v>
      </c>
    </row>
    <row r="5219" spans="1:3" ht="15">
      <c r="A5219" s="1649">
        <v>38456</v>
      </c>
      <c r="B5219" s="1649"/>
      <c r="C5219" s="1507">
        <v>25.1</v>
      </c>
    </row>
    <row r="5220" spans="1:3" ht="15">
      <c r="A5220" s="1649">
        <v>38457</v>
      </c>
      <c r="B5220" s="1649"/>
      <c r="C5220" s="1507">
        <v>24</v>
      </c>
    </row>
    <row r="5221" spans="1:3" ht="15">
      <c r="A5221" s="1649">
        <v>38458</v>
      </c>
      <c r="B5221" s="1649"/>
      <c r="C5221" s="1507">
        <v>24.2</v>
      </c>
    </row>
    <row r="5222" spans="1:3" ht="15">
      <c r="A5222" s="1649">
        <v>38459</v>
      </c>
      <c r="B5222" s="1649"/>
      <c r="C5222" s="1507">
        <v>24.2</v>
      </c>
    </row>
    <row r="5223" spans="1:3" ht="15">
      <c r="A5223" s="1649">
        <v>38460</v>
      </c>
      <c r="B5223" s="1649"/>
      <c r="C5223" s="1507">
        <v>27.3</v>
      </c>
    </row>
    <row r="5224" spans="1:3" ht="15">
      <c r="A5224" s="1649">
        <v>38461</v>
      </c>
      <c r="B5224" s="1649"/>
      <c r="C5224" s="1507">
        <v>29.5</v>
      </c>
    </row>
    <row r="5225" spans="1:3" ht="15">
      <c r="A5225" s="1649">
        <v>38462</v>
      </c>
      <c r="B5225" s="1649"/>
      <c r="C5225" s="1507">
        <v>29.8</v>
      </c>
    </row>
    <row r="5226" spans="1:3" ht="15">
      <c r="A5226" s="1649">
        <v>38463</v>
      </c>
      <c r="B5226" s="1649"/>
      <c r="C5226" s="1507">
        <v>30.5</v>
      </c>
    </row>
    <row r="5227" spans="1:3" ht="15">
      <c r="A5227" s="1649">
        <v>38464</v>
      </c>
      <c r="B5227" s="1649"/>
      <c r="C5227" s="1507">
        <v>29.8</v>
      </c>
    </row>
    <row r="5228" spans="1:3" ht="15">
      <c r="A5228" s="1649">
        <v>38465</v>
      </c>
      <c r="B5228" s="1649"/>
      <c r="C5228" s="1507">
        <v>31.1</v>
      </c>
    </row>
    <row r="5229" spans="1:3" ht="15">
      <c r="A5229" s="1649">
        <v>38466</v>
      </c>
      <c r="B5229" s="1649"/>
      <c r="C5229" s="1507">
        <v>30.7</v>
      </c>
    </row>
    <row r="5230" spans="1:3" ht="15">
      <c r="A5230" s="1649">
        <v>38467</v>
      </c>
      <c r="B5230" s="1649"/>
      <c r="C5230" s="1507">
        <v>30.8</v>
      </c>
    </row>
    <row r="5231" spans="1:3" ht="15">
      <c r="A5231" s="1649">
        <v>38468</v>
      </c>
      <c r="B5231" s="1649"/>
      <c r="C5231" s="1507">
        <v>27</v>
      </c>
    </row>
    <row r="5232" spans="1:3" ht="15">
      <c r="A5232" s="1649">
        <v>38469</v>
      </c>
      <c r="B5232" s="1649"/>
      <c r="C5232" s="1507">
        <v>30</v>
      </c>
    </row>
    <row r="5233" spans="1:3" ht="15">
      <c r="A5233" s="1649">
        <v>38470</v>
      </c>
      <c r="B5233" s="1649"/>
      <c r="C5233" s="1507">
        <v>32.5</v>
      </c>
    </row>
    <row r="5234" spans="1:3" ht="15">
      <c r="A5234" s="1649">
        <v>38471</v>
      </c>
      <c r="B5234" s="1649"/>
      <c r="C5234" s="1507">
        <v>36.4</v>
      </c>
    </row>
    <row r="5235" spans="1:3" ht="15">
      <c r="A5235" s="1649">
        <v>38472</v>
      </c>
      <c r="B5235" s="1649"/>
      <c r="C5235" s="1507">
        <v>36.6</v>
      </c>
    </row>
    <row r="5236" spans="1:3" ht="15">
      <c r="A5236" s="1649">
        <v>38473</v>
      </c>
      <c r="B5236" s="1649"/>
      <c r="C5236" s="1507">
        <v>37.5</v>
      </c>
    </row>
    <row r="5237" spans="1:3" ht="15">
      <c r="A5237" s="1649">
        <v>38474</v>
      </c>
      <c r="B5237" s="1649"/>
      <c r="C5237" s="1507">
        <v>35.799999999999997</v>
      </c>
    </row>
    <row r="5238" spans="1:3" ht="15">
      <c r="A5238" s="1649">
        <v>38475</v>
      </c>
      <c r="B5238" s="1649"/>
      <c r="C5238" s="1507">
        <v>36</v>
      </c>
    </row>
    <row r="5239" spans="1:3" ht="15">
      <c r="A5239" s="1649">
        <v>38476</v>
      </c>
      <c r="B5239" s="1649"/>
      <c r="C5239" s="1507">
        <v>32.9</v>
      </c>
    </row>
    <row r="5240" spans="1:3" ht="15">
      <c r="A5240" s="1649">
        <v>38477</v>
      </c>
      <c r="B5240" s="1649"/>
      <c r="C5240" s="1507">
        <v>36.200000000000003</v>
      </c>
    </row>
    <row r="5241" spans="1:3" ht="15">
      <c r="A5241" s="1649">
        <v>38478</v>
      </c>
      <c r="B5241" s="1649"/>
      <c r="C5241" s="1507">
        <v>31.5</v>
      </c>
    </row>
    <row r="5242" spans="1:3" ht="15">
      <c r="A5242" s="1649">
        <v>38479</v>
      </c>
      <c r="B5242" s="1649"/>
      <c r="C5242" s="1507">
        <v>29</v>
      </c>
    </row>
    <row r="5243" spans="1:3" ht="15">
      <c r="A5243" s="1649">
        <v>38480</v>
      </c>
      <c r="B5243" s="1649"/>
      <c r="C5243" s="1507">
        <v>26.9</v>
      </c>
    </row>
    <row r="5244" spans="1:3" ht="15">
      <c r="A5244" s="1649">
        <v>38481</v>
      </c>
      <c r="B5244" s="1649"/>
      <c r="C5244" s="1507">
        <v>32.5</v>
      </c>
    </row>
    <row r="5245" spans="1:3" ht="15">
      <c r="A5245" s="1649">
        <v>38482</v>
      </c>
      <c r="B5245" s="1649"/>
      <c r="C5245" s="1507">
        <v>34.799999999999997</v>
      </c>
    </row>
    <row r="5246" spans="1:3" ht="15">
      <c r="A5246" s="1649">
        <v>38483</v>
      </c>
      <c r="B5246" s="1649"/>
      <c r="C5246" s="1507">
        <v>36</v>
      </c>
    </row>
    <row r="5247" spans="1:3" ht="15">
      <c r="A5247" s="1649">
        <v>38484</v>
      </c>
      <c r="B5247" s="1649"/>
      <c r="C5247" s="1507">
        <v>37.5</v>
      </c>
    </row>
    <row r="5248" spans="1:3" ht="15">
      <c r="A5248" s="1649">
        <v>38485</v>
      </c>
      <c r="B5248" s="1649"/>
      <c r="C5248" s="1507">
        <v>37</v>
      </c>
    </row>
    <row r="5249" spans="1:3" ht="15">
      <c r="A5249" s="1649">
        <v>38486</v>
      </c>
      <c r="B5249" s="1649"/>
      <c r="C5249" s="1507">
        <v>35.799999999999997</v>
      </c>
    </row>
    <row r="5250" spans="1:3" ht="15">
      <c r="A5250" s="1649">
        <v>38487</v>
      </c>
      <c r="B5250" s="1649"/>
      <c r="C5250" s="1507">
        <v>36.5</v>
      </c>
    </row>
    <row r="5251" spans="1:3" ht="15">
      <c r="A5251" s="1649">
        <v>38488</v>
      </c>
      <c r="B5251" s="1649"/>
      <c r="C5251" s="1507">
        <v>35.5</v>
      </c>
    </row>
    <row r="5252" spans="1:3" ht="15">
      <c r="A5252" s="1649">
        <v>38489</v>
      </c>
      <c r="B5252" s="1649"/>
      <c r="C5252" s="1507">
        <v>35.700000000000003</v>
      </c>
    </row>
    <row r="5253" spans="1:3" ht="15">
      <c r="A5253" s="1649">
        <v>38490</v>
      </c>
      <c r="B5253" s="1649"/>
      <c r="C5253" s="1507">
        <v>35.5</v>
      </c>
    </row>
    <row r="5254" spans="1:3" ht="15">
      <c r="A5254" s="1649">
        <v>38491</v>
      </c>
      <c r="B5254" s="1649"/>
      <c r="C5254" s="1507">
        <v>35.200000000000003</v>
      </c>
    </row>
    <row r="5255" spans="1:3" ht="15">
      <c r="A5255" s="1649">
        <v>38492</v>
      </c>
      <c r="B5255" s="1649"/>
      <c r="C5255" s="1507">
        <v>31.9</v>
      </c>
    </row>
    <row r="5256" spans="1:3" ht="15">
      <c r="A5256" s="1649">
        <v>38493</v>
      </c>
      <c r="B5256" s="1649"/>
      <c r="C5256" s="1507">
        <v>32.799999999999997</v>
      </c>
    </row>
    <row r="5257" spans="1:3" ht="15">
      <c r="A5257" s="1649">
        <v>38494</v>
      </c>
      <c r="B5257" s="1649"/>
      <c r="C5257" s="1507">
        <v>34.5</v>
      </c>
    </row>
    <row r="5258" spans="1:3" ht="15">
      <c r="A5258" s="1649">
        <v>38495</v>
      </c>
      <c r="B5258" s="1649"/>
      <c r="C5258" s="1507">
        <v>33.200000000000003</v>
      </c>
    </row>
    <row r="5259" spans="1:3" ht="15">
      <c r="A5259" s="1649">
        <v>38496</v>
      </c>
      <c r="B5259" s="1649"/>
      <c r="C5259" s="1507">
        <v>34.700000000000003</v>
      </c>
    </row>
    <row r="5260" spans="1:3" ht="15">
      <c r="A5260" s="1649">
        <v>38497</v>
      </c>
      <c r="B5260" s="1649"/>
      <c r="C5260" s="1507">
        <v>32.5</v>
      </c>
    </row>
    <row r="5261" spans="1:3" ht="15">
      <c r="A5261" s="1649">
        <v>38498</v>
      </c>
      <c r="B5261" s="1649"/>
      <c r="C5261" s="1507">
        <v>36.4</v>
      </c>
    </row>
    <row r="5262" spans="1:3" ht="15">
      <c r="A5262" s="1649">
        <v>38499</v>
      </c>
      <c r="B5262" s="1649"/>
      <c r="C5262" s="1507">
        <v>36.700000000000003</v>
      </c>
    </row>
    <row r="5263" spans="1:3" ht="15">
      <c r="A5263" s="1649">
        <v>38500</v>
      </c>
      <c r="B5263" s="1649"/>
      <c r="C5263" s="1507">
        <v>34.4</v>
      </c>
    </row>
    <row r="5264" spans="1:3" ht="15">
      <c r="A5264" s="1649">
        <v>38501</v>
      </c>
      <c r="B5264" s="1649"/>
      <c r="C5264" s="1507">
        <v>28.3</v>
      </c>
    </row>
    <row r="5265" spans="1:3" ht="15">
      <c r="A5265" s="1649">
        <v>38502</v>
      </c>
      <c r="B5265" s="1649"/>
      <c r="C5265" s="1507">
        <v>31.1</v>
      </c>
    </row>
    <row r="5266" spans="1:3" ht="15">
      <c r="A5266" s="1649">
        <v>38503</v>
      </c>
      <c r="B5266" s="1649"/>
      <c r="C5266" s="1507">
        <v>32.700000000000003</v>
      </c>
    </row>
    <row r="5267" spans="1:3" ht="15">
      <c r="A5267" s="1649">
        <v>38504</v>
      </c>
      <c r="B5267" s="1649"/>
      <c r="C5267" s="1507">
        <v>35.799999999999997</v>
      </c>
    </row>
    <row r="5268" spans="1:3" ht="15">
      <c r="A5268" s="1649">
        <v>38505</v>
      </c>
      <c r="B5268" s="1649"/>
      <c r="C5268" s="1507">
        <v>32.5</v>
      </c>
    </row>
    <row r="5269" spans="1:3" ht="15">
      <c r="A5269" s="1649">
        <v>38506</v>
      </c>
      <c r="B5269" s="1649"/>
      <c r="C5269" s="1507">
        <v>33.5</v>
      </c>
    </row>
    <row r="5270" spans="1:3" ht="15">
      <c r="A5270" s="1649">
        <v>38507</v>
      </c>
      <c r="B5270" s="1649"/>
      <c r="C5270" s="1507">
        <v>35.5</v>
      </c>
    </row>
    <row r="5271" spans="1:3" ht="15">
      <c r="A5271" s="1649">
        <v>38508</v>
      </c>
      <c r="B5271" s="1649"/>
      <c r="C5271" s="1507">
        <v>35.5</v>
      </c>
    </row>
    <row r="5272" spans="1:3" ht="15">
      <c r="A5272" s="1649">
        <v>38509</v>
      </c>
      <c r="B5272" s="1649"/>
      <c r="C5272" s="1507">
        <v>31.1</v>
      </c>
    </row>
    <row r="5273" spans="1:3" ht="15">
      <c r="A5273" s="1649">
        <v>38510</v>
      </c>
      <c r="B5273" s="1649"/>
      <c r="C5273" s="1507">
        <v>31.4</v>
      </c>
    </row>
    <row r="5274" spans="1:3" ht="15">
      <c r="A5274" s="1649">
        <v>38511</v>
      </c>
      <c r="B5274" s="1649"/>
      <c r="C5274" s="1507">
        <v>34.200000000000003</v>
      </c>
    </row>
    <row r="5275" spans="1:3" ht="15">
      <c r="A5275" s="1649">
        <v>38512</v>
      </c>
      <c r="B5275" s="1649"/>
      <c r="C5275" s="1507">
        <v>31.2</v>
      </c>
    </row>
    <row r="5276" spans="1:3" ht="15">
      <c r="A5276" s="1649">
        <v>38513</v>
      </c>
      <c r="B5276" s="1649"/>
      <c r="C5276" s="1507">
        <v>35.5</v>
      </c>
    </row>
    <row r="5277" spans="1:3" ht="15">
      <c r="A5277" s="1649">
        <v>38514</v>
      </c>
      <c r="B5277" s="1649"/>
      <c r="C5277" s="1507">
        <v>35.299999999999997</v>
      </c>
    </row>
    <row r="5278" spans="1:3" ht="15">
      <c r="A5278" s="1649">
        <v>38515</v>
      </c>
      <c r="B5278" s="1649"/>
      <c r="C5278" s="1507">
        <v>35.700000000000003</v>
      </c>
    </row>
    <row r="5279" spans="1:3" ht="15">
      <c r="A5279" s="1649">
        <v>38516</v>
      </c>
      <c r="B5279" s="1649"/>
      <c r="C5279" s="1507">
        <v>38.5</v>
      </c>
    </row>
    <row r="5280" spans="1:3" ht="15">
      <c r="A5280" s="1649">
        <v>38517</v>
      </c>
      <c r="B5280" s="1649"/>
      <c r="C5280" s="1507">
        <v>36.1</v>
      </c>
    </row>
    <row r="5281" spans="1:3" ht="15">
      <c r="A5281" s="1649">
        <v>38518</v>
      </c>
      <c r="B5281" s="1649"/>
      <c r="C5281" s="1507">
        <v>33.700000000000003</v>
      </c>
    </row>
    <row r="5282" spans="1:3" ht="15">
      <c r="A5282" s="1649">
        <v>38519</v>
      </c>
      <c r="B5282" s="1649"/>
      <c r="C5282" s="1507">
        <v>29.7</v>
      </c>
    </row>
    <row r="5283" spans="1:3" ht="15">
      <c r="A5283" s="1649">
        <v>38520</v>
      </c>
      <c r="B5283" s="1649"/>
      <c r="C5283" s="1507">
        <v>34.6</v>
      </c>
    </row>
    <row r="5284" spans="1:3" ht="15">
      <c r="A5284" s="1649">
        <v>38521</v>
      </c>
      <c r="B5284" s="1649"/>
      <c r="C5284" s="1507">
        <v>37</v>
      </c>
    </row>
    <row r="5285" spans="1:3" ht="15">
      <c r="A5285" s="1649">
        <v>38522</v>
      </c>
      <c r="B5285" s="1649"/>
      <c r="C5285" s="1507">
        <v>37.9</v>
      </c>
    </row>
    <row r="5286" spans="1:3" ht="15">
      <c r="A5286" s="1649">
        <v>38523</v>
      </c>
      <c r="B5286" s="1649"/>
      <c r="C5286" s="1507">
        <v>37</v>
      </c>
    </row>
    <row r="5287" spans="1:3" ht="15">
      <c r="A5287" s="1649">
        <v>38524</v>
      </c>
      <c r="B5287" s="1649"/>
      <c r="C5287" s="1507">
        <v>38.5</v>
      </c>
    </row>
    <row r="5288" spans="1:3" ht="15">
      <c r="A5288" s="1649">
        <v>38525</v>
      </c>
      <c r="B5288" s="1649"/>
      <c r="C5288" s="1507">
        <v>34.799999999999997</v>
      </c>
    </row>
    <row r="5289" spans="1:3" ht="15">
      <c r="A5289" s="1649">
        <v>38526</v>
      </c>
      <c r="B5289" s="1649"/>
      <c r="C5289" s="1507">
        <v>34.299999999999997</v>
      </c>
    </row>
    <row r="5290" spans="1:3" ht="15">
      <c r="A5290" s="1649">
        <v>38527</v>
      </c>
      <c r="B5290" s="1649"/>
      <c r="C5290" s="1507">
        <v>34.6</v>
      </c>
    </row>
    <row r="5291" spans="1:3" ht="15">
      <c r="A5291" s="1649">
        <v>38528</v>
      </c>
      <c r="B5291" s="1649"/>
      <c r="C5291" s="1507">
        <v>36.299999999999997</v>
      </c>
    </row>
    <row r="5292" spans="1:3" ht="15">
      <c r="A5292" s="1649">
        <v>38529</v>
      </c>
      <c r="B5292" s="1649"/>
      <c r="C5292" s="1507">
        <v>37.6</v>
      </c>
    </row>
    <row r="5293" spans="1:3" ht="15">
      <c r="A5293" s="1649">
        <v>38530</v>
      </c>
      <c r="B5293" s="1649"/>
      <c r="C5293" s="1507">
        <v>37.5</v>
      </c>
    </row>
    <row r="5294" spans="1:3" ht="15">
      <c r="A5294" s="1649">
        <v>38531</v>
      </c>
      <c r="B5294" s="1649"/>
      <c r="C5294" s="1507">
        <v>35.6</v>
      </c>
    </row>
    <row r="5295" spans="1:3" ht="15">
      <c r="A5295" s="1649">
        <v>38532</v>
      </c>
      <c r="B5295" s="1649"/>
      <c r="C5295" s="1507">
        <v>30.7</v>
      </c>
    </row>
    <row r="5296" spans="1:3" ht="15">
      <c r="A5296" s="1649">
        <v>38533</v>
      </c>
      <c r="B5296" s="1649"/>
      <c r="C5296" s="1507">
        <v>34.1</v>
      </c>
    </row>
    <row r="5297" spans="1:3" ht="15">
      <c r="A5297" s="1649">
        <v>38534</v>
      </c>
      <c r="B5297" s="1649"/>
      <c r="C5297" s="1507">
        <v>31.8</v>
      </c>
    </row>
    <row r="5298" spans="1:3" ht="15">
      <c r="A5298" s="1649">
        <v>38535</v>
      </c>
      <c r="B5298" s="1649"/>
      <c r="C5298" s="1507">
        <v>32.1</v>
      </c>
    </row>
    <row r="5299" spans="1:3" ht="15">
      <c r="A5299" s="1649">
        <v>38536</v>
      </c>
      <c r="B5299" s="1649"/>
      <c r="C5299" s="1507">
        <v>29.9</v>
      </c>
    </row>
    <row r="5300" spans="1:3" ht="15">
      <c r="A5300" s="1649">
        <v>38537</v>
      </c>
      <c r="B5300" s="1649"/>
      <c r="C5300" s="1507">
        <v>32.9</v>
      </c>
    </row>
    <row r="5301" spans="1:3" ht="15">
      <c r="A5301" s="1649">
        <v>38538</v>
      </c>
      <c r="B5301" s="1649"/>
      <c r="C5301" s="1507">
        <v>34.5</v>
      </c>
    </row>
    <row r="5302" spans="1:3" ht="15">
      <c r="A5302" s="1649">
        <v>38539</v>
      </c>
      <c r="B5302" s="1649"/>
      <c r="C5302" s="1507">
        <v>35.5</v>
      </c>
    </row>
    <row r="5303" spans="1:3" ht="15">
      <c r="A5303" s="1649">
        <v>38540</v>
      </c>
      <c r="B5303" s="1649"/>
      <c r="C5303" s="1507">
        <v>34.9</v>
      </c>
    </row>
    <row r="5304" spans="1:3" ht="15">
      <c r="A5304" s="1649">
        <v>38541</v>
      </c>
      <c r="B5304" s="1649"/>
      <c r="C5304" s="1507">
        <v>35.700000000000003</v>
      </c>
    </row>
    <row r="5305" spans="1:3" ht="15">
      <c r="A5305" s="1649">
        <v>38542</v>
      </c>
      <c r="B5305" s="1649"/>
      <c r="C5305" s="1507">
        <v>35.5</v>
      </c>
    </row>
    <row r="5306" spans="1:3" ht="15">
      <c r="A5306" s="1649">
        <v>38543</v>
      </c>
      <c r="B5306" s="1649"/>
      <c r="C5306" s="1507">
        <v>33.4</v>
      </c>
    </row>
    <row r="5307" spans="1:3" ht="15">
      <c r="A5307" s="1649">
        <v>38544</v>
      </c>
      <c r="B5307" s="1649"/>
      <c r="C5307" s="1507">
        <v>33.799999999999997</v>
      </c>
    </row>
    <row r="5308" spans="1:3" ht="15">
      <c r="A5308" s="1649">
        <v>38545</v>
      </c>
      <c r="B5308" s="1649"/>
      <c r="C5308" s="1507">
        <v>32</v>
      </c>
    </row>
    <row r="5309" spans="1:3" ht="15">
      <c r="A5309" s="1649">
        <v>38546</v>
      </c>
      <c r="B5309" s="1649"/>
      <c r="C5309" s="1507">
        <v>34.200000000000003</v>
      </c>
    </row>
    <row r="5310" spans="1:3" ht="15">
      <c r="A5310" s="1649">
        <v>38547</v>
      </c>
      <c r="B5310" s="1649"/>
      <c r="C5310" s="1507">
        <v>36.4</v>
      </c>
    </row>
    <row r="5311" spans="1:3" ht="15">
      <c r="A5311" s="1649">
        <v>38548</v>
      </c>
      <c r="B5311" s="1649"/>
      <c r="C5311" s="1507">
        <v>35.200000000000003</v>
      </c>
    </row>
    <row r="5312" spans="1:3" ht="15">
      <c r="A5312" s="1649">
        <v>38549</v>
      </c>
      <c r="B5312" s="1649"/>
      <c r="C5312" s="1507">
        <v>35.200000000000003</v>
      </c>
    </row>
    <row r="5313" spans="1:3" ht="15">
      <c r="A5313" s="1649">
        <v>38550</v>
      </c>
      <c r="B5313" s="1649"/>
      <c r="C5313" s="1507">
        <v>35.4</v>
      </c>
    </row>
    <row r="5314" spans="1:3" ht="15">
      <c r="A5314" s="1649">
        <v>38551</v>
      </c>
      <c r="B5314" s="1649"/>
      <c r="C5314" s="1507">
        <v>36</v>
      </c>
    </row>
    <row r="5315" spans="1:3" ht="15">
      <c r="A5315" s="1649">
        <v>38552</v>
      </c>
      <c r="B5315" s="1649"/>
      <c r="C5315" s="1507">
        <v>36.299999999999997</v>
      </c>
    </row>
    <row r="5316" spans="1:3" ht="15">
      <c r="A5316" s="1649">
        <v>38553</v>
      </c>
      <c r="B5316" s="1649"/>
      <c r="C5316" s="1507">
        <v>36.1</v>
      </c>
    </row>
    <row r="5317" spans="1:3" ht="15">
      <c r="A5317" s="1649">
        <v>38554</v>
      </c>
      <c r="B5317" s="1649"/>
      <c r="C5317" s="1507">
        <v>34.6</v>
      </c>
    </row>
    <row r="5318" spans="1:3" ht="15">
      <c r="A5318" s="1649">
        <v>38555</v>
      </c>
      <c r="B5318" s="1649"/>
      <c r="C5318" s="1507">
        <v>33.299999999999997</v>
      </c>
    </row>
    <row r="5319" spans="1:3" ht="15">
      <c r="A5319" s="1649">
        <v>38556</v>
      </c>
      <c r="B5319" s="1649"/>
      <c r="C5319" s="1507">
        <v>31.7</v>
      </c>
    </row>
    <row r="5320" spans="1:3" ht="15">
      <c r="A5320" s="1649">
        <v>38557</v>
      </c>
      <c r="B5320" s="1649"/>
      <c r="C5320" s="1507">
        <v>30.4</v>
      </c>
    </row>
    <row r="5321" spans="1:3" ht="15">
      <c r="A5321" s="1649">
        <v>38558</v>
      </c>
      <c r="B5321" s="1649"/>
      <c r="C5321" s="1507">
        <v>28.7</v>
      </c>
    </row>
    <row r="5322" spans="1:3" ht="15">
      <c r="A5322" s="1649">
        <v>38559</v>
      </c>
      <c r="B5322" s="1649"/>
      <c r="C5322" s="1507">
        <v>34</v>
      </c>
    </row>
    <row r="5323" spans="1:3" ht="15">
      <c r="A5323" s="1649">
        <v>38560</v>
      </c>
      <c r="B5323" s="1649"/>
      <c r="C5323" s="1507">
        <v>35</v>
      </c>
    </row>
    <row r="5324" spans="1:3" ht="15">
      <c r="A5324" s="1649">
        <v>38561</v>
      </c>
      <c r="B5324" s="1649"/>
      <c r="C5324" s="1507">
        <v>34.5</v>
      </c>
    </row>
    <row r="5325" spans="1:3" ht="15">
      <c r="A5325" s="1649">
        <v>38562</v>
      </c>
      <c r="B5325" s="1649"/>
      <c r="C5325" s="1507">
        <v>35.700000000000003</v>
      </c>
    </row>
    <row r="5326" spans="1:3" ht="15">
      <c r="A5326" s="1649">
        <v>38563</v>
      </c>
      <c r="B5326" s="1649"/>
      <c r="C5326" s="1507">
        <v>35.1</v>
      </c>
    </row>
    <row r="5327" spans="1:3" ht="15">
      <c r="A5327" s="1649">
        <v>38564</v>
      </c>
      <c r="B5327" s="1649"/>
      <c r="C5327" s="1507">
        <v>31.6</v>
      </c>
    </row>
    <row r="5328" spans="1:3" ht="15">
      <c r="A5328" s="1649">
        <v>38565</v>
      </c>
      <c r="B5328" s="1649"/>
      <c r="C5328" s="1507">
        <v>34</v>
      </c>
    </row>
    <row r="5329" spans="1:3" ht="15">
      <c r="A5329" s="1649">
        <v>38566</v>
      </c>
      <c r="B5329" s="1649"/>
      <c r="C5329" s="1507">
        <v>33</v>
      </c>
    </row>
    <row r="5330" spans="1:3" ht="15">
      <c r="A5330" s="1649">
        <v>38567</v>
      </c>
      <c r="B5330" s="1649"/>
      <c r="C5330" s="1507">
        <v>34.799999999999997</v>
      </c>
    </row>
    <row r="5331" spans="1:3" ht="15">
      <c r="A5331" s="1649">
        <v>38568</v>
      </c>
      <c r="B5331" s="1649"/>
      <c r="C5331" s="1507">
        <v>32.299999999999997</v>
      </c>
    </row>
    <row r="5332" spans="1:3" ht="15">
      <c r="A5332" s="1649">
        <v>38569</v>
      </c>
      <c r="B5332" s="1649"/>
      <c r="C5332" s="1507">
        <v>34.6</v>
      </c>
    </row>
    <row r="5333" spans="1:3" ht="15">
      <c r="A5333" s="1649">
        <v>38570</v>
      </c>
      <c r="B5333" s="1649"/>
      <c r="C5333" s="1507">
        <v>33.6</v>
      </c>
    </row>
    <row r="5334" spans="1:3" ht="15">
      <c r="A5334" s="1649">
        <v>38571</v>
      </c>
      <c r="B5334" s="1649"/>
      <c r="C5334" s="1507">
        <v>31.6</v>
      </c>
    </row>
    <row r="5335" spans="1:3" ht="15">
      <c r="A5335" s="1649">
        <v>38572</v>
      </c>
      <c r="B5335" s="1649"/>
      <c r="C5335" s="1507">
        <v>34</v>
      </c>
    </row>
    <row r="5336" spans="1:3" ht="15">
      <c r="A5336" s="1649">
        <v>38573</v>
      </c>
      <c r="B5336" s="1649"/>
      <c r="C5336" s="1507">
        <v>31.4</v>
      </c>
    </row>
    <row r="5337" spans="1:3" ht="15">
      <c r="A5337" s="1649">
        <v>38574</v>
      </c>
      <c r="B5337" s="1649"/>
      <c r="C5337" s="1507">
        <v>33.9</v>
      </c>
    </row>
    <row r="5338" spans="1:3" ht="15">
      <c r="A5338" s="1649">
        <v>38575</v>
      </c>
      <c r="B5338" s="1649"/>
      <c r="C5338" s="1507">
        <v>33</v>
      </c>
    </row>
    <row r="5339" spans="1:3" ht="15">
      <c r="A5339" s="1649">
        <v>38576</v>
      </c>
      <c r="B5339" s="1649"/>
      <c r="C5339" s="1507">
        <v>30.7</v>
      </c>
    </row>
    <row r="5340" spans="1:3" ht="15">
      <c r="A5340" s="1649">
        <v>38577</v>
      </c>
      <c r="B5340" s="1649"/>
      <c r="C5340" s="1507">
        <v>33.4</v>
      </c>
    </row>
    <row r="5341" spans="1:3" ht="15">
      <c r="A5341" s="1649">
        <v>38578</v>
      </c>
      <c r="B5341" s="1649"/>
      <c r="C5341" s="1507">
        <v>35</v>
      </c>
    </row>
    <row r="5342" spans="1:3" ht="15">
      <c r="A5342" s="1649">
        <v>38579</v>
      </c>
      <c r="B5342" s="1649"/>
      <c r="C5342" s="1507">
        <v>34.700000000000003</v>
      </c>
    </row>
    <row r="5343" spans="1:3" ht="15">
      <c r="A5343" s="1649">
        <v>38580</v>
      </c>
      <c r="B5343" s="1649"/>
      <c r="C5343" s="1507">
        <v>32.200000000000003</v>
      </c>
    </row>
    <row r="5344" spans="1:3" ht="15">
      <c r="A5344" s="1649">
        <v>38581</v>
      </c>
      <c r="B5344" s="1649"/>
      <c r="C5344" s="1507">
        <v>30.7</v>
      </c>
    </row>
    <row r="5345" spans="1:3" ht="15">
      <c r="A5345" s="1649">
        <v>38582</v>
      </c>
      <c r="B5345" s="1649"/>
      <c r="C5345" s="1507">
        <v>32</v>
      </c>
    </row>
    <row r="5346" spans="1:3" ht="15">
      <c r="A5346" s="1649">
        <v>38583</v>
      </c>
      <c r="B5346" s="1649"/>
      <c r="C5346" s="1507">
        <v>33.9</v>
      </c>
    </row>
    <row r="5347" spans="1:3" ht="15">
      <c r="A5347" s="1649">
        <v>38584</v>
      </c>
      <c r="B5347" s="1649"/>
      <c r="C5347" s="1507">
        <v>35.6</v>
      </c>
    </row>
    <row r="5348" spans="1:3" ht="15">
      <c r="A5348" s="1649">
        <v>38585</v>
      </c>
      <c r="B5348" s="1649"/>
      <c r="C5348" s="1507">
        <v>35.1</v>
      </c>
    </row>
    <row r="5349" spans="1:3" ht="15">
      <c r="A5349" s="1649">
        <v>38586</v>
      </c>
      <c r="B5349" s="1649"/>
      <c r="C5349" s="1507">
        <v>32</v>
      </c>
    </row>
    <row r="5350" spans="1:3" ht="15">
      <c r="A5350" s="1649">
        <v>38587</v>
      </c>
      <c r="B5350" s="1649"/>
      <c r="C5350" s="1507">
        <v>32.299999999999997</v>
      </c>
    </row>
    <row r="5351" spans="1:3" ht="15">
      <c r="A5351" s="1649">
        <v>38588</v>
      </c>
      <c r="B5351" s="1649"/>
      <c r="C5351" s="1507">
        <v>29.6</v>
      </c>
    </row>
    <row r="5352" spans="1:3" ht="15">
      <c r="A5352" s="1649">
        <v>38589</v>
      </c>
      <c r="B5352" s="1649"/>
      <c r="C5352" s="1507">
        <v>28.4</v>
      </c>
    </row>
    <row r="5353" spans="1:3" ht="15">
      <c r="A5353" s="1649">
        <v>38590</v>
      </c>
      <c r="B5353" s="1649"/>
      <c r="C5353" s="1507">
        <v>30.3</v>
      </c>
    </row>
    <row r="5354" spans="1:3" ht="15">
      <c r="A5354" s="1649">
        <v>38591</v>
      </c>
      <c r="B5354" s="1649"/>
      <c r="C5354" s="1507">
        <v>32.799999999999997</v>
      </c>
    </row>
    <row r="5355" spans="1:3" ht="15">
      <c r="A5355" s="1649">
        <v>38592</v>
      </c>
      <c r="B5355" s="1649"/>
      <c r="C5355" s="1507">
        <v>32.200000000000003</v>
      </c>
    </row>
    <row r="5356" spans="1:3" ht="15">
      <c r="A5356" s="1649">
        <v>38593</v>
      </c>
      <c r="B5356" s="1649"/>
      <c r="C5356" s="1507">
        <v>33.1</v>
      </c>
    </row>
    <row r="5357" spans="1:3" ht="15">
      <c r="A5357" s="1649">
        <v>38594</v>
      </c>
      <c r="B5357" s="1649"/>
      <c r="C5357" s="1507">
        <v>34.1</v>
      </c>
    </row>
    <row r="5358" spans="1:3" ht="15">
      <c r="A5358" s="1649">
        <v>38595</v>
      </c>
      <c r="B5358" s="1649"/>
      <c r="C5358" s="1507">
        <v>33</v>
      </c>
    </row>
    <row r="5359" spans="1:3" ht="15">
      <c r="A5359" s="1649">
        <v>38596</v>
      </c>
      <c r="B5359" s="1649"/>
      <c r="C5359" s="1507">
        <v>34.5</v>
      </c>
    </row>
    <row r="5360" spans="1:3" ht="15">
      <c r="A5360" s="1649">
        <v>38597</v>
      </c>
      <c r="B5360" s="1649"/>
      <c r="C5360" s="1507">
        <v>35.9</v>
      </c>
    </row>
    <row r="5361" spans="1:3" ht="15">
      <c r="A5361" s="1649">
        <v>38598</v>
      </c>
      <c r="B5361" s="1649"/>
      <c r="C5361" s="1507">
        <v>35.200000000000003</v>
      </c>
    </row>
    <row r="5362" spans="1:3" ht="15">
      <c r="A5362" s="1649">
        <v>38599</v>
      </c>
      <c r="B5362" s="1649"/>
      <c r="C5362" s="1507">
        <v>34.5</v>
      </c>
    </row>
    <row r="5363" spans="1:3" ht="15">
      <c r="A5363" s="1649">
        <v>38600</v>
      </c>
      <c r="B5363" s="1649"/>
      <c r="C5363" s="1507">
        <v>33</v>
      </c>
    </row>
    <row r="5364" spans="1:3" ht="15">
      <c r="A5364" s="1649">
        <v>38601</v>
      </c>
      <c r="B5364" s="1649"/>
      <c r="C5364" s="1507">
        <v>31.7</v>
      </c>
    </row>
    <row r="5365" spans="1:3" ht="15">
      <c r="A5365" s="1649">
        <v>38602</v>
      </c>
      <c r="B5365" s="1649"/>
      <c r="C5365" s="1507">
        <v>33.700000000000003</v>
      </c>
    </row>
    <row r="5366" spans="1:3" ht="15">
      <c r="A5366" s="1649">
        <v>38603</v>
      </c>
      <c r="B5366" s="1649"/>
      <c r="C5366" s="1507">
        <v>34.200000000000003</v>
      </c>
    </row>
    <row r="5367" spans="1:3" ht="15">
      <c r="A5367" s="1649">
        <v>38604</v>
      </c>
      <c r="B5367" s="1649"/>
      <c r="C5367" s="1507">
        <v>32.799999999999997</v>
      </c>
    </row>
    <row r="5368" spans="1:3" ht="15">
      <c r="A5368" s="1649">
        <v>38605</v>
      </c>
      <c r="B5368" s="1649"/>
      <c r="C5368" s="1507">
        <v>33.4</v>
      </c>
    </row>
    <row r="5369" spans="1:3" ht="15">
      <c r="A5369" s="1649">
        <v>38606</v>
      </c>
      <c r="B5369" s="1649"/>
      <c r="C5369" s="1507">
        <v>33.6</v>
      </c>
    </row>
    <row r="5370" spans="1:3" ht="15">
      <c r="A5370" s="1649">
        <v>38607</v>
      </c>
      <c r="B5370" s="1649"/>
      <c r="C5370" s="1507">
        <v>34.700000000000003</v>
      </c>
    </row>
    <row r="5371" spans="1:3" ht="15">
      <c r="A5371" s="1649">
        <v>38608</v>
      </c>
      <c r="B5371" s="1649"/>
      <c r="C5371" s="1507">
        <v>33.9</v>
      </c>
    </row>
    <row r="5372" spans="1:3" ht="15">
      <c r="A5372" s="1649">
        <v>38609</v>
      </c>
      <c r="B5372" s="1649"/>
      <c r="C5372" s="1507">
        <v>33.200000000000003</v>
      </c>
    </row>
    <row r="5373" spans="1:3" ht="15">
      <c r="A5373" s="1649">
        <v>38610</v>
      </c>
      <c r="B5373" s="1649"/>
      <c r="C5373" s="1507">
        <v>30.5</v>
      </c>
    </row>
    <row r="5374" spans="1:3" ht="15">
      <c r="A5374" s="1649">
        <v>38611</v>
      </c>
      <c r="B5374" s="1649"/>
      <c r="C5374" s="1507">
        <v>33.299999999999997</v>
      </c>
    </row>
    <row r="5375" spans="1:3" ht="15">
      <c r="A5375" s="1649">
        <v>38612</v>
      </c>
      <c r="B5375" s="1649"/>
      <c r="C5375" s="1507">
        <v>33.299999999999997</v>
      </c>
    </row>
    <row r="5376" spans="1:3" ht="15">
      <c r="A5376" s="1649">
        <v>38613</v>
      </c>
      <c r="B5376" s="1649"/>
      <c r="C5376" s="1507">
        <v>30.1</v>
      </c>
    </row>
    <row r="5377" spans="1:3" ht="15">
      <c r="A5377" s="1649">
        <v>38614</v>
      </c>
      <c r="B5377" s="1649"/>
      <c r="C5377" s="1507">
        <v>31</v>
      </c>
    </row>
    <row r="5378" spans="1:3" ht="15">
      <c r="A5378" s="1649">
        <v>38615</v>
      </c>
      <c r="B5378" s="1649"/>
      <c r="C5378" s="1507">
        <v>31.3</v>
      </c>
    </row>
    <row r="5379" spans="1:3" ht="15">
      <c r="A5379" s="1649">
        <v>38616</v>
      </c>
      <c r="B5379" s="1649"/>
      <c r="C5379" s="1507">
        <v>33.4</v>
      </c>
    </row>
    <row r="5380" spans="1:3" ht="15">
      <c r="A5380" s="1649">
        <v>38617</v>
      </c>
      <c r="B5380" s="1649"/>
      <c r="C5380" s="1507">
        <v>33.9</v>
      </c>
    </row>
    <row r="5381" spans="1:3" ht="15">
      <c r="A5381" s="1649">
        <v>38618</v>
      </c>
      <c r="B5381" s="1649"/>
      <c r="C5381" s="1507">
        <v>34.700000000000003</v>
      </c>
    </row>
    <row r="5382" spans="1:3" ht="15">
      <c r="A5382" s="1649">
        <v>38619</v>
      </c>
      <c r="B5382" s="1649"/>
      <c r="C5382" s="1507">
        <v>33.200000000000003</v>
      </c>
    </row>
    <row r="5383" spans="1:3" ht="15">
      <c r="A5383" s="1649">
        <v>38620</v>
      </c>
      <c r="B5383" s="1649"/>
      <c r="C5383" s="1507">
        <v>34.5</v>
      </c>
    </row>
    <row r="5384" spans="1:3" ht="15">
      <c r="A5384" s="1649">
        <v>38621</v>
      </c>
      <c r="B5384" s="1649"/>
      <c r="C5384" s="1507">
        <v>31.5</v>
      </c>
    </row>
    <row r="5385" spans="1:3" ht="15">
      <c r="A5385" s="1649">
        <v>38622</v>
      </c>
      <c r="B5385" s="1649"/>
      <c r="C5385" s="1507">
        <v>29.3</v>
      </c>
    </row>
    <row r="5386" spans="1:3" ht="15">
      <c r="A5386" s="1649">
        <v>38623</v>
      </c>
      <c r="B5386" s="1649"/>
      <c r="C5386" s="1507">
        <v>28.3</v>
      </c>
    </row>
    <row r="5387" spans="1:3" ht="15">
      <c r="A5387" s="1649">
        <v>38624</v>
      </c>
      <c r="B5387" s="1649"/>
      <c r="C5387" s="1507">
        <v>31.8</v>
      </c>
    </row>
    <row r="5388" spans="1:3" ht="15">
      <c r="A5388" s="1649">
        <v>38625</v>
      </c>
      <c r="B5388" s="1649"/>
      <c r="C5388" s="1507">
        <v>32.200000000000003</v>
      </c>
    </row>
    <row r="5389" spans="1:3" ht="15">
      <c r="A5389" s="1649">
        <v>38626</v>
      </c>
      <c r="B5389" s="1649"/>
      <c r="C5389" s="1507">
        <v>33</v>
      </c>
    </row>
    <row r="5390" spans="1:3" ht="15">
      <c r="A5390" s="1649">
        <v>38627</v>
      </c>
      <c r="B5390" s="1649"/>
      <c r="C5390" s="1507">
        <v>33.700000000000003</v>
      </c>
    </row>
    <row r="5391" spans="1:3" ht="15">
      <c r="A5391" s="1649">
        <v>38628</v>
      </c>
      <c r="B5391" s="1649"/>
      <c r="C5391" s="1507">
        <v>33.9</v>
      </c>
    </row>
    <row r="5392" spans="1:3" ht="15">
      <c r="A5392" s="1649">
        <v>38629</v>
      </c>
      <c r="B5392" s="1649"/>
      <c r="C5392" s="1507">
        <v>31.9</v>
      </c>
    </row>
    <row r="5393" spans="1:3" ht="15">
      <c r="A5393" s="1649">
        <v>38630</v>
      </c>
      <c r="B5393" s="1649"/>
      <c r="C5393" s="1507">
        <v>31.6</v>
      </c>
    </row>
    <row r="5394" spans="1:3" ht="15">
      <c r="A5394" s="1649">
        <v>38631</v>
      </c>
      <c r="B5394" s="1649"/>
      <c r="C5394" s="1507">
        <v>32</v>
      </c>
    </row>
    <row r="5395" spans="1:3" ht="15">
      <c r="A5395" s="1649">
        <v>38632</v>
      </c>
      <c r="B5395" s="1649"/>
      <c r="C5395" s="1507">
        <v>32.5</v>
      </c>
    </row>
    <row r="5396" spans="1:3" ht="15">
      <c r="A5396" s="1649">
        <v>38633</v>
      </c>
      <c r="B5396" s="1649"/>
      <c r="C5396" s="1507">
        <v>30.3</v>
      </c>
    </row>
    <row r="5397" spans="1:3" ht="15">
      <c r="A5397" s="1649">
        <v>38634</v>
      </c>
      <c r="B5397" s="1649"/>
      <c r="C5397" s="1507">
        <v>31.3</v>
      </c>
    </row>
    <row r="5398" spans="1:3" ht="15">
      <c r="A5398" s="1649">
        <v>38635</v>
      </c>
      <c r="B5398" s="1649"/>
      <c r="C5398" s="1507">
        <v>31.4</v>
      </c>
    </row>
    <row r="5399" spans="1:3" ht="15">
      <c r="A5399" s="1649">
        <v>38636</v>
      </c>
      <c r="B5399" s="1649"/>
      <c r="C5399" s="1507">
        <v>32.200000000000003</v>
      </c>
    </row>
    <row r="5400" spans="1:3" ht="15">
      <c r="A5400" s="1649">
        <v>38637</v>
      </c>
      <c r="B5400" s="1649"/>
      <c r="C5400" s="1507">
        <v>30.2</v>
      </c>
    </row>
    <row r="5401" spans="1:3" ht="15">
      <c r="A5401" s="1649">
        <v>38638</v>
      </c>
      <c r="B5401" s="1649"/>
      <c r="C5401" s="1507">
        <v>31.3</v>
      </c>
    </row>
    <row r="5402" spans="1:3" ht="15">
      <c r="A5402" s="1649">
        <v>38639</v>
      </c>
      <c r="B5402" s="1649"/>
      <c r="C5402" s="1507">
        <v>33.4</v>
      </c>
    </row>
    <row r="5403" spans="1:3" ht="15">
      <c r="A5403" s="1649">
        <v>38640</v>
      </c>
      <c r="B5403" s="1649"/>
      <c r="C5403" s="1507">
        <v>32.299999999999997</v>
      </c>
    </row>
    <row r="5404" spans="1:3" ht="15">
      <c r="A5404" s="1649">
        <v>38641</v>
      </c>
      <c r="B5404" s="1649"/>
      <c r="C5404" s="1507">
        <v>29.2</v>
      </c>
    </row>
    <row r="5405" spans="1:3" ht="15">
      <c r="A5405" s="1649">
        <v>38642</v>
      </c>
      <c r="B5405" s="1649"/>
      <c r="C5405" s="1507">
        <v>31</v>
      </c>
    </row>
    <row r="5406" spans="1:3" ht="15">
      <c r="A5406" s="1649">
        <v>38643</v>
      </c>
      <c r="B5406" s="1649"/>
      <c r="C5406" s="1507">
        <v>28</v>
      </c>
    </row>
    <row r="5407" spans="1:3" ht="15">
      <c r="A5407" s="1649">
        <v>38644</v>
      </c>
      <c r="B5407" s="1649"/>
      <c r="C5407" s="1507">
        <v>28.1</v>
      </c>
    </row>
    <row r="5408" spans="1:3" ht="15">
      <c r="A5408" s="1649">
        <v>38645</v>
      </c>
      <c r="B5408" s="1649"/>
      <c r="C5408" s="1507">
        <v>30.3</v>
      </c>
    </row>
    <row r="5409" spans="1:3" ht="15">
      <c r="A5409" s="1649">
        <v>38646</v>
      </c>
      <c r="B5409" s="1649"/>
      <c r="C5409" s="1507">
        <v>30.8</v>
      </c>
    </row>
    <row r="5410" spans="1:3" ht="15">
      <c r="A5410" s="1649">
        <v>38647</v>
      </c>
      <c r="B5410" s="1649"/>
      <c r="C5410" s="1507">
        <v>29.4</v>
      </c>
    </row>
    <row r="5411" spans="1:3" ht="15">
      <c r="A5411" s="1649">
        <v>38648</v>
      </c>
      <c r="B5411" s="1649"/>
      <c r="C5411" s="1507">
        <v>28.7</v>
      </c>
    </row>
    <row r="5412" spans="1:3" ht="15">
      <c r="A5412" s="1649">
        <v>38649</v>
      </c>
      <c r="B5412" s="1649"/>
      <c r="C5412" s="1507">
        <v>26.1</v>
      </c>
    </row>
    <row r="5413" spans="1:3" ht="15">
      <c r="A5413" s="1649">
        <v>38650</v>
      </c>
      <c r="B5413" s="1649"/>
      <c r="C5413" s="1507">
        <v>26.4</v>
      </c>
    </row>
    <row r="5414" spans="1:3" ht="15">
      <c r="A5414" s="1649">
        <v>38651</v>
      </c>
      <c r="B5414" s="1649"/>
      <c r="C5414" s="1507">
        <v>27.3</v>
      </c>
    </row>
    <row r="5415" spans="1:3" ht="15">
      <c r="A5415" s="1649">
        <v>38652</v>
      </c>
      <c r="B5415" s="1649"/>
      <c r="C5415" s="1507">
        <v>29.7</v>
      </c>
    </row>
    <row r="5416" spans="1:3" ht="15">
      <c r="A5416" s="1649">
        <v>38653</v>
      </c>
      <c r="B5416" s="1649"/>
      <c r="C5416" s="1507">
        <v>30.1</v>
      </c>
    </row>
    <row r="5417" spans="1:3" ht="15">
      <c r="A5417" s="1649">
        <v>38654</v>
      </c>
      <c r="B5417" s="1649"/>
      <c r="C5417" s="1507">
        <v>26.9</v>
      </c>
    </row>
    <row r="5418" spans="1:3" ht="15">
      <c r="A5418" s="1649">
        <v>38655</v>
      </c>
      <c r="B5418" s="1649"/>
      <c r="C5418" s="1507">
        <v>19.2</v>
      </c>
    </row>
    <row r="5419" spans="1:3" ht="15">
      <c r="A5419" s="1649">
        <v>38656</v>
      </c>
      <c r="B5419" s="1649"/>
      <c r="C5419" s="1507">
        <v>26.6</v>
      </c>
    </row>
    <row r="5420" spans="1:3" ht="15">
      <c r="A5420" s="1649">
        <v>38657</v>
      </c>
      <c r="B5420" s="1649"/>
      <c r="C5420" s="1507">
        <v>27.1</v>
      </c>
    </row>
    <row r="5421" spans="1:3" ht="15">
      <c r="A5421" s="1649">
        <v>38658</v>
      </c>
      <c r="B5421" s="1649"/>
      <c r="C5421" s="1507">
        <v>24.5</v>
      </c>
    </row>
    <row r="5422" spans="1:3" ht="15">
      <c r="A5422" s="1649">
        <v>38659</v>
      </c>
      <c r="B5422" s="1649"/>
      <c r="C5422" s="1507">
        <v>25.8</v>
      </c>
    </row>
    <row r="5423" spans="1:3" ht="15">
      <c r="A5423" s="1649">
        <v>38660</v>
      </c>
      <c r="B5423" s="1649"/>
      <c r="C5423" s="1507">
        <v>27.6</v>
      </c>
    </row>
    <row r="5424" spans="1:3" ht="15">
      <c r="A5424" s="1649">
        <v>38661</v>
      </c>
      <c r="B5424" s="1649"/>
      <c r="C5424" s="1507">
        <v>29.3</v>
      </c>
    </row>
    <row r="5425" spans="1:3" ht="15">
      <c r="A5425" s="1649">
        <v>38662</v>
      </c>
      <c r="B5425" s="1649"/>
      <c r="C5425" s="1507">
        <v>29.4</v>
      </c>
    </row>
    <row r="5426" spans="1:3" ht="15">
      <c r="A5426" s="1649">
        <v>38663</v>
      </c>
      <c r="B5426" s="1649"/>
      <c r="C5426" s="1507">
        <v>32</v>
      </c>
    </row>
    <row r="5427" spans="1:3" ht="15">
      <c r="A5427" s="1649">
        <v>38664</v>
      </c>
      <c r="B5427" s="1649"/>
      <c r="C5427" s="1507">
        <v>31.8</v>
      </c>
    </row>
    <row r="5428" spans="1:3" ht="15">
      <c r="A5428" s="1649">
        <v>38665</v>
      </c>
      <c r="B5428" s="1649"/>
      <c r="C5428" s="1507">
        <v>32</v>
      </c>
    </row>
    <row r="5429" spans="1:3" ht="15">
      <c r="A5429" s="1649">
        <v>38666</v>
      </c>
      <c r="B5429" s="1649"/>
      <c r="C5429" s="1507">
        <v>31.8</v>
      </c>
    </row>
    <row r="5430" spans="1:3" ht="15">
      <c r="A5430" s="1649">
        <v>38667</v>
      </c>
      <c r="B5430" s="1649"/>
      <c r="C5430" s="1507">
        <v>30.5</v>
      </c>
    </row>
    <row r="5431" spans="1:3" ht="15">
      <c r="A5431" s="1649">
        <v>38668</v>
      </c>
      <c r="B5431" s="1649"/>
      <c r="C5431" s="1507">
        <v>27.5</v>
      </c>
    </row>
    <row r="5432" spans="1:3" ht="15">
      <c r="A5432" s="1649">
        <v>38669</v>
      </c>
      <c r="B5432" s="1649"/>
      <c r="C5432" s="1507">
        <v>31.2</v>
      </c>
    </row>
    <row r="5433" spans="1:3" ht="15">
      <c r="A5433" s="1649">
        <v>38670</v>
      </c>
      <c r="B5433" s="1649"/>
      <c r="C5433" s="1507">
        <v>31.1</v>
      </c>
    </row>
    <row r="5434" spans="1:3" ht="15">
      <c r="A5434" s="1649">
        <v>38671</v>
      </c>
      <c r="B5434" s="1649"/>
      <c r="C5434" s="1507">
        <v>27.3</v>
      </c>
    </row>
    <row r="5435" spans="1:3" ht="15">
      <c r="A5435" s="1649">
        <v>38672</v>
      </c>
      <c r="B5435" s="1649"/>
      <c r="C5435" s="1507">
        <v>21.3</v>
      </c>
    </row>
    <row r="5436" spans="1:3" ht="15">
      <c r="A5436" s="1649">
        <v>38673</v>
      </c>
      <c r="B5436" s="1649"/>
      <c r="C5436" s="1507">
        <v>20.399999999999999</v>
      </c>
    </row>
    <row r="5437" spans="1:3" ht="15">
      <c r="A5437" s="1649">
        <v>38674</v>
      </c>
      <c r="B5437" s="1649"/>
      <c r="C5437" s="1507">
        <v>18.899999999999999</v>
      </c>
    </row>
    <row r="5438" spans="1:3" ht="15">
      <c r="A5438" s="1649">
        <v>38675</v>
      </c>
      <c r="B5438" s="1649"/>
      <c r="C5438" s="1507">
        <v>19</v>
      </c>
    </row>
    <row r="5439" spans="1:3" ht="15">
      <c r="A5439" s="1649">
        <v>38676</v>
      </c>
      <c r="B5439" s="1649"/>
      <c r="C5439" s="1507">
        <v>22</v>
      </c>
    </row>
    <row r="5440" spans="1:3" ht="15">
      <c r="A5440" s="1649">
        <v>38677</v>
      </c>
      <c r="B5440" s="1649"/>
      <c r="C5440" s="1507">
        <v>22.6</v>
      </c>
    </row>
    <row r="5441" spans="1:3" ht="15">
      <c r="A5441" s="1649">
        <v>38678</v>
      </c>
      <c r="B5441" s="1649"/>
      <c r="C5441" s="1507">
        <v>22.6</v>
      </c>
    </row>
    <row r="5442" spans="1:3" ht="15">
      <c r="A5442" s="1649">
        <v>38679</v>
      </c>
      <c r="B5442" s="1649"/>
      <c r="C5442" s="1507">
        <v>23.2</v>
      </c>
    </row>
    <row r="5443" spans="1:3" ht="15">
      <c r="A5443" s="1649">
        <v>38680</v>
      </c>
      <c r="B5443" s="1649"/>
      <c r="C5443" s="1507">
        <v>24.5</v>
      </c>
    </row>
    <row r="5444" spans="1:3" ht="15">
      <c r="A5444" s="1649">
        <v>38681</v>
      </c>
      <c r="B5444" s="1649"/>
      <c r="C5444" s="1507">
        <v>25</v>
      </c>
    </row>
    <row r="5445" spans="1:3" ht="15">
      <c r="A5445" s="1649">
        <v>38682</v>
      </c>
      <c r="B5445" s="1649"/>
      <c r="C5445" s="1507">
        <v>26.2</v>
      </c>
    </row>
    <row r="5446" spans="1:3" ht="15">
      <c r="A5446" s="1649">
        <v>38683</v>
      </c>
      <c r="B5446" s="1649"/>
      <c r="C5446" s="1507">
        <v>27.3</v>
      </c>
    </row>
    <row r="5447" spans="1:3" ht="15">
      <c r="A5447" s="1649">
        <v>38684</v>
      </c>
      <c r="B5447" s="1649"/>
      <c r="C5447" s="1507">
        <v>26.5</v>
      </c>
    </row>
    <row r="5448" spans="1:3" ht="15">
      <c r="A5448" s="1649">
        <v>38685</v>
      </c>
      <c r="B5448" s="1649"/>
      <c r="C5448" s="1507">
        <v>26.6</v>
      </c>
    </row>
    <row r="5449" spans="1:3" ht="15">
      <c r="A5449" s="1649">
        <v>38686</v>
      </c>
      <c r="B5449" s="1649"/>
      <c r="C5449" s="1507">
        <v>26.6</v>
      </c>
    </row>
    <row r="5450" spans="1:3" ht="15">
      <c r="A5450" s="1649">
        <v>38687</v>
      </c>
      <c r="B5450" s="1649"/>
      <c r="C5450" s="1507">
        <v>28.5</v>
      </c>
    </row>
    <row r="5451" spans="1:3" ht="15">
      <c r="A5451" s="1649">
        <v>38688</v>
      </c>
      <c r="B5451" s="1649"/>
      <c r="C5451" s="1507">
        <v>27.2</v>
      </c>
    </row>
    <row r="5452" spans="1:3" ht="15">
      <c r="A5452" s="1649">
        <v>38689</v>
      </c>
      <c r="B5452" s="1649"/>
      <c r="C5452" s="1507">
        <v>28.1</v>
      </c>
    </row>
    <row r="5453" spans="1:3" ht="15">
      <c r="A5453" s="1649">
        <v>38690</v>
      </c>
      <c r="B5453" s="1649"/>
      <c r="C5453" s="1507">
        <v>25</v>
      </c>
    </row>
    <row r="5454" spans="1:3" ht="15">
      <c r="A5454" s="1649">
        <v>38691</v>
      </c>
      <c r="B5454" s="1649"/>
      <c r="C5454" s="1507">
        <v>18.100000000000001</v>
      </c>
    </row>
    <row r="5455" spans="1:3" ht="15">
      <c r="A5455" s="1649">
        <v>38692</v>
      </c>
      <c r="B5455" s="1649"/>
      <c r="C5455" s="1507">
        <v>14.4</v>
      </c>
    </row>
    <row r="5456" spans="1:3" ht="15">
      <c r="A5456" s="1649">
        <v>38693</v>
      </c>
      <c r="B5456" s="1649"/>
      <c r="C5456" s="1507">
        <v>16.2</v>
      </c>
    </row>
    <row r="5457" spans="1:3" ht="15">
      <c r="A5457" s="1649">
        <v>38694</v>
      </c>
      <c r="B5457" s="1649"/>
      <c r="C5457" s="1507">
        <v>17.3</v>
      </c>
    </row>
    <row r="5458" spans="1:3" ht="15">
      <c r="A5458" s="1649">
        <v>38695</v>
      </c>
      <c r="B5458" s="1649"/>
      <c r="C5458" s="1507">
        <v>19.399999999999999</v>
      </c>
    </row>
    <row r="5459" spans="1:3" ht="15">
      <c r="A5459" s="1649">
        <v>38696</v>
      </c>
      <c r="B5459" s="1649"/>
      <c r="C5459" s="1507">
        <v>21.9</v>
      </c>
    </row>
    <row r="5460" spans="1:3" ht="15">
      <c r="A5460" s="1649">
        <v>38697</v>
      </c>
      <c r="B5460" s="1649"/>
      <c r="C5460" s="1507">
        <v>20.399999999999999</v>
      </c>
    </row>
    <row r="5461" spans="1:3" ht="15">
      <c r="A5461" s="1649">
        <v>38698</v>
      </c>
      <c r="B5461" s="1649"/>
      <c r="C5461" s="1507">
        <v>19.2</v>
      </c>
    </row>
    <row r="5462" spans="1:3" ht="15">
      <c r="A5462" s="1649">
        <v>38699</v>
      </c>
      <c r="B5462" s="1649"/>
      <c r="C5462" s="1507">
        <v>18.7</v>
      </c>
    </row>
    <row r="5463" spans="1:3" ht="15">
      <c r="A5463" s="1649">
        <v>38700</v>
      </c>
      <c r="B5463" s="1649"/>
      <c r="C5463" s="1507">
        <v>18</v>
      </c>
    </row>
    <row r="5464" spans="1:3" ht="15">
      <c r="A5464" s="1649">
        <v>38701</v>
      </c>
      <c r="B5464" s="1649"/>
      <c r="C5464" s="1507">
        <v>19.7</v>
      </c>
    </row>
    <row r="5465" spans="1:3" ht="15">
      <c r="A5465" s="1649">
        <v>38702</v>
      </c>
      <c r="B5465" s="1649"/>
      <c r="C5465" s="1507">
        <v>20.5</v>
      </c>
    </row>
    <row r="5466" spans="1:3" ht="15">
      <c r="A5466" s="1649">
        <v>38703</v>
      </c>
      <c r="B5466" s="1649"/>
      <c r="C5466" s="1507">
        <v>22.2</v>
      </c>
    </row>
    <row r="5467" spans="1:3" ht="15">
      <c r="A5467" s="1649">
        <v>38704</v>
      </c>
      <c r="B5467" s="1649"/>
      <c r="C5467" s="1507">
        <v>19.5</v>
      </c>
    </row>
    <row r="5468" spans="1:3" ht="15">
      <c r="A5468" s="1649">
        <v>38705</v>
      </c>
      <c r="B5468" s="1649"/>
      <c r="C5468" s="1507">
        <v>19.600000000000001</v>
      </c>
    </row>
    <row r="5469" spans="1:3" ht="15">
      <c r="A5469" s="1649">
        <v>38706</v>
      </c>
      <c r="B5469" s="1649"/>
      <c r="C5469" s="1507">
        <v>20.6</v>
      </c>
    </row>
    <row r="5470" spans="1:3" ht="15">
      <c r="A5470" s="1649">
        <v>38707</v>
      </c>
      <c r="B5470" s="1649"/>
      <c r="C5470" s="1507">
        <v>19.8</v>
      </c>
    </row>
    <row r="5471" spans="1:3" ht="15">
      <c r="A5471" s="1649">
        <v>38708</v>
      </c>
      <c r="B5471" s="1649"/>
      <c r="C5471" s="1507">
        <v>19.600000000000001</v>
      </c>
    </row>
    <row r="5472" spans="1:3" ht="15">
      <c r="A5472" s="1649">
        <v>38709</v>
      </c>
      <c r="B5472" s="1649"/>
      <c r="C5472" s="1507">
        <v>21.6</v>
      </c>
    </row>
    <row r="5473" spans="1:3" ht="15">
      <c r="A5473" s="1649">
        <v>38710</v>
      </c>
      <c r="B5473" s="1649"/>
      <c r="C5473" s="1507">
        <v>22.2</v>
      </c>
    </row>
    <row r="5474" spans="1:3" ht="15">
      <c r="A5474" s="1649">
        <v>38711</v>
      </c>
      <c r="B5474" s="1649"/>
      <c r="C5474" s="1507">
        <v>20</v>
      </c>
    </row>
    <row r="5475" spans="1:3" ht="15">
      <c r="A5475" s="1649">
        <v>38712</v>
      </c>
      <c r="B5475" s="1649"/>
      <c r="C5475" s="1507">
        <v>19</v>
      </c>
    </row>
    <row r="5476" spans="1:3" ht="15">
      <c r="A5476" s="1649">
        <v>38713</v>
      </c>
      <c r="B5476" s="1649"/>
      <c r="C5476" s="1507">
        <v>16.399999999999999</v>
      </c>
    </row>
    <row r="5477" spans="1:3" ht="15">
      <c r="A5477" s="1649">
        <v>38714</v>
      </c>
      <c r="B5477" s="1649"/>
      <c r="C5477" s="1507">
        <v>18</v>
      </c>
    </row>
    <row r="5478" spans="1:3" ht="15">
      <c r="A5478" s="1649">
        <v>38715</v>
      </c>
      <c r="B5478" s="1649"/>
      <c r="C5478" s="1507">
        <v>20.8</v>
      </c>
    </row>
    <row r="5479" spans="1:3" ht="15">
      <c r="A5479" s="1649">
        <v>38716</v>
      </c>
      <c r="B5479" s="1649"/>
      <c r="C5479" s="1507">
        <v>24</v>
      </c>
    </row>
    <row r="5480" spans="1:3" ht="15">
      <c r="A5480" s="1649">
        <v>38717</v>
      </c>
      <c r="B5480" s="1649"/>
      <c r="C5480" s="1507">
        <v>24.2</v>
      </c>
    </row>
    <row r="5481" spans="1:3" ht="15">
      <c r="A5481" s="1649">
        <v>38718</v>
      </c>
      <c r="B5481" s="1649"/>
      <c r="C5481" s="1509">
        <v>22.9</v>
      </c>
    </row>
    <row r="5482" spans="1:3" ht="15">
      <c r="A5482" s="1649">
        <v>38719</v>
      </c>
      <c r="B5482" s="1649"/>
      <c r="C5482" s="1509">
        <v>24.8</v>
      </c>
    </row>
    <row r="5483" spans="1:3" ht="15">
      <c r="A5483" s="1649">
        <v>38720</v>
      </c>
      <c r="B5483" s="1649"/>
      <c r="C5483" s="1509">
        <v>28.3</v>
      </c>
    </row>
    <row r="5484" spans="1:3" ht="15">
      <c r="A5484" s="1649">
        <v>38721</v>
      </c>
      <c r="B5484" s="1649"/>
      <c r="C5484" s="1509">
        <v>28.6</v>
      </c>
    </row>
    <row r="5485" spans="1:3" ht="15">
      <c r="A5485" s="1649">
        <v>38722</v>
      </c>
      <c r="B5485" s="1649"/>
      <c r="C5485" s="1509">
        <v>21.9</v>
      </c>
    </row>
    <row r="5486" spans="1:3" ht="15">
      <c r="A5486" s="1649">
        <v>38723</v>
      </c>
      <c r="B5486" s="1649"/>
      <c r="C5486" s="1509">
        <v>15</v>
      </c>
    </row>
    <row r="5487" spans="1:3" ht="15">
      <c r="A5487" s="1649">
        <v>38724</v>
      </c>
      <c r="B5487" s="1649"/>
      <c r="C5487" s="1509">
        <v>14.8</v>
      </c>
    </row>
    <row r="5488" spans="1:3" ht="15">
      <c r="A5488" s="1649">
        <v>38725</v>
      </c>
      <c r="B5488" s="1649"/>
      <c r="C5488" s="1509">
        <v>13.1</v>
      </c>
    </row>
    <row r="5489" spans="1:3" ht="15">
      <c r="A5489" s="1649">
        <v>38726</v>
      </c>
      <c r="B5489" s="1649"/>
      <c r="C5489" s="1509">
        <v>17.3</v>
      </c>
    </row>
    <row r="5490" spans="1:3" ht="15">
      <c r="A5490" s="1649">
        <v>38727</v>
      </c>
      <c r="B5490" s="1649"/>
      <c r="C5490" s="1509">
        <v>17.2</v>
      </c>
    </row>
    <row r="5491" spans="1:3" ht="15">
      <c r="A5491" s="1649">
        <v>38728</v>
      </c>
      <c r="B5491" s="1649"/>
      <c r="C5491" s="1509">
        <v>18</v>
      </c>
    </row>
    <row r="5492" spans="1:3" ht="15">
      <c r="A5492" s="1649">
        <v>38729</v>
      </c>
      <c r="B5492" s="1649"/>
      <c r="C5492" s="1509">
        <v>17.5</v>
      </c>
    </row>
    <row r="5493" spans="1:3" ht="15">
      <c r="A5493" s="1649">
        <v>38730</v>
      </c>
      <c r="B5493" s="1649"/>
      <c r="C5493" s="1509">
        <v>20.8</v>
      </c>
    </row>
    <row r="5494" spans="1:3" ht="15">
      <c r="A5494" s="1649">
        <v>38731</v>
      </c>
      <c r="B5494" s="1649"/>
      <c r="C5494" s="1509">
        <v>23.5</v>
      </c>
    </row>
    <row r="5495" spans="1:3" ht="15">
      <c r="A5495" s="1649">
        <v>38732</v>
      </c>
      <c r="B5495" s="1649"/>
      <c r="C5495" s="1509">
        <v>25.5</v>
      </c>
    </row>
    <row r="5496" spans="1:3" ht="15">
      <c r="A5496" s="1649">
        <v>38733</v>
      </c>
      <c r="B5496" s="1649"/>
      <c r="C5496" s="1509">
        <v>22.2</v>
      </c>
    </row>
    <row r="5497" spans="1:3" ht="15">
      <c r="A5497" s="1649">
        <v>38734</v>
      </c>
      <c r="B5497" s="1649"/>
      <c r="C5497" s="1509">
        <v>24.1</v>
      </c>
    </row>
    <row r="5498" spans="1:3" ht="15">
      <c r="A5498" s="1649">
        <v>38735</v>
      </c>
      <c r="B5498" s="1649"/>
      <c r="C5498" s="1509">
        <v>28.5</v>
      </c>
    </row>
    <row r="5499" spans="1:3" ht="15">
      <c r="A5499" s="1649">
        <v>38736</v>
      </c>
      <c r="B5499" s="1649"/>
      <c r="C5499" s="1509">
        <v>27.9</v>
      </c>
    </row>
    <row r="5500" spans="1:3" ht="15">
      <c r="A5500" s="1649">
        <v>38737</v>
      </c>
      <c r="B5500" s="1649"/>
      <c r="C5500" s="1509">
        <v>21.5</v>
      </c>
    </row>
    <row r="5501" spans="1:3" ht="15">
      <c r="A5501" s="1649">
        <v>38738</v>
      </c>
      <c r="B5501" s="1649"/>
      <c r="C5501" s="1509">
        <v>17.2</v>
      </c>
    </row>
    <row r="5502" spans="1:3" ht="15">
      <c r="A5502" s="1649">
        <v>38739</v>
      </c>
      <c r="B5502" s="1649"/>
      <c r="C5502" s="1509">
        <v>15.7</v>
      </c>
    </row>
    <row r="5503" spans="1:3" ht="15">
      <c r="A5503" s="1649">
        <v>38740</v>
      </c>
      <c r="B5503" s="1649"/>
      <c r="C5503" s="1509">
        <v>17.7</v>
      </c>
    </row>
    <row r="5504" spans="1:3" ht="15">
      <c r="A5504" s="1649">
        <v>38741</v>
      </c>
      <c r="B5504" s="1649"/>
      <c r="C5504" s="1509">
        <v>16.399999999999999</v>
      </c>
    </row>
    <row r="5505" spans="1:3" ht="15">
      <c r="A5505" s="1649">
        <v>38742</v>
      </c>
      <c r="B5505" s="1649"/>
      <c r="C5505" s="1509">
        <v>18.5</v>
      </c>
    </row>
    <row r="5506" spans="1:3" ht="15">
      <c r="A5506" s="1649">
        <v>38743</v>
      </c>
      <c r="B5506" s="1649"/>
      <c r="C5506" s="1509">
        <v>21.3</v>
      </c>
    </row>
    <row r="5507" spans="1:3" ht="15">
      <c r="A5507" s="1649">
        <v>38744</v>
      </c>
      <c r="B5507" s="1649"/>
      <c r="C5507" s="1509">
        <v>23</v>
      </c>
    </row>
    <row r="5508" spans="1:3" ht="15">
      <c r="A5508" s="1649">
        <v>38745</v>
      </c>
      <c r="B5508" s="1649"/>
      <c r="C5508" s="1509">
        <v>23</v>
      </c>
    </row>
    <row r="5509" spans="1:3" ht="15">
      <c r="A5509" s="1649">
        <v>38746</v>
      </c>
      <c r="B5509" s="1649"/>
      <c r="C5509" s="1509">
        <v>23.1</v>
      </c>
    </row>
    <row r="5510" spans="1:3" ht="15">
      <c r="A5510" s="1649">
        <v>38747</v>
      </c>
      <c r="B5510" s="1649"/>
      <c r="C5510" s="1509">
        <v>26.7</v>
      </c>
    </row>
    <row r="5511" spans="1:3" ht="15">
      <c r="A5511" s="1649">
        <v>38748</v>
      </c>
      <c r="B5511" s="1649"/>
      <c r="C5511" s="1509">
        <v>26.8</v>
      </c>
    </row>
    <row r="5512" spans="1:3" ht="15">
      <c r="A5512" s="1649">
        <v>38749</v>
      </c>
      <c r="B5512" s="1649"/>
      <c r="C5512" s="1509">
        <v>28</v>
      </c>
    </row>
    <row r="5513" spans="1:3" ht="15">
      <c r="A5513" s="1649">
        <v>38750</v>
      </c>
      <c r="B5513" s="1649"/>
      <c r="C5513" s="1509">
        <v>25.7</v>
      </c>
    </row>
    <row r="5514" spans="1:3" ht="15">
      <c r="A5514" s="1649">
        <v>38751</v>
      </c>
      <c r="B5514" s="1649"/>
      <c r="C5514" s="1509">
        <v>24.2</v>
      </c>
    </row>
    <row r="5515" spans="1:3" ht="15">
      <c r="A5515" s="1649">
        <v>38752</v>
      </c>
      <c r="B5515" s="1649"/>
      <c r="C5515" s="1509">
        <v>21.3</v>
      </c>
    </row>
    <row r="5516" spans="1:3" ht="15">
      <c r="A5516" s="1649">
        <v>38753</v>
      </c>
      <c r="B5516" s="1649"/>
      <c r="C5516" s="1509">
        <v>17.600000000000001</v>
      </c>
    </row>
    <row r="5517" spans="1:3" ht="15">
      <c r="A5517" s="1649">
        <v>38754</v>
      </c>
      <c r="B5517" s="1649"/>
      <c r="C5517" s="1509">
        <v>22.7</v>
      </c>
    </row>
    <row r="5518" spans="1:3" ht="15">
      <c r="A5518" s="1649">
        <v>38755</v>
      </c>
      <c r="B5518" s="1649"/>
      <c r="C5518" s="1509">
        <v>22.2</v>
      </c>
    </row>
    <row r="5519" spans="1:3" ht="15">
      <c r="A5519" s="1649">
        <v>38756</v>
      </c>
      <c r="B5519" s="1649"/>
      <c r="C5519" s="1509">
        <v>21.3</v>
      </c>
    </row>
    <row r="5520" spans="1:3" ht="15">
      <c r="A5520" s="1649">
        <v>38757</v>
      </c>
      <c r="B5520" s="1649"/>
      <c r="C5520" s="1509">
        <v>20.2</v>
      </c>
    </row>
    <row r="5521" spans="1:3" ht="15">
      <c r="A5521" s="1649">
        <v>38758</v>
      </c>
      <c r="B5521" s="1649"/>
      <c r="C5521" s="1509">
        <v>16.5</v>
      </c>
    </row>
    <row r="5522" spans="1:3" ht="15">
      <c r="A5522" s="1649">
        <v>38759</v>
      </c>
      <c r="B5522" s="1649"/>
      <c r="C5522" s="1509">
        <v>19.7</v>
      </c>
    </row>
    <row r="5523" spans="1:3" ht="15">
      <c r="A5523" s="1649">
        <v>38760</v>
      </c>
      <c r="B5523" s="1649"/>
      <c r="C5523" s="1509">
        <v>18.899999999999999</v>
      </c>
    </row>
    <row r="5524" spans="1:3" ht="15">
      <c r="A5524" s="1649">
        <v>38761</v>
      </c>
      <c r="B5524" s="1649"/>
      <c r="C5524" s="1509">
        <v>26.7</v>
      </c>
    </row>
    <row r="5525" spans="1:3" ht="15">
      <c r="A5525" s="1649">
        <v>38762</v>
      </c>
      <c r="B5525" s="1649"/>
      <c r="C5525" s="1509">
        <v>25</v>
      </c>
    </row>
    <row r="5526" spans="1:3" ht="15">
      <c r="A5526" s="1649">
        <v>38763</v>
      </c>
      <c r="B5526" s="1649"/>
      <c r="C5526" s="1509">
        <v>26.9</v>
      </c>
    </row>
    <row r="5527" spans="1:3" ht="15">
      <c r="A5527" s="1649">
        <v>38764</v>
      </c>
      <c r="B5527" s="1649"/>
      <c r="C5527" s="1509">
        <v>27.4</v>
      </c>
    </row>
    <row r="5528" spans="1:3" ht="15">
      <c r="A5528" s="1649">
        <v>38765</v>
      </c>
      <c r="B5528" s="1649"/>
      <c r="C5528" s="1509">
        <v>23</v>
      </c>
    </row>
    <row r="5529" spans="1:3" ht="15">
      <c r="A5529" s="1649">
        <v>38766</v>
      </c>
      <c r="B5529" s="1649"/>
      <c r="C5529" s="1509">
        <v>16.3</v>
      </c>
    </row>
    <row r="5530" spans="1:3" ht="15">
      <c r="A5530" s="1649">
        <v>38767</v>
      </c>
      <c r="B5530" s="1649"/>
      <c r="C5530" s="1509">
        <v>16.5</v>
      </c>
    </row>
    <row r="5531" spans="1:3" ht="15">
      <c r="A5531" s="1649">
        <v>38768</v>
      </c>
      <c r="B5531" s="1649"/>
      <c r="C5531" s="1509">
        <v>19.399999999999999</v>
      </c>
    </row>
    <row r="5532" spans="1:3" ht="15">
      <c r="A5532" s="1649">
        <v>38769</v>
      </c>
      <c r="B5532" s="1649"/>
      <c r="C5532" s="1509">
        <v>21.3</v>
      </c>
    </row>
    <row r="5533" spans="1:3" ht="15">
      <c r="A5533" s="1649">
        <v>38770</v>
      </c>
      <c r="B5533" s="1649"/>
      <c r="C5533" s="1509">
        <v>18.600000000000001</v>
      </c>
    </row>
    <row r="5534" spans="1:3" ht="15">
      <c r="A5534" s="1649">
        <v>38771</v>
      </c>
      <c r="B5534" s="1649"/>
      <c r="C5534" s="1509">
        <v>19.3</v>
      </c>
    </row>
    <row r="5535" spans="1:3" ht="15">
      <c r="A5535" s="1649">
        <v>38772</v>
      </c>
      <c r="B5535" s="1649"/>
      <c r="C5535" s="1509">
        <v>15.1</v>
      </c>
    </row>
    <row r="5536" spans="1:3" ht="15">
      <c r="A5536" s="1649">
        <v>38773</v>
      </c>
      <c r="B5536" s="1649"/>
      <c r="C5536" s="1509">
        <v>16.3</v>
      </c>
    </row>
    <row r="5537" spans="1:3" ht="15">
      <c r="A5537" s="1649">
        <v>38774</v>
      </c>
      <c r="B5537" s="1649"/>
      <c r="C5537" s="1509">
        <v>16.100000000000001</v>
      </c>
    </row>
    <row r="5538" spans="1:3" ht="15">
      <c r="A5538" s="1649">
        <v>38775</v>
      </c>
      <c r="B5538" s="1649"/>
      <c r="C5538" s="1509">
        <v>16.899999999999999</v>
      </c>
    </row>
    <row r="5539" spans="1:3" ht="15">
      <c r="A5539" s="1649">
        <v>38776</v>
      </c>
      <c r="B5539" s="1649"/>
      <c r="C5539" s="1509">
        <v>19</v>
      </c>
    </row>
    <row r="5540" spans="1:3" ht="15">
      <c r="A5540" s="1649">
        <v>38777</v>
      </c>
      <c r="B5540" s="1649"/>
      <c r="C5540" s="1509">
        <v>19.399999999999999</v>
      </c>
    </row>
    <row r="5541" spans="1:3" ht="15">
      <c r="A5541" s="1649">
        <v>38778</v>
      </c>
      <c r="B5541" s="1649"/>
      <c r="C5541" s="1509">
        <v>19.2</v>
      </c>
    </row>
    <row r="5542" spans="1:3" ht="15">
      <c r="A5542" s="1649">
        <v>38779</v>
      </c>
      <c r="B5542" s="1649"/>
      <c r="C5542" s="1509">
        <v>21.5</v>
      </c>
    </row>
    <row r="5543" spans="1:3" ht="15">
      <c r="A5543" s="1649">
        <v>38780</v>
      </c>
      <c r="B5543" s="1649"/>
      <c r="C5543" s="1509">
        <v>21.5</v>
      </c>
    </row>
    <row r="5544" spans="1:3" ht="15">
      <c r="A5544" s="1649">
        <v>38781</v>
      </c>
      <c r="B5544" s="1649"/>
      <c r="C5544" s="1509">
        <v>18.3</v>
      </c>
    </row>
    <row r="5545" spans="1:3" ht="15">
      <c r="A5545" s="1649">
        <v>38782</v>
      </c>
      <c r="B5545" s="1649"/>
      <c r="C5545" s="1509">
        <v>21</v>
      </c>
    </row>
    <row r="5546" spans="1:3" ht="15">
      <c r="A5546" s="1649">
        <v>38783</v>
      </c>
      <c r="B5546" s="1649"/>
      <c r="C5546" s="1509">
        <v>22.5</v>
      </c>
    </row>
    <row r="5547" spans="1:3" ht="15">
      <c r="A5547" s="1649">
        <v>38784</v>
      </c>
      <c r="B5547" s="1649"/>
      <c r="C5547" s="1509">
        <v>23.5</v>
      </c>
    </row>
    <row r="5548" spans="1:3" ht="15">
      <c r="A5548" s="1649">
        <v>38785</v>
      </c>
      <c r="B5548" s="1649"/>
      <c r="C5548" s="1509">
        <v>24.2</v>
      </c>
    </row>
    <row r="5549" spans="1:3" ht="15">
      <c r="A5549" s="1649">
        <v>38786</v>
      </c>
      <c r="B5549" s="1649"/>
      <c r="C5549" s="1509">
        <v>24.5</v>
      </c>
    </row>
    <row r="5550" spans="1:3" ht="15">
      <c r="A5550" s="1649">
        <v>38787</v>
      </c>
      <c r="B5550" s="1649"/>
      <c r="C5550" s="1509">
        <v>25.4</v>
      </c>
    </row>
    <row r="5551" spans="1:3" ht="15">
      <c r="A5551" s="1649">
        <v>38788</v>
      </c>
      <c r="B5551" s="1649"/>
      <c r="C5551" s="1509">
        <v>25.7</v>
      </c>
    </row>
    <row r="5552" spans="1:3" ht="15">
      <c r="A5552" s="1649">
        <v>38789</v>
      </c>
      <c r="B5552" s="1649"/>
      <c r="C5552" s="1509">
        <v>16.2</v>
      </c>
    </row>
    <row r="5553" spans="1:3" ht="15">
      <c r="A5553" s="1649">
        <v>38790</v>
      </c>
      <c r="B5553" s="1649"/>
      <c r="C5553" s="1509">
        <v>16.8</v>
      </c>
    </row>
    <row r="5554" spans="1:3" ht="15">
      <c r="A5554" s="1649">
        <v>38791</v>
      </c>
      <c r="B5554" s="1649"/>
      <c r="C5554" s="1509">
        <v>22.2</v>
      </c>
    </row>
    <row r="5555" spans="1:3" ht="15">
      <c r="A5555" s="1649">
        <v>38792</v>
      </c>
      <c r="B5555" s="1649"/>
      <c r="C5555" s="1509">
        <v>19.600000000000001</v>
      </c>
    </row>
    <row r="5556" spans="1:3" ht="15">
      <c r="A5556" s="1649">
        <v>38793</v>
      </c>
      <c r="B5556" s="1649"/>
      <c r="C5556" s="1509">
        <v>22.8</v>
      </c>
    </row>
    <row r="5557" spans="1:3" ht="15">
      <c r="A5557" s="1649">
        <v>38794</v>
      </c>
      <c r="B5557" s="1649"/>
      <c r="C5557" s="1509">
        <v>23.7</v>
      </c>
    </row>
    <row r="5558" spans="1:3" ht="15">
      <c r="A5558" s="1649">
        <v>38795</v>
      </c>
      <c r="B5558" s="1649"/>
      <c r="C5558" s="1509">
        <v>25.7</v>
      </c>
    </row>
    <row r="5559" spans="1:3" ht="15">
      <c r="A5559" s="1649">
        <v>38796</v>
      </c>
      <c r="B5559" s="1649"/>
      <c r="C5559" s="1509">
        <v>23</v>
      </c>
    </row>
    <row r="5560" spans="1:3" ht="15">
      <c r="A5560" s="1649">
        <v>38797</v>
      </c>
      <c r="B5560" s="1649"/>
      <c r="C5560" s="1509">
        <v>26.8</v>
      </c>
    </row>
    <row r="5561" spans="1:3" ht="15">
      <c r="A5561" s="1649">
        <v>38798</v>
      </c>
      <c r="B5561" s="1649"/>
      <c r="C5561" s="1509">
        <v>26.3</v>
      </c>
    </row>
    <row r="5562" spans="1:3" ht="15">
      <c r="A5562" s="1649">
        <v>38799</v>
      </c>
      <c r="B5562" s="1649"/>
      <c r="C5562" s="1509">
        <v>26.8</v>
      </c>
    </row>
    <row r="5563" spans="1:3" ht="15">
      <c r="A5563" s="1649">
        <v>38800</v>
      </c>
      <c r="B5563" s="1649"/>
      <c r="C5563" s="1509">
        <v>22</v>
      </c>
    </row>
    <row r="5564" spans="1:3" ht="15">
      <c r="A5564" s="1649">
        <v>38801</v>
      </c>
      <c r="B5564" s="1649"/>
      <c r="C5564" s="1509">
        <v>20.6</v>
      </c>
    </row>
    <row r="5565" spans="1:3" ht="15">
      <c r="A5565" s="1649">
        <v>38802</v>
      </c>
      <c r="B5565" s="1649"/>
      <c r="C5565" s="1509">
        <v>22.7</v>
      </c>
    </row>
    <row r="5566" spans="1:3" ht="15">
      <c r="A5566" s="1649">
        <v>38803</v>
      </c>
      <c r="B5566" s="1649"/>
      <c r="C5566" s="1509">
        <v>24.2</v>
      </c>
    </row>
    <row r="5567" spans="1:3" ht="15">
      <c r="A5567" s="1649">
        <v>38804</v>
      </c>
      <c r="B5567" s="1649"/>
      <c r="C5567" s="1509">
        <v>27.8</v>
      </c>
    </row>
    <row r="5568" spans="1:3" ht="15">
      <c r="A5568" s="1649">
        <v>38805</v>
      </c>
      <c r="B5568" s="1649"/>
      <c r="C5568" s="1509">
        <v>28.5</v>
      </c>
    </row>
    <row r="5569" spans="1:3" ht="15">
      <c r="A5569" s="1649">
        <v>38806</v>
      </c>
      <c r="B5569" s="1649"/>
      <c r="C5569" s="1509">
        <v>24.4</v>
      </c>
    </row>
    <row r="5570" spans="1:3" ht="15">
      <c r="A5570" s="1649">
        <v>38807</v>
      </c>
      <c r="B5570" s="1649"/>
      <c r="C5570" s="1509">
        <v>25.5</v>
      </c>
    </row>
    <row r="5571" spans="1:3" ht="15">
      <c r="A5571" s="1649">
        <v>38808</v>
      </c>
      <c r="B5571" s="1649"/>
      <c r="C5571" s="1509">
        <v>25.6</v>
      </c>
    </row>
    <row r="5572" spans="1:3" ht="15">
      <c r="A5572" s="1649">
        <v>38809</v>
      </c>
      <c r="B5572" s="1649"/>
      <c r="C5572" s="1509">
        <v>28.6</v>
      </c>
    </row>
    <row r="5573" spans="1:3" ht="15">
      <c r="A5573" s="1649">
        <v>38810</v>
      </c>
      <c r="B5573" s="1649"/>
      <c r="C5573" s="1509">
        <v>28.5</v>
      </c>
    </row>
    <row r="5574" spans="1:3" ht="15">
      <c r="A5574" s="1649">
        <v>38811</v>
      </c>
      <c r="B5574" s="1649"/>
      <c r="C5574" s="1509">
        <v>30.3</v>
      </c>
    </row>
    <row r="5575" spans="1:3" ht="15">
      <c r="A5575" s="1649">
        <v>38812</v>
      </c>
      <c r="B5575" s="1649"/>
      <c r="C5575" s="1509">
        <v>31.4</v>
      </c>
    </row>
    <row r="5576" spans="1:3" ht="15">
      <c r="A5576" s="1649">
        <v>38813</v>
      </c>
      <c r="B5576" s="1649"/>
      <c r="C5576" s="1509">
        <v>28</v>
      </c>
    </row>
    <row r="5577" spans="1:3" ht="15">
      <c r="A5577" s="1649">
        <v>38814</v>
      </c>
      <c r="B5577" s="1649"/>
      <c r="C5577" s="1509">
        <v>26.6</v>
      </c>
    </row>
    <row r="5578" spans="1:3" ht="15">
      <c r="A5578" s="1649">
        <v>38815</v>
      </c>
      <c r="B5578" s="1649"/>
      <c r="C5578" s="1509">
        <v>30</v>
      </c>
    </row>
    <row r="5579" spans="1:3" ht="15">
      <c r="A5579" s="1649">
        <v>38816</v>
      </c>
      <c r="B5579" s="1649"/>
      <c r="C5579" s="1509">
        <v>30.2</v>
      </c>
    </row>
    <row r="5580" spans="1:3" ht="15">
      <c r="A5580" s="1649">
        <v>38817</v>
      </c>
      <c r="B5580" s="1649"/>
      <c r="C5580" s="1509">
        <v>31.6</v>
      </c>
    </row>
    <row r="5581" spans="1:3" ht="15">
      <c r="A5581" s="1649">
        <v>38818</v>
      </c>
      <c r="B5581" s="1649"/>
      <c r="C5581" s="1509">
        <v>39</v>
      </c>
    </row>
    <row r="5582" spans="1:3" ht="15">
      <c r="A5582" s="1649">
        <v>38819</v>
      </c>
      <c r="B5582" s="1649"/>
      <c r="C5582" s="1509">
        <v>38.299999999999997</v>
      </c>
    </row>
    <row r="5583" spans="1:3" ht="15">
      <c r="A5583" s="1649">
        <v>38820</v>
      </c>
      <c r="B5583" s="1649"/>
      <c r="C5583" s="1509">
        <v>27.4</v>
      </c>
    </row>
    <row r="5584" spans="1:3" ht="15">
      <c r="A5584" s="1649">
        <v>38821</v>
      </c>
      <c r="B5584" s="1649"/>
      <c r="C5584" s="1509">
        <v>19.3</v>
      </c>
    </row>
    <row r="5585" spans="1:3" ht="15">
      <c r="A5585" s="1649">
        <v>38822</v>
      </c>
      <c r="B5585" s="1649"/>
      <c r="C5585" s="1509">
        <v>24</v>
      </c>
    </row>
    <row r="5586" spans="1:3" ht="15">
      <c r="A5586" s="1649">
        <v>38823</v>
      </c>
      <c r="B5586" s="1649"/>
      <c r="C5586" s="1509">
        <v>25.5</v>
      </c>
    </row>
    <row r="5587" spans="1:3" ht="15">
      <c r="A5587" s="1649">
        <v>38824</v>
      </c>
      <c r="B5587" s="1649"/>
      <c r="C5587" s="1509">
        <v>27.7</v>
      </c>
    </row>
    <row r="5588" spans="1:3" ht="15">
      <c r="A5588" s="1649">
        <v>38825</v>
      </c>
      <c r="B5588" s="1649"/>
      <c r="C5588" s="1509">
        <v>23.6</v>
      </c>
    </row>
    <row r="5589" spans="1:3" ht="15">
      <c r="A5589" s="1649">
        <v>38826</v>
      </c>
      <c r="B5589" s="1649"/>
      <c r="C5589" s="1509">
        <v>22.8</v>
      </c>
    </row>
    <row r="5590" spans="1:3" ht="15">
      <c r="A5590" s="1649">
        <v>38827</v>
      </c>
      <c r="B5590" s="1649"/>
      <c r="C5590" s="1509">
        <v>30.3</v>
      </c>
    </row>
    <row r="5591" spans="1:3" ht="15">
      <c r="A5591" s="1649">
        <v>38828</v>
      </c>
      <c r="B5591" s="1649"/>
      <c r="C5591" s="1509">
        <v>31.8</v>
      </c>
    </row>
    <row r="5592" spans="1:3" ht="15">
      <c r="A5592" s="1649">
        <v>38829</v>
      </c>
      <c r="B5592" s="1649"/>
      <c r="C5592" s="1509">
        <v>32</v>
      </c>
    </row>
    <row r="5593" spans="1:3" ht="15">
      <c r="A5593" s="1649">
        <v>38830</v>
      </c>
      <c r="B5593" s="1649"/>
      <c r="C5593" s="1509">
        <v>33.1</v>
      </c>
    </row>
    <row r="5594" spans="1:3" ht="15">
      <c r="A5594" s="1649">
        <v>38831</v>
      </c>
      <c r="B5594" s="1649"/>
      <c r="C5594" s="1509">
        <v>29.7</v>
      </c>
    </row>
    <row r="5595" spans="1:3" ht="15">
      <c r="A5595" s="1649">
        <v>38832</v>
      </c>
      <c r="B5595" s="1649"/>
      <c r="C5595" s="1509">
        <v>32.700000000000003</v>
      </c>
    </row>
    <row r="5596" spans="1:3" ht="15">
      <c r="A5596" s="1649">
        <v>38833</v>
      </c>
      <c r="B5596" s="1649"/>
      <c r="C5596" s="1509">
        <v>33.299999999999997</v>
      </c>
    </row>
    <row r="5597" spans="1:3" ht="15">
      <c r="A5597" s="1649">
        <v>38834</v>
      </c>
      <c r="B5597" s="1649"/>
      <c r="C5597" s="1509">
        <v>32</v>
      </c>
    </row>
    <row r="5598" spans="1:3" ht="15">
      <c r="A5598" s="1649">
        <v>38835</v>
      </c>
      <c r="B5598" s="1649"/>
      <c r="C5598" s="1509">
        <v>28.2</v>
      </c>
    </row>
    <row r="5599" spans="1:3" ht="15">
      <c r="A5599" s="1649">
        <v>38836</v>
      </c>
      <c r="B5599" s="1649"/>
      <c r="C5599" s="1509">
        <v>28.5</v>
      </c>
    </row>
    <row r="5600" spans="1:3" ht="15">
      <c r="A5600" s="1649">
        <v>38837</v>
      </c>
      <c r="B5600" s="1649"/>
      <c r="C5600" s="1509">
        <v>29.6</v>
      </c>
    </row>
    <row r="5601" spans="1:3" ht="15">
      <c r="A5601" s="1649">
        <v>38838</v>
      </c>
      <c r="B5601" s="1649"/>
      <c r="C5601" s="1509">
        <v>29.8</v>
      </c>
    </row>
    <row r="5602" spans="1:3" ht="15">
      <c r="A5602" s="1649">
        <v>38839</v>
      </c>
      <c r="B5602" s="1649"/>
      <c r="C5602" s="1509">
        <v>34.6</v>
      </c>
    </row>
    <row r="5603" spans="1:3" ht="15">
      <c r="A5603" s="1649">
        <v>38840</v>
      </c>
      <c r="B5603" s="1649"/>
      <c r="C5603" s="1509">
        <v>34.200000000000003</v>
      </c>
    </row>
    <row r="5604" spans="1:3" ht="15">
      <c r="A5604" s="1649">
        <v>38841</v>
      </c>
      <c r="B5604" s="1649"/>
      <c r="C5604" s="1509">
        <v>33.299999999999997</v>
      </c>
    </row>
    <row r="5605" spans="1:3" ht="15">
      <c r="A5605" s="1649">
        <v>38842</v>
      </c>
      <c r="B5605" s="1649"/>
      <c r="C5605" s="1509">
        <v>34.200000000000003</v>
      </c>
    </row>
    <row r="5606" spans="1:3" ht="15">
      <c r="A5606" s="1649">
        <v>38843</v>
      </c>
      <c r="B5606" s="1649"/>
      <c r="C5606" s="1509">
        <v>35</v>
      </c>
    </row>
    <row r="5607" spans="1:3" ht="15">
      <c r="A5607" s="1649">
        <v>38844</v>
      </c>
      <c r="B5607" s="1649"/>
      <c r="C5607" s="1509">
        <v>34.5</v>
      </c>
    </row>
    <row r="5608" spans="1:3" ht="15">
      <c r="A5608" s="1649">
        <v>38845</v>
      </c>
      <c r="B5608" s="1649"/>
      <c r="C5608" s="1509">
        <v>34.5</v>
      </c>
    </row>
    <row r="5609" spans="1:3" ht="15">
      <c r="A5609" s="1649">
        <v>38846</v>
      </c>
      <c r="B5609" s="1649"/>
      <c r="C5609" s="1509">
        <v>34.700000000000003</v>
      </c>
    </row>
    <row r="5610" spans="1:3" ht="15">
      <c r="A5610" s="1649">
        <v>38847</v>
      </c>
      <c r="B5610" s="1649"/>
      <c r="C5610" s="1509">
        <v>33</v>
      </c>
    </row>
    <row r="5611" spans="1:3" ht="15">
      <c r="A5611" s="1649">
        <v>38848</v>
      </c>
      <c r="B5611" s="1649"/>
      <c r="C5611" s="1509">
        <v>32.5</v>
      </c>
    </row>
    <row r="5612" spans="1:3" ht="15">
      <c r="A5612" s="1649">
        <v>38849</v>
      </c>
      <c r="B5612" s="1649"/>
      <c r="C5612" s="1509">
        <v>33</v>
      </c>
    </row>
    <row r="5613" spans="1:3" ht="15">
      <c r="A5613" s="1649">
        <v>38850</v>
      </c>
      <c r="B5613" s="1649"/>
      <c r="C5613" s="1509">
        <v>29.9</v>
      </c>
    </row>
    <row r="5614" spans="1:3" ht="15">
      <c r="A5614" s="1649">
        <v>38851</v>
      </c>
      <c r="B5614" s="1649"/>
      <c r="C5614" s="1509">
        <v>26.8</v>
      </c>
    </row>
    <row r="5615" spans="1:3" ht="15">
      <c r="A5615" s="1649">
        <v>38852</v>
      </c>
      <c r="B5615" s="1649"/>
      <c r="C5615" s="1509">
        <v>30.4</v>
      </c>
    </row>
    <row r="5616" spans="1:3" ht="15">
      <c r="A5616" s="1649">
        <v>38853</v>
      </c>
      <c r="B5616" s="1649"/>
      <c r="C5616" s="1509">
        <v>32.700000000000003</v>
      </c>
    </row>
    <row r="5617" spans="1:3" ht="15">
      <c r="A5617" s="1649">
        <v>38854</v>
      </c>
      <c r="B5617" s="1649"/>
      <c r="C5617" s="1509">
        <v>34.4</v>
      </c>
    </row>
    <row r="5618" spans="1:3" ht="15">
      <c r="A5618" s="1649">
        <v>38855</v>
      </c>
      <c r="B5618" s="1649"/>
      <c r="C5618" s="1509">
        <v>35</v>
      </c>
    </row>
    <row r="5619" spans="1:3" ht="15">
      <c r="A5619" s="1649">
        <v>38856</v>
      </c>
      <c r="B5619" s="1649"/>
      <c r="C5619" s="1509">
        <v>30.8</v>
      </c>
    </row>
    <row r="5620" spans="1:3" ht="15">
      <c r="A5620" s="1649">
        <v>38857</v>
      </c>
      <c r="B5620" s="1649"/>
      <c r="C5620" s="1509">
        <v>33</v>
      </c>
    </row>
    <row r="5621" spans="1:3" ht="15">
      <c r="A5621" s="1649">
        <v>38858</v>
      </c>
      <c r="B5621" s="1649"/>
      <c r="C5621" s="1509">
        <v>32.5</v>
      </c>
    </row>
    <row r="5622" spans="1:3" ht="15">
      <c r="A5622" s="1649">
        <v>38859</v>
      </c>
      <c r="B5622" s="1649"/>
      <c r="C5622" s="1509">
        <v>29</v>
      </c>
    </row>
    <row r="5623" spans="1:3" ht="15">
      <c r="A5623" s="1649">
        <v>38860</v>
      </c>
      <c r="B5623" s="1649"/>
      <c r="C5623" s="1509">
        <v>26</v>
      </c>
    </row>
    <row r="5624" spans="1:3" ht="15">
      <c r="A5624" s="1649">
        <v>38861</v>
      </c>
      <c r="B5624" s="1649"/>
      <c r="C5624" s="1509">
        <v>31.3</v>
      </c>
    </row>
    <row r="5625" spans="1:3" ht="15">
      <c r="A5625" s="1649">
        <v>38862</v>
      </c>
      <c r="B5625" s="1649"/>
      <c r="C5625" s="1509">
        <v>32.6</v>
      </c>
    </row>
    <row r="5626" spans="1:3" ht="15">
      <c r="A5626" s="1649">
        <v>38863</v>
      </c>
      <c r="B5626" s="1649"/>
      <c r="C5626" s="1509">
        <v>33.799999999999997</v>
      </c>
    </row>
    <row r="5627" spans="1:3" ht="15">
      <c r="A5627" s="1649">
        <v>38864</v>
      </c>
      <c r="B5627" s="1649"/>
      <c r="C5627" s="1509">
        <v>33.700000000000003</v>
      </c>
    </row>
    <row r="5628" spans="1:3" ht="15">
      <c r="A5628" s="1649">
        <v>38865</v>
      </c>
      <c r="B5628" s="1649"/>
      <c r="C5628" s="1509">
        <v>32.200000000000003</v>
      </c>
    </row>
    <row r="5629" spans="1:3" ht="15">
      <c r="A5629" s="1649">
        <v>38866</v>
      </c>
      <c r="B5629" s="1649"/>
      <c r="C5629" s="1509">
        <v>26.3</v>
      </c>
    </row>
    <row r="5630" spans="1:3" ht="15">
      <c r="A5630" s="1649">
        <v>38867</v>
      </c>
      <c r="B5630" s="1649"/>
      <c r="C5630" s="1509">
        <v>25.2</v>
      </c>
    </row>
    <row r="5631" spans="1:3" ht="15">
      <c r="A5631" s="1649">
        <v>38868</v>
      </c>
      <c r="B5631" s="1649"/>
      <c r="C5631" s="1509">
        <v>33.299999999999997</v>
      </c>
    </row>
    <row r="5632" spans="1:3" ht="15">
      <c r="A5632" s="1649">
        <v>38869</v>
      </c>
      <c r="B5632" s="1649"/>
      <c r="C5632" s="1509">
        <v>33.1</v>
      </c>
    </row>
    <row r="5633" spans="1:3" ht="15">
      <c r="A5633" s="1649">
        <v>38870</v>
      </c>
      <c r="B5633" s="1649"/>
      <c r="C5633" s="1509">
        <v>34.9</v>
      </c>
    </row>
    <row r="5634" spans="1:3" ht="15">
      <c r="A5634" s="1649">
        <v>38871</v>
      </c>
      <c r="B5634" s="1649"/>
      <c r="C5634" s="1509">
        <v>35.1</v>
      </c>
    </row>
    <row r="5635" spans="1:3" ht="15">
      <c r="A5635" s="1649">
        <v>38872</v>
      </c>
      <c r="B5635" s="1649"/>
      <c r="C5635" s="1509">
        <v>37.299999999999997</v>
      </c>
    </row>
    <row r="5636" spans="1:3" ht="15">
      <c r="A5636" s="1649">
        <v>38873</v>
      </c>
      <c r="B5636" s="1649"/>
      <c r="C5636" s="1509">
        <v>37.299999999999997</v>
      </c>
    </row>
    <row r="5637" spans="1:3" ht="15">
      <c r="A5637" s="1649">
        <v>38874</v>
      </c>
      <c r="B5637" s="1649"/>
      <c r="C5637" s="1509">
        <v>38.5</v>
      </c>
    </row>
    <row r="5638" spans="1:3" ht="15">
      <c r="A5638" s="1649">
        <v>38875</v>
      </c>
      <c r="B5638" s="1649"/>
      <c r="C5638" s="1509">
        <v>37.4</v>
      </c>
    </row>
    <row r="5639" spans="1:3" ht="15">
      <c r="A5639" s="1649">
        <v>38876</v>
      </c>
      <c r="B5639" s="1649"/>
      <c r="C5639" s="1509">
        <v>33.6</v>
      </c>
    </row>
    <row r="5640" spans="1:3" ht="15">
      <c r="A5640" s="1649">
        <v>38877</v>
      </c>
      <c r="B5640" s="1649"/>
      <c r="C5640" s="1509">
        <v>35.700000000000003</v>
      </c>
    </row>
    <row r="5641" spans="1:3" ht="15">
      <c r="A5641" s="1649">
        <v>38878</v>
      </c>
      <c r="B5641" s="1649"/>
      <c r="C5641" s="1509">
        <v>27.2</v>
      </c>
    </row>
    <row r="5642" spans="1:3" ht="15">
      <c r="A5642" s="1649">
        <v>38879</v>
      </c>
      <c r="B5642" s="1649"/>
      <c r="C5642" s="1509">
        <v>32.5</v>
      </c>
    </row>
    <row r="5643" spans="1:3" ht="15">
      <c r="A5643" s="1649">
        <v>38880</v>
      </c>
      <c r="B5643" s="1649"/>
      <c r="C5643" s="1509">
        <v>36.4</v>
      </c>
    </row>
    <row r="5644" spans="1:3" ht="15">
      <c r="A5644" s="1649">
        <v>38881</v>
      </c>
      <c r="B5644" s="1649"/>
      <c r="C5644" s="1509">
        <v>36.700000000000003</v>
      </c>
    </row>
    <row r="5645" spans="1:3" ht="15">
      <c r="A5645" s="1649">
        <v>38882</v>
      </c>
      <c r="B5645" s="1649"/>
      <c r="C5645" s="1509">
        <v>36.4</v>
      </c>
    </row>
    <row r="5646" spans="1:3" ht="15">
      <c r="A5646" s="1649">
        <v>38883</v>
      </c>
      <c r="B5646" s="1649"/>
      <c r="C5646" s="1509">
        <v>32</v>
      </c>
    </row>
    <row r="5647" spans="1:3" ht="15">
      <c r="A5647" s="1649">
        <v>38884</v>
      </c>
      <c r="B5647" s="1649"/>
      <c r="C5647" s="1509">
        <v>37</v>
      </c>
    </row>
    <row r="5648" spans="1:3" ht="15">
      <c r="A5648" s="1649">
        <v>38885</v>
      </c>
      <c r="B5648" s="1649"/>
      <c r="C5648" s="1509">
        <v>36.1</v>
      </c>
    </row>
    <row r="5649" spans="1:3" ht="15">
      <c r="A5649" s="1649">
        <v>38886</v>
      </c>
      <c r="B5649" s="1649"/>
      <c r="C5649" s="1509">
        <v>32.5</v>
      </c>
    </row>
    <row r="5650" spans="1:3" ht="15">
      <c r="A5650" s="1649">
        <v>38887</v>
      </c>
      <c r="B5650" s="1649"/>
      <c r="C5650" s="1509">
        <v>32.1</v>
      </c>
    </row>
    <row r="5651" spans="1:3" ht="15">
      <c r="A5651" s="1649">
        <v>38888</v>
      </c>
      <c r="B5651" s="1649"/>
      <c r="C5651" s="1509">
        <v>34.1</v>
      </c>
    </row>
    <row r="5652" spans="1:3" ht="15">
      <c r="A5652" s="1649">
        <v>38889</v>
      </c>
      <c r="B5652" s="1649"/>
      <c r="C5652" s="1509">
        <v>34.200000000000003</v>
      </c>
    </row>
    <row r="5653" spans="1:3" ht="15">
      <c r="A5653" s="1649">
        <v>38890</v>
      </c>
      <c r="B5653" s="1649"/>
      <c r="C5653" s="1509">
        <v>34.299999999999997</v>
      </c>
    </row>
    <row r="5654" spans="1:3" ht="15">
      <c r="A5654" s="1649">
        <v>38891</v>
      </c>
      <c r="B5654" s="1649"/>
      <c r="C5654" s="1509">
        <v>35.6</v>
      </c>
    </row>
    <row r="5655" spans="1:3" ht="15">
      <c r="A5655" s="1649">
        <v>38892</v>
      </c>
      <c r="B5655" s="1649"/>
      <c r="C5655" s="1509">
        <v>35.200000000000003</v>
      </c>
    </row>
    <row r="5656" spans="1:3" ht="15">
      <c r="A5656" s="1649">
        <v>38893</v>
      </c>
      <c r="B5656" s="1649"/>
      <c r="C5656" s="1509">
        <v>35.6</v>
      </c>
    </row>
    <row r="5657" spans="1:3" ht="15">
      <c r="A5657" s="1649">
        <v>38894</v>
      </c>
      <c r="B5657" s="1649"/>
      <c r="C5657" s="1509">
        <v>35.1</v>
      </c>
    </row>
    <row r="5658" spans="1:3" ht="15">
      <c r="A5658" s="1649">
        <v>38895</v>
      </c>
      <c r="B5658" s="1649"/>
      <c r="C5658" s="1509">
        <v>36.6</v>
      </c>
    </row>
    <row r="5659" spans="1:3" ht="15">
      <c r="A5659" s="1649">
        <v>38896</v>
      </c>
      <c r="B5659" s="1649"/>
      <c r="C5659" s="1509">
        <v>35.700000000000003</v>
      </c>
    </row>
    <row r="5660" spans="1:3" ht="15">
      <c r="A5660" s="1649">
        <v>38897</v>
      </c>
      <c r="B5660" s="1649"/>
      <c r="C5660" s="1509">
        <v>33.799999999999997</v>
      </c>
    </row>
    <row r="5661" spans="1:3" ht="15">
      <c r="A5661" s="1649">
        <v>38898</v>
      </c>
      <c r="B5661" s="1649"/>
      <c r="C5661" s="1509">
        <v>30.3</v>
      </c>
    </row>
    <row r="5662" spans="1:3" ht="15">
      <c r="A5662" s="1649">
        <v>38899</v>
      </c>
      <c r="B5662" s="1649"/>
      <c r="C5662" s="1509">
        <v>31.5</v>
      </c>
    </row>
    <row r="5663" spans="1:3" ht="15">
      <c r="A5663" s="1649">
        <v>38900</v>
      </c>
      <c r="B5663" s="1649"/>
      <c r="C5663" s="1509">
        <v>32</v>
      </c>
    </row>
    <row r="5664" spans="1:3" ht="15">
      <c r="A5664" s="1649">
        <v>38901</v>
      </c>
      <c r="B5664" s="1649"/>
      <c r="C5664" s="1509">
        <v>33.799999999999997</v>
      </c>
    </row>
    <row r="5665" spans="1:3" ht="15">
      <c r="A5665" s="1649">
        <v>38902</v>
      </c>
      <c r="B5665" s="1649"/>
      <c r="C5665" s="1509">
        <v>33.799999999999997</v>
      </c>
    </row>
    <row r="5666" spans="1:3" ht="15">
      <c r="A5666" s="1649">
        <v>38903</v>
      </c>
      <c r="B5666" s="1649"/>
      <c r="C5666" s="1509">
        <v>32.700000000000003</v>
      </c>
    </row>
    <row r="5667" spans="1:3" ht="15">
      <c r="A5667" s="1649">
        <v>38904</v>
      </c>
      <c r="B5667" s="1649"/>
      <c r="C5667" s="1509">
        <v>36.299999999999997</v>
      </c>
    </row>
    <row r="5668" spans="1:3" ht="15">
      <c r="A5668" s="1649">
        <v>38905</v>
      </c>
      <c r="B5668" s="1649"/>
      <c r="C5668" s="1509">
        <v>36.6</v>
      </c>
    </row>
    <row r="5669" spans="1:3" ht="15">
      <c r="A5669" s="1649">
        <v>38906</v>
      </c>
      <c r="B5669" s="1649"/>
      <c r="C5669" s="1509">
        <v>35.5</v>
      </c>
    </row>
    <row r="5670" spans="1:3" ht="15">
      <c r="A5670" s="1649">
        <v>38907</v>
      </c>
      <c r="B5670" s="1649"/>
      <c r="C5670" s="1509">
        <v>33.9</v>
      </c>
    </row>
    <row r="5671" spans="1:3" ht="15">
      <c r="A5671" s="1649">
        <v>38908</v>
      </c>
      <c r="B5671" s="1649"/>
      <c r="C5671" s="1509">
        <v>36.799999999999997</v>
      </c>
    </row>
    <row r="5672" spans="1:3" ht="15">
      <c r="A5672" s="1649">
        <v>38909</v>
      </c>
      <c r="B5672" s="1649"/>
      <c r="C5672" s="1509">
        <v>34</v>
      </c>
    </row>
    <row r="5673" spans="1:3" ht="15">
      <c r="A5673" s="1649">
        <v>38910</v>
      </c>
      <c r="B5673" s="1649"/>
      <c r="C5673" s="1509">
        <v>34.5</v>
      </c>
    </row>
    <row r="5674" spans="1:3" ht="15">
      <c r="A5674" s="1649">
        <v>38911</v>
      </c>
      <c r="B5674" s="1649"/>
      <c r="C5674" s="1509">
        <v>34.700000000000003</v>
      </c>
    </row>
    <row r="5675" spans="1:3" ht="15">
      <c r="A5675" s="1649">
        <v>38912</v>
      </c>
      <c r="B5675" s="1649"/>
      <c r="C5675" s="1509">
        <v>37.700000000000003</v>
      </c>
    </row>
    <row r="5676" spans="1:3" ht="15">
      <c r="A5676" s="1649">
        <v>38913</v>
      </c>
      <c r="B5676" s="1649"/>
      <c r="C5676" s="1509">
        <v>36.5</v>
      </c>
    </row>
    <row r="5677" spans="1:3" ht="15">
      <c r="A5677" s="1649">
        <v>38914</v>
      </c>
      <c r="B5677" s="1649"/>
      <c r="C5677" s="1509">
        <v>35.6</v>
      </c>
    </row>
    <row r="5678" spans="1:3" ht="15">
      <c r="A5678" s="1649">
        <v>38915</v>
      </c>
      <c r="B5678" s="1649"/>
      <c r="C5678" s="1509">
        <v>28.8</v>
      </c>
    </row>
    <row r="5679" spans="1:3" ht="15">
      <c r="A5679" s="1649">
        <v>38916</v>
      </c>
      <c r="B5679" s="1649"/>
      <c r="C5679" s="1509">
        <v>31.6</v>
      </c>
    </row>
    <row r="5680" spans="1:3" ht="15">
      <c r="A5680" s="1649">
        <v>38917</v>
      </c>
      <c r="B5680" s="1649"/>
      <c r="C5680" s="1509">
        <v>34.700000000000003</v>
      </c>
    </row>
    <row r="5681" spans="1:3" ht="15">
      <c r="A5681" s="1649">
        <v>38918</v>
      </c>
      <c r="B5681" s="1649"/>
      <c r="C5681" s="1509">
        <v>34.6</v>
      </c>
    </row>
    <row r="5682" spans="1:3" ht="15">
      <c r="A5682" s="1649">
        <v>38919</v>
      </c>
      <c r="B5682" s="1649"/>
      <c r="C5682" s="1509">
        <v>34.6</v>
      </c>
    </row>
    <row r="5683" spans="1:3" ht="15">
      <c r="A5683" s="1649">
        <v>38920</v>
      </c>
      <c r="B5683" s="1649"/>
      <c r="C5683" s="1509">
        <v>34.6</v>
      </c>
    </row>
    <row r="5684" spans="1:3" ht="15">
      <c r="A5684" s="1649">
        <v>38921</v>
      </c>
      <c r="B5684" s="1649"/>
      <c r="C5684" s="1509">
        <v>35.799999999999997</v>
      </c>
    </row>
    <row r="5685" spans="1:3" ht="15">
      <c r="A5685" s="1649">
        <v>38922</v>
      </c>
      <c r="B5685" s="1649"/>
      <c r="C5685" s="1509">
        <v>36.200000000000003</v>
      </c>
    </row>
    <row r="5686" spans="1:3" ht="15">
      <c r="A5686" s="1649">
        <v>38923</v>
      </c>
      <c r="B5686" s="1649"/>
      <c r="C5686" s="1509">
        <v>29.7</v>
      </c>
    </row>
    <row r="5687" spans="1:3" ht="15">
      <c r="A5687" s="1649">
        <v>38924</v>
      </c>
      <c r="B5687" s="1649"/>
      <c r="C5687" s="1509">
        <v>36.1</v>
      </c>
    </row>
    <row r="5688" spans="1:3" ht="15">
      <c r="A5688" s="1649">
        <v>38925</v>
      </c>
      <c r="B5688" s="1649"/>
      <c r="C5688" s="1509">
        <v>36.799999999999997</v>
      </c>
    </row>
    <row r="5689" spans="1:3" ht="15">
      <c r="A5689" s="1649">
        <v>38926</v>
      </c>
      <c r="B5689" s="1649"/>
      <c r="C5689" s="1509">
        <v>29.8</v>
      </c>
    </row>
    <row r="5690" spans="1:3" ht="15">
      <c r="A5690" s="1649">
        <v>38927</v>
      </c>
      <c r="B5690" s="1649"/>
      <c r="C5690" s="1509">
        <v>27.2</v>
      </c>
    </row>
    <row r="5691" spans="1:3" ht="15">
      <c r="A5691" s="1649">
        <v>38928</v>
      </c>
      <c r="B5691" s="1649"/>
      <c r="C5691" s="1509">
        <v>28.3</v>
      </c>
    </row>
    <row r="5692" spans="1:3" ht="15">
      <c r="A5692" s="1649">
        <v>38929</v>
      </c>
      <c r="B5692" s="1649"/>
      <c r="C5692" s="1509">
        <v>28</v>
      </c>
    </row>
    <row r="5693" spans="1:3" ht="15">
      <c r="A5693" s="1649">
        <v>38930</v>
      </c>
      <c r="B5693" s="1649"/>
      <c r="C5693" s="1509">
        <v>30</v>
      </c>
    </row>
    <row r="5694" spans="1:3" ht="15">
      <c r="A5694" s="1649">
        <v>38931</v>
      </c>
      <c r="B5694" s="1649"/>
      <c r="C5694" s="1509">
        <v>34.5</v>
      </c>
    </row>
    <row r="5695" spans="1:3" ht="15">
      <c r="A5695" s="1649">
        <v>38932</v>
      </c>
      <c r="B5695" s="1649"/>
      <c r="C5695" s="1509">
        <v>34.700000000000003</v>
      </c>
    </row>
    <row r="5696" spans="1:3" ht="15">
      <c r="A5696" s="1649">
        <v>38933</v>
      </c>
      <c r="B5696" s="1649"/>
      <c r="C5696" s="1509">
        <v>31.4</v>
      </c>
    </row>
    <row r="5697" spans="1:3" ht="15">
      <c r="A5697" s="1649">
        <v>38934</v>
      </c>
      <c r="B5697" s="1649"/>
      <c r="C5697" s="1509">
        <v>32.5</v>
      </c>
    </row>
    <row r="5698" spans="1:3" ht="15">
      <c r="A5698" s="1649">
        <v>38935</v>
      </c>
      <c r="B5698" s="1649"/>
      <c r="C5698" s="1509">
        <v>29</v>
      </c>
    </row>
    <row r="5699" spans="1:3" ht="15">
      <c r="A5699" s="1649">
        <v>38936</v>
      </c>
      <c r="B5699" s="1649"/>
      <c r="C5699" s="1509">
        <v>27.5</v>
      </c>
    </row>
    <row r="5700" spans="1:3" ht="15">
      <c r="A5700" s="1649">
        <v>38937</v>
      </c>
      <c r="B5700" s="1649"/>
      <c r="C5700" s="1509">
        <v>27.2</v>
      </c>
    </row>
    <row r="5701" spans="1:3" ht="15">
      <c r="A5701" s="1649">
        <v>38938</v>
      </c>
      <c r="B5701" s="1649"/>
      <c r="C5701" s="1509">
        <v>34.200000000000003</v>
      </c>
    </row>
    <row r="5702" spans="1:3" ht="15">
      <c r="A5702" s="1649">
        <v>38939</v>
      </c>
      <c r="B5702" s="1649"/>
      <c r="C5702" s="1509">
        <v>35.9</v>
      </c>
    </row>
    <row r="5703" spans="1:3" ht="15">
      <c r="A5703" s="1649">
        <v>38940</v>
      </c>
      <c r="B5703" s="1649"/>
      <c r="C5703" s="1509">
        <v>35.200000000000003</v>
      </c>
    </row>
    <row r="5704" spans="1:3" ht="15">
      <c r="A5704" s="1649">
        <v>38941</v>
      </c>
      <c r="B5704" s="1649"/>
      <c r="C5704" s="1509">
        <v>33.5</v>
      </c>
    </row>
    <row r="5705" spans="1:3" ht="15">
      <c r="A5705" s="1649">
        <v>38942</v>
      </c>
      <c r="B5705" s="1649"/>
      <c r="C5705" s="1509">
        <v>33.9</v>
      </c>
    </row>
    <row r="5706" spans="1:3" ht="15">
      <c r="A5706" s="1649">
        <v>38943</v>
      </c>
      <c r="B5706" s="1649"/>
      <c r="C5706" s="1509">
        <v>34.700000000000003</v>
      </c>
    </row>
    <row r="5707" spans="1:3" ht="15">
      <c r="A5707" s="1649">
        <v>38944</v>
      </c>
      <c r="B5707" s="1649"/>
      <c r="C5707" s="1509">
        <v>33.200000000000003</v>
      </c>
    </row>
    <row r="5708" spans="1:3" ht="15">
      <c r="A5708" s="1649">
        <v>38945</v>
      </c>
      <c r="B5708" s="1649"/>
      <c r="C5708" s="1509">
        <v>28.5</v>
      </c>
    </row>
    <row r="5709" spans="1:3" ht="15">
      <c r="A5709" s="1649">
        <v>38946</v>
      </c>
      <c r="B5709" s="1649"/>
      <c r="C5709" s="1509">
        <v>28.6</v>
      </c>
    </row>
    <row r="5710" spans="1:3" ht="15">
      <c r="A5710" s="1649">
        <v>38947</v>
      </c>
      <c r="B5710" s="1649"/>
      <c r="C5710" s="1509">
        <v>26.4</v>
      </c>
    </row>
    <row r="5711" spans="1:3" ht="15">
      <c r="A5711" s="1649">
        <v>38948</v>
      </c>
      <c r="B5711" s="1649"/>
      <c r="C5711" s="1509">
        <v>29</v>
      </c>
    </row>
    <row r="5712" spans="1:3" ht="15">
      <c r="A5712" s="1649">
        <v>38949</v>
      </c>
      <c r="B5712" s="1649"/>
      <c r="C5712" s="1509">
        <v>29.7</v>
      </c>
    </row>
    <row r="5713" spans="1:3" ht="15">
      <c r="A5713" s="1649">
        <v>38950</v>
      </c>
      <c r="B5713" s="1649"/>
      <c r="C5713" s="1509">
        <v>33.5</v>
      </c>
    </row>
    <row r="5714" spans="1:3" ht="15">
      <c r="A5714" s="1649">
        <v>38951</v>
      </c>
      <c r="B5714" s="1649"/>
      <c r="C5714" s="1509">
        <v>33.6</v>
      </c>
    </row>
    <row r="5715" spans="1:3" ht="15">
      <c r="A5715" s="1649">
        <v>38952</v>
      </c>
      <c r="B5715" s="1649"/>
      <c r="C5715" s="1509">
        <v>31.4</v>
      </c>
    </row>
    <row r="5716" spans="1:3" ht="15">
      <c r="A5716" s="1649">
        <v>38953</v>
      </c>
      <c r="B5716" s="1649"/>
      <c r="C5716" s="1509">
        <v>29.8</v>
      </c>
    </row>
    <row r="5717" spans="1:3" ht="15">
      <c r="A5717" s="1649">
        <v>38954</v>
      </c>
      <c r="B5717" s="1649"/>
      <c r="C5717" s="1509">
        <v>32</v>
      </c>
    </row>
    <row r="5718" spans="1:3" ht="15">
      <c r="A5718" s="1649">
        <v>38955</v>
      </c>
      <c r="B5718" s="1649"/>
      <c r="C5718" s="1509">
        <v>32.299999999999997</v>
      </c>
    </row>
    <row r="5719" spans="1:3" ht="15">
      <c r="A5719" s="1649">
        <v>38956</v>
      </c>
      <c r="B5719" s="1649"/>
      <c r="C5719" s="1509">
        <v>31.2</v>
      </c>
    </row>
    <row r="5720" spans="1:3" ht="15">
      <c r="A5720" s="1649">
        <v>38957</v>
      </c>
      <c r="B5720" s="1649"/>
      <c r="C5720" s="1509">
        <v>32.299999999999997</v>
      </c>
    </row>
    <row r="5721" spans="1:3" ht="15">
      <c r="A5721" s="1649">
        <v>38958</v>
      </c>
      <c r="B5721" s="1649"/>
      <c r="C5721" s="1509">
        <v>30.9</v>
      </c>
    </row>
    <row r="5722" spans="1:3" ht="15">
      <c r="A5722" s="1649">
        <v>38959</v>
      </c>
      <c r="B5722" s="1649"/>
      <c r="C5722" s="1509">
        <v>30.4</v>
      </c>
    </row>
    <row r="5723" spans="1:3" ht="15">
      <c r="A5723" s="1649">
        <v>38960</v>
      </c>
      <c r="B5723" s="1649"/>
      <c r="C5723" s="1509">
        <v>32.1</v>
      </c>
    </row>
    <row r="5724" spans="1:3" ht="15">
      <c r="A5724" s="1649">
        <v>38961</v>
      </c>
      <c r="B5724" s="1649"/>
      <c r="C5724" s="1509">
        <v>33.6</v>
      </c>
    </row>
    <row r="5725" spans="1:3" ht="15">
      <c r="A5725" s="1649">
        <v>38962</v>
      </c>
      <c r="B5725" s="1649"/>
      <c r="C5725" s="1509">
        <v>35.6</v>
      </c>
    </row>
    <row r="5726" spans="1:3" ht="15">
      <c r="A5726" s="1649">
        <v>38963</v>
      </c>
      <c r="B5726" s="1649"/>
      <c r="C5726" s="1509">
        <v>36</v>
      </c>
    </row>
    <row r="5727" spans="1:3" ht="15">
      <c r="A5727" s="1649">
        <v>38964</v>
      </c>
      <c r="B5727" s="1649"/>
      <c r="C5727" s="1509">
        <v>34.6</v>
      </c>
    </row>
    <row r="5728" spans="1:3" ht="15">
      <c r="A5728" s="1649">
        <v>38965</v>
      </c>
      <c r="B5728" s="1649"/>
      <c r="C5728" s="1509">
        <v>33.200000000000003</v>
      </c>
    </row>
    <row r="5729" spans="1:3" ht="15">
      <c r="A5729" s="1649">
        <v>38966</v>
      </c>
      <c r="B5729" s="1649"/>
      <c r="C5729" s="1509">
        <v>34</v>
      </c>
    </row>
    <row r="5730" spans="1:3" ht="15">
      <c r="A5730" s="1649">
        <v>38967</v>
      </c>
      <c r="B5730" s="1649"/>
      <c r="C5730" s="1509">
        <v>35.1</v>
      </c>
    </row>
    <row r="5731" spans="1:3" ht="15">
      <c r="A5731" s="1649">
        <v>38968</v>
      </c>
      <c r="B5731" s="1649"/>
      <c r="C5731" s="1509">
        <v>33</v>
      </c>
    </row>
    <row r="5732" spans="1:3" ht="15">
      <c r="A5732" s="1649">
        <v>38969</v>
      </c>
      <c r="B5732" s="1649"/>
      <c r="C5732" s="1509">
        <v>27.3</v>
      </c>
    </row>
    <row r="5733" spans="1:3" ht="15">
      <c r="A5733" s="1649">
        <v>38970</v>
      </c>
      <c r="B5733" s="1649"/>
      <c r="C5733" s="1509">
        <v>26.2</v>
      </c>
    </row>
    <row r="5734" spans="1:3" ht="15">
      <c r="A5734" s="1649">
        <v>38971</v>
      </c>
      <c r="B5734" s="1649"/>
      <c r="C5734" s="1509">
        <v>30.8</v>
      </c>
    </row>
    <row r="5735" spans="1:3" ht="15">
      <c r="A5735" s="1649">
        <v>38972</v>
      </c>
      <c r="B5735" s="1649"/>
      <c r="C5735" s="1509">
        <v>31.4</v>
      </c>
    </row>
    <row r="5736" spans="1:3" ht="15">
      <c r="A5736" s="1649">
        <v>38973</v>
      </c>
      <c r="B5736" s="1649"/>
      <c r="C5736" s="1509">
        <v>32.799999999999997</v>
      </c>
    </row>
    <row r="5737" spans="1:3" ht="15">
      <c r="A5737" s="1649">
        <v>38974</v>
      </c>
      <c r="B5737" s="1649"/>
      <c r="C5737" s="1509">
        <v>32.4</v>
      </c>
    </row>
    <row r="5738" spans="1:3" ht="15">
      <c r="A5738" s="1649">
        <v>38975</v>
      </c>
      <c r="B5738" s="1649"/>
      <c r="C5738" s="1509">
        <v>32.5</v>
      </c>
    </row>
    <row r="5739" spans="1:3" ht="15">
      <c r="A5739" s="1649">
        <v>38976</v>
      </c>
      <c r="B5739" s="1649"/>
      <c r="C5739" s="1509">
        <v>32.4</v>
      </c>
    </row>
    <row r="5740" spans="1:3" ht="15">
      <c r="A5740" s="1649">
        <v>38977</v>
      </c>
      <c r="B5740" s="1649"/>
      <c r="C5740" s="1509">
        <v>32.299999999999997</v>
      </c>
    </row>
    <row r="5741" spans="1:3" ht="15">
      <c r="A5741" s="1649">
        <v>38978</v>
      </c>
      <c r="B5741" s="1649"/>
      <c r="C5741" s="1509">
        <v>32</v>
      </c>
    </row>
    <row r="5742" spans="1:3" ht="15">
      <c r="A5742" s="1649">
        <v>38979</v>
      </c>
      <c r="B5742" s="1649"/>
      <c r="C5742" s="1509">
        <v>32</v>
      </c>
    </row>
    <row r="5743" spans="1:3" ht="15">
      <c r="A5743" s="1649">
        <v>38980</v>
      </c>
      <c r="B5743" s="1649"/>
      <c r="C5743" s="1509">
        <v>30.4</v>
      </c>
    </row>
    <row r="5744" spans="1:3" ht="15">
      <c r="A5744" s="1649">
        <v>38981</v>
      </c>
      <c r="B5744" s="1649"/>
      <c r="C5744" s="1509">
        <v>30.5</v>
      </c>
    </row>
    <row r="5745" spans="1:3" ht="15">
      <c r="A5745" s="1649">
        <v>38982</v>
      </c>
      <c r="B5745" s="1649"/>
      <c r="C5745" s="1509">
        <v>32.9</v>
      </c>
    </row>
    <row r="5746" spans="1:3" ht="15">
      <c r="A5746" s="1649">
        <v>38983</v>
      </c>
      <c r="B5746" s="1649"/>
      <c r="C5746" s="1509">
        <v>33.299999999999997</v>
      </c>
    </row>
    <row r="5747" spans="1:3" ht="15">
      <c r="A5747" s="1649">
        <v>38984</v>
      </c>
      <c r="B5747" s="1649"/>
      <c r="C5747" s="1509">
        <v>33.799999999999997</v>
      </c>
    </row>
    <row r="5748" spans="1:3" ht="15">
      <c r="A5748" s="1649">
        <v>38985</v>
      </c>
      <c r="B5748" s="1649"/>
      <c r="C5748" s="1509">
        <v>28.3</v>
      </c>
    </row>
    <row r="5749" spans="1:3" ht="15">
      <c r="A5749" s="1649">
        <v>38986</v>
      </c>
      <c r="B5749" s="1649"/>
      <c r="C5749" s="1509">
        <v>30.5</v>
      </c>
    </row>
    <row r="5750" spans="1:3" ht="15">
      <c r="A5750" s="1649">
        <v>38987</v>
      </c>
      <c r="B5750" s="1649"/>
      <c r="C5750" s="1509">
        <v>30</v>
      </c>
    </row>
    <row r="5751" spans="1:3" ht="15">
      <c r="A5751" s="1649">
        <v>38988</v>
      </c>
      <c r="B5751" s="1649"/>
      <c r="C5751" s="1509">
        <v>32.700000000000003</v>
      </c>
    </row>
    <row r="5752" spans="1:3" ht="15">
      <c r="A5752" s="1649">
        <v>38989</v>
      </c>
      <c r="B5752" s="1649"/>
      <c r="C5752" s="1509">
        <v>33.200000000000003</v>
      </c>
    </row>
    <row r="5753" spans="1:3" ht="15">
      <c r="A5753" s="1649">
        <v>38990</v>
      </c>
      <c r="B5753" s="1649"/>
      <c r="C5753" s="1509">
        <v>34.5</v>
      </c>
    </row>
    <row r="5754" spans="1:3" ht="15">
      <c r="A5754" s="1649">
        <v>38991</v>
      </c>
      <c r="B5754" s="1649"/>
      <c r="C5754" s="1509">
        <v>30.4</v>
      </c>
    </row>
    <row r="5755" spans="1:3" ht="15">
      <c r="A5755" s="1649">
        <v>38992</v>
      </c>
      <c r="B5755" s="1649"/>
      <c r="C5755" s="1509">
        <v>28.7</v>
      </c>
    </row>
    <row r="5756" spans="1:3" ht="15">
      <c r="A5756" s="1649">
        <v>38993</v>
      </c>
      <c r="B5756" s="1649"/>
      <c r="C5756" s="1509">
        <v>30.2</v>
      </c>
    </row>
    <row r="5757" spans="1:3" ht="15">
      <c r="A5757" s="1649">
        <v>38994</v>
      </c>
      <c r="B5757" s="1649"/>
      <c r="C5757" s="1509">
        <v>30.7</v>
      </c>
    </row>
    <row r="5758" spans="1:3" ht="15">
      <c r="A5758" s="1649">
        <v>38995</v>
      </c>
      <c r="B5758" s="1649"/>
      <c r="C5758" s="1509">
        <v>32.6</v>
      </c>
    </row>
    <row r="5759" spans="1:3" ht="15">
      <c r="A5759" s="1649">
        <v>38996</v>
      </c>
      <c r="B5759" s="1649"/>
      <c r="C5759" s="1509">
        <v>31.7</v>
      </c>
    </row>
    <row r="5760" spans="1:3" ht="15">
      <c r="A5760" s="1649">
        <v>38997</v>
      </c>
      <c r="B5760" s="1649"/>
      <c r="C5760" s="1509">
        <v>31.3</v>
      </c>
    </row>
    <row r="5761" spans="1:3" ht="15">
      <c r="A5761" s="1649">
        <v>38998</v>
      </c>
      <c r="B5761" s="1649"/>
      <c r="C5761" s="1509">
        <v>33</v>
      </c>
    </row>
    <row r="5762" spans="1:3" ht="15">
      <c r="A5762" s="1649">
        <v>38999</v>
      </c>
      <c r="B5762" s="1649"/>
      <c r="C5762" s="1509">
        <v>26.3</v>
      </c>
    </row>
    <row r="5763" spans="1:3" ht="15">
      <c r="A5763" s="1649">
        <v>39000</v>
      </c>
      <c r="B5763" s="1649"/>
      <c r="C5763" s="1509">
        <v>30.7</v>
      </c>
    </row>
    <row r="5764" spans="1:3" ht="15">
      <c r="A5764" s="1649">
        <v>39001</v>
      </c>
      <c r="B5764" s="1649"/>
      <c r="C5764" s="1509">
        <v>30.6</v>
      </c>
    </row>
    <row r="5765" spans="1:3" ht="15">
      <c r="A5765" s="1649">
        <v>39002</v>
      </c>
      <c r="B5765" s="1649"/>
      <c r="C5765" s="1509">
        <v>31.5</v>
      </c>
    </row>
    <row r="5766" spans="1:3" ht="15">
      <c r="A5766" s="1649">
        <v>39003</v>
      </c>
      <c r="B5766" s="1649"/>
      <c r="C5766" s="1509">
        <v>32.1</v>
      </c>
    </row>
    <row r="5767" spans="1:3" ht="15">
      <c r="A5767" s="1649">
        <v>39004</v>
      </c>
      <c r="B5767" s="1649"/>
      <c r="C5767" s="1509">
        <v>32.799999999999997</v>
      </c>
    </row>
    <row r="5768" spans="1:3" ht="15">
      <c r="A5768" s="1649">
        <v>39005</v>
      </c>
      <c r="B5768" s="1649"/>
      <c r="C5768" s="1509">
        <v>33</v>
      </c>
    </row>
    <row r="5769" spans="1:3" ht="15">
      <c r="A5769" s="1649">
        <v>39006</v>
      </c>
      <c r="B5769" s="1649"/>
      <c r="C5769" s="1509">
        <v>33.299999999999997</v>
      </c>
    </row>
    <row r="5770" spans="1:3" ht="15">
      <c r="A5770" s="1649">
        <v>39007</v>
      </c>
      <c r="B5770" s="1649"/>
      <c r="C5770" s="1509">
        <v>33.299999999999997</v>
      </c>
    </row>
    <row r="5771" spans="1:3" ht="15">
      <c r="A5771" s="1649">
        <v>39008</v>
      </c>
      <c r="B5771" s="1649"/>
      <c r="C5771" s="1509">
        <v>33.299999999999997</v>
      </c>
    </row>
    <row r="5772" spans="1:3" ht="15">
      <c r="A5772" s="1649">
        <v>39009</v>
      </c>
      <c r="B5772" s="1649"/>
      <c r="C5772" s="1509">
        <v>33.4</v>
      </c>
    </row>
    <row r="5773" spans="1:3" ht="15">
      <c r="A5773" s="1649">
        <v>39010</v>
      </c>
      <c r="B5773" s="1649"/>
      <c r="C5773" s="1509">
        <v>31.5</v>
      </c>
    </row>
    <row r="5774" spans="1:3" ht="15">
      <c r="A5774" s="1649">
        <v>39011</v>
      </c>
      <c r="B5774" s="1649"/>
      <c r="C5774" s="1509">
        <v>31.8</v>
      </c>
    </row>
    <row r="5775" spans="1:3" ht="15">
      <c r="A5775" s="1649">
        <v>39012</v>
      </c>
      <c r="B5775" s="1649"/>
      <c r="C5775" s="1509">
        <v>31.7</v>
      </c>
    </row>
    <row r="5776" spans="1:3" ht="15">
      <c r="A5776" s="1649">
        <v>39013</v>
      </c>
      <c r="B5776" s="1649"/>
      <c r="C5776" s="1509">
        <v>31.9</v>
      </c>
    </row>
    <row r="5777" spans="1:3" ht="15">
      <c r="A5777" s="1649">
        <v>39014</v>
      </c>
      <c r="B5777" s="1649"/>
      <c r="C5777" s="1509">
        <v>32.1</v>
      </c>
    </row>
    <row r="5778" spans="1:3" ht="15">
      <c r="A5778" s="1649">
        <v>39015</v>
      </c>
      <c r="B5778" s="1649"/>
      <c r="C5778" s="1509">
        <v>31.2</v>
      </c>
    </row>
    <row r="5779" spans="1:3" ht="15">
      <c r="A5779" s="1649">
        <v>39016</v>
      </c>
      <c r="B5779" s="1649"/>
      <c r="C5779" s="1509">
        <v>31.3</v>
      </c>
    </row>
    <row r="5780" spans="1:3" ht="15">
      <c r="A5780" s="1649">
        <v>39017</v>
      </c>
      <c r="B5780" s="1649"/>
      <c r="C5780" s="1509">
        <v>30.2</v>
      </c>
    </row>
    <row r="5781" spans="1:3" ht="15">
      <c r="A5781" s="1649">
        <v>39018</v>
      </c>
      <c r="B5781" s="1649"/>
      <c r="C5781" s="1509">
        <v>30.2</v>
      </c>
    </row>
    <row r="5782" spans="1:3" ht="15">
      <c r="A5782" s="1649">
        <v>39019</v>
      </c>
      <c r="B5782" s="1649"/>
      <c r="C5782" s="1509">
        <v>31</v>
      </c>
    </row>
    <row r="5783" spans="1:3" ht="15">
      <c r="A5783" s="1649">
        <v>39020</v>
      </c>
      <c r="B5783" s="1649"/>
      <c r="C5783" s="1509">
        <v>30.9</v>
      </c>
    </row>
    <row r="5784" spans="1:3" ht="15">
      <c r="A5784" s="1649">
        <v>39021</v>
      </c>
      <c r="B5784" s="1649"/>
      <c r="C5784" s="1509">
        <v>31.2</v>
      </c>
    </row>
    <row r="5785" spans="1:3" ht="15">
      <c r="A5785" s="1649">
        <v>39022</v>
      </c>
      <c r="B5785" s="1649"/>
      <c r="C5785" s="1509">
        <v>30.7</v>
      </c>
    </row>
    <row r="5786" spans="1:3" ht="15">
      <c r="A5786" s="1649">
        <v>39023</v>
      </c>
      <c r="B5786" s="1649"/>
      <c r="C5786" s="1509">
        <v>29.8</v>
      </c>
    </row>
    <row r="5787" spans="1:3" ht="15">
      <c r="A5787" s="1649">
        <v>39024</v>
      </c>
      <c r="B5787" s="1649"/>
      <c r="C5787" s="1509">
        <v>29.6</v>
      </c>
    </row>
    <row r="5788" spans="1:3" ht="15">
      <c r="A5788" s="1649">
        <v>39025</v>
      </c>
      <c r="B5788" s="1649"/>
      <c r="C5788" s="1509">
        <v>29.4</v>
      </c>
    </row>
    <row r="5789" spans="1:3" ht="15">
      <c r="A5789" s="1649">
        <v>39026</v>
      </c>
      <c r="B5789" s="1649"/>
      <c r="C5789" s="1509">
        <v>29.6</v>
      </c>
    </row>
    <row r="5790" spans="1:3" ht="15">
      <c r="A5790" s="1649">
        <v>39027</v>
      </c>
      <c r="B5790" s="1649"/>
      <c r="C5790" s="1509">
        <v>29.9</v>
      </c>
    </row>
    <row r="5791" spans="1:3" ht="15">
      <c r="A5791" s="1649">
        <v>39028</v>
      </c>
      <c r="B5791" s="1649"/>
      <c r="C5791" s="1509">
        <v>28.8</v>
      </c>
    </row>
    <row r="5792" spans="1:3" ht="15">
      <c r="A5792" s="1649">
        <v>39029</v>
      </c>
      <c r="B5792" s="1649"/>
      <c r="C5792" s="1509">
        <v>29.2</v>
      </c>
    </row>
    <row r="5793" spans="1:3" ht="15">
      <c r="A5793" s="1649">
        <v>39030</v>
      </c>
      <c r="B5793" s="1649"/>
      <c r="C5793" s="1509">
        <v>30.2</v>
      </c>
    </row>
    <row r="5794" spans="1:3" ht="15">
      <c r="A5794" s="1649">
        <v>39031</v>
      </c>
      <c r="B5794" s="1649"/>
      <c r="C5794" s="1509">
        <v>31.7</v>
      </c>
    </row>
    <row r="5795" spans="1:3" ht="15">
      <c r="A5795" s="1649">
        <v>39032</v>
      </c>
      <c r="B5795" s="1649"/>
      <c r="C5795" s="1509">
        <v>31.5</v>
      </c>
    </row>
    <row r="5796" spans="1:3" ht="15">
      <c r="A5796" s="1649">
        <v>39033</v>
      </c>
      <c r="B5796" s="1649"/>
      <c r="C5796" s="1509">
        <v>28.9</v>
      </c>
    </row>
    <row r="5797" spans="1:3" ht="15">
      <c r="A5797" s="1649">
        <v>39034</v>
      </c>
      <c r="B5797" s="1649"/>
      <c r="C5797" s="1509">
        <v>28.9</v>
      </c>
    </row>
    <row r="5798" spans="1:3" ht="15">
      <c r="A5798" s="1649">
        <v>39035</v>
      </c>
      <c r="B5798" s="1649"/>
      <c r="C5798" s="1509">
        <v>29.5</v>
      </c>
    </row>
    <row r="5799" spans="1:3" ht="15">
      <c r="A5799" s="1649">
        <v>39036</v>
      </c>
      <c r="B5799" s="1649"/>
      <c r="C5799" s="1509">
        <v>30.3</v>
      </c>
    </row>
    <row r="5800" spans="1:3" ht="15">
      <c r="A5800" s="1649">
        <v>39037</v>
      </c>
      <c r="B5800" s="1649"/>
      <c r="C5800" s="1509">
        <v>30.5</v>
      </c>
    </row>
    <row r="5801" spans="1:3" ht="15">
      <c r="A5801" s="1649">
        <v>39038</v>
      </c>
      <c r="B5801" s="1649"/>
      <c r="C5801" s="1509">
        <v>32.1</v>
      </c>
    </row>
    <row r="5802" spans="1:3" ht="15">
      <c r="A5802" s="1649">
        <v>39039</v>
      </c>
      <c r="B5802" s="1649"/>
      <c r="C5802" s="1509">
        <v>32.299999999999997</v>
      </c>
    </row>
    <row r="5803" spans="1:3" ht="15">
      <c r="A5803" s="1649">
        <v>39040</v>
      </c>
      <c r="B5803" s="1649"/>
      <c r="C5803" s="1509">
        <v>31.2</v>
      </c>
    </row>
    <row r="5804" spans="1:3" ht="15">
      <c r="A5804" s="1649">
        <v>39041</v>
      </c>
      <c r="B5804" s="1649"/>
      <c r="C5804" s="1509">
        <v>31</v>
      </c>
    </row>
    <row r="5805" spans="1:3" ht="15">
      <c r="A5805" s="1649">
        <v>39042</v>
      </c>
      <c r="B5805" s="1649"/>
      <c r="C5805" s="1509">
        <v>30.6</v>
      </c>
    </row>
    <row r="5806" spans="1:3" ht="15">
      <c r="A5806" s="1649">
        <v>39043</v>
      </c>
      <c r="B5806" s="1649"/>
      <c r="C5806" s="1509">
        <v>26.5</v>
      </c>
    </row>
    <row r="5807" spans="1:3" ht="15">
      <c r="A5807" s="1649">
        <v>39044</v>
      </c>
      <c r="B5807" s="1649"/>
      <c r="C5807" s="1509">
        <v>22.8</v>
      </c>
    </row>
    <row r="5808" spans="1:3" ht="15">
      <c r="A5808" s="1649">
        <v>39045</v>
      </c>
      <c r="B5808" s="1649"/>
      <c r="C5808" s="1509">
        <v>24.8</v>
      </c>
    </row>
    <row r="5809" spans="1:3" ht="15">
      <c r="A5809" s="1649">
        <v>39046</v>
      </c>
      <c r="B5809" s="1649"/>
      <c r="C5809" s="1509">
        <v>29.7</v>
      </c>
    </row>
    <row r="5810" spans="1:3" ht="15">
      <c r="A5810" s="1649">
        <v>39047</v>
      </c>
      <c r="B5810" s="1649"/>
      <c r="C5810" s="1509">
        <v>31.8</v>
      </c>
    </row>
    <row r="5811" spans="1:3" ht="15">
      <c r="A5811" s="1649">
        <v>39048</v>
      </c>
      <c r="B5811" s="1649"/>
      <c r="C5811" s="1509">
        <v>31.5</v>
      </c>
    </row>
    <row r="5812" spans="1:3" ht="15">
      <c r="A5812" s="1649">
        <v>39049</v>
      </c>
      <c r="B5812" s="1649"/>
      <c r="C5812" s="1509">
        <v>22</v>
      </c>
    </row>
    <row r="5813" spans="1:3" ht="15">
      <c r="A5813" s="1649">
        <v>39050</v>
      </c>
      <c r="B5813" s="1649"/>
      <c r="C5813" s="1509">
        <v>23.4</v>
      </c>
    </row>
    <row r="5814" spans="1:3" ht="15">
      <c r="A5814" s="1649">
        <v>39051</v>
      </c>
      <c r="B5814" s="1649"/>
      <c r="C5814" s="1509">
        <v>20.6</v>
      </c>
    </row>
    <row r="5815" spans="1:3" ht="15">
      <c r="A5815" s="1649">
        <v>39052</v>
      </c>
      <c r="B5815" s="1649"/>
      <c r="C5815" s="1509">
        <v>19.2</v>
      </c>
    </row>
    <row r="5816" spans="1:3" ht="15">
      <c r="A5816" s="1649">
        <v>39053</v>
      </c>
      <c r="B5816" s="1649"/>
      <c r="C5816" s="1509">
        <v>18.7</v>
      </c>
    </row>
    <row r="5817" spans="1:3" ht="15">
      <c r="A5817" s="1649">
        <v>39054</v>
      </c>
      <c r="B5817" s="1649"/>
      <c r="C5817" s="1509">
        <v>16.8</v>
      </c>
    </row>
    <row r="5818" spans="1:3" ht="15">
      <c r="A5818" s="1649">
        <v>39055</v>
      </c>
      <c r="B5818" s="1649"/>
      <c r="C5818" s="1509">
        <v>19.5</v>
      </c>
    </row>
    <row r="5819" spans="1:3" ht="15">
      <c r="A5819" s="1649">
        <v>39056</v>
      </c>
      <c r="B5819" s="1649"/>
      <c r="C5819" s="1509">
        <v>22.4</v>
      </c>
    </row>
    <row r="5820" spans="1:3" ht="15">
      <c r="A5820" s="1649">
        <v>39057</v>
      </c>
      <c r="B5820" s="1649"/>
      <c r="C5820" s="1509">
        <v>23.4</v>
      </c>
    </row>
    <row r="5821" spans="1:3" ht="15">
      <c r="A5821" s="1649">
        <v>39058</v>
      </c>
      <c r="B5821" s="1649"/>
      <c r="C5821" s="1509">
        <v>26.8</v>
      </c>
    </row>
    <row r="5822" spans="1:3" ht="15">
      <c r="A5822" s="1649">
        <v>39059</v>
      </c>
      <c r="B5822" s="1649"/>
      <c r="C5822" s="1509">
        <v>29.5</v>
      </c>
    </row>
    <row r="5823" spans="1:3" ht="15">
      <c r="A5823" s="1649">
        <v>39060</v>
      </c>
      <c r="B5823" s="1649"/>
      <c r="C5823" s="1509">
        <v>24.2</v>
      </c>
    </row>
    <row r="5824" spans="1:3" ht="15">
      <c r="A5824" s="1649">
        <v>39061</v>
      </c>
      <c r="B5824" s="1649"/>
      <c r="C5824" s="1509">
        <v>16.399999999999999</v>
      </c>
    </row>
    <row r="5825" spans="1:3" ht="15">
      <c r="A5825" s="1649">
        <v>39062</v>
      </c>
      <c r="B5825" s="1649"/>
      <c r="C5825" s="1509">
        <v>15.7</v>
      </c>
    </row>
    <row r="5826" spans="1:3" ht="15">
      <c r="A5826" s="1649">
        <v>39063</v>
      </c>
      <c r="B5826" s="1649"/>
      <c r="C5826" s="1509">
        <v>16.899999999999999</v>
      </c>
    </row>
    <row r="5827" spans="1:3" ht="15">
      <c r="A5827" s="1649">
        <v>39064</v>
      </c>
      <c r="B5827" s="1649"/>
      <c r="C5827" s="1509">
        <v>21.3</v>
      </c>
    </row>
    <row r="5828" spans="1:3" ht="15">
      <c r="A5828" s="1649">
        <v>39065</v>
      </c>
      <c r="B5828" s="1649"/>
      <c r="C5828" s="1509">
        <v>22.2</v>
      </c>
    </row>
    <row r="5829" spans="1:3" ht="15">
      <c r="A5829" s="1649">
        <v>39066</v>
      </c>
      <c r="B5829" s="1649"/>
      <c r="C5829" s="1509">
        <v>24.3</v>
      </c>
    </row>
    <row r="5830" spans="1:3" ht="15">
      <c r="A5830" s="1649">
        <v>39067</v>
      </c>
      <c r="B5830" s="1649"/>
      <c r="C5830" s="1509">
        <v>23</v>
      </c>
    </row>
    <row r="5831" spans="1:3" ht="15">
      <c r="A5831" s="1649">
        <v>39068</v>
      </c>
      <c r="B5831" s="1649"/>
      <c r="C5831" s="1509">
        <v>22.5</v>
      </c>
    </row>
    <row r="5832" spans="1:3" ht="15">
      <c r="A5832" s="1649">
        <v>39069</v>
      </c>
      <c r="B5832" s="1649"/>
      <c r="C5832" s="1509">
        <v>19.600000000000001</v>
      </c>
    </row>
    <row r="5833" spans="1:3" ht="15">
      <c r="A5833" s="1649">
        <v>39070</v>
      </c>
      <c r="B5833" s="1649"/>
      <c r="C5833" s="1509">
        <v>22.2</v>
      </c>
    </row>
    <row r="5834" spans="1:3" ht="15">
      <c r="A5834" s="1649">
        <v>39071</v>
      </c>
      <c r="B5834" s="1649"/>
      <c r="C5834" s="1509">
        <v>22.4</v>
      </c>
    </row>
    <row r="5835" spans="1:3" ht="15">
      <c r="A5835" s="1649">
        <v>39072</v>
      </c>
      <c r="B5835" s="1649"/>
      <c r="C5835" s="1509">
        <v>23</v>
      </c>
    </row>
    <row r="5836" spans="1:3" ht="15">
      <c r="A5836" s="1649">
        <v>39073</v>
      </c>
      <c r="B5836" s="1649"/>
      <c r="C5836" s="1509">
        <v>22.6</v>
      </c>
    </row>
    <row r="5837" spans="1:3" ht="15">
      <c r="A5837" s="1649">
        <v>39074</v>
      </c>
      <c r="B5837" s="1649"/>
      <c r="C5837" s="1509">
        <v>22.5</v>
      </c>
    </row>
    <row r="5838" spans="1:3" ht="15">
      <c r="A5838" s="1649">
        <v>39075</v>
      </c>
      <c r="B5838" s="1649"/>
      <c r="C5838" s="1509">
        <v>23.4</v>
      </c>
    </row>
    <row r="5839" spans="1:3" ht="15">
      <c r="A5839" s="1649">
        <v>39076</v>
      </c>
      <c r="B5839" s="1649"/>
      <c r="C5839" s="1509">
        <v>24.4</v>
      </c>
    </row>
    <row r="5840" spans="1:3" ht="15">
      <c r="A5840" s="1649">
        <v>39077</v>
      </c>
      <c r="B5840" s="1649"/>
      <c r="C5840" s="1509">
        <v>24.3</v>
      </c>
    </row>
    <row r="5841" spans="1:3" ht="15">
      <c r="A5841" s="1649">
        <v>39078</v>
      </c>
      <c r="B5841" s="1649"/>
      <c r="C5841" s="1509">
        <v>24.6</v>
      </c>
    </row>
    <row r="5842" spans="1:3" ht="15">
      <c r="A5842" s="1649">
        <v>39079</v>
      </c>
      <c r="B5842" s="1649"/>
      <c r="C5842" s="1509">
        <v>25.2</v>
      </c>
    </row>
    <row r="5843" spans="1:3" ht="15">
      <c r="A5843" s="1649">
        <v>39080</v>
      </c>
      <c r="B5843" s="1649"/>
      <c r="C5843" s="1509">
        <v>22.5</v>
      </c>
    </row>
    <row r="5844" spans="1:3" ht="15">
      <c r="A5844" s="1649">
        <v>39081</v>
      </c>
      <c r="B5844" s="1649"/>
      <c r="C5844" s="1509">
        <v>20.2</v>
      </c>
    </row>
    <row r="5845" spans="1:3" ht="15">
      <c r="A5845" s="1649">
        <v>39082</v>
      </c>
      <c r="B5845" s="1649"/>
      <c r="C5845" s="1509">
        <v>21.2</v>
      </c>
    </row>
    <row r="5846" spans="1:3" ht="15">
      <c r="A5846" s="1649">
        <v>39083</v>
      </c>
      <c r="B5846" s="1649"/>
      <c r="C5846" s="398">
        <v>20.7</v>
      </c>
    </row>
    <row r="5847" spans="1:3" ht="15">
      <c r="A5847" s="1649">
        <v>39084</v>
      </c>
      <c r="B5847" s="1649"/>
      <c r="C5847" s="398">
        <v>25.4</v>
      </c>
    </row>
    <row r="5848" spans="1:3" ht="15">
      <c r="A5848" s="1649">
        <v>39085</v>
      </c>
      <c r="B5848" s="1649"/>
      <c r="C5848" s="398">
        <v>26.9</v>
      </c>
    </row>
    <row r="5849" spans="1:3" ht="15">
      <c r="A5849" s="1649">
        <v>39086</v>
      </c>
      <c r="B5849" s="1649"/>
      <c r="C5849" s="398">
        <v>22.1</v>
      </c>
    </row>
    <row r="5850" spans="1:3" ht="15">
      <c r="A5850" s="1649">
        <v>39087</v>
      </c>
      <c r="B5850" s="1649"/>
      <c r="C5850" s="398">
        <v>16.7</v>
      </c>
    </row>
    <row r="5851" spans="1:3" ht="15">
      <c r="A5851" s="1649">
        <v>39088</v>
      </c>
      <c r="B5851" s="1649"/>
      <c r="C5851" s="398">
        <v>18.3</v>
      </c>
    </row>
    <row r="5852" spans="1:3" ht="15">
      <c r="A5852" s="1649">
        <v>39089</v>
      </c>
      <c r="B5852" s="1649"/>
      <c r="C5852" s="398">
        <v>17.3</v>
      </c>
    </row>
    <row r="5853" spans="1:3" ht="15">
      <c r="A5853" s="1649">
        <v>39090</v>
      </c>
      <c r="B5853" s="1649"/>
      <c r="C5853" s="398">
        <v>18.7</v>
      </c>
    </row>
    <row r="5854" spans="1:3" ht="15">
      <c r="A5854" s="1649">
        <v>39091</v>
      </c>
      <c r="B5854" s="1649"/>
      <c r="C5854" s="398">
        <v>20.2</v>
      </c>
    </row>
    <row r="5855" spans="1:3" ht="15">
      <c r="A5855" s="1649">
        <v>39092</v>
      </c>
      <c r="B5855" s="1649"/>
      <c r="C5855" s="398">
        <v>22</v>
      </c>
    </row>
    <row r="5856" spans="1:3" ht="15">
      <c r="A5856" s="1649">
        <v>39093</v>
      </c>
      <c r="B5856" s="1649"/>
      <c r="C5856" s="398">
        <v>21.7</v>
      </c>
    </row>
    <row r="5857" spans="1:3" ht="15">
      <c r="A5857" s="1649">
        <v>39094</v>
      </c>
      <c r="B5857" s="1649"/>
      <c r="C5857" s="398">
        <v>22.2</v>
      </c>
    </row>
    <row r="5858" spans="1:3" ht="15">
      <c r="A5858" s="1649">
        <v>39095</v>
      </c>
      <c r="B5858" s="1649"/>
      <c r="C5858" s="398">
        <v>20.2</v>
      </c>
    </row>
    <row r="5859" spans="1:3" ht="15">
      <c r="A5859" s="1649">
        <v>39096</v>
      </c>
      <c r="B5859" s="1649"/>
      <c r="C5859" s="398">
        <v>20.399999999999999</v>
      </c>
    </row>
    <row r="5860" spans="1:3" ht="15">
      <c r="A5860" s="1649">
        <v>39097</v>
      </c>
      <c r="B5860" s="1649"/>
      <c r="C5860" s="398">
        <v>22.7</v>
      </c>
    </row>
    <row r="5861" spans="1:3" ht="15">
      <c r="A5861" s="1649">
        <v>39098</v>
      </c>
      <c r="B5861" s="1649"/>
      <c r="C5861" s="398">
        <v>26.2</v>
      </c>
    </row>
    <row r="5862" spans="1:3" ht="15">
      <c r="A5862" s="1649">
        <v>39099</v>
      </c>
      <c r="B5862" s="1649"/>
      <c r="C5862" s="398">
        <v>21.7</v>
      </c>
    </row>
    <row r="5863" spans="1:3" ht="15">
      <c r="A5863" s="1649">
        <v>39100</v>
      </c>
      <c r="B5863" s="1649"/>
      <c r="C5863" s="398">
        <v>17</v>
      </c>
    </row>
    <row r="5864" spans="1:3" ht="15">
      <c r="A5864" s="1649">
        <v>39101</v>
      </c>
      <c r="B5864" s="1649"/>
      <c r="C5864" s="398">
        <v>15.3</v>
      </c>
    </row>
    <row r="5865" spans="1:3" ht="15">
      <c r="A5865" s="1649">
        <v>39102</v>
      </c>
      <c r="B5865" s="1649"/>
      <c r="C5865" s="398">
        <v>14.6</v>
      </c>
    </row>
    <row r="5866" spans="1:3" ht="15">
      <c r="A5866" s="1649">
        <v>39103</v>
      </c>
      <c r="B5866" s="1649"/>
      <c r="C5866" s="398">
        <v>16.8</v>
      </c>
    </row>
    <row r="5867" spans="1:3" ht="15">
      <c r="A5867" s="1649">
        <v>39104</v>
      </c>
      <c r="B5867" s="1649"/>
      <c r="C5867" s="398">
        <v>17.3</v>
      </c>
    </row>
    <row r="5868" spans="1:3" ht="15">
      <c r="A5868" s="1649">
        <v>39105</v>
      </c>
      <c r="B5868" s="1649"/>
      <c r="C5868" s="398">
        <v>18.399999999999999</v>
      </c>
    </row>
    <row r="5869" spans="1:3" ht="15">
      <c r="A5869" s="1649">
        <v>39106</v>
      </c>
      <c r="B5869" s="1649"/>
      <c r="C5869" s="398">
        <v>19.899999999999999</v>
      </c>
    </row>
    <row r="5870" spans="1:3" ht="15">
      <c r="A5870" s="1649">
        <v>39107</v>
      </c>
      <c r="B5870" s="1649"/>
      <c r="C5870" s="398">
        <v>19.399999999999999</v>
      </c>
    </row>
    <row r="5871" spans="1:3" ht="15">
      <c r="A5871" s="1649">
        <v>39108</v>
      </c>
      <c r="B5871" s="1649"/>
      <c r="C5871" s="398">
        <v>19.399999999999999</v>
      </c>
    </row>
    <row r="5872" spans="1:3" ht="15">
      <c r="A5872" s="1649">
        <v>39109</v>
      </c>
      <c r="B5872" s="1649"/>
      <c r="C5872" s="398">
        <v>19.3</v>
      </c>
    </row>
    <row r="5873" spans="1:3" ht="15">
      <c r="A5873" s="1649">
        <v>39110</v>
      </c>
      <c r="B5873" s="1649"/>
      <c r="C5873" s="398">
        <v>23.2</v>
      </c>
    </row>
    <row r="5874" spans="1:3" ht="15">
      <c r="A5874" s="1649">
        <v>39111</v>
      </c>
      <c r="B5874" s="1649"/>
      <c r="C5874" s="398">
        <v>22.4</v>
      </c>
    </row>
    <row r="5875" spans="1:3" ht="15">
      <c r="A5875" s="1649">
        <v>39112</v>
      </c>
      <c r="B5875" s="1649"/>
      <c r="C5875" s="398">
        <v>22.2</v>
      </c>
    </row>
    <row r="5876" spans="1:3" ht="15">
      <c r="A5876" s="1649">
        <v>39113</v>
      </c>
      <c r="B5876" s="1649"/>
      <c r="C5876" s="402">
        <v>23.7</v>
      </c>
    </row>
    <row r="5877" spans="1:3" ht="15">
      <c r="A5877" s="1649">
        <v>39114</v>
      </c>
      <c r="B5877" s="1649"/>
      <c r="C5877" s="398">
        <v>24.2</v>
      </c>
    </row>
    <row r="5878" spans="1:3" ht="15">
      <c r="A5878" s="1649">
        <v>39115</v>
      </c>
      <c r="B5878" s="1649"/>
      <c r="C5878" s="398">
        <v>23.2</v>
      </c>
    </row>
    <row r="5879" spans="1:3" ht="15">
      <c r="A5879" s="1649">
        <v>39116</v>
      </c>
      <c r="B5879" s="1649"/>
      <c r="C5879" s="398">
        <v>21.3</v>
      </c>
    </row>
    <row r="5880" spans="1:3" ht="15">
      <c r="A5880" s="1649">
        <v>39117</v>
      </c>
      <c r="B5880" s="1649"/>
      <c r="C5880" s="398">
        <v>22.8</v>
      </c>
    </row>
    <row r="5881" spans="1:3" ht="15">
      <c r="A5881" s="1649">
        <v>39118</v>
      </c>
      <c r="B5881" s="1649"/>
      <c r="C5881" s="398">
        <v>23.6</v>
      </c>
    </row>
    <row r="5882" spans="1:3" ht="15">
      <c r="A5882" s="1649">
        <v>39119</v>
      </c>
      <c r="B5882" s="1649"/>
      <c r="C5882" s="398">
        <v>24.7</v>
      </c>
    </row>
    <row r="5883" spans="1:3" ht="15">
      <c r="A5883" s="1649">
        <v>39120</v>
      </c>
      <c r="B5883" s="1649"/>
      <c r="C5883" s="398">
        <v>24.4</v>
      </c>
    </row>
    <row r="5884" spans="1:3" ht="15">
      <c r="A5884" s="1649">
        <v>39121</v>
      </c>
      <c r="B5884" s="1649"/>
      <c r="C5884" s="398">
        <v>25.4</v>
      </c>
    </row>
    <row r="5885" spans="1:3" ht="15">
      <c r="A5885" s="1649">
        <v>39122</v>
      </c>
      <c r="B5885" s="1649"/>
      <c r="C5885" s="398">
        <v>24.8</v>
      </c>
    </row>
    <row r="5886" spans="1:3" ht="15">
      <c r="A5886" s="1649">
        <v>39123</v>
      </c>
      <c r="B5886" s="1649"/>
      <c r="C5886" s="398">
        <v>25.2</v>
      </c>
    </row>
    <row r="5887" spans="1:3" ht="15">
      <c r="A5887" s="1649">
        <v>39124</v>
      </c>
      <c r="B5887" s="1649"/>
      <c r="C5887" s="398">
        <v>26</v>
      </c>
    </row>
    <row r="5888" spans="1:3" ht="15">
      <c r="A5888" s="1649">
        <v>39125</v>
      </c>
      <c r="B5888" s="1649"/>
      <c r="C5888" s="398">
        <v>25.2</v>
      </c>
    </row>
    <row r="5889" spans="1:3" ht="15">
      <c r="A5889" s="1649">
        <v>39126</v>
      </c>
      <c r="B5889" s="1649"/>
      <c r="C5889" s="398">
        <v>27.2</v>
      </c>
    </row>
    <row r="5890" spans="1:3" ht="15">
      <c r="A5890" s="1649">
        <v>39127</v>
      </c>
      <c r="B5890" s="1649"/>
      <c r="C5890" s="398">
        <v>28.3</v>
      </c>
    </row>
    <row r="5891" spans="1:3" ht="15">
      <c r="A5891" s="1649">
        <v>39128</v>
      </c>
      <c r="B5891" s="1649"/>
      <c r="C5891" s="398">
        <v>25</v>
      </c>
    </row>
    <row r="5892" spans="1:3" ht="15">
      <c r="A5892" s="1649">
        <v>39129</v>
      </c>
      <c r="B5892" s="1649"/>
      <c r="C5892" s="398">
        <v>28.7</v>
      </c>
    </row>
    <row r="5893" spans="1:3" ht="15">
      <c r="A5893" s="1649">
        <v>39130</v>
      </c>
      <c r="B5893" s="1649"/>
      <c r="C5893" s="398">
        <v>28.5</v>
      </c>
    </row>
    <row r="5894" spans="1:3" ht="15">
      <c r="A5894" s="1649">
        <v>39131</v>
      </c>
      <c r="B5894" s="1649"/>
      <c r="C5894" s="398">
        <v>29.9</v>
      </c>
    </row>
    <row r="5895" spans="1:3" ht="15">
      <c r="A5895" s="1649">
        <v>39132</v>
      </c>
      <c r="B5895" s="1649"/>
      <c r="C5895" s="398">
        <v>25.8</v>
      </c>
    </row>
    <row r="5896" spans="1:3" ht="15">
      <c r="A5896" s="1649">
        <v>39133</v>
      </c>
      <c r="B5896" s="1649"/>
      <c r="C5896" s="398">
        <v>29.5</v>
      </c>
    </row>
    <row r="5897" spans="1:3" ht="15">
      <c r="A5897" s="1649">
        <v>39134</v>
      </c>
      <c r="B5897" s="1649"/>
      <c r="C5897" s="398">
        <v>24.7</v>
      </c>
    </row>
    <row r="5898" spans="1:3" ht="15">
      <c r="A5898" s="1649">
        <v>39135</v>
      </c>
      <c r="B5898" s="1649"/>
      <c r="C5898" s="398">
        <v>27.4</v>
      </c>
    </row>
    <row r="5899" spans="1:3" ht="15">
      <c r="A5899" s="1649">
        <v>39136</v>
      </c>
      <c r="B5899" s="1649"/>
      <c r="C5899" s="398">
        <v>24.6</v>
      </c>
    </row>
    <row r="5900" spans="1:3" ht="15">
      <c r="A5900" s="1649">
        <v>39137</v>
      </c>
      <c r="B5900" s="1649"/>
      <c r="C5900" s="398">
        <v>27.6</v>
      </c>
    </row>
    <row r="5901" spans="1:3" ht="15">
      <c r="A5901" s="1649">
        <v>39138</v>
      </c>
      <c r="B5901" s="1649"/>
      <c r="C5901" s="398">
        <v>28</v>
      </c>
    </row>
    <row r="5902" spans="1:3" ht="15">
      <c r="A5902" s="1649">
        <v>39139</v>
      </c>
      <c r="B5902" s="1649"/>
      <c r="C5902" s="398">
        <v>24.2</v>
      </c>
    </row>
    <row r="5903" spans="1:3" ht="15">
      <c r="A5903" s="1649">
        <v>39140</v>
      </c>
      <c r="B5903" s="1649"/>
      <c r="C5903" s="398">
        <v>25</v>
      </c>
    </row>
    <row r="5904" spans="1:3" ht="15">
      <c r="A5904" s="1649">
        <v>39141</v>
      </c>
      <c r="B5904" s="1649"/>
      <c r="C5904" s="398">
        <v>24.7</v>
      </c>
    </row>
    <row r="5905" spans="1:3" ht="15">
      <c r="A5905" s="1649">
        <v>39142</v>
      </c>
      <c r="B5905" s="1649"/>
      <c r="C5905" s="398">
        <v>26.8</v>
      </c>
    </row>
    <row r="5906" spans="1:3" ht="15">
      <c r="A5906" s="1649">
        <v>39143</v>
      </c>
      <c r="B5906" s="1649"/>
      <c r="C5906" s="398">
        <v>27.2</v>
      </c>
    </row>
    <row r="5907" spans="1:3" ht="15">
      <c r="A5907" s="1649">
        <v>39144</v>
      </c>
      <c r="B5907" s="1649"/>
      <c r="C5907" s="398">
        <v>27.1</v>
      </c>
    </row>
    <row r="5908" spans="1:3" ht="15">
      <c r="A5908" s="1649">
        <v>39145</v>
      </c>
      <c r="B5908" s="1649"/>
      <c r="C5908" s="398">
        <v>29.5</v>
      </c>
    </row>
    <row r="5909" spans="1:3" ht="15">
      <c r="A5909" s="1649">
        <v>39146</v>
      </c>
      <c r="B5909" s="1649"/>
      <c r="C5909" s="398">
        <v>27.7</v>
      </c>
    </row>
    <row r="5910" spans="1:3" ht="15">
      <c r="A5910" s="1649">
        <v>39147</v>
      </c>
      <c r="B5910" s="1649"/>
      <c r="C5910" s="398">
        <v>24.4</v>
      </c>
    </row>
    <row r="5911" spans="1:3" ht="15">
      <c r="A5911" s="1649">
        <v>39148</v>
      </c>
      <c r="B5911" s="1649"/>
      <c r="C5911" s="398">
        <v>14.8</v>
      </c>
    </row>
    <row r="5912" spans="1:3" ht="15">
      <c r="A5912" s="1649">
        <v>39149</v>
      </c>
      <c r="B5912" s="1649"/>
      <c r="C5912" s="398">
        <v>16</v>
      </c>
    </row>
    <row r="5913" spans="1:3" ht="15">
      <c r="A5913" s="1649">
        <v>39150</v>
      </c>
      <c r="B5913" s="1649"/>
      <c r="C5913" s="398">
        <v>17.2</v>
      </c>
    </row>
    <row r="5914" spans="1:3" ht="15">
      <c r="A5914" s="1649">
        <v>39151</v>
      </c>
      <c r="B5914" s="1649"/>
      <c r="C5914" s="398">
        <v>19.2</v>
      </c>
    </row>
    <row r="5915" spans="1:3" ht="15">
      <c r="A5915" s="1649">
        <v>39152</v>
      </c>
      <c r="B5915" s="1649"/>
      <c r="C5915" s="398">
        <v>18.399999999999999</v>
      </c>
    </row>
    <row r="5916" spans="1:3" ht="15">
      <c r="A5916" s="1649">
        <v>39153</v>
      </c>
      <c r="B5916" s="1649"/>
      <c r="C5916" s="398">
        <v>19.3</v>
      </c>
    </row>
    <row r="5917" spans="1:3" ht="15">
      <c r="A5917" s="1649">
        <v>39154</v>
      </c>
      <c r="B5917" s="1649"/>
      <c r="C5917" s="398">
        <v>21.6</v>
      </c>
    </row>
    <row r="5918" spans="1:3" ht="15">
      <c r="A5918" s="1649">
        <v>39155</v>
      </c>
      <c r="B5918" s="1649"/>
      <c r="C5918" s="398">
        <v>25</v>
      </c>
    </row>
    <row r="5919" spans="1:3" ht="15">
      <c r="A5919" s="1649">
        <v>39156</v>
      </c>
      <c r="B5919" s="1649"/>
      <c r="C5919" s="398">
        <v>26.6</v>
      </c>
    </row>
    <row r="5920" spans="1:3" ht="15">
      <c r="A5920" s="1649">
        <v>39157</v>
      </c>
      <c r="B5920" s="1649"/>
      <c r="C5920" s="398">
        <v>27.4</v>
      </c>
    </row>
    <row r="5921" spans="1:3" ht="15">
      <c r="A5921" s="1649">
        <v>39158</v>
      </c>
      <c r="B5921" s="1649"/>
      <c r="C5921" s="398">
        <v>24</v>
      </c>
    </row>
    <row r="5922" spans="1:3" ht="15">
      <c r="A5922" s="1649">
        <v>39159</v>
      </c>
      <c r="B5922" s="1649"/>
      <c r="C5922" s="398">
        <v>17.899999999999999</v>
      </c>
    </row>
    <row r="5923" spans="1:3" ht="15">
      <c r="A5923" s="1649">
        <v>39160</v>
      </c>
      <c r="B5923" s="1649"/>
      <c r="C5923" s="398">
        <v>17.2</v>
      </c>
    </row>
    <row r="5924" spans="1:3" ht="15">
      <c r="A5924" s="1649">
        <v>39161</v>
      </c>
      <c r="B5924" s="1649"/>
      <c r="C5924" s="398">
        <v>21.6</v>
      </c>
    </row>
    <row r="5925" spans="1:3" ht="15">
      <c r="A5925" s="1649">
        <v>39162</v>
      </c>
      <c r="B5925" s="1649"/>
      <c r="C5925" s="398">
        <v>23</v>
      </c>
    </row>
    <row r="5926" spans="1:3" ht="15">
      <c r="A5926" s="1649">
        <v>39163</v>
      </c>
      <c r="B5926" s="1649"/>
      <c r="C5926" s="398">
        <v>22.6</v>
      </c>
    </row>
    <row r="5927" spans="1:3" ht="15">
      <c r="A5927" s="1649">
        <v>39164</v>
      </c>
      <c r="B5927" s="1649"/>
      <c r="C5927" s="398">
        <v>25.5</v>
      </c>
    </row>
    <row r="5928" spans="1:3" ht="15">
      <c r="A5928" s="1649">
        <v>39165</v>
      </c>
      <c r="B5928" s="1649"/>
      <c r="C5928" s="398">
        <v>26.5</v>
      </c>
    </row>
    <row r="5929" spans="1:3" ht="15">
      <c r="A5929" s="1649">
        <v>39166</v>
      </c>
      <c r="B5929" s="1649"/>
      <c r="C5929" s="398">
        <v>27.6</v>
      </c>
    </row>
    <row r="5930" spans="1:3" ht="15">
      <c r="A5930" s="1649">
        <v>39167</v>
      </c>
      <c r="B5930" s="1649"/>
      <c r="C5930" s="398">
        <v>27.5</v>
      </c>
    </row>
    <row r="5931" spans="1:3" ht="15">
      <c r="A5931" s="1649">
        <v>39168</v>
      </c>
      <c r="B5931" s="1649"/>
      <c r="C5931" s="398">
        <v>29.6</v>
      </c>
    </row>
    <row r="5932" spans="1:3" ht="15">
      <c r="A5932" s="1649">
        <v>39169</v>
      </c>
      <c r="B5932" s="1649"/>
      <c r="C5932" s="398">
        <v>29.2</v>
      </c>
    </row>
    <row r="5933" spans="1:3" ht="15">
      <c r="A5933" s="1649">
        <v>39170</v>
      </c>
      <c r="B5933" s="1649"/>
      <c r="C5933" s="398">
        <v>28.4</v>
      </c>
    </row>
    <row r="5934" spans="1:3" ht="15">
      <c r="A5934" s="1649">
        <v>39171</v>
      </c>
      <c r="B5934" s="1649"/>
      <c r="C5934" s="398">
        <v>27.6</v>
      </c>
    </row>
    <row r="5935" spans="1:3" ht="15">
      <c r="A5935" s="1649">
        <v>39172</v>
      </c>
      <c r="B5935" s="1649"/>
      <c r="C5935" s="402">
        <v>29.9</v>
      </c>
    </row>
    <row r="5936" spans="1:3" ht="15">
      <c r="A5936" s="1649">
        <v>39173</v>
      </c>
      <c r="B5936" s="1649"/>
      <c r="C5936" s="398">
        <v>34.200000000000003</v>
      </c>
    </row>
    <row r="5937" spans="1:3" ht="15">
      <c r="A5937" s="1649">
        <v>39174</v>
      </c>
      <c r="B5937" s="1649"/>
      <c r="C5937" s="398">
        <v>32.4</v>
      </c>
    </row>
    <row r="5938" spans="1:3" ht="15">
      <c r="A5938" s="1649">
        <v>39175</v>
      </c>
      <c r="B5938" s="1649"/>
      <c r="C5938" s="398">
        <v>25.9</v>
      </c>
    </row>
    <row r="5939" spans="1:3" ht="15">
      <c r="A5939" s="1649">
        <v>39176</v>
      </c>
      <c r="B5939" s="1649"/>
      <c r="C5939" s="398">
        <v>19.7</v>
      </c>
    </row>
    <row r="5940" spans="1:3" ht="15">
      <c r="A5940" s="1649">
        <v>39177</v>
      </c>
      <c r="B5940" s="1649"/>
      <c r="C5940" s="398">
        <v>19.7</v>
      </c>
    </row>
    <row r="5941" spans="1:3" ht="15">
      <c r="A5941" s="1649">
        <v>39178</v>
      </c>
      <c r="B5941" s="1649"/>
      <c r="C5941" s="398">
        <v>22.6</v>
      </c>
    </row>
    <row r="5942" spans="1:3" ht="15">
      <c r="A5942" s="1649">
        <v>39179</v>
      </c>
      <c r="B5942" s="1649"/>
      <c r="C5942" s="398">
        <v>23.7</v>
      </c>
    </row>
    <row r="5943" spans="1:3" ht="15">
      <c r="A5943" s="1649">
        <v>39180</v>
      </c>
      <c r="B5943" s="1649"/>
      <c r="C5943" s="398">
        <v>24.4</v>
      </c>
    </row>
    <row r="5944" spans="1:3" ht="15">
      <c r="A5944" s="1649">
        <v>39181</v>
      </c>
      <c r="B5944" s="1649"/>
      <c r="C5944" s="398">
        <v>23.5</v>
      </c>
    </row>
    <row r="5945" spans="1:3" ht="15">
      <c r="A5945" s="1649">
        <v>39182</v>
      </c>
      <c r="B5945" s="1649"/>
      <c r="C5945" s="398">
        <v>23.3</v>
      </c>
    </row>
    <row r="5946" spans="1:3" ht="15">
      <c r="A5946" s="1649">
        <v>39183</v>
      </c>
      <c r="B5946" s="1649"/>
      <c r="C5946" s="398">
        <v>25.7</v>
      </c>
    </row>
    <row r="5947" spans="1:3" ht="15">
      <c r="A5947" s="1649">
        <v>39184</v>
      </c>
      <c r="B5947" s="1649"/>
      <c r="C5947" s="398">
        <v>27.7</v>
      </c>
    </row>
    <row r="5948" spans="1:3" ht="15">
      <c r="A5948" s="1649">
        <v>39185</v>
      </c>
      <c r="B5948" s="1649"/>
      <c r="C5948" s="398">
        <v>24.9</v>
      </c>
    </row>
    <row r="5949" spans="1:3" ht="15">
      <c r="A5949" s="1649">
        <v>39186</v>
      </c>
      <c r="B5949" s="1649"/>
      <c r="C5949" s="398">
        <v>29.6</v>
      </c>
    </row>
    <row r="5950" spans="1:3" ht="15">
      <c r="A5950" s="1649">
        <v>39187</v>
      </c>
      <c r="B5950" s="1649"/>
      <c r="C5950" s="398">
        <v>30.7</v>
      </c>
    </row>
    <row r="5951" spans="1:3" ht="15">
      <c r="A5951" s="1649">
        <v>39188</v>
      </c>
      <c r="B5951" s="1649"/>
      <c r="C5951" s="398">
        <v>28.1</v>
      </c>
    </row>
    <row r="5952" spans="1:3" ht="15">
      <c r="A5952" s="1649">
        <v>39189</v>
      </c>
      <c r="B5952" s="1649"/>
      <c r="C5952" s="398">
        <v>30.7</v>
      </c>
    </row>
    <row r="5953" spans="1:3" ht="15">
      <c r="A5953" s="1649">
        <v>39190</v>
      </c>
      <c r="B5953" s="1649"/>
      <c r="C5953" s="398">
        <v>29.3</v>
      </c>
    </row>
    <row r="5954" spans="1:3" ht="15">
      <c r="A5954" s="1649">
        <v>39191</v>
      </c>
      <c r="B5954" s="1649"/>
      <c r="C5954" s="398">
        <v>27.5</v>
      </c>
    </row>
    <row r="5955" spans="1:3" ht="15">
      <c r="A5955" s="1649">
        <v>39192</v>
      </c>
      <c r="B5955" s="1649"/>
      <c r="C5955" s="398">
        <v>29.4</v>
      </c>
    </row>
    <row r="5956" spans="1:3" ht="15">
      <c r="A5956" s="1649">
        <v>39193</v>
      </c>
      <c r="B5956" s="1649"/>
      <c r="C5956" s="398">
        <v>31</v>
      </c>
    </row>
    <row r="5957" spans="1:3" ht="15">
      <c r="A5957" s="1649">
        <v>39194</v>
      </c>
      <c r="B5957" s="1649"/>
      <c r="C5957" s="398">
        <v>31.9</v>
      </c>
    </row>
    <row r="5958" spans="1:3" ht="15">
      <c r="A5958" s="1649">
        <v>39195</v>
      </c>
      <c r="B5958" s="1649"/>
      <c r="C5958" s="398">
        <v>32.6</v>
      </c>
    </row>
    <row r="5959" spans="1:3" ht="15">
      <c r="A5959" s="1649">
        <v>39196</v>
      </c>
      <c r="B5959" s="1649"/>
      <c r="C5959" s="398">
        <v>33.700000000000003</v>
      </c>
    </row>
    <row r="5960" spans="1:3" ht="15">
      <c r="A5960" s="1649">
        <v>39197</v>
      </c>
      <c r="B5960" s="1649"/>
      <c r="C5960" s="398">
        <v>27.8</v>
      </c>
    </row>
    <row r="5961" spans="1:3" ht="15">
      <c r="A5961" s="1649">
        <v>39198</v>
      </c>
      <c r="B5961" s="1649"/>
      <c r="C5961" s="398">
        <v>28</v>
      </c>
    </row>
    <row r="5962" spans="1:3" ht="15">
      <c r="A5962" s="1649">
        <v>39199</v>
      </c>
      <c r="B5962" s="1649"/>
      <c r="C5962" s="398">
        <v>28.9</v>
      </c>
    </row>
    <row r="5963" spans="1:3" ht="15">
      <c r="A5963" s="1649">
        <v>39200</v>
      </c>
      <c r="B5963" s="1649"/>
      <c r="C5963" s="398">
        <v>30.2</v>
      </c>
    </row>
    <row r="5964" spans="1:3" ht="15">
      <c r="A5964" s="1649">
        <v>39201</v>
      </c>
      <c r="B5964" s="1649"/>
      <c r="C5964" s="398">
        <v>26.1</v>
      </c>
    </row>
    <row r="5965" spans="1:3" ht="15">
      <c r="A5965" s="1649">
        <v>39202</v>
      </c>
      <c r="B5965" s="1649"/>
      <c r="C5965" s="398">
        <v>29.5</v>
      </c>
    </row>
    <row r="5966" spans="1:3" ht="15">
      <c r="A5966" s="1649">
        <v>39203</v>
      </c>
      <c r="B5966" s="1649"/>
      <c r="C5966" s="398">
        <v>31.5</v>
      </c>
    </row>
    <row r="5967" spans="1:3" ht="15">
      <c r="A5967" s="1649">
        <v>39204</v>
      </c>
      <c r="B5967" s="1649"/>
      <c r="C5967" s="398">
        <v>31.7</v>
      </c>
    </row>
    <row r="5968" spans="1:3" ht="15">
      <c r="A5968" s="1649">
        <v>39205</v>
      </c>
      <c r="B5968" s="1649"/>
      <c r="C5968" s="398">
        <v>30.7</v>
      </c>
    </row>
    <row r="5969" spans="1:3" ht="15">
      <c r="A5969" s="1649">
        <v>39206</v>
      </c>
      <c r="B5969" s="1649"/>
      <c r="C5969" s="398">
        <v>26.5</v>
      </c>
    </row>
    <row r="5970" spans="1:3" ht="15">
      <c r="A5970" s="1649">
        <v>39207</v>
      </c>
      <c r="B5970" s="1649"/>
      <c r="C5970" s="398">
        <v>25.2</v>
      </c>
    </row>
    <row r="5971" spans="1:3" ht="15">
      <c r="A5971" s="1649">
        <v>39208</v>
      </c>
      <c r="B5971" s="1649"/>
      <c r="C5971" s="398">
        <v>31.9</v>
      </c>
    </row>
    <row r="5972" spans="1:3" ht="15">
      <c r="A5972" s="1649">
        <v>39209</v>
      </c>
      <c r="B5972" s="1649"/>
      <c r="C5972" s="398">
        <v>32.4</v>
      </c>
    </row>
    <row r="5973" spans="1:3" ht="15">
      <c r="A5973" s="1649">
        <v>39210</v>
      </c>
      <c r="B5973" s="1649"/>
      <c r="C5973" s="398">
        <v>32.299999999999997</v>
      </c>
    </row>
    <row r="5974" spans="1:3" ht="15">
      <c r="A5974" s="1649">
        <v>39211</v>
      </c>
      <c r="B5974" s="1649"/>
      <c r="C5974" s="398">
        <v>30.5</v>
      </c>
    </row>
    <row r="5975" spans="1:3" ht="15">
      <c r="A5975" s="1649">
        <v>39212</v>
      </c>
      <c r="B5975" s="1649"/>
      <c r="C5975" s="398">
        <v>31.4</v>
      </c>
    </row>
    <row r="5976" spans="1:3" ht="15">
      <c r="A5976" s="1649">
        <v>39213</v>
      </c>
      <c r="B5976" s="1649"/>
      <c r="C5976" s="398">
        <v>32.299999999999997</v>
      </c>
    </row>
    <row r="5977" spans="1:3" ht="15">
      <c r="A5977" s="1649">
        <v>39214</v>
      </c>
      <c r="B5977" s="1649"/>
      <c r="C5977" s="398">
        <v>30.2</v>
      </c>
    </row>
    <row r="5978" spans="1:3" ht="15">
      <c r="A5978" s="1649">
        <v>39215</v>
      </c>
      <c r="B5978" s="1649"/>
      <c r="C5978" s="398">
        <v>30</v>
      </c>
    </row>
    <row r="5979" spans="1:3" ht="15">
      <c r="A5979" s="1649">
        <v>39216</v>
      </c>
      <c r="B5979" s="1649"/>
      <c r="C5979" s="398">
        <v>28.5</v>
      </c>
    </row>
    <row r="5980" spans="1:3" ht="15">
      <c r="A5980" s="1649">
        <v>39217</v>
      </c>
      <c r="B5980" s="1649"/>
      <c r="C5980" s="398">
        <v>31.4</v>
      </c>
    </row>
    <row r="5981" spans="1:3" ht="15">
      <c r="A5981" s="1649">
        <v>39218</v>
      </c>
      <c r="B5981" s="1649"/>
      <c r="C5981" s="398">
        <v>32.6</v>
      </c>
    </row>
    <row r="5982" spans="1:3" ht="15">
      <c r="A5982" s="1649">
        <v>39219</v>
      </c>
      <c r="B5982" s="1649"/>
      <c r="C5982" s="398">
        <v>29.1</v>
      </c>
    </row>
    <row r="5983" spans="1:3" ht="15">
      <c r="A5983" s="1649">
        <v>39220</v>
      </c>
      <c r="B5983" s="1649"/>
      <c r="C5983" s="398">
        <v>30.4</v>
      </c>
    </row>
    <row r="5984" spans="1:3" ht="15">
      <c r="A5984" s="1649">
        <v>39221</v>
      </c>
      <c r="B5984" s="1649"/>
      <c r="C5984" s="398">
        <v>27.4</v>
      </c>
    </row>
    <row r="5985" spans="1:3" ht="15">
      <c r="A5985" s="1649">
        <v>39222</v>
      </c>
      <c r="B5985" s="1649"/>
      <c r="C5985" s="398">
        <v>31.4</v>
      </c>
    </row>
    <row r="5986" spans="1:3" ht="15">
      <c r="A5986" s="1649">
        <v>39223</v>
      </c>
      <c r="B5986" s="1649"/>
      <c r="C5986" s="398">
        <v>34.700000000000003</v>
      </c>
    </row>
    <row r="5987" spans="1:3" ht="15">
      <c r="A5987" s="1649">
        <v>39224</v>
      </c>
      <c r="B5987" s="1649"/>
      <c r="C5987" s="398">
        <v>35.4</v>
      </c>
    </row>
    <row r="5988" spans="1:3" ht="15">
      <c r="A5988" s="1649">
        <v>39225</v>
      </c>
      <c r="B5988" s="1649"/>
      <c r="C5988" s="398">
        <v>37.700000000000003</v>
      </c>
    </row>
    <row r="5989" spans="1:3" ht="15">
      <c r="A5989" s="1649">
        <v>39226</v>
      </c>
      <c r="B5989" s="1649"/>
      <c r="C5989" s="398">
        <v>38.9</v>
      </c>
    </row>
    <row r="5990" spans="1:3" ht="15">
      <c r="A5990" s="1649">
        <v>39227</v>
      </c>
      <c r="B5990" s="1649"/>
      <c r="C5990" s="398">
        <v>35.799999999999997</v>
      </c>
    </row>
    <row r="5991" spans="1:3" ht="15">
      <c r="A5991" s="1649">
        <v>39228</v>
      </c>
      <c r="B5991" s="1649"/>
      <c r="C5991" s="398">
        <v>33.6</v>
      </c>
    </row>
    <row r="5992" spans="1:3" ht="15">
      <c r="A5992" s="1649">
        <v>39229</v>
      </c>
      <c r="B5992" s="1649"/>
      <c r="C5992" s="398">
        <v>32.4</v>
      </c>
    </row>
    <row r="5993" spans="1:3" ht="15">
      <c r="A5993" s="1649">
        <v>39230</v>
      </c>
      <c r="B5993" s="1649"/>
      <c r="C5993" s="398">
        <v>29</v>
      </c>
    </row>
    <row r="5994" spans="1:3" ht="15">
      <c r="A5994" s="1649">
        <v>39231</v>
      </c>
      <c r="B5994" s="1649"/>
      <c r="C5994" s="398">
        <v>33.6</v>
      </c>
    </row>
    <row r="5995" spans="1:3" ht="15">
      <c r="A5995" s="1649">
        <v>39232</v>
      </c>
      <c r="B5995" s="1649"/>
      <c r="C5995" s="398">
        <v>30.3</v>
      </c>
    </row>
    <row r="5996" spans="1:3" ht="15">
      <c r="A5996" s="1649">
        <v>39233</v>
      </c>
      <c r="B5996" s="1649"/>
      <c r="C5996" s="402">
        <v>34.4</v>
      </c>
    </row>
    <row r="5997" spans="1:3" ht="15">
      <c r="A5997" s="1649">
        <v>39234</v>
      </c>
      <c r="B5997" s="1649"/>
      <c r="C5997" s="398">
        <v>36.9</v>
      </c>
    </row>
    <row r="5998" spans="1:3" ht="15">
      <c r="A5998" s="1649">
        <v>39235</v>
      </c>
      <c r="B5998" s="1649"/>
      <c r="C5998" s="398">
        <v>36.700000000000003</v>
      </c>
    </row>
    <row r="5999" spans="1:3" ht="15">
      <c r="A5999" s="1649">
        <v>39236</v>
      </c>
      <c r="B5999" s="1649"/>
      <c r="C5999" s="398">
        <v>36.200000000000003</v>
      </c>
    </row>
    <row r="6000" spans="1:3" ht="15">
      <c r="A6000" s="1649">
        <v>39237</v>
      </c>
      <c r="B6000" s="1649"/>
      <c r="C6000" s="398">
        <v>35.200000000000003</v>
      </c>
    </row>
    <row r="6001" spans="1:3" ht="15">
      <c r="A6001" s="1649">
        <v>39238</v>
      </c>
      <c r="B6001" s="1649"/>
      <c r="C6001" s="398">
        <v>34.1</v>
      </c>
    </row>
    <row r="6002" spans="1:3" ht="15">
      <c r="A6002" s="1649">
        <v>39239</v>
      </c>
      <c r="B6002" s="1649"/>
      <c r="C6002" s="398">
        <v>36.6</v>
      </c>
    </row>
    <row r="6003" spans="1:3" ht="15">
      <c r="A6003" s="1649">
        <v>39240</v>
      </c>
      <c r="B6003" s="1649"/>
      <c r="C6003" s="398">
        <v>37.299999999999997</v>
      </c>
    </row>
    <row r="6004" spans="1:3" ht="15">
      <c r="A6004" s="1649">
        <v>39241</v>
      </c>
      <c r="B6004" s="1649"/>
      <c r="C6004" s="398">
        <v>38.5</v>
      </c>
    </row>
    <row r="6005" spans="1:3" ht="15">
      <c r="A6005" s="1649">
        <v>39242</v>
      </c>
      <c r="B6005" s="1649"/>
      <c r="C6005" s="398">
        <v>38.299999999999997</v>
      </c>
    </row>
    <row r="6006" spans="1:3" ht="15">
      <c r="A6006" s="1649">
        <v>39243</v>
      </c>
      <c r="B6006" s="1649"/>
      <c r="C6006" s="398">
        <v>36</v>
      </c>
    </row>
    <row r="6007" spans="1:3" ht="15">
      <c r="A6007" s="1649">
        <v>39244</v>
      </c>
      <c r="B6007" s="1649"/>
      <c r="C6007" s="398">
        <v>31.3</v>
      </c>
    </row>
    <row r="6008" spans="1:3" ht="15">
      <c r="A6008" s="1649">
        <v>39245</v>
      </c>
      <c r="B6008" s="1649"/>
      <c r="C6008" s="398">
        <v>34.1</v>
      </c>
    </row>
    <row r="6009" spans="1:3" ht="15">
      <c r="A6009" s="1649">
        <v>39246</v>
      </c>
      <c r="B6009" s="1649"/>
      <c r="C6009" s="398">
        <v>30.7</v>
      </c>
    </row>
    <row r="6010" spans="1:3" ht="15">
      <c r="A6010" s="1649">
        <v>39247</v>
      </c>
      <c r="B6010" s="1649"/>
      <c r="C6010" s="398">
        <v>30.5</v>
      </c>
    </row>
    <row r="6011" spans="1:3" ht="15">
      <c r="A6011" s="1649">
        <v>39248</v>
      </c>
      <c r="B6011" s="1649"/>
      <c r="C6011" s="398">
        <v>32.5</v>
      </c>
    </row>
    <row r="6012" spans="1:3" ht="15">
      <c r="A6012" s="1649">
        <v>39249</v>
      </c>
      <c r="B6012" s="1649"/>
      <c r="C6012" s="398">
        <v>32.4</v>
      </c>
    </row>
    <row r="6013" spans="1:3" ht="15">
      <c r="A6013" s="1649">
        <v>39250</v>
      </c>
      <c r="B6013" s="1649"/>
      <c r="C6013" s="398">
        <v>34.6</v>
      </c>
    </row>
    <row r="6014" spans="1:3" ht="15">
      <c r="A6014" s="1649">
        <v>39251</v>
      </c>
      <c r="B6014" s="1649"/>
      <c r="C6014" s="398">
        <v>34.299999999999997</v>
      </c>
    </row>
    <row r="6015" spans="1:3" ht="15">
      <c r="A6015" s="1649">
        <v>39252</v>
      </c>
      <c r="B6015" s="1649"/>
      <c r="C6015" s="398">
        <v>34.200000000000003</v>
      </c>
    </row>
    <row r="6016" spans="1:3" ht="15">
      <c r="A6016" s="1649">
        <v>39253</v>
      </c>
      <c r="B6016" s="1649"/>
      <c r="C6016" s="398">
        <v>35.299999999999997</v>
      </c>
    </row>
    <row r="6017" spans="1:3" ht="15">
      <c r="A6017" s="1649">
        <v>39254</v>
      </c>
      <c r="B6017" s="1649"/>
      <c r="C6017" s="398">
        <v>35.700000000000003</v>
      </c>
    </row>
    <row r="6018" spans="1:3" ht="15">
      <c r="A6018" s="1649">
        <v>39255</v>
      </c>
      <c r="B6018" s="1649"/>
      <c r="C6018" s="398">
        <v>35.9</v>
      </c>
    </row>
    <row r="6019" spans="1:3" ht="15">
      <c r="A6019" s="1649">
        <v>39256</v>
      </c>
      <c r="B6019" s="1649"/>
      <c r="C6019" s="398">
        <v>35.5</v>
      </c>
    </row>
    <row r="6020" spans="1:3" ht="15">
      <c r="A6020" s="1649">
        <v>39257</v>
      </c>
      <c r="B6020" s="1649"/>
      <c r="C6020" s="398">
        <v>35.5</v>
      </c>
    </row>
    <row r="6021" spans="1:3" ht="15">
      <c r="A6021" s="1649">
        <v>39258</v>
      </c>
      <c r="B6021" s="1649"/>
      <c r="C6021" s="398">
        <v>35.1</v>
      </c>
    </row>
    <row r="6022" spans="1:3" ht="15">
      <c r="A6022" s="1649">
        <v>39259</v>
      </c>
      <c r="B6022" s="1649"/>
      <c r="C6022" s="398">
        <v>37.4</v>
      </c>
    </row>
    <row r="6023" spans="1:3" ht="15">
      <c r="A6023" s="1649">
        <v>39260</v>
      </c>
      <c r="B6023" s="1649"/>
      <c r="C6023" s="398">
        <v>35</v>
      </c>
    </row>
    <row r="6024" spans="1:3" ht="15">
      <c r="A6024" s="1649">
        <v>39261</v>
      </c>
      <c r="B6024" s="1649"/>
      <c r="C6024" s="398">
        <v>36.9</v>
      </c>
    </row>
    <row r="6025" spans="1:3" ht="15">
      <c r="A6025" s="1649">
        <v>39262</v>
      </c>
      <c r="B6025" s="1649"/>
      <c r="C6025" s="398">
        <v>35.9</v>
      </c>
    </row>
    <row r="6026" spans="1:3" ht="15">
      <c r="A6026" s="1649">
        <v>39263</v>
      </c>
      <c r="B6026" s="1649"/>
      <c r="C6026" s="398">
        <v>32.5</v>
      </c>
    </row>
    <row r="6027" spans="1:3" ht="15">
      <c r="A6027" s="1649">
        <v>39264</v>
      </c>
      <c r="B6027" s="1649"/>
      <c r="C6027" s="398">
        <v>30.3</v>
      </c>
    </row>
    <row r="6028" spans="1:3" ht="15">
      <c r="A6028" s="1649">
        <v>39265</v>
      </c>
      <c r="B6028" s="1649"/>
      <c r="C6028" s="398">
        <v>31.8</v>
      </c>
    </row>
    <row r="6029" spans="1:3" ht="15">
      <c r="A6029" s="1649">
        <v>39266</v>
      </c>
      <c r="B6029" s="1649"/>
      <c r="C6029" s="398">
        <v>32.299999999999997</v>
      </c>
    </row>
    <row r="6030" spans="1:3" ht="15">
      <c r="A6030" s="1649">
        <v>39267</v>
      </c>
      <c r="B6030" s="1649"/>
      <c r="C6030" s="398">
        <v>35.6</v>
      </c>
    </row>
    <row r="6031" spans="1:3" ht="15">
      <c r="A6031" s="1649">
        <v>39268</v>
      </c>
      <c r="B6031" s="1649"/>
      <c r="C6031" s="398">
        <v>34</v>
      </c>
    </row>
    <row r="6032" spans="1:3" ht="15">
      <c r="A6032" s="1649">
        <v>39269</v>
      </c>
      <c r="B6032" s="1649"/>
      <c r="C6032" s="398">
        <v>34</v>
      </c>
    </row>
    <row r="6033" spans="1:3" ht="15">
      <c r="A6033" s="1649">
        <v>39270</v>
      </c>
      <c r="B6033" s="1649"/>
      <c r="C6033" s="398">
        <v>35.200000000000003</v>
      </c>
    </row>
    <row r="6034" spans="1:3" ht="15">
      <c r="A6034" s="1649">
        <v>39271</v>
      </c>
      <c r="B6034" s="1649"/>
      <c r="C6034" s="398">
        <v>34.700000000000003</v>
      </c>
    </row>
    <row r="6035" spans="1:3" ht="15">
      <c r="A6035" s="1649">
        <v>39272</v>
      </c>
      <c r="B6035" s="1649"/>
      <c r="C6035" s="398">
        <v>36</v>
      </c>
    </row>
    <row r="6036" spans="1:3" ht="15">
      <c r="A6036" s="1649">
        <v>39273</v>
      </c>
      <c r="B6036" s="1649"/>
      <c r="C6036" s="398">
        <v>35.200000000000003</v>
      </c>
    </row>
    <row r="6037" spans="1:3" ht="15">
      <c r="A6037" s="1649">
        <v>39274</v>
      </c>
      <c r="B6037" s="1649"/>
      <c r="C6037" s="398">
        <v>36.5</v>
      </c>
    </row>
    <row r="6038" spans="1:3" ht="15">
      <c r="A6038" s="1649">
        <v>39275</v>
      </c>
      <c r="B6038" s="1649"/>
      <c r="C6038" s="398">
        <v>35</v>
      </c>
    </row>
    <row r="6039" spans="1:3" ht="15">
      <c r="A6039" s="1649">
        <v>39276</v>
      </c>
      <c r="B6039" s="1649"/>
      <c r="C6039" s="398">
        <v>36.6</v>
      </c>
    </row>
    <row r="6040" spans="1:3" ht="15">
      <c r="A6040" s="1649">
        <v>39277</v>
      </c>
      <c r="B6040" s="1649"/>
      <c r="C6040" s="398">
        <v>35.799999999999997</v>
      </c>
    </row>
    <row r="6041" spans="1:3" ht="15">
      <c r="A6041" s="1649">
        <v>39278</v>
      </c>
      <c r="B6041" s="1649"/>
      <c r="C6041" s="398">
        <v>37.299999999999997</v>
      </c>
    </row>
    <row r="6042" spans="1:3" ht="15">
      <c r="A6042" s="1649">
        <v>39279</v>
      </c>
      <c r="B6042" s="1649"/>
      <c r="C6042" s="398">
        <v>36.5</v>
      </c>
    </row>
    <row r="6043" spans="1:3" ht="15">
      <c r="A6043" s="1649">
        <v>39280</v>
      </c>
      <c r="B6043" s="1649"/>
      <c r="C6043" s="398">
        <v>36.700000000000003</v>
      </c>
    </row>
    <row r="6044" spans="1:3" ht="15">
      <c r="A6044" s="1649">
        <v>39281</v>
      </c>
      <c r="B6044" s="1649"/>
      <c r="C6044" s="398">
        <v>35.5</v>
      </c>
    </row>
    <row r="6045" spans="1:3" ht="15">
      <c r="A6045" s="1649">
        <v>39282</v>
      </c>
      <c r="B6045" s="1649"/>
      <c r="C6045" s="398">
        <v>36.5</v>
      </c>
    </row>
    <row r="6046" spans="1:3" ht="15">
      <c r="A6046" s="1649">
        <v>39283</v>
      </c>
      <c r="B6046" s="1649"/>
      <c r="C6046" s="398">
        <v>36.799999999999997</v>
      </c>
    </row>
    <row r="6047" spans="1:3" ht="15">
      <c r="A6047" s="1649">
        <v>39284</v>
      </c>
      <c r="B6047" s="1649"/>
      <c r="C6047" s="398">
        <v>34.299999999999997</v>
      </c>
    </row>
    <row r="6048" spans="1:3" ht="15">
      <c r="A6048" s="1649">
        <v>39285</v>
      </c>
      <c r="B6048" s="1649"/>
      <c r="C6048" s="398">
        <v>34.4</v>
      </c>
    </row>
    <row r="6049" spans="1:3" ht="15">
      <c r="A6049" s="1649">
        <v>39286</v>
      </c>
      <c r="B6049" s="1649"/>
      <c r="C6049" s="398">
        <v>36.200000000000003</v>
      </c>
    </row>
    <row r="6050" spans="1:3" ht="15">
      <c r="A6050" s="1649">
        <v>39287</v>
      </c>
      <c r="B6050" s="1649"/>
      <c r="C6050" s="398">
        <v>36.5</v>
      </c>
    </row>
    <row r="6051" spans="1:3" ht="15">
      <c r="A6051" s="1649">
        <v>39288</v>
      </c>
      <c r="B6051" s="1649"/>
      <c r="C6051" s="398">
        <v>35.4</v>
      </c>
    </row>
    <row r="6052" spans="1:3" ht="15">
      <c r="A6052" s="1649">
        <v>39289</v>
      </c>
      <c r="B6052" s="1649"/>
      <c r="C6052" s="398">
        <v>34.9</v>
      </c>
    </row>
    <row r="6053" spans="1:3" ht="15">
      <c r="A6053" s="1649">
        <v>39290</v>
      </c>
      <c r="B6053" s="1649"/>
      <c r="C6053" s="398">
        <v>31.7</v>
      </c>
    </row>
    <row r="6054" spans="1:3" ht="15">
      <c r="A6054" s="1649">
        <v>39291</v>
      </c>
      <c r="B6054" s="1649"/>
      <c r="C6054" s="398">
        <v>34.1</v>
      </c>
    </row>
    <row r="6055" spans="1:3" ht="15">
      <c r="A6055" s="1649">
        <v>39292</v>
      </c>
      <c r="B6055" s="1649"/>
      <c r="C6055" s="398">
        <v>34.299999999999997</v>
      </c>
    </row>
    <row r="6056" spans="1:3" ht="15">
      <c r="A6056" s="1649">
        <v>39293</v>
      </c>
      <c r="B6056" s="1649"/>
      <c r="C6056" s="398">
        <v>35</v>
      </c>
    </row>
    <row r="6057" spans="1:3" ht="15">
      <c r="A6057" s="1649">
        <v>39294</v>
      </c>
      <c r="B6057" s="1649"/>
      <c r="C6057" s="402">
        <v>34.299999999999997</v>
      </c>
    </row>
    <row r="6058" spans="1:3" ht="15">
      <c r="A6058" s="1649">
        <v>39295</v>
      </c>
      <c r="B6058" s="1649"/>
      <c r="C6058" s="398">
        <v>34</v>
      </c>
    </row>
    <row r="6059" spans="1:3" ht="15">
      <c r="A6059" s="1649">
        <v>39296</v>
      </c>
      <c r="B6059" s="1649"/>
      <c r="C6059" s="398">
        <v>30.5</v>
      </c>
    </row>
    <row r="6060" spans="1:3" ht="15">
      <c r="A6060" s="1649">
        <v>39297</v>
      </c>
      <c r="B6060" s="1649"/>
      <c r="C6060" s="398">
        <v>34.5</v>
      </c>
    </row>
    <row r="6061" spans="1:3" ht="15">
      <c r="A6061" s="1649">
        <v>39298</v>
      </c>
      <c r="B6061" s="1649"/>
      <c r="C6061" s="398">
        <v>33.799999999999997</v>
      </c>
    </row>
    <row r="6062" spans="1:3" ht="15">
      <c r="A6062" s="1649">
        <v>39299</v>
      </c>
      <c r="B6062" s="1649"/>
      <c r="C6062" s="398">
        <v>35</v>
      </c>
    </row>
    <row r="6063" spans="1:3" ht="15">
      <c r="A6063" s="1649">
        <v>39300</v>
      </c>
      <c r="B6063" s="1649"/>
      <c r="C6063" s="398">
        <v>34.9</v>
      </c>
    </row>
    <row r="6064" spans="1:3" ht="15">
      <c r="A6064" s="1649">
        <v>39301</v>
      </c>
      <c r="B6064" s="1649"/>
      <c r="C6064" s="398">
        <v>34.799999999999997</v>
      </c>
    </row>
    <row r="6065" spans="1:3" ht="15">
      <c r="A6065" s="1649">
        <v>39302</v>
      </c>
      <c r="B6065" s="1649"/>
      <c r="C6065" s="398">
        <v>34.799999999999997</v>
      </c>
    </row>
    <row r="6066" spans="1:3" ht="15">
      <c r="A6066" s="1649">
        <v>39303</v>
      </c>
      <c r="B6066" s="1649"/>
      <c r="C6066" s="398">
        <v>34.200000000000003</v>
      </c>
    </row>
    <row r="6067" spans="1:3" ht="15">
      <c r="A6067" s="1649">
        <v>39304</v>
      </c>
      <c r="B6067" s="1649"/>
      <c r="C6067" s="398">
        <v>32.799999999999997</v>
      </c>
    </row>
    <row r="6068" spans="1:3" ht="15">
      <c r="A6068" s="1649">
        <v>39305</v>
      </c>
      <c r="B6068" s="1649"/>
      <c r="C6068" s="398">
        <v>32.5</v>
      </c>
    </row>
    <row r="6069" spans="1:3" ht="15">
      <c r="A6069" s="1649">
        <v>39306</v>
      </c>
      <c r="B6069" s="1649"/>
      <c r="C6069" s="398">
        <v>33.700000000000003</v>
      </c>
    </row>
    <row r="6070" spans="1:3" ht="15">
      <c r="A6070" s="1649">
        <v>39307</v>
      </c>
      <c r="B6070" s="1649"/>
      <c r="C6070" s="398">
        <v>35.299999999999997</v>
      </c>
    </row>
    <row r="6071" spans="1:3" ht="15">
      <c r="A6071" s="1649">
        <v>39308</v>
      </c>
      <c r="B6071" s="1649"/>
      <c r="C6071" s="398">
        <v>33.799999999999997</v>
      </c>
    </row>
    <row r="6072" spans="1:3" ht="15">
      <c r="A6072" s="1649">
        <v>39309</v>
      </c>
      <c r="B6072" s="1649"/>
      <c r="C6072" s="398">
        <v>35.6</v>
      </c>
    </row>
    <row r="6073" spans="1:3" ht="15">
      <c r="A6073" s="1649">
        <v>39310</v>
      </c>
      <c r="B6073" s="1649"/>
      <c r="C6073" s="398">
        <v>34.700000000000003</v>
      </c>
    </row>
    <row r="6074" spans="1:3" ht="15">
      <c r="A6074" s="1649">
        <v>39311</v>
      </c>
      <c r="B6074" s="1649"/>
      <c r="C6074" s="398">
        <v>34.700000000000003</v>
      </c>
    </row>
    <row r="6075" spans="1:3" ht="15">
      <c r="A6075" s="1649">
        <v>39312</v>
      </c>
      <c r="B6075" s="1649"/>
      <c r="C6075" s="398">
        <v>31.8</v>
      </c>
    </row>
    <row r="6076" spans="1:3" ht="15">
      <c r="A6076" s="1649">
        <v>39313</v>
      </c>
      <c r="B6076" s="1649"/>
      <c r="C6076" s="398">
        <v>35.1</v>
      </c>
    </row>
    <row r="6077" spans="1:3" ht="15">
      <c r="A6077" s="1649">
        <v>39314</v>
      </c>
      <c r="B6077" s="1649"/>
      <c r="C6077" s="398">
        <v>36.700000000000003</v>
      </c>
    </row>
    <row r="6078" spans="1:3" ht="15">
      <c r="A6078" s="1649">
        <v>39315</v>
      </c>
      <c r="B6078" s="1649"/>
      <c r="C6078" s="398">
        <v>35.299999999999997</v>
      </c>
    </row>
    <row r="6079" spans="1:3" ht="15">
      <c r="A6079" s="1649">
        <v>39316</v>
      </c>
      <c r="B6079" s="1649"/>
      <c r="C6079" s="398">
        <v>32</v>
      </c>
    </row>
    <row r="6080" spans="1:3" ht="15">
      <c r="A6080" s="1649">
        <v>39317</v>
      </c>
      <c r="B6080" s="1649"/>
      <c r="C6080" s="398">
        <v>33.200000000000003</v>
      </c>
    </row>
    <row r="6081" spans="1:3" ht="15">
      <c r="A6081" s="1649">
        <v>39318</v>
      </c>
      <c r="B6081" s="1649"/>
      <c r="C6081" s="398">
        <v>30.5</v>
      </c>
    </row>
    <row r="6082" spans="1:3" ht="15">
      <c r="A6082" s="1649">
        <v>39319</v>
      </c>
      <c r="B6082" s="1649"/>
      <c r="C6082" s="398">
        <v>33.5</v>
      </c>
    </row>
    <row r="6083" spans="1:3" ht="15">
      <c r="A6083" s="1649">
        <v>39320</v>
      </c>
      <c r="B6083" s="1649"/>
      <c r="C6083" s="398">
        <v>33.6</v>
      </c>
    </row>
    <row r="6084" spans="1:3" ht="15">
      <c r="A6084" s="1649">
        <v>39321</v>
      </c>
      <c r="B6084" s="1649"/>
      <c r="C6084" s="398">
        <v>30.6</v>
      </c>
    </row>
    <row r="6085" spans="1:3" ht="15">
      <c r="A6085" s="1649">
        <v>39322</v>
      </c>
      <c r="B6085" s="1649"/>
      <c r="C6085" s="398">
        <v>30.2</v>
      </c>
    </row>
    <row r="6086" spans="1:3" ht="15">
      <c r="A6086" s="1649">
        <v>39323</v>
      </c>
      <c r="B6086" s="1649"/>
      <c r="C6086" s="398">
        <v>30.4</v>
      </c>
    </row>
    <row r="6087" spans="1:3" ht="15">
      <c r="A6087" s="1649">
        <v>39324</v>
      </c>
      <c r="B6087" s="1649"/>
      <c r="C6087" s="398">
        <v>33.200000000000003</v>
      </c>
    </row>
    <row r="6088" spans="1:3" ht="15">
      <c r="A6088" s="1649">
        <v>39325</v>
      </c>
      <c r="B6088" s="1649"/>
      <c r="C6088" s="402">
        <v>33.799999999999997</v>
      </c>
    </row>
    <row r="6089" spans="1:3" ht="15">
      <c r="A6089" s="1649">
        <v>39326</v>
      </c>
      <c r="B6089" s="1649"/>
      <c r="C6089" s="398">
        <v>34.4</v>
      </c>
    </row>
    <row r="6090" spans="1:3" ht="15">
      <c r="A6090" s="1649">
        <v>39327</v>
      </c>
      <c r="B6090" s="1649"/>
      <c r="C6090" s="398">
        <v>34.799999999999997</v>
      </c>
    </row>
    <row r="6091" spans="1:3" ht="15">
      <c r="A6091" s="1649">
        <v>39328</v>
      </c>
      <c r="B6091" s="1649"/>
      <c r="C6091" s="398">
        <v>29.1</v>
      </c>
    </row>
    <row r="6092" spans="1:3" ht="15">
      <c r="A6092" s="1649">
        <v>39329</v>
      </c>
      <c r="B6092" s="1649"/>
      <c r="C6092" s="398">
        <v>26.5</v>
      </c>
    </row>
    <row r="6093" spans="1:3" ht="15">
      <c r="A6093" s="1649">
        <v>39330</v>
      </c>
      <c r="B6093" s="1649"/>
      <c r="C6093" s="398">
        <v>27.2</v>
      </c>
    </row>
    <row r="6094" spans="1:3" ht="15">
      <c r="A6094" s="1649">
        <v>39331</v>
      </c>
      <c r="B6094" s="1649"/>
      <c r="C6094" s="398">
        <v>30.6</v>
      </c>
    </row>
    <row r="6095" spans="1:3" ht="15">
      <c r="A6095" s="1649">
        <v>39332</v>
      </c>
      <c r="B6095" s="1649"/>
      <c r="C6095" s="398">
        <v>32.5</v>
      </c>
    </row>
    <row r="6096" spans="1:3" ht="15">
      <c r="A6096" s="1649">
        <v>39333</v>
      </c>
      <c r="B6096" s="1649"/>
      <c r="C6096" s="398">
        <v>34.299999999999997</v>
      </c>
    </row>
    <row r="6097" spans="1:3" ht="15">
      <c r="A6097" s="1649">
        <v>39334</v>
      </c>
      <c r="B6097" s="1649"/>
      <c r="C6097" s="398">
        <v>31.5</v>
      </c>
    </row>
    <row r="6098" spans="1:3" ht="15">
      <c r="A6098" s="1649">
        <v>39335</v>
      </c>
      <c r="B6098" s="1649"/>
      <c r="C6098" s="398">
        <v>29.1</v>
      </c>
    </row>
    <row r="6099" spans="1:3" ht="15">
      <c r="A6099" s="1649">
        <v>39336</v>
      </c>
      <c r="B6099" s="1649"/>
      <c r="C6099" s="398">
        <v>29.2</v>
      </c>
    </row>
    <row r="6100" spans="1:3" ht="15">
      <c r="A6100" s="1649">
        <v>39337</v>
      </c>
      <c r="B6100" s="1649"/>
      <c r="C6100" s="398">
        <v>30.7</v>
      </c>
    </row>
    <row r="6101" spans="1:3" ht="15">
      <c r="A6101" s="1649">
        <v>39338</v>
      </c>
      <c r="B6101" s="1649"/>
      <c r="C6101" s="398">
        <v>28.3</v>
      </c>
    </row>
    <row r="6102" spans="1:3" ht="15">
      <c r="A6102" s="1649">
        <v>39339</v>
      </c>
      <c r="B6102" s="1649"/>
      <c r="C6102" s="398">
        <v>32.799999999999997</v>
      </c>
    </row>
    <row r="6103" spans="1:3" ht="15">
      <c r="A6103" s="1649">
        <v>39340</v>
      </c>
      <c r="B6103" s="1649"/>
      <c r="C6103" s="398">
        <v>32.799999999999997</v>
      </c>
    </row>
    <row r="6104" spans="1:3" ht="15">
      <c r="A6104" s="1649">
        <v>39341</v>
      </c>
      <c r="B6104" s="1649"/>
      <c r="C6104" s="398">
        <v>33.700000000000003</v>
      </c>
    </row>
    <row r="6105" spans="1:3" ht="15">
      <c r="A6105" s="1649">
        <v>39342</v>
      </c>
      <c r="B6105" s="1649"/>
      <c r="C6105" s="398">
        <v>34</v>
      </c>
    </row>
    <row r="6106" spans="1:3" ht="15">
      <c r="A6106" s="1649">
        <v>39343</v>
      </c>
      <c r="B6106" s="1649"/>
      <c r="C6106" s="398">
        <v>31.5</v>
      </c>
    </row>
    <row r="6107" spans="1:3" ht="15">
      <c r="A6107" s="1649">
        <v>39344</v>
      </c>
      <c r="B6107" s="1649"/>
      <c r="C6107" s="398">
        <v>33.299999999999997</v>
      </c>
    </row>
    <row r="6108" spans="1:3" ht="15">
      <c r="A6108" s="1649">
        <v>39345</v>
      </c>
      <c r="B6108" s="1649"/>
      <c r="C6108" s="398">
        <v>32.9</v>
      </c>
    </row>
    <row r="6109" spans="1:3" ht="15">
      <c r="A6109" s="1649">
        <v>39346</v>
      </c>
      <c r="B6109" s="1649"/>
      <c r="C6109" s="398">
        <v>32.5</v>
      </c>
    </row>
    <row r="6110" spans="1:3" ht="15">
      <c r="A6110" s="1649">
        <v>39347</v>
      </c>
      <c r="B6110" s="1649"/>
      <c r="C6110" s="398">
        <v>32.1</v>
      </c>
    </row>
    <row r="6111" spans="1:3" ht="15">
      <c r="A6111" s="1649">
        <v>39348</v>
      </c>
      <c r="B6111" s="1649"/>
      <c r="C6111" s="398">
        <v>32.9</v>
      </c>
    </row>
    <row r="6112" spans="1:3" ht="15">
      <c r="A6112" s="1649">
        <v>39349</v>
      </c>
      <c r="B6112" s="1649"/>
      <c r="C6112" s="398">
        <v>32.1</v>
      </c>
    </row>
    <row r="6113" spans="1:3" ht="15">
      <c r="A6113" s="1649">
        <v>39350</v>
      </c>
      <c r="B6113" s="1649"/>
      <c r="C6113" s="398">
        <v>25.9</v>
      </c>
    </row>
    <row r="6114" spans="1:3" ht="15">
      <c r="A6114" s="1649">
        <v>39351</v>
      </c>
      <c r="B6114" s="1649"/>
      <c r="C6114" s="398">
        <v>28.4</v>
      </c>
    </row>
    <row r="6115" spans="1:3" ht="15">
      <c r="A6115" s="1649">
        <v>39352</v>
      </c>
      <c r="B6115" s="1649"/>
      <c r="C6115" s="398">
        <v>30.5</v>
      </c>
    </row>
    <row r="6116" spans="1:3" ht="15">
      <c r="A6116" s="1649">
        <v>39353</v>
      </c>
      <c r="B6116" s="1649"/>
      <c r="C6116" s="398">
        <v>32.1</v>
      </c>
    </row>
    <row r="6117" spans="1:3" ht="15">
      <c r="A6117" s="1649">
        <v>39354</v>
      </c>
      <c r="B6117" s="1649"/>
      <c r="C6117" s="398">
        <v>32.700000000000003</v>
      </c>
    </row>
    <row r="6118" spans="1:3" ht="15">
      <c r="A6118" s="1649">
        <v>39355</v>
      </c>
      <c r="B6118" s="1649"/>
      <c r="C6118" s="398">
        <v>33.4</v>
      </c>
    </row>
    <row r="6119" spans="1:3" ht="15">
      <c r="A6119" s="1649">
        <v>39356</v>
      </c>
      <c r="B6119" s="1649"/>
      <c r="C6119" s="398">
        <v>32.4</v>
      </c>
    </row>
    <row r="6120" spans="1:3" ht="15">
      <c r="A6120" s="1649">
        <v>39357</v>
      </c>
      <c r="B6120" s="1649"/>
      <c r="C6120" s="398">
        <v>29.8</v>
      </c>
    </row>
    <row r="6121" spans="1:3" ht="15">
      <c r="A6121" s="1649">
        <v>39358</v>
      </c>
      <c r="B6121" s="1649"/>
      <c r="C6121" s="398">
        <v>27.8</v>
      </c>
    </row>
    <row r="6122" spans="1:3" ht="15">
      <c r="A6122" s="1649">
        <v>39359</v>
      </c>
      <c r="B6122" s="1649"/>
      <c r="C6122" s="398">
        <v>28.6</v>
      </c>
    </row>
    <row r="6123" spans="1:3" ht="15">
      <c r="A6123" s="1649">
        <v>39360</v>
      </c>
      <c r="B6123" s="1649"/>
      <c r="C6123" s="398">
        <v>26.5</v>
      </c>
    </row>
    <row r="6124" spans="1:3" ht="15">
      <c r="A6124" s="1649">
        <v>39361</v>
      </c>
      <c r="B6124" s="1649"/>
      <c r="C6124" s="398">
        <v>32.200000000000003</v>
      </c>
    </row>
    <row r="6125" spans="1:3" ht="15">
      <c r="A6125" s="1649">
        <v>39362</v>
      </c>
      <c r="B6125" s="1649"/>
      <c r="C6125" s="398">
        <v>33.1</v>
      </c>
    </row>
    <row r="6126" spans="1:3" ht="15">
      <c r="A6126" s="1649">
        <v>39363</v>
      </c>
      <c r="B6126" s="1649"/>
      <c r="C6126" s="398">
        <v>33.700000000000003</v>
      </c>
    </row>
    <row r="6127" spans="1:3" ht="15">
      <c r="A6127" s="1649">
        <v>39364</v>
      </c>
      <c r="B6127" s="1649"/>
      <c r="C6127" s="398">
        <v>31.7</v>
      </c>
    </row>
    <row r="6128" spans="1:3" ht="15">
      <c r="A6128" s="1649">
        <v>39365</v>
      </c>
      <c r="B6128" s="1649"/>
      <c r="C6128" s="398">
        <v>29.1</v>
      </c>
    </row>
    <row r="6129" spans="1:3" ht="15">
      <c r="A6129" s="1649">
        <v>39366</v>
      </c>
      <c r="B6129" s="1649"/>
      <c r="C6129" s="398">
        <v>28.6</v>
      </c>
    </row>
    <row r="6130" spans="1:3" ht="15">
      <c r="A6130" s="1649">
        <v>39367</v>
      </c>
      <c r="B6130" s="1649"/>
      <c r="C6130" s="398">
        <v>29.8</v>
      </c>
    </row>
    <row r="6131" spans="1:3" ht="15">
      <c r="A6131" s="1649">
        <v>39368</v>
      </c>
      <c r="B6131" s="1649"/>
      <c r="C6131" s="398">
        <v>30.8</v>
      </c>
    </row>
    <row r="6132" spans="1:3" ht="15">
      <c r="A6132" s="1649">
        <v>39369</v>
      </c>
      <c r="B6132" s="1649"/>
      <c r="C6132" s="398">
        <v>28.1</v>
      </c>
    </row>
    <row r="6133" spans="1:3" ht="15">
      <c r="A6133" s="1649">
        <v>39370</v>
      </c>
      <c r="B6133" s="1649"/>
      <c r="C6133" s="398">
        <v>26.5</v>
      </c>
    </row>
    <row r="6134" spans="1:3" ht="15">
      <c r="A6134" s="1649">
        <v>39371</v>
      </c>
      <c r="B6134" s="1649"/>
      <c r="C6134" s="398">
        <v>28.5</v>
      </c>
    </row>
    <row r="6135" spans="1:3" ht="15">
      <c r="A6135" s="1649">
        <v>39372</v>
      </c>
      <c r="B6135" s="1649"/>
      <c r="C6135" s="398">
        <v>28.7</v>
      </c>
    </row>
    <row r="6136" spans="1:3" ht="15">
      <c r="A6136" s="1649">
        <v>39373</v>
      </c>
      <c r="B6136" s="1649"/>
      <c r="C6136" s="398">
        <v>29.2</v>
      </c>
    </row>
    <row r="6137" spans="1:3" ht="15">
      <c r="A6137" s="1649">
        <v>39374</v>
      </c>
      <c r="B6137" s="1649"/>
      <c r="C6137" s="398">
        <v>27.2</v>
      </c>
    </row>
    <row r="6138" spans="1:3" ht="15">
      <c r="A6138" s="1649">
        <v>39375</v>
      </c>
      <c r="B6138" s="1649"/>
      <c r="C6138" s="398">
        <v>28.8</v>
      </c>
    </row>
    <row r="6139" spans="1:3" ht="15">
      <c r="A6139" s="1649">
        <v>39376</v>
      </c>
      <c r="B6139" s="1649"/>
      <c r="C6139" s="398">
        <v>29.1</v>
      </c>
    </row>
    <row r="6140" spans="1:3" ht="15">
      <c r="A6140" s="1649">
        <v>39377</v>
      </c>
      <c r="B6140" s="1649"/>
      <c r="C6140" s="398">
        <v>28.7</v>
      </c>
    </row>
    <row r="6141" spans="1:3" ht="15">
      <c r="A6141" s="1649">
        <v>39378</v>
      </c>
      <c r="B6141" s="1649"/>
      <c r="C6141" s="398">
        <v>29</v>
      </c>
    </row>
    <row r="6142" spans="1:3" ht="15">
      <c r="A6142" s="1649">
        <v>39379</v>
      </c>
      <c r="B6142" s="1649"/>
      <c r="C6142" s="398">
        <v>29.9</v>
      </c>
    </row>
    <row r="6143" spans="1:3" ht="15">
      <c r="A6143" s="1649">
        <v>39380</v>
      </c>
      <c r="B6143" s="1649"/>
      <c r="C6143" s="398">
        <v>30.7</v>
      </c>
    </row>
    <row r="6144" spans="1:3" ht="15">
      <c r="A6144" s="1649">
        <v>39381</v>
      </c>
      <c r="B6144" s="1649"/>
      <c r="C6144" s="398">
        <v>31.7</v>
      </c>
    </row>
    <row r="6145" spans="1:3" ht="15">
      <c r="A6145" s="1649">
        <v>39382</v>
      </c>
      <c r="B6145" s="1649"/>
      <c r="C6145" s="398">
        <v>30.4</v>
      </c>
    </row>
    <row r="6146" spans="1:3" ht="15">
      <c r="A6146" s="1649">
        <v>39383</v>
      </c>
      <c r="B6146" s="1649"/>
      <c r="C6146" s="398">
        <v>30</v>
      </c>
    </row>
    <row r="6147" spans="1:3" ht="15">
      <c r="A6147" s="1649">
        <v>39384</v>
      </c>
      <c r="B6147" s="1649"/>
      <c r="C6147" s="398">
        <v>31.2</v>
      </c>
    </row>
    <row r="6148" spans="1:3" ht="15">
      <c r="A6148" s="1649">
        <v>39385</v>
      </c>
      <c r="B6148" s="1649"/>
      <c r="C6148" s="398">
        <v>28.9</v>
      </c>
    </row>
    <row r="6149" spans="1:3" ht="15">
      <c r="A6149" s="1649">
        <v>39386</v>
      </c>
      <c r="B6149" s="1649"/>
      <c r="C6149" s="402">
        <v>27</v>
      </c>
    </row>
    <row r="6150" spans="1:3" ht="15">
      <c r="A6150" s="1649">
        <v>39387</v>
      </c>
      <c r="B6150" s="1649"/>
      <c r="C6150" s="398">
        <v>20.8</v>
      </c>
    </row>
    <row r="6151" spans="1:3" ht="15">
      <c r="A6151" s="1649">
        <v>39388</v>
      </c>
      <c r="B6151" s="1649"/>
      <c r="C6151" s="398">
        <v>21.7</v>
      </c>
    </row>
    <row r="6152" spans="1:3" ht="15">
      <c r="A6152" s="1649">
        <v>39389</v>
      </c>
      <c r="B6152" s="1649"/>
      <c r="C6152" s="398">
        <v>20.7</v>
      </c>
    </row>
    <row r="6153" spans="1:3" ht="15">
      <c r="A6153" s="1649">
        <v>39390</v>
      </c>
      <c r="B6153" s="1649"/>
      <c r="C6153" s="398">
        <v>20.7</v>
      </c>
    </row>
    <row r="6154" spans="1:3" ht="15">
      <c r="A6154" s="1649">
        <v>39391</v>
      </c>
      <c r="B6154" s="1649"/>
      <c r="C6154" s="398">
        <v>26.2</v>
      </c>
    </row>
    <row r="6155" spans="1:3" ht="15">
      <c r="A6155" s="1649">
        <v>39392</v>
      </c>
      <c r="B6155" s="1649"/>
      <c r="C6155" s="398">
        <v>28.2</v>
      </c>
    </row>
    <row r="6156" spans="1:3" ht="15">
      <c r="A6156" s="1649">
        <v>39393</v>
      </c>
      <c r="B6156" s="1649"/>
      <c r="C6156" s="398">
        <v>28.6</v>
      </c>
    </row>
    <row r="6157" spans="1:3" ht="15">
      <c r="A6157" s="1649">
        <v>39394</v>
      </c>
      <c r="B6157" s="1649"/>
      <c r="C6157" s="398">
        <v>28.7</v>
      </c>
    </row>
    <row r="6158" spans="1:3" ht="15">
      <c r="A6158" s="1649">
        <v>39395</v>
      </c>
      <c r="B6158" s="1649"/>
      <c r="C6158" s="398">
        <v>28.6</v>
      </c>
    </row>
    <row r="6159" spans="1:3" ht="15">
      <c r="A6159" s="1649">
        <v>39396</v>
      </c>
      <c r="B6159" s="1649"/>
      <c r="C6159" s="398">
        <v>29.3</v>
      </c>
    </row>
    <row r="6160" spans="1:3" ht="15">
      <c r="A6160" s="1649">
        <v>39397</v>
      </c>
      <c r="B6160" s="1649"/>
      <c r="C6160" s="398">
        <v>28.3</v>
      </c>
    </row>
    <row r="6161" spans="1:3" ht="15">
      <c r="A6161" s="1649">
        <v>39398</v>
      </c>
      <c r="B6161" s="1649"/>
      <c r="C6161" s="398">
        <v>28.5</v>
      </c>
    </row>
    <row r="6162" spans="1:3" ht="15">
      <c r="A6162" s="1649">
        <v>39399</v>
      </c>
      <c r="B6162" s="1649"/>
      <c r="C6162" s="398">
        <v>28.4</v>
      </c>
    </row>
    <row r="6163" spans="1:3" ht="15">
      <c r="A6163" s="1649">
        <v>39400</v>
      </c>
      <c r="B6163" s="1649"/>
      <c r="C6163" s="398">
        <v>28.2</v>
      </c>
    </row>
    <row r="6164" spans="1:3" ht="15">
      <c r="A6164" s="1649">
        <v>39401</v>
      </c>
      <c r="B6164" s="1649"/>
      <c r="C6164" s="398">
        <v>29</v>
      </c>
    </row>
    <row r="6165" spans="1:3" ht="15">
      <c r="A6165" s="1649">
        <v>39402</v>
      </c>
      <c r="B6165" s="1649"/>
      <c r="C6165" s="398">
        <v>28.9</v>
      </c>
    </row>
    <row r="6166" spans="1:3" ht="15">
      <c r="A6166" s="1649">
        <v>39403</v>
      </c>
      <c r="B6166" s="1649"/>
      <c r="C6166" s="398">
        <v>29.3</v>
      </c>
    </row>
    <row r="6167" spans="1:3" ht="15">
      <c r="A6167" s="1649">
        <v>39404</v>
      </c>
      <c r="B6167" s="1649"/>
      <c r="C6167" s="398">
        <v>25.6</v>
      </c>
    </row>
    <row r="6168" spans="1:3" ht="15">
      <c r="A6168" s="1649">
        <v>39405</v>
      </c>
      <c r="B6168" s="1649"/>
      <c r="C6168" s="398">
        <v>24.1</v>
      </c>
    </row>
    <row r="6169" spans="1:3" ht="15">
      <c r="A6169" s="1649">
        <v>39406</v>
      </c>
      <c r="B6169" s="1649"/>
      <c r="C6169" s="398">
        <v>26.2</v>
      </c>
    </row>
    <row r="6170" spans="1:3" ht="15">
      <c r="A6170" s="1649">
        <v>39407</v>
      </c>
      <c r="B6170" s="1649"/>
      <c r="C6170" s="398">
        <v>26.4</v>
      </c>
    </row>
    <row r="6171" spans="1:3" ht="15">
      <c r="A6171" s="1649">
        <v>39408</v>
      </c>
      <c r="B6171" s="1649"/>
      <c r="C6171" s="398">
        <v>26.7</v>
      </c>
    </row>
    <row r="6172" spans="1:3" ht="15">
      <c r="A6172" s="1649">
        <v>39409</v>
      </c>
      <c r="B6172" s="1649"/>
      <c r="C6172" s="398">
        <v>27.2</v>
      </c>
    </row>
    <row r="6173" spans="1:3" ht="15">
      <c r="A6173" s="1649">
        <v>39410</v>
      </c>
      <c r="B6173" s="1649"/>
      <c r="C6173" s="398">
        <v>27</v>
      </c>
    </row>
    <row r="6174" spans="1:3" ht="15">
      <c r="A6174" s="1649">
        <v>39411</v>
      </c>
      <c r="B6174" s="1649"/>
      <c r="C6174" s="398">
        <v>26.9</v>
      </c>
    </row>
    <row r="6175" spans="1:3" ht="15">
      <c r="A6175" s="1649">
        <v>39412</v>
      </c>
      <c r="B6175" s="1649"/>
      <c r="C6175" s="398">
        <v>27.7</v>
      </c>
    </row>
    <row r="6176" spans="1:3" ht="15">
      <c r="A6176" s="1649">
        <v>39413</v>
      </c>
      <c r="B6176" s="1649"/>
      <c r="C6176" s="398">
        <v>25.4</v>
      </c>
    </row>
    <row r="6177" spans="1:3" ht="15">
      <c r="A6177" s="1649">
        <v>39414</v>
      </c>
      <c r="B6177" s="1649"/>
      <c r="C6177" s="398">
        <v>24.2</v>
      </c>
    </row>
    <row r="6178" spans="1:3" ht="15">
      <c r="A6178" s="1649">
        <v>39415</v>
      </c>
      <c r="B6178" s="1649"/>
      <c r="C6178" s="398">
        <v>23.7</v>
      </c>
    </row>
    <row r="6179" spans="1:3" ht="15">
      <c r="A6179" s="1649">
        <v>39416</v>
      </c>
      <c r="B6179" s="1649"/>
      <c r="C6179" s="398">
        <v>23.7</v>
      </c>
    </row>
    <row r="6180" spans="1:3" ht="15">
      <c r="A6180" s="1649">
        <v>39417</v>
      </c>
      <c r="B6180" s="1649"/>
      <c r="C6180" s="399">
        <v>24.8</v>
      </c>
    </row>
    <row r="6181" spans="1:3" ht="15">
      <c r="A6181" s="1649">
        <v>39418</v>
      </c>
      <c r="B6181" s="1649"/>
      <c r="C6181" s="399">
        <v>24.2</v>
      </c>
    </row>
    <row r="6182" spans="1:3" ht="15">
      <c r="A6182" s="1649">
        <v>39419</v>
      </c>
      <c r="B6182" s="1649"/>
      <c r="C6182" s="399">
        <v>23</v>
      </c>
    </row>
    <row r="6183" spans="1:3" ht="15">
      <c r="A6183" s="1649">
        <v>39420</v>
      </c>
      <c r="B6183" s="1649"/>
      <c r="C6183" s="399">
        <v>23</v>
      </c>
    </row>
    <row r="6184" spans="1:3" ht="15">
      <c r="A6184" s="1649">
        <v>39421</v>
      </c>
      <c r="B6184" s="1649"/>
      <c r="C6184" s="399">
        <v>24.9</v>
      </c>
    </row>
    <row r="6185" spans="1:3" ht="15">
      <c r="A6185" s="1649">
        <v>39422</v>
      </c>
      <c r="B6185" s="1649"/>
      <c r="C6185" s="399">
        <v>25.2</v>
      </c>
    </row>
    <row r="6186" spans="1:3" ht="15">
      <c r="A6186" s="1649">
        <v>39423</v>
      </c>
      <c r="B6186" s="1649"/>
      <c r="C6186" s="399">
        <v>24.5</v>
      </c>
    </row>
    <row r="6187" spans="1:3" ht="15">
      <c r="A6187" s="1649">
        <v>39424</v>
      </c>
      <c r="B6187" s="1649"/>
      <c r="C6187" s="399">
        <v>24.1</v>
      </c>
    </row>
    <row r="6188" spans="1:3" ht="15">
      <c r="A6188" s="1649">
        <v>39425</v>
      </c>
      <c r="B6188" s="1649"/>
      <c r="C6188" s="399">
        <v>27.4</v>
      </c>
    </row>
    <row r="6189" spans="1:3" ht="15">
      <c r="A6189" s="1649">
        <v>39426</v>
      </c>
      <c r="B6189" s="1649"/>
      <c r="C6189" s="399">
        <v>27.6</v>
      </c>
    </row>
    <row r="6190" spans="1:3" ht="15">
      <c r="A6190" s="1649">
        <v>39427</v>
      </c>
      <c r="B6190" s="1649"/>
      <c r="C6190" s="399">
        <v>28</v>
      </c>
    </row>
    <row r="6191" spans="1:3" ht="15">
      <c r="A6191" s="1649">
        <v>39428</v>
      </c>
      <c r="B6191" s="1649"/>
      <c r="C6191" s="399">
        <v>28.6</v>
      </c>
    </row>
    <row r="6192" spans="1:3" ht="15">
      <c r="A6192" s="1649">
        <v>39429</v>
      </c>
      <c r="B6192" s="1649"/>
      <c r="C6192" s="399">
        <v>28.3</v>
      </c>
    </row>
    <row r="6193" spans="1:3" ht="15">
      <c r="A6193" s="1649">
        <v>39430</v>
      </c>
      <c r="B6193" s="1649"/>
      <c r="C6193" s="399">
        <v>25.9</v>
      </c>
    </row>
    <row r="6194" spans="1:3" ht="15">
      <c r="A6194" s="1649">
        <v>39431</v>
      </c>
      <c r="B6194" s="1649"/>
      <c r="C6194" s="399">
        <v>26.4</v>
      </c>
    </row>
    <row r="6195" spans="1:3" ht="15">
      <c r="A6195" s="1649">
        <v>39432</v>
      </c>
      <c r="B6195" s="1649"/>
      <c r="C6195" s="399">
        <v>23.7</v>
      </c>
    </row>
    <row r="6196" spans="1:3" ht="15">
      <c r="A6196" s="1649">
        <v>39433</v>
      </c>
      <c r="B6196" s="1649"/>
      <c r="C6196" s="399">
        <v>25.3</v>
      </c>
    </row>
    <row r="6197" spans="1:3" ht="15">
      <c r="A6197" s="1649">
        <v>39434</v>
      </c>
      <c r="B6197" s="1649"/>
      <c r="C6197" s="399">
        <v>24.1</v>
      </c>
    </row>
    <row r="6198" spans="1:3" ht="15">
      <c r="A6198" s="1649">
        <v>39435</v>
      </c>
      <c r="B6198" s="1649"/>
      <c r="C6198" s="399">
        <v>23.2</v>
      </c>
    </row>
    <row r="6199" spans="1:3" ht="15">
      <c r="A6199" s="1649">
        <v>39436</v>
      </c>
      <c r="B6199" s="1649"/>
      <c r="C6199" s="399">
        <v>23</v>
      </c>
    </row>
    <row r="6200" spans="1:3" ht="15">
      <c r="A6200" s="1649">
        <v>39437</v>
      </c>
      <c r="B6200" s="1649"/>
      <c r="C6200" s="399">
        <v>25.3</v>
      </c>
    </row>
    <row r="6201" spans="1:3" ht="15">
      <c r="A6201" s="1649">
        <v>39438</v>
      </c>
      <c r="B6201" s="1649"/>
      <c r="C6201" s="399">
        <v>29.2</v>
      </c>
    </row>
    <row r="6202" spans="1:3" ht="15">
      <c r="A6202" s="1649">
        <v>39439</v>
      </c>
      <c r="B6202" s="1649"/>
      <c r="C6202" s="399">
        <v>24.3</v>
      </c>
    </row>
    <row r="6203" spans="1:3" ht="15">
      <c r="A6203" s="1649">
        <v>39440</v>
      </c>
      <c r="B6203" s="1649"/>
      <c r="C6203" s="399">
        <v>19.5</v>
      </c>
    </row>
    <row r="6204" spans="1:3" ht="15">
      <c r="A6204" s="1649">
        <v>39441</v>
      </c>
      <c r="B6204" s="1649"/>
      <c r="C6204" s="399">
        <v>18.399999999999999</v>
      </c>
    </row>
    <row r="6205" spans="1:3" ht="15">
      <c r="A6205" s="1649">
        <v>39442</v>
      </c>
      <c r="B6205" s="1649"/>
      <c r="C6205" s="399">
        <v>16.899999999999999</v>
      </c>
    </row>
    <row r="6206" spans="1:3" ht="15">
      <c r="A6206" s="1649">
        <v>39443</v>
      </c>
      <c r="B6206" s="1649"/>
      <c r="C6206" s="399">
        <v>17.7</v>
      </c>
    </row>
    <row r="6207" spans="1:3" ht="15">
      <c r="A6207" s="1649">
        <v>39444</v>
      </c>
      <c r="B6207" s="1649"/>
      <c r="C6207" s="399">
        <v>19.5</v>
      </c>
    </row>
    <row r="6208" spans="1:3" ht="15">
      <c r="A6208" s="1649">
        <v>39445</v>
      </c>
      <c r="B6208" s="1649"/>
      <c r="C6208" s="399">
        <v>20</v>
      </c>
    </row>
    <row r="6209" spans="1:3" ht="15">
      <c r="A6209" s="1649">
        <v>39446</v>
      </c>
      <c r="B6209" s="1649"/>
      <c r="C6209" s="399">
        <v>18.8</v>
      </c>
    </row>
    <row r="6210" spans="1:3" ht="15">
      <c r="A6210" s="1649">
        <v>39447</v>
      </c>
      <c r="B6210" s="1649"/>
      <c r="C6210" s="403">
        <v>17.399999999999999</v>
      </c>
    </row>
    <row r="6211" spans="1:3" ht="15">
      <c r="A6211" s="1649">
        <v>39448</v>
      </c>
      <c r="B6211" s="1649"/>
      <c r="C6211" s="398">
        <v>20</v>
      </c>
    </row>
    <row r="6212" spans="1:3" ht="15">
      <c r="A6212" s="1649">
        <v>39449</v>
      </c>
      <c r="B6212" s="1649"/>
      <c r="C6212" s="398">
        <v>19.3</v>
      </c>
    </row>
    <row r="6213" spans="1:3" ht="15">
      <c r="A6213" s="1649">
        <v>39450</v>
      </c>
      <c r="B6213" s="1649"/>
      <c r="C6213" s="398">
        <v>20.2</v>
      </c>
    </row>
    <row r="6214" spans="1:3" ht="15">
      <c r="A6214" s="1649">
        <v>39451</v>
      </c>
      <c r="B6214" s="1649"/>
      <c r="C6214" s="398">
        <v>22.2</v>
      </c>
    </row>
    <row r="6215" spans="1:3" ht="15">
      <c r="A6215" s="1649">
        <v>39452</v>
      </c>
      <c r="B6215" s="1649"/>
      <c r="C6215" s="398">
        <v>19.5</v>
      </c>
    </row>
    <row r="6216" spans="1:3" ht="15">
      <c r="A6216" s="1649">
        <v>39453</v>
      </c>
      <c r="B6216" s="1649"/>
      <c r="C6216" s="398">
        <v>23.8</v>
      </c>
    </row>
    <row r="6217" spans="1:3" ht="15">
      <c r="A6217" s="1649">
        <v>39454</v>
      </c>
      <c r="B6217" s="1649"/>
      <c r="C6217" s="398">
        <v>21.3</v>
      </c>
    </row>
    <row r="6218" spans="1:3" ht="15">
      <c r="A6218" s="1649">
        <v>39455</v>
      </c>
      <c r="B6218" s="1649"/>
      <c r="C6218" s="398">
        <v>23.2</v>
      </c>
    </row>
    <row r="6219" spans="1:3" ht="15">
      <c r="A6219" s="1649">
        <v>39456</v>
      </c>
      <c r="B6219" s="1649"/>
      <c r="C6219" s="398">
        <v>25.7</v>
      </c>
    </row>
    <row r="6220" spans="1:3" ht="15">
      <c r="A6220" s="1649">
        <v>39457</v>
      </c>
      <c r="B6220" s="1649"/>
      <c r="C6220" s="398">
        <v>26.9</v>
      </c>
    </row>
    <row r="6221" spans="1:3" ht="15">
      <c r="A6221" s="1649">
        <v>39458</v>
      </c>
      <c r="B6221" s="1649"/>
      <c r="C6221" s="398">
        <v>29.7</v>
      </c>
    </row>
    <row r="6222" spans="1:3" ht="15">
      <c r="A6222" s="1649">
        <v>39459</v>
      </c>
      <c r="B6222" s="1649"/>
      <c r="C6222" s="398">
        <v>29.1</v>
      </c>
    </row>
    <row r="6223" spans="1:3" ht="15">
      <c r="A6223" s="1649">
        <v>39460</v>
      </c>
      <c r="B6223" s="1649"/>
      <c r="C6223" s="398">
        <v>26.3</v>
      </c>
    </row>
    <row r="6224" spans="1:3" ht="15">
      <c r="A6224" s="1649">
        <v>39461</v>
      </c>
      <c r="B6224" s="1649"/>
      <c r="C6224" s="398">
        <v>21</v>
      </c>
    </row>
    <row r="6225" spans="1:3" ht="15">
      <c r="A6225" s="1649">
        <v>39462</v>
      </c>
      <c r="B6225" s="1649"/>
      <c r="C6225" s="398">
        <v>13.7</v>
      </c>
    </row>
    <row r="6226" spans="1:3" ht="15">
      <c r="A6226" s="1649">
        <v>39463</v>
      </c>
      <c r="B6226" s="1649"/>
      <c r="C6226" s="398">
        <v>15.9</v>
      </c>
    </row>
    <row r="6227" spans="1:3" ht="15">
      <c r="A6227" s="1649">
        <v>39464</v>
      </c>
      <c r="B6227" s="1649"/>
      <c r="C6227" s="398">
        <v>15.9</v>
      </c>
    </row>
    <row r="6228" spans="1:3" ht="15">
      <c r="A6228" s="1649">
        <v>39465</v>
      </c>
      <c r="B6228" s="1649"/>
      <c r="C6228" s="398">
        <v>17.2</v>
      </c>
    </row>
    <row r="6229" spans="1:3" ht="15">
      <c r="A6229" s="1649">
        <v>39466</v>
      </c>
      <c r="B6229" s="1649"/>
      <c r="C6229" s="398">
        <v>16.100000000000001</v>
      </c>
    </row>
    <row r="6230" spans="1:3" ht="15">
      <c r="A6230" s="1649">
        <v>39467</v>
      </c>
      <c r="B6230" s="1649"/>
      <c r="C6230" s="398">
        <v>18.8</v>
      </c>
    </row>
    <row r="6231" spans="1:3" ht="15">
      <c r="A6231" s="1649">
        <v>39468</v>
      </c>
      <c r="B6231" s="1649"/>
      <c r="C6231" s="398">
        <v>18.3</v>
      </c>
    </row>
    <row r="6232" spans="1:3" ht="15">
      <c r="A6232" s="1649">
        <v>39469</v>
      </c>
      <c r="B6232" s="1649"/>
      <c r="C6232" s="398">
        <v>12.3</v>
      </c>
    </row>
    <row r="6233" spans="1:3" ht="15">
      <c r="A6233" s="1649">
        <v>39470</v>
      </c>
      <c r="B6233" s="1649"/>
      <c r="C6233" s="398">
        <v>15.8</v>
      </c>
    </row>
    <row r="6234" spans="1:3" ht="15">
      <c r="A6234" s="1649">
        <v>39471</v>
      </c>
      <c r="B6234" s="1649"/>
      <c r="C6234" s="398">
        <v>15.4</v>
      </c>
    </row>
    <row r="6235" spans="1:3" ht="15">
      <c r="A6235" s="1649">
        <v>39472</v>
      </c>
      <c r="B6235" s="1649"/>
      <c r="C6235" s="398">
        <v>13.7</v>
      </c>
    </row>
    <row r="6236" spans="1:3" ht="15">
      <c r="A6236" s="1649">
        <v>39473</v>
      </c>
      <c r="B6236" s="1649"/>
      <c r="C6236" s="398">
        <v>15.1</v>
      </c>
    </row>
    <row r="6237" spans="1:3" ht="15">
      <c r="A6237" s="1649">
        <v>39474</v>
      </c>
      <c r="B6237" s="1649"/>
      <c r="C6237" s="398">
        <v>13.7</v>
      </c>
    </row>
    <row r="6238" spans="1:3" ht="15">
      <c r="A6238" s="1649">
        <v>39475</v>
      </c>
      <c r="B6238" s="1649"/>
      <c r="C6238" s="398">
        <v>11.4</v>
      </c>
    </row>
    <row r="6239" spans="1:3" ht="15">
      <c r="A6239" s="1649">
        <v>39476</v>
      </c>
      <c r="B6239" s="1649"/>
      <c r="C6239" s="398">
        <v>12.7</v>
      </c>
    </row>
    <row r="6240" spans="1:3" ht="15">
      <c r="A6240" s="1649">
        <v>39477</v>
      </c>
      <c r="B6240" s="1649"/>
      <c r="C6240" s="398">
        <v>11.7</v>
      </c>
    </row>
    <row r="6241" spans="1:3" ht="15">
      <c r="A6241" s="1649">
        <v>39478</v>
      </c>
      <c r="B6241" s="1649"/>
      <c r="C6241" s="402">
        <v>10.4</v>
      </c>
    </row>
    <row r="6242" spans="1:3" ht="15">
      <c r="A6242" s="1649">
        <v>39479</v>
      </c>
      <c r="B6242" s="1649"/>
      <c r="C6242" s="398">
        <v>8</v>
      </c>
    </row>
    <row r="6243" spans="1:3" ht="15">
      <c r="A6243" s="1649">
        <v>39480</v>
      </c>
      <c r="B6243" s="1649"/>
      <c r="C6243" s="398">
        <v>13.2</v>
      </c>
    </row>
    <row r="6244" spans="1:3" ht="15">
      <c r="A6244" s="1649">
        <v>39481</v>
      </c>
      <c r="B6244" s="1649"/>
      <c r="C6244" s="398">
        <v>13.9</v>
      </c>
    </row>
    <row r="6245" spans="1:3" ht="15">
      <c r="A6245" s="1649">
        <v>39482</v>
      </c>
      <c r="B6245" s="1649"/>
      <c r="C6245" s="398">
        <v>14.8</v>
      </c>
    </row>
    <row r="6246" spans="1:3" ht="15">
      <c r="A6246" s="1649">
        <v>39483</v>
      </c>
      <c r="B6246" s="1649"/>
      <c r="C6246" s="398">
        <v>14.8</v>
      </c>
    </row>
    <row r="6247" spans="1:3" ht="15">
      <c r="A6247" s="1649">
        <v>39484</v>
      </c>
      <c r="B6247" s="1649"/>
      <c r="C6247" s="398">
        <v>14.7</v>
      </c>
    </row>
    <row r="6248" spans="1:3" ht="15">
      <c r="A6248" s="1649">
        <v>39485</v>
      </c>
      <c r="B6248" s="1649"/>
      <c r="C6248" s="398">
        <v>14.1</v>
      </c>
    </row>
    <row r="6249" spans="1:3" ht="15">
      <c r="A6249" s="1649">
        <v>39486</v>
      </c>
      <c r="B6249" s="1649"/>
      <c r="C6249" s="398">
        <v>15</v>
      </c>
    </row>
    <row r="6250" spans="1:3" ht="15">
      <c r="A6250" s="1649">
        <v>39487</v>
      </c>
      <c r="B6250" s="1649"/>
      <c r="C6250" s="398">
        <v>15.5</v>
      </c>
    </row>
    <row r="6251" spans="1:3" ht="15">
      <c r="A6251" s="1649">
        <v>39488</v>
      </c>
      <c r="B6251" s="1649"/>
      <c r="C6251" s="398">
        <v>13.5</v>
      </c>
    </row>
    <row r="6252" spans="1:3" ht="15">
      <c r="A6252" s="1649">
        <v>39489</v>
      </c>
      <c r="B6252" s="1649"/>
      <c r="C6252" s="398">
        <v>11.9</v>
      </c>
    </row>
    <row r="6253" spans="1:3" ht="15">
      <c r="A6253" s="1649">
        <v>39490</v>
      </c>
      <c r="B6253" s="1649"/>
      <c r="C6253" s="398">
        <v>14.8</v>
      </c>
    </row>
    <row r="6254" spans="1:3" ht="15">
      <c r="A6254" s="1649">
        <v>39491</v>
      </c>
      <c r="B6254" s="1649"/>
      <c r="C6254" s="398">
        <v>14.1</v>
      </c>
    </row>
    <row r="6255" spans="1:3" ht="15">
      <c r="A6255" s="1649">
        <v>39492</v>
      </c>
      <c r="B6255" s="1649"/>
      <c r="C6255" s="398">
        <v>14.9</v>
      </c>
    </row>
    <row r="6256" spans="1:3" ht="15">
      <c r="A6256" s="1649">
        <v>39493</v>
      </c>
      <c r="B6256" s="1649"/>
      <c r="C6256" s="398">
        <v>16.600000000000001</v>
      </c>
    </row>
    <row r="6257" spans="1:3" ht="15">
      <c r="A6257" s="1649">
        <v>39494</v>
      </c>
      <c r="B6257" s="1649"/>
      <c r="C6257" s="398">
        <v>16.3</v>
      </c>
    </row>
    <row r="6258" spans="1:3" ht="15">
      <c r="A6258" s="1649">
        <v>39495</v>
      </c>
      <c r="B6258" s="1649"/>
      <c r="C6258" s="398">
        <v>14.2</v>
      </c>
    </row>
    <row r="6259" spans="1:3" ht="15">
      <c r="A6259" s="1649">
        <v>39496</v>
      </c>
      <c r="B6259" s="1649"/>
      <c r="C6259" s="398">
        <v>13.2</v>
      </c>
    </row>
    <row r="6260" spans="1:3" ht="15">
      <c r="A6260" s="1649">
        <v>39497</v>
      </c>
      <c r="B6260" s="1649"/>
      <c r="C6260" s="398">
        <v>13.3</v>
      </c>
    </row>
    <row r="6261" spans="1:3" ht="15">
      <c r="A6261" s="1649">
        <v>39498</v>
      </c>
      <c r="B6261" s="1649"/>
      <c r="C6261" s="398">
        <v>16.8</v>
      </c>
    </row>
    <row r="6262" spans="1:3" ht="15">
      <c r="A6262" s="1649">
        <v>39499</v>
      </c>
      <c r="B6262" s="1649"/>
      <c r="C6262" s="398">
        <v>23</v>
      </c>
    </row>
    <row r="6263" spans="1:3" ht="15">
      <c r="A6263" s="1649">
        <v>39500</v>
      </c>
      <c r="B6263" s="1649"/>
      <c r="C6263" s="398">
        <v>24.9</v>
      </c>
    </row>
    <row r="6264" spans="1:3" ht="15">
      <c r="A6264" s="1649">
        <v>39501</v>
      </c>
      <c r="B6264" s="1649"/>
      <c r="C6264" s="398">
        <v>26.2</v>
      </c>
    </row>
    <row r="6265" spans="1:3" ht="15">
      <c r="A6265" s="1649">
        <v>39502</v>
      </c>
      <c r="B6265" s="1649"/>
      <c r="C6265" s="398">
        <v>22.7</v>
      </c>
    </row>
    <row r="6266" spans="1:3" ht="15">
      <c r="A6266" s="1649">
        <v>39503</v>
      </c>
      <c r="B6266" s="1649"/>
      <c r="C6266" s="398">
        <v>20.2</v>
      </c>
    </row>
    <row r="6267" spans="1:3" ht="15">
      <c r="A6267" s="1649">
        <v>39504</v>
      </c>
      <c r="B6267" s="1649"/>
      <c r="C6267" s="398">
        <v>19.600000000000001</v>
      </c>
    </row>
    <row r="6268" spans="1:3" ht="15">
      <c r="A6268" s="1649">
        <v>39505</v>
      </c>
      <c r="B6268" s="1649"/>
      <c r="C6268" s="398">
        <v>17.5</v>
      </c>
    </row>
    <row r="6269" spans="1:3" ht="15">
      <c r="A6269" s="1649">
        <v>39506</v>
      </c>
      <c r="B6269" s="1649"/>
      <c r="C6269" s="398">
        <v>16.2</v>
      </c>
    </row>
    <row r="6270" spans="1:3" ht="15">
      <c r="A6270" s="1649">
        <v>39507</v>
      </c>
      <c r="B6270" s="1649"/>
      <c r="C6270" s="398">
        <v>20</v>
      </c>
    </row>
    <row r="6271" spans="1:3" ht="15">
      <c r="A6271" s="1649">
        <v>39508</v>
      </c>
      <c r="B6271" s="1649"/>
      <c r="C6271" s="398">
        <v>23.2</v>
      </c>
    </row>
    <row r="6272" spans="1:3" ht="15">
      <c r="A6272" s="1649">
        <v>39509</v>
      </c>
      <c r="B6272" s="1649"/>
      <c r="C6272" s="398">
        <v>25.2</v>
      </c>
    </row>
    <row r="6273" spans="1:3" ht="15">
      <c r="A6273" s="1649">
        <v>39510</v>
      </c>
      <c r="B6273" s="1649"/>
      <c r="C6273" s="398">
        <v>26.2</v>
      </c>
    </row>
    <row r="6274" spans="1:3" ht="15">
      <c r="A6274" s="1649">
        <v>39511</v>
      </c>
      <c r="B6274" s="1649"/>
      <c r="C6274" s="398">
        <v>26.1</v>
      </c>
    </row>
    <row r="6275" spans="1:3" ht="15">
      <c r="A6275" s="1649">
        <v>39512</v>
      </c>
      <c r="B6275" s="1649"/>
      <c r="C6275" s="398">
        <v>23.6</v>
      </c>
    </row>
    <row r="6276" spans="1:3" ht="15">
      <c r="A6276" s="1649">
        <v>39513</v>
      </c>
      <c r="B6276" s="1649"/>
      <c r="C6276" s="398">
        <v>23.8</v>
      </c>
    </row>
    <row r="6277" spans="1:3" ht="15">
      <c r="A6277" s="1649">
        <v>39514</v>
      </c>
      <c r="B6277" s="1649"/>
      <c r="C6277" s="398">
        <v>23</v>
      </c>
    </row>
    <row r="6278" spans="1:3" ht="15">
      <c r="A6278" s="1649">
        <v>39515</v>
      </c>
      <c r="B6278" s="1649"/>
      <c r="C6278" s="398">
        <v>25.2</v>
      </c>
    </row>
    <row r="6279" spans="1:3" ht="15">
      <c r="A6279" s="1649">
        <v>39516</v>
      </c>
      <c r="B6279" s="1649"/>
      <c r="C6279" s="398">
        <v>22.2</v>
      </c>
    </row>
    <row r="6280" spans="1:3" ht="15">
      <c r="A6280" s="1649">
        <v>39517</v>
      </c>
      <c r="B6280" s="1649"/>
      <c r="C6280" s="398">
        <v>22.1</v>
      </c>
    </row>
    <row r="6281" spans="1:3" ht="15">
      <c r="A6281" s="1649">
        <v>39518</v>
      </c>
      <c r="B6281" s="1649"/>
      <c r="C6281" s="398">
        <v>25.3</v>
      </c>
    </row>
    <row r="6282" spans="1:3" ht="15">
      <c r="A6282" s="1649">
        <v>39519</v>
      </c>
      <c r="B6282" s="1649"/>
      <c r="C6282" s="398">
        <v>26.1</v>
      </c>
    </row>
    <row r="6283" spans="1:3" ht="15">
      <c r="A6283" s="1649">
        <v>39520</v>
      </c>
      <c r="B6283" s="1649"/>
      <c r="C6283" s="398">
        <v>21.9</v>
      </c>
    </row>
    <row r="6284" spans="1:3" ht="15">
      <c r="A6284" s="1649">
        <v>39521</v>
      </c>
      <c r="B6284" s="1649"/>
      <c r="C6284" s="398">
        <v>22.4</v>
      </c>
    </row>
    <row r="6285" spans="1:3" ht="15">
      <c r="A6285" s="1649">
        <v>39522</v>
      </c>
      <c r="B6285" s="1649"/>
      <c r="C6285" s="398">
        <v>24.7</v>
      </c>
    </row>
    <row r="6286" spans="1:3" ht="15">
      <c r="A6286" s="1649">
        <v>39523</v>
      </c>
      <c r="B6286" s="1649"/>
      <c r="C6286" s="398">
        <v>24.3</v>
      </c>
    </row>
    <row r="6287" spans="1:3" ht="15">
      <c r="A6287" s="1649">
        <v>39524</v>
      </c>
      <c r="B6287" s="1649"/>
      <c r="C6287" s="398">
        <v>27.7</v>
      </c>
    </row>
    <row r="6288" spans="1:3" ht="15">
      <c r="A6288" s="1649">
        <v>39525</v>
      </c>
      <c r="B6288" s="1649"/>
      <c r="C6288" s="398">
        <v>26.2</v>
      </c>
    </row>
    <row r="6289" spans="1:3" ht="15">
      <c r="A6289" s="1649">
        <v>39526</v>
      </c>
      <c r="B6289" s="1649"/>
      <c r="C6289" s="398">
        <v>24.4</v>
      </c>
    </row>
    <row r="6290" spans="1:3" ht="15">
      <c r="A6290" s="1649">
        <v>39527</v>
      </c>
      <c r="B6290" s="1649"/>
      <c r="C6290" s="398">
        <v>28.2</v>
      </c>
    </row>
    <row r="6291" spans="1:3" ht="15">
      <c r="A6291" s="1649">
        <v>39528</v>
      </c>
      <c r="B6291" s="1649"/>
      <c r="C6291" s="398">
        <v>26.8</v>
      </c>
    </row>
    <row r="6292" spans="1:3" ht="15">
      <c r="A6292" s="1649">
        <v>39529</v>
      </c>
      <c r="B6292" s="1649"/>
      <c r="C6292" s="398">
        <v>24.8</v>
      </c>
    </row>
    <row r="6293" spans="1:3" ht="15">
      <c r="A6293" s="1649">
        <v>39530</v>
      </c>
      <c r="B6293" s="1649"/>
      <c r="C6293" s="398">
        <v>26.8</v>
      </c>
    </row>
    <row r="6294" spans="1:3" ht="15">
      <c r="A6294" s="1649">
        <v>39531</v>
      </c>
      <c r="B6294" s="1649"/>
      <c r="C6294" s="398">
        <v>26.2</v>
      </c>
    </row>
    <row r="6295" spans="1:3" ht="15">
      <c r="A6295" s="1649">
        <v>39532</v>
      </c>
      <c r="B6295" s="1649"/>
      <c r="C6295" s="398">
        <v>24.7</v>
      </c>
    </row>
    <row r="6296" spans="1:3" ht="15">
      <c r="A6296" s="1649">
        <v>39533</v>
      </c>
      <c r="B6296" s="1649"/>
      <c r="C6296" s="398">
        <v>25.6</v>
      </c>
    </row>
    <row r="6297" spans="1:3" ht="15">
      <c r="A6297" s="1649">
        <v>39534</v>
      </c>
      <c r="B6297" s="1649"/>
      <c r="C6297" s="398">
        <v>23.5</v>
      </c>
    </row>
    <row r="6298" spans="1:3" ht="15">
      <c r="A6298" s="1649">
        <v>39535</v>
      </c>
      <c r="B6298" s="1649"/>
      <c r="C6298" s="398">
        <v>26</v>
      </c>
    </row>
    <row r="6299" spans="1:3" ht="15">
      <c r="A6299" s="1649">
        <v>39536</v>
      </c>
      <c r="B6299" s="1649"/>
      <c r="C6299" s="398">
        <v>29.5</v>
      </c>
    </row>
    <row r="6300" spans="1:3" ht="15">
      <c r="A6300" s="1649">
        <v>39537</v>
      </c>
      <c r="B6300" s="1649"/>
      <c r="C6300" s="398">
        <v>29</v>
      </c>
    </row>
    <row r="6301" spans="1:3" ht="15">
      <c r="A6301" s="1649">
        <v>39538</v>
      </c>
      <c r="B6301" s="1649"/>
      <c r="C6301" s="402">
        <v>24.4</v>
      </c>
    </row>
    <row r="6302" spans="1:3" ht="15">
      <c r="A6302" s="1649">
        <v>39539</v>
      </c>
      <c r="B6302" s="1649"/>
      <c r="C6302" s="398">
        <v>22.1</v>
      </c>
    </row>
    <row r="6303" spans="1:3" ht="15">
      <c r="A6303" s="1649">
        <v>39540</v>
      </c>
      <c r="B6303" s="1649"/>
      <c r="C6303" s="398">
        <v>20.399999999999999</v>
      </c>
    </row>
    <row r="6304" spans="1:3" ht="15">
      <c r="A6304" s="1649">
        <v>39541</v>
      </c>
      <c r="B6304" s="1649"/>
      <c r="C6304" s="398">
        <v>20.9</v>
      </c>
    </row>
    <row r="6305" spans="1:3" ht="15">
      <c r="A6305" s="1649">
        <v>39542</v>
      </c>
      <c r="B6305" s="1649"/>
      <c r="C6305" s="398">
        <v>24.2</v>
      </c>
    </row>
    <row r="6306" spans="1:3" ht="15">
      <c r="A6306" s="1649">
        <v>39543</v>
      </c>
      <c r="B6306" s="1649"/>
      <c r="C6306" s="398">
        <v>26.3</v>
      </c>
    </row>
    <row r="6307" spans="1:3" ht="15">
      <c r="A6307" s="1649">
        <v>39544</v>
      </c>
      <c r="B6307" s="1649"/>
      <c r="C6307" s="398">
        <v>29.6</v>
      </c>
    </row>
    <row r="6308" spans="1:3" ht="15">
      <c r="A6308" s="1649">
        <v>39545</v>
      </c>
      <c r="B6308" s="1649"/>
      <c r="C6308" s="398">
        <v>30.3</v>
      </c>
    </row>
    <row r="6309" spans="1:3" ht="15">
      <c r="A6309" s="1649">
        <v>39546</v>
      </c>
      <c r="B6309" s="1649"/>
      <c r="C6309" s="398">
        <v>32.1</v>
      </c>
    </row>
    <row r="6310" spans="1:3" ht="15">
      <c r="A6310" s="1649">
        <v>39547</v>
      </c>
      <c r="B6310" s="1649"/>
      <c r="C6310" s="398">
        <v>33.700000000000003</v>
      </c>
    </row>
    <row r="6311" spans="1:3" ht="15">
      <c r="A6311" s="1649">
        <v>39548</v>
      </c>
      <c r="B6311" s="1649"/>
      <c r="C6311" s="398">
        <v>28.8</v>
      </c>
    </row>
    <row r="6312" spans="1:3" ht="15">
      <c r="A6312" s="1649">
        <v>39549</v>
      </c>
      <c r="B6312" s="1649"/>
      <c r="C6312" s="398">
        <v>27.7</v>
      </c>
    </row>
    <row r="6313" spans="1:3" ht="15">
      <c r="A6313" s="1649">
        <v>39550</v>
      </c>
      <c r="B6313" s="1649"/>
      <c r="C6313" s="398">
        <v>27.8</v>
      </c>
    </row>
    <row r="6314" spans="1:3" ht="15">
      <c r="A6314" s="1649">
        <v>39551</v>
      </c>
      <c r="B6314" s="1649"/>
      <c r="C6314" s="398">
        <v>26.5</v>
      </c>
    </row>
    <row r="6315" spans="1:3" ht="15">
      <c r="A6315" s="1649">
        <v>39552</v>
      </c>
      <c r="B6315" s="1649"/>
      <c r="C6315" s="398">
        <v>31.2</v>
      </c>
    </row>
    <row r="6316" spans="1:3" ht="15">
      <c r="A6316" s="1649">
        <v>39553</v>
      </c>
      <c r="B6316" s="1649"/>
      <c r="C6316" s="398">
        <v>30.2</v>
      </c>
    </row>
    <row r="6317" spans="1:3" ht="15">
      <c r="A6317" s="1649">
        <v>39554</v>
      </c>
      <c r="B6317" s="1649"/>
      <c r="C6317" s="398">
        <v>29.2</v>
      </c>
    </row>
    <row r="6318" spans="1:3" ht="15">
      <c r="A6318" s="1649">
        <v>39555</v>
      </c>
      <c r="B6318" s="1649"/>
      <c r="C6318" s="398">
        <v>31</v>
      </c>
    </row>
    <row r="6319" spans="1:3" ht="15">
      <c r="A6319" s="1649">
        <v>39556</v>
      </c>
      <c r="B6319" s="1649"/>
      <c r="C6319" s="398">
        <v>31.7</v>
      </c>
    </row>
    <row r="6320" spans="1:3" ht="15">
      <c r="A6320" s="1649">
        <v>39557</v>
      </c>
      <c r="B6320" s="1649"/>
      <c r="C6320" s="398">
        <v>32.1</v>
      </c>
    </row>
    <row r="6321" spans="1:3" ht="15">
      <c r="A6321" s="1649">
        <v>39558</v>
      </c>
      <c r="B6321" s="1649"/>
      <c r="C6321" s="398">
        <v>32</v>
      </c>
    </row>
    <row r="6322" spans="1:3" ht="15">
      <c r="A6322" s="1649">
        <v>39559</v>
      </c>
      <c r="B6322" s="1649"/>
      <c r="C6322" s="398">
        <v>31.7</v>
      </c>
    </row>
    <row r="6323" spans="1:3" ht="15">
      <c r="A6323" s="1649">
        <v>39560</v>
      </c>
      <c r="B6323" s="1649"/>
      <c r="C6323" s="398">
        <v>28.7</v>
      </c>
    </row>
    <row r="6324" spans="1:3" ht="15">
      <c r="A6324" s="1649">
        <v>39561</v>
      </c>
      <c r="B6324" s="1649"/>
      <c r="C6324" s="398">
        <v>24.3</v>
      </c>
    </row>
    <row r="6325" spans="1:3" ht="15">
      <c r="A6325" s="1649">
        <v>39562</v>
      </c>
      <c r="B6325" s="1649"/>
      <c r="C6325" s="398">
        <v>24.2</v>
      </c>
    </row>
    <row r="6326" spans="1:3" ht="15">
      <c r="A6326" s="1649">
        <v>39563</v>
      </c>
      <c r="B6326" s="1649"/>
      <c r="C6326" s="398">
        <v>26.5</v>
      </c>
    </row>
    <row r="6327" spans="1:3" ht="15">
      <c r="A6327" s="1649">
        <v>39564</v>
      </c>
      <c r="B6327" s="1649"/>
      <c r="C6327" s="398">
        <v>26.9</v>
      </c>
    </row>
    <row r="6328" spans="1:3" ht="15">
      <c r="A6328" s="1649">
        <v>39565</v>
      </c>
      <c r="B6328" s="1649"/>
      <c r="C6328" s="398">
        <v>28.5</v>
      </c>
    </row>
    <row r="6329" spans="1:3" ht="15">
      <c r="A6329" s="1649">
        <v>39566</v>
      </c>
      <c r="B6329" s="1649"/>
      <c r="C6329" s="398">
        <v>28.5</v>
      </c>
    </row>
    <row r="6330" spans="1:3" ht="15">
      <c r="A6330" s="1649">
        <v>39567</v>
      </c>
      <c r="B6330" s="1649"/>
      <c r="C6330" s="398">
        <v>29.7</v>
      </c>
    </row>
    <row r="6331" spans="1:3" ht="15">
      <c r="A6331" s="1649">
        <v>39568</v>
      </c>
      <c r="B6331" s="1649"/>
      <c r="C6331" s="398">
        <v>29.2</v>
      </c>
    </row>
    <row r="6332" spans="1:3" ht="15">
      <c r="A6332" s="1649">
        <v>39569</v>
      </c>
      <c r="B6332" s="1649"/>
      <c r="C6332" s="398">
        <v>30.4</v>
      </c>
    </row>
    <row r="6333" spans="1:3" ht="15">
      <c r="A6333" s="1649">
        <v>39570</v>
      </c>
      <c r="B6333" s="1649"/>
      <c r="C6333" s="398">
        <v>32.6</v>
      </c>
    </row>
    <row r="6334" spans="1:3" ht="15">
      <c r="A6334" s="1649">
        <v>39571</v>
      </c>
      <c r="B6334" s="1649"/>
      <c r="C6334" s="398">
        <v>32</v>
      </c>
    </row>
    <row r="6335" spans="1:3" ht="15">
      <c r="A6335" s="1649">
        <v>39572</v>
      </c>
      <c r="B6335" s="1649"/>
      <c r="C6335" s="398">
        <v>33.4</v>
      </c>
    </row>
    <row r="6336" spans="1:3" ht="15">
      <c r="A6336" s="1649">
        <v>39573</v>
      </c>
      <c r="B6336" s="1649"/>
      <c r="C6336" s="398">
        <v>29.1</v>
      </c>
    </row>
    <row r="6337" spans="1:3" ht="15">
      <c r="A6337" s="1649">
        <v>39574</v>
      </c>
      <c r="B6337" s="1649"/>
      <c r="C6337" s="398">
        <v>28.1</v>
      </c>
    </row>
    <row r="6338" spans="1:3" ht="15">
      <c r="A6338" s="1649">
        <v>39575</v>
      </c>
      <c r="B6338" s="1649"/>
      <c r="C6338" s="398">
        <v>33</v>
      </c>
    </row>
    <row r="6339" spans="1:3" ht="15">
      <c r="A6339" s="1649">
        <v>39576</v>
      </c>
      <c r="B6339" s="1649"/>
      <c r="C6339" s="398">
        <v>33.9</v>
      </c>
    </row>
    <row r="6340" spans="1:3" ht="15">
      <c r="A6340" s="1649">
        <v>39577</v>
      </c>
      <c r="B6340" s="1649"/>
      <c r="C6340" s="398">
        <v>32.799999999999997</v>
      </c>
    </row>
    <row r="6341" spans="1:3" ht="15">
      <c r="A6341" s="1649">
        <v>39578</v>
      </c>
      <c r="B6341" s="1649"/>
      <c r="C6341" s="398">
        <v>27.7</v>
      </c>
    </row>
    <row r="6342" spans="1:3" ht="15">
      <c r="A6342" s="1649">
        <v>39579</v>
      </c>
      <c r="B6342" s="1649"/>
      <c r="C6342" s="398">
        <v>27.7</v>
      </c>
    </row>
    <row r="6343" spans="1:3" ht="15">
      <c r="A6343" s="1649">
        <v>39580</v>
      </c>
      <c r="B6343" s="1649"/>
      <c r="C6343" s="398">
        <v>31</v>
      </c>
    </row>
    <row r="6344" spans="1:3" ht="15">
      <c r="A6344" s="1649">
        <v>39581</v>
      </c>
      <c r="B6344" s="1649"/>
      <c r="C6344" s="398">
        <v>31</v>
      </c>
    </row>
    <row r="6345" spans="1:3" ht="15">
      <c r="A6345" s="1649">
        <v>39582</v>
      </c>
      <c r="B6345" s="1649"/>
      <c r="C6345" s="398">
        <v>31.9</v>
      </c>
    </row>
    <row r="6346" spans="1:3" ht="15">
      <c r="A6346" s="1649">
        <v>39583</v>
      </c>
      <c r="B6346" s="1649"/>
      <c r="C6346" s="398">
        <v>31.6</v>
      </c>
    </row>
    <row r="6347" spans="1:3" ht="15">
      <c r="A6347" s="1649">
        <v>39584</v>
      </c>
      <c r="B6347" s="1649"/>
      <c r="C6347" s="398">
        <v>32.9</v>
      </c>
    </row>
    <row r="6348" spans="1:3" ht="15">
      <c r="A6348" s="1649">
        <v>39585</v>
      </c>
      <c r="B6348" s="1649"/>
      <c r="C6348" s="398">
        <v>31.5</v>
      </c>
    </row>
    <row r="6349" spans="1:3" ht="15">
      <c r="A6349" s="1649">
        <v>39586</v>
      </c>
      <c r="B6349" s="1649"/>
      <c r="C6349" s="398">
        <v>33</v>
      </c>
    </row>
    <row r="6350" spans="1:3" ht="15">
      <c r="A6350" s="1649">
        <v>39587</v>
      </c>
      <c r="B6350" s="1649"/>
      <c r="C6350" s="398">
        <v>26.8</v>
      </c>
    </row>
    <row r="6351" spans="1:3" ht="15">
      <c r="A6351" s="1649">
        <v>39588</v>
      </c>
      <c r="B6351" s="1649"/>
      <c r="C6351" s="398">
        <v>30.5</v>
      </c>
    </row>
    <row r="6352" spans="1:3" ht="15">
      <c r="A6352" s="1649">
        <v>39589</v>
      </c>
      <c r="B6352" s="1649"/>
      <c r="C6352" s="398">
        <v>31.4</v>
      </c>
    </row>
    <row r="6353" spans="1:3" ht="15">
      <c r="A6353" s="1649">
        <v>39590</v>
      </c>
      <c r="B6353" s="1649"/>
      <c r="C6353" s="398">
        <v>30.6</v>
      </c>
    </row>
    <row r="6354" spans="1:3" ht="15">
      <c r="A6354" s="1649">
        <v>39591</v>
      </c>
      <c r="B6354" s="1649"/>
      <c r="C6354" s="398">
        <v>33.5</v>
      </c>
    </row>
    <row r="6355" spans="1:3" ht="15">
      <c r="A6355" s="1649">
        <v>39592</v>
      </c>
      <c r="B6355" s="1649"/>
      <c r="C6355" s="398">
        <v>33</v>
      </c>
    </row>
    <row r="6356" spans="1:3" ht="15">
      <c r="A6356" s="1649">
        <v>39593</v>
      </c>
      <c r="B6356" s="1649"/>
      <c r="C6356" s="398">
        <v>33.799999999999997</v>
      </c>
    </row>
    <row r="6357" spans="1:3" ht="15">
      <c r="A6357" s="1649">
        <v>39594</v>
      </c>
      <c r="B6357" s="1649"/>
      <c r="C6357" s="398">
        <v>35.9</v>
      </c>
    </row>
    <row r="6358" spans="1:3" ht="15">
      <c r="A6358" s="1649">
        <v>39595</v>
      </c>
      <c r="B6358" s="1649"/>
      <c r="C6358" s="398">
        <v>37.799999999999997</v>
      </c>
    </row>
    <row r="6359" spans="1:3" ht="15">
      <c r="A6359" s="1649">
        <v>39596</v>
      </c>
      <c r="B6359" s="1649"/>
      <c r="C6359" s="398">
        <v>36.5</v>
      </c>
    </row>
    <row r="6360" spans="1:3" ht="15">
      <c r="A6360" s="1649">
        <v>39597</v>
      </c>
      <c r="B6360" s="1649"/>
      <c r="C6360" s="398">
        <v>37.1</v>
      </c>
    </row>
    <row r="6361" spans="1:3" ht="15">
      <c r="A6361" s="1649">
        <v>39598</v>
      </c>
      <c r="B6361" s="1649"/>
      <c r="C6361" s="398">
        <v>33.700000000000003</v>
      </c>
    </row>
    <row r="6362" spans="1:3" ht="15">
      <c r="A6362" s="1649">
        <v>39599</v>
      </c>
      <c r="B6362" s="1649"/>
      <c r="C6362" s="402">
        <v>29.8</v>
      </c>
    </row>
    <row r="6363" spans="1:3" ht="15">
      <c r="A6363" s="1649">
        <v>39600</v>
      </c>
      <c r="B6363" s="1649"/>
      <c r="C6363" s="398">
        <v>30.9</v>
      </c>
    </row>
    <row r="6364" spans="1:3" ht="15">
      <c r="A6364" s="1649">
        <v>39601</v>
      </c>
      <c r="B6364" s="1649"/>
      <c r="C6364" s="398">
        <v>31.6</v>
      </c>
    </row>
    <row r="6365" spans="1:3" ht="15">
      <c r="A6365" s="1649">
        <v>39602</v>
      </c>
      <c r="B6365" s="1649"/>
      <c r="C6365" s="398">
        <v>33</v>
      </c>
    </row>
    <row r="6366" spans="1:3" ht="15">
      <c r="A6366" s="1649">
        <v>39603</v>
      </c>
      <c r="B6366" s="1649"/>
      <c r="C6366" s="398">
        <v>31.7</v>
      </c>
    </row>
    <row r="6367" spans="1:3" ht="15">
      <c r="A6367" s="1649">
        <v>39604</v>
      </c>
      <c r="B6367" s="1649"/>
      <c r="C6367" s="398">
        <v>31.9</v>
      </c>
    </row>
    <row r="6368" spans="1:3" ht="15">
      <c r="A6368" s="1649">
        <v>39605</v>
      </c>
      <c r="B6368" s="1649"/>
      <c r="C6368" s="398">
        <v>32</v>
      </c>
    </row>
    <row r="6369" spans="1:3" ht="15">
      <c r="A6369" s="1649">
        <v>39606</v>
      </c>
      <c r="B6369" s="1649"/>
      <c r="C6369" s="398">
        <v>34</v>
      </c>
    </row>
    <row r="6370" spans="1:3" ht="15">
      <c r="A6370" s="1649">
        <v>39607</v>
      </c>
      <c r="B6370" s="1649"/>
      <c r="C6370" s="398">
        <v>34.4</v>
      </c>
    </row>
    <row r="6371" spans="1:3" ht="15">
      <c r="A6371" s="1649">
        <v>39608</v>
      </c>
      <c r="B6371" s="1649"/>
      <c r="C6371" s="398">
        <v>33.5</v>
      </c>
    </row>
    <row r="6372" spans="1:3" ht="15">
      <c r="A6372" s="1649">
        <v>39609</v>
      </c>
      <c r="B6372" s="1649"/>
      <c r="C6372" s="398">
        <v>30.8</v>
      </c>
    </row>
    <row r="6373" spans="1:3" ht="15">
      <c r="A6373" s="1649">
        <v>39610</v>
      </c>
      <c r="B6373" s="1649"/>
      <c r="C6373" s="398">
        <v>34.1</v>
      </c>
    </row>
    <row r="6374" spans="1:3" ht="15">
      <c r="A6374" s="1649">
        <v>39611</v>
      </c>
      <c r="B6374" s="1649"/>
      <c r="C6374" s="398">
        <v>33.799999999999997</v>
      </c>
    </row>
    <row r="6375" spans="1:3" ht="15">
      <c r="A6375" s="1649">
        <v>39612</v>
      </c>
      <c r="B6375" s="1649"/>
      <c r="C6375" s="398">
        <v>31.9</v>
      </c>
    </row>
    <row r="6376" spans="1:3" ht="15">
      <c r="A6376" s="1649">
        <v>39613</v>
      </c>
      <c r="B6376" s="1649"/>
      <c r="C6376" s="398">
        <v>33</v>
      </c>
    </row>
    <row r="6377" spans="1:3" ht="15">
      <c r="A6377" s="1649">
        <v>39614</v>
      </c>
      <c r="B6377" s="1649"/>
      <c r="C6377" s="398">
        <v>34.4</v>
      </c>
    </row>
    <row r="6378" spans="1:3" ht="15">
      <c r="A6378" s="1649">
        <v>39615</v>
      </c>
      <c r="B6378" s="1649"/>
      <c r="C6378" s="398">
        <v>30.2</v>
      </c>
    </row>
    <row r="6379" spans="1:3" ht="15">
      <c r="A6379" s="1649">
        <v>39616</v>
      </c>
      <c r="B6379" s="1649"/>
      <c r="C6379" s="398">
        <v>30.9</v>
      </c>
    </row>
    <row r="6380" spans="1:3" ht="15">
      <c r="A6380" s="1649">
        <v>39617</v>
      </c>
      <c r="B6380" s="1649"/>
      <c r="C6380" s="398">
        <v>31.6</v>
      </c>
    </row>
    <row r="6381" spans="1:3" ht="15">
      <c r="A6381" s="1649">
        <v>39618</v>
      </c>
      <c r="B6381" s="1649"/>
      <c r="C6381" s="398">
        <v>28.5</v>
      </c>
    </row>
    <row r="6382" spans="1:3" ht="15">
      <c r="A6382" s="1649">
        <v>39619</v>
      </c>
      <c r="B6382" s="1649"/>
      <c r="C6382" s="398">
        <v>34.700000000000003</v>
      </c>
    </row>
    <row r="6383" spans="1:3" ht="15">
      <c r="A6383" s="1649">
        <v>39620</v>
      </c>
      <c r="B6383" s="1649"/>
      <c r="C6383" s="398">
        <v>36.1</v>
      </c>
    </row>
    <row r="6384" spans="1:3" ht="15">
      <c r="A6384" s="1649">
        <v>39621</v>
      </c>
      <c r="B6384" s="1649"/>
      <c r="C6384" s="398">
        <v>36.1</v>
      </c>
    </row>
    <row r="6385" spans="1:3" ht="15">
      <c r="A6385" s="1649">
        <v>39622</v>
      </c>
      <c r="B6385" s="1649"/>
      <c r="C6385" s="398">
        <v>37.5</v>
      </c>
    </row>
    <row r="6386" spans="1:3" ht="15">
      <c r="A6386" s="1649">
        <v>39623</v>
      </c>
      <c r="B6386" s="1649"/>
      <c r="C6386" s="398">
        <v>34</v>
      </c>
    </row>
    <row r="6387" spans="1:3" ht="15">
      <c r="A6387" s="1649">
        <v>39624</v>
      </c>
      <c r="B6387" s="1649"/>
      <c r="C6387" s="398">
        <v>35.6</v>
      </c>
    </row>
    <row r="6388" spans="1:3" ht="15">
      <c r="A6388" s="1649">
        <v>39625</v>
      </c>
      <c r="B6388" s="1649"/>
      <c r="C6388" s="398">
        <v>36.799999999999997</v>
      </c>
    </row>
    <row r="6389" spans="1:3" ht="15">
      <c r="A6389" s="1649">
        <v>39626</v>
      </c>
      <c r="B6389" s="1649"/>
      <c r="C6389" s="398">
        <v>33.299999999999997</v>
      </c>
    </row>
    <row r="6390" spans="1:3" ht="15">
      <c r="A6390" s="1649">
        <v>39627</v>
      </c>
      <c r="B6390" s="1649"/>
      <c r="C6390" s="398">
        <v>28</v>
      </c>
    </row>
    <row r="6391" spans="1:3" ht="15">
      <c r="A6391" s="1649">
        <v>39628</v>
      </c>
      <c r="B6391" s="1649"/>
      <c r="C6391" s="398">
        <v>34.4</v>
      </c>
    </row>
    <row r="6392" spans="1:3" ht="15">
      <c r="A6392" s="1649">
        <v>39629</v>
      </c>
      <c r="B6392" s="1649"/>
      <c r="C6392" s="398">
        <v>35.9</v>
      </c>
    </row>
    <row r="6393" spans="1:3" ht="15">
      <c r="A6393" s="1649">
        <v>39630</v>
      </c>
      <c r="B6393" s="1649"/>
      <c r="C6393" s="1567">
        <v>35.5</v>
      </c>
    </row>
    <row r="6394" spans="1:3" ht="15">
      <c r="A6394" s="1649">
        <v>39631</v>
      </c>
      <c r="B6394" s="1649"/>
      <c r="C6394" s="1569">
        <v>35.799999999999997</v>
      </c>
    </row>
    <row r="6395" spans="1:3" ht="15">
      <c r="A6395" s="1649">
        <v>39632</v>
      </c>
      <c r="B6395" s="1649"/>
      <c r="C6395" s="1569">
        <v>35</v>
      </c>
    </row>
    <row r="6396" spans="1:3" ht="15">
      <c r="A6396" s="1649">
        <v>39633</v>
      </c>
      <c r="B6396" s="1649"/>
      <c r="C6396" s="1569">
        <v>34.6</v>
      </c>
    </row>
    <row r="6397" spans="1:3" ht="15">
      <c r="A6397" s="1649">
        <v>39634</v>
      </c>
      <c r="B6397" s="1649"/>
      <c r="C6397" s="1569">
        <v>33.299999999999997</v>
      </c>
    </row>
    <row r="6398" spans="1:3" ht="15">
      <c r="A6398" s="1649">
        <v>39635</v>
      </c>
      <c r="B6398" s="1649"/>
      <c r="C6398" s="1569">
        <v>30.6</v>
      </c>
    </row>
    <row r="6399" spans="1:3" ht="15">
      <c r="A6399" s="1649">
        <v>39636</v>
      </c>
      <c r="B6399" s="1649"/>
      <c r="C6399" s="1569">
        <v>33.1</v>
      </c>
    </row>
    <row r="6400" spans="1:3" ht="15">
      <c r="A6400" s="1649">
        <v>39637</v>
      </c>
      <c r="B6400" s="1649"/>
      <c r="C6400" s="1569">
        <v>30.6</v>
      </c>
    </row>
    <row r="6401" spans="1:3" ht="15">
      <c r="A6401" s="1649">
        <v>39638</v>
      </c>
      <c r="B6401" s="1649"/>
      <c r="C6401" s="1569">
        <v>33.4</v>
      </c>
    </row>
    <row r="6402" spans="1:3" ht="15">
      <c r="A6402" s="1649">
        <v>39639</v>
      </c>
      <c r="B6402" s="1649"/>
      <c r="C6402" s="1569">
        <v>34.4</v>
      </c>
    </row>
    <row r="6403" spans="1:3" ht="15">
      <c r="A6403" s="1649">
        <v>39640</v>
      </c>
      <c r="B6403" s="1649"/>
      <c r="C6403" s="1569">
        <v>35.700000000000003</v>
      </c>
    </row>
    <row r="6404" spans="1:3" ht="15">
      <c r="A6404" s="1649">
        <v>39641</v>
      </c>
      <c r="B6404" s="1649"/>
      <c r="C6404" s="1569">
        <v>33.4</v>
      </c>
    </row>
    <row r="6405" spans="1:3" ht="15">
      <c r="A6405" s="1649">
        <v>39642</v>
      </c>
      <c r="B6405" s="1649"/>
      <c r="C6405" s="1569">
        <v>33.4</v>
      </c>
    </row>
    <row r="6406" spans="1:3" ht="15">
      <c r="A6406" s="1649">
        <v>39643</v>
      </c>
      <c r="B6406" s="1649"/>
      <c r="C6406" s="1569">
        <v>35.5</v>
      </c>
    </row>
    <row r="6407" spans="1:3" ht="15">
      <c r="A6407" s="1649">
        <v>39644</v>
      </c>
      <c r="B6407" s="1649"/>
      <c r="C6407" s="1569">
        <v>35.200000000000003</v>
      </c>
    </row>
    <row r="6408" spans="1:3" ht="15">
      <c r="A6408" s="1649">
        <v>39645</v>
      </c>
      <c r="B6408" s="1649"/>
      <c r="C6408" s="1569">
        <v>30.1</v>
      </c>
    </row>
    <row r="6409" spans="1:3" ht="15">
      <c r="A6409" s="1649">
        <v>39646</v>
      </c>
      <c r="B6409" s="1649"/>
      <c r="C6409" s="1569">
        <v>30.5</v>
      </c>
    </row>
    <row r="6410" spans="1:3" ht="15">
      <c r="A6410" s="1649">
        <v>39647</v>
      </c>
      <c r="B6410" s="1649"/>
      <c r="C6410" s="1569">
        <v>33.200000000000003</v>
      </c>
    </row>
    <row r="6411" spans="1:3" ht="15">
      <c r="A6411" s="1649">
        <v>39648</v>
      </c>
      <c r="B6411" s="1649"/>
      <c r="C6411" s="1569">
        <v>34.700000000000003</v>
      </c>
    </row>
    <row r="6412" spans="1:3" ht="15">
      <c r="A6412" s="1649">
        <v>39649</v>
      </c>
      <c r="B6412" s="1649"/>
      <c r="C6412" s="1569">
        <v>34.200000000000003</v>
      </c>
    </row>
    <row r="6413" spans="1:3" ht="15">
      <c r="A6413" s="1649">
        <v>39650</v>
      </c>
      <c r="B6413" s="1649"/>
      <c r="C6413" s="1569">
        <v>37.1</v>
      </c>
    </row>
    <row r="6414" spans="1:3" ht="15">
      <c r="A6414" s="1649">
        <v>39651</v>
      </c>
      <c r="B6414" s="1649"/>
      <c r="C6414" s="1569">
        <v>37.4</v>
      </c>
    </row>
    <row r="6415" spans="1:3" ht="15">
      <c r="A6415" s="1649">
        <v>39652</v>
      </c>
      <c r="B6415" s="1649"/>
      <c r="C6415" s="1569">
        <v>33.6</v>
      </c>
    </row>
    <row r="6416" spans="1:3" ht="15">
      <c r="A6416" s="1649">
        <v>39653</v>
      </c>
      <c r="B6416" s="1649"/>
      <c r="C6416" s="1569">
        <v>33.6</v>
      </c>
    </row>
    <row r="6417" spans="1:3" ht="15">
      <c r="A6417" s="1649">
        <v>39654</v>
      </c>
      <c r="B6417" s="1649"/>
      <c r="C6417" s="1569">
        <v>29.3</v>
      </c>
    </row>
    <row r="6418" spans="1:3" ht="15">
      <c r="A6418" s="1649">
        <v>39655</v>
      </c>
      <c r="B6418" s="1649"/>
      <c r="C6418" s="1569">
        <v>33.5</v>
      </c>
    </row>
    <row r="6419" spans="1:3" ht="15">
      <c r="A6419" s="1649">
        <v>39656</v>
      </c>
      <c r="B6419" s="1649"/>
      <c r="C6419" s="1569">
        <v>34.9</v>
      </c>
    </row>
    <row r="6420" spans="1:3" ht="15">
      <c r="A6420" s="1649">
        <v>39657</v>
      </c>
      <c r="B6420" s="1649"/>
      <c r="C6420" s="1569">
        <v>34.4</v>
      </c>
    </row>
    <row r="6421" spans="1:3" ht="15">
      <c r="A6421" s="1649">
        <v>39658</v>
      </c>
      <c r="B6421" s="1649"/>
      <c r="C6421" s="1569">
        <v>35.799999999999997</v>
      </c>
    </row>
    <row r="6422" spans="1:3" ht="15">
      <c r="A6422" s="1649">
        <v>39659</v>
      </c>
      <c r="B6422" s="1649"/>
      <c r="C6422" s="1569">
        <v>36.200000000000003</v>
      </c>
    </row>
    <row r="6423" spans="1:3" ht="15">
      <c r="A6423" s="1649">
        <v>39660</v>
      </c>
      <c r="B6423" s="1649"/>
      <c r="C6423" s="1571">
        <v>32.700000000000003</v>
      </c>
    </row>
    <row r="6424" spans="1:3" ht="15">
      <c r="A6424" s="1649">
        <v>39661</v>
      </c>
      <c r="B6424" s="1649"/>
      <c r="C6424" s="1567">
        <v>29.1</v>
      </c>
    </row>
    <row r="6425" spans="1:3" ht="15">
      <c r="A6425" s="1649">
        <v>39662</v>
      </c>
      <c r="B6425" s="1649"/>
      <c r="C6425" s="1569">
        <v>32</v>
      </c>
    </row>
    <row r="6426" spans="1:3" ht="15">
      <c r="A6426" s="1649">
        <v>39663</v>
      </c>
      <c r="B6426" s="1649"/>
      <c r="C6426" s="1569">
        <v>33.4</v>
      </c>
    </row>
    <row r="6427" spans="1:3" ht="15">
      <c r="A6427" s="1649">
        <v>39664</v>
      </c>
      <c r="B6427" s="1649"/>
      <c r="C6427" s="1569">
        <v>33.799999999999997</v>
      </c>
    </row>
    <row r="6428" spans="1:3" ht="15">
      <c r="A6428" s="1649">
        <v>39665</v>
      </c>
      <c r="B6428" s="1649"/>
      <c r="C6428" s="1569">
        <v>33.6</v>
      </c>
    </row>
    <row r="6429" spans="1:3" ht="15">
      <c r="A6429" s="1649">
        <v>39666</v>
      </c>
      <c r="B6429" s="1649"/>
      <c r="C6429" s="1569">
        <v>35</v>
      </c>
    </row>
    <row r="6430" spans="1:3" ht="15">
      <c r="A6430" s="1649">
        <v>39667</v>
      </c>
      <c r="B6430" s="1649"/>
      <c r="C6430" s="1569">
        <v>32.6</v>
      </c>
    </row>
    <row r="6431" spans="1:3" ht="15">
      <c r="A6431" s="1649">
        <v>39668</v>
      </c>
      <c r="B6431" s="1649"/>
      <c r="C6431" s="1569">
        <v>30.7</v>
      </c>
    </row>
    <row r="6432" spans="1:3" ht="15">
      <c r="A6432" s="1649">
        <v>39669</v>
      </c>
      <c r="B6432" s="1649"/>
      <c r="C6432" s="1569">
        <v>31.7</v>
      </c>
    </row>
    <row r="6433" spans="1:3" ht="15">
      <c r="A6433" s="1649">
        <v>39670</v>
      </c>
      <c r="B6433" s="1649"/>
      <c r="C6433" s="1569">
        <v>28.2</v>
      </c>
    </row>
    <row r="6434" spans="1:3" ht="15">
      <c r="A6434" s="1649">
        <v>39671</v>
      </c>
      <c r="B6434" s="1649"/>
      <c r="C6434" s="1569">
        <v>33.799999999999997</v>
      </c>
    </row>
    <row r="6435" spans="1:3" ht="15">
      <c r="A6435" s="1649">
        <v>39672</v>
      </c>
      <c r="B6435" s="1649"/>
      <c r="C6435" s="1569">
        <v>31.1</v>
      </c>
    </row>
    <row r="6436" spans="1:3" ht="15">
      <c r="A6436" s="1649">
        <v>39673</v>
      </c>
      <c r="B6436" s="1649"/>
      <c r="C6436" s="1569">
        <v>34.1</v>
      </c>
    </row>
    <row r="6437" spans="1:3" ht="15">
      <c r="A6437" s="1649">
        <v>39674</v>
      </c>
      <c r="B6437" s="1649"/>
      <c r="C6437" s="1569">
        <v>34.1</v>
      </c>
    </row>
    <row r="6438" spans="1:3" ht="15">
      <c r="A6438" s="1649">
        <v>39675</v>
      </c>
      <c r="B6438" s="1649"/>
      <c r="C6438" s="1569">
        <v>36.200000000000003</v>
      </c>
    </row>
    <row r="6439" spans="1:3" ht="15">
      <c r="A6439" s="1649">
        <v>39676</v>
      </c>
      <c r="B6439" s="1649"/>
      <c r="C6439" s="1569">
        <v>37.1</v>
      </c>
    </row>
    <row r="6440" spans="1:3" ht="15">
      <c r="A6440" s="1649">
        <v>39677</v>
      </c>
      <c r="B6440" s="1649"/>
      <c r="C6440" s="1569">
        <v>35</v>
      </c>
    </row>
    <row r="6441" spans="1:3" ht="15">
      <c r="A6441" s="1649">
        <v>39678</v>
      </c>
      <c r="B6441" s="1649"/>
      <c r="C6441" s="1569">
        <v>30.8</v>
      </c>
    </row>
    <row r="6442" spans="1:3" ht="15">
      <c r="A6442" s="1649">
        <v>39679</v>
      </c>
      <c r="B6442" s="1649"/>
      <c r="C6442" s="1569">
        <v>31.9</v>
      </c>
    </row>
    <row r="6443" spans="1:3" ht="15">
      <c r="A6443" s="1649">
        <v>39680</v>
      </c>
      <c r="B6443" s="1649"/>
      <c r="C6443" s="1569">
        <v>32.799999999999997</v>
      </c>
    </row>
    <row r="6444" spans="1:3" ht="15">
      <c r="A6444" s="1649">
        <v>39681</v>
      </c>
      <c r="B6444" s="1649"/>
      <c r="C6444" s="1569">
        <v>34.799999999999997</v>
      </c>
    </row>
    <row r="6445" spans="1:3" ht="15">
      <c r="A6445" s="1649">
        <v>39682</v>
      </c>
      <c r="B6445" s="1649"/>
      <c r="C6445" s="1569">
        <v>36.299999999999997</v>
      </c>
    </row>
    <row r="6446" spans="1:3" ht="15">
      <c r="A6446" s="1649">
        <v>39683</v>
      </c>
      <c r="B6446" s="1649"/>
      <c r="C6446" s="1569">
        <v>33.6</v>
      </c>
    </row>
    <row r="6447" spans="1:3" ht="15">
      <c r="A6447" s="1649">
        <v>39684</v>
      </c>
      <c r="B6447" s="1649"/>
      <c r="C6447" s="1569">
        <v>28.7</v>
      </c>
    </row>
    <row r="6448" spans="1:3" ht="15">
      <c r="A6448" s="1649">
        <v>39685</v>
      </c>
      <c r="B6448" s="1649"/>
      <c r="C6448" s="1569">
        <v>32.200000000000003</v>
      </c>
    </row>
    <row r="6449" spans="1:3" ht="15">
      <c r="A6449" s="1649">
        <v>39686</v>
      </c>
      <c r="B6449" s="1649"/>
      <c r="C6449" s="1569">
        <v>32.299999999999997</v>
      </c>
    </row>
    <row r="6450" spans="1:3" ht="15">
      <c r="A6450" s="1649">
        <v>39687</v>
      </c>
      <c r="B6450" s="1649"/>
      <c r="C6450" s="1569">
        <v>33.4</v>
      </c>
    </row>
    <row r="6451" spans="1:3" ht="15">
      <c r="A6451" s="1649">
        <v>39688</v>
      </c>
      <c r="B6451" s="1649"/>
      <c r="C6451" s="1569">
        <v>34.4</v>
      </c>
    </row>
    <row r="6452" spans="1:3" ht="15">
      <c r="A6452" s="1649">
        <v>39689</v>
      </c>
      <c r="B6452" s="1649"/>
      <c r="C6452" s="1569">
        <v>34.799999999999997</v>
      </c>
    </row>
    <row r="6453" spans="1:3" ht="15">
      <c r="A6453" s="1649">
        <v>39690</v>
      </c>
      <c r="B6453" s="1649"/>
      <c r="C6453" s="1569">
        <v>34.1</v>
      </c>
    </row>
    <row r="6454" spans="1:3" ht="15">
      <c r="A6454" s="1649">
        <v>39691</v>
      </c>
      <c r="B6454" s="1649"/>
      <c r="C6454" s="1571">
        <v>30.6</v>
      </c>
    </row>
    <row r="6455" spans="1:3" ht="15">
      <c r="A6455" s="1649">
        <v>39692</v>
      </c>
      <c r="B6455" s="1649"/>
      <c r="C6455" s="1567">
        <v>32</v>
      </c>
    </row>
    <row r="6456" spans="1:3" ht="15">
      <c r="A6456" s="1649">
        <v>39693</v>
      </c>
      <c r="B6456" s="1649"/>
      <c r="C6456" s="1569">
        <v>34.1</v>
      </c>
    </row>
    <row r="6457" spans="1:3" ht="15">
      <c r="A6457" s="1649">
        <v>39694</v>
      </c>
      <c r="B6457" s="1649"/>
      <c r="C6457" s="1569">
        <v>34.299999999999997</v>
      </c>
    </row>
    <row r="6458" spans="1:3" ht="15">
      <c r="A6458" s="1649">
        <v>39695</v>
      </c>
      <c r="B6458" s="1649"/>
      <c r="C6458" s="1569">
        <v>30.5</v>
      </c>
    </row>
    <row r="6459" spans="1:3" ht="15">
      <c r="A6459" s="1649">
        <v>39696</v>
      </c>
      <c r="B6459" s="1649"/>
      <c r="C6459" s="1569">
        <v>28.8</v>
      </c>
    </row>
    <row r="6460" spans="1:3" ht="15">
      <c r="A6460" s="1649">
        <v>39697</v>
      </c>
      <c r="B6460" s="1649"/>
      <c r="C6460" s="1569">
        <v>27.1</v>
      </c>
    </row>
    <row r="6461" spans="1:3" ht="15">
      <c r="A6461" s="1649">
        <v>39698</v>
      </c>
      <c r="B6461" s="1649"/>
      <c r="C6461" s="1569">
        <v>31.4</v>
      </c>
    </row>
    <row r="6462" spans="1:3" ht="15">
      <c r="A6462" s="1649">
        <v>39699</v>
      </c>
      <c r="B6462" s="1649"/>
      <c r="C6462" s="1569">
        <v>32</v>
      </c>
    </row>
    <row r="6463" spans="1:3" ht="15">
      <c r="A6463" s="1649">
        <v>39700</v>
      </c>
      <c r="B6463" s="1649"/>
      <c r="C6463" s="1569">
        <v>32.6</v>
      </c>
    </row>
    <row r="6464" spans="1:3" ht="15">
      <c r="A6464" s="1649">
        <v>39701</v>
      </c>
      <c r="B6464" s="1649"/>
      <c r="C6464" s="1569">
        <v>30.5</v>
      </c>
    </row>
    <row r="6465" spans="1:3" ht="15">
      <c r="A6465" s="1649">
        <v>39702</v>
      </c>
      <c r="B6465" s="1649"/>
      <c r="C6465" s="1569">
        <v>32.9</v>
      </c>
    </row>
    <row r="6466" spans="1:3" ht="15">
      <c r="A6466" s="1649">
        <v>39703</v>
      </c>
      <c r="B6466" s="1649"/>
      <c r="C6466" s="1569">
        <v>32.5</v>
      </c>
    </row>
    <row r="6467" spans="1:3" ht="15">
      <c r="A6467" s="1649">
        <v>39704</v>
      </c>
      <c r="B6467" s="1649"/>
      <c r="C6467" s="1569">
        <v>33.1</v>
      </c>
    </row>
    <row r="6468" spans="1:3" ht="15">
      <c r="A6468" s="1649">
        <v>39705</v>
      </c>
      <c r="B6468" s="1649"/>
      <c r="C6468" s="1569">
        <v>33.4</v>
      </c>
    </row>
    <row r="6469" spans="1:3" ht="15">
      <c r="A6469" s="1649">
        <v>39706</v>
      </c>
      <c r="B6469" s="1649"/>
      <c r="C6469" s="1569">
        <v>34.200000000000003</v>
      </c>
    </row>
    <row r="6470" spans="1:3" ht="15">
      <c r="A6470" s="1649">
        <v>39707</v>
      </c>
      <c r="B6470" s="1649"/>
      <c r="C6470" s="1569">
        <v>34.200000000000003</v>
      </c>
    </row>
    <row r="6471" spans="1:3" ht="15">
      <c r="A6471" s="1649">
        <v>39708</v>
      </c>
      <c r="B6471" s="1649"/>
      <c r="C6471" s="1569">
        <v>34.200000000000003</v>
      </c>
    </row>
    <row r="6472" spans="1:3" ht="15">
      <c r="A6472" s="1649">
        <v>39709</v>
      </c>
      <c r="B6472" s="1649"/>
      <c r="C6472" s="1569">
        <v>34.5</v>
      </c>
    </row>
    <row r="6473" spans="1:3" ht="15">
      <c r="A6473" s="1649">
        <v>39710</v>
      </c>
      <c r="B6473" s="1649"/>
      <c r="C6473" s="1569">
        <v>32.299999999999997</v>
      </c>
    </row>
    <row r="6474" spans="1:3" ht="15">
      <c r="A6474" s="1649">
        <v>39711</v>
      </c>
      <c r="B6474" s="1649"/>
      <c r="C6474" s="1569">
        <v>33.5</v>
      </c>
    </row>
    <row r="6475" spans="1:3" ht="15">
      <c r="A6475" s="1649">
        <v>39712</v>
      </c>
      <c r="B6475" s="1649"/>
      <c r="C6475" s="1569">
        <v>32.799999999999997</v>
      </c>
    </row>
    <row r="6476" spans="1:3" ht="15">
      <c r="A6476" s="1649">
        <v>39713</v>
      </c>
      <c r="B6476" s="1649"/>
      <c r="C6476" s="1569">
        <v>35.299999999999997</v>
      </c>
    </row>
    <row r="6477" spans="1:3" ht="15">
      <c r="A6477" s="1649">
        <v>39714</v>
      </c>
      <c r="B6477" s="1649"/>
      <c r="C6477" s="1569">
        <v>36</v>
      </c>
    </row>
    <row r="6478" spans="1:3" ht="15">
      <c r="A6478" s="1649">
        <v>39715</v>
      </c>
      <c r="B6478" s="1649"/>
      <c r="C6478" s="1569">
        <v>33.5</v>
      </c>
    </row>
    <row r="6479" spans="1:3" ht="15">
      <c r="A6479" s="1649">
        <v>39716</v>
      </c>
      <c r="B6479" s="1649"/>
      <c r="C6479" s="1569">
        <v>28.4</v>
      </c>
    </row>
    <row r="6480" spans="1:3" ht="15">
      <c r="A6480" s="1649">
        <v>39717</v>
      </c>
      <c r="B6480" s="1649"/>
      <c r="C6480" s="1569">
        <v>30.9</v>
      </c>
    </row>
    <row r="6481" spans="1:3" ht="15">
      <c r="A6481" s="1649">
        <v>39718</v>
      </c>
      <c r="B6481" s="1649"/>
      <c r="C6481" s="1569">
        <v>28.7</v>
      </c>
    </row>
    <row r="6482" spans="1:3" ht="15">
      <c r="A6482" s="1649">
        <v>39719</v>
      </c>
      <c r="B6482" s="1649"/>
      <c r="C6482" s="1569">
        <v>31.2</v>
      </c>
    </row>
    <row r="6483" spans="1:3" ht="15">
      <c r="A6483" s="1649">
        <v>39720</v>
      </c>
      <c r="B6483" s="1649"/>
      <c r="C6483" s="1569">
        <v>32.4</v>
      </c>
    </row>
    <row r="6484" spans="1:3" ht="15">
      <c r="A6484" s="1649">
        <v>39721</v>
      </c>
      <c r="B6484" s="1649"/>
      <c r="C6484" s="1569">
        <v>29.4</v>
      </c>
    </row>
    <row r="6485" spans="1:3" ht="15">
      <c r="A6485" s="1649">
        <v>39722</v>
      </c>
      <c r="B6485" s="1649"/>
      <c r="C6485" s="1567">
        <v>29.1</v>
      </c>
    </row>
    <row r="6486" spans="1:3" ht="15">
      <c r="A6486" s="1649">
        <v>39723</v>
      </c>
      <c r="B6486" s="1649"/>
      <c r="C6486" s="1569">
        <v>32.5</v>
      </c>
    </row>
    <row r="6487" spans="1:3" ht="15">
      <c r="A6487" s="1649">
        <v>39724</v>
      </c>
      <c r="B6487" s="1649"/>
      <c r="C6487" s="1569">
        <v>33.1</v>
      </c>
    </row>
    <row r="6488" spans="1:3" ht="15">
      <c r="A6488" s="1649">
        <v>39725</v>
      </c>
      <c r="B6488" s="1649"/>
      <c r="C6488" s="1569">
        <v>33.200000000000003</v>
      </c>
    </row>
    <row r="6489" spans="1:3" ht="15">
      <c r="A6489" s="1649">
        <v>39726</v>
      </c>
      <c r="B6489" s="1649"/>
      <c r="C6489" s="1569">
        <v>29.7</v>
      </c>
    </row>
    <row r="6490" spans="1:3" ht="15">
      <c r="A6490" s="1649">
        <v>39727</v>
      </c>
      <c r="B6490" s="1649"/>
      <c r="C6490" s="1569">
        <v>31.8</v>
      </c>
    </row>
    <row r="6491" spans="1:3" ht="15">
      <c r="A6491" s="1649">
        <v>39728</v>
      </c>
      <c r="B6491" s="1649"/>
      <c r="C6491" s="1569">
        <v>30.8</v>
      </c>
    </row>
    <row r="6492" spans="1:3" ht="15">
      <c r="A6492" s="1649">
        <v>39729</v>
      </c>
      <c r="B6492" s="1649"/>
      <c r="C6492" s="1569">
        <v>31.2</v>
      </c>
    </row>
    <row r="6493" spans="1:3" ht="15">
      <c r="A6493" s="1649">
        <v>39730</v>
      </c>
      <c r="B6493" s="1649"/>
      <c r="C6493" s="1569">
        <v>30.7</v>
      </c>
    </row>
    <row r="6494" spans="1:3" ht="15">
      <c r="A6494" s="1649">
        <v>39731</v>
      </c>
      <c r="B6494" s="1649"/>
      <c r="C6494" s="1569">
        <v>32.4</v>
      </c>
    </row>
    <row r="6495" spans="1:3" ht="15">
      <c r="A6495" s="1649">
        <v>39732</v>
      </c>
      <c r="B6495" s="1649"/>
      <c r="C6495" s="1569">
        <v>32</v>
      </c>
    </row>
    <row r="6496" spans="1:3" ht="15">
      <c r="A6496" s="1649">
        <v>39733</v>
      </c>
      <c r="B6496" s="1649"/>
      <c r="C6496" s="1569">
        <v>30.8</v>
      </c>
    </row>
    <row r="6497" spans="1:3" ht="15">
      <c r="A6497" s="1649">
        <v>39734</v>
      </c>
      <c r="B6497" s="1649"/>
      <c r="C6497" s="1569">
        <v>31</v>
      </c>
    </row>
    <row r="6498" spans="1:3" ht="15">
      <c r="A6498" s="1649">
        <v>39735</v>
      </c>
      <c r="B6498" s="1649"/>
      <c r="C6498" s="1569">
        <v>27.6</v>
      </c>
    </row>
    <row r="6499" spans="1:3" ht="15">
      <c r="A6499" s="1649">
        <v>39736</v>
      </c>
      <c r="B6499" s="1649"/>
      <c r="C6499" s="1569">
        <v>27</v>
      </c>
    </row>
    <row r="6500" spans="1:3" ht="15">
      <c r="A6500" s="1649">
        <v>39737</v>
      </c>
      <c r="B6500" s="1649"/>
      <c r="C6500" s="1569">
        <v>31.9</v>
      </c>
    </row>
    <row r="6501" spans="1:3" ht="15">
      <c r="A6501" s="1649">
        <v>39738</v>
      </c>
      <c r="B6501" s="1649"/>
      <c r="C6501" s="1569">
        <v>33</v>
      </c>
    </row>
    <row r="6502" spans="1:3" ht="15">
      <c r="A6502" s="1649">
        <v>39739</v>
      </c>
      <c r="B6502" s="1649"/>
      <c r="C6502" s="1569">
        <v>32.299999999999997</v>
      </c>
    </row>
    <row r="6503" spans="1:3" ht="15">
      <c r="A6503" s="1649">
        <v>39740</v>
      </c>
      <c r="B6503" s="1649"/>
      <c r="C6503" s="1569">
        <v>29.6</v>
      </c>
    </row>
    <row r="6504" spans="1:3" ht="15">
      <c r="A6504" s="1649">
        <v>39741</v>
      </c>
      <c r="B6504" s="1649"/>
      <c r="C6504" s="1569">
        <v>29.6</v>
      </c>
    </row>
    <row r="6505" spans="1:3" ht="15">
      <c r="A6505" s="1649">
        <v>39742</v>
      </c>
      <c r="B6505" s="1649"/>
      <c r="C6505" s="1569">
        <v>30.4</v>
      </c>
    </row>
    <row r="6506" spans="1:3" ht="15">
      <c r="A6506" s="1649">
        <v>39743</v>
      </c>
      <c r="B6506" s="1649"/>
      <c r="C6506" s="1569">
        <v>32.9</v>
      </c>
    </row>
    <row r="6507" spans="1:3" ht="15">
      <c r="A6507" s="1649">
        <v>39744</v>
      </c>
      <c r="B6507" s="1649"/>
      <c r="C6507" s="1569">
        <v>32.200000000000003</v>
      </c>
    </row>
    <row r="6508" spans="1:3" ht="15">
      <c r="A6508" s="1649">
        <v>39745</v>
      </c>
      <c r="B6508" s="1649"/>
      <c r="C6508" s="1569">
        <v>28.5</v>
      </c>
    </row>
    <row r="6509" spans="1:3" ht="15">
      <c r="A6509" s="1649">
        <v>39746</v>
      </c>
      <c r="B6509" s="1649"/>
      <c r="C6509" s="1569">
        <v>28.3</v>
      </c>
    </row>
    <row r="6510" spans="1:3" ht="15">
      <c r="A6510" s="1649">
        <v>39747</v>
      </c>
      <c r="B6510" s="1649"/>
      <c r="C6510" s="1569">
        <v>27.2</v>
      </c>
    </row>
    <row r="6511" spans="1:3" ht="15">
      <c r="A6511" s="1649">
        <v>39748</v>
      </c>
      <c r="B6511" s="1649"/>
      <c r="C6511" s="1569">
        <v>29.2</v>
      </c>
    </row>
    <row r="6512" spans="1:3" ht="15">
      <c r="A6512" s="1649">
        <v>39749</v>
      </c>
      <c r="B6512" s="1649"/>
      <c r="C6512" s="1569">
        <v>29.3</v>
      </c>
    </row>
    <row r="6513" spans="1:3" ht="15">
      <c r="A6513" s="1649">
        <v>39750</v>
      </c>
      <c r="B6513" s="1649"/>
      <c r="C6513" s="1569">
        <v>28.5</v>
      </c>
    </row>
    <row r="6514" spans="1:3" ht="15">
      <c r="A6514" s="1649">
        <v>39751</v>
      </c>
      <c r="B6514" s="1649"/>
      <c r="C6514" s="1569">
        <v>28.2</v>
      </c>
    </row>
    <row r="6515" spans="1:3" ht="15">
      <c r="A6515" s="1649">
        <v>39752</v>
      </c>
      <c r="B6515" s="1649"/>
      <c r="C6515" s="1571">
        <v>25.6</v>
      </c>
    </row>
    <row r="6516" spans="1:3" ht="15">
      <c r="A6516" s="1649">
        <v>39753</v>
      </c>
      <c r="B6516" s="1649"/>
      <c r="C6516" s="1567">
        <v>25.4</v>
      </c>
    </row>
    <row r="6517" spans="1:3" ht="15">
      <c r="A6517" s="1649">
        <v>39754</v>
      </c>
      <c r="B6517" s="1649"/>
      <c r="C6517" s="1569">
        <v>26.7</v>
      </c>
    </row>
    <row r="6518" spans="1:3" ht="15">
      <c r="A6518" s="1649">
        <v>39755</v>
      </c>
      <c r="B6518" s="1649"/>
      <c r="C6518" s="1569">
        <v>22.2</v>
      </c>
    </row>
    <row r="6519" spans="1:3" ht="15">
      <c r="A6519" s="1649">
        <v>39756</v>
      </c>
      <c r="B6519" s="1649"/>
      <c r="C6519" s="1569">
        <v>23.4</v>
      </c>
    </row>
    <row r="6520" spans="1:3" ht="15">
      <c r="A6520" s="1649">
        <v>39757</v>
      </c>
      <c r="B6520" s="1649"/>
      <c r="C6520" s="1569">
        <v>26.5</v>
      </c>
    </row>
    <row r="6521" spans="1:3" ht="15">
      <c r="A6521" s="1649">
        <v>39758</v>
      </c>
      <c r="B6521" s="1649"/>
      <c r="C6521" s="1569">
        <v>29.7</v>
      </c>
    </row>
    <row r="6522" spans="1:3" ht="15">
      <c r="A6522" s="1649">
        <v>39759</v>
      </c>
      <c r="B6522" s="1649"/>
      <c r="C6522" s="1569">
        <v>27.9</v>
      </c>
    </row>
    <row r="6523" spans="1:3" ht="15">
      <c r="A6523" s="1649">
        <v>39760</v>
      </c>
      <c r="B6523" s="1649"/>
      <c r="C6523" s="1569">
        <v>27.5</v>
      </c>
    </row>
    <row r="6524" spans="1:3" ht="15">
      <c r="A6524" s="1649">
        <v>39761</v>
      </c>
      <c r="B6524" s="1649"/>
      <c r="C6524" s="1569">
        <v>26.9</v>
      </c>
    </row>
    <row r="6525" spans="1:3" ht="15">
      <c r="A6525" s="1649">
        <v>39762</v>
      </c>
      <c r="B6525" s="1649"/>
      <c r="C6525" s="1569">
        <v>25</v>
      </c>
    </row>
    <row r="6526" spans="1:3" ht="15">
      <c r="A6526" s="1649">
        <v>39763</v>
      </c>
      <c r="B6526" s="1649"/>
      <c r="C6526" s="1569">
        <v>24.9</v>
      </c>
    </row>
    <row r="6527" spans="1:3" ht="15">
      <c r="A6527" s="1649">
        <v>39764</v>
      </c>
      <c r="B6527" s="1649"/>
      <c r="C6527" s="1569">
        <v>24.8</v>
      </c>
    </row>
    <row r="6528" spans="1:3" ht="15">
      <c r="A6528" s="1649">
        <v>39765</v>
      </c>
      <c r="B6528" s="1649"/>
      <c r="C6528" s="1569">
        <v>25.4</v>
      </c>
    </row>
    <row r="6529" spans="1:3" ht="15">
      <c r="A6529" s="1649">
        <v>39766</v>
      </c>
      <c r="B6529" s="1649"/>
      <c r="C6529" s="1569">
        <v>26</v>
      </c>
    </row>
    <row r="6530" spans="1:3" ht="15">
      <c r="A6530" s="1649">
        <v>39767</v>
      </c>
      <c r="B6530" s="1649"/>
      <c r="C6530" s="1569">
        <v>27.3</v>
      </c>
    </row>
    <row r="6531" spans="1:3" ht="15">
      <c r="A6531" s="1649">
        <v>39768</v>
      </c>
      <c r="B6531" s="1649"/>
      <c r="C6531" s="1569">
        <v>27.5</v>
      </c>
    </row>
    <row r="6532" spans="1:3" ht="15">
      <c r="A6532" s="1649">
        <v>39769</v>
      </c>
      <c r="B6532" s="1649"/>
      <c r="C6532" s="1569">
        <v>28.9</v>
      </c>
    </row>
    <row r="6533" spans="1:3" ht="15">
      <c r="A6533" s="1649">
        <v>39770</v>
      </c>
      <c r="B6533" s="1649"/>
      <c r="C6533" s="1569">
        <v>26.1</v>
      </c>
    </row>
    <row r="6534" spans="1:3" ht="15">
      <c r="A6534" s="1649">
        <v>39771</v>
      </c>
      <c r="B6534" s="1649"/>
      <c r="C6534" s="1569">
        <v>20.6</v>
      </c>
    </row>
    <row r="6535" spans="1:3" ht="15">
      <c r="A6535" s="1649">
        <v>39772</v>
      </c>
      <c r="B6535" s="1649"/>
      <c r="C6535" s="1569">
        <v>22.5</v>
      </c>
    </row>
    <row r="6536" spans="1:3" ht="15">
      <c r="A6536" s="1649">
        <v>39773</v>
      </c>
      <c r="B6536" s="1649"/>
      <c r="C6536" s="1569">
        <v>22.2</v>
      </c>
    </row>
    <row r="6537" spans="1:3" ht="15">
      <c r="A6537" s="1649">
        <v>39774</v>
      </c>
      <c r="B6537" s="1649"/>
      <c r="C6537" s="1569">
        <v>24.7</v>
      </c>
    </row>
    <row r="6538" spans="1:3" ht="15">
      <c r="A6538" s="1649">
        <v>39775</v>
      </c>
      <c r="B6538" s="1649"/>
      <c r="C6538" s="1569">
        <v>23.2</v>
      </c>
    </row>
    <row r="6539" spans="1:3" ht="15">
      <c r="A6539" s="1649">
        <v>39776</v>
      </c>
      <c r="B6539" s="1649"/>
      <c r="C6539" s="1569">
        <v>24.6</v>
      </c>
    </row>
    <row r="6540" spans="1:3" ht="15">
      <c r="A6540" s="1649">
        <v>39777</v>
      </c>
      <c r="B6540" s="1649"/>
      <c r="C6540" s="1569">
        <v>25</v>
      </c>
    </row>
    <row r="6541" spans="1:3" ht="15">
      <c r="A6541" s="1649">
        <v>39778</v>
      </c>
      <c r="B6541" s="1649"/>
      <c r="C6541" s="1569">
        <v>26</v>
      </c>
    </row>
    <row r="6542" spans="1:3" ht="15">
      <c r="A6542" s="1649">
        <v>39779</v>
      </c>
      <c r="B6542" s="1649"/>
      <c r="C6542" s="1569">
        <v>25.1</v>
      </c>
    </row>
    <row r="6543" spans="1:3" ht="15">
      <c r="A6543" s="1649">
        <v>39780</v>
      </c>
      <c r="B6543" s="1649"/>
      <c r="C6543" s="1569">
        <v>23.5</v>
      </c>
    </row>
    <row r="6544" spans="1:3" ht="15">
      <c r="A6544" s="1649">
        <v>39781</v>
      </c>
      <c r="B6544" s="1649"/>
      <c r="C6544" s="1569">
        <v>23.9</v>
      </c>
    </row>
    <row r="6545" spans="1:3" ht="15">
      <c r="A6545" s="1649">
        <v>39782</v>
      </c>
      <c r="B6545" s="1649"/>
      <c r="C6545" s="1569">
        <v>24</v>
      </c>
    </row>
    <row r="6546" spans="1:3" ht="15">
      <c r="A6546" s="1649">
        <v>39783</v>
      </c>
      <c r="B6546" s="1649"/>
      <c r="C6546" s="1568">
        <v>23.7</v>
      </c>
    </row>
    <row r="6547" spans="1:3" ht="15">
      <c r="A6547" s="1649">
        <v>39784</v>
      </c>
      <c r="B6547" s="1649"/>
      <c r="C6547" s="1570">
        <v>24.5</v>
      </c>
    </row>
    <row r="6548" spans="1:3" ht="15">
      <c r="A6548" s="1649">
        <v>39785</v>
      </c>
      <c r="B6548" s="1649"/>
      <c r="C6548" s="1570">
        <v>25</v>
      </c>
    </row>
    <row r="6549" spans="1:3" ht="15">
      <c r="A6549" s="1649">
        <v>39786</v>
      </c>
      <c r="B6549" s="1649"/>
      <c r="C6549" s="1570">
        <v>25.1</v>
      </c>
    </row>
    <row r="6550" spans="1:3" ht="15">
      <c r="A6550" s="1649">
        <v>39787</v>
      </c>
      <c r="B6550" s="1649"/>
      <c r="C6550" s="1570">
        <v>22.4</v>
      </c>
    </row>
    <row r="6551" spans="1:3" ht="15">
      <c r="A6551" s="1649">
        <v>39788</v>
      </c>
      <c r="B6551" s="1649"/>
      <c r="C6551" s="1570">
        <v>21.2</v>
      </c>
    </row>
    <row r="6552" spans="1:3" ht="15">
      <c r="A6552" s="1649">
        <v>39789</v>
      </c>
      <c r="B6552" s="1649"/>
      <c r="C6552" s="1570">
        <v>20.9</v>
      </c>
    </row>
    <row r="6553" spans="1:3" ht="15">
      <c r="A6553" s="1649">
        <v>39790</v>
      </c>
      <c r="B6553" s="1649"/>
      <c r="C6553" s="1570">
        <v>21.9</v>
      </c>
    </row>
    <row r="6554" spans="1:3" ht="15">
      <c r="A6554" s="1649">
        <v>39791</v>
      </c>
      <c r="B6554" s="1649"/>
      <c r="C6554" s="1570">
        <v>22.9</v>
      </c>
    </row>
    <row r="6555" spans="1:3" ht="15">
      <c r="A6555" s="1649">
        <v>39792</v>
      </c>
      <c r="B6555" s="1649"/>
      <c r="C6555" s="1570">
        <v>23.9</v>
      </c>
    </row>
    <row r="6556" spans="1:3" ht="15">
      <c r="A6556" s="1649">
        <v>39793</v>
      </c>
      <c r="B6556" s="1649"/>
      <c r="C6556" s="1570">
        <v>24.6</v>
      </c>
    </row>
    <row r="6557" spans="1:3" ht="15">
      <c r="A6557" s="1649">
        <v>39794</v>
      </c>
      <c r="B6557" s="1649"/>
      <c r="C6557" s="1570">
        <v>26.6</v>
      </c>
    </row>
    <row r="6558" spans="1:3" ht="15">
      <c r="A6558" s="1649">
        <v>39795</v>
      </c>
      <c r="B6558" s="1649"/>
      <c r="C6558" s="1570">
        <v>24.7</v>
      </c>
    </row>
    <row r="6559" spans="1:3" ht="15">
      <c r="A6559" s="1649">
        <v>39796</v>
      </c>
      <c r="B6559" s="1649"/>
      <c r="C6559" s="1570">
        <v>23.8</v>
      </c>
    </row>
    <row r="6560" spans="1:3" ht="15">
      <c r="A6560" s="1649">
        <v>39797</v>
      </c>
      <c r="B6560" s="1649"/>
      <c r="C6560" s="1570">
        <v>22.5</v>
      </c>
    </row>
    <row r="6561" spans="1:3" ht="15">
      <c r="A6561" s="1649">
        <v>39798</v>
      </c>
      <c r="B6561" s="1649"/>
      <c r="C6561" s="1570">
        <v>23</v>
      </c>
    </row>
    <row r="6562" spans="1:3" ht="15">
      <c r="A6562" s="1649">
        <v>39799</v>
      </c>
      <c r="B6562" s="1649"/>
      <c r="C6562" s="1570">
        <v>23.7</v>
      </c>
    </row>
    <row r="6563" spans="1:3" ht="15">
      <c r="A6563" s="1649">
        <v>39800</v>
      </c>
      <c r="B6563" s="1649"/>
      <c r="C6563" s="1570">
        <v>24.4</v>
      </c>
    </row>
    <row r="6564" spans="1:3" ht="15">
      <c r="A6564" s="1649">
        <v>39801</v>
      </c>
      <c r="B6564" s="1649"/>
      <c r="C6564" s="1570">
        <v>24.6</v>
      </c>
    </row>
    <row r="6565" spans="1:3" ht="15">
      <c r="A6565" s="1649">
        <v>39802</v>
      </c>
      <c r="B6565" s="1649"/>
      <c r="C6565" s="1570">
        <v>24.4</v>
      </c>
    </row>
    <row r="6566" spans="1:3" ht="15">
      <c r="A6566" s="1649">
        <v>39803</v>
      </c>
      <c r="B6566" s="1649"/>
      <c r="C6566" s="1570">
        <v>23.5</v>
      </c>
    </row>
    <row r="6567" spans="1:3" ht="15">
      <c r="A6567" s="1649">
        <v>39804</v>
      </c>
      <c r="B6567" s="1649"/>
      <c r="C6567" s="1570">
        <v>22.2</v>
      </c>
    </row>
    <row r="6568" spans="1:3" ht="15">
      <c r="A6568" s="1649">
        <v>39805</v>
      </c>
      <c r="B6568" s="1649"/>
      <c r="C6568" s="1570">
        <v>16</v>
      </c>
    </row>
    <row r="6569" spans="1:3" ht="15">
      <c r="A6569" s="1649">
        <v>39806</v>
      </c>
      <c r="B6569" s="1649"/>
      <c r="C6569" s="1570">
        <v>14.9</v>
      </c>
    </row>
    <row r="6570" spans="1:3" ht="15">
      <c r="A6570" s="1649">
        <v>39807</v>
      </c>
      <c r="B6570" s="1649"/>
      <c r="C6570" s="1570">
        <v>19.899999999999999</v>
      </c>
    </row>
    <row r="6571" spans="1:3" ht="15">
      <c r="A6571" s="1649">
        <v>39808</v>
      </c>
      <c r="B6571" s="1649"/>
      <c r="C6571" s="1570">
        <v>19.7</v>
      </c>
    </row>
    <row r="6572" spans="1:3" ht="15">
      <c r="A6572" s="1649">
        <v>39809</v>
      </c>
      <c r="B6572" s="1649"/>
      <c r="C6572" s="1570">
        <v>17.899999999999999</v>
      </c>
    </row>
    <row r="6573" spans="1:3" ht="15">
      <c r="A6573" s="1649">
        <v>39810</v>
      </c>
      <c r="B6573" s="1649"/>
      <c r="C6573" s="1570">
        <v>19.5</v>
      </c>
    </row>
    <row r="6574" spans="1:3" ht="15">
      <c r="A6574" s="1649">
        <v>39811</v>
      </c>
      <c r="B6574" s="1649"/>
      <c r="C6574" s="1570">
        <v>23.7</v>
      </c>
    </row>
    <row r="6575" spans="1:3" ht="15">
      <c r="A6575" s="1649">
        <v>39812</v>
      </c>
      <c r="B6575" s="1649"/>
      <c r="C6575" s="1570">
        <v>21</v>
      </c>
    </row>
    <row r="6576" spans="1:3" ht="15">
      <c r="A6576" s="1649">
        <v>39813</v>
      </c>
      <c r="B6576" s="1649"/>
      <c r="C6576" s="1572">
        <v>18.7</v>
      </c>
    </row>
    <row r="6577" spans="1:3" ht="15">
      <c r="A6577" s="1649">
        <v>39814</v>
      </c>
      <c r="B6577" s="1649"/>
      <c r="C6577" s="398">
        <v>17.399999999999999</v>
      </c>
    </row>
    <row r="6578" spans="1:3" ht="15">
      <c r="A6578" s="1649">
        <v>39815</v>
      </c>
      <c r="B6578" s="1649"/>
      <c r="C6578" s="398">
        <v>18.8</v>
      </c>
    </row>
    <row r="6579" spans="1:3" ht="15">
      <c r="A6579" s="1649">
        <v>39816</v>
      </c>
      <c r="B6579" s="1649"/>
      <c r="C6579" s="398">
        <v>19.7</v>
      </c>
    </row>
    <row r="6580" spans="1:3" ht="15">
      <c r="A6580" s="1649">
        <v>39817</v>
      </c>
      <c r="B6580" s="1649"/>
      <c r="C6580" s="398">
        <v>21.4</v>
      </c>
    </row>
    <row r="6581" spans="1:3" ht="15">
      <c r="A6581" s="1649">
        <v>39818</v>
      </c>
      <c r="B6581" s="1649"/>
      <c r="C6581" s="398">
        <v>21.7</v>
      </c>
    </row>
    <row r="6582" spans="1:3" ht="15">
      <c r="A6582" s="1649">
        <v>39819</v>
      </c>
      <c r="B6582" s="1649"/>
      <c r="C6582" s="398">
        <v>24.7</v>
      </c>
    </row>
    <row r="6583" spans="1:3" ht="15">
      <c r="A6583" s="1649">
        <v>39820</v>
      </c>
      <c r="B6583" s="1649"/>
      <c r="C6583" s="398">
        <v>21.2</v>
      </c>
    </row>
    <row r="6584" spans="1:3" ht="15">
      <c r="A6584" s="1649">
        <v>39821</v>
      </c>
      <c r="B6584" s="1649"/>
      <c r="C6584" s="398">
        <v>15.4</v>
      </c>
    </row>
    <row r="6585" spans="1:3" ht="15">
      <c r="A6585" s="1649">
        <v>39822</v>
      </c>
      <c r="B6585" s="1649"/>
      <c r="C6585" s="398">
        <v>19.5</v>
      </c>
    </row>
    <row r="6586" spans="1:3" ht="15">
      <c r="A6586" s="1649">
        <v>39823</v>
      </c>
      <c r="B6586" s="1649"/>
      <c r="C6586" s="398">
        <v>19.5</v>
      </c>
    </row>
    <row r="6587" spans="1:3" ht="15">
      <c r="A6587" s="1649">
        <v>39824</v>
      </c>
      <c r="B6587" s="1649"/>
      <c r="C6587" s="398">
        <v>20.2</v>
      </c>
    </row>
    <row r="6588" spans="1:3" ht="15">
      <c r="A6588" s="1649">
        <v>39825</v>
      </c>
      <c r="B6588" s="1649"/>
      <c r="C6588" s="398">
        <v>21</v>
      </c>
    </row>
    <row r="6589" spans="1:3" ht="15">
      <c r="A6589" s="1649">
        <v>39826</v>
      </c>
      <c r="B6589" s="1649"/>
      <c r="C6589" s="398">
        <v>20.100000000000001</v>
      </c>
    </row>
    <row r="6590" spans="1:3" ht="15">
      <c r="A6590" s="1649">
        <v>39827</v>
      </c>
      <c r="B6590" s="1649"/>
      <c r="C6590" s="398">
        <v>19.5</v>
      </c>
    </row>
    <row r="6591" spans="1:3" ht="15">
      <c r="A6591" s="1649">
        <v>39828</v>
      </c>
      <c r="B6591" s="1649"/>
      <c r="C6591" s="398">
        <v>20.3</v>
      </c>
    </row>
    <row r="6592" spans="1:3" ht="15">
      <c r="A6592" s="1649">
        <v>39829</v>
      </c>
      <c r="B6592" s="1649"/>
      <c r="C6592" s="398">
        <v>21.3</v>
      </c>
    </row>
    <row r="6593" spans="1:3" ht="15">
      <c r="A6593" s="1649">
        <v>39830</v>
      </c>
      <c r="B6593" s="1649"/>
      <c r="C6593" s="398">
        <v>22.6</v>
      </c>
    </row>
    <row r="6594" spans="1:3" ht="15">
      <c r="A6594" s="1649">
        <v>39831</v>
      </c>
      <c r="B6594" s="1649"/>
      <c r="C6594" s="398">
        <v>19.5</v>
      </c>
    </row>
    <row r="6595" spans="1:3" ht="15">
      <c r="A6595" s="1649">
        <v>39832</v>
      </c>
      <c r="B6595" s="1649"/>
      <c r="C6595" s="398">
        <v>25.9</v>
      </c>
    </row>
    <row r="6596" spans="1:3" ht="15">
      <c r="A6596" s="1649">
        <v>39833</v>
      </c>
      <c r="B6596" s="1649"/>
      <c r="C6596" s="398">
        <v>24.2</v>
      </c>
    </row>
    <row r="6597" spans="1:3" ht="15">
      <c r="A6597" s="1649">
        <v>39834</v>
      </c>
      <c r="B6597" s="1649"/>
      <c r="C6597" s="398">
        <v>25.7</v>
      </c>
    </row>
    <row r="6598" spans="1:3" ht="15">
      <c r="A6598" s="1649">
        <v>39835</v>
      </c>
      <c r="B6598" s="1649"/>
      <c r="C6598" s="398">
        <v>22.7</v>
      </c>
    </row>
    <row r="6599" spans="1:3" ht="15">
      <c r="A6599" s="1649">
        <v>39836</v>
      </c>
      <c r="B6599" s="1649"/>
      <c r="C6599" s="398">
        <v>20.399999999999999</v>
      </c>
    </row>
    <row r="6600" spans="1:3" ht="15">
      <c r="A6600" s="1649">
        <v>39837</v>
      </c>
      <c r="B6600" s="1649"/>
      <c r="C6600" s="398">
        <v>17.2</v>
      </c>
    </row>
    <row r="6601" spans="1:3" ht="15">
      <c r="A6601" s="1649">
        <v>39838</v>
      </c>
      <c r="B6601" s="1649"/>
      <c r="C6601" s="398">
        <v>13</v>
      </c>
    </row>
    <row r="6602" spans="1:3" ht="15">
      <c r="A6602" s="1649">
        <v>39839</v>
      </c>
      <c r="B6602" s="1649"/>
      <c r="C6602" s="398">
        <v>12.6</v>
      </c>
    </row>
    <row r="6603" spans="1:3" ht="15">
      <c r="A6603" s="1649">
        <v>39840</v>
      </c>
      <c r="B6603" s="1649"/>
      <c r="C6603" s="398">
        <v>16.8</v>
      </c>
    </row>
    <row r="6604" spans="1:3" ht="15">
      <c r="A6604" s="1649">
        <v>39841</v>
      </c>
      <c r="B6604" s="1649"/>
      <c r="C6604" s="398">
        <v>15.6</v>
      </c>
    </row>
    <row r="6605" spans="1:3" ht="15">
      <c r="A6605" s="1649">
        <v>39842</v>
      </c>
      <c r="B6605" s="1649"/>
      <c r="C6605" s="398">
        <v>18.3</v>
      </c>
    </row>
    <row r="6606" spans="1:3" ht="15">
      <c r="A6606" s="1649">
        <v>39843</v>
      </c>
      <c r="B6606" s="1649"/>
      <c r="C6606" s="398">
        <v>23.4</v>
      </c>
    </row>
    <row r="6607" spans="1:3" ht="15">
      <c r="A6607" s="1649">
        <v>39844</v>
      </c>
      <c r="B6607" s="1649"/>
      <c r="C6607" s="402">
        <v>22.5</v>
      </c>
    </row>
    <row r="6608" spans="1:3" ht="15">
      <c r="A6608" s="1649">
        <v>39845</v>
      </c>
      <c r="B6608" s="1649"/>
      <c r="C6608" s="398">
        <v>20.2</v>
      </c>
    </row>
    <row r="6609" spans="1:3" ht="15">
      <c r="A6609" s="1649">
        <v>39846</v>
      </c>
      <c r="B6609" s="1649"/>
      <c r="C6609" s="398">
        <v>21</v>
      </c>
    </row>
    <row r="6610" spans="1:3" ht="15">
      <c r="A6610" s="1649">
        <v>39847</v>
      </c>
      <c r="B6610" s="1649"/>
      <c r="C6610" s="398">
        <v>23.9</v>
      </c>
    </row>
    <row r="6611" spans="1:3" ht="15">
      <c r="A6611" s="1649">
        <v>39848</v>
      </c>
      <c r="B6611" s="1649"/>
      <c r="C6611" s="398">
        <v>25.2</v>
      </c>
    </row>
    <row r="6612" spans="1:3" ht="15">
      <c r="A6612" s="1649">
        <v>39849</v>
      </c>
      <c r="B6612" s="1649"/>
      <c r="C6612" s="398">
        <v>21.9</v>
      </c>
    </row>
    <row r="6613" spans="1:3" ht="15">
      <c r="A6613" s="1649">
        <v>39850</v>
      </c>
      <c r="B6613" s="1649"/>
      <c r="C6613" s="398">
        <v>26.4</v>
      </c>
    </row>
    <row r="6614" spans="1:3" ht="15">
      <c r="A6614" s="1649">
        <v>39851</v>
      </c>
      <c r="B6614" s="1649"/>
      <c r="C6614" s="398">
        <v>23.7</v>
      </c>
    </row>
    <row r="6615" spans="1:3" ht="15">
      <c r="A6615" s="1649">
        <v>39852</v>
      </c>
      <c r="B6615" s="1649"/>
      <c r="C6615" s="398">
        <v>24.2</v>
      </c>
    </row>
    <row r="6616" spans="1:3" ht="15">
      <c r="A6616" s="1649">
        <v>39853</v>
      </c>
      <c r="B6616" s="1649"/>
      <c r="C6616" s="398">
        <v>25.6</v>
      </c>
    </row>
    <row r="6617" spans="1:3" ht="15">
      <c r="A6617" s="1649">
        <v>39854</v>
      </c>
      <c r="B6617" s="1649"/>
      <c r="C6617" s="398">
        <v>27.6</v>
      </c>
    </row>
    <row r="6618" spans="1:3" ht="15">
      <c r="A6618" s="1649">
        <v>39855</v>
      </c>
      <c r="B6618" s="1649"/>
      <c r="C6618" s="398">
        <v>28.3</v>
      </c>
    </row>
    <row r="6619" spans="1:3" ht="15">
      <c r="A6619" s="1649">
        <v>39856</v>
      </c>
      <c r="B6619" s="1649"/>
      <c r="C6619" s="398">
        <v>28.2</v>
      </c>
    </row>
    <row r="6620" spans="1:3" ht="15">
      <c r="A6620" s="1649">
        <v>39857</v>
      </c>
      <c r="B6620" s="1649"/>
      <c r="C6620" s="398">
        <v>32.200000000000003</v>
      </c>
    </row>
    <row r="6621" spans="1:3" ht="15">
      <c r="A6621" s="1649">
        <v>39858</v>
      </c>
      <c r="B6621" s="1649"/>
      <c r="C6621" s="398">
        <v>31</v>
      </c>
    </row>
    <row r="6622" spans="1:3" ht="15">
      <c r="A6622" s="1649">
        <v>39859</v>
      </c>
      <c r="B6622" s="1649"/>
      <c r="C6622" s="398">
        <v>28.9</v>
      </c>
    </row>
    <row r="6623" spans="1:3" ht="15">
      <c r="A6623" s="1649">
        <v>39860</v>
      </c>
      <c r="B6623" s="1649"/>
      <c r="C6623" s="398">
        <v>30.2</v>
      </c>
    </row>
    <row r="6624" spans="1:3" ht="15">
      <c r="A6624" s="1649">
        <v>39861</v>
      </c>
      <c r="B6624" s="1649"/>
      <c r="C6624" s="398">
        <v>28.9</v>
      </c>
    </row>
    <row r="6625" spans="1:3" ht="15">
      <c r="A6625" s="1649">
        <v>39862</v>
      </c>
      <c r="B6625" s="1649"/>
      <c r="C6625" s="398">
        <v>27.9</v>
      </c>
    </row>
    <row r="6626" spans="1:3" ht="15">
      <c r="A6626" s="1649">
        <v>39863</v>
      </c>
      <c r="B6626" s="1649"/>
      <c r="C6626" s="398">
        <v>29.2</v>
      </c>
    </row>
    <row r="6627" spans="1:3" ht="15">
      <c r="A6627" s="1649">
        <v>39864</v>
      </c>
      <c r="B6627" s="1649"/>
      <c r="C6627" s="398">
        <v>25.3</v>
      </c>
    </row>
    <row r="6628" spans="1:3" ht="15">
      <c r="A6628" s="1649">
        <v>39865</v>
      </c>
      <c r="B6628" s="1649"/>
      <c r="C6628" s="398">
        <v>20.6</v>
      </c>
    </row>
    <row r="6629" spans="1:3" ht="15">
      <c r="A6629" s="1649">
        <v>39866</v>
      </c>
      <c r="B6629" s="1649"/>
      <c r="C6629" s="398">
        <v>24.1</v>
      </c>
    </row>
    <row r="6630" spans="1:3" ht="15">
      <c r="A6630" s="1649">
        <v>39867</v>
      </c>
      <c r="B6630" s="1649"/>
      <c r="C6630" s="398">
        <v>25.7</v>
      </c>
    </row>
    <row r="6631" spans="1:3" ht="15">
      <c r="A6631" s="1649">
        <v>39868</v>
      </c>
      <c r="B6631" s="1649"/>
      <c r="C6631" s="398">
        <v>28.7</v>
      </c>
    </row>
    <row r="6632" spans="1:3" ht="15">
      <c r="A6632" s="1649">
        <v>39869</v>
      </c>
      <c r="B6632" s="1649"/>
      <c r="C6632" s="398">
        <v>26.7</v>
      </c>
    </row>
    <row r="6633" spans="1:3" ht="15">
      <c r="A6633" s="1649">
        <v>39870</v>
      </c>
      <c r="B6633" s="1649"/>
      <c r="C6633" s="398">
        <v>25.3</v>
      </c>
    </row>
    <row r="6634" spans="1:3" ht="15">
      <c r="A6634" s="1649">
        <v>39871</v>
      </c>
      <c r="B6634" s="1649"/>
      <c r="C6634" s="398">
        <v>27.7</v>
      </c>
    </row>
    <row r="6635" spans="1:3" ht="15">
      <c r="A6635" s="1649">
        <v>39872</v>
      </c>
      <c r="B6635" s="1649"/>
      <c r="C6635" s="398">
        <v>24.9</v>
      </c>
    </row>
    <row r="6636" spans="1:3" ht="15">
      <c r="A6636" s="1649">
        <v>39873</v>
      </c>
      <c r="B6636" s="1649"/>
      <c r="C6636" s="398">
        <v>21.6</v>
      </c>
    </row>
    <row r="6637" spans="1:3" ht="15">
      <c r="A6637" s="1649">
        <v>39874</v>
      </c>
      <c r="B6637" s="1649"/>
      <c r="C6637" s="398">
        <v>16.5</v>
      </c>
    </row>
    <row r="6638" spans="1:3" ht="15">
      <c r="A6638" s="1649">
        <v>39875</v>
      </c>
      <c r="B6638" s="1649"/>
      <c r="C6638" s="398">
        <v>18.3</v>
      </c>
    </row>
    <row r="6639" spans="1:3" ht="15">
      <c r="A6639" s="1649">
        <v>39876</v>
      </c>
      <c r="B6639" s="1649"/>
      <c r="C6639" s="398">
        <v>18.899999999999999</v>
      </c>
    </row>
    <row r="6640" spans="1:3" ht="15">
      <c r="A6640" s="1649">
        <v>39877</v>
      </c>
      <c r="B6640" s="1649"/>
      <c r="C6640" s="398">
        <v>20.3</v>
      </c>
    </row>
    <row r="6641" spans="1:3" ht="15">
      <c r="A6641" s="1649">
        <v>39878</v>
      </c>
      <c r="B6641" s="1649"/>
      <c r="C6641" s="398">
        <v>20.399999999999999</v>
      </c>
    </row>
    <row r="6642" spans="1:3" ht="15">
      <c r="A6642" s="1649">
        <v>39879</v>
      </c>
      <c r="B6642" s="1649"/>
      <c r="C6642" s="398">
        <v>18.7</v>
      </c>
    </row>
    <row r="6643" spans="1:3" ht="15">
      <c r="A6643" s="1649">
        <v>39880</v>
      </c>
      <c r="B6643" s="1649"/>
      <c r="C6643" s="398">
        <v>19.399999999999999</v>
      </c>
    </row>
    <row r="6644" spans="1:3" ht="15">
      <c r="A6644" s="1649">
        <v>39881</v>
      </c>
      <c r="B6644" s="1649"/>
      <c r="C6644" s="398">
        <v>24.4</v>
      </c>
    </row>
    <row r="6645" spans="1:3" ht="15">
      <c r="A6645" s="1649">
        <v>39882</v>
      </c>
      <c r="B6645" s="1649"/>
      <c r="C6645" s="398">
        <v>22.9</v>
      </c>
    </row>
    <row r="6646" spans="1:3" ht="15">
      <c r="A6646" s="1649">
        <v>39883</v>
      </c>
      <c r="B6646" s="1649"/>
      <c r="C6646" s="398">
        <v>23.1</v>
      </c>
    </row>
    <row r="6647" spans="1:3" ht="15">
      <c r="A6647" s="1649">
        <v>39884</v>
      </c>
      <c r="B6647" s="1649"/>
      <c r="C6647" s="398">
        <v>22.9</v>
      </c>
    </row>
    <row r="6648" spans="1:3" ht="15">
      <c r="A6648" s="1649">
        <v>39885</v>
      </c>
      <c r="B6648" s="1649"/>
      <c r="C6648" s="398">
        <v>25.9</v>
      </c>
    </row>
    <row r="6649" spans="1:3" ht="15">
      <c r="A6649" s="1649">
        <v>39886</v>
      </c>
      <c r="B6649" s="1649"/>
      <c r="C6649" s="398">
        <v>22.7</v>
      </c>
    </row>
    <row r="6650" spans="1:3" ht="15">
      <c r="A6650" s="1649">
        <v>39887</v>
      </c>
      <c r="B6650" s="1649"/>
      <c r="C6650" s="398">
        <v>22.7</v>
      </c>
    </row>
    <row r="6651" spans="1:3" ht="15">
      <c r="A6651" s="1649">
        <v>39888</v>
      </c>
      <c r="B6651" s="1649"/>
      <c r="C6651" s="398">
        <v>22.8</v>
      </c>
    </row>
    <row r="6652" spans="1:3" ht="15">
      <c r="A6652" s="1649">
        <v>39889</v>
      </c>
      <c r="B6652" s="1649"/>
      <c r="C6652" s="398">
        <v>23.7</v>
      </c>
    </row>
    <row r="6653" spans="1:3" ht="15">
      <c r="A6653" s="1649">
        <v>39890</v>
      </c>
      <c r="B6653" s="1649"/>
      <c r="C6653" s="398">
        <v>24.8</v>
      </c>
    </row>
    <row r="6654" spans="1:3" ht="15">
      <c r="A6654" s="1649">
        <v>39891</v>
      </c>
      <c r="B6654" s="1649"/>
      <c r="C6654" s="398">
        <v>27.4</v>
      </c>
    </row>
    <row r="6655" spans="1:3" ht="15">
      <c r="A6655" s="1649">
        <v>39892</v>
      </c>
      <c r="B6655" s="1649"/>
      <c r="C6655" s="398">
        <v>25.6</v>
      </c>
    </row>
    <row r="6656" spans="1:3" ht="15">
      <c r="A6656" s="1649">
        <v>39893</v>
      </c>
      <c r="B6656" s="1649"/>
      <c r="C6656" s="398">
        <v>31.4</v>
      </c>
    </row>
    <row r="6657" spans="1:3" ht="15">
      <c r="A6657" s="1649">
        <v>39894</v>
      </c>
      <c r="B6657" s="1649"/>
      <c r="C6657" s="398">
        <v>30.4</v>
      </c>
    </row>
    <row r="6658" spans="1:3" ht="15">
      <c r="A6658" s="1649">
        <v>39895</v>
      </c>
      <c r="B6658" s="1649"/>
      <c r="C6658" s="398">
        <v>31.7</v>
      </c>
    </row>
    <row r="6659" spans="1:3" ht="15">
      <c r="A6659" s="1649">
        <v>39896</v>
      </c>
      <c r="B6659" s="1649"/>
      <c r="C6659" s="398">
        <v>27</v>
      </c>
    </row>
    <row r="6660" spans="1:3" ht="15">
      <c r="A6660" s="1649">
        <v>39897</v>
      </c>
      <c r="B6660" s="1649"/>
      <c r="C6660" s="398">
        <v>24.3</v>
      </c>
    </row>
    <row r="6661" spans="1:3" ht="15">
      <c r="A6661" s="1649">
        <v>39898</v>
      </c>
      <c r="B6661" s="1649"/>
      <c r="C6661" s="398">
        <v>23.1</v>
      </c>
    </row>
    <row r="6662" spans="1:3" ht="15">
      <c r="A6662" s="1649">
        <v>39899</v>
      </c>
      <c r="B6662" s="1649"/>
      <c r="C6662" s="398">
        <v>30.5</v>
      </c>
    </row>
    <row r="6663" spans="1:3" ht="15">
      <c r="A6663" s="1649">
        <v>39900</v>
      </c>
      <c r="B6663" s="1649"/>
      <c r="C6663" s="398">
        <v>31.7</v>
      </c>
    </row>
    <row r="6664" spans="1:3" ht="15">
      <c r="A6664" s="1649">
        <v>39901</v>
      </c>
      <c r="B6664" s="1649"/>
      <c r="C6664" s="398">
        <v>28.5</v>
      </c>
    </row>
    <row r="6665" spans="1:3" ht="15">
      <c r="A6665" s="1649">
        <v>39902</v>
      </c>
      <c r="B6665" s="1649"/>
      <c r="C6665" s="398">
        <v>26.2</v>
      </c>
    </row>
    <row r="6666" spans="1:3" ht="15">
      <c r="A6666" s="1649">
        <v>39903</v>
      </c>
      <c r="B6666" s="1649"/>
      <c r="C6666" s="402">
        <v>21.8</v>
      </c>
    </row>
    <row r="6667" spans="1:3" ht="15">
      <c r="A6667" s="1649">
        <v>39904</v>
      </c>
      <c r="B6667" s="1649"/>
      <c r="C6667" s="398">
        <v>20.2</v>
      </c>
    </row>
    <row r="6668" spans="1:3" ht="15">
      <c r="A6668" s="1649">
        <v>39905</v>
      </c>
      <c r="B6668" s="1649"/>
      <c r="C6668" s="398">
        <v>19.100000000000001</v>
      </c>
    </row>
    <row r="6669" spans="1:3" ht="15">
      <c r="A6669" s="1649">
        <v>39906</v>
      </c>
      <c r="B6669" s="1649"/>
      <c r="C6669" s="398">
        <v>25.7</v>
      </c>
    </row>
    <row r="6670" spans="1:3" ht="15">
      <c r="A6670" s="1649">
        <v>39907</v>
      </c>
      <c r="B6670" s="1649"/>
      <c r="C6670" s="398">
        <v>26.7</v>
      </c>
    </row>
    <row r="6671" spans="1:3" ht="15">
      <c r="A6671" s="1649">
        <v>39908</v>
      </c>
      <c r="B6671" s="1649"/>
      <c r="C6671" s="398">
        <v>25.3</v>
      </c>
    </row>
    <row r="6672" spans="1:3" ht="15">
      <c r="A6672" s="1649">
        <v>39909</v>
      </c>
      <c r="B6672" s="1649"/>
      <c r="C6672" s="398">
        <v>24.8</v>
      </c>
    </row>
    <row r="6673" spans="1:3" ht="15">
      <c r="A6673" s="1649">
        <v>39910</v>
      </c>
      <c r="B6673" s="1649"/>
      <c r="C6673" s="398">
        <v>25.7</v>
      </c>
    </row>
    <row r="6674" spans="1:3" ht="15">
      <c r="A6674" s="1649">
        <v>39911</v>
      </c>
      <c r="B6674" s="1649"/>
      <c r="C6674" s="398">
        <v>25.4</v>
      </c>
    </row>
    <row r="6675" spans="1:3" ht="15">
      <c r="A6675" s="1649">
        <v>39912</v>
      </c>
      <c r="B6675" s="1649"/>
      <c r="C6675" s="398">
        <v>27.9</v>
      </c>
    </row>
    <row r="6676" spans="1:3" ht="15">
      <c r="A6676" s="1649">
        <v>39913</v>
      </c>
      <c r="B6676" s="1649"/>
      <c r="C6676" s="398">
        <v>28.6</v>
      </c>
    </row>
    <row r="6677" spans="1:3" ht="15">
      <c r="A6677" s="1649">
        <v>39914</v>
      </c>
      <c r="B6677" s="1649"/>
      <c r="C6677" s="398">
        <v>28.4</v>
      </c>
    </row>
    <row r="6678" spans="1:3" ht="15">
      <c r="A6678" s="1649">
        <v>39915</v>
      </c>
      <c r="B6678" s="1649"/>
      <c r="C6678" s="398">
        <v>29.8</v>
      </c>
    </row>
    <row r="6679" spans="1:3" ht="15">
      <c r="A6679" s="1649">
        <v>39916</v>
      </c>
      <c r="B6679" s="1649"/>
      <c r="C6679" s="398">
        <v>31.1</v>
      </c>
    </row>
    <row r="6680" spans="1:3" ht="15">
      <c r="A6680" s="1649">
        <v>39917</v>
      </c>
      <c r="B6680" s="1649"/>
      <c r="C6680" s="398">
        <v>29.7</v>
      </c>
    </row>
    <row r="6681" spans="1:3" ht="15">
      <c r="A6681" s="1649">
        <v>39918</v>
      </c>
      <c r="B6681" s="1649"/>
      <c r="C6681" s="398">
        <v>30.2</v>
      </c>
    </row>
    <row r="6682" spans="1:3" ht="15">
      <c r="A6682" s="1649">
        <v>39919</v>
      </c>
      <c r="B6682" s="1649"/>
      <c r="C6682" s="398">
        <v>32.200000000000003</v>
      </c>
    </row>
    <row r="6683" spans="1:3" ht="15">
      <c r="A6683" s="1649">
        <v>39920</v>
      </c>
      <c r="B6683" s="1649"/>
      <c r="C6683" s="398">
        <v>29.6</v>
      </c>
    </row>
    <row r="6684" spans="1:3" ht="15">
      <c r="A6684" s="1649">
        <v>39921</v>
      </c>
      <c r="B6684" s="1649"/>
      <c r="C6684" s="398">
        <v>32.4</v>
      </c>
    </row>
    <row r="6685" spans="1:3" ht="15">
      <c r="A6685" s="1649">
        <v>39922</v>
      </c>
      <c r="B6685" s="1649"/>
      <c r="C6685" s="398">
        <v>35.6</v>
      </c>
    </row>
    <row r="6686" spans="1:3" ht="15">
      <c r="A6686" s="1649">
        <v>39923</v>
      </c>
      <c r="B6686" s="1649"/>
      <c r="C6686" s="398">
        <v>32.4</v>
      </c>
    </row>
    <row r="6687" spans="1:3" ht="15">
      <c r="A6687" s="1649">
        <v>39924</v>
      </c>
      <c r="B6687" s="1649"/>
      <c r="C6687" s="398">
        <v>31.8</v>
      </c>
    </row>
    <row r="6688" spans="1:3" ht="15">
      <c r="A6688" s="1649">
        <v>39925</v>
      </c>
      <c r="B6688" s="1649"/>
      <c r="C6688" s="398">
        <v>31.2</v>
      </c>
    </row>
    <row r="6689" spans="1:3" ht="15">
      <c r="A6689" s="1649">
        <v>39926</v>
      </c>
      <c r="B6689" s="1649"/>
      <c r="C6689" s="398">
        <v>31.1</v>
      </c>
    </row>
    <row r="6690" spans="1:3" ht="15">
      <c r="A6690" s="1649">
        <v>39927</v>
      </c>
      <c r="B6690" s="1649"/>
      <c r="C6690" s="398">
        <v>33.6</v>
      </c>
    </row>
    <row r="6691" spans="1:3" ht="15">
      <c r="A6691" s="1649">
        <v>39928</v>
      </c>
      <c r="B6691" s="1649"/>
      <c r="C6691" s="398">
        <v>29.6</v>
      </c>
    </row>
    <row r="6692" spans="1:3" ht="15">
      <c r="A6692" s="1649">
        <v>39929</v>
      </c>
      <c r="B6692" s="1649"/>
      <c r="C6692" s="398">
        <v>29.9</v>
      </c>
    </row>
    <row r="6693" spans="1:3" ht="15">
      <c r="A6693" s="1649">
        <v>39930</v>
      </c>
      <c r="B6693" s="1649"/>
      <c r="C6693" s="398">
        <v>27.8</v>
      </c>
    </row>
    <row r="6694" spans="1:3" ht="15">
      <c r="A6694" s="1649">
        <v>39931</v>
      </c>
      <c r="B6694" s="1649"/>
      <c r="C6694" s="398">
        <v>25.3</v>
      </c>
    </row>
    <row r="6695" spans="1:3" ht="15">
      <c r="A6695" s="1649">
        <v>39932</v>
      </c>
      <c r="B6695" s="1649"/>
      <c r="C6695" s="398">
        <v>25.8</v>
      </c>
    </row>
    <row r="6696" spans="1:3" ht="15">
      <c r="A6696" s="1649">
        <v>39933</v>
      </c>
      <c r="B6696" s="1649"/>
      <c r="C6696" s="398">
        <v>26.7</v>
      </c>
    </row>
    <row r="6697" spans="1:3" ht="15">
      <c r="A6697" s="1649">
        <v>39934</v>
      </c>
      <c r="B6697" s="1649"/>
      <c r="C6697" s="398">
        <v>28.8</v>
      </c>
    </row>
    <row r="6698" spans="1:3" ht="15">
      <c r="A6698" s="1649">
        <v>39935</v>
      </c>
      <c r="B6698" s="1649"/>
      <c r="C6698" s="398">
        <v>29.2</v>
      </c>
    </row>
    <row r="6699" spans="1:3" ht="15">
      <c r="A6699" s="1649">
        <v>39936</v>
      </c>
      <c r="B6699" s="1649"/>
      <c r="C6699" s="398">
        <v>30.8</v>
      </c>
    </row>
    <row r="6700" spans="1:3" ht="15">
      <c r="A6700" s="1649">
        <v>39937</v>
      </c>
      <c r="B6700" s="1649"/>
      <c r="C6700" s="398">
        <v>31.2</v>
      </c>
    </row>
    <row r="6701" spans="1:3" ht="15">
      <c r="A6701" s="1649">
        <v>39938</v>
      </c>
      <c r="B6701" s="1649"/>
      <c r="C6701" s="398">
        <v>30.2</v>
      </c>
    </row>
    <row r="6702" spans="1:3" ht="15">
      <c r="A6702" s="1649">
        <v>39939</v>
      </c>
      <c r="B6702" s="1649"/>
      <c r="C6702" s="398">
        <v>27.8</v>
      </c>
    </row>
    <row r="6703" spans="1:3" ht="15">
      <c r="A6703" s="1649">
        <v>39940</v>
      </c>
      <c r="B6703" s="1649"/>
      <c r="C6703" s="398">
        <v>28.9</v>
      </c>
    </row>
    <row r="6704" spans="1:3" ht="15">
      <c r="A6704" s="1649">
        <v>39941</v>
      </c>
      <c r="B6704" s="1649"/>
      <c r="C6704" s="398">
        <v>26.5</v>
      </c>
    </row>
    <row r="6705" spans="1:3" ht="15">
      <c r="A6705" s="1649">
        <v>39942</v>
      </c>
      <c r="B6705" s="1649"/>
      <c r="C6705" s="398">
        <v>27</v>
      </c>
    </row>
    <row r="6706" spans="1:3" ht="15">
      <c r="A6706" s="1649">
        <v>39943</v>
      </c>
      <c r="B6706" s="1649"/>
      <c r="C6706" s="398">
        <v>29.1</v>
      </c>
    </row>
    <row r="6707" spans="1:3" ht="15">
      <c r="A6707" s="1649">
        <v>39944</v>
      </c>
      <c r="B6707" s="1649"/>
      <c r="C6707" s="398">
        <v>30.8</v>
      </c>
    </row>
    <row r="6708" spans="1:3" ht="15">
      <c r="A6708" s="1649">
        <v>39945</v>
      </c>
      <c r="B6708" s="1649"/>
      <c r="C6708" s="398">
        <v>32.200000000000003</v>
      </c>
    </row>
    <row r="6709" spans="1:3" ht="15">
      <c r="A6709" s="1649">
        <v>39946</v>
      </c>
      <c r="B6709" s="1649"/>
      <c r="C6709" s="398">
        <v>32.299999999999997</v>
      </c>
    </row>
    <row r="6710" spans="1:3" ht="15">
      <c r="A6710" s="1649">
        <v>39947</v>
      </c>
      <c r="B6710" s="1649"/>
      <c r="C6710" s="398">
        <v>31.2</v>
      </c>
    </row>
    <row r="6711" spans="1:3" ht="15">
      <c r="A6711" s="1649">
        <v>39948</v>
      </c>
      <c r="B6711" s="1649"/>
      <c r="C6711" s="398">
        <v>30.2</v>
      </c>
    </row>
    <row r="6712" spans="1:3" ht="15">
      <c r="A6712" s="1649">
        <v>39949</v>
      </c>
      <c r="B6712" s="1649"/>
      <c r="C6712" s="398">
        <v>31</v>
      </c>
    </row>
    <row r="6713" spans="1:3" ht="15">
      <c r="A6713" s="1649">
        <v>39950</v>
      </c>
      <c r="B6713" s="1649"/>
      <c r="C6713" s="398">
        <v>33.1</v>
      </c>
    </row>
    <row r="6714" spans="1:3" ht="15">
      <c r="A6714" s="1649">
        <v>39951</v>
      </c>
      <c r="B6714" s="1649"/>
      <c r="C6714" s="398">
        <v>29.4</v>
      </c>
    </row>
    <row r="6715" spans="1:3" ht="15">
      <c r="A6715" s="1649">
        <v>39952</v>
      </c>
      <c r="B6715" s="1649"/>
      <c r="C6715" s="398">
        <v>32.4</v>
      </c>
    </row>
    <row r="6716" spans="1:3" ht="15">
      <c r="A6716" s="1649">
        <v>39953</v>
      </c>
      <c r="B6716" s="1649"/>
      <c r="C6716" s="398">
        <v>30.2</v>
      </c>
    </row>
    <row r="6717" spans="1:3" ht="15">
      <c r="A6717" s="1649">
        <v>39954</v>
      </c>
      <c r="B6717" s="1649"/>
      <c r="C6717" s="398">
        <v>31.8</v>
      </c>
    </row>
    <row r="6718" spans="1:3" ht="15">
      <c r="A6718" s="1649">
        <v>39955</v>
      </c>
      <c r="B6718" s="1649"/>
      <c r="C6718" s="398">
        <v>31.2</v>
      </c>
    </row>
    <row r="6719" spans="1:3" ht="15">
      <c r="A6719" s="1649">
        <v>39956</v>
      </c>
      <c r="B6719" s="1649"/>
      <c r="C6719" s="398">
        <v>33.700000000000003</v>
      </c>
    </row>
    <row r="6720" spans="1:3" ht="15">
      <c r="A6720" s="1649">
        <v>39957</v>
      </c>
      <c r="B6720" s="1649"/>
      <c r="C6720" s="398">
        <v>34.200000000000003</v>
      </c>
    </row>
    <row r="6721" spans="1:3" ht="15">
      <c r="A6721" s="1649">
        <v>39958</v>
      </c>
      <c r="B6721" s="1649"/>
      <c r="C6721" s="398">
        <v>34.200000000000003</v>
      </c>
    </row>
    <row r="6722" spans="1:3" ht="15">
      <c r="A6722" s="1649">
        <v>39959</v>
      </c>
      <c r="B6722" s="1649"/>
      <c r="C6722" s="398">
        <v>33.4</v>
      </c>
    </row>
    <row r="6723" spans="1:3" ht="15">
      <c r="A6723" s="1649">
        <v>39960</v>
      </c>
      <c r="B6723" s="1649"/>
      <c r="C6723" s="398">
        <v>34.700000000000003</v>
      </c>
    </row>
    <row r="6724" spans="1:3" ht="15">
      <c r="A6724" s="1649">
        <v>39961</v>
      </c>
      <c r="B6724" s="1649"/>
      <c r="C6724" s="398">
        <v>31.9</v>
      </c>
    </row>
    <row r="6725" spans="1:3" ht="15">
      <c r="A6725" s="1649">
        <v>39962</v>
      </c>
      <c r="B6725" s="1649"/>
      <c r="C6725" s="398">
        <v>30.2</v>
      </c>
    </row>
    <row r="6726" spans="1:3" ht="15">
      <c r="A6726" s="1649">
        <v>39963</v>
      </c>
      <c r="B6726" s="1649"/>
      <c r="C6726" s="398">
        <v>30.9</v>
      </c>
    </row>
    <row r="6727" spans="1:3" ht="15">
      <c r="A6727" s="1649">
        <v>39964</v>
      </c>
      <c r="B6727" s="1649"/>
      <c r="C6727" s="402">
        <v>32.1</v>
      </c>
    </row>
    <row r="6728" spans="1:3" ht="15">
      <c r="A6728" s="1649">
        <v>39965</v>
      </c>
      <c r="B6728" s="1649"/>
      <c r="C6728" s="398">
        <v>33.5</v>
      </c>
    </row>
    <row r="6729" spans="1:3" ht="15">
      <c r="A6729" s="1649">
        <v>39966</v>
      </c>
      <c r="B6729" s="1649"/>
      <c r="C6729" s="398">
        <v>35</v>
      </c>
    </row>
    <row r="6730" spans="1:3" ht="15">
      <c r="A6730" s="1649">
        <v>39967</v>
      </c>
      <c r="B6730" s="1649"/>
      <c r="C6730" s="398">
        <v>29.2</v>
      </c>
    </row>
    <row r="6731" spans="1:3" ht="15">
      <c r="A6731" s="1649">
        <v>39968</v>
      </c>
      <c r="B6731" s="1649"/>
      <c r="C6731" s="398">
        <v>34.4</v>
      </c>
    </row>
    <row r="6732" spans="1:3" ht="15">
      <c r="A6732" s="1649">
        <v>39969</v>
      </c>
      <c r="B6732" s="1649"/>
      <c r="C6732" s="398">
        <v>32.799999999999997</v>
      </c>
    </row>
    <row r="6733" spans="1:3" ht="15">
      <c r="A6733" s="1649">
        <v>39970</v>
      </c>
      <c r="B6733" s="1649"/>
      <c r="C6733" s="398">
        <v>34.200000000000003</v>
      </c>
    </row>
    <row r="6734" spans="1:3" ht="15">
      <c r="A6734" s="1649">
        <v>39971</v>
      </c>
      <c r="B6734" s="1649"/>
      <c r="C6734" s="398">
        <v>36.799999999999997</v>
      </c>
    </row>
    <row r="6735" spans="1:3" ht="15">
      <c r="A6735" s="1649">
        <v>39972</v>
      </c>
      <c r="B6735" s="1649"/>
      <c r="C6735" s="398">
        <v>38.799999999999997</v>
      </c>
    </row>
    <row r="6736" spans="1:3" ht="15">
      <c r="A6736" s="1649">
        <v>39973</v>
      </c>
      <c r="B6736" s="1649"/>
      <c r="C6736" s="398">
        <v>38.200000000000003</v>
      </c>
    </row>
    <row r="6737" spans="1:3" ht="15">
      <c r="A6737" s="1649">
        <v>39974</v>
      </c>
      <c r="B6737" s="1649"/>
      <c r="C6737" s="398">
        <v>36.9</v>
      </c>
    </row>
    <row r="6738" spans="1:3" ht="15">
      <c r="A6738" s="1649">
        <v>39975</v>
      </c>
      <c r="B6738" s="1649"/>
      <c r="C6738" s="398">
        <v>34</v>
      </c>
    </row>
    <row r="6739" spans="1:3" ht="15">
      <c r="A6739" s="1649">
        <v>39976</v>
      </c>
      <c r="B6739" s="1649"/>
      <c r="C6739" s="398">
        <v>35.1</v>
      </c>
    </row>
    <row r="6740" spans="1:3" ht="15">
      <c r="A6740" s="1649">
        <v>39977</v>
      </c>
      <c r="B6740" s="1649"/>
      <c r="C6740" s="398">
        <v>34.6</v>
      </c>
    </row>
    <row r="6741" spans="1:3" ht="15">
      <c r="A6741" s="1649">
        <v>39978</v>
      </c>
      <c r="B6741" s="1649"/>
      <c r="C6741" s="398">
        <v>35.4</v>
      </c>
    </row>
    <row r="6742" spans="1:3" ht="15">
      <c r="A6742" s="1649">
        <v>39979</v>
      </c>
      <c r="B6742" s="1649"/>
      <c r="C6742" s="398">
        <v>34.4</v>
      </c>
    </row>
    <row r="6743" spans="1:3" ht="15">
      <c r="A6743" s="1649">
        <v>39980</v>
      </c>
      <c r="B6743" s="1649"/>
      <c r="C6743" s="398">
        <v>29.7</v>
      </c>
    </row>
    <row r="6744" spans="1:3" ht="15">
      <c r="A6744" s="1649">
        <v>39981</v>
      </c>
      <c r="B6744" s="1649"/>
      <c r="C6744" s="398">
        <v>31.8</v>
      </c>
    </row>
    <row r="6745" spans="1:3" ht="15">
      <c r="A6745" s="1649">
        <v>39982</v>
      </c>
      <c r="B6745" s="1649"/>
      <c r="C6745" s="398">
        <v>35.299999999999997</v>
      </c>
    </row>
    <row r="6746" spans="1:3" ht="15">
      <c r="A6746" s="1649">
        <v>39983</v>
      </c>
      <c r="B6746" s="1649"/>
      <c r="C6746" s="398">
        <v>37.200000000000003</v>
      </c>
    </row>
    <row r="6747" spans="1:3" ht="15">
      <c r="A6747" s="1649">
        <v>39984</v>
      </c>
      <c r="B6747" s="1649"/>
      <c r="C6747" s="398">
        <v>38.200000000000003</v>
      </c>
    </row>
    <row r="6748" spans="1:3" ht="15">
      <c r="A6748" s="1649">
        <v>39985</v>
      </c>
      <c r="B6748" s="1649"/>
      <c r="C6748" s="398">
        <v>38</v>
      </c>
    </row>
    <row r="6749" spans="1:3" ht="15">
      <c r="A6749" s="1649">
        <v>39986</v>
      </c>
      <c r="B6749" s="1649"/>
      <c r="C6749" s="398">
        <v>36.5</v>
      </c>
    </row>
    <row r="6750" spans="1:3" ht="15">
      <c r="A6750" s="1649">
        <v>39987</v>
      </c>
      <c r="B6750" s="1649"/>
      <c r="C6750" s="398">
        <v>34.9</v>
      </c>
    </row>
    <row r="6751" spans="1:3" ht="15">
      <c r="A6751" s="1649">
        <v>39988</v>
      </c>
      <c r="B6751" s="1649"/>
      <c r="C6751" s="398">
        <v>35.6</v>
      </c>
    </row>
    <row r="6752" spans="1:3" ht="15">
      <c r="A6752" s="1649">
        <v>39989</v>
      </c>
      <c r="B6752" s="1649"/>
      <c r="C6752" s="398">
        <v>34.5</v>
      </c>
    </row>
    <row r="6753" spans="1:3" ht="15">
      <c r="A6753" s="1649">
        <v>39990</v>
      </c>
      <c r="B6753" s="1649"/>
      <c r="C6753" s="398">
        <v>32.200000000000003</v>
      </c>
    </row>
    <row r="6754" spans="1:3" ht="15">
      <c r="A6754" s="1649">
        <v>39991</v>
      </c>
      <c r="B6754" s="1649"/>
      <c r="C6754" s="398">
        <v>31.7</v>
      </c>
    </row>
    <row r="6755" spans="1:3" ht="15">
      <c r="A6755" s="1649">
        <v>39992</v>
      </c>
      <c r="B6755" s="1649"/>
      <c r="C6755" s="398">
        <v>34.200000000000003</v>
      </c>
    </row>
    <row r="6756" spans="1:3" ht="15">
      <c r="A6756" s="1649">
        <v>39993</v>
      </c>
      <c r="B6756" s="1649"/>
      <c r="C6756" s="398">
        <v>35.5</v>
      </c>
    </row>
    <row r="6757" spans="1:3" ht="15">
      <c r="A6757" s="1649">
        <v>39994</v>
      </c>
      <c r="B6757" s="1649"/>
      <c r="C6757" s="398">
        <v>35.700000000000003</v>
      </c>
    </row>
    <row r="6758" spans="1:3" ht="15">
      <c r="A6758" s="1649">
        <v>39995</v>
      </c>
      <c r="B6758" s="1649"/>
      <c r="C6758" s="398">
        <v>33.4</v>
      </c>
    </row>
    <row r="6759" spans="1:3" ht="15">
      <c r="A6759" s="1649">
        <v>39996</v>
      </c>
      <c r="B6759" s="1649"/>
      <c r="C6759" s="398">
        <v>36.700000000000003</v>
      </c>
    </row>
    <row r="6760" spans="1:3" ht="15">
      <c r="A6760" s="1649">
        <v>39997</v>
      </c>
      <c r="B6760" s="1649"/>
      <c r="C6760" s="398">
        <v>34.799999999999997</v>
      </c>
    </row>
    <row r="6761" spans="1:3" ht="15">
      <c r="A6761" s="1649">
        <v>39998</v>
      </c>
      <c r="B6761" s="1649"/>
      <c r="C6761" s="398">
        <v>31</v>
      </c>
    </row>
    <row r="6762" spans="1:3" ht="15">
      <c r="A6762" s="1649">
        <v>39999</v>
      </c>
      <c r="B6762" s="1649"/>
      <c r="C6762" s="398">
        <v>27.5</v>
      </c>
    </row>
    <row r="6763" spans="1:3" ht="15">
      <c r="A6763" s="1649">
        <v>40000</v>
      </c>
      <c r="B6763" s="1649"/>
      <c r="C6763" s="398">
        <v>30.1</v>
      </c>
    </row>
    <row r="6764" spans="1:3" ht="15">
      <c r="A6764" s="1649">
        <v>40001</v>
      </c>
      <c r="B6764" s="1649"/>
      <c r="C6764" s="398">
        <v>33.200000000000003</v>
      </c>
    </row>
    <row r="6765" spans="1:3" ht="15">
      <c r="A6765" s="1649">
        <v>40002</v>
      </c>
      <c r="B6765" s="1649"/>
      <c r="C6765" s="398">
        <v>34.6</v>
      </c>
    </row>
    <row r="6766" spans="1:3" ht="15">
      <c r="A6766" s="1649">
        <v>40003</v>
      </c>
      <c r="B6766" s="1649"/>
      <c r="C6766" s="398">
        <v>34.9</v>
      </c>
    </row>
    <row r="6767" spans="1:3" ht="15">
      <c r="A6767" s="1649">
        <v>40004</v>
      </c>
      <c r="B6767" s="1649"/>
      <c r="C6767" s="398">
        <v>35.200000000000003</v>
      </c>
    </row>
    <row r="6768" spans="1:3" ht="15">
      <c r="A6768" s="1649">
        <v>40005</v>
      </c>
      <c r="B6768" s="1649"/>
      <c r="C6768" s="398">
        <v>35.700000000000003</v>
      </c>
    </row>
    <row r="6769" spans="1:3" ht="15">
      <c r="A6769" s="1649">
        <v>40006</v>
      </c>
      <c r="B6769" s="1649"/>
      <c r="C6769" s="398">
        <v>33.5</v>
      </c>
    </row>
    <row r="6770" spans="1:3" ht="15">
      <c r="A6770" s="1649">
        <v>40007</v>
      </c>
      <c r="B6770" s="1649"/>
      <c r="C6770" s="398">
        <v>29.9</v>
      </c>
    </row>
    <row r="6771" spans="1:3" ht="15">
      <c r="A6771" s="1649">
        <v>40008</v>
      </c>
      <c r="B6771" s="1649"/>
      <c r="C6771" s="398">
        <v>34.200000000000003</v>
      </c>
    </row>
    <row r="6772" spans="1:3" ht="15">
      <c r="A6772" s="1649">
        <v>40009</v>
      </c>
      <c r="B6772" s="1649"/>
      <c r="C6772" s="398">
        <v>35.200000000000003</v>
      </c>
    </row>
    <row r="6773" spans="1:3" ht="15">
      <c r="A6773" s="1649">
        <v>40010</v>
      </c>
      <c r="B6773" s="1649"/>
      <c r="C6773" s="398">
        <v>32.799999999999997</v>
      </c>
    </row>
    <row r="6774" spans="1:3" ht="15">
      <c r="A6774" s="1649">
        <v>40011</v>
      </c>
      <c r="B6774" s="1649"/>
      <c r="C6774" s="398">
        <v>30.1</v>
      </c>
    </row>
    <row r="6775" spans="1:3" ht="15">
      <c r="A6775" s="1649">
        <v>40012</v>
      </c>
      <c r="B6775" s="1649"/>
      <c r="C6775" s="398">
        <v>34.5</v>
      </c>
    </row>
    <row r="6776" spans="1:3" ht="15">
      <c r="A6776" s="1649">
        <v>40013</v>
      </c>
      <c r="B6776" s="1649"/>
      <c r="C6776" s="398">
        <v>35.799999999999997</v>
      </c>
    </row>
    <row r="6777" spans="1:3" ht="15">
      <c r="A6777" s="1649">
        <v>40014</v>
      </c>
      <c r="B6777" s="1649"/>
      <c r="C6777" s="398">
        <v>32.700000000000003</v>
      </c>
    </row>
    <row r="6778" spans="1:3" ht="15">
      <c r="A6778" s="1649">
        <v>40015</v>
      </c>
      <c r="B6778" s="1649"/>
      <c r="C6778" s="398">
        <v>32.799999999999997</v>
      </c>
    </row>
    <row r="6779" spans="1:3" ht="15">
      <c r="A6779" s="1649">
        <v>40016</v>
      </c>
      <c r="B6779" s="1649"/>
      <c r="C6779" s="398">
        <v>33.700000000000003</v>
      </c>
    </row>
    <row r="6780" spans="1:3" ht="15">
      <c r="A6780" s="1649">
        <v>40017</v>
      </c>
      <c r="B6780" s="1649"/>
      <c r="C6780" s="398">
        <v>34.799999999999997</v>
      </c>
    </row>
    <row r="6781" spans="1:3" ht="15">
      <c r="A6781" s="1649">
        <v>40018</v>
      </c>
      <c r="B6781" s="1649"/>
      <c r="C6781" s="398">
        <v>35.200000000000003</v>
      </c>
    </row>
    <row r="6782" spans="1:3" ht="15">
      <c r="A6782" s="1649">
        <v>40019</v>
      </c>
      <c r="B6782" s="1649"/>
      <c r="C6782" s="398">
        <v>36.200000000000003</v>
      </c>
    </row>
    <row r="6783" spans="1:3" ht="15">
      <c r="A6783" s="1649">
        <v>40020</v>
      </c>
      <c r="B6783" s="1649"/>
      <c r="C6783" s="398">
        <v>34</v>
      </c>
    </row>
    <row r="6784" spans="1:3" ht="15">
      <c r="A6784" s="1649">
        <v>40021</v>
      </c>
      <c r="B6784" s="1649"/>
      <c r="C6784" s="398">
        <v>37.6</v>
      </c>
    </row>
    <row r="6785" spans="1:3" ht="15">
      <c r="A6785" s="1649">
        <v>40022</v>
      </c>
      <c r="B6785" s="1649"/>
      <c r="C6785" s="398">
        <v>34.799999999999997</v>
      </c>
    </row>
    <row r="6786" spans="1:3" ht="15">
      <c r="A6786" s="1649">
        <v>40023</v>
      </c>
      <c r="B6786" s="1649"/>
      <c r="C6786" s="398">
        <v>30.4</v>
      </c>
    </row>
    <row r="6787" spans="1:3" ht="15">
      <c r="A6787" s="1649">
        <v>40024</v>
      </c>
      <c r="B6787" s="1649"/>
      <c r="C6787" s="398">
        <v>33.700000000000003</v>
      </c>
    </row>
    <row r="6788" spans="1:3" ht="15">
      <c r="A6788" s="1649">
        <v>40025</v>
      </c>
      <c r="B6788" s="1649"/>
      <c r="C6788" s="402">
        <v>34.200000000000003</v>
      </c>
    </row>
    <row r="6789" spans="1:3" ht="15">
      <c r="A6789" s="1649">
        <v>40026</v>
      </c>
      <c r="B6789" s="1649"/>
      <c r="C6789" s="398">
        <v>32.6</v>
      </c>
    </row>
    <row r="6790" spans="1:3" ht="15">
      <c r="A6790" s="1649">
        <v>40027</v>
      </c>
      <c r="B6790" s="1649"/>
      <c r="C6790" s="398">
        <v>34.1</v>
      </c>
    </row>
    <row r="6791" spans="1:3" ht="15">
      <c r="A6791" s="1649">
        <v>40028</v>
      </c>
      <c r="B6791" s="1649"/>
      <c r="C6791" s="398">
        <v>34.799999999999997</v>
      </c>
    </row>
    <row r="6792" spans="1:3" ht="15">
      <c r="A6792" s="1649">
        <v>40029</v>
      </c>
      <c r="B6792" s="1649"/>
      <c r="C6792" s="398">
        <v>36.4</v>
      </c>
    </row>
    <row r="6793" spans="1:3" ht="15">
      <c r="A6793" s="1649">
        <v>40030</v>
      </c>
      <c r="B6793" s="1649"/>
      <c r="C6793" s="398">
        <v>34.4</v>
      </c>
    </row>
    <row r="6794" spans="1:3" ht="15">
      <c r="A6794" s="1649">
        <v>40031</v>
      </c>
      <c r="B6794" s="1649"/>
      <c r="C6794" s="398">
        <v>34.200000000000003</v>
      </c>
    </row>
    <row r="6795" spans="1:3" ht="15">
      <c r="A6795" s="1649">
        <v>40032</v>
      </c>
      <c r="B6795" s="1649"/>
      <c r="C6795" s="398">
        <v>33</v>
      </c>
    </row>
    <row r="6796" spans="1:3" ht="15">
      <c r="A6796" s="1649">
        <v>40033</v>
      </c>
      <c r="B6796" s="1649"/>
      <c r="C6796" s="398">
        <v>35.9</v>
      </c>
    </row>
    <row r="6797" spans="1:3" ht="15">
      <c r="A6797" s="1649">
        <v>40034</v>
      </c>
      <c r="B6797" s="1649"/>
      <c r="C6797" s="398">
        <v>36.799999999999997</v>
      </c>
    </row>
    <row r="6798" spans="1:3" ht="15">
      <c r="A6798" s="1649">
        <v>40035</v>
      </c>
      <c r="B6798" s="1649"/>
      <c r="C6798" s="398">
        <v>37.1</v>
      </c>
    </row>
    <row r="6799" spans="1:3" ht="15">
      <c r="A6799" s="1649">
        <v>40036</v>
      </c>
      <c r="B6799" s="1649"/>
      <c r="C6799" s="398">
        <v>33.9</v>
      </c>
    </row>
    <row r="6800" spans="1:3" ht="15">
      <c r="A6800" s="1649">
        <v>40037</v>
      </c>
      <c r="B6800" s="1649"/>
      <c r="C6800" s="398">
        <v>35.4</v>
      </c>
    </row>
    <row r="6801" spans="1:3" ht="15">
      <c r="A6801" s="1649">
        <v>40038</v>
      </c>
      <c r="B6801" s="1649"/>
      <c r="C6801" s="398">
        <v>31.7</v>
      </c>
    </row>
    <row r="6802" spans="1:3" ht="15">
      <c r="A6802" s="1649">
        <v>40039</v>
      </c>
      <c r="B6802" s="1649"/>
      <c r="C6802" s="398">
        <v>31.9</v>
      </c>
    </row>
    <row r="6803" spans="1:3" ht="15">
      <c r="A6803" s="1649">
        <v>40040</v>
      </c>
      <c r="B6803" s="1649"/>
      <c r="C6803" s="398">
        <v>34.299999999999997</v>
      </c>
    </row>
    <row r="6804" spans="1:3" ht="15">
      <c r="A6804" s="1649">
        <v>40041</v>
      </c>
      <c r="B6804" s="1649"/>
      <c r="C6804" s="398">
        <v>34.200000000000003</v>
      </c>
    </row>
    <row r="6805" spans="1:3" ht="15">
      <c r="A6805" s="1649">
        <v>40042</v>
      </c>
      <c r="B6805" s="1649"/>
      <c r="C6805" s="398">
        <v>34.4</v>
      </c>
    </row>
    <row r="6806" spans="1:3" ht="15">
      <c r="A6806" s="1649">
        <v>40043</v>
      </c>
      <c r="B6806" s="1649"/>
      <c r="C6806" s="398">
        <v>34.6</v>
      </c>
    </row>
    <row r="6807" spans="1:3" ht="15">
      <c r="A6807" s="1649">
        <v>40044</v>
      </c>
      <c r="B6807" s="1649"/>
      <c r="C6807" s="398">
        <v>34.700000000000003</v>
      </c>
    </row>
    <row r="6808" spans="1:3" ht="15">
      <c r="A6808" s="1649">
        <v>40045</v>
      </c>
      <c r="B6808" s="1649"/>
      <c r="C6808" s="398">
        <v>34.9</v>
      </c>
    </row>
    <row r="6809" spans="1:3" ht="15">
      <c r="A6809" s="1649">
        <v>40046</v>
      </c>
      <c r="B6809" s="1649"/>
      <c r="C6809" s="398">
        <v>34.700000000000003</v>
      </c>
    </row>
    <row r="6810" spans="1:3" ht="15">
      <c r="A6810" s="1649">
        <v>40047</v>
      </c>
      <c r="B6810" s="1649"/>
      <c r="C6810" s="398">
        <v>31.2</v>
      </c>
    </row>
    <row r="6811" spans="1:3" ht="15">
      <c r="A6811" s="1649">
        <v>40048</v>
      </c>
      <c r="B6811" s="1649"/>
      <c r="C6811" s="398">
        <v>34.200000000000003</v>
      </c>
    </row>
    <row r="6812" spans="1:3" ht="15">
      <c r="A6812" s="1649">
        <v>40049</v>
      </c>
      <c r="B6812" s="1649"/>
      <c r="C6812" s="398">
        <v>35.9</v>
      </c>
    </row>
    <row r="6813" spans="1:3" ht="15">
      <c r="A6813" s="1649">
        <v>40050</v>
      </c>
      <c r="B6813" s="1649"/>
      <c r="C6813" s="398">
        <v>34.799999999999997</v>
      </c>
    </row>
    <row r="6814" spans="1:3" ht="15">
      <c r="A6814" s="1649">
        <v>40051</v>
      </c>
      <c r="B6814" s="1649"/>
      <c r="C6814" s="398">
        <v>35.1</v>
      </c>
    </row>
    <row r="6815" spans="1:3" ht="15">
      <c r="A6815" s="1649">
        <v>40052</v>
      </c>
      <c r="B6815" s="1649"/>
      <c r="C6815" s="398">
        <v>36.1</v>
      </c>
    </row>
    <row r="6816" spans="1:3" ht="15">
      <c r="A6816" s="1649">
        <v>40053</v>
      </c>
      <c r="B6816" s="1649"/>
      <c r="C6816" s="398">
        <v>35.299999999999997</v>
      </c>
    </row>
    <row r="6817" spans="1:3" ht="15">
      <c r="A6817" s="1649">
        <v>40054</v>
      </c>
      <c r="B6817" s="1649"/>
      <c r="C6817" s="398">
        <v>34.9</v>
      </c>
    </row>
    <row r="6818" spans="1:3" ht="15">
      <c r="A6818" s="1649">
        <v>40055</v>
      </c>
      <c r="B6818" s="1649"/>
      <c r="C6818" s="398">
        <v>31.5</v>
      </c>
    </row>
    <row r="6819" spans="1:3" ht="15">
      <c r="A6819" s="1649">
        <v>40056</v>
      </c>
      <c r="B6819" s="1649"/>
      <c r="C6819" s="402">
        <v>32.9</v>
      </c>
    </row>
    <row r="6820" spans="1:3" ht="15">
      <c r="A6820" s="1649">
        <v>40057</v>
      </c>
      <c r="B6820" s="1649"/>
      <c r="C6820" s="398">
        <v>33.299999999999997</v>
      </c>
    </row>
    <row r="6821" spans="1:3" ht="15">
      <c r="A6821" s="1649">
        <v>40058</v>
      </c>
      <c r="B6821" s="1649"/>
      <c r="C6821" s="398">
        <v>34</v>
      </c>
    </row>
    <row r="6822" spans="1:3" ht="15">
      <c r="A6822" s="1649">
        <v>40059</v>
      </c>
      <c r="B6822" s="1649"/>
      <c r="C6822" s="398">
        <v>34.4</v>
      </c>
    </row>
    <row r="6823" spans="1:3" ht="15">
      <c r="A6823" s="1649">
        <v>40060</v>
      </c>
      <c r="B6823" s="1649"/>
      <c r="C6823" s="398">
        <v>34.200000000000003</v>
      </c>
    </row>
    <row r="6824" spans="1:3" ht="15">
      <c r="A6824" s="1649">
        <v>40061</v>
      </c>
      <c r="B6824" s="1649"/>
      <c r="C6824" s="398">
        <v>35.200000000000003</v>
      </c>
    </row>
    <row r="6825" spans="1:3" ht="15">
      <c r="A6825" s="1649">
        <v>40062</v>
      </c>
      <c r="B6825" s="1649"/>
      <c r="C6825" s="398">
        <v>35</v>
      </c>
    </row>
    <row r="6826" spans="1:3" ht="15">
      <c r="A6826" s="1649">
        <v>40063</v>
      </c>
      <c r="B6826" s="1649"/>
      <c r="C6826" s="398">
        <v>34.700000000000003</v>
      </c>
    </row>
    <row r="6827" spans="1:3" ht="15">
      <c r="A6827" s="1649">
        <v>40064</v>
      </c>
      <c r="B6827" s="1649"/>
      <c r="C6827" s="398">
        <v>35.299999999999997</v>
      </c>
    </row>
    <row r="6828" spans="1:3" ht="15">
      <c r="A6828" s="1649">
        <v>40065</v>
      </c>
      <c r="B6828" s="1649"/>
      <c r="C6828" s="398">
        <v>35.700000000000003</v>
      </c>
    </row>
    <row r="6829" spans="1:3" ht="15">
      <c r="A6829" s="1649">
        <v>40066</v>
      </c>
      <c r="B6829" s="1649"/>
      <c r="C6829" s="398">
        <v>35.299999999999997</v>
      </c>
    </row>
    <row r="6830" spans="1:3" ht="15">
      <c r="A6830" s="1649">
        <v>40067</v>
      </c>
      <c r="B6830" s="1649"/>
      <c r="C6830" s="398">
        <v>33.299999999999997</v>
      </c>
    </row>
    <row r="6831" spans="1:3" ht="15">
      <c r="A6831" s="1649">
        <v>40068</v>
      </c>
      <c r="B6831" s="1649"/>
      <c r="C6831" s="398">
        <v>28.4</v>
      </c>
    </row>
    <row r="6832" spans="1:3" ht="15">
      <c r="A6832" s="1649">
        <v>40069</v>
      </c>
      <c r="B6832" s="1649"/>
      <c r="C6832" s="398">
        <v>33.6</v>
      </c>
    </row>
    <row r="6833" spans="1:3" ht="15">
      <c r="A6833" s="1649">
        <v>40070</v>
      </c>
      <c r="B6833" s="1649"/>
      <c r="C6833" s="398">
        <v>35.200000000000003</v>
      </c>
    </row>
    <row r="6834" spans="1:3" ht="15">
      <c r="A6834" s="1649">
        <v>40071</v>
      </c>
      <c r="B6834" s="1649"/>
      <c r="C6834" s="398">
        <v>34.9</v>
      </c>
    </row>
    <row r="6835" spans="1:3" ht="15">
      <c r="A6835" s="1649">
        <v>40072</v>
      </c>
      <c r="B6835" s="1649"/>
      <c r="C6835" s="398">
        <v>32.5</v>
      </c>
    </row>
    <row r="6836" spans="1:3" ht="15">
      <c r="A6836" s="1649">
        <v>40073</v>
      </c>
      <c r="B6836" s="1649"/>
      <c r="C6836" s="398">
        <v>31.3</v>
      </c>
    </row>
    <row r="6837" spans="1:3" ht="15">
      <c r="A6837" s="1649">
        <v>40074</v>
      </c>
      <c r="B6837" s="1649"/>
      <c r="C6837" s="398">
        <v>34.799999999999997</v>
      </c>
    </row>
    <row r="6838" spans="1:3" ht="15">
      <c r="A6838" s="1649">
        <v>40075</v>
      </c>
      <c r="B6838" s="1649"/>
      <c r="C6838" s="398">
        <v>36.6</v>
      </c>
    </row>
    <row r="6839" spans="1:3" ht="15">
      <c r="A6839" s="1649">
        <v>40076</v>
      </c>
      <c r="B6839" s="1649"/>
      <c r="C6839" s="398">
        <v>36.799999999999997</v>
      </c>
    </row>
    <row r="6840" spans="1:3" ht="15">
      <c r="A6840" s="1649">
        <v>40077</v>
      </c>
      <c r="B6840" s="1649"/>
      <c r="C6840" s="398">
        <v>32.4</v>
      </c>
    </row>
    <row r="6841" spans="1:3" ht="15">
      <c r="A6841" s="1649">
        <v>40078</v>
      </c>
      <c r="B6841" s="1649"/>
      <c r="C6841" s="398">
        <v>29.7</v>
      </c>
    </row>
    <row r="6842" spans="1:3" ht="15">
      <c r="A6842" s="1649">
        <v>40079</v>
      </c>
      <c r="B6842" s="1649"/>
      <c r="C6842" s="398">
        <v>32.4</v>
      </c>
    </row>
    <row r="6843" spans="1:3" ht="15">
      <c r="A6843" s="1649">
        <v>40080</v>
      </c>
      <c r="B6843" s="1649"/>
      <c r="C6843" s="398">
        <v>31.9</v>
      </c>
    </row>
    <row r="6844" spans="1:3" ht="15">
      <c r="A6844" s="1649">
        <v>40081</v>
      </c>
      <c r="B6844" s="1649"/>
      <c r="C6844" s="398">
        <v>31.4</v>
      </c>
    </row>
    <row r="6845" spans="1:3" ht="15">
      <c r="A6845" s="1649">
        <v>40082</v>
      </c>
      <c r="B6845" s="1649"/>
      <c r="C6845" s="398">
        <v>32.1</v>
      </c>
    </row>
    <row r="6846" spans="1:3" ht="15">
      <c r="A6846" s="1649">
        <v>40083</v>
      </c>
      <c r="B6846" s="1649"/>
      <c r="C6846" s="398">
        <v>34</v>
      </c>
    </row>
    <row r="6847" spans="1:3" ht="15">
      <c r="A6847" s="1649">
        <v>40084</v>
      </c>
      <c r="B6847" s="1649"/>
      <c r="C6847" s="398">
        <v>32.700000000000003</v>
      </c>
    </row>
    <row r="6848" spans="1:3" ht="15">
      <c r="A6848" s="1649">
        <v>40085</v>
      </c>
      <c r="B6848" s="1649"/>
      <c r="C6848" s="398">
        <v>30.3</v>
      </c>
    </row>
    <row r="6849" spans="1:3" ht="15">
      <c r="A6849" s="1649">
        <v>40086</v>
      </c>
      <c r="B6849" s="1649"/>
      <c r="C6849" s="398">
        <v>28.6</v>
      </c>
    </row>
    <row r="6850" spans="1:3" ht="15">
      <c r="A6850" s="1649">
        <v>40087</v>
      </c>
      <c r="B6850" s="1649"/>
      <c r="C6850" s="398">
        <v>25.8</v>
      </c>
    </row>
    <row r="6851" spans="1:3" ht="15">
      <c r="A6851" s="1649">
        <v>40088</v>
      </c>
      <c r="B6851" s="1649"/>
      <c r="C6851" s="398">
        <v>33.4</v>
      </c>
    </row>
    <row r="6852" spans="1:3" ht="15">
      <c r="A6852" s="1649">
        <v>40089</v>
      </c>
      <c r="B6852" s="1649"/>
      <c r="C6852" s="398">
        <v>34.9</v>
      </c>
    </row>
    <row r="6853" spans="1:3" ht="15">
      <c r="A6853" s="1649">
        <v>40090</v>
      </c>
      <c r="B6853" s="1649"/>
      <c r="C6853" s="398">
        <v>34.1</v>
      </c>
    </row>
    <row r="6854" spans="1:3" ht="15">
      <c r="A6854" s="1649">
        <v>40091</v>
      </c>
      <c r="B6854" s="1649"/>
      <c r="C6854" s="398">
        <v>33.5</v>
      </c>
    </row>
    <row r="6855" spans="1:3" ht="15">
      <c r="A6855" s="1649">
        <v>40092</v>
      </c>
      <c r="B6855" s="1649"/>
      <c r="C6855" s="398">
        <v>34.200000000000003</v>
      </c>
    </row>
    <row r="6856" spans="1:3" ht="15">
      <c r="A6856" s="1649">
        <v>40093</v>
      </c>
      <c r="B6856" s="1649"/>
      <c r="C6856" s="398">
        <v>33.6</v>
      </c>
    </row>
    <row r="6857" spans="1:3" ht="15">
      <c r="A6857" s="1649">
        <v>40094</v>
      </c>
      <c r="B6857" s="1649"/>
      <c r="C6857" s="398">
        <v>33.299999999999997</v>
      </c>
    </row>
    <row r="6858" spans="1:3" ht="15">
      <c r="A6858" s="1649">
        <v>40095</v>
      </c>
      <c r="B6858" s="1649"/>
      <c r="C6858" s="398">
        <v>32.6</v>
      </c>
    </row>
    <row r="6859" spans="1:3" ht="15">
      <c r="A6859" s="1649">
        <v>40096</v>
      </c>
      <c r="B6859" s="1649"/>
      <c r="C6859" s="398">
        <v>31.4</v>
      </c>
    </row>
    <row r="6860" spans="1:3" ht="15">
      <c r="A6860" s="1649">
        <v>40097</v>
      </c>
      <c r="B6860" s="1649"/>
      <c r="C6860" s="398">
        <v>31.2</v>
      </c>
    </row>
    <row r="6861" spans="1:3" ht="15">
      <c r="A6861" s="1649">
        <v>40098</v>
      </c>
      <c r="B6861" s="1649"/>
      <c r="C6861" s="398">
        <v>32.5</v>
      </c>
    </row>
    <row r="6862" spans="1:3" ht="15">
      <c r="A6862" s="1649">
        <v>40099</v>
      </c>
      <c r="B6862" s="1649"/>
      <c r="C6862" s="398">
        <v>29.7</v>
      </c>
    </row>
    <row r="6863" spans="1:3" ht="15">
      <c r="A6863" s="1649">
        <v>40100</v>
      </c>
      <c r="B6863" s="1649"/>
      <c r="C6863" s="398">
        <v>26.7</v>
      </c>
    </row>
    <row r="6864" spans="1:3" ht="15">
      <c r="A6864" s="1649">
        <v>40101</v>
      </c>
      <c r="B6864" s="1649"/>
      <c r="C6864" s="398">
        <v>22.4</v>
      </c>
    </row>
    <row r="6865" spans="1:3" ht="15">
      <c r="A6865" s="1649">
        <v>40102</v>
      </c>
      <c r="B6865" s="1649"/>
      <c r="C6865" s="398">
        <v>25.7</v>
      </c>
    </row>
    <row r="6866" spans="1:3" ht="15">
      <c r="A6866" s="1649">
        <v>40103</v>
      </c>
      <c r="B6866" s="1649"/>
      <c r="C6866" s="398">
        <v>31.8</v>
      </c>
    </row>
    <row r="6867" spans="1:3" ht="15">
      <c r="A6867" s="1649">
        <v>40104</v>
      </c>
      <c r="B6867" s="1649"/>
      <c r="C6867" s="398">
        <v>32.200000000000003</v>
      </c>
    </row>
    <row r="6868" spans="1:3" ht="15">
      <c r="A6868" s="1649">
        <v>40105</v>
      </c>
      <c r="B6868" s="1649"/>
      <c r="C6868" s="398">
        <v>32.799999999999997</v>
      </c>
    </row>
    <row r="6869" spans="1:3" ht="15">
      <c r="A6869" s="1649">
        <v>40106</v>
      </c>
      <c r="B6869" s="1649"/>
      <c r="C6869" s="398">
        <v>29.4</v>
      </c>
    </row>
    <row r="6870" spans="1:3" ht="15">
      <c r="A6870" s="1649">
        <v>40107</v>
      </c>
      <c r="B6870" s="1649"/>
      <c r="C6870" s="398">
        <v>26.9</v>
      </c>
    </row>
    <row r="6871" spans="1:3" ht="15">
      <c r="A6871" s="1649">
        <v>40108</v>
      </c>
      <c r="B6871" s="1649"/>
      <c r="C6871" s="398">
        <v>27.9</v>
      </c>
    </row>
    <row r="6872" spans="1:3" ht="15">
      <c r="A6872" s="1649">
        <v>40109</v>
      </c>
      <c r="B6872" s="1649"/>
      <c r="C6872" s="398">
        <v>31.2</v>
      </c>
    </row>
    <row r="6873" spans="1:3" ht="15">
      <c r="A6873" s="1649">
        <v>40110</v>
      </c>
      <c r="B6873" s="1649"/>
      <c r="C6873" s="398">
        <v>32</v>
      </c>
    </row>
    <row r="6874" spans="1:3" ht="15">
      <c r="A6874" s="1649">
        <v>40111</v>
      </c>
      <c r="B6874" s="1649"/>
      <c r="C6874" s="398">
        <v>31.4</v>
      </c>
    </row>
    <row r="6875" spans="1:3" ht="15">
      <c r="A6875" s="1649">
        <v>40112</v>
      </c>
      <c r="B6875" s="1649"/>
      <c r="C6875" s="398">
        <v>32.1</v>
      </c>
    </row>
    <row r="6876" spans="1:3" ht="15">
      <c r="A6876" s="1649">
        <v>40113</v>
      </c>
      <c r="B6876" s="1649"/>
      <c r="C6876" s="398">
        <v>31.7</v>
      </c>
    </row>
    <row r="6877" spans="1:3" ht="15">
      <c r="A6877" s="1649">
        <v>40114</v>
      </c>
      <c r="B6877" s="1649"/>
      <c r="C6877" s="398">
        <v>31.6</v>
      </c>
    </row>
    <row r="6878" spans="1:3" ht="15">
      <c r="A6878" s="1649">
        <v>40115</v>
      </c>
      <c r="B6878" s="1649"/>
      <c r="C6878" s="398">
        <v>27.9</v>
      </c>
    </row>
    <row r="6879" spans="1:3" ht="15">
      <c r="A6879" s="1649">
        <v>40116</v>
      </c>
      <c r="B6879" s="1649"/>
      <c r="C6879" s="398">
        <v>30.7</v>
      </c>
    </row>
    <row r="6880" spans="1:3" ht="15">
      <c r="A6880" s="1649">
        <v>40117</v>
      </c>
      <c r="B6880" s="1649"/>
      <c r="C6880" s="402">
        <v>31</v>
      </c>
    </row>
    <row r="6881" spans="1:3" ht="15">
      <c r="A6881" s="1649">
        <v>40118</v>
      </c>
      <c r="B6881" s="1649"/>
      <c r="C6881" s="398">
        <v>31.9</v>
      </c>
    </row>
    <row r="6882" spans="1:3" ht="15">
      <c r="A6882" s="1649">
        <v>40119</v>
      </c>
      <c r="B6882" s="1649"/>
      <c r="C6882" s="398">
        <v>28.4</v>
      </c>
    </row>
    <row r="6883" spans="1:3" ht="15">
      <c r="A6883" s="1649">
        <v>40120</v>
      </c>
      <c r="B6883" s="1649"/>
      <c r="C6883" s="398">
        <v>25.9</v>
      </c>
    </row>
    <row r="6884" spans="1:3" ht="15">
      <c r="A6884" s="1649">
        <v>40121</v>
      </c>
      <c r="B6884" s="1649"/>
      <c r="C6884" s="398">
        <v>26</v>
      </c>
    </row>
    <row r="6885" spans="1:3" ht="15">
      <c r="A6885" s="1649">
        <v>40122</v>
      </c>
      <c r="B6885" s="1649"/>
      <c r="C6885" s="398">
        <v>27.8</v>
      </c>
    </row>
    <row r="6886" spans="1:3" ht="15">
      <c r="A6886" s="1649">
        <v>40123</v>
      </c>
      <c r="B6886" s="1649"/>
      <c r="C6886" s="398">
        <v>29.7</v>
      </c>
    </row>
    <row r="6887" spans="1:3" ht="15">
      <c r="A6887" s="1649">
        <v>40124</v>
      </c>
      <c r="B6887" s="1649"/>
      <c r="C6887" s="398">
        <v>30.7</v>
      </c>
    </row>
    <row r="6888" spans="1:3" ht="15">
      <c r="A6888" s="1649">
        <v>40125</v>
      </c>
      <c r="B6888" s="1649"/>
      <c r="C6888" s="398">
        <v>31.3</v>
      </c>
    </row>
    <row r="6889" spans="1:3" ht="15">
      <c r="A6889" s="1649">
        <v>40126</v>
      </c>
      <c r="B6889" s="1649"/>
      <c r="C6889" s="398">
        <v>32.299999999999997</v>
      </c>
    </row>
    <row r="6890" spans="1:3" ht="15">
      <c r="A6890" s="1649">
        <v>40127</v>
      </c>
      <c r="B6890" s="1649"/>
      <c r="C6890" s="398">
        <v>33.200000000000003</v>
      </c>
    </row>
    <row r="6891" spans="1:3" ht="15">
      <c r="A6891" s="1649">
        <v>40128</v>
      </c>
      <c r="B6891" s="1649"/>
      <c r="C6891" s="398">
        <v>34.6</v>
      </c>
    </row>
    <row r="6892" spans="1:3" ht="15">
      <c r="A6892" s="1649">
        <v>40129</v>
      </c>
      <c r="B6892" s="1649"/>
      <c r="C6892" s="398">
        <v>34.299999999999997</v>
      </c>
    </row>
    <row r="6893" spans="1:3" ht="15">
      <c r="A6893" s="1649">
        <v>40130</v>
      </c>
      <c r="B6893" s="1649"/>
      <c r="C6893" s="398">
        <v>28.7</v>
      </c>
    </row>
    <row r="6894" spans="1:3" ht="15">
      <c r="A6894" s="1649">
        <v>40131</v>
      </c>
      <c r="B6894" s="1649"/>
      <c r="C6894" s="398">
        <v>23.1</v>
      </c>
    </row>
    <row r="6895" spans="1:3" ht="15">
      <c r="A6895" s="1649">
        <v>40132</v>
      </c>
      <c r="B6895" s="1649"/>
      <c r="C6895" s="398">
        <v>21.2</v>
      </c>
    </row>
    <row r="6896" spans="1:3" ht="15">
      <c r="A6896" s="1649">
        <v>40133</v>
      </c>
      <c r="B6896" s="1649"/>
      <c r="C6896" s="398">
        <v>17.899999999999999</v>
      </c>
    </row>
    <row r="6897" spans="1:3" ht="15">
      <c r="A6897" s="1649">
        <v>40134</v>
      </c>
      <c r="B6897" s="1649"/>
      <c r="C6897" s="398">
        <v>19.8</v>
      </c>
    </row>
    <row r="6898" spans="1:3" ht="15">
      <c r="A6898" s="1649">
        <v>40135</v>
      </c>
      <c r="B6898" s="1649"/>
      <c r="C6898" s="398">
        <v>19.100000000000001</v>
      </c>
    </row>
    <row r="6899" spans="1:3" ht="15">
      <c r="A6899" s="1649">
        <v>40136</v>
      </c>
      <c r="B6899" s="1649"/>
      <c r="C6899" s="398">
        <v>18.8</v>
      </c>
    </row>
    <row r="6900" spans="1:3" ht="15">
      <c r="A6900" s="1649">
        <v>40137</v>
      </c>
      <c r="B6900" s="1649"/>
      <c r="C6900" s="398">
        <v>18.2</v>
      </c>
    </row>
    <row r="6901" spans="1:3" ht="15">
      <c r="A6901" s="1649">
        <v>40138</v>
      </c>
      <c r="B6901" s="1649"/>
      <c r="C6901" s="398">
        <v>19.8</v>
      </c>
    </row>
    <row r="6902" spans="1:3" ht="15">
      <c r="A6902" s="1649">
        <v>40139</v>
      </c>
      <c r="B6902" s="1649"/>
      <c r="C6902" s="398">
        <v>21.8</v>
      </c>
    </row>
    <row r="6903" spans="1:3" ht="15">
      <c r="A6903" s="1649">
        <v>40140</v>
      </c>
      <c r="B6903" s="1649"/>
      <c r="C6903" s="398">
        <v>24.5</v>
      </c>
    </row>
    <row r="6904" spans="1:3" ht="15">
      <c r="A6904" s="1649">
        <v>40141</v>
      </c>
      <c r="B6904" s="1649"/>
      <c r="C6904" s="398">
        <v>25.6</v>
      </c>
    </row>
    <row r="6905" spans="1:3" ht="15">
      <c r="A6905" s="1649">
        <v>40142</v>
      </c>
      <c r="B6905" s="1649"/>
      <c r="C6905" s="398">
        <v>25.7</v>
      </c>
    </row>
    <row r="6906" spans="1:3" ht="15">
      <c r="A6906" s="1649">
        <v>40143</v>
      </c>
      <c r="B6906" s="1649"/>
      <c r="C6906" s="398">
        <v>27.8</v>
      </c>
    </row>
    <row r="6907" spans="1:3" ht="15">
      <c r="A6907" s="1649">
        <v>40144</v>
      </c>
      <c r="B6907" s="1649"/>
      <c r="C6907" s="398">
        <v>27.6</v>
      </c>
    </row>
    <row r="6908" spans="1:3" ht="15">
      <c r="A6908" s="1649">
        <v>40145</v>
      </c>
      <c r="B6908" s="1649"/>
      <c r="C6908" s="398">
        <v>27.5</v>
      </c>
    </row>
    <row r="6909" spans="1:3" ht="15">
      <c r="A6909" s="1649">
        <v>40146</v>
      </c>
      <c r="B6909" s="1649"/>
      <c r="C6909" s="398">
        <v>27.6</v>
      </c>
    </row>
    <row r="6910" spans="1:3" ht="15">
      <c r="A6910" s="1649">
        <v>40147</v>
      </c>
      <c r="B6910" s="1649"/>
      <c r="C6910" s="398">
        <v>24.4</v>
      </c>
    </row>
    <row r="6911" spans="1:3" ht="15">
      <c r="A6911" s="1649">
        <v>40148</v>
      </c>
      <c r="B6911" s="1649"/>
      <c r="C6911" s="399">
        <v>24.5</v>
      </c>
    </row>
    <row r="6912" spans="1:3" ht="15">
      <c r="A6912" s="1649">
        <v>40149</v>
      </c>
      <c r="B6912" s="1649"/>
      <c r="C6912" s="399">
        <v>24.7</v>
      </c>
    </row>
    <row r="6913" spans="1:3" ht="15">
      <c r="A6913" s="1649">
        <v>40150</v>
      </c>
      <c r="B6913" s="1649"/>
      <c r="C6913" s="399">
        <v>23.7</v>
      </c>
    </row>
    <row r="6914" spans="1:3" ht="15">
      <c r="A6914" s="1649">
        <v>40151</v>
      </c>
      <c r="B6914" s="1649"/>
      <c r="C6914" s="399">
        <v>21.4</v>
      </c>
    </row>
    <row r="6915" spans="1:3" ht="15">
      <c r="A6915" s="1649">
        <v>40152</v>
      </c>
      <c r="B6915" s="1649"/>
      <c r="C6915" s="399">
        <v>24</v>
      </c>
    </row>
    <row r="6916" spans="1:3" ht="15">
      <c r="A6916" s="1649">
        <v>40153</v>
      </c>
      <c r="B6916" s="1649"/>
      <c r="C6916" s="399">
        <v>25.2</v>
      </c>
    </row>
    <row r="6917" spans="1:3" ht="15">
      <c r="A6917" s="1649">
        <v>40154</v>
      </c>
      <c r="B6917" s="1649"/>
      <c r="C6917" s="399">
        <v>27.2</v>
      </c>
    </row>
    <row r="6918" spans="1:3" ht="15">
      <c r="A6918" s="1649">
        <v>40155</v>
      </c>
      <c r="B6918" s="1649"/>
      <c r="C6918" s="399">
        <v>26.9</v>
      </c>
    </row>
    <row r="6919" spans="1:3" ht="15">
      <c r="A6919" s="1649">
        <v>40156</v>
      </c>
      <c r="B6919" s="1649"/>
      <c r="C6919" s="399">
        <v>24.8</v>
      </c>
    </row>
    <row r="6920" spans="1:3" ht="15">
      <c r="A6920" s="1649">
        <v>40157</v>
      </c>
      <c r="B6920" s="1649"/>
      <c r="C6920" s="399">
        <v>27.6</v>
      </c>
    </row>
    <row r="6921" spans="1:3" ht="15">
      <c r="A6921" s="1649">
        <v>40158</v>
      </c>
      <c r="B6921" s="1649"/>
      <c r="C6921" s="399">
        <v>29.7</v>
      </c>
    </row>
    <row r="6922" spans="1:3" ht="15">
      <c r="A6922" s="1649">
        <v>40159</v>
      </c>
      <c r="B6922" s="1649"/>
      <c r="C6922" s="399">
        <v>28.3</v>
      </c>
    </row>
    <row r="6923" spans="1:3" ht="15">
      <c r="A6923" s="1649">
        <v>40160</v>
      </c>
      <c r="B6923" s="1649"/>
      <c r="C6923" s="399">
        <v>27.6</v>
      </c>
    </row>
    <row r="6924" spans="1:3" ht="15">
      <c r="A6924" s="1649">
        <v>40161</v>
      </c>
      <c r="B6924" s="1649"/>
      <c r="C6924" s="399">
        <v>28.5</v>
      </c>
    </row>
    <row r="6925" spans="1:3" ht="15">
      <c r="A6925" s="1649">
        <v>40162</v>
      </c>
      <c r="B6925" s="1649"/>
      <c r="C6925" s="399">
        <v>29</v>
      </c>
    </row>
    <row r="6926" spans="1:3" ht="15">
      <c r="A6926" s="1649">
        <v>40163</v>
      </c>
      <c r="B6926" s="1649"/>
      <c r="C6926" s="399">
        <v>25.1</v>
      </c>
    </row>
    <row r="6927" spans="1:3" ht="15">
      <c r="A6927" s="1649">
        <v>40164</v>
      </c>
      <c r="B6927" s="1649"/>
      <c r="C6927" s="399">
        <v>18.7</v>
      </c>
    </row>
    <row r="6928" spans="1:3" ht="15">
      <c r="A6928" s="1649">
        <v>40165</v>
      </c>
      <c r="B6928" s="1649"/>
      <c r="C6928" s="399">
        <v>16.399999999999999</v>
      </c>
    </row>
    <row r="6929" spans="1:3" ht="15">
      <c r="A6929" s="1649">
        <v>40166</v>
      </c>
      <c r="B6929" s="1649"/>
      <c r="C6929" s="399">
        <v>16.5</v>
      </c>
    </row>
    <row r="6930" spans="1:3" ht="15">
      <c r="A6930" s="1649">
        <v>40167</v>
      </c>
      <c r="B6930" s="1649"/>
      <c r="C6930" s="399">
        <v>16.5</v>
      </c>
    </row>
    <row r="6931" spans="1:3" ht="15">
      <c r="A6931" s="1649">
        <v>40168</v>
      </c>
      <c r="B6931" s="1649"/>
      <c r="C6931" s="399">
        <v>16.5</v>
      </c>
    </row>
    <row r="6932" spans="1:3" ht="15">
      <c r="A6932" s="1649">
        <v>40169</v>
      </c>
      <c r="B6932" s="1649"/>
      <c r="C6932" s="399">
        <v>21.6</v>
      </c>
    </row>
    <row r="6933" spans="1:3" ht="15">
      <c r="A6933" s="1649">
        <v>40170</v>
      </c>
      <c r="B6933" s="1649"/>
      <c r="C6933" s="399">
        <v>23.2</v>
      </c>
    </row>
    <row r="6934" spans="1:3" ht="15">
      <c r="A6934" s="1649">
        <v>40171</v>
      </c>
      <c r="B6934" s="1649"/>
      <c r="C6934" s="399">
        <v>25.2</v>
      </c>
    </row>
    <row r="6935" spans="1:3" ht="15">
      <c r="A6935" s="1649">
        <v>40172</v>
      </c>
      <c r="B6935" s="1649"/>
      <c r="C6935" s="399">
        <v>26.2</v>
      </c>
    </row>
    <row r="6936" spans="1:3" ht="15">
      <c r="A6936" s="1649">
        <v>40173</v>
      </c>
      <c r="B6936" s="1649"/>
      <c r="C6936" s="399">
        <v>24.4</v>
      </c>
    </row>
    <row r="6937" spans="1:3" ht="15">
      <c r="A6937" s="1649">
        <v>40174</v>
      </c>
      <c r="B6937" s="1649"/>
      <c r="C6937" s="399">
        <v>27.2</v>
      </c>
    </row>
    <row r="6938" spans="1:3" ht="15">
      <c r="A6938" s="1649">
        <v>40175</v>
      </c>
      <c r="B6938" s="1649"/>
      <c r="C6938" s="399">
        <v>19.7</v>
      </c>
    </row>
    <row r="6939" spans="1:3" ht="15">
      <c r="A6939" s="1649">
        <v>40176</v>
      </c>
      <c r="B6939" s="1649"/>
      <c r="C6939" s="399">
        <v>18.2</v>
      </c>
    </row>
    <row r="6940" spans="1:3" ht="15">
      <c r="A6940" s="1649">
        <v>40177</v>
      </c>
      <c r="B6940" s="1649"/>
      <c r="C6940" s="399">
        <v>19.2</v>
      </c>
    </row>
    <row r="6941" spans="1:3" ht="15">
      <c r="A6941" s="1649">
        <v>40178</v>
      </c>
      <c r="B6941" s="1649"/>
      <c r="C6941" s="403">
        <v>19.100000000000001</v>
      </c>
    </row>
    <row r="6942" spans="1:3" ht="15">
      <c r="A6942" s="1649">
        <v>40179</v>
      </c>
      <c r="B6942" s="1649"/>
      <c r="C6942" s="1528">
        <v>17.7</v>
      </c>
    </row>
    <row r="6943" spans="1:3" ht="15">
      <c r="A6943" s="1649">
        <v>40180</v>
      </c>
      <c r="B6943" s="1649"/>
      <c r="C6943" s="1531">
        <v>17.7</v>
      </c>
    </row>
    <row r="6944" spans="1:3" ht="15">
      <c r="A6944" s="1649">
        <v>40181</v>
      </c>
      <c r="B6944" s="1649"/>
      <c r="C6944" s="1531">
        <v>22.7</v>
      </c>
    </row>
    <row r="6945" spans="1:3" ht="15">
      <c r="A6945" s="1649">
        <v>40182</v>
      </c>
      <c r="B6945" s="1649"/>
      <c r="C6945" s="1531">
        <v>22.3</v>
      </c>
    </row>
    <row r="6946" spans="1:3" ht="15">
      <c r="A6946" s="1649">
        <v>40183</v>
      </c>
      <c r="B6946" s="1649"/>
      <c r="C6946" s="1531">
        <v>26.5</v>
      </c>
    </row>
    <row r="6947" spans="1:3" ht="15">
      <c r="A6947" s="1649">
        <v>40184</v>
      </c>
      <c r="B6947" s="1649"/>
      <c r="C6947" s="1531">
        <v>23.6</v>
      </c>
    </row>
    <row r="6948" spans="1:3" ht="15">
      <c r="A6948" s="1649">
        <v>40185</v>
      </c>
      <c r="B6948" s="1649"/>
      <c r="C6948" s="1531">
        <v>18.8</v>
      </c>
    </row>
    <row r="6949" spans="1:3" ht="15">
      <c r="A6949" s="1649">
        <v>40186</v>
      </c>
      <c r="B6949" s="1649"/>
      <c r="C6949" s="1531">
        <v>18.7</v>
      </c>
    </row>
    <row r="6950" spans="1:3" ht="15">
      <c r="A6950" s="1649">
        <v>40187</v>
      </c>
      <c r="B6950" s="1649"/>
      <c r="C6950" s="1531">
        <v>19.5</v>
      </c>
    </row>
    <row r="6951" spans="1:3" ht="15">
      <c r="A6951" s="1649">
        <v>40188</v>
      </c>
      <c r="B6951" s="1649"/>
      <c r="C6951" s="1531">
        <v>24.7</v>
      </c>
    </row>
    <row r="6952" spans="1:3" ht="15">
      <c r="A6952" s="1649">
        <v>40189</v>
      </c>
      <c r="B6952" s="1649"/>
      <c r="C6952" s="1531">
        <v>20.2</v>
      </c>
    </row>
    <row r="6953" spans="1:3" ht="15">
      <c r="A6953" s="1649">
        <v>40190</v>
      </c>
      <c r="B6953" s="1649"/>
      <c r="C6953" s="1531">
        <v>16.600000000000001</v>
      </c>
    </row>
    <row r="6954" spans="1:3" ht="15">
      <c r="A6954" s="1649">
        <v>40191</v>
      </c>
      <c r="B6954" s="1649"/>
      <c r="C6954" s="1531">
        <v>16.2</v>
      </c>
    </row>
    <row r="6955" spans="1:3" ht="15">
      <c r="A6955" s="1649">
        <v>40192</v>
      </c>
      <c r="B6955" s="1649"/>
      <c r="C6955" s="1531">
        <v>17.2</v>
      </c>
    </row>
    <row r="6956" spans="1:3" ht="15">
      <c r="A6956" s="1649">
        <v>40193</v>
      </c>
      <c r="B6956" s="1649"/>
      <c r="C6956" s="1531">
        <v>19.100000000000001</v>
      </c>
    </row>
    <row r="6957" spans="1:3" ht="15">
      <c r="A6957" s="1649">
        <v>40194</v>
      </c>
      <c r="B6957" s="1649"/>
      <c r="C6957" s="1531">
        <v>18.399999999999999</v>
      </c>
    </row>
    <row r="6958" spans="1:3" ht="15">
      <c r="A6958" s="1649">
        <v>40195</v>
      </c>
      <c r="B6958" s="1649"/>
      <c r="C6958" s="1531">
        <v>21.9</v>
      </c>
    </row>
    <row r="6959" spans="1:3" ht="15">
      <c r="A6959" s="1649">
        <v>40196</v>
      </c>
      <c r="B6959" s="1649"/>
      <c r="C6959" s="1531">
        <v>23.9</v>
      </c>
    </row>
    <row r="6960" spans="1:3" ht="15">
      <c r="A6960" s="1649">
        <v>40197</v>
      </c>
      <c r="B6960" s="1649"/>
      <c r="C6960" s="1531">
        <v>25.2</v>
      </c>
    </row>
    <row r="6961" spans="1:3" ht="15">
      <c r="A6961" s="1649">
        <v>40198</v>
      </c>
      <c r="B6961" s="1649"/>
      <c r="C6961" s="1531">
        <v>21.7</v>
      </c>
    </row>
    <row r="6962" spans="1:3" ht="15">
      <c r="A6962" s="1649">
        <v>40199</v>
      </c>
      <c r="B6962" s="1649"/>
      <c r="C6962" s="1531">
        <v>21</v>
      </c>
    </row>
    <row r="6963" spans="1:3" ht="15">
      <c r="A6963" s="1649">
        <v>40200</v>
      </c>
      <c r="B6963" s="1649"/>
      <c r="C6963" s="1531">
        <v>21.4</v>
      </c>
    </row>
    <row r="6964" spans="1:3" ht="15">
      <c r="A6964" s="1649">
        <v>40201</v>
      </c>
      <c r="B6964" s="1649"/>
      <c r="C6964" s="1531">
        <v>16.2</v>
      </c>
    </row>
    <row r="6965" spans="1:3" ht="15">
      <c r="A6965" s="1649">
        <v>40202</v>
      </c>
      <c r="B6965" s="1649"/>
      <c r="C6965" s="1531">
        <v>18.100000000000001</v>
      </c>
    </row>
    <row r="6966" spans="1:3" ht="15">
      <c r="A6966" s="1649">
        <v>40203</v>
      </c>
      <c r="B6966" s="1649"/>
      <c r="C6966" s="1531">
        <v>18.600000000000001</v>
      </c>
    </row>
    <row r="6967" spans="1:3" ht="15">
      <c r="A6967" s="1649">
        <v>40204</v>
      </c>
      <c r="B6967" s="1649"/>
      <c r="C6967" s="1531">
        <v>18</v>
      </c>
    </row>
    <row r="6968" spans="1:3" ht="15">
      <c r="A6968" s="1649">
        <v>40205</v>
      </c>
      <c r="B6968" s="1649"/>
      <c r="C6968" s="1531">
        <v>19.8</v>
      </c>
    </row>
    <row r="6969" spans="1:3" ht="15">
      <c r="A6969" s="1649">
        <v>40206</v>
      </c>
      <c r="B6969" s="1649"/>
      <c r="C6969" s="1531">
        <v>21.4</v>
      </c>
    </row>
    <row r="6970" spans="1:3" ht="15">
      <c r="A6970" s="1649">
        <v>40207</v>
      </c>
      <c r="B6970" s="1649"/>
      <c r="C6970" s="1531">
        <v>24.7</v>
      </c>
    </row>
    <row r="6971" spans="1:3" ht="15">
      <c r="A6971" s="1649">
        <v>40208</v>
      </c>
      <c r="B6971" s="1649"/>
      <c r="C6971" s="1531">
        <v>27.8</v>
      </c>
    </row>
    <row r="6972" spans="1:3" ht="15">
      <c r="A6972" s="1649">
        <v>40209</v>
      </c>
      <c r="B6972" s="1649"/>
      <c r="C6972" s="1534">
        <v>28</v>
      </c>
    </row>
    <row r="6973" spans="1:3" ht="15">
      <c r="A6973" s="1649">
        <v>40210</v>
      </c>
      <c r="B6973" s="1649"/>
      <c r="C6973" s="1529">
        <v>28.2</v>
      </c>
    </row>
    <row r="6974" spans="1:3" ht="15">
      <c r="A6974" s="1649">
        <v>40211</v>
      </c>
      <c r="B6974" s="1649"/>
      <c r="C6974" s="1532">
        <v>28.5</v>
      </c>
    </row>
    <row r="6975" spans="1:3" ht="15">
      <c r="A6975" s="1649">
        <v>40212</v>
      </c>
      <c r="B6975" s="1649"/>
      <c r="C6975" s="1532">
        <v>28.8</v>
      </c>
    </row>
    <row r="6976" spans="1:3" ht="15">
      <c r="A6976" s="1649">
        <v>40213</v>
      </c>
      <c r="B6976" s="1649"/>
      <c r="C6976" s="1532">
        <v>28.1</v>
      </c>
    </row>
    <row r="6977" spans="1:3" ht="15">
      <c r="A6977" s="1649">
        <v>40214</v>
      </c>
      <c r="B6977" s="1649"/>
      <c r="C6977" s="1532">
        <v>25.4</v>
      </c>
    </row>
    <row r="6978" spans="1:3" ht="15">
      <c r="A6978" s="1649">
        <v>40215</v>
      </c>
      <c r="B6978" s="1649"/>
      <c r="C6978" s="1532">
        <v>29.3</v>
      </c>
    </row>
    <row r="6979" spans="1:3" ht="15">
      <c r="A6979" s="1649">
        <v>40216</v>
      </c>
      <c r="B6979" s="1649"/>
      <c r="C6979" s="1532">
        <v>29.9</v>
      </c>
    </row>
    <row r="6980" spans="1:3" ht="15">
      <c r="A6980" s="1649">
        <v>40217</v>
      </c>
      <c r="B6980" s="1649"/>
      <c r="C6980" s="1532">
        <v>30.2</v>
      </c>
    </row>
    <row r="6981" spans="1:3" ht="15">
      <c r="A6981" s="1649">
        <v>40218</v>
      </c>
      <c r="B6981" s="1649"/>
      <c r="C6981" s="1532">
        <v>31.7</v>
      </c>
    </row>
    <row r="6982" spans="1:3" ht="15">
      <c r="A6982" s="1649">
        <v>40219</v>
      </c>
      <c r="B6982" s="1649"/>
      <c r="C6982" s="1532">
        <v>33.5</v>
      </c>
    </row>
    <row r="6983" spans="1:3" ht="15">
      <c r="A6983" s="1649">
        <v>40220</v>
      </c>
      <c r="B6983" s="1649"/>
      <c r="C6983" s="1532">
        <v>33.700000000000003</v>
      </c>
    </row>
    <row r="6984" spans="1:3" ht="15">
      <c r="A6984" s="1649">
        <v>40221</v>
      </c>
      <c r="B6984" s="1649"/>
      <c r="C6984" s="1532">
        <v>28.2</v>
      </c>
    </row>
    <row r="6985" spans="1:3" ht="15">
      <c r="A6985" s="1649">
        <v>40222</v>
      </c>
      <c r="B6985" s="1649"/>
      <c r="C6985" s="1532">
        <v>18.399999999999999</v>
      </c>
    </row>
    <row r="6986" spans="1:3" ht="15">
      <c r="A6986" s="1649">
        <v>40223</v>
      </c>
      <c r="B6986" s="1649"/>
      <c r="C6986" s="1532">
        <v>16.100000000000001</v>
      </c>
    </row>
    <row r="6987" spans="1:3" ht="15">
      <c r="A6987" s="1649">
        <v>40224</v>
      </c>
      <c r="B6987" s="1649"/>
      <c r="C6987" s="1532">
        <v>15.4</v>
      </c>
    </row>
    <row r="6988" spans="1:3" ht="15">
      <c r="A6988" s="1649">
        <v>40225</v>
      </c>
      <c r="B6988" s="1649"/>
      <c r="C6988" s="1532">
        <v>15.2</v>
      </c>
    </row>
    <row r="6989" spans="1:3" ht="15">
      <c r="A6989" s="1649">
        <v>40226</v>
      </c>
      <c r="B6989" s="1649"/>
      <c r="C6989" s="1532">
        <v>14.3</v>
      </c>
    </row>
    <row r="6990" spans="1:3" ht="15">
      <c r="A6990" s="1649">
        <v>40227</v>
      </c>
      <c r="B6990" s="1649"/>
      <c r="C6990" s="1532">
        <v>14.5</v>
      </c>
    </row>
    <row r="6991" spans="1:3" ht="15">
      <c r="A6991" s="1649">
        <v>40228</v>
      </c>
      <c r="B6991" s="1649"/>
      <c r="C6991" s="1532">
        <v>16</v>
      </c>
    </row>
    <row r="6992" spans="1:3" ht="15">
      <c r="A6992" s="1649">
        <v>40229</v>
      </c>
      <c r="B6992" s="1649"/>
      <c r="C6992" s="1532">
        <v>18.2</v>
      </c>
    </row>
    <row r="6993" spans="1:3" ht="15">
      <c r="A6993" s="1649">
        <v>40230</v>
      </c>
      <c r="B6993" s="1649"/>
      <c r="C6993" s="1532">
        <v>18</v>
      </c>
    </row>
    <row r="6994" spans="1:3" ht="15">
      <c r="A6994" s="1649">
        <v>40231</v>
      </c>
      <c r="B6994" s="1649"/>
      <c r="C6994" s="1532">
        <v>21.4</v>
      </c>
    </row>
    <row r="6995" spans="1:3" ht="15">
      <c r="A6995" s="1649">
        <v>40232</v>
      </c>
      <c r="B6995" s="1649"/>
      <c r="C6995" s="1532">
        <v>21.1</v>
      </c>
    </row>
    <row r="6996" spans="1:3" ht="15">
      <c r="A6996" s="1649">
        <v>40233</v>
      </c>
      <c r="B6996" s="1649"/>
      <c r="C6996" s="1532">
        <v>27.9</v>
      </c>
    </row>
    <row r="6997" spans="1:3" ht="15">
      <c r="A6997" s="1649">
        <v>40234</v>
      </c>
      <c r="B6997" s="1649"/>
      <c r="C6997" s="1532">
        <v>33.4</v>
      </c>
    </row>
    <row r="6998" spans="1:3" ht="15">
      <c r="A6998" s="1649">
        <v>40235</v>
      </c>
      <c r="B6998" s="1649"/>
      <c r="C6998" s="1532">
        <v>34.700000000000003</v>
      </c>
    </row>
    <row r="6999" spans="1:3" ht="15">
      <c r="A6999" s="1649">
        <v>40236</v>
      </c>
      <c r="B6999" s="1649"/>
      <c r="C6999" s="1532">
        <v>31.2</v>
      </c>
    </row>
    <row r="7000" spans="1:3" ht="15">
      <c r="A7000" s="1649">
        <v>40237</v>
      </c>
      <c r="B7000" s="1649"/>
      <c r="C7000" s="1532">
        <v>27.6</v>
      </c>
    </row>
    <row r="7001" spans="1:3" ht="15">
      <c r="A7001" s="1649">
        <v>40238</v>
      </c>
      <c r="B7001" s="1649"/>
      <c r="C7001" s="1529">
        <v>28.7</v>
      </c>
    </row>
    <row r="7002" spans="1:3" ht="15">
      <c r="A7002" s="1649">
        <v>40239</v>
      </c>
      <c r="B7002" s="1649"/>
      <c r="C7002" s="1532">
        <v>31.2</v>
      </c>
    </row>
    <row r="7003" spans="1:3" ht="15">
      <c r="A7003" s="1649">
        <v>40240</v>
      </c>
      <c r="B7003" s="1649"/>
      <c r="C7003" s="1532">
        <v>32.799999999999997</v>
      </c>
    </row>
    <row r="7004" spans="1:3" ht="15">
      <c r="A7004" s="1649">
        <v>40241</v>
      </c>
      <c r="B7004" s="1649"/>
      <c r="C7004" s="1532">
        <v>29.5</v>
      </c>
    </row>
    <row r="7005" spans="1:3" ht="15">
      <c r="A7005" s="1649">
        <v>40242</v>
      </c>
      <c r="B7005" s="1649"/>
      <c r="C7005" s="1532">
        <v>31.4</v>
      </c>
    </row>
    <row r="7006" spans="1:3" ht="15">
      <c r="A7006" s="1649">
        <v>40243</v>
      </c>
      <c r="B7006" s="1649"/>
      <c r="C7006" s="1532">
        <v>31.2</v>
      </c>
    </row>
    <row r="7007" spans="1:3" ht="15">
      <c r="A7007" s="1649">
        <v>40244</v>
      </c>
      <c r="B7007" s="1649"/>
      <c r="C7007" s="1532">
        <v>26.1</v>
      </c>
    </row>
    <row r="7008" spans="1:3" ht="15">
      <c r="A7008" s="1649">
        <v>40245</v>
      </c>
      <c r="B7008" s="1649"/>
      <c r="C7008" s="1532">
        <v>20.399999999999999</v>
      </c>
    </row>
    <row r="7009" spans="1:3" ht="15">
      <c r="A7009" s="1649">
        <v>40246</v>
      </c>
      <c r="B7009" s="1649"/>
      <c r="C7009" s="1532">
        <v>16.899999999999999</v>
      </c>
    </row>
    <row r="7010" spans="1:3" ht="15">
      <c r="A7010" s="1649">
        <v>40247</v>
      </c>
      <c r="B7010" s="1649"/>
      <c r="C7010" s="1532">
        <v>16.7</v>
      </c>
    </row>
    <row r="7011" spans="1:3" ht="15">
      <c r="A7011" s="1649">
        <v>40248</v>
      </c>
      <c r="B7011" s="1649"/>
      <c r="C7011" s="1532">
        <v>20</v>
      </c>
    </row>
    <row r="7012" spans="1:3" ht="15">
      <c r="A7012" s="1649">
        <v>40249</v>
      </c>
      <c r="B7012" s="1649"/>
      <c r="C7012" s="1532">
        <v>22.3</v>
      </c>
    </row>
    <row r="7013" spans="1:3" ht="15">
      <c r="A7013" s="1649">
        <v>40250</v>
      </c>
      <c r="B7013" s="1649"/>
      <c r="C7013" s="1532">
        <v>22</v>
      </c>
    </row>
    <row r="7014" spans="1:3" ht="15">
      <c r="A7014" s="1649">
        <v>40251</v>
      </c>
      <c r="B7014" s="1649"/>
      <c r="C7014" s="1532">
        <v>24.7</v>
      </c>
    </row>
    <row r="7015" spans="1:3" ht="15">
      <c r="A7015" s="1649">
        <v>40252</v>
      </c>
      <c r="B7015" s="1649"/>
      <c r="C7015" s="1532">
        <v>25.5</v>
      </c>
    </row>
    <row r="7016" spans="1:3" ht="15">
      <c r="A7016" s="1649">
        <v>40253</v>
      </c>
      <c r="B7016" s="1649"/>
      <c r="C7016" s="1532">
        <v>24</v>
      </c>
    </row>
    <row r="7017" spans="1:3" ht="15">
      <c r="A7017" s="1649">
        <v>40254</v>
      </c>
      <c r="B7017" s="1649"/>
      <c r="C7017" s="1532">
        <v>24</v>
      </c>
    </row>
    <row r="7018" spans="1:3" ht="15">
      <c r="A7018" s="1649">
        <v>40255</v>
      </c>
      <c r="B7018" s="1649"/>
      <c r="C7018" s="1532">
        <v>25.1</v>
      </c>
    </row>
    <row r="7019" spans="1:3" ht="15">
      <c r="A7019" s="1649">
        <v>40256</v>
      </c>
      <c r="B7019" s="1649"/>
      <c r="C7019" s="1532">
        <v>26.2</v>
      </c>
    </row>
    <row r="7020" spans="1:3" ht="15">
      <c r="A7020" s="1649">
        <v>40257</v>
      </c>
      <c r="B7020" s="1649"/>
      <c r="C7020" s="1532">
        <v>26.9</v>
      </c>
    </row>
    <row r="7021" spans="1:3" ht="15">
      <c r="A7021" s="1649">
        <v>40258</v>
      </c>
      <c r="B7021" s="1649"/>
      <c r="C7021" s="1532">
        <v>24.6</v>
      </c>
    </row>
    <row r="7022" spans="1:3" ht="15">
      <c r="A7022" s="1649">
        <v>40259</v>
      </c>
      <c r="B7022" s="1649"/>
      <c r="C7022" s="1532">
        <v>27.4</v>
      </c>
    </row>
    <row r="7023" spans="1:3" ht="15">
      <c r="A7023" s="1649">
        <v>40260</v>
      </c>
      <c r="B7023" s="1649"/>
      <c r="C7023" s="1532">
        <v>28.7</v>
      </c>
    </row>
    <row r="7024" spans="1:3" ht="15">
      <c r="A7024" s="1649">
        <v>40261</v>
      </c>
      <c r="B7024" s="1649"/>
      <c r="C7024" s="1532">
        <v>29.3</v>
      </c>
    </row>
    <row r="7025" spans="1:3" ht="15">
      <c r="A7025" s="1649">
        <v>40262</v>
      </c>
      <c r="B7025" s="1649"/>
      <c r="C7025" s="1532">
        <v>25.9</v>
      </c>
    </row>
    <row r="7026" spans="1:3" ht="15">
      <c r="A7026" s="1649">
        <v>40263</v>
      </c>
      <c r="B7026" s="1649"/>
      <c r="C7026" s="1532">
        <v>22.6</v>
      </c>
    </row>
    <row r="7027" spans="1:3" ht="15">
      <c r="A7027" s="1649">
        <v>40264</v>
      </c>
      <c r="B7027" s="1649"/>
      <c r="C7027" s="1532">
        <v>23.7</v>
      </c>
    </row>
    <row r="7028" spans="1:3" ht="15">
      <c r="A7028" s="1649">
        <v>40265</v>
      </c>
      <c r="B7028" s="1649"/>
      <c r="C7028" s="1532">
        <v>24</v>
      </c>
    </row>
    <row r="7029" spans="1:3" ht="15">
      <c r="A7029" s="1649">
        <v>40266</v>
      </c>
      <c r="B7029" s="1649"/>
      <c r="C7029" s="1532">
        <v>26.3</v>
      </c>
    </row>
    <row r="7030" spans="1:3" ht="15">
      <c r="A7030" s="1649">
        <v>40267</v>
      </c>
      <c r="B7030" s="1649"/>
      <c r="C7030" s="1532">
        <v>26.2</v>
      </c>
    </row>
    <row r="7031" spans="1:3" ht="15">
      <c r="A7031" s="1649">
        <v>40268</v>
      </c>
      <c r="B7031" s="1649"/>
      <c r="C7031" s="1535">
        <v>27</v>
      </c>
    </row>
    <row r="7032" spans="1:3" ht="15">
      <c r="A7032" s="1649">
        <v>40269</v>
      </c>
      <c r="B7032" s="1649"/>
      <c r="C7032" s="1529">
        <v>27.9</v>
      </c>
    </row>
    <row r="7033" spans="1:3" ht="15">
      <c r="A7033" s="1649">
        <v>40270</v>
      </c>
      <c r="B7033" s="1649"/>
      <c r="C7033" s="1532">
        <v>26.2</v>
      </c>
    </row>
    <row r="7034" spans="1:3" ht="15">
      <c r="A7034" s="1649">
        <v>40271</v>
      </c>
      <c r="B7034" s="1649"/>
      <c r="C7034" s="1532">
        <v>21.7</v>
      </c>
    </row>
    <row r="7035" spans="1:3" ht="15">
      <c r="A7035" s="1649">
        <v>40272</v>
      </c>
      <c r="B7035" s="1649"/>
      <c r="C7035" s="1532">
        <v>21.9</v>
      </c>
    </row>
    <row r="7036" spans="1:3" ht="15">
      <c r="A7036" s="1649">
        <v>40273</v>
      </c>
      <c r="B7036" s="1649"/>
      <c r="C7036" s="1532">
        <v>26.7</v>
      </c>
    </row>
    <row r="7037" spans="1:3" ht="15">
      <c r="A7037" s="1649">
        <v>40274</v>
      </c>
      <c r="B7037" s="1649"/>
      <c r="C7037" s="1532">
        <v>28.6</v>
      </c>
    </row>
    <row r="7038" spans="1:3" ht="15">
      <c r="A7038" s="1649">
        <v>40275</v>
      </c>
      <c r="B7038" s="1649"/>
      <c r="C7038" s="1532">
        <v>25</v>
      </c>
    </row>
    <row r="7039" spans="1:3" ht="15">
      <c r="A7039" s="1649">
        <v>40276</v>
      </c>
      <c r="B7039" s="1649"/>
      <c r="C7039" s="1532">
        <v>26.7</v>
      </c>
    </row>
    <row r="7040" spans="1:3" ht="15">
      <c r="A7040" s="1649">
        <v>40277</v>
      </c>
      <c r="B7040" s="1649"/>
      <c r="C7040" s="1532">
        <v>24.2</v>
      </c>
    </row>
    <row r="7041" spans="1:3" ht="15">
      <c r="A7041" s="1649">
        <v>40278</v>
      </c>
      <c r="B7041" s="1649"/>
      <c r="C7041" s="1532">
        <v>25.5</v>
      </c>
    </row>
    <row r="7042" spans="1:3" ht="15">
      <c r="A7042" s="1649">
        <v>40279</v>
      </c>
      <c r="B7042" s="1649"/>
      <c r="C7042" s="1532">
        <v>29.8</v>
      </c>
    </row>
    <row r="7043" spans="1:3" ht="15">
      <c r="A7043" s="1649">
        <v>40280</v>
      </c>
      <c r="B7043" s="1649"/>
      <c r="C7043" s="1532">
        <v>30</v>
      </c>
    </row>
    <row r="7044" spans="1:3" ht="15">
      <c r="A7044" s="1649">
        <v>40281</v>
      </c>
      <c r="B7044" s="1649"/>
      <c r="C7044" s="1532">
        <v>28.5</v>
      </c>
    </row>
    <row r="7045" spans="1:3" ht="15">
      <c r="A7045" s="1649">
        <v>40282</v>
      </c>
      <c r="B7045" s="1649"/>
      <c r="C7045" s="1532">
        <v>26.8</v>
      </c>
    </row>
    <row r="7046" spans="1:3" ht="15">
      <c r="A7046" s="1649">
        <v>40283</v>
      </c>
      <c r="B7046" s="1649"/>
      <c r="C7046" s="1532">
        <v>25.4</v>
      </c>
    </row>
    <row r="7047" spans="1:3" ht="15">
      <c r="A7047" s="1649">
        <v>40284</v>
      </c>
      <c r="B7047" s="1649"/>
      <c r="C7047" s="1532">
        <v>18.7</v>
      </c>
    </row>
    <row r="7048" spans="1:3" ht="15">
      <c r="A7048" s="1649">
        <v>40285</v>
      </c>
      <c r="B7048" s="1649"/>
      <c r="C7048" s="1532">
        <v>20.3</v>
      </c>
    </row>
    <row r="7049" spans="1:3" ht="15">
      <c r="A7049" s="1649">
        <v>40286</v>
      </c>
      <c r="B7049" s="1649"/>
      <c r="C7049" s="1532">
        <v>25.1</v>
      </c>
    </row>
    <row r="7050" spans="1:3" ht="15">
      <c r="A7050" s="1649">
        <v>40287</v>
      </c>
      <c r="B7050" s="1649"/>
      <c r="C7050" s="1532">
        <v>31</v>
      </c>
    </row>
    <row r="7051" spans="1:3" ht="15">
      <c r="A7051" s="1649">
        <v>40288</v>
      </c>
      <c r="B7051" s="1649"/>
      <c r="C7051" s="1532">
        <v>32.700000000000003</v>
      </c>
    </row>
    <row r="7052" spans="1:3" ht="15">
      <c r="A7052" s="1649">
        <v>40289</v>
      </c>
      <c r="B7052" s="1649"/>
      <c r="C7052" s="1532">
        <v>33.5</v>
      </c>
    </row>
    <row r="7053" spans="1:3" ht="15">
      <c r="A7053" s="1649">
        <v>40290</v>
      </c>
      <c r="B7053" s="1649"/>
      <c r="C7053" s="1532">
        <v>31.2</v>
      </c>
    </row>
    <row r="7054" spans="1:3" ht="15">
      <c r="A7054" s="1649">
        <v>40291</v>
      </c>
      <c r="B7054" s="1649"/>
      <c r="C7054" s="1532">
        <v>26.4</v>
      </c>
    </row>
    <row r="7055" spans="1:3" ht="15">
      <c r="A7055" s="1649">
        <v>40292</v>
      </c>
      <c r="B7055" s="1649"/>
      <c r="C7055" s="1532">
        <v>26.6</v>
      </c>
    </row>
    <row r="7056" spans="1:3" ht="15">
      <c r="A7056" s="1649">
        <v>40293</v>
      </c>
      <c r="B7056" s="1649"/>
      <c r="C7056" s="1532">
        <v>29</v>
      </c>
    </row>
    <row r="7057" spans="1:3" ht="15">
      <c r="A7057" s="1649">
        <v>40294</v>
      </c>
      <c r="B7057" s="1649"/>
      <c r="C7057" s="1532">
        <v>29.2</v>
      </c>
    </row>
    <row r="7058" spans="1:3" ht="15">
      <c r="A7058" s="1649">
        <v>40295</v>
      </c>
      <c r="B7058" s="1649"/>
      <c r="C7058" s="1532">
        <v>27.2</v>
      </c>
    </row>
    <row r="7059" spans="1:3" ht="15">
      <c r="A7059" s="1649">
        <v>40296</v>
      </c>
      <c r="B7059" s="1649"/>
      <c r="C7059" s="1532">
        <v>27.6</v>
      </c>
    </row>
    <row r="7060" spans="1:3" ht="15">
      <c r="A7060" s="1649">
        <v>40297</v>
      </c>
      <c r="B7060" s="1649"/>
      <c r="C7060" s="1532">
        <v>31</v>
      </c>
    </row>
    <row r="7061" spans="1:3" ht="15">
      <c r="A7061" s="1649">
        <v>40298</v>
      </c>
      <c r="B7061" s="1649"/>
      <c r="C7061" s="1532">
        <v>28</v>
      </c>
    </row>
    <row r="7062" spans="1:3" ht="15">
      <c r="A7062" s="1649">
        <v>40299</v>
      </c>
      <c r="B7062" s="1649"/>
      <c r="C7062" s="1529">
        <v>27.1</v>
      </c>
    </row>
    <row r="7063" spans="1:3" ht="15">
      <c r="A7063" s="1649">
        <v>40300</v>
      </c>
      <c r="B7063" s="1649"/>
      <c r="C7063" s="1532">
        <v>25.3</v>
      </c>
    </row>
    <row r="7064" spans="1:3" ht="15">
      <c r="A7064" s="1649">
        <v>40301</v>
      </c>
      <c r="B7064" s="1649"/>
      <c r="C7064" s="1532">
        <v>30.3</v>
      </c>
    </row>
    <row r="7065" spans="1:3" ht="15">
      <c r="A7065" s="1649">
        <v>40302</v>
      </c>
      <c r="B7065" s="1649"/>
      <c r="C7065" s="1532">
        <v>31.5</v>
      </c>
    </row>
    <row r="7066" spans="1:3" ht="15">
      <c r="A7066" s="1649">
        <v>40303</v>
      </c>
      <c r="B7066" s="1649"/>
      <c r="C7066" s="1532">
        <v>33.9</v>
      </c>
    </row>
    <row r="7067" spans="1:3" ht="15">
      <c r="A7067" s="1649">
        <v>40304</v>
      </c>
      <c r="B7067" s="1649"/>
      <c r="C7067" s="1532">
        <v>35</v>
      </c>
    </row>
    <row r="7068" spans="1:3" ht="15">
      <c r="A7068" s="1649">
        <v>40305</v>
      </c>
      <c r="B7068" s="1649"/>
      <c r="C7068" s="1532">
        <v>31.2</v>
      </c>
    </row>
    <row r="7069" spans="1:3" ht="15">
      <c r="A7069" s="1649">
        <v>40306</v>
      </c>
      <c r="B7069" s="1649"/>
      <c r="C7069" s="1532">
        <v>34.200000000000003</v>
      </c>
    </row>
    <row r="7070" spans="1:3" ht="15">
      <c r="A7070" s="1649">
        <v>40307</v>
      </c>
      <c r="B7070" s="1649"/>
      <c r="C7070" s="1532">
        <v>35.299999999999997</v>
      </c>
    </row>
    <row r="7071" spans="1:3" ht="15">
      <c r="A7071" s="1649">
        <v>40308</v>
      </c>
      <c r="B7071" s="1649"/>
      <c r="C7071" s="1532">
        <v>30.6</v>
      </c>
    </row>
    <row r="7072" spans="1:3" ht="15">
      <c r="A7072" s="1649">
        <v>40309</v>
      </c>
      <c r="B7072" s="1649"/>
      <c r="C7072" s="1532">
        <v>26.2</v>
      </c>
    </row>
    <row r="7073" spans="1:3" ht="15">
      <c r="A7073" s="1649">
        <v>40310</v>
      </c>
      <c r="B7073" s="1649"/>
      <c r="C7073" s="1532">
        <v>32.299999999999997</v>
      </c>
    </row>
    <row r="7074" spans="1:3" ht="15">
      <c r="A7074" s="1649">
        <v>40311</v>
      </c>
      <c r="B7074" s="1649"/>
      <c r="C7074" s="1532">
        <v>33.299999999999997</v>
      </c>
    </row>
    <row r="7075" spans="1:3" ht="15">
      <c r="A7075" s="1649">
        <v>40312</v>
      </c>
      <c r="B7075" s="1649"/>
      <c r="C7075" s="1532">
        <v>33.799999999999997</v>
      </c>
    </row>
    <row r="7076" spans="1:3" ht="15">
      <c r="A7076" s="1649">
        <v>40313</v>
      </c>
      <c r="B7076" s="1649"/>
      <c r="C7076" s="1532">
        <v>30.4</v>
      </c>
    </row>
    <row r="7077" spans="1:3" ht="15">
      <c r="A7077" s="1649">
        <v>40314</v>
      </c>
      <c r="B7077" s="1649"/>
      <c r="C7077" s="1532">
        <v>33.4</v>
      </c>
    </row>
    <row r="7078" spans="1:3" ht="15">
      <c r="A7078" s="1649">
        <v>40315</v>
      </c>
      <c r="B7078" s="1649"/>
      <c r="C7078" s="1532">
        <v>34.299999999999997</v>
      </c>
    </row>
    <row r="7079" spans="1:3" ht="15">
      <c r="A7079" s="1649">
        <v>40316</v>
      </c>
      <c r="B7079" s="1649"/>
      <c r="C7079" s="1532">
        <v>33.799999999999997</v>
      </c>
    </row>
    <row r="7080" spans="1:3" ht="15">
      <c r="A7080" s="1649">
        <v>40317</v>
      </c>
      <c r="B7080" s="1649"/>
      <c r="C7080" s="1532">
        <v>37.4</v>
      </c>
    </row>
    <row r="7081" spans="1:3" ht="15">
      <c r="A7081" s="1649">
        <v>40318</v>
      </c>
      <c r="B7081" s="1649"/>
      <c r="C7081" s="1532">
        <v>37.5</v>
      </c>
    </row>
    <row r="7082" spans="1:3" ht="15">
      <c r="A7082" s="1649">
        <v>40319</v>
      </c>
      <c r="B7082" s="1649"/>
      <c r="C7082" s="1532">
        <v>38.5</v>
      </c>
    </row>
    <row r="7083" spans="1:3" ht="15">
      <c r="A7083" s="1649">
        <v>40320</v>
      </c>
      <c r="B7083" s="1649"/>
      <c r="C7083" s="1532">
        <v>38.9</v>
      </c>
    </row>
    <row r="7084" spans="1:3" ht="15">
      <c r="A7084" s="1649">
        <v>40321</v>
      </c>
      <c r="B7084" s="1649"/>
      <c r="C7084" s="1532">
        <v>35.4</v>
      </c>
    </row>
    <row r="7085" spans="1:3" ht="15">
      <c r="A7085" s="1649">
        <v>40322</v>
      </c>
      <c r="B7085" s="1649"/>
      <c r="C7085" s="1532">
        <v>30</v>
      </c>
    </row>
    <row r="7086" spans="1:3" ht="15">
      <c r="A7086" s="1649">
        <v>40323</v>
      </c>
      <c r="B7086" s="1649"/>
      <c r="C7086" s="1532">
        <v>31.4</v>
      </c>
    </row>
    <row r="7087" spans="1:3" ht="15">
      <c r="A7087" s="1649">
        <v>40324</v>
      </c>
      <c r="B7087" s="1649"/>
      <c r="C7087" s="1532">
        <v>33.1</v>
      </c>
    </row>
    <row r="7088" spans="1:3" ht="15">
      <c r="A7088" s="1649">
        <v>40325</v>
      </c>
      <c r="B7088" s="1649"/>
      <c r="C7088" s="1532">
        <v>33.5</v>
      </c>
    </row>
    <row r="7089" spans="1:3" ht="15">
      <c r="A7089" s="1649">
        <v>40326</v>
      </c>
      <c r="B7089" s="1649"/>
      <c r="C7089" s="1532">
        <v>35</v>
      </c>
    </row>
    <row r="7090" spans="1:3" ht="15">
      <c r="A7090" s="1649">
        <v>40327</v>
      </c>
      <c r="B7090" s="1649"/>
      <c r="C7090" s="1532">
        <v>30.3</v>
      </c>
    </row>
    <row r="7091" spans="1:3" ht="15">
      <c r="A7091" s="1649">
        <v>40328</v>
      </c>
      <c r="B7091" s="1649"/>
      <c r="C7091" s="1532">
        <v>32.299999999999997</v>
      </c>
    </row>
    <row r="7092" spans="1:3" ht="15">
      <c r="A7092" s="1649">
        <v>40329</v>
      </c>
      <c r="B7092" s="1649"/>
      <c r="C7092" s="1535">
        <v>35.6</v>
      </c>
    </row>
    <row r="7093" spans="1:3" ht="15">
      <c r="A7093" s="1649">
        <v>40330</v>
      </c>
      <c r="B7093" s="1649"/>
      <c r="C7093" s="1529">
        <v>37.200000000000003</v>
      </c>
    </row>
    <row r="7094" spans="1:3" ht="15">
      <c r="A7094" s="1649">
        <v>40331</v>
      </c>
      <c r="B7094" s="1649"/>
      <c r="C7094" s="1532">
        <v>33.9</v>
      </c>
    </row>
    <row r="7095" spans="1:3" ht="15">
      <c r="A7095" s="1649">
        <v>40332</v>
      </c>
      <c r="B7095" s="1649"/>
      <c r="C7095" s="1532">
        <v>30.8</v>
      </c>
    </row>
    <row r="7096" spans="1:3" ht="15">
      <c r="A7096" s="1649">
        <v>40333</v>
      </c>
      <c r="B7096" s="1649"/>
      <c r="C7096" s="1532">
        <v>31.9</v>
      </c>
    </row>
    <row r="7097" spans="1:3" ht="15">
      <c r="A7097" s="1649">
        <v>40334</v>
      </c>
      <c r="B7097" s="1649"/>
      <c r="C7097" s="1532">
        <v>31.8</v>
      </c>
    </row>
    <row r="7098" spans="1:3" ht="15">
      <c r="A7098" s="1649">
        <v>40335</v>
      </c>
      <c r="B7098" s="1649"/>
      <c r="C7098" s="1532">
        <v>31.7</v>
      </c>
    </row>
    <row r="7099" spans="1:3" ht="15">
      <c r="A7099" s="1649">
        <v>40336</v>
      </c>
      <c r="B7099" s="1649"/>
      <c r="C7099" s="1532">
        <v>34.5</v>
      </c>
    </row>
    <row r="7100" spans="1:3" ht="15">
      <c r="A7100" s="1649">
        <v>40337</v>
      </c>
      <c r="B7100" s="1649"/>
      <c r="C7100" s="1532">
        <v>36.799999999999997</v>
      </c>
    </row>
    <row r="7101" spans="1:3" ht="15">
      <c r="A7101" s="1649">
        <v>40338</v>
      </c>
      <c r="B7101" s="1649"/>
      <c r="C7101" s="1532">
        <v>36.200000000000003</v>
      </c>
    </row>
    <row r="7102" spans="1:3" ht="15">
      <c r="A7102" s="1649">
        <v>40339</v>
      </c>
      <c r="B7102" s="1649"/>
      <c r="C7102" s="1532">
        <v>35.299999999999997</v>
      </c>
    </row>
    <row r="7103" spans="1:3" ht="15">
      <c r="A7103" s="1649">
        <v>40340</v>
      </c>
      <c r="B7103" s="1649"/>
      <c r="C7103" s="1532">
        <v>33.9</v>
      </c>
    </row>
    <row r="7104" spans="1:3" ht="15">
      <c r="A7104" s="1649">
        <v>40341</v>
      </c>
      <c r="B7104" s="1649"/>
      <c r="C7104" s="1532">
        <v>34.6</v>
      </c>
    </row>
    <row r="7105" spans="1:3" ht="15">
      <c r="A7105" s="1649">
        <v>40342</v>
      </c>
      <c r="B7105" s="1649"/>
      <c r="C7105" s="1532">
        <v>37.200000000000003</v>
      </c>
    </row>
    <row r="7106" spans="1:3" ht="15">
      <c r="A7106" s="1649">
        <v>40343</v>
      </c>
      <c r="B7106" s="1649"/>
      <c r="C7106" s="1532">
        <v>38.4</v>
      </c>
    </row>
    <row r="7107" spans="1:3" ht="15">
      <c r="A7107" s="1649">
        <v>40344</v>
      </c>
      <c r="B7107" s="1649"/>
      <c r="C7107" s="1532">
        <v>37.799999999999997</v>
      </c>
    </row>
    <row r="7108" spans="1:3" ht="15">
      <c r="A7108" s="1649">
        <v>40345</v>
      </c>
      <c r="B7108" s="1649"/>
      <c r="C7108" s="1532">
        <v>39.799999999999997</v>
      </c>
    </row>
    <row r="7109" spans="1:3" ht="15">
      <c r="A7109" s="1649">
        <v>40346</v>
      </c>
      <c r="B7109" s="1649"/>
      <c r="C7109" s="1532">
        <v>39.700000000000003</v>
      </c>
    </row>
    <row r="7110" spans="1:3" ht="15">
      <c r="A7110" s="1649">
        <v>40347</v>
      </c>
      <c r="B7110" s="1649"/>
      <c r="C7110" s="1532">
        <v>38.5</v>
      </c>
    </row>
    <row r="7111" spans="1:3" ht="15">
      <c r="A7111" s="1649">
        <v>40348</v>
      </c>
      <c r="B7111" s="1649"/>
      <c r="C7111" s="1532">
        <v>40.4</v>
      </c>
    </row>
    <row r="7112" spans="1:3" ht="15">
      <c r="A7112" s="1649">
        <v>40349</v>
      </c>
      <c r="B7112" s="1649"/>
      <c r="C7112" s="1532">
        <v>35.1</v>
      </c>
    </row>
    <row r="7113" spans="1:3" ht="15">
      <c r="A7113" s="1649">
        <v>40350</v>
      </c>
      <c r="B7113" s="1649"/>
      <c r="C7113" s="1532">
        <v>32.1</v>
      </c>
    </row>
    <row r="7114" spans="1:3" ht="15">
      <c r="A7114" s="1649">
        <v>40351</v>
      </c>
      <c r="B7114" s="1649"/>
      <c r="C7114" s="1532">
        <v>32.6</v>
      </c>
    </row>
    <row r="7115" spans="1:3" ht="15">
      <c r="A7115" s="1649">
        <v>40352</v>
      </c>
      <c r="B7115" s="1649"/>
      <c r="C7115" s="1532">
        <v>34.700000000000003</v>
      </c>
    </row>
    <row r="7116" spans="1:3" ht="15">
      <c r="A7116" s="1649">
        <v>40353</v>
      </c>
      <c r="B7116" s="1649"/>
      <c r="C7116" s="1532">
        <v>37.6</v>
      </c>
    </row>
    <row r="7117" spans="1:3" ht="15">
      <c r="A7117" s="1649">
        <v>40354</v>
      </c>
      <c r="B7117" s="1649"/>
      <c r="C7117" s="1532">
        <v>35.9</v>
      </c>
    </row>
    <row r="7118" spans="1:3" ht="15">
      <c r="A7118" s="1649">
        <v>40355</v>
      </c>
      <c r="B7118" s="1649"/>
      <c r="C7118" s="1532">
        <v>33.299999999999997</v>
      </c>
    </row>
    <row r="7119" spans="1:3" ht="15">
      <c r="A7119" s="1649">
        <v>40356</v>
      </c>
      <c r="B7119" s="1649"/>
      <c r="C7119" s="1532">
        <v>37.4</v>
      </c>
    </row>
    <row r="7120" spans="1:3" ht="15">
      <c r="A7120" s="1649">
        <v>40357</v>
      </c>
      <c r="B7120" s="1649"/>
      <c r="C7120" s="1532">
        <v>37</v>
      </c>
    </row>
    <row r="7121" spans="1:3" ht="15">
      <c r="A7121" s="1649">
        <v>40358</v>
      </c>
      <c r="B7121" s="1649"/>
      <c r="C7121" s="1532">
        <v>35.4</v>
      </c>
    </row>
    <row r="7122" spans="1:3" ht="15">
      <c r="A7122" s="1649">
        <v>40359</v>
      </c>
      <c r="B7122" s="1649"/>
      <c r="C7122" s="1532">
        <v>34</v>
      </c>
    </row>
    <row r="7123" spans="1:3" ht="15">
      <c r="A7123" s="1649">
        <v>40360</v>
      </c>
      <c r="B7123" s="1649"/>
      <c r="C7123" s="1529">
        <v>34.799999999999997</v>
      </c>
    </row>
    <row r="7124" spans="1:3" ht="15">
      <c r="A7124" s="1649">
        <v>40361</v>
      </c>
      <c r="B7124" s="1649"/>
      <c r="C7124" s="1532">
        <v>35.9</v>
      </c>
    </row>
    <row r="7125" spans="1:3" ht="15">
      <c r="A7125" s="1649">
        <v>40362</v>
      </c>
      <c r="B7125" s="1649"/>
      <c r="C7125" s="1532">
        <v>36</v>
      </c>
    </row>
    <row r="7126" spans="1:3" ht="15">
      <c r="A7126" s="1649">
        <v>40363</v>
      </c>
      <c r="B7126" s="1649"/>
      <c r="C7126" s="1532">
        <v>38.4</v>
      </c>
    </row>
    <row r="7127" spans="1:3" ht="15">
      <c r="A7127" s="1649">
        <v>40364</v>
      </c>
      <c r="B7127" s="1649"/>
      <c r="C7127" s="1532">
        <v>40.1</v>
      </c>
    </row>
    <row r="7128" spans="1:3" ht="15">
      <c r="A7128" s="1649">
        <v>40365</v>
      </c>
      <c r="B7128" s="1649"/>
      <c r="C7128" s="1532">
        <v>39.6</v>
      </c>
    </row>
    <row r="7129" spans="1:3" ht="15">
      <c r="A7129" s="1649">
        <v>40366</v>
      </c>
      <c r="B7129" s="1649"/>
      <c r="C7129" s="1532">
        <v>39.6</v>
      </c>
    </row>
    <row r="7130" spans="1:3" ht="15">
      <c r="A7130" s="1649">
        <v>40367</v>
      </c>
      <c r="B7130" s="1649"/>
      <c r="C7130" s="1532">
        <v>38.200000000000003</v>
      </c>
    </row>
    <row r="7131" spans="1:3" ht="15">
      <c r="A7131" s="1649">
        <v>40368</v>
      </c>
      <c r="B7131" s="1649"/>
      <c r="C7131" s="1532">
        <v>37.9</v>
      </c>
    </row>
    <row r="7132" spans="1:3" ht="15">
      <c r="A7132" s="1649">
        <v>40369</v>
      </c>
      <c r="B7132" s="1649"/>
      <c r="C7132" s="1532">
        <v>37.799999999999997</v>
      </c>
    </row>
    <row r="7133" spans="1:3" ht="15">
      <c r="A7133" s="1649">
        <v>40370</v>
      </c>
      <c r="B7133" s="1649"/>
      <c r="C7133" s="1532">
        <v>37</v>
      </c>
    </row>
    <row r="7134" spans="1:3" ht="15">
      <c r="A7134" s="1649">
        <v>40371</v>
      </c>
      <c r="B7134" s="1649"/>
      <c r="C7134" s="1532">
        <v>37.799999999999997</v>
      </c>
    </row>
    <row r="7135" spans="1:3" ht="15">
      <c r="A7135" s="1649">
        <v>40372</v>
      </c>
      <c r="B7135" s="1649"/>
      <c r="C7135" s="1532">
        <v>33.9</v>
      </c>
    </row>
    <row r="7136" spans="1:3" ht="15">
      <c r="A7136" s="1649">
        <v>40373</v>
      </c>
      <c r="B7136" s="1649"/>
      <c r="C7136" s="1532">
        <v>34.5</v>
      </c>
    </row>
    <row r="7137" spans="1:3" ht="15">
      <c r="A7137" s="1649">
        <v>40374</v>
      </c>
      <c r="B7137" s="1649"/>
      <c r="C7137" s="1532">
        <v>34.799999999999997</v>
      </c>
    </row>
    <row r="7138" spans="1:3" ht="15">
      <c r="A7138" s="1649">
        <v>40375</v>
      </c>
      <c r="B7138" s="1649"/>
      <c r="C7138" s="1532">
        <v>35.700000000000003</v>
      </c>
    </row>
    <row r="7139" spans="1:3" ht="15">
      <c r="A7139" s="1649">
        <v>40376</v>
      </c>
      <c r="B7139" s="1649"/>
      <c r="C7139" s="1532">
        <v>33.200000000000003</v>
      </c>
    </row>
    <row r="7140" spans="1:3" ht="15">
      <c r="A7140" s="1649">
        <v>40377</v>
      </c>
      <c r="B7140" s="1649"/>
      <c r="C7140" s="1532">
        <v>32</v>
      </c>
    </row>
    <row r="7141" spans="1:3" ht="15">
      <c r="A7141" s="1649">
        <v>40378</v>
      </c>
      <c r="B7141" s="1649"/>
      <c r="C7141" s="1532">
        <v>34.5</v>
      </c>
    </row>
    <row r="7142" spans="1:3" ht="15">
      <c r="A7142" s="1649">
        <v>40379</v>
      </c>
      <c r="B7142" s="1649"/>
      <c r="C7142" s="1532">
        <v>36</v>
      </c>
    </row>
    <row r="7143" spans="1:3" ht="15">
      <c r="A7143" s="1649">
        <v>40380</v>
      </c>
      <c r="B7143" s="1649"/>
      <c r="C7143" s="1532">
        <v>31.8</v>
      </c>
    </row>
    <row r="7144" spans="1:3" ht="15">
      <c r="A7144" s="1649">
        <v>40381</v>
      </c>
      <c r="B7144" s="1649"/>
      <c r="C7144" s="1532">
        <v>30.5</v>
      </c>
    </row>
    <row r="7145" spans="1:3" ht="15">
      <c r="A7145" s="1649">
        <v>40382</v>
      </c>
      <c r="B7145" s="1649"/>
      <c r="C7145" s="1532">
        <v>31.7</v>
      </c>
    </row>
    <row r="7146" spans="1:3" ht="15">
      <c r="A7146" s="1649">
        <v>40383</v>
      </c>
      <c r="B7146" s="1649"/>
      <c r="C7146" s="1532">
        <v>31.6</v>
      </c>
    </row>
    <row r="7147" spans="1:3" ht="15">
      <c r="A7147" s="1649">
        <v>40384</v>
      </c>
      <c r="B7147" s="1649"/>
      <c r="C7147" s="1532">
        <v>31</v>
      </c>
    </row>
    <row r="7148" spans="1:3" ht="15">
      <c r="A7148" s="1649">
        <v>40385</v>
      </c>
      <c r="B7148" s="1649"/>
      <c r="C7148" s="1532">
        <v>34.4</v>
      </c>
    </row>
    <row r="7149" spans="1:3" ht="15">
      <c r="A7149" s="1649">
        <v>40386</v>
      </c>
      <c r="B7149" s="1649"/>
      <c r="C7149" s="1532">
        <v>33.799999999999997</v>
      </c>
    </row>
    <row r="7150" spans="1:3" ht="15">
      <c r="A7150" s="1649">
        <v>40387</v>
      </c>
      <c r="B7150" s="1649"/>
      <c r="C7150" s="1532">
        <v>33.9</v>
      </c>
    </row>
    <row r="7151" spans="1:3" ht="15">
      <c r="A7151" s="1649">
        <v>40388</v>
      </c>
      <c r="B7151" s="1649"/>
      <c r="C7151" s="1532">
        <v>34.5</v>
      </c>
    </row>
    <row r="7152" spans="1:3" ht="15">
      <c r="A7152" s="1649">
        <v>40389</v>
      </c>
      <c r="B7152" s="1649"/>
      <c r="C7152" s="1532">
        <v>36</v>
      </c>
    </row>
    <row r="7153" spans="1:3" ht="15">
      <c r="A7153" s="1649">
        <v>40390</v>
      </c>
      <c r="B7153" s="1649"/>
      <c r="C7153" s="1535">
        <v>36.6</v>
      </c>
    </row>
    <row r="7154" spans="1:3" ht="15">
      <c r="A7154" s="1649">
        <v>40391</v>
      </c>
      <c r="B7154" s="1649"/>
      <c r="C7154" s="1529">
        <v>34.5</v>
      </c>
    </row>
    <row r="7155" spans="1:3" ht="15">
      <c r="A7155" s="1649">
        <v>40392</v>
      </c>
      <c r="B7155" s="1649"/>
      <c r="C7155" s="1532">
        <v>32.700000000000003</v>
      </c>
    </row>
    <row r="7156" spans="1:3" ht="15">
      <c r="A7156" s="1649">
        <v>40393</v>
      </c>
      <c r="B7156" s="1649"/>
      <c r="C7156" s="1532">
        <v>34</v>
      </c>
    </row>
    <row r="7157" spans="1:3" ht="15">
      <c r="A7157" s="1649">
        <v>40394</v>
      </c>
      <c r="B7157" s="1649"/>
      <c r="C7157" s="1532">
        <v>32.799999999999997</v>
      </c>
    </row>
    <row r="7158" spans="1:3" ht="15">
      <c r="A7158" s="1649">
        <v>40395</v>
      </c>
      <c r="B7158" s="1649"/>
      <c r="C7158" s="1532">
        <v>34</v>
      </c>
    </row>
    <row r="7159" spans="1:3" ht="15">
      <c r="A7159" s="1649">
        <v>40396</v>
      </c>
      <c r="B7159" s="1649"/>
      <c r="C7159" s="1532">
        <v>34.700000000000003</v>
      </c>
    </row>
    <row r="7160" spans="1:3" ht="15">
      <c r="A7160" s="1649">
        <v>40397</v>
      </c>
      <c r="B7160" s="1649"/>
      <c r="C7160" s="1532">
        <v>34.6</v>
      </c>
    </row>
    <row r="7161" spans="1:3" ht="15">
      <c r="A7161" s="1649">
        <v>40398</v>
      </c>
      <c r="B7161" s="1649"/>
      <c r="C7161" s="1532">
        <v>33.299999999999997</v>
      </c>
    </row>
    <row r="7162" spans="1:3" ht="15">
      <c r="A7162" s="1649">
        <v>40399</v>
      </c>
      <c r="B7162" s="1649"/>
      <c r="C7162" s="1532">
        <v>31.1</v>
      </c>
    </row>
    <row r="7163" spans="1:3" ht="15">
      <c r="A7163" s="1649">
        <v>40400</v>
      </c>
      <c r="B7163" s="1649"/>
      <c r="C7163" s="1532">
        <v>33.5</v>
      </c>
    </row>
    <row r="7164" spans="1:3" ht="15">
      <c r="A7164" s="1649">
        <v>40401</v>
      </c>
      <c r="B7164" s="1649"/>
      <c r="C7164" s="1532">
        <v>32.4</v>
      </c>
    </row>
    <row r="7165" spans="1:3" ht="15">
      <c r="A7165" s="1649">
        <v>40402</v>
      </c>
      <c r="B7165" s="1649"/>
      <c r="C7165" s="1532">
        <v>30.4</v>
      </c>
    </row>
    <row r="7166" spans="1:3" ht="15">
      <c r="A7166" s="1649">
        <v>40403</v>
      </c>
      <c r="B7166" s="1649"/>
      <c r="C7166" s="1532">
        <v>34</v>
      </c>
    </row>
    <row r="7167" spans="1:3" ht="15">
      <c r="A7167" s="1649">
        <v>40404</v>
      </c>
      <c r="B7167" s="1649"/>
      <c r="C7167" s="1532">
        <v>34.200000000000003</v>
      </c>
    </row>
    <row r="7168" spans="1:3" ht="15">
      <c r="A7168" s="1649">
        <v>40405</v>
      </c>
      <c r="B7168" s="1649"/>
      <c r="C7168" s="1532">
        <v>33.9</v>
      </c>
    </row>
    <row r="7169" spans="1:3" ht="15">
      <c r="A7169" s="1649">
        <v>40406</v>
      </c>
      <c r="B7169" s="1649"/>
      <c r="C7169" s="1532">
        <v>32.799999999999997</v>
      </c>
    </row>
    <row r="7170" spans="1:3" ht="15">
      <c r="A7170" s="1649">
        <v>40407</v>
      </c>
      <c r="B7170" s="1649"/>
      <c r="C7170" s="1532">
        <v>30.2</v>
      </c>
    </row>
    <row r="7171" spans="1:3" ht="15">
      <c r="A7171" s="1649">
        <v>40408</v>
      </c>
      <c r="B7171" s="1649"/>
      <c r="C7171" s="1532">
        <v>29.2</v>
      </c>
    </row>
    <row r="7172" spans="1:3" ht="15">
      <c r="A7172" s="1649">
        <v>40409</v>
      </c>
      <c r="B7172" s="1649"/>
      <c r="C7172" s="1532">
        <v>34.4</v>
      </c>
    </row>
    <row r="7173" spans="1:3" ht="15">
      <c r="A7173" s="1649">
        <v>40410</v>
      </c>
      <c r="B7173" s="1649"/>
      <c r="C7173" s="1532">
        <v>33.6</v>
      </c>
    </row>
    <row r="7174" spans="1:3" ht="15">
      <c r="A7174" s="1649">
        <v>40411</v>
      </c>
      <c r="B7174" s="1649"/>
      <c r="C7174" s="1532">
        <v>32.4</v>
      </c>
    </row>
    <row r="7175" spans="1:3" ht="15">
      <c r="A7175" s="1649">
        <v>40412</v>
      </c>
      <c r="B7175" s="1649"/>
      <c r="C7175" s="1532">
        <v>32.4</v>
      </c>
    </row>
    <row r="7176" spans="1:3" ht="15">
      <c r="A7176" s="1649">
        <v>40413</v>
      </c>
      <c r="B7176" s="1649"/>
      <c r="C7176" s="1532">
        <v>34</v>
      </c>
    </row>
    <row r="7177" spans="1:3" ht="15">
      <c r="A7177" s="1649">
        <v>40414</v>
      </c>
      <c r="B7177" s="1649"/>
      <c r="C7177" s="1532">
        <v>31.9</v>
      </c>
    </row>
    <row r="7178" spans="1:3" ht="15">
      <c r="A7178" s="1649">
        <v>40415</v>
      </c>
      <c r="B7178" s="1649"/>
      <c r="C7178" s="1532">
        <v>32</v>
      </c>
    </row>
    <row r="7179" spans="1:3" ht="15">
      <c r="A7179" s="1649">
        <v>40416</v>
      </c>
      <c r="B7179" s="1649"/>
      <c r="C7179" s="1532">
        <v>32.200000000000003</v>
      </c>
    </row>
    <row r="7180" spans="1:3" ht="15">
      <c r="A7180" s="1649">
        <v>40417</v>
      </c>
      <c r="B7180" s="1649"/>
      <c r="C7180" s="1532">
        <v>28</v>
      </c>
    </row>
    <row r="7181" spans="1:3" ht="15">
      <c r="A7181" s="1649">
        <v>40418</v>
      </c>
      <c r="B7181" s="1649"/>
      <c r="C7181" s="1532">
        <v>26.4</v>
      </c>
    </row>
    <row r="7182" spans="1:3" ht="15">
      <c r="A7182" s="1649">
        <v>40419</v>
      </c>
      <c r="B7182" s="1649"/>
      <c r="C7182" s="1532">
        <v>27.4</v>
      </c>
    </row>
    <row r="7183" spans="1:3" ht="15">
      <c r="A7183" s="1649">
        <v>40420</v>
      </c>
      <c r="B7183" s="1649"/>
      <c r="C7183" s="1532">
        <v>33.9</v>
      </c>
    </row>
    <row r="7184" spans="1:3" ht="15">
      <c r="A7184" s="1649">
        <v>40421</v>
      </c>
      <c r="B7184" s="1649"/>
      <c r="C7184" s="1535">
        <v>34.700000000000003</v>
      </c>
    </row>
    <row r="7185" spans="1:3" ht="15">
      <c r="A7185" s="1649">
        <v>40422</v>
      </c>
      <c r="B7185" s="1649"/>
      <c r="C7185" s="1529">
        <v>35.700000000000003</v>
      </c>
    </row>
    <row r="7186" spans="1:3" ht="15">
      <c r="A7186" s="1649">
        <v>40423</v>
      </c>
      <c r="B7186" s="1649"/>
      <c r="C7186" s="1532">
        <v>34.5</v>
      </c>
    </row>
    <row r="7187" spans="1:3" ht="15">
      <c r="A7187" s="1649">
        <v>40424</v>
      </c>
      <c r="B7187" s="1649"/>
      <c r="C7187" s="1532">
        <v>34.700000000000003</v>
      </c>
    </row>
    <row r="7188" spans="1:3" ht="15">
      <c r="A7188" s="1649">
        <v>40425</v>
      </c>
      <c r="B7188" s="1649"/>
      <c r="C7188" s="1532">
        <v>34.9</v>
      </c>
    </row>
    <row r="7189" spans="1:3" ht="15">
      <c r="A7189" s="1649">
        <v>40426</v>
      </c>
      <c r="B7189" s="1649"/>
      <c r="C7189" s="1532">
        <v>33.5</v>
      </c>
    </row>
    <row r="7190" spans="1:3" ht="15">
      <c r="A7190" s="1649">
        <v>40427</v>
      </c>
      <c r="B7190" s="1649"/>
      <c r="C7190" s="1532">
        <v>32</v>
      </c>
    </row>
    <row r="7191" spans="1:3" ht="15">
      <c r="A7191" s="1649">
        <v>40428</v>
      </c>
      <c r="B7191" s="1649"/>
      <c r="C7191" s="1532">
        <v>35.1</v>
      </c>
    </row>
    <row r="7192" spans="1:3" ht="15">
      <c r="A7192" s="1649">
        <v>40429</v>
      </c>
      <c r="B7192" s="1649"/>
      <c r="C7192" s="1532">
        <v>34.9</v>
      </c>
    </row>
    <row r="7193" spans="1:3" ht="15">
      <c r="A7193" s="1649">
        <v>40430</v>
      </c>
      <c r="B7193" s="1649"/>
      <c r="C7193" s="1532">
        <v>34.5</v>
      </c>
    </row>
    <row r="7194" spans="1:3" ht="15">
      <c r="A7194" s="1649">
        <v>40431</v>
      </c>
      <c r="B7194" s="1649"/>
      <c r="C7194" s="1532">
        <v>34.200000000000003</v>
      </c>
    </row>
    <row r="7195" spans="1:3" ht="15">
      <c r="A7195" s="1649">
        <v>40432</v>
      </c>
      <c r="B7195" s="1649"/>
      <c r="C7195" s="1532">
        <v>31.6</v>
      </c>
    </row>
    <row r="7196" spans="1:3" ht="15">
      <c r="A7196" s="1649">
        <v>40433</v>
      </c>
      <c r="B7196" s="1649"/>
      <c r="C7196" s="1532">
        <v>31.7</v>
      </c>
    </row>
    <row r="7197" spans="1:3" ht="15">
      <c r="A7197" s="1649">
        <v>40434</v>
      </c>
      <c r="B7197" s="1649"/>
      <c r="C7197" s="1532">
        <v>32.200000000000003</v>
      </c>
    </row>
    <row r="7198" spans="1:3" ht="15">
      <c r="A7198" s="1649">
        <v>40435</v>
      </c>
      <c r="B7198" s="1649"/>
      <c r="C7198" s="1532">
        <v>27.2</v>
      </c>
    </row>
    <row r="7199" spans="1:3" ht="15">
      <c r="A7199" s="1649">
        <v>40436</v>
      </c>
      <c r="B7199" s="1649"/>
      <c r="C7199" s="1532">
        <v>30.9</v>
      </c>
    </row>
    <row r="7200" spans="1:3" ht="15">
      <c r="A7200" s="1649">
        <v>40437</v>
      </c>
      <c r="B7200" s="1649"/>
      <c r="C7200" s="1532">
        <v>32.5</v>
      </c>
    </row>
    <row r="7201" spans="1:3" ht="15">
      <c r="A7201" s="1649">
        <v>40438</v>
      </c>
      <c r="B7201" s="1649"/>
      <c r="C7201" s="1532">
        <v>32.9</v>
      </c>
    </row>
    <row r="7202" spans="1:3" ht="15">
      <c r="A7202" s="1649">
        <v>40439</v>
      </c>
      <c r="B7202" s="1649"/>
      <c r="C7202" s="1532">
        <v>34.299999999999997</v>
      </c>
    </row>
    <row r="7203" spans="1:3" ht="15">
      <c r="A7203" s="1649">
        <v>40440</v>
      </c>
      <c r="B7203" s="1649"/>
      <c r="C7203" s="1532">
        <v>34.9</v>
      </c>
    </row>
    <row r="7204" spans="1:3" ht="15">
      <c r="A7204" s="1649">
        <v>40441</v>
      </c>
      <c r="B7204" s="1649"/>
      <c r="C7204" s="1532">
        <v>35.700000000000003</v>
      </c>
    </row>
    <row r="7205" spans="1:3" ht="15">
      <c r="A7205" s="1649">
        <v>40442</v>
      </c>
      <c r="B7205" s="1649"/>
      <c r="C7205" s="1532">
        <v>36.700000000000003</v>
      </c>
    </row>
    <row r="7206" spans="1:3" ht="15">
      <c r="A7206" s="1649">
        <v>40443</v>
      </c>
      <c r="B7206" s="1649"/>
      <c r="C7206" s="1532">
        <v>33.299999999999997</v>
      </c>
    </row>
    <row r="7207" spans="1:3" ht="15">
      <c r="A7207" s="1649">
        <v>40444</v>
      </c>
      <c r="B7207" s="1649"/>
      <c r="C7207" s="1532">
        <v>28.4</v>
      </c>
    </row>
    <row r="7208" spans="1:3" ht="15">
      <c r="A7208" s="1649">
        <v>40445</v>
      </c>
      <c r="B7208" s="1649"/>
      <c r="C7208" s="1532">
        <v>29</v>
      </c>
    </row>
    <row r="7209" spans="1:3" ht="15">
      <c r="A7209" s="1649">
        <v>40446</v>
      </c>
      <c r="B7209" s="1649"/>
      <c r="C7209" s="1532">
        <v>34.1</v>
      </c>
    </row>
    <row r="7210" spans="1:3" ht="15">
      <c r="A7210" s="1649">
        <v>40447</v>
      </c>
      <c r="B7210" s="1649"/>
      <c r="C7210" s="1532">
        <v>31.7</v>
      </c>
    </row>
    <row r="7211" spans="1:3" ht="15">
      <c r="A7211" s="1649">
        <v>40448</v>
      </c>
      <c r="B7211" s="1649"/>
      <c r="C7211" s="1532">
        <v>33.200000000000003</v>
      </c>
    </row>
    <row r="7212" spans="1:3" ht="15">
      <c r="A7212" s="1649">
        <v>40449</v>
      </c>
      <c r="B7212" s="1649"/>
      <c r="C7212" s="1532">
        <v>32</v>
      </c>
    </row>
    <row r="7213" spans="1:3" ht="15">
      <c r="A7213" s="1649">
        <v>40450</v>
      </c>
      <c r="B7213" s="1649"/>
      <c r="C7213" s="1532">
        <v>33.5</v>
      </c>
    </row>
    <row r="7214" spans="1:3" ht="15">
      <c r="A7214" s="1649">
        <v>40451</v>
      </c>
      <c r="B7214" s="1649"/>
      <c r="C7214" s="1532">
        <v>33.4</v>
      </c>
    </row>
    <row r="7215" spans="1:3" ht="15">
      <c r="A7215" s="1649">
        <v>40452</v>
      </c>
      <c r="B7215" s="1649"/>
      <c r="C7215" s="1529">
        <v>32.5</v>
      </c>
    </row>
    <row r="7216" spans="1:3" ht="15">
      <c r="A7216" s="1649">
        <v>40453</v>
      </c>
      <c r="B7216" s="1649"/>
      <c r="C7216" s="1532">
        <v>33</v>
      </c>
    </row>
    <row r="7217" spans="1:3" ht="15">
      <c r="A7217" s="1649">
        <v>40454</v>
      </c>
      <c r="B7217" s="1649"/>
      <c r="C7217" s="1532">
        <v>31.8</v>
      </c>
    </row>
    <row r="7218" spans="1:3" ht="15">
      <c r="A7218" s="1649">
        <v>40455</v>
      </c>
      <c r="B7218" s="1649"/>
      <c r="C7218" s="1532">
        <v>28.9</v>
      </c>
    </row>
    <row r="7219" spans="1:3" ht="15">
      <c r="A7219" s="1649">
        <v>40456</v>
      </c>
      <c r="B7219" s="1649"/>
      <c r="C7219" s="1532">
        <v>27.8</v>
      </c>
    </row>
    <row r="7220" spans="1:3" ht="15">
      <c r="A7220" s="1649">
        <v>40457</v>
      </c>
      <c r="B7220" s="1649"/>
      <c r="C7220" s="1532">
        <v>29.5</v>
      </c>
    </row>
    <row r="7221" spans="1:3" ht="15">
      <c r="A7221" s="1649">
        <v>40458</v>
      </c>
      <c r="B7221" s="1649"/>
      <c r="C7221" s="1532">
        <v>32.200000000000003</v>
      </c>
    </row>
    <row r="7222" spans="1:3" ht="15">
      <c r="A7222" s="1649">
        <v>40459</v>
      </c>
      <c r="B7222" s="1649"/>
      <c r="C7222" s="1532">
        <v>32.200000000000003</v>
      </c>
    </row>
    <row r="7223" spans="1:3" ht="15">
      <c r="A7223" s="1649">
        <v>40460</v>
      </c>
      <c r="B7223" s="1649"/>
      <c r="C7223" s="1532">
        <v>32.5</v>
      </c>
    </row>
    <row r="7224" spans="1:3" ht="15">
      <c r="A7224" s="1649">
        <v>40461</v>
      </c>
      <c r="B7224" s="1649"/>
      <c r="C7224" s="1532">
        <v>32.299999999999997</v>
      </c>
    </row>
    <row r="7225" spans="1:3" ht="15">
      <c r="A7225" s="1649">
        <v>40462</v>
      </c>
      <c r="B7225" s="1649"/>
      <c r="C7225" s="1532">
        <v>33.6</v>
      </c>
    </row>
    <row r="7226" spans="1:3" ht="15">
      <c r="A7226" s="1649">
        <v>40463</v>
      </c>
      <c r="B7226" s="1649"/>
      <c r="C7226" s="1532">
        <v>32</v>
      </c>
    </row>
    <row r="7227" spans="1:3" ht="15">
      <c r="A7227" s="1649">
        <v>40464</v>
      </c>
      <c r="B7227" s="1649"/>
      <c r="C7227" s="1532">
        <v>32</v>
      </c>
    </row>
    <row r="7228" spans="1:3" ht="15">
      <c r="A7228" s="1649">
        <v>40465</v>
      </c>
      <c r="B7228" s="1649"/>
      <c r="C7228" s="1532">
        <v>32.799999999999997</v>
      </c>
    </row>
    <row r="7229" spans="1:3" ht="15">
      <c r="A7229" s="1649">
        <v>40466</v>
      </c>
      <c r="B7229" s="1649"/>
      <c r="C7229" s="1532">
        <v>28.5</v>
      </c>
    </row>
    <row r="7230" spans="1:3" ht="15">
      <c r="A7230" s="1649">
        <v>40467</v>
      </c>
      <c r="B7230" s="1649"/>
      <c r="C7230" s="1532">
        <v>26.1</v>
      </c>
    </row>
    <row r="7231" spans="1:3" ht="15">
      <c r="A7231" s="1649">
        <v>40468</v>
      </c>
      <c r="B7231" s="1649"/>
      <c r="C7231" s="1532">
        <v>23.7</v>
      </c>
    </row>
    <row r="7232" spans="1:3" ht="15">
      <c r="A7232" s="1649">
        <v>40469</v>
      </c>
      <c r="B7232" s="1649"/>
      <c r="C7232" s="1532">
        <v>26.7</v>
      </c>
    </row>
    <row r="7233" spans="1:3" ht="15">
      <c r="A7233" s="1649">
        <v>40470</v>
      </c>
      <c r="B7233" s="1649"/>
      <c r="C7233" s="1532">
        <v>30.4</v>
      </c>
    </row>
    <row r="7234" spans="1:3" ht="15">
      <c r="A7234" s="1649">
        <v>40471</v>
      </c>
      <c r="B7234" s="1649"/>
      <c r="C7234" s="1532">
        <v>31.2</v>
      </c>
    </row>
    <row r="7235" spans="1:3" ht="15">
      <c r="A7235" s="1649">
        <v>40472</v>
      </c>
      <c r="B7235" s="1649"/>
      <c r="C7235" s="1532">
        <v>30.7</v>
      </c>
    </row>
    <row r="7236" spans="1:3" ht="15">
      <c r="A7236" s="1649">
        <v>40473</v>
      </c>
      <c r="B7236" s="1649"/>
      <c r="C7236" s="1532">
        <v>29.6</v>
      </c>
    </row>
    <row r="7237" spans="1:3" ht="15">
      <c r="A7237" s="1649">
        <v>40474</v>
      </c>
      <c r="B7237" s="1649"/>
      <c r="C7237" s="1532">
        <v>29.7</v>
      </c>
    </row>
    <row r="7238" spans="1:3" ht="15">
      <c r="A7238" s="1649">
        <v>40475</v>
      </c>
      <c r="B7238" s="1649"/>
      <c r="C7238" s="1532">
        <v>29.5</v>
      </c>
    </row>
    <row r="7239" spans="1:3" ht="15">
      <c r="A7239" s="1649">
        <v>40476</v>
      </c>
      <c r="B7239" s="1649"/>
      <c r="C7239" s="1532">
        <v>28.1</v>
      </c>
    </row>
    <row r="7240" spans="1:3" ht="15">
      <c r="A7240" s="1649">
        <v>40477</v>
      </c>
      <c r="B7240" s="1649"/>
      <c r="C7240" s="1532">
        <v>27.2</v>
      </c>
    </row>
    <row r="7241" spans="1:3" ht="15">
      <c r="A7241" s="1649">
        <v>40478</v>
      </c>
      <c r="B7241" s="1649"/>
      <c r="C7241" s="1532">
        <v>24.8</v>
      </c>
    </row>
    <row r="7242" spans="1:3" ht="15">
      <c r="A7242" s="1649">
        <v>40479</v>
      </c>
      <c r="B7242" s="1649"/>
      <c r="C7242" s="1532">
        <v>26</v>
      </c>
    </row>
    <row r="7243" spans="1:3" ht="15">
      <c r="A7243" s="1649">
        <v>40480</v>
      </c>
      <c r="B7243" s="1649"/>
      <c r="C7243" s="1532">
        <v>23.5</v>
      </c>
    </row>
    <row r="7244" spans="1:3" ht="15">
      <c r="A7244" s="1649">
        <v>40481</v>
      </c>
      <c r="B7244" s="1649"/>
      <c r="C7244" s="1532">
        <v>26.3</v>
      </c>
    </row>
    <row r="7245" spans="1:3" ht="15">
      <c r="A7245" s="1649">
        <v>40482</v>
      </c>
      <c r="B7245" s="1649"/>
      <c r="C7245" s="1535">
        <v>26</v>
      </c>
    </row>
    <row r="7246" spans="1:3" ht="15">
      <c r="A7246" s="1649">
        <v>40483</v>
      </c>
      <c r="B7246" s="1649"/>
      <c r="C7246" s="1529">
        <v>26.3</v>
      </c>
    </row>
    <row r="7247" spans="1:3" ht="15">
      <c r="A7247" s="1649">
        <v>40484</v>
      </c>
      <c r="B7247" s="1649"/>
      <c r="C7247" s="1532">
        <v>27.6</v>
      </c>
    </row>
    <row r="7248" spans="1:3" ht="15">
      <c r="A7248" s="1649">
        <v>40485</v>
      </c>
      <c r="B7248" s="1649"/>
      <c r="C7248" s="1532">
        <v>27</v>
      </c>
    </row>
    <row r="7249" spans="1:3" ht="15">
      <c r="A7249" s="1649">
        <v>40486</v>
      </c>
      <c r="B7249" s="1649"/>
      <c r="C7249" s="1532">
        <v>26.7</v>
      </c>
    </row>
    <row r="7250" spans="1:3" ht="15">
      <c r="A7250" s="1649">
        <v>40487</v>
      </c>
      <c r="B7250" s="1649"/>
      <c r="C7250" s="1532">
        <v>27.5</v>
      </c>
    </row>
    <row r="7251" spans="1:3" ht="15">
      <c r="A7251" s="1649">
        <v>40488</v>
      </c>
      <c r="B7251" s="1649"/>
      <c r="C7251" s="1532">
        <v>27.8</v>
      </c>
    </row>
    <row r="7252" spans="1:3" ht="15">
      <c r="A7252" s="1649">
        <v>40489</v>
      </c>
      <c r="B7252" s="1649"/>
      <c r="C7252" s="1532">
        <v>28</v>
      </c>
    </row>
    <row r="7253" spans="1:3" ht="15">
      <c r="A7253" s="1649">
        <v>40490</v>
      </c>
      <c r="B7253" s="1649"/>
      <c r="C7253" s="1532">
        <v>29.5</v>
      </c>
    </row>
    <row r="7254" spans="1:3" ht="15">
      <c r="A7254" s="1649">
        <v>40491</v>
      </c>
      <c r="B7254" s="1649"/>
      <c r="C7254" s="1532">
        <v>28.8</v>
      </c>
    </row>
    <row r="7255" spans="1:3" ht="15">
      <c r="A7255" s="1649">
        <v>40492</v>
      </c>
      <c r="B7255" s="1649"/>
      <c r="C7255" s="1532">
        <v>27.5</v>
      </c>
    </row>
    <row r="7256" spans="1:3" ht="15">
      <c r="A7256" s="1649">
        <v>40493</v>
      </c>
      <c r="B7256" s="1649"/>
      <c r="C7256" s="1532">
        <v>27.2</v>
      </c>
    </row>
    <row r="7257" spans="1:3" ht="15">
      <c r="A7257" s="1649">
        <v>40494</v>
      </c>
      <c r="B7257" s="1649"/>
      <c r="C7257" s="1532">
        <v>28.7</v>
      </c>
    </row>
    <row r="7258" spans="1:3" ht="15">
      <c r="A7258" s="1649">
        <v>40495</v>
      </c>
      <c r="B7258" s="1649"/>
      <c r="C7258" s="1532">
        <v>28.5</v>
      </c>
    </row>
    <row r="7259" spans="1:3" ht="15">
      <c r="A7259" s="1649">
        <v>40496</v>
      </c>
      <c r="B7259" s="1649"/>
      <c r="C7259" s="1532">
        <v>27.7</v>
      </c>
    </row>
    <row r="7260" spans="1:3" ht="15">
      <c r="A7260" s="1649">
        <v>40497</v>
      </c>
      <c r="B7260" s="1649"/>
      <c r="C7260" s="1532">
        <v>28.5</v>
      </c>
    </row>
    <row r="7261" spans="1:3" ht="15">
      <c r="A7261" s="1649">
        <v>40498</v>
      </c>
      <c r="B7261" s="1649"/>
      <c r="C7261" s="1532">
        <v>25.9</v>
      </c>
    </row>
    <row r="7262" spans="1:3" ht="15">
      <c r="A7262" s="1649">
        <v>40499</v>
      </c>
      <c r="B7262" s="1649"/>
      <c r="C7262" s="1532">
        <v>25.9</v>
      </c>
    </row>
    <row r="7263" spans="1:3" ht="15">
      <c r="A7263" s="1649">
        <v>40500</v>
      </c>
      <c r="B7263" s="1649"/>
      <c r="C7263" s="1532">
        <v>24.8</v>
      </c>
    </row>
    <row r="7264" spans="1:3" ht="15">
      <c r="A7264" s="1649">
        <v>40501</v>
      </c>
      <c r="B7264" s="1649"/>
      <c r="C7264" s="1532">
        <v>24.4</v>
      </c>
    </row>
    <row r="7265" spans="1:3" ht="15">
      <c r="A7265" s="1649">
        <v>40502</v>
      </c>
      <c r="B7265" s="1649"/>
      <c r="C7265" s="1532">
        <v>27</v>
      </c>
    </row>
    <row r="7266" spans="1:3" ht="15">
      <c r="A7266" s="1649">
        <v>40503</v>
      </c>
      <c r="B7266" s="1649"/>
      <c r="C7266" s="1532">
        <v>25.7</v>
      </c>
    </row>
    <row r="7267" spans="1:3" ht="15">
      <c r="A7267" s="1649">
        <v>40504</v>
      </c>
      <c r="B7267" s="1649"/>
      <c r="C7267" s="1532">
        <v>25.5</v>
      </c>
    </row>
    <row r="7268" spans="1:3" ht="15">
      <c r="A7268" s="1649">
        <v>40505</v>
      </c>
      <c r="B7268" s="1649"/>
      <c r="C7268" s="1532">
        <v>24</v>
      </c>
    </row>
    <row r="7269" spans="1:3" ht="15">
      <c r="A7269" s="1649">
        <v>40506</v>
      </c>
      <c r="B7269" s="1649"/>
      <c r="C7269" s="1532">
        <v>25.5</v>
      </c>
    </row>
    <row r="7270" spans="1:3" ht="15">
      <c r="A7270" s="1649">
        <v>40507</v>
      </c>
      <c r="B7270" s="1649"/>
      <c r="C7270" s="1532">
        <v>23.9</v>
      </c>
    </row>
    <row r="7271" spans="1:3" ht="15">
      <c r="A7271" s="1649">
        <v>40508</v>
      </c>
      <c r="B7271" s="1649"/>
      <c r="C7271" s="1532">
        <v>19.7</v>
      </c>
    </row>
    <row r="7272" spans="1:3" ht="15">
      <c r="A7272" s="1649">
        <v>40509</v>
      </c>
      <c r="B7272" s="1649"/>
      <c r="C7272" s="1532">
        <v>20.6</v>
      </c>
    </row>
    <row r="7273" spans="1:3" ht="15">
      <c r="A7273" s="1649">
        <v>40510</v>
      </c>
      <c r="B7273" s="1649"/>
      <c r="C7273" s="1532">
        <v>24</v>
      </c>
    </row>
    <row r="7274" spans="1:3" ht="15">
      <c r="A7274" s="1649">
        <v>40511</v>
      </c>
      <c r="B7274" s="1649"/>
      <c r="C7274" s="1532">
        <v>23.5</v>
      </c>
    </row>
    <row r="7275" spans="1:3" ht="15">
      <c r="A7275" s="1649">
        <v>40512</v>
      </c>
      <c r="B7275" s="1649"/>
      <c r="C7275" s="1532">
        <v>21.2</v>
      </c>
    </row>
    <row r="7276" spans="1:3" ht="15">
      <c r="A7276" s="1649">
        <v>40513</v>
      </c>
      <c r="B7276" s="1649"/>
      <c r="C7276" s="1530">
        <v>24.5</v>
      </c>
    </row>
    <row r="7277" spans="1:3" ht="15">
      <c r="A7277" s="1649">
        <v>40514</v>
      </c>
      <c r="B7277" s="1649"/>
      <c r="C7277" s="1533">
        <v>26.7</v>
      </c>
    </row>
    <row r="7278" spans="1:3" ht="15">
      <c r="A7278" s="1649">
        <v>40515</v>
      </c>
      <c r="B7278" s="1649"/>
      <c r="C7278" s="1533">
        <v>26.6</v>
      </c>
    </row>
    <row r="7279" spans="1:3" ht="15">
      <c r="A7279" s="1649">
        <v>40516</v>
      </c>
      <c r="B7279" s="1649"/>
      <c r="C7279" s="1533">
        <v>26.4</v>
      </c>
    </row>
    <row r="7280" spans="1:3" ht="15">
      <c r="A7280" s="1649">
        <v>40517</v>
      </c>
      <c r="B7280" s="1649"/>
      <c r="C7280" s="1533">
        <v>26.5</v>
      </c>
    </row>
    <row r="7281" spans="1:3" ht="15">
      <c r="A7281" s="1649">
        <v>40518</v>
      </c>
      <c r="B7281" s="1649"/>
      <c r="C7281" s="1533">
        <v>24.2</v>
      </c>
    </row>
    <row r="7282" spans="1:3" ht="15">
      <c r="A7282" s="1649">
        <v>40519</v>
      </c>
      <c r="B7282" s="1649"/>
      <c r="C7282" s="1533">
        <v>22.6</v>
      </c>
    </row>
    <row r="7283" spans="1:3" ht="15">
      <c r="A7283" s="1649">
        <v>40520</v>
      </c>
      <c r="B7283" s="1649"/>
      <c r="C7283" s="1533">
        <v>21.3</v>
      </c>
    </row>
    <row r="7284" spans="1:3" ht="15">
      <c r="A7284" s="1649">
        <v>40521</v>
      </c>
      <c r="B7284" s="1649"/>
      <c r="C7284" s="1533">
        <v>24.7</v>
      </c>
    </row>
    <row r="7285" spans="1:3" ht="15">
      <c r="A7285" s="1649">
        <v>40522</v>
      </c>
      <c r="B7285" s="1649"/>
      <c r="C7285" s="1533">
        <v>26.2</v>
      </c>
    </row>
    <row r="7286" spans="1:3" ht="15">
      <c r="A7286" s="1649">
        <v>40523</v>
      </c>
      <c r="B7286" s="1649"/>
      <c r="C7286" s="1533">
        <v>23.2</v>
      </c>
    </row>
    <row r="7287" spans="1:3" ht="15">
      <c r="A7287" s="1649">
        <v>40524</v>
      </c>
      <c r="B7287" s="1649"/>
      <c r="C7287" s="1533">
        <v>27.8</v>
      </c>
    </row>
    <row r="7288" spans="1:3" ht="15">
      <c r="A7288" s="1649">
        <v>40525</v>
      </c>
      <c r="B7288" s="1649"/>
      <c r="C7288" s="1533">
        <v>25.9</v>
      </c>
    </row>
    <row r="7289" spans="1:3" ht="15">
      <c r="A7289" s="1649">
        <v>40526</v>
      </c>
      <c r="B7289" s="1649"/>
      <c r="C7289" s="1533">
        <v>24.6</v>
      </c>
    </row>
    <row r="7290" spans="1:3" ht="15">
      <c r="A7290" s="1649">
        <v>40527</v>
      </c>
      <c r="B7290" s="1649"/>
      <c r="C7290" s="1533">
        <v>19.8</v>
      </c>
    </row>
    <row r="7291" spans="1:3" ht="15">
      <c r="A7291" s="1649">
        <v>40528</v>
      </c>
      <c r="B7291" s="1649"/>
      <c r="C7291" s="1533">
        <v>17.2</v>
      </c>
    </row>
    <row r="7292" spans="1:3" ht="15">
      <c r="A7292" s="1649">
        <v>40529</v>
      </c>
      <c r="B7292" s="1649"/>
      <c r="C7292" s="1533">
        <v>19.8</v>
      </c>
    </row>
    <row r="7293" spans="1:3" ht="15">
      <c r="A7293" s="1649">
        <v>40530</v>
      </c>
      <c r="B7293" s="1649"/>
      <c r="C7293" s="1533">
        <v>22.2</v>
      </c>
    </row>
    <row r="7294" spans="1:3" ht="15">
      <c r="A7294" s="1649">
        <v>40531</v>
      </c>
      <c r="B7294" s="1649"/>
      <c r="C7294" s="1533">
        <v>21.5</v>
      </c>
    </row>
    <row r="7295" spans="1:3" ht="15">
      <c r="A7295" s="1649">
        <v>40532</v>
      </c>
      <c r="B7295" s="1649"/>
      <c r="C7295" s="1533">
        <v>20</v>
      </c>
    </row>
    <row r="7296" spans="1:3" ht="15">
      <c r="A7296" s="1649">
        <v>40533</v>
      </c>
      <c r="B7296" s="1649"/>
      <c r="C7296" s="1533">
        <v>20.5</v>
      </c>
    </row>
    <row r="7297" spans="1:3" ht="15">
      <c r="A7297" s="1649">
        <v>40534</v>
      </c>
      <c r="B7297" s="1649"/>
      <c r="C7297" s="1533">
        <v>22</v>
      </c>
    </row>
    <row r="7298" spans="1:3" ht="15">
      <c r="A7298" s="1649">
        <v>40535</v>
      </c>
      <c r="B7298" s="1649"/>
      <c r="C7298" s="1533">
        <v>24.1</v>
      </c>
    </row>
    <row r="7299" spans="1:3" ht="15">
      <c r="A7299" s="1649">
        <v>40536</v>
      </c>
      <c r="B7299" s="1649"/>
      <c r="C7299" s="1533">
        <v>26</v>
      </c>
    </row>
    <row r="7300" spans="1:3" ht="15">
      <c r="A7300" s="1649">
        <v>40537</v>
      </c>
      <c r="B7300" s="1649"/>
      <c r="C7300" s="1533">
        <v>23.2</v>
      </c>
    </row>
    <row r="7301" spans="1:3" ht="15">
      <c r="A7301" s="1649">
        <v>40538</v>
      </c>
      <c r="B7301" s="1649"/>
      <c r="C7301" s="1533">
        <v>19.100000000000001</v>
      </c>
    </row>
    <row r="7302" spans="1:3" ht="15">
      <c r="A7302" s="1649">
        <v>40539</v>
      </c>
      <c r="B7302" s="1649"/>
      <c r="C7302" s="1533">
        <v>21.9</v>
      </c>
    </row>
    <row r="7303" spans="1:3" ht="15">
      <c r="A7303" s="1649">
        <v>40540</v>
      </c>
      <c r="B7303" s="1649"/>
      <c r="C7303" s="1533">
        <v>18.899999999999999</v>
      </c>
    </row>
    <row r="7304" spans="1:3" ht="15">
      <c r="A7304" s="1649">
        <v>40541</v>
      </c>
      <c r="B7304" s="1649"/>
      <c r="C7304" s="1533">
        <v>21.6</v>
      </c>
    </row>
    <row r="7305" spans="1:3" ht="15">
      <c r="A7305" s="1649">
        <v>40542</v>
      </c>
      <c r="B7305" s="1649"/>
      <c r="C7305" s="1533">
        <v>22.8</v>
      </c>
    </row>
    <row r="7306" spans="1:3" ht="15">
      <c r="A7306" s="1649">
        <v>40543</v>
      </c>
      <c r="B7306" s="1649"/>
      <c r="C7306" s="1536">
        <v>22.4</v>
      </c>
    </row>
    <row r="7307" spans="1:3" ht="15">
      <c r="A7307" s="1649">
        <v>40544</v>
      </c>
      <c r="B7307" s="1649"/>
      <c r="C7307" s="1507">
        <v>19.2</v>
      </c>
    </row>
    <row r="7308" spans="1:3" ht="15">
      <c r="A7308" s="1649">
        <v>40545</v>
      </c>
      <c r="B7308" s="1649"/>
      <c r="C7308" s="1507">
        <v>20.3</v>
      </c>
    </row>
    <row r="7309" spans="1:3" ht="15">
      <c r="A7309" s="1649">
        <v>40546</v>
      </c>
      <c r="B7309" s="1649"/>
      <c r="C7309" s="1507">
        <v>19.7</v>
      </c>
    </row>
    <row r="7310" spans="1:3" ht="15">
      <c r="A7310" s="1649">
        <v>40547</v>
      </c>
      <c r="B7310" s="1649"/>
      <c r="C7310" s="1507">
        <v>13.7</v>
      </c>
    </row>
    <row r="7311" spans="1:3" ht="15">
      <c r="A7311" s="1649">
        <v>40548</v>
      </c>
      <c r="B7311" s="1649"/>
      <c r="C7311" s="1507">
        <v>12.8</v>
      </c>
    </row>
    <row r="7312" spans="1:3" ht="15">
      <c r="A7312" s="1649">
        <v>40549</v>
      </c>
      <c r="B7312" s="1649"/>
      <c r="C7312" s="1507">
        <v>15.7</v>
      </c>
    </row>
    <row r="7313" spans="1:3" ht="15">
      <c r="A7313" s="1649">
        <v>40550</v>
      </c>
      <c r="B7313" s="1649"/>
      <c r="C7313" s="1507">
        <v>14.2</v>
      </c>
    </row>
    <row r="7314" spans="1:3" ht="15">
      <c r="A7314" s="1649">
        <v>40551</v>
      </c>
      <c r="B7314" s="1649"/>
      <c r="C7314" s="1507">
        <v>14</v>
      </c>
    </row>
    <row r="7315" spans="1:3" ht="15">
      <c r="A7315" s="1649">
        <v>40552</v>
      </c>
      <c r="B7315" s="1649"/>
      <c r="C7315" s="1507">
        <v>14</v>
      </c>
    </row>
    <row r="7316" spans="1:3" ht="15">
      <c r="A7316" s="1649">
        <v>40553</v>
      </c>
      <c r="B7316" s="1649"/>
      <c r="C7316" s="1507">
        <v>13</v>
      </c>
    </row>
    <row r="7317" spans="1:3" ht="15">
      <c r="A7317" s="1649">
        <v>40554</v>
      </c>
      <c r="B7317" s="1649"/>
      <c r="C7317" s="1507">
        <v>11.8</v>
      </c>
    </row>
    <row r="7318" spans="1:3" ht="15">
      <c r="A7318" s="1649">
        <v>40555</v>
      </c>
      <c r="B7318" s="1649"/>
      <c r="C7318" s="1507">
        <v>14.3</v>
      </c>
    </row>
    <row r="7319" spans="1:3" ht="15">
      <c r="A7319" s="1649">
        <v>40556</v>
      </c>
      <c r="B7319" s="1649"/>
      <c r="C7319" s="1507">
        <v>14.1</v>
      </c>
    </row>
    <row r="7320" spans="1:3" ht="15">
      <c r="A7320" s="1649">
        <v>40557</v>
      </c>
      <c r="B7320" s="1649"/>
      <c r="C7320" s="1507">
        <v>14</v>
      </c>
    </row>
    <row r="7321" spans="1:3" ht="15">
      <c r="A7321" s="1649">
        <v>40558</v>
      </c>
      <c r="B7321" s="1649"/>
      <c r="C7321" s="1507">
        <v>18.3</v>
      </c>
    </row>
    <row r="7322" spans="1:3" ht="15">
      <c r="A7322" s="1649">
        <v>40559</v>
      </c>
      <c r="B7322" s="1649"/>
      <c r="C7322" s="1507">
        <v>15.7</v>
      </c>
    </row>
    <row r="7323" spans="1:3" ht="15">
      <c r="A7323" s="1649">
        <v>40560</v>
      </c>
      <c r="B7323" s="1649"/>
      <c r="C7323" s="1507">
        <v>14.6</v>
      </c>
    </row>
    <row r="7324" spans="1:3" ht="15">
      <c r="A7324" s="1649">
        <v>40561</v>
      </c>
      <c r="B7324" s="1649"/>
      <c r="C7324" s="1507">
        <v>13.5</v>
      </c>
    </row>
    <row r="7325" spans="1:3" ht="15">
      <c r="A7325" s="1649">
        <v>40562</v>
      </c>
      <c r="B7325" s="1649"/>
      <c r="C7325" s="1507">
        <v>12</v>
      </c>
    </row>
    <row r="7326" spans="1:3" ht="15">
      <c r="A7326" s="1649">
        <v>40563</v>
      </c>
      <c r="B7326" s="1649"/>
      <c r="C7326" s="1507">
        <v>11.6</v>
      </c>
    </row>
    <row r="7327" spans="1:3" ht="15">
      <c r="A7327" s="1649">
        <v>40564</v>
      </c>
      <c r="B7327" s="1649"/>
      <c r="C7327" s="1507">
        <v>15.1</v>
      </c>
    </row>
    <row r="7328" spans="1:3" ht="15">
      <c r="A7328" s="1649">
        <v>40565</v>
      </c>
      <c r="B7328" s="1649"/>
      <c r="C7328" s="1507">
        <v>15.7</v>
      </c>
    </row>
    <row r="7329" spans="1:3" ht="15">
      <c r="A7329" s="1649">
        <v>40566</v>
      </c>
      <c r="B7329" s="1649"/>
      <c r="C7329" s="1507">
        <v>14.3</v>
      </c>
    </row>
    <row r="7330" spans="1:3" ht="15">
      <c r="A7330" s="1649">
        <v>40567</v>
      </c>
      <c r="B7330" s="1649"/>
      <c r="C7330" s="1507">
        <v>15.5</v>
      </c>
    </row>
    <row r="7331" spans="1:3" ht="15">
      <c r="A7331" s="1649">
        <v>40568</v>
      </c>
      <c r="B7331" s="1649"/>
      <c r="C7331" s="1507">
        <v>14.4</v>
      </c>
    </row>
    <row r="7332" spans="1:3" ht="15">
      <c r="A7332" s="1649">
        <v>40569</v>
      </c>
      <c r="B7332" s="1649"/>
      <c r="C7332" s="1507">
        <v>14.5</v>
      </c>
    </row>
    <row r="7333" spans="1:3" ht="15">
      <c r="A7333" s="1649">
        <v>40570</v>
      </c>
      <c r="B7333" s="1649"/>
      <c r="C7333" s="1507">
        <v>13.4</v>
      </c>
    </row>
    <row r="7334" spans="1:3" ht="15">
      <c r="A7334" s="1649">
        <v>40571</v>
      </c>
      <c r="B7334" s="1649"/>
      <c r="C7334" s="1507">
        <v>13.5</v>
      </c>
    </row>
    <row r="7335" spans="1:3" ht="15">
      <c r="A7335" s="1649">
        <v>40572</v>
      </c>
      <c r="B7335" s="1649"/>
      <c r="C7335" s="1507">
        <v>16.8</v>
      </c>
    </row>
    <row r="7336" spans="1:3" ht="15">
      <c r="A7336" s="1649">
        <v>40573</v>
      </c>
      <c r="B7336" s="1649"/>
      <c r="C7336" s="1507">
        <v>16.2</v>
      </c>
    </row>
    <row r="7337" spans="1:3" ht="15">
      <c r="A7337" s="1649">
        <v>40574</v>
      </c>
      <c r="B7337" s="1649"/>
      <c r="C7337" s="1507">
        <v>15.7</v>
      </c>
    </row>
    <row r="7338" spans="1:3" ht="15">
      <c r="A7338" s="1649">
        <v>40575</v>
      </c>
      <c r="B7338" s="1649"/>
      <c r="C7338" s="1507">
        <v>14.4</v>
      </c>
    </row>
    <row r="7339" spans="1:3" ht="15">
      <c r="A7339" s="1649">
        <v>40576</v>
      </c>
      <c r="B7339" s="1649"/>
      <c r="C7339" s="1507">
        <v>18.5</v>
      </c>
    </row>
    <row r="7340" spans="1:3" ht="15">
      <c r="A7340" s="1649">
        <v>40577</v>
      </c>
      <c r="B7340" s="1649"/>
      <c r="C7340" s="1507">
        <v>20.399999999999999</v>
      </c>
    </row>
    <row r="7341" spans="1:3" ht="15">
      <c r="A7341" s="1649">
        <v>40578</v>
      </c>
      <c r="B7341" s="1649"/>
      <c r="C7341" s="1507">
        <v>24.5</v>
      </c>
    </row>
    <row r="7342" spans="1:3" ht="15">
      <c r="A7342" s="1649">
        <v>40579</v>
      </c>
      <c r="B7342" s="1649"/>
      <c r="C7342" s="1507">
        <v>24.5</v>
      </c>
    </row>
    <row r="7343" spans="1:3" ht="15">
      <c r="A7343" s="1649">
        <v>40580</v>
      </c>
      <c r="B7343" s="1649"/>
      <c r="C7343" s="1507">
        <v>22.8</v>
      </c>
    </row>
    <row r="7344" spans="1:3" ht="15">
      <c r="A7344" s="1649">
        <v>40581</v>
      </c>
      <c r="B7344" s="1649"/>
      <c r="C7344" s="1507">
        <v>22.6</v>
      </c>
    </row>
    <row r="7345" spans="1:3" ht="15">
      <c r="A7345" s="1649">
        <v>40582</v>
      </c>
      <c r="B7345" s="1649"/>
      <c r="C7345" s="1507">
        <v>23</v>
      </c>
    </row>
    <row r="7346" spans="1:3" ht="15">
      <c r="A7346" s="1649">
        <v>40583</v>
      </c>
      <c r="B7346" s="1649"/>
      <c r="C7346" s="1507">
        <v>25.7</v>
      </c>
    </row>
    <row r="7347" spans="1:3" ht="15">
      <c r="A7347" s="1649">
        <v>40584</v>
      </c>
      <c r="B7347" s="1649"/>
      <c r="C7347" s="1507">
        <v>27.4</v>
      </c>
    </row>
    <row r="7348" spans="1:3" ht="15">
      <c r="A7348" s="1649">
        <v>40585</v>
      </c>
      <c r="B7348" s="1649"/>
      <c r="C7348" s="1507">
        <v>25.9</v>
      </c>
    </row>
    <row r="7349" spans="1:3" ht="15">
      <c r="A7349" s="1649">
        <v>40586</v>
      </c>
      <c r="B7349" s="1649"/>
      <c r="C7349" s="1507">
        <v>21.7</v>
      </c>
    </row>
    <row r="7350" spans="1:3" ht="15">
      <c r="A7350" s="1649">
        <v>40587</v>
      </c>
      <c r="B7350" s="1649"/>
      <c r="C7350" s="1507">
        <v>15.1</v>
      </c>
    </row>
    <row r="7351" spans="1:3" ht="15">
      <c r="A7351" s="1649">
        <v>40588</v>
      </c>
      <c r="B7351" s="1649"/>
      <c r="C7351" s="1507">
        <v>16.600000000000001</v>
      </c>
    </row>
    <row r="7352" spans="1:3" ht="15">
      <c r="A7352" s="1649">
        <v>40589</v>
      </c>
      <c r="B7352" s="1649"/>
      <c r="C7352" s="1507">
        <v>14.7</v>
      </c>
    </row>
    <row r="7353" spans="1:3" ht="15">
      <c r="A7353" s="1649">
        <v>40590</v>
      </c>
      <c r="B7353" s="1649"/>
      <c r="C7353" s="1507">
        <v>15.6</v>
      </c>
    </row>
    <row r="7354" spans="1:3" ht="15">
      <c r="A7354" s="1649">
        <v>40591</v>
      </c>
      <c r="B7354" s="1649"/>
      <c r="C7354" s="1507">
        <v>19.7</v>
      </c>
    </row>
    <row r="7355" spans="1:3" ht="15">
      <c r="A7355" s="1649">
        <v>40592</v>
      </c>
      <c r="B7355" s="1649"/>
      <c r="C7355" s="1507">
        <v>18.5</v>
      </c>
    </row>
    <row r="7356" spans="1:3" ht="15">
      <c r="A7356" s="1649">
        <v>40593</v>
      </c>
      <c r="B7356" s="1649"/>
      <c r="C7356" s="1507">
        <v>19.8</v>
      </c>
    </row>
    <row r="7357" spans="1:3" ht="15">
      <c r="A7357" s="1649">
        <v>40594</v>
      </c>
      <c r="B7357" s="1649"/>
      <c r="C7357" s="1507">
        <v>19.100000000000001</v>
      </c>
    </row>
    <row r="7358" spans="1:3" ht="15">
      <c r="A7358" s="1649">
        <v>40595</v>
      </c>
      <c r="B7358" s="1649"/>
      <c r="C7358" s="1507">
        <v>17.5</v>
      </c>
    </row>
    <row r="7359" spans="1:3" ht="15">
      <c r="A7359" s="1649">
        <v>40596</v>
      </c>
      <c r="B7359" s="1649"/>
      <c r="C7359" s="1507">
        <v>19.3</v>
      </c>
    </row>
    <row r="7360" spans="1:3" ht="15">
      <c r="A7360" s="1649">
        <v>40597</v>
      </c>
      <c r="B7360" s="1649"/>
      <c r="C7360" s="1507">
        <v>18.7</v>
      </c>
    </row>
    <row r="7361" spans="1:3" ht="15">
      <c r="A7361" s="1649">
        <v>40598</v>
      </c>
      <c r="B7361" s="1649"/>
      <c r="C7361" s="1507">
        <v>22.4</v>
      </c>
    </row>
    <row r="7362" spans="1:3" ht="15">
      <c r="A7362" s="1649">
        <v>40599</v>
      </c>
      <c r="B7362" s="1649"/>
      <c r="C7362" s="1507">
        <v>21.7</v>
      </c>
    </row>
    <row r="7363" spans="1:3" ht="15">
      <c r="A7363" s="1649">
        <v>40600</v>
      </c>
      <c r="B7363" s="1649"/>
      <c r="C7363" s="1507">
        <v>26</v>
      </c>
    </row>
    <row r="7364" spans="1:3" ht="15">
      <c r="A7364" s="1649">
        <v>40601</v>
      </c>
      <c r="B7364" s="1649"/>
      <c r="C7364" s="1507">
        <v>27.4</v>
      </c>
    </row>
    <row r="7365" spans="1:3" ht="15">
      <c r="A7365" s="1649">
        <v>40602</v>
      </c>
      <c r="B7365" s="1649"/>
      <c r="C7365" s="1507">
        <v>23.8</v>
      </c>
    </row>
    <row r="7366" spans="1:3" ht="15">
      <c r="A7366" s="1649">
        <v>40603</v>
      </c>
      <c r="B7366" s="1649"/>
      <c r="C7366" s="1507">
        <v>23.9</v>
      </c>
    </row>
    <row r="7367" spans="1:3" ht="15">
      <c r="A7367" s="1649">
        <v>40604</v>
      </c>
      <c r="B7367" s="1649"/>
      <c r="C7367" s="1507">
        <v>23</v>
      </c>
    </row>
    <row r="7368" spans="1:3" ht="15">
      <c r="A7368" s="1649">
        <v>40605</v>
      </c>
      <c r="B7368" s="1649"/>
      <c r="C7368" s="1507">
        <v>20.2</v>
      </c>
    </row>
    <row r="7369" spans="1:3" ht="15">
      <c r="A7369" s="1649">
        <v>40606</v>
      </c>
      <c r="B7369" s="1649"/>
      <c r="C7369" s="1507">
        <v>16.7</v>
      </c>
    </row>
    <row r="7370" spans="1:3" ht="15">
      <c r="A7370" s="1649">
        <v>40607</v>
      </c>
      <c r="B7370" s="1649"/>
      <c r="C7370" s="1507">
        <v>19.7</v>
      </c>
    </row>
    <row r="7371" spans="1:3" ht="15">
      <c r="A7371" s="1649">
        <v>40608</v>
      </c>
      <c r="B7371" s="1649"/>
      <c r="C7371" s="1507">
        <v>22</v>
      </c>
    </row>
    <row r="7372" spans="1:3" ht="15">
      <c r="A7372" s="1649">
        <v>40609</v>
      </c>
      <c r="B7372" s="1649"/>
      <c r="C7372" s="1507">
        <v>20.6</v>
      </c>
    </row>
    <row r="7373" spans="1:3" ht="15">
      <c r="A7373" s="1649">
        <v>40610</v>
      </c>
      <c r="B7373" s="1649"/>
      <c r="C7373" s="1507">
        <v>18.7</v>
      </c>
    </row>
    <row r="7374" spans="1:3" ht="15">
      <c r="A7374" s="1649">
        <v>40611</v>
      </c>
      <c r="B7374" s="1649"/>
      <c r="C7374" s="1507">
        <v>18</v>
      </c>
    </row>
    <row r="7375" spans="1:3" ht="15">
      <c r="A7375" s="1649">
        <v>40612</v>
      </c>
      <c r="B7375" s="1649"/>
      <c r="C7375" s="1507">
        <v>18.399999999999999</v>
      </c>
    </row>
    <row r="7376" spans="1:3" ht="15">
      <c r="A7376" s="1649">
        <v>40613</v>
      </c>
      <c r="B7376" s="1649"/>
      <c r="C7376" s="1507">
        <v>19</v>
      </c>
    </row>
    <row r="7377" spans="1:3" ht="15">
      <c r="A7377" s="1649">
        <v>40614</v>
      </c>
      <c r="B7377" s="1649"/>
      <c r="C7377" s="1507">
        <v>19.5</v>
      </c>
    </row>
    <row r="7378" spans="1:3" ht="15">
      <c r="A7378" s="1649">
        <v>40615</v>
      </c>
      <c r="B7378" s="1649"/>
      <c r="C7378" s="1507">
        <v>24</v>
      </c>
    </row>
    <row r="7379" spans="1:3" ht="15">
      <c r="A7379" s="1649">
        <v>40616</v>
      </c>
      <c r="B7379" s="1649"/>
      <c r="C7379" s="1507">
        <v>22.4</v>
      </c>
    </row>
    <row r="7380" spans="1:3" ht="15">
      <c r="A7380" s="1649">
        <v>40617</v>
      </c>
      <c r="B7380" s="1649"/>
      <c r="C7380" s="1507">
        <v>21.2</v>
      </c>
    </row>
    <row r="7381" spans="1:3" ht="15">
      <c r="A7381" s="1649">
        <v>40618</v>
      </c>
      <c r="B7381" s="1649"/>
      <c r="C7381" s="1507">
        <v>13.8</v>
      </c>
    </row>
    <row r="7382" spans="1:3" ht="15">
      <c r="A7382" s="1649">
        <v>40619</v>
      </c>
      <c r="B7382" s="1649"/>
      <c r="C7382" s="1507">
        <v>11.2</v>
      </c>
    </row>
    <row r="7383" spans="1:3" ht="15">
      <c r="A7383" s="1649">
        <v>40620</v>
      </c>
      <c r="B7383" s="1649"/>
      <c r="C7383" s="1507">
        <v>12.9</v>
      </c>
    </row>
    <row r="7384" spans="1:3" ht="15">
      <c r="A7384" s="1649">
        <v>40621</v>
      </c>
      <c r="B7384" s="1649"/>
      <c r="C7384" s="1507">
        <v>20.5</v>
      </c>
    </row>
    <row r="7385" spans="1:3" ht="15">
      <c r="A7385" s="1649">
        <v>40622</v>
      </c>
      <c r="B7385" s="1649"/>
      <c r="C7385" s="1507">
        <v>21</v>
      </c>
    </row>
    <row r="7386" spans="1:3" ht="15">
      <c r="A7386" s="1649">
        <v>40623</v>
      </c>
      <c r="B7386" s="1649"/>
      <c r="C7386" s="1507">
        <v>24</v>
      </c>
    </row>
    <row r="7387" spans="1:3" ht="15">
      <c r="A7387" s="1649">
        <v>40624</v>
      </c>
      <c r="B7387" s="1649"/>
      <c r="C7387" s="1507">
        <v>22.5</v>
      </c>
    </row>
    <row r="7388" spans="1:3" ht="15">
      <c r="A7388" s="1649">
        <v>40625</v>
      </c>
      <c r="B7388" s="1649"/>
      <c r="C7388" s="1507">
        <v>19.600000000000001</v>
      </c>
    </row>
    <row r="7389" spans="1:3" ht="15">
      <c r="A7389" s="1649">
        <v>40626</v>
      </c>
      <c r="B7389" s="1649"/>
      <c r="C7389" s="1507">
        <v>17.399999999999999</v>
      </c>
    </row>
    <row r="7390" spans="1:3" ht="15">
      <c r="A7390" s="1649">
        <v>40627</v>
      </c>
      <c r="B7390" s="1649"/>
      <c r="C7390" s="1507">
        <v>18.899999999999999</v>
      </c>
    </row>
    <row r="7391" spans="1:3" ht="15">
      <c r="A7391" s="1649">
        <v>40628</v>
      </c>
      <c r="B7391" s="1649"/>
      <c r="C7391" s="1507">
        <v>18</v>
      </c>
    </row>
    <row r="7392" spans="1:3" ht="15">
      <c r="A7392" s="1649">
        <v>40629</v>
      </c>
      <c r="B7392" s="1649"/>
      <c r="C7392" s="1507">
        <v>17.2</v>
      </c>
    </row>
    <row r="7393" spans="1:3" ht="15">
      <c r="A7393" s="1649">
        <v>40630</v>
      </c>
      <c r="B7393" s="1649"/>
      <c r="C7393" s="1507">
        <v>19.7</v>
      </c>
    </row>
    <row r="7394" spans="1:3" ht="15">
      <c r="A7394" s="1649">
        <v>40631</v>
      </c>
      <c r="B7394" s="1649"/>
      <c r="C7394" s="1507">
        <v>19.399999999999999</v>
      </c>
    </row>
    <row r="7395" spans="1:3" ht="15">
      <c r="A7395" s="1649">
        <v>40632</v>
      </c>
      <c r="B7395" s="1649"/>
      <c r="C7395" s="1507">
        <v>20.100000000000001</v>
      </c>
    </row>
    <row r="7396" spans="1:3" ht="15">
      <c r="A7396" s="1649">
        <v>40633</v>
      </c>
      <c r="B7396" s="1649"/>
      <c r="C7396" s="1507">
        <v>23.6</v>
      </c>
    </row>
    <row r="7397" spans="1:3" ht="15">
      <c r="A7397" s="1649">
        <v>40634</v>
      </c>
      <c r="B7397" s="1649"/>
      <c r="C7397" s="1507">
        <v>25</v>
      </c>
    </row>
    <row r="7398" spans="1:3" ht="15">
      <c r="A7398" s="1649">
        <v>40635</v>
      </c>
      <c r="B7398" s="1649"/>
      <c r="C7398" s="1507">
        <v>25.2</v>
      </c>
    </row>
    <row r="7399" spans="1:3" ht="15">
      <c r="A7399" s="1649">
        <v>40636</v>
      </c>
      <c r="B7399" s="1649"/>
      <c r="C7399" s="1507">
        <v>25.7</v>
      </c>
    </row>
    <row r="7400" spans="1:3" ht="15">
      <c r="A7400" s="1649">
        <v>40637</v>
      </c>
      <c r="B7400" s="1649"/>
      <c r="C7400" s="1507">
        <v>24.1</v>
      </c>
    </row>
    <row r="7401" spans="1:3" ht="15">
      <c r="A7401" s="1649">
        <v>40638</v>
      </c>
      <c r="B7401" s="1649"/>
      <c r="C7401" s="1507">
        <v>21.9</v>
      </c>
    </row>
    <row r="7402" spans="1:3" ht="15">
      <c r="A7402" s="1649">
        <v>40639</v>
      </c>
      <c r="B7402" s="1649"/>
      <c r="C7402" s="1507">
        <v>21.2</v>
      </c>
    </row>
    <row r="7403" spans="1:3" ht="15">
      <c r="A7403" s="1649">
        <v>40640</v>
      </c>
      <c r="B7403" s="1649"/>
      <c r="C7403" s="1507">
        <v>22.1</v>
      </c>
    </row>
    <row r="7404" spans="1:3" ht="15">
      <c r="A7404" s="1649">
        <v>40641</v>
      </c>
      <c r="B7404" s="1649"/>
      <c r="C7404" s="1507">
        <v>27.7</v>
      </c>
    </row>
    <row r="7405" spans="1:3" ht="15">
      <c r="A7405" s="1649">
        <v>40642</v>
      </c>
      <c r="B7405" s="1649"/>
      <c r="C7405" s="1507">
        <v>26</v>
      </c>
    </row>
    <row r="7406" spans="1:3" ht="15">
      <c r="A7406" s="1649">
        <v>40643</v>
      </c>
      <c r="B7406" s="1649"/>
      <c r="C7406" s="1507">
        <v>27.3</v>
      </c>
    </row>
    <row r="7407" spans="1:3" ht="15">
      <c r="A7407" s="1649">
        <v>40644</v>
      </c>
      <c r="B7407" s="1649"/>
      <c r="C7407" s="1507">
        <v>27.1</v>
      </c>
    </row>
    <row r="7408" spans="1:3" ht="15">
      <c r="A7408" s="1649">
        <v>40645</v>
      </c>
      <c r="B7408" s="1649"/>
      <c r="C7408" s="1507">
        <v>29</v>
      </c>
    </row>
    <row r="7409" spans="1:3" ht="15">
      <c r="A7409" s="1649">
        <v>40646</v>
      </c>
      <c r="B7409" s="1649"/>
      <c r="C7409" s="1507">
        <v>29</v>
      </c>
    </row>
    <row r="7410" spans="1:3" ht="15">
      <c r="A7410" s="1649">
        <v>40647</v>
      </c>
      <c r="B7410" s="1649"/>
      <c r="C7410" s="1507">
        <v>27</v>
      </c>
    </row>
    <row r="7411" spans="1:3" ht="15">
      <c r="A7411" s="1649">
        <v>40648</v>
      </c>
      <c r="B7411" s="1649"/>
      <c r="C7411" s="1507">
        <v>26.1</v>
      </c>
    </row>
    <row r="7412" spans="1:3" ht="15">
      <c r="A7412" s="1649">
        <v>40649</v>
      </c>
      <c r="B7412" s="1649"/>
      <c r="C7412" s="1507">
        <v>28.9</v>
      </c>
    </row>
    <row r="7413" spans="1:3" ht="15">
      <c r="A7413" s="1649">
        <v>40650</v>
      </c>
      <c r="B7413" s="1649"/>
      <c r="C7413" s="1507">
        <v>28.6</v>
      </c>
    </row>
    <row r="7414" spans="1:3" ht="15">
      <c r="A7414" s="1649">
        <v>40651</v>
      </c>
      <c r="B7414" s="1649"/>
      <c r="C7414" s="1507">
        <v>29</v>
      </c>
    </row>
    <row r="7415" spans="1:3" ht="15">
      <c r="A7415" s="1649">
        <v>40652</v>
      </c>
      <c r="B7415" s="1649"/>
      <c r="C7415" s="1507">
        <v>29.7</v>
      </c>
    </row>
    <row r="7416" spans="1:3" ht="15">
      <c r="A7416" s="1649">
        <v>40653</v>
      </c>
      <c r="B7416" s="1649"/>
      <c r="C7416" s="1507">
        <v>27.2</v>
      </c>
    </row>
    <row r="7417" spans="1:3" ht="15">
      <c r="A7417" s="1649">
        <v>40654</v>
      </c>
      <c r="B7417" s="1649"/>
      <c r="C7417" s="1507">
        <v>28.9</v>
      </c>
    </row>
    <row r="7418" spans="1:3" ht="15">
      <c r="A7418" s="1649">
        <v>40655</v>
      </c>
      <c r="B7418" s="1649"/>
      <c r="C7418" s="1507">
        <v>27</v>
      </c>
    </row>
    <row r="7419" spans="1:3" ht="15">
      <c r="A7419" s="1649">
        <v>40656</v>
      </c>
      <c r="B7419" s="1649"/>
      <c r="C7419" s="1507">
        <v>29.9</v>
      </c>
    </row>
    <row r="7420" spans="1:3" ht="15">
      <c r="A7420" s="1649">
        <v>40657</v>
      </c>
      <c r="B7420" s="1649"/>
      <c r="C7420" s="1507">
        <v>27</v>
      </c>
    </row>
    <row r="7421" spans="1:3" ht="15">
      <c r="A7421" s="1649">
        <v>40658</v>
      </c>
      <c r="B7421" s="1649"/>
      <c r="C7421" s="1507">
        <v>29.8</v>
      </c>
    </row>
    <row r="7422" spans="1:3" ht="15">
      <c r="A7422" s="1649">
        <v>40659</v>
      </c>
      <c r="B7422" s="1649"/>
      <c r="C7422" s="1507">
        <v>31.6</v>
      </c>
    </row>
    <row r="7423" spans="1:3" ht="15">
      <c r="A7423" s="1649">
        <v>40660</v>
      </c>
      <c r="B7423" s="1649"/>
      <c r="C7423" s="1507">
        <v>28.6</v>
      </c>
    </row>
    <row r="7424" spans="1:3" ht="15">
      <c r="A7424" s="1649">
        <v>40661</v>
      </c>
      <c r="B7424" s="1649"/>
      <c r="C7424" s="1507">
        <v>28.3</v>
      </c>
    </row>
    <row r="7425" spans="1:3" ht="15">
      <c r="A7425" s="1649">
        <v>40662</v>
      </c>
      <c r="B7425" s="1649"/>
      <c r="C7425" s="1507">
        <v>27.7</v>
      </c>
    </row>
    <row r="7426" spans="1:3" ht="15">
      <c r="A7426" s="1649">
        <v>40663</v>
      </c>
      <c r="B7426" s="1649"/>
      <c r="C7426" s="1507">
        <v>30.5</v>
      </c>
    </row>
    <row r="7427" spans="1:3" ht="15">
      <c r="A7427" s="1649">
        <v>40664</v>
      </c>
      <c r="B7427" s="1649"/>
      <c r="C7427" s="1507">
        <v>31.7</v>
      </c>
    </row>
    <row r="7428" spans="1:3" ht="15">
      <c r="A7428" s="1649">
        <v>40665</v>
      </c>
      <c r="B7428" s="1649"/>
      <c r="C7428" s="1507">
        <v>36.200000000000003</v>
      </c>
    </row>
    <row r="7429" spans="1:3" ht="15">
      <c r="A7429" s="1649">
        <v>40666</v>
      </c>
      <c r="B7429" s="1649"/>
      <c r="C7429" s="1507">
        <v>29.4</v>
      </c>
    </row>
    <row r="7430" spans="1:3" ht="15">
      <c r="A7430" s="1649">
        <v>40667</v>
      </c>
      <c r="B7430" s="1649"/>
      <c r="C7430" s="1507">
        <v>23.3</v>
      </c>
    </row>
    <row r="7431" spans="1:3" ht="15">
      <c r="A7431" s="1649">
        <v>40668</v>
      </c>
      <c r="B7431" s="1649"/>
      <c r="C7431" s="1507">
        <v>27.2</v>
      </c>
    </row>
    <row r="7432" spans="1:3" ht="15">
      <c r="A7432" s="1649">
        <v>40669</v>
      </c>
      <c r="B7432" s="1649"/>
      <c r="C7432" s="1507">
        <v>32.5</v>
      </c>
    </row>
    <row r="7433" spans="1:3" ht="15">
      <c r="A7433" s="1649">
        <v>40670</v>
      </c>
      <c r="B7433" s="1649"/>
      <c r="C7433" s="1507">
        <v>35.799999999999997</v>
      </c>
    </row>
    <row r="7434" spans="1:3" ht="15">
      <c r="A7434" s="1649">
        <v>40671</v>
      </c>
      <c r="B7434" s="1649"/>
      <c r="C7434" s="1507">
        <v>36</v>
      </c>
    </row>
    <row r="7435" spans="1:3" ht="15">
      <c r="A7435" s="1649">
        <v>40672</v>
      </c>
      <c r="B7435" s="1649"/>
      <c r="C7435" s="1507">
        <v>36.9</v>
      </c>
    </row>
    <row r="7436" spans="1:3" ht="15">
      <c r="A7436" s="1649">
        <v>40673</v>
      </c>
      <c r="B7436" s="1649"/>
      <c r="C7436" s="1507">
        <v>37</v>
      </c>
    </row>
    <row r="7437" spans="1:3" ht="15">
      <c r="A7437" s="1649">
        <v>40674</v>
      </c>
      <c r="B7437" s="1649"/>
      <c r="C7437" s="1507">
        <v>35.700000000000003</v>
      </c>
    </row>
    <row r="7438" spans="1:3" ht="15">
      <c r="A7438" s="1649">
        <v>40675</v>
      </c>
      <c r="B7438" s="1649"/>
      <c r="C7438" s="1507">
        <v>32.5</v>
      </c>
    </row>
    <row r="7439" spans="1:3" ht="15">
      <c r="A7439" s="1649">
        <v>40676</v>
      </c>
      <c r="B7439" s="1649"/>
      <c r="C7439" s="1507">
        <v>30</v>
      </c>
    </row>
    <row r="7440" spans="1:3" ht="15">
      <c r="A7440" s="1649">
        <v>40677</v>
      </c>
      <c r="B7440" s="1649"/>
      <c r="C7440" s="1507">
        <v>27.2</v>
      </c>
    </row>
    <row r="7441" spans="1:3" ht="15">
      <c r="A7441" s="1649">
        <v>40678</v>
      </c>
      <c r="B7441" s="1649"/>
      <c r="C7441" s="1507">
        <v>31.1</v>
      </c>
    </row>
    <row r="7442" spans="1:3" ht="15">
      <c r="A7442" s="1649">
        <v>40679</v>
      </c>
      <c r="B7442" s="1649"/>
      <c r="C7442" s="1507">
        <v>28.1</v>
      </c>
    </row>
    <row r="7443" spans="1:3" ht="15">
      <c r="A7443" s="1649">
        <v>40680</v>
      </c>
      <c r="B7443" s="1649"/>
      <c r="C7443" s="1507">
        <v>30.6</v>
      </c>
    </row>
    <row r="7444" spans="1:3" ht="15">
      <c r="A7444" s="1649">
        <v>40681</v>
      </c>
      <c r="B7444" s="1649"/>
      <c r="C7444" s="1507">
        <v>31.5</v>
      </c>
    </row>
    <row r="7445" spans="1:3" ht="15">
      <c r="A7445" s="1649">
        <v>40682</v>
      </c>
      <c r="B7445" s="1649"/>
      <c r="C7445" s="1507">
        <v>30.3</v>
      </c>
    </row>
    <row r="7446" spans="1:3" ht="15">
      <c r="A7446" s="1649">
        <v>40683</v>
      </c>
      <c r="B7446" s="1649"/>
      <c r="C7446" s="1507">
        <v>28.3</v>
      </c>
    </row>
    <row r="7447" spans="1:3" ht="15">
      <c r="A7447" s="1649">
        <v>40684</v>
      </c>
      <c r="B7447" s="1649"/>
      <c r="C7447" s="1507">
        <v>33.299999999999997</v>
      </c>
    </row>
    <row r="7448" spans="1:3" ht="15">
      <c r="A7448" s="1649">
        <v>40685</v>
      </c>
      <c r="B7448" s="1649"/>
      <c r="C7448" s="1507">
        <v>35.9</v>
      </c>
    </row>
    <row r="7449" spans="1:3" ht="15">
      <c r="A7449" s="1649">
        <v>40686</v>
      </c>
      <c r="B7449" s="1649"/>
      <c r="C7449" s="1507">
        <v>33.200000000000003</v>
      </c>
    </row>
    <row r="7450" spans="1:3" ht="15">
      <c r="A7450" s="1649">
        <v>40687</v>
      </c>
      <c r="B7450" s="1649"/>
      <c r="C7450" s="1507">
        <v>26</v>
      </c>
    </row>
    <row r="7451" spans="1:3" ht="15">
      <c r="A7451" s="1649">
        <v>40688</v>
      </c>
      <c r="B7451" s="1649"/>
      <c r="C7451" s="1507">
        <v>28</v>
      </c>
    </row>
    <row r="7452" spans="1:3" ht="15">
      <c r="A7452" s="1649">
        <v>40689</v>
      </c>
      <c r="B7452" s="1649"/>
      <c r="C7452" s="1507">
        <v>31.5</v>
      </c>
    </row>
    <row r="7453" spans="1:3" ht="15">
      <c r="A7453" s="1649">
        <v>40690</v>
      </c>
      <c r="B7453" s="1649"/>
      <c r="C7453" s="1507">
        <v>33.299999999999997</v>
      </c>
    </row>
    <row r="7454" spans="1:3" ht="15">
      <c r="A7454" s="1649">
        <v>40691</v>
      </c>
      <c r="B7454" s="1649"/>
      <c r="C7454" s="1507">
        <v>33.9</v>
      </c>
    </row>
    <row r="7455" spans="1:3" ht="15">
      <c r="A7455" s="1649">
        <v>40692</v>
      </c>
      <c r="B7455" s="1649"/>
      <c r="C7455" s="1507">
        <v>32.1</v>
      </c>
    </row>
    <row r="7456" spans="1:3" ht="15">
      <c r="A7456" s="1649">
        <v>40693</v>
      </c>
      <c r="B7456" s="1649"/>
      <c r="C7456" s="1507">
        <v>33</v>
      </c>
    </row>
    <row r="7457" spans="1:3" ht="15">
      <c r="A7457" s="1649">
        <v>40694</v>
      </c>
      <c r="B7457" s="1649"/>
      <c r="C7457" s="1507">
        <v>32.5</v>
      </c>
    </row>
    <row r="7458" spans="1:3" ht="15">
      <c r="A7458" s="1649">
        <v>40695</v>
      </c>
      <c r="B7458" s="1649"/>
      <c r="C7458" s="1507">
        <v>33.4</v>
      </c>
    </row>
    <row r="7459" spans="1:3" ht="15">
      <c r="A7459" s="1649">
        <v>40696</v>
      </c>
      <c r="B7459" s="1649"/>
      <c r="C7459" s="1507">
        <v>33.200000000000003</v>
      </c>
    </row>
    <row r="7460" spans="1:3" ht="15">
      <c r="A7460" s="1649">
        <v>40697</v>
      </c>
      <c r="B7460" s="1649"/>
      <c r="C7460" s="1507">
        <v>33.1</v>
      </c>
    </row>
    <row r="7461" spans="1:3" ht="15">
      <c r="A7461" s="1649">
        <v>40698</v>
      </c>
      <c r="B7461" s="1649"/>
      <c r="C7461" s="1507">
        <v>35.700000000000003</v>
      </c>
    </row>
    <row r="7462" spans="1:3" ht="15">
      <c r="A7462" s="1649">
        <v>40699</v>
      </c>
      <c r="B7462" s="1649"/>
      <c r="C7462" s="1507">
        <v>36.6</v>
      </c>
    </row>
    <row r="7463" spans="1:3" ht="15">
      <c r="A7463" s="1649">
        <v>40700</v>
      </c>
      <c r="B7463" s="1649"/>
      <c r="C7463" s="1507">
        <v>35.200000000000003</v>
      </c>
    </row>
    <row r="7464" spans="1:3" ht="15">
      <c r="A7464" s="1649">
        <v>40701</v>
      </c>
      <c r="B7464" s="1649"/>
      <c r="C7464" s="1507">
        <v>35.9</v>
      </c>
    </row>
    <row r="7465" spans="1:3" ht="15">
      <c r="A7465" s="1649">
        <v>40702</v>
      </c>
      <c r="B7465" s="1649"/>
      <c r="C7465" s="1507">
        <v>35.200000000000003</v>
      </c>
    </row>
    <row r="7466" spans="1:3" ht="15">
      <c r="A7466" s="1649">
        <v>40703</v>
      </c>
      <c r="B7466" s="1649"/>
      <c r="C7466" s="1507">
        <v>35</v>
      </c>
    </row>
    <row r="7467" spans="1:3" ht="15">
      <c r="A7467" s="1649">
        <v>40704</v>
      </c>
      <c r="B7467" s="1649"/>
      <c r="C7467" s="1507">
        <v>34.299999999999997</v>
      </c>
    </row>
    <row r="7468" spans="1:3" ht="15">
      <c r="A7468" s="1649">
        <v>40705</v>
      </c>
      <c r="B7468" s="1649"/>
      <c r="C7468" s="1507">
        <v>32</v>
      </c>
    </row>
    <row r="7469" spans="1:3" ht="15">
      <c r="A7469" s="1649">
        <v>40706</v>
      </c>
      <c r="B7469" s="1649"/>
      <c r="C7469" s="1507">
        <v>33.200000000000003</v>
      </c>
    </row>
    <row r="7470" spans="1:3" ht="15">
      <c r="A7470" s="1649">
        <v>40707</v>
      </c>
      <c r="B7470" s="1649"/>
      <c r="C7470" s="1507">
        <v>33.200000000000003</v>
      </c>
    </row>
    <row r="7471" spans="1:3" ht="15">
      <c r="A7471" s="1649">
        <v>40708</v>
      </c>
      <c r="B7471" s="1649"/>
      <c r="C7471" s="1507">
        <v>35.299999999999997</v>
      </c>
    </row>
    <row r="7472" spans="1:3" ht="15">
      <c r="A7472" s="1649">
        <v>40709</v>
      </c>
      <c r="B7472" s="1649"/>
      <c r="C7472" s="1507">
        <v>34.9</v>
      </c>
    </row>
    <row r="7473" spans="1:3" ht="15">
      <c r="A7473" s="1649">
        <v>40710</v>
      </c>
      <c r="B7473" s="1649"/>
      <c r="C7473" s="1507">
        <v>35.9</v>
      </c>
    </row>
    <row r="7474" spans="1:3" ht="15">
      <c r="A7474" s="1649">
        <v>40711</v>
      </c>
      <c r="B7474" s="1649"/>
      <c r="C7474" s="1507">
        <v>31.6</v>
      </c>
    </row>
    <row r="7475" spans="1:3" ht="15">
      <c r="A7475" s="1649">
        <v>40712</v>
      </c>
      <c r="B7475" s="1649"/>
      <c r="C7475" s="1507">
        <v>33</v>
      </c>
    </row>
    <row r="7476" spans="1:3" ht="15">
      <c r="A7476" s="1649">
        <v>40713</v>
      </c>
      <c r="B7476" s="1649"/>
      <c r="C7476" s="1507">
        <v>34.200000000000003</v>
      </c>
    </row>
    <row r="7477" spans="1:3" ht="15">
      <c r="A7477" s="1649">
        <v>40714</v>
      </c>
      <c r="B7477" s="1649"/>
      <c r="C7477" s="1507">
        <v>34</v>
      </c>
    </row>
    <row r="7478" spans="1:3" ht="15">
      <c r="A7478" s="1649">
        <v>40715</v>
      </c>
      <c r="B7478" s="1649"/>
      <c r="C7478" s="1507">
        <v>33.9</v>
      </c>
    </row>
    <row r="7479" spans="1:3" ht="15">
      <c r="A7479" s="1649">
        <v>40716</v>
      </c>
      <c r="B7479" s="1649"/>
      <c r="C7479" s="1507">
        <v>35.6</v>
      </c>
    </row>
    <row r="7480" spans="1:3" ht="15">
      <c r="A7480" s="1649">
        <v>40717</v>
      </c>
      <c r="B7480" s="1649"/>
      <c r="C7480" s="1507">
        <v>36.1</v>
      </c>
    </row>
    <row r="7481" spans="1:3" ht="15">
      <c r="A7481" s="1649">
        <v>40718</v>
      </c>
      <c r="B7481" s="1649"/>
      <c r="C7481" s="1507">
        <v>28.3</v>
      </c>
    </row>
    <row r="7482" spans="1:3" ht="15">
      <c r="A7482" s="1649">
        <v>40719</v>
      </c>
      <c r="B7482" s="1649"/>
      <c r="C7482" s="1507">
        <v>30</v>
      </c>
    </row>
    <row r="7483" spans="1:3" ht="15">
      <c r="A7483" s="1649">
        <v>40720</v>
      </c>
      <c r="B7483" s="1649"/>
      <c r="C7483" s="1507">
        <v>33.5</v>
      </c>
    </row>
    <row r="7484" spans="1:3" ht="15">
      <c r="A7484" s="1649">
        <v>40721</v>
      </c>
      <c r="B7484" s="1649"/>
      <c r="C7484" s="1507">
        <v>33.200000000000003</v>
      </c>
    </row>
    <row r="7485" spans="1:3" ht="15">
      <c r="A7485" s="1649">
        <v>40722</v>
      </c>
      <c r="B7485" s="1649"/>
      <c r="C7485" s="1507">
        <v>33.6</v>
      </c>
    </row>
    <row r="7486" spans="1:3" ht="15">
      <c r="A7486" s="1649">
        <v>40723</v>
      </c>
      <c r="B7486" s="1649"/>
      <c r="C7486" s="1507">
        <v>34.5</v>
      </c>
    </row>
    <row r="7487" spans="1:3" ht="15">
      <c r="A7487" s="1649">
        <v>40724</v>
      </c>
      <c r="B7487" s="1649"/>
      <c r="C7487" s="1507">
        <v>32.4</v>
      </c>
    </row>
    <row r="7488" spans="1:3" ht="15">
      <c r="A7488" s="1649">
        <v>40725</v>
      </c>
      <c r="B7488" s="1649"/>
      <c r="C7488" s="1507">
        <v>32.200000000000003</v>
      </c>
    </row>
    <row r="7489" spans="1:3" ht="15">
      <c r="A7489" s="1649">
        <v>40726</v>
      </c>
      <c r="B7489" s="1649"/>
      <c r="C7489" s="1507">
        <v>34.200000000000003</v>
      </c>
    </row>
    <row r="7490" spans="1:3" ht="15">
      <c r="A7490" s="1649">
        <v>40727</v>
      </c>
      <c r="B7490" s="1649"/>
      <c r="C7490" s="1507">
        <v>36.5</v>
      </c>
    </row>
    <row r="7491" spans="1:3" ht="15">
      <c r="A7491" s="1649">
        <v>40728</v>
      </c>
      <c r="B7491" s="1649"/>
      <c r="C7491" s="1507">
        <v>35.299999999999997</v>
      </c>
    </row>
    <row r="7492" spans="1:3" ht="15">
      <c r="A7492" s="1649">
        <v>40729</v>
      </c>
      <c r="B7492" s="1649"/>
      <c r="C7492" s="1507">
        <v>34.799999999999997</v>
      </c>
    </row>
    <row r="7493" spans="1:3" ht="15">
      <c r="A7493" s="1649">
        <v>40730</v>
      </c>
      <c r="B7493" s="1649"/>
      <c r="C7493" s="1507">
        <v>37.4</v>
      </c>
    </row>
    <row r="7494" spans="1:3" ht="15">
      <c r="A7494" s="1649">
        <v>40731</v>
      </c>
      <c r="B7494" s="1649"/>
      <c r="C7494" s="1507">
        <v>39</v>
      </c>
    </row>
    <row r="7495" spans="1:3" ht="15">
      <c r="A7495" s="1649">
        <v>40732</v>
      </c>
      <c r="B7495" s="1649"/>
      <c r="C7495" s="1507">
        <v>35.4</v>
      </c>
    </row>
    <row r="7496" spans="1:3" ht="15">
      <c r="A7496" s="1649">
        <v>40733</v>
      </c>
      <c r="B7496" s="1649"/>
      <c r="C7496" s="1507">
        <v>32.6</v>
      </c>
    </row>
    <row r="7497" spans="1:3" ht="15">
      <c r="A7497" s="1649">
        <v>40734</v>
      </c>
      <c r="B7497" s="1649"/>
      <c r="C7497" s="1507">
        <v>33.6</v>
      </c>
    </row>
    <row r="7498" spans="1:3" ht="15">
      <c r="A7498" s="1649">
        <v>40735</v>
      </c>
      <c r="B7498" s="1649"/>
      <c r="C7498" s="1507">
        <v>33.4</v>
      </c>
    </row>
    <row r="7499" spans="1:3" ht="15">
      <c r="A7499" s="1649">
        <v>40736</v>
      </c>
      <c r="B7499" s="1649"/>
      <c r="C7499" s="1507">
        <v>32.9</v>
      </c>
    </row>
    <row r="7500" spans="1:3" ht="15">
      <c r="A7500" s="1649">
        <v>40737</v>
      </c>
      <c r="B7500" s="1649"/>
      <c r="C7500" s="1507">
        <v>31.4</v>
      </c>
    </row>
    <row r="7501" spans="1:3" ht="15">
      <c r="A7501" s="1649">
        <v>40738</v>
      </c>
      <c r="B7501" s="1649"/>
      <c r="C7501" s="1507">
        <v>30.4</v>
      </c>
    </row>
    <row r="7502" spans="1:3" ht="15">
      <c r="A7502" s="1649">
        <v>40739</v>
      </c>
      <c r="B7502" s="1649"/>
      <c r="C7502" s="1507">
        <v>31.2</v>
      </c>
    </row>
    <row r="7503" spans="1:3" ht="15">
      <c r="A7503" s="1649">
        <v>40740</v>
      </c>
      <c r="B7503" s="1649"/>
      <c r="C7503" s="1507">
        <v>33.200000000000003</v>
      </c>
    </row>
    <row r="7504" spans="1:3" ht="15">
      <c r="A7504" s="1649">
        <v>40741</v>
      </c>
      <c r="B7504" s="1649"/>
      <c r="C7504" s="1507">
        <v>36</v>
      </c>
    </row>
    <row r="7505" spans="1:3" ht="15">
      <c r="A7505" s="1649">
        <v>40742</v>
      </c>
      <c r="B7505" s="1649"/>
      <c r="C7505" s="1507">
        <v>33.9</v>
      </c>
    </row>
    <row r="7506" spans="1:3" ht="15">
      <c r="A7506" s="1649">
        <v>40743</v>
      </c>
      <c r="B7506" s="1649"/>
      <c r="C7506" s="1507">
        <v>34</v>
      </c>
    </row>
    <row r="7507" spans="1:3" ht="15">
      <c r="A7507" s="1649">
        <v>40744</v>
      </c>
      <c r="B7507" s="1649"/>
      <c r="C7507" s="1507">
        <v>34.5</v>
      </c>
    </row>
    <row r="7508" spans="1:3" ht="15">
      <c r="A7508" s="1649">
        <v>40745</v>
      </c>
      <c r="B7508" s="1649"/>
      <c r="C7508" s="1507">
        <v>34.700000000000003</v>
      </c>
    </row>
    <row r="7509" spans="1:3" ht="15">
      <c r="A7509" s="1649">
        <v>40746</v>
      </c>
      <c r="B7509" s="1649"/>
      <c r="C7509" s="1507">
        <v>34.700000000000003</v>
      </c>
    </row>
    <row r="7510" spans="1:3" ht="15">
      <c r="A7510" s="1649">
        <v>40747</v>
      </c>
      <c r="B7510" s="1649"/>
      <c r="C7510" s="1507">
        <v>32.299999999999997</v>
      </c>
    </row>
    <row r="7511" spans="1:3" ht="15">
      <c r="A7511" s="1649">
        <v>40748</v>
      </c>
      <c r="B7511" s="1649"/>
      <c r="C7511" s="1507">
        <v>33.5</v>
      </c>
    </row>
    <row r="7512" spans="1:3" ht="15">
      <c r="A7512" s="1649">
        <v>40749</v>
      </c>
      <c r="B7512" s="1649"/>
      <c r="C7512" s="1507">
        <v>36</v>
      </c>
    </row>
    <row r="7513" spans="1:3" ht="15">
      <c r="A7513" s="1649">
        <v>40750</v>
      </c>
      <c r="B7513" s="1649"/>
      <c r="C7513" s="1507">
        <v>36.200000000000003</v>
      </c>
    </row>
    <row r="7514" spans="1:3" ht="15">
      <c r="A7514" s="1649">
        <v>40751</v>
      </c>
      <c r="B7514" s="1649"/>
      <c r="C7514" s="1507">
        <v>35.200000000000003</v>
      </c>
    </row>
    <row r="7515" spans="1:3" ht="15">
      <c r="A7515" s="1649">
        <v>40752</v>
      </c>
      <c r="B7515" s="1649"/>
      <c r="C7515" s="1507">
        <v>35.9</v>
      </c>
    </row>
    <row r="7516" spans="1:3" ht="15">
      <c r="A7516" s="1649">
        <v>40753</v>
      </c>
      <c r="B7516" s="1649"/>
      <c r="C7516" s="1507">
        <v>36</v>
      </c>
    </row>
    <row r="7517" spans="1:3" ht="15">
      <c r="A7517" s="1649">
        <v>40754</v>
      </c>
      <c r="B7517" s="1649"/>
      <c r="C7517" s="1507">
        <v>33.700000000000003</v>
      </c>
    </row>
    <row r="7518" spans="1:3" ht="15">
      <c r="A7518" s="1649">
        <v>40755</v>
      </c>
      <c r="B7518" s="1649"/>
      <c r="C7518" s="1507">
        <v>28.9</v>
      </c>
    </row>
    <row r="7519" spans="1:3" ht="15">
      <c r="A7519" s="1649">
        <v>40756</v>
      </c>
      <c r="B7519" s="1649"/>
      <c r="C7519" s="1507">
        <v>29.3</v>
      </c>
    </row>
    <row r="7520" spans="1:3" ht="15">
      <c r="A7520" s="1649">
        <v>40757</v>
      </c>
      <c r="B7520" s="1649"/>
      <c r="C7520" s="1507">
        <v>29.2</v>
      </c>
    </row>
    <row r="7521" spans="1:3" ht="15">
      <c r="A7521" s="1649">
        <v>40758</v>
      </c>
      <c r="B7521" s="1649"/>
      <c r="C7521" s="1507">
        <v>33</v>
      </c>
    </row>
    <row r="7522" spans="1:3" ht="15">
      <c r="A7522" s="1649">
        <v>40759</v>
      </c>
      <c r="B7522" s="1649"/>
      <c r="C7522" s="1507">
        <v>35.700000000000003</v>
      </c>
    </row>
    <row r="7523" spans="1:3" ht="15">
      <c r="A7523" s="1649">
        <v>40760</v>
      </c>
      <c r="B7523" s="1649"/>
      <c r="C7523" s="1507">
        <v>35.700000000000003</v>
      </c>
    </row>
    <row r="7524" spans="1:3" ht="15">
      <c r="A7524" s="1649">
        <v>40761</v>
      </c>
      <c r="B7524" s="1649"/>
      <c r="C7524" s="1507">
        <v>32.200000000000003</v>
      </c>
    </row>
    <row r="7525" spans="1:3" ht="15">
      <c r="A7525" s="1649">
        <v>40762</v>
      </c>
      <c r="B7525" s="1649"/>
      <c r="C7525" s="1507">
        <v>34.299999999999997</v>
      </c>
    </row>
    <row r="7526" spans="1:3" ht="15">
      <c r="A7526" s="1649">
        <v>40763</v>
      </c>
      <c r="B7526" s="1649"/>
      <c r="C7526" s="1507">
        <v>32</v>
      </c>
    </row>
    <row r="7527" spans="1:3" ht="15">
      <c r="A7527" s="1649">
        <v>40764</v>
      </c>
      <c r="B7527" s="1649"/>
      <c r="C7527" s="1507">
        <v>32.4</v>
      </c>
    </row>
    <row r="7528" spans="1:3" ht="15">
      <c r="A7528" s="1649">
        <v>40765</v>
      </c>
      <c r="B7528" s="1649"/>
      <c r="C7528" s="1507">
        <v>29.8</v>
      </c>
    </row>
    <row r="7529" spans="1:3" ht="15">
      <c r="A7529" s="1649">
        <v>40766</v>
      </c>
      <c r="B7529" s="1649"/>
      <c r="C7529" s="1507">
        <v>29.6</v>
      </c>
    </row>
    <row r="7530" spans="1:3" ht="15">
      <c r="A7530" s="1649">
        <v>40767</v>
      </c>
      <c r="B7530" s="1649"/>
      <c r="C7530" s="1507">
        <v>31</v>
      </c>
    </row>
    <row r="7531" spans="1:3" ht="15">
      <c r="A7531" s="1649">
        <v>40768</v>
      </c>
      <c r="B7531" s="1649"/>
      <c r="C7531" s="1507">
        <v>32.9</v>
      </c>
    </row>
    <row r="7532" spans="1:3" ht="15">
      <c r="A7532" s="1649">
        <v>40769</v>
      </c>
      <c r="B7532" s="1649"/>
      <c r="C7532" s="1507">
        <v>34.5</v>
      </c>
    </row>
    <row r="7533" spans="1:3" ht="15">
      <c r="A7533" s="1649">
        <v>40770</v>
      </c>
      <c r="B7533" s="1649"/>
      <c r="C7533" s="1507">
        <v>35.4</v>
      </c>
    </row>
    <row r="7534" spans="1:3" ht="15">
      <c r="A7534" s="1649">
        <v>40771</v>
      </c>
      <c r="B7534" s="1649"/>
      <c r="C7534" s="1507">
        <v>33.5</v>
      </c>
    </row>
    <row r="7535" spans="1:3" ht="15">
      <c r="A7535" s="1649">
        <v>40772</v>
      </c>
      <c r="B7535" s="1649"/>
      <c r="C7535" s="1507">
        <v>33.5</v>
      </c>
    </row>
    <row r="7536" spans="1:3" ht="15">
      <c r="A7536" s="1649">
        <v>40773</v>
      </c>
      <c r="B7536" s="1649"/>
      <c r="C7536" s="1507">
        <v>29.4</v>
      </c>
    </row>
    <row r="7537" spans="1:3" ht="15">
      <c r="A7537" s="1649">
        <v>40774</v>
      </c>
      <c r="B7537" s="1649"/>
      <c r="C7537" s="1507">
        <v>27.6</v>
      </c>
    </row>
    <row r="7538" spans="1:3" ht="15">
      <c r="A7538" s="1649">
        <v>40775</v>
      </c>
      <c r="B7538" s="1649"/>
      <c r="C7538" s="1507">
        <v>29.7</v>
      </c>
    </row>
    <row r="7539" spans="1:3" ht="15">
      <c r="A7539" s="1649">
        <v>40776</v>
      </c>
      <c r="B7539" s="1649"/>
      <c r="C7539" s="1507">
        <v>32.5</v>
      </c>
    </row>
    <row r="7540" spans="1:3" ht="15">
      <c r="A7540" s="1649">
        <v>40777</v>
      </c>
      <c r="B7540" s="1649"/>
      <c r="C7540" s="1507">
        <v>34</v>
      </c>
    </row>
    <row r="7541" spans="1:3" ht="15">
      <c r="A7541" s="1649">
        <v>40778</v>
      </c>
      <c r="B7541" s="1649"/>
      <c r="C7541" s="1507">
        <v>33.299999999999997</v>
      </c>
    </row>
    <row r="7542" spans="1:3" ht="15">
      <c r="A7542" s="1649">
        <v>40779</v>
      </c>
      <c r="B7542" s="1649"/>
      <c r="C7542" s="1507">
        <v>30.1</v>
      </c>
    </row>
    <row r="7543" spans="1:3" ht="15">
      <c r="A7543" s="1649">
        <v>40780</v>
      </c>
      <c r="B7543" s="1649"/>
      <c r="C7543" s="1507">
        <v>33.200000000000003</v>
      </c>
    </row>
    <row r="7544" spans="1:3" ht="15">
      <c r="A7544" s="1649">
        <v>40781</v>
      </c>
      <c r="B7544" s="1649"/>
      <c r="C7544" s="1507">
        <v>33.1</v>
      </c>
    </row>
    <row r="7545" spans="1:3" ht="15">
      <c r="A7545" s="1649">
        <v>40782</v>
      </c>
      <c r="B7545" s="1649"/>
      <c r="C7545" s="1507">
        <v>32.799999999999997</v>
      </c>
    </row>
    <row r="7546" spans="1:3" ht="15">
      <c r="A7546" s="1649">
        <v>40783</v>
      </c>
      <c r="B7546" s="1649"/>
      <c r="C7546" s="1507">
        <v>34</v>
      </c>
    </row>
    <row r="7547" spans="1:3" ht="15">
      <c r="A7547" s="1649">
        <v>40784</v>
      </c>
      <c r="B7547" s="1649"/>
      <c r="C7547" s="1507">
        <v>35.4</v>
      </c>
    </row>
    <row r="7548" spans="1:3" ht="15">
      <c r="A7548" s="1649">
        <v>40785</v>
      </c>
      <c r="B7548" s="1649"/>
      <c r="C7548" s="1507">
        <v>35.9</v>
      </c>
    </row>
    <row r="7549" spans="1:3" ht="15">
      <c r="A7549" s="1649">
        <v>40786</v>
      </c>
      <c r="B7549" s="1649"/>
      <c r="C7549" s="1507">
        <v>37.5</v>
      </c>
    </row>
    <row r="7550" spans="1:3" ht="15">
      <c r="A7550" s="1649">
        <v>40787</v>
      </c>
      <c r="B7550" s="1649"/>
      <c r="C7550" s="1507">
        <v>36.6</v>
      </c>
    </row>
    <row r="7551" spans="1:3" ht="15">
      <c r="A7551" s="1649">
        <v>40788</v>
      </c>
      <c r="B7551" s="1649"/>
      <c r="C7551" s="1507">
        <v>34.1</v>
      </c>
    </row>
    <row r="7552" spans="1:3" ht="15">
      <c r="A7552" s="1649">
        <v>40789</v>
      </c>
      <c r="B7552" s="1649"/>
      <c r="C7552" s="1507">
        <v>32</v>
      </c>
    </row>
    <row r="7553" spans="1:3" ht="15">
      <c r="A7553" s="1649">
        <v>40790</v>
      </c>
      <c r="B7553" s="1649"/>
      <c r="C7553" s="1507">
        <v>33.4</v>
      </c>
    </row>
    <row r="7554" spans="1:3" ht="15">
      <c r="A7554" s="1649">
        <v>40791</v>
      </c>
      <c r="B7554" s="1649"/>
      <c r="C7554" s="1507">
        <v>31</v>
      </c>
    </row>
    <row r="7555" spans="1:3" ht="15">
      <c r="A7555" s="1649">
        <v>40792</v>
      </c>
      <c r="B7555" s="1649"/>
      <c r="C7555" s="1507">
        <v>33.9</v>
      </c>
    </row>
    <row r="7556" spans="1:3" ht="15">
      <c r="A7556" s="1649">
        <v>40793</v>
      </c>
      <c r="B7556" s="1649"/>
      <c r="C7556" s="1507">
        <v>34.799999999999997</v>
      </c>
    </row>
    <row r="7557" spans="1:3" ht="15">
      <c r="A7557" s="1649">
        <v>40794</v>
      </c>
      <c r="B7557" s="1649"/>
      <c r="C7557" s="1507">
        <v>34.9</v>
      </c>
    </row>
    <row r="7558" spans="1:3" ht="15">
      <c r="A7558" s="1649">
        <v>40795</v>
      </c>
      <c r="B7558" s="1649"/>
      <c r="C7558" s="1507">
        <v>30.9</v>
      </c>
    </row>
    <row r="7559" spans="1:3" ht="15">
      <c r="A7559" s="1649">
        <v>40796</v>
      </c>
      <c r="B7559" s="1649"/>
      <c r="C7559" s="1507">
        <v>30.5</v>
      </c>
    </row>
    <row r="7560" spans="1:3" ht="15">
      <c r="A7560" s="1649">
        <v>40797</v>
      </c>
      <c r="B7560" s="1649"/>
      <c r="C7560" s="1507">
        <v>29.7</v>
      </c>
    </row>
    <row r="7561" spans="1:3" ht="15">
      <c r="A7561" s="1649">
        <v>40798</v>
      </c>
      <c r="B7561" s="1649"/>
      <c r="C7561" s="1507">
        <v>26.5</v>
      </c>
    </row>
    <row r="7562" spans="1:3" ht="15">
      <c r="A7562" s="1649">
        <v>40799</v>
      </c>
      <c r="B7562" s="1649"/>
      <c r="C7562" s="1507">
        <v>30.1</v>
      </c>
    </row>
    <row r="7563" spans="1:3" ht="15">
      <c r="A7563" s="1649">
        <v>40800</v>
      </c>
      <c r="B7563" s="1649"/>
      <c r="C7563" s="1507">
        <v>28.7</v>
      </c>
    </row>
    <row r="7564" spans="1:3" ht="15">
      <c r="A7564" s="1649">
        <v>40801</v>
      </c>
      <c r="B7564" s="1649"/>
      <c r="C7564" s="1507">
        <v>31.4</v>
      </c>
    </row>
    <row r="7565" spans="1:3" ht="15">
      <c r="A7565" s="1649">
        <v>40802</v>
      </c>
      <c r="B7565" s="1649"/>
      <c r="C7565" s="1507">
        <v>33</v>
      </c>
    </row>
    <row r="7566" spans="1:3" ht="15">
      <c r="A7566" s="1649">
        <v>40803</v>
      </c>
      <c r="B7566" s="1649"/>
      <c r="C7566" s="1507">
        <v>33.9</v>
      </c>
    </row>
    <row r="7567" spans="1:3" ht="15">
      <c r="A7567" s="1649">
        <v>40804</v>
      </c>
      <c r="B7567" s="1649"/>
      <c r="C7567" s="1507">
        <v>33.799999999999997</v>
      </c>
    </row>
    <row r="7568" spans="1:3" ht="15">
      <c r="A7568" s="1649">
        <v>40805</v>
      </c>
      <c r="B7568" s="1649"/>
      <c r="C7568" s="1507">
        <v>31.6</v>
      </c>
    </row>
    <row r="7569" spans="1:3" ht="15">
      <c r="A7569" s="1649">
        <v>40806</v>
      </c>
      <c r="B7569" s="1649"/>
      <c r="C7569" s="1507">
        <v>28.9</v>
      </c>
    </row>
    <row r="7570" spans="1:3" ht="15">
      <c r="A7570" s="1649">
        <v>40807</v>
      </c>
      <c r="B7570" s="1649"/>
      <c r="C7570" s="1507">
        <v>27</v>
      </c>
    </row>
    <row r="7571" spans="1:3" ht="15">
      <c r="A7571" s="1649">
        <v>40808</v>
      </c>
      <c r="B7571" s="1649"/>
      <c r="C7571" s="1507">
        <v>29.6</v>
      </c>
    </row>
    <row r="7572" spans="1:3" ht="15">
      <c r="A7572" s="1649">
        <v>40809</v>
      </c>
      <c r="B7572" s="1649"/>
      <c r="C7572" s="1507">
        <v>31</v>
      </c>
    </row>
    <row r="7573" spans="1:3" ht="15">
      <c r="A7573" s="1649">
        <v>40810</v>
      </c>
      <c r="B7573" s="1649"/>
      <c r="C7573" s="1507">
        <v>31</v>
      </c>
    </row>
    <row r="7574" spans="1:3" ht="15">
      <c r="A7574" s="1649">
        <v>40811</v>
      </c>
      <c r="B7574" s="1649"/>
      <c r="C7574" s="1507">
        <v>32</v>
      </c>
    </row>
    <row r="7575" spans="1:3" ht="15">
      <c r="A7575" s="1649">
        <v>40812</v>
      </c>
      <c r="B7575" s="1649"/>
      <c r="C7575" s="1507">
        <v>28.7</v>
      </c>
    </row>
    <row r="7576" spans="1:3" ht="15">
      <c r="A7576" s="1649">
        <v>40813</v>
      </c>
      <c r="B7576" s="1649"/>
      <c r="C7576" s="1507">
        <v>25.5</v>
      </c>
    </row>
    <row r="7577" spans="1:3" ht="15">
      <c r="A7577" s="1649">
        <v>40814</v>
      </c>
      <c r="B7577" s="1649"/>
      <c r="C7577" s="1507">
        <v>32.700000000000003</v>
      </c>
    </row>
    <row r="7578" spans="1:3" ht="15">
      <c r="A7578" s="1649">
        <v>40815</v>
      </c>
      <c r="B7578" s="1649"/>
      <c r="C7578" s="1507">
        <v>32.5</v>
      </c>
    </row>
    <row r="7579" spans="1:3" ht="15">
      <c r="A7579" s="1649">
        <v>40816</v>
      </c>
      <c r="B7579" s="1649"/>
      <c r="C7579" s="1507">
        <v>28.8</v>
      </c>
    </row>
    <row r="7580" spans="1:3" ht="15">
      <c r="A7580" s="1649">
        <v>40817</v>
      </c>
      <c r="B7580" s="1649"/>
      <c r="C7580" s="1507">
        <v>22.8</v>
      </c>
    </row>
    <row r="7581" spans="1:3" ht="15">
      <c r="A7581" s="1649">
        <v>40818</v>
      </c>
      <c r="B7581" s="1649"/>
      <c r="C7581" s="1507">
        <v>28.9</v>
      </c>
    </row>
    <row r="7582" spans="1:3" ht="15">
      <c r="A7582" s="1649">
        <v>40819</v>
      </c>
      <c r="B7582" s="1649"/>
      <c r="C7582" s="1507">
        <v>26</v>
      </c>
    </row>
    <row r="7583" spans="1:3" ht="15">
      <c r="A7583" s="1649">
        <v>40820</v>
      </c>
      <c r="B7583" s="1649"/>
      <c r="C7583" s="1507">
        <v>24.5</v>
      </c>
    </row>
    <row r="7584" spans="1:3" ht="15">
      <c r="A7584" s="1649">
        <v>40821</v>
      </c>
      <c r="B7584" s="1649"/>
      <c r="C7584" s="1507">
        <v>22.8</v>
      </c>
    </row>
    <row r="7585" spans="1:3" ht="15">
      <c r="A7585" s="1649">
        <v>40822</v>
      </c>
      <c r="B7585" s="1649"/>
      <c r="C7585" s="1507">
        <v>21</v>
      </c>
    </row>
    <row r="7586" spans="1:3" ht="15">
      <c r="A7586" s="1649">
        <v>40823</v>
      </c>
      <c r="B7586" s="1649"/>
      <c r="C7586" s="1507">
        <v>22.6</v>
      </c>
    </row>
    <row r="7587" spans="1:3" ht="15">
      <c r="A7587" s="1649">
        <v>40824</v>
      </c>
      <c r="B7587" s="1649"/>
      <c r="C7587" s="1507">
        <v>23</v>
      </c>
    </row>
    <row r="7588" spans="1:3" ht="15">
      <c r="A7588" s="1649">
        <v>40825</v>
      </c>
      <c r="B7588" s="1649"/>
      <c r="C7588" s="1507">
        <v>29.5</v>
      </c>
    </row>
    <row r="7589" spans="1:3" ht="15">
      <c r="A7589" s="1649">
        <v>40826</v>
      </c>
      <c r="B7589" s="1649"/>
      <c r="C7589" s="1507">
        <v>32.200000000000003</v>
      </c>
    </row>
    <row r="7590" spans="1:3" ht="15">
      <c r="A7590" s="1649">
        <v>40827</v>
      </c>
      <c r="B7590" s="1649"/>
      <c r="C7590" s="1507">
        <v>33.200000000000003</v>
      </c>
    </row>
    <row r="7591" spans="1:3" ht="15">
      <c r="A7591" s="1649">
        <v>40828</v>
      </c>
      <c r="B7591" s="1649"/>
      <c r="C7591" s="1507">
        <v>30.3</v>
      </c>
    </row>
    <row r="7592" spans="1:3" ht="15">
      <c r="A7592" s="1649">
        <v>40829</v>
      </c>
      <c r="B7592" s="1649"/>
      <c r="C7592" s="1507">
        <v>30.5</v>
      </c>
    </row>
    <row r="7593" spans="1:3" ht="15">
      <c r="A7593" s="1649">
        <v>40830</v>
      </c>
      <c r="B7593" s="1649"/>
      <c r="C7593" s="1507">
        <v>29</v>
      </c>
    </row>
    <row r="7594" spans="1:3" ht="15">
      <c r="A7594" s="1649">
        <v>40831</v>
      </c>
      <c r="B7594" s="1649"/>
      <c r="C7594" s="1507">
        <v>29.8</v>
      </c>
    </row>
    <row r="7595" spans="1:3" ht="15">
      <c r="A7595" s="1649">
        <v>40832</v>
      </c>
      <c r="B7595" s="1649"/>
      <c r="C7595" s="1507">
        <v>28.8</v>
      </c>
    </row>
    <row r="7596" spans="1:3" ht="15">
      <c r="A7596" s="1649">
        <v>40833</v>
      </c>
      <c r="B7596" s="1649"/>
      <c r="C7596" s="1507">
        <v>30</v>
      </c>
    </row>
    <row r="7597" spans="1:3" ht="15">
      <c r="A7597" s="1649">
        <v>40834</v>
      </c>
      <c r="B7597" s="1649"/>
      <c r="C7597" s="1507">
        <v>30.1</v>
      </c>
    </row>
    <row r="7598" spans="1:3" ht="15">
      <c r="A7598" s="1649">
        <v>40835</v>
      </c>
      <c r="B7598" s="1649"/>
      <c r="C7598" s="1507">
        <v>29.2</v>
      </c>
    </row>
    <row r="7599" spans="1:3" ht="15">
      <c r="A7599" s="1649">
        <v>40836</v>
      </c>
      <c r="B7599" s="1649"/>
      <c r="C7599" s="1507">
        <v>28</v>
      </c>
    </row>
    <row r="7600" spans="1:3" ht="15">
      <c r="A7600" s="1649">
        <v>40837</v>
      </c>
      <c r="B7600" s="1649"/>
      <c r="C7600" s="1507">
        <v>28</v>
      </c>
    </row>
    <row r="7601" spans="1:3" ht="15">
      <c r="A7601" s="1649">
        <v>40838</v>
      </c>
      <c r="B7601" s="1649"/>
      <c r="C7601" s="1507">
        <v>30</v>
      </c>
    </row>
    <row r="7602" spans="1:3" ht="15">
      <c r="A7602" s="1649">
        <v>40839</v>
      </c>
      <c r="B7602" s="1649"/>
      <c r="C7602" s="1507">
        <v>31</v>
      </c>
    </row>
    <row r="7603" spans="1:3" ht="15">
      <c r="A7603" s="1649">
        <v>40840</v>
      </c>
      <c r="B7603" s="1649"/>
      <c r="C7603" s="1507">
        <v>31.2</v>
      </c>
    </row>
    <row r="7604" spans="1:3" ht="15">
      <c r="A7604" s="1649">
        <v>40841</v>
      </c>
      <c r="B7604" s="1649"/>
      <c r="C7604" s="1507">
        <v>28.5</v>
      </c>
    </row>
    <row r="7605" spans="1:3" ht="15">
      <c r="A7605" s="1649">
        <v>40842</v>
      </c>
      <c r="B7605" s="1649"/>
      <c r="C7605" s="1507">
        <v>26.2</v>
      </c>
    </row>
    <row r="7606" spans="1:3" ht="15">
      <c r="A7606" s="1649">
        <v>40843</v>
      </c>
      <c r="B7606" s="1649"/>
      <c r="C7606" s="1507">
        <v>27.2</v>
      </c>
    </row>
    <row r="7607" spans="1:3" ht="15">
      <c r="A7607" s="1649">
        <v>40844</v>
      </c>
      <c r="B7607" s="1649"/>
      <c r="C7607" s="1507">
        <v>24.7</v>
      </c>
    </row>
    <row r="7608" spans="1:3" ht="15">
      <c r="A7608" s="1649">
        <v>40845</v>
      </c>
      <c r="B7608" s="1649"/>
      <c r="C7608" s="1507">
        <v>23.4</v>
      </c>
    </row>
    <row r="7609" spans="1:3" ht="15">
      <c r="A7609" s="1649">
        <v>40846</v>
      </c>
      <c r="B7609" s="1649"/>
      <c r="C7609" s="1507">
        <v>25.3</v>
      </c>
    </row>
    <row r="7610" spans="1:3" ht="15">
      <c r="A7610" s="1649">
        <v>40847</v>
      </c>
      <c r="B7610" s="1649"/>
      <c r="C7610" s="1507">
        <v>27.2</v>
      </c>
    </row>
    <row r="7611" spans="1:3" ht="15">
      <c r="A7611" s="1649">
        <v>40848</v>
      </c>
      <c r="B7611" s="1649"/>
      <c r="C7611" s="1507">
        <v>28.7</v>
      </c>
    </row>
    <row r="7612" spans="1:3" ht="15">
      <c r="A7612" s="1649">
        <v>40849</v>
      </c>
      <c r="B7612" s="1649"/>
      <c r="C7612" s="1507">
        <v>28.4</v>
      </c>
    </row>
    <row r="7613" spans="1:3" ht="15">
      <c r="A7613" s="1649">
        <v>40850</v>
      </c>
      <c r="B7613" s="1649"/>
      <c r="C7613" s="1507">
        <v>29.4</v>
      </c>
    </row>
    <row r="7614" spans="1:3" ht="15">
      <c r="A7614" s="1649">
        <v>40851</v>
      </c>
      <c r="B7614" s="1649"/>
      <c r="C7614" s="1507">
        <v>29.9</v>
      </c>
    </row>
    <row r="7615" spans="1:3" ht="15">
      <c r="A7615" s="1649">
        <v>40852</v>
      </c>
      <c r="B7615" s="1649"/>
      <c r="C7615" s="1507">
        <v>30.2</v>
      </c>
    </row>
    <row r="7616" spans="1:3" ht="15">
      <c r="A7616" s="1649">
        <v>40853</v>
      </c>
      <c r="B7616" s="1649"/>
      <c r="C7616" s="1507">
        <v>29.6</v>
      </c>
    </row>
    <row r="7617" spans="1:3" ht="15">
      <c r="A7617" s="1649">
        <v>40854</v>
      </c>
      <c r="B7617" s="1649"/>
      <c r="C7617" s="1507">
        <v>29.9</v>
      </c>
    </row>
    <row r="7618" spans="1:3" ht="15">
      <c r="A7618" s="1649">
        <v>40855</v>
      </c>
      <c r="B7618" s="1649"/>
      <c r="C7618" s="1507">
        <v>27</v>
      </c>
    </row>
    <row r="7619" spans="1:3" ht="15">
      <c r="A7619" s="1649">
        <v>40856</v>
      </c>
      <c r="B7619" s="1649"/>
      <c r="C7619" s="1507">
        <v>26.5</v>
      </c>
    </row>
    <row r="7620" spans="1:3" ht="15">
      <c r="A7620" s="1649">
        <v>40857</v>
      </c>
      <c r="B7620" s="1649"/>
      <c r="C7620" s="1507">
        <v>27</v>
      </c>
    </row>
    <row r="7621" spans="1:3" ht="15">
      <c r="A7621" s="1649">
        <v>40858</v>
      </c>
      <c r="B7621" s="1649"/>
      <c r="C7621" s="1507">
        <v>26.6</v>
      </c>
    </row>
    <row r="7622" spans="1:3" ht="15">
      <c r="A7622" s="1649">
        <v>40859</v>
      </c>
      <c r="B7622" s="1649"/>
      <c r="C7622" s="1507">
        <v>27</v>
      </c>
    </row>
    <row r="7623" spans="1:3" ht="15">
      <c r="A7623" s="1649">
        <v>40860</v>
      </c>
      <c r="B7623" s="1649"/>
      <c r="C7623" s="1507">
        <v>27.2</v>
      </c>
    </row>
    <row r="7624" spans="1:3" ht="15">
      <c r="A7624" s="1649">
        <v>40861</v>
      </c>
      <c r="B7624" s="1649"/>
      <c r="C7624" s="1507">
        <v>27.5</v>
      </c>
    </row>
    <row r="7625" spans="1:3" ht="15">
      <c r="A7625" s="1649">
        <v>40862</v>
      </c>
      <c r="B7625" s="1649"/>
      <c r="C7625" s="1507">
        <v>28.2</v>
      </c>
    </row>
    <row r="7626" spans="1:3" ht="15">
      <c r="A7626" s="1649">
        <v>40863</v>
      </c>
      <c r="B7626" s="1649"/>
      <c r="C7626" s="1507">
        <v>28.2</v>
      </c>
    </row>
    <row r="7627" spans="1:3" ht="15">
      <c r="A7627" s="1649">
        <v>40864</v>
      </c>
      <c r="B7627" s="1649"/>
      <c r="C7627" s="1507">
        <v>29.5</v>
      </c>
    </row>
    <row r="7628" spans="1:3" ht="15">
      <c r="A7628" s="1649">
        <v>40865</v>
      </c>
      <c r="B7628" s="1649"/>
      <c r="C7628" s="1507">
        <v>30.8</v>
      </c>
    </row>
    <row r="7629" spans="1:3" ht="15">
      <c r="A7629" s="1649">
        <v>40866</v>
      </c>
      <c r="B7629" s="1649"/>
      <c r="C7629" s="1507">
        <v>30</v>
      </c>
    </row>
    <row r="7630" spans="1:3" ht="15">
      <c r="A7630" s="1649">
        <v>40867</v>
      </c>
      <c r="B7630" s="1649"/>
      <c r="C7630" s="1507">
        <v>28.7</v>
      </c>
    </row>
    <row r="7631" spans="1:3" ht="15">
      <c r="A7631" s="1649">
        <v>40868</v>
      </c>
      <c r="B7631" s="1649"/>
      <c r="C7631" s="1507">
        <v>25.5</v>
      </c>
    </row>
    <row r="7632" spans="1:3" ht="15">
      <c r="A7632" s="1649">
        <v>40869</v>
      </c>
      <c r="B7632" s="1649"/>
      <c r="C7632" s="1507">
        <v>23.6</v>
      </c>
    </row>
    <row r="7633" spans="1:3" ht="15">
      <c r="A7633" s="1649">
        <v>40870</v>
      </c>
      <c r="B7633" s="1649"/>
      <c r="C7633" s="1507">
        <v>24.2</v>
      </c>
    </row>
    <row r="7634" spans="1:3" ht="15">
      <c r="A7634" s="1649">
        <v>40871</v>
      </c>
      <c r="B7634" s="1649"/>
      <c r="C7634" s="1507">
        <v>25.5</v>
      </c>
    </row>
    <row r="7635" spans="1:3" ht="15">
      <c r="A7635" s="1649">
        <v>40872</v>
      </c>
      <c r="B7635" s="1649"/>
      <c r="C7635" s="1507">
        <v>26</v>
      </c>
    </row>
    <row r="7636" spans="1:3" ht="15">
      <c r="A7636" s="1649">
        <v>40873</v>
      </c>
      <c r="B7636" s="1649"/>
      <c r="C7636" s="1507">
        <v>26.5</v>
      </c>
    </row>
    <row r="7637" spans="1:3" ht="15">
      <c r="A7637" s="1649">
        <v>40874</v>
      </c>
      <c r="B7637" s="1649"/>
      <c r="C7637" s="1507">
        <v>28.2</v>
      </c>
    </row>
    <row r="7638" spans="1:3" ht="15">
      <c r="A7638" s="1649">
        <v>40875</v>
      </c>
      <c r="B7638" s="1649"/>
      <c r="C7638" s="1507">
        <v>25.5</v>
      </c>
    </row>
    <row r="7639" spans="1:3" ht="15">
      <c r="A7639" s="1649">
        <v>40876</v>
      </c>
      <c r="B7639" s="1649"/>
      <c r="C7639" s="1507">
        <v>25.8</v>
      </c>
    </row>
    <row r="7640" spans="1:3" ht="15">
      <c r="A7640" s="1649">
        <v>40877</v>
      </c>
      <c r="B7640" s="1649"/>
      <c r="C7640" s="1507">
        <v>26.5</v>
      </c>
    </row>
    <row r="7641" spans="1:3" ht="15">
      <c r="A7641" s="1649">
        <v>40878</v>
      </c>
      <c r="B7641" s="1649"/>
      <c r="C7641" s="1507">
        <v>23.7</v>
      </c>
    </row>
    <row r="7642" spans="1:3" ht="15">
      <c r="A7642" s="1649">
        <v>40879</v>
      </c>
      <c r="B7642" s="1649"/>
      <c r="C7642" s="1507">
        <v>22</v>
      </c>
    </row>
    <row r="7643" spans="1:3" ht="15">
      <c r="A7643" s="1649">
        <v>40880</v>
      </c>
      <c r="B7643" s="1649"/>
      <c r="C7643" s="1507">
        <v>22.6</v>
      </c>
    </row>
    <row r="7644" spans="1:3" ht="15">
      <c r="A7644" s="1649">
        <v>40881</v>
      </c>
      <c r="B7644" s="1649"/>
      <c r="C7644" s="1507">
        <v>23.3</v>
      </c>
    </row>
    <row r="7645" spans="1:3" ht="15">
      <c r="A7645" s="1649">
        <v>40882</v>
      </c>
      <c r="B7645" s="1649"/>
      <c r="C7645" s="1507">
        <v>24.5</v>
      </c>
    </row>
    <row r="7646" spans="1:3" ht="15">
      <c r="A7646" s="1649">
        <v>40883</v>
      </c>
      <c r="B7646" s="1649"/>
      <c r="C7646" s="1507">
        <v>22</v>
      </c>
    </row>
    <row r="7647" spans="1:3" ht="15">
      <c r="A7647" s="1649">
        <v>40884</v>
      </c>
      <c r="B7647" s="1649"/>
      <c r="C7647" s="1507">
        <v>21.3</v>
      </c>
    </row>
    <row r="7648" spans="1:3" ht="15">
      <c r="A7648" s="1649">
        <v>40885</v>
      </c>
      <c r="B7648" s="1649"/>
      <c r="C7648" s="1507">
        <v>21.1</v>
      </c>
    </row>
    <row r="7649" spans="1:3" ht="15">
      <c r="A7649" s="1649">
        <v>40886</v>
      </c>
      <c r="B7649" s="1649"/>
      <c r="C7649" s="1507">
        <v>19.899999999999999</v>
      </c>
    </row>
    <row r="7650" spans="1:3" ht="15">
      <c r="A7650" s="1649">
        <v>40887</v>
      </c>
      <c r="B7650" s="1649"/>
      <c r="C7650" s="1507">
        <v>17.8</v>
      </c>
    </row>
    <row r="7651" spans="1:3" ht="15">
      <c r="A7651" s="1649">
        <v>40888</v>
      </c>
      <c r="B7651" s="1649"/>
      <c r="C7651" s="1507">
        <v>19</v>
      </c>
    </row>
    <row r="7652" spans="1:3" ht="15">
      <c r="A7652" s="1649">
        <v>40889</v>
      </c>
      <c r="B7652" s="1649"/>
      <c r="C7652" s="1507">
        <v>20.3</v>
      </c>
    </row>
    <row r="7653" spans="1:3" ht="15">
      <c r="A7653" s="1649">
        <v>40890</v>
      </c>
      <c r="B7653" s="1649"/>
      <c r="C7653" s="1507">
        <v>22.3</v>
      </c>
    </row>
    <row r="7654" spans="1:3" ht="15">
      <c r="A7654" s="1649">
        <v>40891</v>
      </c>
      <c r="B7654" s="1649"/>
      <c r="C7654" s="1507">
        <v>23.3</v>
      </c>
    </row>
    <row r="7655" spans="1:3" ht="15">
      <c r="A7655" s="1649">
        <v>40892</v>
      </c>
      <c r="B7655" s="1649"/>
      <c r="C7655" s="1507">
        <v>20.9</v>
      </c>
    </row>
    <row r="7656" spans="1:3" ht="15">
      <c r="A7656" s="1649">
        <v>40893</v>
      </c>
      <c r="B7656" s="1649"/>
      <c r="C7656" s="1507">
        <v>20</v>
      </c>
    </row>
    <row r="7657" spans="1:3" ht="15">
      <c r="A7657" s="1649">
        <v>40894</v>
      </c>
      <c r="B7657" s="1649"/>
      <c r="C7657" s="1507">
        <v>18.5</v>
      </c>
    </row>
    <row r="7658" spans="1:3" ht="15">
      <c r="A7658" s="1649">
        <v>40895</v>
      </c>
      <c r="B7658" s="1649"/>
      <c r="C7658" s="1507">
        <v>18.2</v>
      </c>
    </row>
    <row r="7659" spans="1:3" ht="15">
      <c r="A7659" s="1649">
        <v>40896</v>
      </c>
      <c r="B7659" s="1649"/>
      <c r="C7659" s="1507">
        <v>21.3</v>
      </c>
    </row>
    <row r="7660" spans="1:3" ht="15">
      <c r="A7660" s="1649">
        <v>40897</v>
      </c>
      <c r="B7660" s="1649"/>
      <c r="C7660" s="1507">
        <v>23</v>
      </c>
    </row>
    <row r="7661" spans="1:3" ht="15">
      <c r="A7661" s="1649">
        <v>40898</v>
      </c>
      <c r="B7661" s="1649"/>
      <c r="C7661" s="1507">
        <v>22.7</v>
      </c>
    </row>
    <row r="7662" spans="1:3" ht="15">
      <c r="A7662" s="1649">
        <v>40899</v>
      </c>
      <c r="B7662" s="1649"/>
      <c r="C7662" s="1507">
        <v>23.6</v>
      </c>
    </row>
    <row r="7663" spans="1:3" ht="15">
      <c r="A7663" s="1649">
        <v>40900</v>
      </c>
      <c r="B7663" s="1649"/>
      <c r="C7663" s="1507">
        <v>20.7</v>
      </c>
    </row>
    <row r="7664" spans="1:3" ht="15">
      <c r="A7664" s="1649">
        <v>40901</v>
      </c>
      <c r="B7664" s="1649"/>
      <c r="C7664" s="1507">
        <v>18.7</v>
      </c>
    </row>
    <row r="7665" spans="1:3" ht="15">
      <c r="A7665" s="1649">
        <v>40902</v>
      </c>
      <c r="B7665" s="1649"/>
      <c r="C7665" s="1507">
        <v>19.100000000000001</v>
      </c>
    </row>
    <row r="7666" spans="1:3" ht="15">
      <c r="A7666" s="1649">
        <v>40903</v>
      </c>
      <c r="B7666" s="1649"/>
      <c r="C7666" s="1507">
        <v>19.5</v>
      </c>
    </row>
    <row r="7667" spans="1:3" ht="15">
      <c r="A7667" s="1649">
        <v>40904</v>
      </c>
      <c r="B7667" s="1649"/>
      <c r="C7667" s="1507">
        <v>19.399999999999999</v>
      </c>
    </row>
    <row r="7668" spans="1:3" ht="15">
      <c r="A7668" s="1649">
        <v>40905</v>
      </c>
      <c r="B7668" s="1649"/>
      <c r="C7668" s="1507">
        <v>18.899999999999999</v>
      </c>
    </row>
    <row r="7669" spans="1:3" ht="15">
      <c r="A7669" s="1649">
        <v>40906</v>
      </c>
      <c r="B7669" s="1649"/>
      <c r="C7669" s="1507">
        <v>22.1</v>
      </c>
    </row>
    <row r="7670" spans="1:3" ht="15">
      <c r="A7670" s="1649">
        <v>40907</v>
      </c>
      <c r="B7670" s="1649"/>
      <c r="C7670" s="1507">
        <v>18.399999999999999</v>
      </c>
    </row>
    <row r="7671" spans="1:3" ht="15">
      <c r="A7671" s="1649">
        <v>40908</v>
      </c>
      <c r="B7671" s="1649"/>
      <c r="C7671" s="1507">
        <v>16.899999999999999</v>
      </c>
    </row>
    <row r="7672" spans="1:3" ht="15">
      <c r="A7672" s="1649">
        <v>40909</v>
      </c>
      <c r="B7672" s="1649"/>
      <c r="C7672" s="1251">
        <v>16.899999999999999</v>
      </c>
    </row>
    <row r="7673" spans="1:3" ht="15">
      <c r="A7673" s="1649">
        <v>40910</v>
      </c>
      <c r="B7673" s="1649"/>
      <c r="C7673" s="1251">
        <v>16.100000000000001</v>
      </c>
    </row>
    <row r="7674" spans="1:3" ht="15">
      <c r="A7674" s="1649">
        <v>40911</v>
      </c>
      <c r="B7674" s="1649"/>
      <c r="C7674" s="1251">
        <v>15.8</v>
      </c>
    </row>
    <row r="7675" spans="1:3" ht="15">
      <c r="A7675" s="1649">
        <v>40912</v>
      </c>
      <c r="B7675" s="1649"/>
      <c r="C7675" s="1251">
        <v>13.9</v>
      </c>
    </row>
    <row r="7676" spans="1:3" ht="15">
      <c r="A7676" s="1649">
        <v>40913</v>
      </c>
      <c r="B7676" s="1649"/>
      <c r="C7676" s="1251">
        <v>11.3</v>
      </c>
    </row>
    <row r="7677" spans="1:3" ht="15">
      <c r="A7677" s="1649">
        <v>40914</v>
      </c>
      <c r="B7677" s="1649"/>
      <c r="C7677" s="1251">
        <v>13.4</v>
      </c>
    </row>
    <row r="7678" spans="1:3" ht="15">
      <c r="A7678" s="1649">
        <v>40915</v>
      </c>
      <c r="B7678" s="1649"/>
      <c r="C7678" s="1251">
        <v>13.6</v>
      </c>
    </row>
    <row r="7679" spans="1:3" ht="15">
      <c r="A7679" s="1649">
        <v>40916</v>
      </c>
      <c r="B7679" s="1649"/>
      <c r="C7679" s="1251">
        <v>14.3</v>
      </c>
    </row>
    <row r="7680" spans="1:3" ht="15">
      <c r="A7680" s="1649">
        <v>40917</v>
      </c>
      <c r="B7680" s="1649"/>
      <c r="C7680" s="1251">
        <v>16</v>
      </c>
    </row>
    <row r="7681" spans="1:3" ht="15">
      <c r="A7681" s="1649">
        <v>40918</v>
      </c>
      <c r="B7681" s="1649"/>
      <c r="C7681" s="1251">
        <v>18.2</v>
      </c>
    </row>
    <row r="7682" spans="1:3" ht="15">
      <c r="A7682" s="1649">
        <v>40919</v>
      </c>
      <c r="B7682" s="1649"/>
      <c r="C7682" s="1251">
        <v>17.5</v>
      </c>
    </row>
    <row r="7683" spans="1:3" ht="15">
      <c r="A7683" s="1649">
        <v>40920</v>
      </c>
      <c r="B7683" s="1649"/>
      <c r="C7683" s="1251">
        <v>16.5</v>
      </c>
    </row>
    <row r="7684" spans="1:3" ht="15">
      <c r="A7684" s="1649">
        <v>40921</v>
      </c>
      <c r="B7684" s="1649"/>
      <c r="C7684" s="1251">
        <v>17.8</v>
      </c>
    </row>
    <row r="7685" spans="1:3" ht="15">
      <c r="A7685" s="1649">
        <v>40922</v>
      </c>
      <c r="B7685" s="1649"/>
      <c r="C7685" s="1251">
        <v>18.899999999999999</v>
      </c>
    </row>
    <row r="7686" spans="1:3" ht="15">
      <c r="A7686" s="1649">
        <v>40923</v>
      </c>
      <c r="B7686" s="1649"/>
      <c r="C7686" s="1251">
        <v>17.5</v>
      </c>
    </row>
    <row r="7687" spans="1:3" ht="15">
      <c r="A7687" s="1649">
        <v>40924</v>
      </c>
      <c r="B7687" s="1649"/>
      <c r="C7687" s="1251">
        <v>19.600000000000001</v>
      </c>
    </row>
    <row r="7688" spans="1:3" ht="15">
      <c r="A7688" s="1649">
        <v>40925</v>
      </c>
      <c r="B7688" s="1649"/>
      <c r="C7688" s="1251">
        <v>21.6</v>
      </c>
    </row>
    <row r="7689" spans="1:3" ht="15">
      <c r="A7689" s="1649">
        <v>40926</v>
      </c>
      <c r="B7689" s="1649"/>
      <c r="C7689" s="1251">
        <v>21.6</v>
      </c>
    </row>
    <row r="7690" spans="1:3" ht="15">
      <c r="A7690" s="1649">
        <v>40927</v>
      </c>
      <c r="B7690" s="1649"/>
      <c r="C7690" s="1251">
        <v>23.3</v>
      </c>
    </row>
    <row r="7691" spans="1:3" ht="15">
      <c r="A7691" s="1649">
        <v>40928</v>
      </c>
      <c r="B7691" s="1649"/>
      <c r="C7691" s="1251">
        <v>21.1</v>
      </c>
    </row>
    <row r="7692" spans="1:3" ht="15">
      <c r="A7692" s="1649">
        <v>40929</v>
      </c>
      <c r="B7692" s="1649"/>
      <c r="C7692" s="1251">
        <v>20.399999999999999</v>
      </c>
    </row>
    <row r="7693" spans="1:3" ht="15">
      <c r="A7693" s="1649">
        <v>40930</v>
      </c>
      <c r="B7693" s="1649"/>
      <c r="C7693" s="1251">
        <v>19.100000000000001</v>
      </c>
    </row>
    <row r="7694" spans="1:3" ht="15">
      <c r="A7694" s="1649">
        <v>40931</v>
      </c>
      <c r="B7694" s="1649"/>
      <c r="C7694" s="1251">
        <v>14.5</v>
      </c>
    </row>
    <row r="7695" spans="1:3" ht="15">
      <c r="A7695" s="1649">
        <v>40932</v>
      </c>
      <c r="B7695" s="1649"/>
      <c r="C7695" s="1251">
        <v>13.3</v>
      </c>
    </row>
    <row r="7696" spans="1:3" ht="15">
      <c r="A7696" s="1649">
        <v>40933</v>
      </c>
      <c r="B7696" s="1649"/>
      <c r="C7696" s="1251">
        <v>13</v>
      </c>
    </row>
    <row r="7697" spans="1:3" ht="15">
      <c r="A7697" s="1649">
        <v>40934</v>
      </c>
      <c r="B7697" s="1649"/>
      <c r="C7697" s="1251">
        <v>12.6</v>
      </c>
    </row>
    <row r="7698" spans="1:3" ht="15">
      <c r="A7698" s="1649">
        <v>40935</v>
      </c>
      <c r="B7698" s="1649"/>
      <c r="C7698" s="1251">
        <v>13.2</v>
      </c>
    </row>
    <row r="7699" spans="1:3" ht="15">
      <c r="A7699" s="1649">
        <v>40936</v>
      </c>
      <c r="B7699" s="1649"/>
      <c r="C7699" s="1251">
        <v>16.2</v>
      </c>
    </row>
    <row r="7700" spans="1:3" ht="15">
      <c r="A7700" s="1649">
        <v>40937</v>
      </c>
      <c r="B7700" s="1649"/>
      <c r="C7700" s="1251">
        <v>15.7</v>
      </c>
    </row>
    <row r="7701" spans="1:3" ht="15">
      <c r="A7701" s="1649">
        <v>40938</v>
      </c>
      <c r="B7701" s="1649"/>
      <c r="C7701" s="1251">
        <v>15.3</v>
      </c>
    </row>
    <row r="7702" spans="1:3" ht="15">
      <c r="A7702" s="1649">
        <v>40939</v>
      </c>
      <c r="B7702" s="1649"/>
      <c r="C7702" s="1426">
        <v>15.7</v>
      </c>
    </row>
    <row r="7703" spans="1:3" ht="15">
      <c r="A7703" s="1649">
        <v>40940</v>
      </c>
      <c r="B7703" s="1649"/>
      <c r="C7703" s="1251">
        <v>17.7</v>
      </c>
    </row>
    <row r="7704" spans="1:3" ht="15">
      <c r="A7704" s="1649">
        <v>40941</v>
      </c>
      <c r="B7704" s="1649"/>
      <c r="C7704" s="1251">
        <v>16.8</v>
      </c>
    </row>
    <row r="7705" spans="1:3" ht="15">
      <c r="A7705" s="1649">
        <v>40942</v>
      </c>
      <c r="B7705" s="1649"/>
      <c r="C7705" s="1251">
        <v>14.4</v>
      </c>
    </row>
    <row r="7706" spans="1:3" ht="15">
      <c r="A7706" s="1649">
        <v>40943</v>
      </c>
      <c r="B7706" s="1649"/>
      <c r="C7706" s="1251">
        <v>17.600000000000001</v>
      </c>
    </row>
    <row r="7707" spans="1:3" ht="15">
      <c r="A7707" s="1649">
        <v>40944</v>
      </c>
      <c r="B7707" s="1649"/>
      <c r="C7707" s="1251">
        <v>19.399999999999999</v>
      </c>
    </row>
    <row r="7708" spans="1:3" ht="15">
      <c r="A7708" s="1649">
        <v>40945</v>
      </c>
      <c r="B7708" s="1649"/>
      <c r="C7708" s="1251">
        <v>25.6</v>
      </c>
    </row>
    <row r="7709" spans="1:3" ht="15">
      <c r="A7709" s="1649">
        <v>40946</v>
      </c>
      <c r="B7709" s="1649"/>
      <c r="C7709" s="1251">
        <v>22</v>
      </c>
    </row>
    <row r="7710" spans="1:3" ht="15">
      <c r="A7710" s="1649">
        <v>40947</v>
      </c>
      <c r="B7710" s="1649"/>
      <c r="C7710" s="1251">
        <v>20</v>
      </c>
    </row>
    <row r="7711" spans="1:3" ht="15">
      <c r="A7711" s="1649">
        <v>40948</v>
      </c>
      <c r="B7711" s="1649"/>
      <c r="C7711" s="1251">
        <v>15.8</v>
      </c>
    </row>
    <row r="7712" spans="1:3" ht="15">
      <c r="A7712" s="1649">
        <v>40949</v>
      </c>
      <c r="B7712" s="1649"/>
      <c r="C7712" s="1251">
        <v>15.5</v>
      </c>
    </row>
    <row r="7713" spans="1:3" ht="15">
      <c r="A7713" s="1649">
        <v>40950</v>
      </c>
      <c r="B7713" s="1649"/>
      <c r="C7713" s="1251">
        <v>13.7</v>
      </c>
    </row>
    <row r="7714" spans="1:3" ht="15">
      <c r="A7714" s="1649">
        <v>40951</v>
      </c>
      <c r="B7714" s="1649"/>
      <c r="C7714" s="1251">
        <v>15.9</v>
      </c>
    </row>
    <row r="7715" spans="1:3" ht="15">
      <c r="A7715" s="1649">
        <v>40952</v>
      </c>
      <c r="B7715" s="1649"/>
      <c r="C7715" s="1251">
        <v>17.8</v>
      </c>
    </row>
    <row r="7716" spans="1:3" ht="15">
      <c r="A7716" s="1649">
        <v>40953</v>
      </c>
      <c r="B7716" s="1649"/>
      <c r="C7716" s="1251">
        <v>18.8</v>
      </c>
    </row>
    <row r="7717" spans="1:3" ht="15">
      <c r="A7717" s="1649">
        <v>40954</v>
      </c>
      <c r="B7717" s="1649"/>
      <c r="C7717" s="1251">
        <v>20.6</v>
      </c>
    </row>
    <row r="7718" spans="1:3" ht="15">
      <c r="A7718" s="1649">
        <v>40955</v>
      </c>
      <c r="B7718" s="1649"/>
      <c r="C7718" s="1251">
        <v>19.600000000000001</v>
      </c>
    </row>
    <row r="7719" spans="1:3" ht="15">
      <c r="A7719" s="1649">
        <v>40956</v>
      </c>
      <c r="B7719" s="1649"/>
      <c r="C7719" s="1251">
        <v>18.2</v>
      </c>
    </row>
    <row r="7720" spans="1:3" ht="15">
      <c r="A7720" s="1649">
        <v>40957</v>
      </c>
      <c r="B7720" s="1649"/>
      <c r="C7720" s="1251">
        <v>14.6</v>
      </c>
    </row>
    <row r="7721" spans="1:3" ht="15">
      <c r="A7721" s="1649">
        <v>40958</v>
      </c>
      <c r="B7721" s="1649"/>
      <c r="C7721" s="1251">
        <v>14.9</v>
      </c>
    </row>
    <row r="7722" spans="1:3" ht="15">
      <c r="A7722" s="1649">
        <v>40959</v>
      </c>
      <c r="B7722" s="1649"/>
      <c r="C7722" s="1251">
        <v>20.2</v>
      </c>
    </row>
    <row r="7723" spans="1:3" ht="15">
      <c r="A7723" s="1649">
        <v>40960</v>
      </c>
      <c r="B7723" s="1649"/>
      <c r="C7723" s="1251">
        <v>21.8</v>
      </c>
    </row>
    <row r="7724" spans="1:3" ht="15">
      <c r="A7724" s="1649">
        <v>40961</v>
      </c>
      <c r="B7724" s="1649"/>
      <c r="C7724" s="1251">
        <v>22.6</v>
      </c>
    </row>
    <row r="7725" spans="1:3" ht="15">
      <c r="A7725" s="1649">
        <v>40962</v>
      </c>
      <c r="B7725" s="1649"/>
      <c r="C7725" s="1251">
        <v>23.2</v>
      </c>
    </row>
    <row r="7726" spans="1:3" ht="15">
      <c r="A7726" s="1649">
        <v>40963</v>
      </c>
      <c r="B7726" s="1649"/>
      <c r="C7726" s="1251">
        <v>27.2</v>
      </c>
    </row>
    <row r="7727" spans="1:3" ht="15">
      <c r="A7727" s="1649">
        <v>40964</v>
      </c>
      <c r="B7727" s="1649"/>
      <c r="C7727" s="1251">
        <v>26.6</v>
      </c>
    </row>
    <row r="7728" spans="1:3" ht="15">
      <c r="A7728" s="1649">
        <v>40965</v>
      </c>
      <c r="B7728" s="1649"/>
      <c r="C7728" s="1251">
        <v>23.2</v>
      </c>
    </row>
    <row r="7729" spans="1:3" ht="15">
      <c r="A7729" s="1649">
        <v>40966</v>
      </c>
      <c r="B7729" s="1649"/>
      <c r="C7729" s="1251">
        <v>16.100000000000001</v>
      </c>
    </row>
    <row r="7730" spans="1:3" ht="15">
      <c r="A7730" s="1649">
        <v>40967</v>
      </c>
      <c r="B7730" s="1649"/>
      <c r="C7730" s="1251">
        <v>14.4</v>
      </c>
    </row>
    <row r="7731" spans="1:3" ht="15">
      <c r="A7731" s="1649">
        <v>40968</v>
      </c>
      <c r="B7731" s="1649"/>
      <c r="C7731" s="1251">
        <v>16.5</v>
      </c>
    </row>
    <row r="7732" spans="1:3" ht="15">
      <c r="A7732" s="1649">
        <v>40969</v>
      </c>
      <c r="B7732" s="1649"/>
      <c r="C7732" s="1251">
        <v>17.7</v>
      </c>
    </row>
    <row r="7733" spans="1:3" ht="15">
      <c r="A7733" s="1649">
        <v>40970</v>
      </c>
      <c r="B7733" s="1649"/>
      <c r="C7733" s="1251">
        <v>17.899999999999999</v>
      </c>
    </row>
    <row r="7734" spans="1:3" ht="15">
      <c r="A7734" s="1649">
        <v>40971</v>
      </c>
      <c r="B7734" s="1649"/>
      <c r="C7734" s="1251">
        <v>19.600000000000001</v>
      </c>
    </row>
    <row r="7735" spans="1:3" ht="15">
      <c r="A7735" s="1649">
        <v>40972</v>
      </c>
      <c r="B7735" s="1649"/>
      <c r="C7735" s="1251">
        <v>21</v>
      </c>
    </row>
    <row r="7736" spans="1:3" ht="15">
      <c r="A7736" s="1649">
        <v>40973</v>
      </c>
      <c r="B7736" s="1649"/>
      <c r="C7736" s="1251">
        <v>27.7</v>
      </c>
    </row>
    <row r="7737" spans="1:3" ht="15">
      <c r="A7737" s="1649">
        <v>40974</v>
      </c>
      <c r="B7737" s="1649"/>
      <c r="C7737" s="1251">
        <v>28.1</v>
      </c>
    </row>
    <row r="7738" spans="1:3" ht="15">
      <c r="A7738" s="1649">
        <v>40975</v>
      </c>
      <c r="B7738" s="1649"/>
      <c r="C7738" s="1251">
        <v>28.5</v>
      </c>
    </row>
    <row r="7739" spans="1:3" ht="15">
      <c r="A7739" s="1649">
        <v>40976</v>
      </c>
      <c r="B7739" s="1649"/>
      <c r="C7739" s="1251">
        <v>23.9</v>
      </c>
    </row>
    <row r="7740" spans="1:3" ht="15">
      <c r="A7740" s="1649">
        <v>40977</v>
      </c>
      <c r="B7740" s="1649"/>
      <c r="C7740" s="1251">
        <v>20.2</v>
      </c>
    </row>
    <row r="7741" spans="1:3" ht="15">
      <c r="A7741" s="1649">
        <v>40978</v>
      </c>
      <c r="B7741" s="1649"/>
      <c r="C7741" s="1251">
        <v>16.8</v>
      </c>
    </row>
    <row r="7742" spans="1:3" ht="15">
      <c r="A7742" s="1649">
        <v>40979</v>
      </c>
      <c r="B7742" s="1649"/>
      <c r="C7742" s="1251">
        <v>15.9</v>
      </c>
    </row>
    <row r="7743" spans="1:3" ht="15">
      <c r="A7743" s="1649">
        <v>40980</v>
      </c>
      <c r="B7743" s="1649"/>
      <c r="C7743" s="1251">
        <v>16.5</v>
      </c>
    </row>
    <row r="7744" spans="1:3" ht="15">
      <c r="A7744" s="1649">
        <v>40981</v>
      </c>
      <c r="B7744" s="1649"/>
      <c r="C7744" s="1251">
        <v>17.2</v>
      </c>
    </row>
    <row r="7745" spans="1:3" ht="15">
      <c r="A7745" s="1649">
        <v>40982</v>
      </c>
      <c r="B7745" s="1649"/>
      <c r="C7745" s="1251">
        <v>19</v>
      </c>
    </row>
    <row r="7746" spans="1:3" ht="15">
      <c r="A7746" s="1649">
        <v>40983</v>
      </c>
      <c r="B7746" s="1649"/>
      <c r="C7746" s="1251">
        <v>19.899999999999999</v>
      </c>
    </row>
    <row r="7747" spans="1:3" ht="15">
      <c r="A7747" s="1649">
        <v>40984</v>
      </c>
      <c r="B7747" s="1649"/>
      <c r="C7747" s="1251">
        <v>21.5</v>
      </c>
    </row>
    <row r="7748" spans="1:3" ht="15">
      <c r="A7748" s="1649">
        <v>40985</v>
      </c>
      <c r="B7748" s="1649"/>
      <c r="C7748" s="1251">
        <v>22.7</v>
      </c>
    </row>
    <row r="7749" spans="1:3" ht="15">
      <c r="A7749" s="1649">
        <v>40986</v>
      </c>
      <c r="B7749" s="1649"/>
      <c r="C7749" s="1251">
        <v>25</v>
      </c>
    </row>
    <row r="7750" spans="1:3" ht="15">
      <c r="A7750" s="1649">
        <v>40987</v>
      </c>
      <c r="B7750" s="1649"/>
      <c r="C7750" s="1251">
        <v>28.8</v>
      </c>
    </row>
    <row r="7751" spans="1:3" ht="15">
      <c r="A7751" s="1649">
        <v>40988</v>
      </c>
      <c r="B7751" s="1649"/>
      <c r="C7751" s="1251">
        <v>25.1</v>
      </c>
    </row>
    <row r="7752" spans="1:3" ht="15">
      <c r="A7752" s="1649">
        <v>40989</v>
      </c>
      <c r="B7752" s="1649"/>
      <c r="C7752" s="1251">
        <v>25</v>
      </c>
    </row>
    <row r="7753" spans="1:3" ht="15">
      <c r="A7753" s="1649">
        <v>40990</v>
      </c>
      <c r="B7753" s="1649"/>
      <c r="C7753" s="1251">
        <v>25.9</v>
      </c>
    </row>
    <row r="7754" spans="1:3" ht="15">
      <c r="A7754" s="1649">
        <v>40991</v>
      </c>
      <c r="B7754" s="1649"/>
      <c r="C7754" s="1251">
        <v>25</v>
      </c>
    </row>
    <row r="7755" spans="1:3" ht="15">
      <c r="A7755" s="1649">
        <v>40992</v>
      </c>
      <c r="B7755" s="1649"/>
      <c r="C7755" s="1251">
        <v>22.2</v>
      </c>
    </row>
    <row r="7756" spans="1:3" ht="15">
      <c r="A7756" s="1649">
        <v>40993</v>
      </c>
      <c r="B7756" s="1649"/>
      <c r="C7756" s="1251">
        <v>22.3</v>
      </c>
    </row>
    <row r="7757" spans="1:3" ht="15">
      <c r="A7757" s="1649">
        <v>40994</v>
      </c>
      <c r="B7757" s="1649"/>
      <c r="C7757" s="1251">
        <v>24.2</v>
      </c>
    </row>
    <row r="7758" spans="1:3" ht="15">
      <c r="A7758" s="1649">
        <v>40995</v>
      </c>
      <c r="B7758" s="1649"/>
      <c r="C7758" s="1251">
        <v>25.5</v>
      </c>
    </row>
    <row r="7759" spans="1:3" ht="15">
      <c r="A7759" s="1649">
        <v>40996</v>
      </c>
      <c r="B7759" s="1649"/>
      <c r="C7759" s="1251">
        <v>26</v>
      </c>
    </row>
    <row r="7760" spans="1:3" ht="15">
      <c r="A7760" s="1649">
        <v>40997</v>
      </c>
      <c r="B7760" s="1649"/>
      <c r="C7760" s="1251">
        <v>24.7</v>
      </c>
    </row>
    <row r="7761" spans="1:3" ht="15">
      <c r="A7761" s="1649">
        <v>40998</v>
      </c>
      <c r="B7761" s="1649"/>
      <c r="C7761" s="1251">
        <v>26.2</v>
      </c>
    </row>
    <row r="7762" spans="1:3" ht="15">
      <c r="A7762" s="1649">
        <v>40999</v>
      </c>
      <c r="B7762" s="1649"/>
      <c r="C7762" s="1426">
        <v>24.5</v>
      </c>
    </row>
    <row r="7763" spans="1:3" ht="15">
      <c r="A7763" s="1649">
        <v>41000</v>
      </c>
      <c r="B7763" s="1649"/>
      <c r="C7763" s="1251">
        <v>27.2</v>
      </c>
    </row>
    <row r="7764" spans="1:3" ht="15">
      <c r="A7764" s="1649">
        <v>41001</v>
      </c>
      <c r="B7764" s="1649"/>
      <c r="C7764" s="1251">
        <v>28.2</v>
      </c>
    </row>
    <row r="7765" spans="1:3" ht="15">
      <c r="A7765" s="1649">
        <v>41002</v>
      </c>
      <c r="B7765" s="1649"/>
      <c r="C7765" s="1251">
        <v>24.9</v>
      </c>
    </row>
    <row r="7766" spans="1:3" ht="15">
      <c r="A7766" s="1649">
        <v>41003</v>
      </c>
      <c r="B7766" s="1649"/>
      <c r="C7766" s="1251">
        <v>28.7</v>
      </c>
    </row>
    <row r="7767" spans="1:3" ht="15">
      <c r="A7767" s="1649">
        <v>41004</v>
      </c>
      <c r="B7767" s="1649"/>
      <c r="C7767" s="1251">
        <v>27.7</v>
      </c>
    </row>
    <row r="7768" spans="1:3" ht="15">
      <c r="A7768" s="1649">
        <v>41005</v>
      </c>
      <c r="B7768" s="1649"/>
      <c r="C7768" s="1251">
        <v>27.7</v>
      </c>
    </row>
    <row r="7769" spans="1:3" ht="15">
      <c r="A7769" s="1649">
        <v>41006</v>
      </c>
      <c r="B7769" s="1649"/>
      <c r="C7769" s="1251">
        <v>25.6</v>
      </c>
    </row>
    <row r="7770" spans="1:3" ht="15">
      <c r="A7770" s="1649">
        <v>41007</v>
      </c>
      <c r="B7770" s="1649"/>
      <c r="C7770" s="1251">
        <v>25.7</v>
      </c>
    </row>
    <row r="7771" spans="1:3" ht="15">
      <c r="A7771" s="1649">
        <v>41008</v>
      </c>
      <c r="B7771" s="1649"/>
      <c r="C7771" s="1251">
        <v>27.6</v>
      </c>
    </row>
    <row r="7772" spans="1:3" ht="15">
      <c r="A7772" s="1649">
        <v>41009</v>
      </c>
      <c r="B7772" s="1649"/>
      <c r="C7772" s="1251">
        <v>26.9</v>
      </c>
    </row>
    <row r="7773" spans="1:3" ht="15">
      <c r="A7773" s="1649">
        <v>41010</v>
      </c>
      <c r="B7773" s="1649"/>
      <c r="C7773" s="1251">
        <v>28.9</v>
      </c>
    </row>
    <row r="7774" spans="1:3" ht="15">
      <c r="A7774" s="1649">
        <v>41011</v>
      </c>
      <c r="B7774" s="1649"/>
      <c r="C7774" s="1251">
        <v>30.8</v>
      </c>
    </row>
    <row r="7775" spans="1:3" ht="15">
      <c r="A7775" s="1649">
        <v>41012</v>
      </c>
      <c r="B7775" s="1649"/>
      <c r="C7775" s="1251">
        <v>31.3</v>
      </c>
    </row>
    <row r="7776" spans="1:3" ht="15">
      <c r="A7776" s="1649">
        <v>41013</v>
      </c>
      <c r="B7776" s="1649"/>
      <c r="C7776" s="1251">
        <v>29.3</v>
      </c>
    </row>
    <row r="7777" spans="1:3" ht="15">
      <c r="A7777" s="1649">
        <v>41014</v>
      </c>
      <c r="B7777" s="1649"/>
      <c r="C7777" s="1251">
        <v>27.9</v>
      </c>
    </row>
    <row r="7778" spans="1:3" ht="15">
      <c r="A7778" s="1649">
        <v>41015</v>
      </c>
      <c r="B7778" s="1649"/>
      <c r="C7778" s="1251">
        <v>30.9</v>
      </c>
    </row>
    <row r="7779" spans="1:3" ht="15">
      <c r="A7779" s="1649">
        <v>41016</v>
      </c>
      <c r="B7779" s="1649"/>
      <c r="C7779" s="1251">
        <v>31.3</v>
      </c>
    </row>
    <row r="7780" spans="1:3" ht="15">
      <c r="A7780" s="1649">
        <v>41017</v>
      </c>
      <c r="B7780" s="1649"/>
      <c r="C7780" s="1251">
        <v>31.5</v>
      </c>
    </row>
    <row r="7781" spans="1:3" ht="15">
      <c r="A7781" s="1649">
        <v>41018</v>
      </c>
      <c r="B7781" s="1649"/>
      <c r="C7781" s="1251">
        <v>32</v>
      </c>
    </row>
    <row r="7782" spans="1:3" ht="15">
      <c r="A7782" s="1649">
        <v>41019</v>
      </c>
      <c r="B7782" s="1649"/>
      <c r="C7782" s="1251">
        <v>33.5</v>
      </c>
    </row>
    <row r="7783" spans="1:3" ht="15">
      <c r="A7783" s="1649">
        <v>41020</v>
      </c>
      <c r="B7783" s="1649"/>
      <c r="C7783" s="1251">
        <v>29.9</v>
      </c>
    </row>
    <row r="7784" spans="1:3" ht="15">
      <c r="A7784" s="1649">
        <v>41021</v>
      </c>
      <c r="B7784" s="1649"/>
      <c r="C7784" s="1251">
        <v>30.9</v>
      </c>
    </row>
    <row r="7785" spans="1:3" ht="15">
      <c r="A7785" s="1649">
        <v>41022</v>
      </c>
      <c r="B7785" s="1649"/>
      <c r="C7785" s="1251">
        <v>32.6</v>
      </c>
    </row>
    <row r="7786" spans="1:3" ht="15">
      <c r="A7786" s="1649">
        <v>41023</v>
      </c>
      <c r="B7786" s="1649"/>
      <c r="C7786" s="1251">
        <v>38.200000000000003</v>
      </c>
    </row>
    <row r="7787" spans="1:3" ht="15">
      <c r="A7787" s="1649">
        <v>41024</v>
      </c>
      <c r="B7787" s="1649"/>
      <c r="C7787" s="1251">
        <v>38.299999999999997</v>
      </c>
    </row>
    <row r="7788" spans="1:3" ht="15">
      <c r="A7788" s="1649">
        <v>41025</v>
      </c>
      <c r="B7788" s="1649"/>
      <c r="C7788" s="1251">
        <v>33.700000000000003</v>
      </c>
    </row>
    <row r="7789" spans="1:3" ht="15">
      <c r="A7789" s="1649">
        <v>41026</v>
      </c>
      <c r="B7789" s="1649"/>
      <c r="C7789" s="1251">
        <v>29.8</v>
      </c>
    </row>
    <row r="7790" spans="1:3" ht="15">
      <c r="A7790" s="1649">
        <v>41027</v>
      </c>
      <c r="B7790" s="1649"/>
      <c r="C7790" s="1251">
        <v>33.9</v>
      </c>
    </row>
    <row r="7791" spans="1:3" ht="15">
      <c r="A7791" s="1649">
        <v>41028</v>
      </c>
      <c r="B7791" s="1649"/>
      <c r="C7791" s="1251">
        <v>34.200000000000003</v>
      </c>
    </row>
    <row r="7792" spans="1:3" ht="15">
      <c r="A7792" s="1649">
        <v>41029</v>
      </c>
      <c r="B7792" s="1649"/>
      <c r="C7792" s="1251">
        <v>36.4</v>
      </c>
    </row>
    <row r="7793" spans="1:3" ht="15">
      <c r="A7793" s="1649">
        <v>41030</v>
      </c>
      <c r="B7793" s="1649"/>
      <c r="C7793" s="1251">
        <v>39.6</v>
      </c>
    </row>
    <row r="7794" spans="1:3" ht="15">
      <c r="A7794" s="1649">
        <v>41031</v>
      </c>
      <c r="B7794" s="1649"/>
      <c r="C7794" s="1251">
        <v>38.5</v>
      </c>
    </row>
    <row r="7795" spans="1:3" ht="15">
      <c r="A7795" s="1649">
        <v>41032</v>
      </c>
      <c r="B7795" s="1649"/>
      <c r="C7795" s="1251">
        <v>38.1</v>
      </c>
    </row>
    <row r="7796" spans="1:3" ht="15">
      <c r="A7796" s="1649">
        <v>41033</v>
      </c>
      <c r="B7796" s="1649"/>
      <c r="C7796" s="1251">
        <v>38.1</v>
      </c>
    </row>
    <row r="7797" spans="1:3" ht="15">
      <c r="A7797" s="1649">
        <v>41034</v>
      </c>
      <c r="B7797" s="1649"/>
      <c r="C7797" s="1251">
        <v>32.700000000000003</v>
      </c>
    </row>
    <row r="7798" spans="1:3" ht="15">
      <c r="A7798" s="1649">
        <v>41035</v>
      </c>
      <c r="B7798" s="1649"/>
      <c r="C7798" s="1251">
        <v>32.700000000000003</v>
      </c>
    </row>
    <row r="7799" spans="1:3" ht="15">
      <c r="A7799" s="1649">
        <v>41036</v>
      </c>
      <c r="B7799" s="1649"/>
      <c r="C7799" s="1251">
        <v>30.6</v>
      </c>
    </row>
    <row r="7800" spans="1:3" ht="15">
      <c r="A7800" s="1649">
        <v>41037</v>
      </c>
      <c r="B7800" s="1649"/>
      <c r="C7800" s="1251">
        <v>33.5</v>
      </c>
    </row>
    <row r="7801" spans="1:3" ht="15">
      <c r="A7801" s="1649">
        <v>41038</v>
      </c>
      <c r="B7801" s="1649"/>
      <c r="C7801" s="1251">
        <v>34.6</v>
      </c>
    </row>
    <row r="7802" spans="1:3" ht="15">
      <c r="A7802" s="1649">
        <v>41039</v>
      </c>
      <c r="B7802" s="1649"/>
      <c r="C7802" s="1251">
        <v>34.700000000000003</v>
      </c>
    </row>
    <row r="7803" spans="1:3" ht="15">
      <c r="A7803" s="1649">
        <v>41040</v>
      </c>
      <c r="B7803" s="1649"/>
      <c r="C7803" s="1251">
        <v>33.4</v>
      </c>
    </row>
    <row r="7804" spans="1:3" ht="15">
      <c r="A7804" s="1649">
        <v>41041</v>
      </c>
      <c r="B7804" s="1649"/>
      <c r="C7804" s="1251">
        <v>34.700000000000003</v>
      </c>
    </row>
    <row r="7805" spans="1:3" ht="15">
      <c r="A7805" s="1649">
        <v>41042</v>
      </c>
      <c r="B7805" s="1649"/>
      <c r="C7805" s="1251">
        <v>33.700000000000003</v>
      </c>
    </row>
    <row r="7806" spans="1:3" ht="15">
      <c r="A7806" s="1649">
        <v>41043</v>
      </c>
      <c r="B7806" s="1649"/>
      <c r="C7806" s="1251">
        <v>34.700000000000003</v>
      </c>
    </row>
    <row r="7807" spans="1:3" ht="15">
      <c r="A7807" s="1649">
        <v>41044</v>
      </c>
      <c r="B7807" s="1649"/>
      <c r="C7807" s="1251">
        <v>31.4</v>
      </c>
    </row>
    <row r="7808" spans="1:3" ht="15">
      <c r="A7808" s="1649">
        <v>41045</v>
      </c>
      <c r="B7808" s="1649"/>
      <c r="C7808" s="1251">
        <v>33</v>
      </c>
    </row>
    <row r="7809" spans="1:3" ht="15">
      <c r="A7809" s="1649">
        <v>41046</v>
      </c>
      <c r="B7809" s="1649"/>
      <c r="C7809" s="1251">
        <v>34</v>
      </c>
    </row>
    <row r="7810" spans="1:3" ht="15">
      <c r="A7810" s="1649">
        <v>41047</v>
      </c>
      <c r="B7810" s="1649"/>
      <c r="C7810" s="1251">
        <v>34.9</v>
      </c>
    </row>
    <row r="7811" spans="1:3" ht="15">
      <c r="A7811" s="1649">
        <v>41048</v>
      </c>
      <c r="B7811" s="1649"/>
      <c r="C7811" s="1251">
        <v>33.700000000000003</v>
      </c>
    </row>
    <row r="7812" spans="1:3" ht="15">
      <c r="A7812" s="1649">
        <v>41049</v>
      </c>
      <c r="B7812" s="1649"/>
      <c r="C7812" s="1251">
        <v>34.9</v>
      </c>
    </row>
    <row r="7813" spans="1:3" ht="15">
      <c r="A7813" s="1649">
        <v>41050</v>
      </c>
      <c r="B7813" s="1649"/>
      <c r="C7813" s="1251">
        <v>31.9</v>
      </c>
    </row>
    <row r="7814" spans="1:3" ht="15">
      <c r="A7814" s="1649">
        <v>41051</v>
      </c>
      <c r="B7814" s="1649"/>
      <c r="C7814" s="1251">
        <v>31.2</v>
      </c>
    </row>
    <row r="7815" spans="1:3" ht="15">
      <c r="A7815" s="1649">
        <v>41052</v>
      </c>
      <c r="B7815" s="1649"/>
      <c r="C7815" s="1251">
        <v>30.2</v>
      </c>
    </row>
    <row r="7816" spans="1:3" ht="15">
      <c r="A7816" s="1649">
        <v>41053</v>
      </c>
      <c r="B7816" s="1649"/>
      <c r="C7816" s="1251">
        <v>31.2</v>
      </c>
    </row>
    <row r="7817" spans="1:3" ht="15">
      <c r="A7817" s="1649">
        <v>41054</v>
      </c>
      <c r="B7817" s="1649"/>
      <c r="C7817" s="1251">
        <v>29.8</v>
      </c>
    </row>
    <row r="7818" spans="1:3" ht="15">
      <c r="A7818" s="1649">
        <v>41055</v>
      </c>
      <c r="B7818" s="1649"/>
      <c r="C7818" s="1251">
        <v>26.4</v>
      </c>
    </row>
    <row r="7819" spans="1:3" ht="15">
      <c r="A7819" s="1649">
        <v>41056</v>
      </c>
      <c r="B7819" s="1649"/>
      <c r="C7819" s="1251">
        <v>30.4</v>
      </c>
    </row>
    <row r="7820" spans="1:3" ht="15">
      <c r="A7820" s="1649">
        <v>41057</v>
      </c>
      <c r="B7820" s="1649"/>
      <c r="C7820" s="1251">
        <v>32.1</v>
      </c>
    </row>
    <row r="7821" spans="1:3" ht="15">
      <c r="A7821" s="1649">
        <v>41058</v>
      </c>
      <c r="B7821" s="1649"/>
      <c r="C7821" s="1251">
        <v>33.700000000000003</v>
      </c>
    </row>
    <row r="7822" spans="1:3" ht="15">
      <c r="A7822" s="1649">
        <v>41059</v>
      </c>
      <c r="B7822" s="1649"/>
      <c r="C7822" s="1251">
        <v>30.1</v>
      </c>
    </row>
    <row r="7823" spans="1:3" ht="15">
      <c r="A7823" s="1649">
        <v>41060</v>
      </c>
      <c r="B7823" s="1649"/>
      <c r="C7823" s="1426">
        <v>32.299999999999997</v>
      </c>
    </row>
    <row r="7824" spans="1:3" ht="15">
      <c r="A7824" s="1649">
        <v>41061</v>
      </c>
      <c r="B7824" s="1649"/>
      <c r="C7824" s="1251">
        <v>32.799999999999997</v>
      </c>
    </row>
    <row r="7825" spans="1:3" ht="15">
      <c r="A7825" s="1649">
        <v>41062</v>
      </c>
      <c r="B7825" s="1649"/>
      <c r="C7825" s="1251">
        <v>30.8</v>
      </c>
    </row>
    <row r="7826" spans="1:3" ht="15">
      <c r="A7826" s="1649">
        <v>41063</v>
      </c>
      <c r="B7826" s="1649"/>
      <c r="C7826" s="1251">
        <v>32.9</v>
      </c>
    </row>
    <row r="7827" spans="1:3" ht="15">
      <c r="A7827" s="1649">
        <v>41064</v>
      </c>
      <c r="B7827" s="1649"/>
      <c r="C7827" s="1251">
        <v>34.200000000000003</v>
      </c>
    </row>
    <row r="7828" spans="1:3" ht="15">
      <c r="A7828" s="1649">
        <v>41065</v>
      </c>
      <c r="B7828" s="1649"/>
      <c r="C7828" s="1251">
        <v>34.9</v>
      </c>
    </row>
    <row r="7829" spans="1:3" ht="15">
      <c r="A7829" s="1649">
        <v>41066</v>
      </c>
      <c r="B7829" s="1649"/>
      <c r="C7829" s="1251">
        <v>32.5</v>
      </c>
    </row>
    <row r="7830" spans="1:3" ht="15">
      <c r="A7830" s="1649">
        <v>41067</v>
      </c>
      <c r="B7830" s="1649"/>
      <c r="C7830" s="1251">
        <v>34</v>
      </c>
    </row>
    <row r="7831" spans="1:3" ht="15">
      <c r="A7831" s="1649">
        <v>41068</v>
      </c>
      <c r="B7831" s="1649"/>
      <c r="C7831" s="1251">
        <v>33.700000000000003</v>
      </c>
    </row>
    <row r="7832" spans="1:3" ht="15">
      <c r="A7832" s="1649">
        <v>41069</v>
      </c>
      <c r="B7832" s="1649"/>
      <c r="C7832" s="1251">
        <v>34.200000000000003</v>
      </c>
    </row>
    <row r="7833" spans="1:3" ht="15">
      <c r="A7833" s="1649">
        <v>41070</v>
      </c>
      <c r="B7833" s="1649"/>
      <c r="C7833" s="1251">
        <v>35.700000000000003</v>
      </c>
    </row>
    <row r="7834" spans="1:3" ht="15">
      <c r="A7834" s="1649">
        <v>41071</v>
      </c>
      <c r="B7834" s="1649"/>
      <c r="C7834" s="1251">
        <v>35.299999999999997</v>
      </c>
    </row>
    <row r="7835" spans="1:3" ht="15">
      <c r="A7835" s="1649">
        <v>41072</v>
      </c>
      <c r="B7835" s="1649"/>
      <c r="C7835" s="1251">
        <v>39</v>
      </c>
    </row>
    <row r="7836" spans="1:3" ht="15">
      <c r="A7836" s="1649">
        <v>41073</v>
      </c>
      <c r="B7836" s="1649"/>
      <c r="C7836" s="1251">
        <v>36.1</v>
      </c>
    </row>
    <row r="7837" spans="1:3" ht="15">
      <c r="A7837" s="1649">
        <v>41074</v>
      </c>
      <c r="B7837" s="1649"/>
      <c r="C7837" s="1251">
        <v>39</v>
      </c>
    </row>
    <row r="7838" spans="1:3" ht="15">
      <c r="A7838" s="1649">
        <v>41075</v>
      </c>
      <c r="B7838" s="1649"/>
      <c r="C7838" s="1251">
        <v>31.3</v>
      </c>
    </row>
    <row r="7839" spans="1:3" ht="15">
      <c r="A7839" s="1649">
        <v>41076</v>
      </c>
      <c r="B7839" s="1649"/>
      <c r="C7839" s="1251">
        <v>34.9</v>
      </c>
    </row>
    <row r="7840" spans="1:3" ht="15">
      <c r="A7840" s="1649">
        <v>41077</v>
      </c>
      <c r="B7840" s="1649"/>
      <c r="C7840" s="1251">
        <v>36</v>
      </c>
    </row>
    <row r="7841" spans="1:3" ht="15">
      <c r="A7841" s="1649">
        <v>41078</v>
      </c>
      <c r="B7841" s="1649"/>
      <c r="C7841" s="1251">
        <v>36.200000000000003</v>
      </c>
    </row>
    <row r="7842" spans="1:3" ht="15">
      <c r="A7842" s="1649">
        <v>41079</v>
      </c>
      <c r="B7842" s="1649"/>
      <c r="C7842" s="1251">
        <v>37.299999999999997</v>
      </c>
    </row>
    <row r="7843" spans="1:3" ht="15">
      <c r="A7843" s="1649">
        <v>41080</v>
      </c>
      <c r="B7843" s="1649"/>
      <c r="C7843" s="1251">
        <v>31</v>
      </c>
    </row>
    <row r="7844" spans="1:3" ht="15">
      <c r="A7844" s="1649">
        <v>41081</v>
      </c>
      <c r="B7844" s="1649"/>
      <c r="C7844" s="1251">
        <v>34.4</v>
      </c>
    </row>
    <row r="7845" spans="1:3" ht="15">
      <c r="A7845" s="1649">
        <v>41082</v>
      </c>
      <c r="B7845" s="1649"/>
      <c r="C7845" s="1251">
        <v>36.200000000000003</v>
      </c>
    </row>
    <row r="7846" spans="1:3" ht="15">
      <c r="A7846" s="1649">
        <v>41083</v>
      </c>
      <c r="B7846" s="1649"/>
      <c r="C7846" s="1251">
        <v>34.299999999999997</v>
      </c>
    </row>
    <row r="7847" spans="1:3" ht="15">
      <c r="A7847" s="1649">
        <v>41084</v>
      </c>
      <c r="B7847" s="1649"/>
      <c r="C7847" s="1251">
        <v>32.6</v>
      </c>
    </row>
    <row r="7848" spans="1:3" ht="15">
      <c r="A7848" s="1649">
        <v>41085</v>
      </c>
      <c r="B7848" s="1649"/>
      <c r="C7848" s="1251">
        <v>36</v>
      </c>
    </row>
    <row r="7849" spans="1:3" ht="15">
      <c r="A7849" s="1649">
        <v>41086</v>
      </c>
      <c r="B7849" s="1649"/>
      <c r="C7849" s="1251">
        <v>35.4</v>
      </c>
    </row>
    <row r="7850" spans="1:3" ht="15">
      <c r="A7850" s="1649">
        <v>41087</v>
      </c>
      <c r="B7850" s="1649"/>
      <c r="C7850" s="1251">
        <v>33.200000000000003</v>
      </c>
    </row>
    <row r="7851" spans="1:3" ht="15">
      <c r="A7851" s="1649">
        <v>41088</v>
      </c>
      <c r="B7851" s="1649"/>
      <c r="C7851" s="1251">
        <v>34.6</v>
      </c>
    </row>
    <row r="7852" spans="1:3" ht="15">
      <c r="A7852" s="1649">
        <v>41089</v>
      </c>
      <c r="B7852" s="1649"/>
      <c r="C7852" s="1251">
        <v>34</v>
      </c>
    </row>
    <row r="7853" spans="1:3" ht="15">
      <c r="A7853" s="1649">
        <v>41090</v>
      </c>
      <c r="B7853" s="1649"/>
      <c r="C7853" s="1251">
        <v>33.700000000000003</v>
      </c>
    </row>
    <row r="7854" spans="1:3" ht="15">
      <c r="A7854" s="1649">
        <v>41091</v>
      </c>
      <c r="B7854" s="1649"/>
      <c r="C7854" s="1251">
        <v>32</v>
      </c>
    </row>
    <row r="7855" spans="1:3" ht="15">
      <c r="A7855" s="1649">
        <v>41092</v>
      </c>
      <c r="B7855" s="1649"/>
      <c r="C7855" s="1251">
        <v>30.5</v>
      </c>
    </row>
    <row r="7856" spans="1:3" ht="15">
      <c r="A7856" s="1649">
        <v>41093</v>
      </c>
      <c r="B7856" s="1649"/>
      <c r="C7856" s="1251">
        <v>31.1</v>
      </c>
    </row>
    <row r="7857" spans="1:3" ht="15">
      <c r="A7857" s="1649">
        <v>41094</v>
      </c>
      <c r="B7857" s="1649"/>
      <c r="C7857" s="1251">
        <v>32.200000000000003</v>
      </c>
    </row>
    <row r="7858" spans="1:3" ht="15">
      <c r="A7858" s="1649">
        <v>41095</v>
      </c>
      <c r="B7858" s="1649"/>
      <c r="C7858" s="1251">
        <v>34</v>
      </c>
    </row>
    <row r="7859" spans="1:3" ht="15">
      <c r="A7859" s="1649">
        <v>41096</v>
      </c>
      <c r="B7859" s="1649"/>
      <c r="C7859" s="1251">
        <v>35.4</v>
      </c>
    </row>
    <row r="7860" spans="1:3" ht="15">
      <c r="A7860" s="1649">
        <v>41097</v>
      </c>
      <c r="B7860" s="1649"/>
      <c r="C7860" s="1251">
        <v>30.4</v>
      </c>
    </row>
    <row r="7861" spans="1:3" ht="15">
      <c r="A7861" s="1649">
        <v>41098</v>
      </c>
      <c r="B7861" s="1649"/>
      <c r="C7861" s="1251">
        <v>31.3</v>
      </c>
    </row>
    <row r="7862" spans="1:3" ht="15">
      <c r="A7862" s="1649">
        <v>41099</v>
      </c>
      <c r="B7862" s="1649"/>
      <c r="C7862" s="1251">
        <v>33.700000000000003</v>
      </c>
    </row>
    <row r="7863" spans="1:3" ht="15">
      <c r="A7863" s="1649">
        <v>41100</v>
      </c>
      <c r="B7863" s="1649"/>
      <c r="C7863" s="1251">
        <v>35.5</v>
      </c>
    </row>
    <row r="7864" spans="1:3" ht="15">
      <c r="A7864" s="1649">
        <v>41101</v>
      </c>
      <c r="B7864" s="1649"/>
      <c r="C7864" s="1251">
        <v>35.200000000000003</v>
      </c>
    </row>
    <row r="7865" spans="1:3" ht="15">
      <c r="A7865" s="1649">
        <v>41102</v>
      </c>
      <c r="B7865" s="1649"/>
      <c r="C7865" s="1251">
        <v>35.6</v>
      </c>
    </row>
    <row r="7866" spans="1:3" ht="15">
      <c r="A7866" s="1649">
        <v>41103</v>
      </c>
      <c r="B7866" s="1649"/>
      <c r="C7866" s="1251">
        <v>35.299999999999997</v>
      </c>
    </row>
    <row r="7867" spans="1:3" ht="15">
      <c r="A7867" s="1649">
        <v>41104</v>
      </c>
      <c r="B7867" s="1649"/>
      <c r="C7867" s="1251">
        <v>37</v>
      </c>
    </row>
    <row r="7868" spans="1:3" ht="15">
      <c r="A7868" s="1649">
        <v>41105</v>
      </c>
      <c r="B7868" s="1649"/>
      <c r="C7868" s="1251">
        <v>37.6</v>
      </c>
    </row>
    <row r="7869" spans="1:3" ht="15">
      <c r="A7869" s="1649">
        <v>41106</v>
      </c>
      <c r="B7869" s="1649"/>
      <c r="C7869" s="1251">
        <v>37.700000000000003</v>
      </c>
    </row>
    <row r="7870" spans="1:3" ht="15">
      <c r="A7870" s="1649">
        <v>41107</v>
      </c>
      <c r="B7870" s="1649"/>
      <c r="C7870" s="1251">
        <v>35.4</v>
      </c>
    </row>
    <row r="7871" spans="1:3" ht="15">
      <c r="A7871" s="1649">
        <v>41108</v>
      </c>
      <c r="B7871" s="1649"/>
      <c r="C7871" s="1251">
        <v>36.6</v>
      </c>
    </row>
    <row r="7872" spans="1:3" ht="15">
      <c r="A7872" s="1649">
        <v>41109</v>
      </c>
      <c r="B7872" s="1649"/>
      <c r="C7872" s="1251">
        <v>31.4</v>
      </c>
    </row>
    <row r="7873" spans="1:3" ht="15">
      <c r="A7873" s="1649">
        <v>41110</v>
      </c>
      <c r="B7873" s="1649"/>
      <c r="C7873" s="1251">
        <v>33.5</v>
      </c>
    </row>
    <row r="7874" spans="1:3" ht="15">
      <c r="A7874" s="1649">
        <v>41111</v>
      </c>
      <c r="B7874" s="1649"/>
      <c r="C7874" s="1251">
        <v>37</v>
      </c>
    </row>
    <row r="7875" spans="1:3" ht="15">
      <c r="A7875" s="1649">
        <v>41112</v>
      </c>
      <c r="B7875" s="1649"/>
      <c r="C7875" s="1251">
        <v>37.4</v>
      </c>
    </row>
    <row r="7876" spans="1:3" ht="15">
      <c r="A7876" s="1649">
        <v>41113</v>
      </c>
      <c r="B7876" s="1649"/>
      <c r="C7876" s="1251">
        <v>33.6</v>
      </c>
    </row>
    <row r="7877" spans="1:3" ht="15">
      <c r="A7877" s="1649">
        <v>41114</v>
      </c>
      <c r="B7877" s="1649"/>
      <c r="C7877" s="1251">
        <v>34.5</v>
      </c>
    </row>
    <row r="7878" spans="1:3" ht="15">
      <c r="A7878" s="1649">
        <v>41115</v>
      </c>
      <c r="B7878" s="1649"/>
      <c r="C7878" s="1251">
        <v>31.2</v>
      </c>
    </row>
    <row r="7879" spans="1:3" ht="15">
      <c r="A7879" s="1649">
        <v>41116</v>
      </c>
      <c r="B7879" s="1649"/>
      <c r="C7879" s="1251">
        <v>32.6</v>
      </c>
    </row>
    <row r="7880" spans="1:3" ht="15">
      <c r="A7880" s="1649">
        <v>41117</v>
      </c>
      <c r="B7880" s="1649"/>
      <c r="C7880" s="1251">
        <v>34.200000000000003</v>
      </c>
    </row>
    <row r="7881" spans="1:3" ht="15">
      <c r="A7881" s="1649">
        <v>41118</v>
      </c>
      <c r="B7881" s="1649"/>
      <c r="C7881" s="1251">
        <v>32.700000000000003</v>
      </c>
    </row>
    <row r="7882" spans="1:3" ht="15">
      <c r="A7882" s="1649">
        <v>41119</v>
      </c>
      <c r="B7882" s="1649"/>
      <c r="C7882" s="1251">
        <v>30.2</v>
      </c>
    </row>
    <row r="7883" spans="1:3" ht="15">
      <c r="A7883" s="1649">
        <v>41120</v>
      </c>
      <c r="B7883" s="1649"/>
      <c r="C7883" s="1251">
        <v>32</v>
      </c>
    </row>
    <row r="7884" spans="1:3" ht="15">
      <c r="A7884" s="1649">
        <v>41121</v>
      </c>
      <c r="B7884" s="1649"/>
      <c r="C7884" s="1426">
        <v>31.3</v>
      </c>
    </row>
    <row r="7885" spans="1:3" ht="15">
      <c r="A7885" s="1649">
        <v>41122</v>
      </c>
      <c r="B7885" s="1649"/>
      <c r="C7885" s="1251">
        <v>36</v>
      </c>
    </row>
    <row r="7886" spans="1:3" ht="15">
      <c r="A7886" s="1649">
        <v>41123</v>
      </c>
      <c r="B7886" s="1649"/>
      <c r="C7886" s="1251">
        <v>35.799999999999997</v>
      </c>
    </row>
    <row r="7887" spans="1:3" ht="15">
      <c r="A7887" s="1649">
        <v>41124</v>
      </c>
      <c r="B7887" s="1649"/>
      <c r="C7887" s="1251">
        <v>36.200000000000003</v>
      </c>
    </row>
    <row r="7888" spans="1:3" ht="15">
      <c r="A7888" s="1649">
        <v>41125</v>
      </c>
      <c r="B7888" s="1649"/>
      <c r="C7888" s="1251">
        <v>36.799999999999997</v>
      </c>
    </row>
    <row r="7889" spans="1:3" ht="15">
      <c r="A7889" s="1649">
        <v>41126</v>
      </c>
      <c r="B7889" s="1649"/>
      <c r="C7889" s="1251">
        <v>38</v>
      </c>
    </row>
    <row r="7890" spans="1:3" ht="15">
      <c r="A7890" s="1649">
        <v>41127</v>
      </c>
      <c r="B7890" s="1649"/>
      <c r="C7890" s="1251">
        <v>34.9</v>
      </c>
    </row>
    <row r="7891" spans="1:3" ht="15">
      <c r="A7891" s="1649">
        <v>41128</v>
      </c>
      <c r="B7891" s="1649"/>
      <c r="C7891" s="1251">
        <v>27.5</v>
      </c>
    </row>
    <row r="7892" spans="1:3" ht="15">
      <c r="A7892" s="1649">
        <v>41129</v>
      </c>
      <c r="B7892" s="1649"/>
      <c r="C7892" s="1251">
        <v>30.7</v>
      </c>
    </row>
    <row r="7893" spans="1:3" ht="15">
      <c r="A7893" s="1649">
        <v>41130</v>
      </c>
      <c r="B7893" s="1649"/>
      <c r="C7893" s="1251">
        <v>32</v>
      </c>
    </row>
    <row r="7894" spans="1:3" ht="15">
      <c r="A7894" s="1649">
        <v>41131</v>
      </c>
      <c r="B7894" s="1649"/>
      <c r="C7894" s="1251">
        <v>32.9</v>
      </c>
    </row>
    <row r="7895" spans="1:3" ht="15">
      <c r="A7895" s="1649">
        <v>41132</v>
      </c>
      <c r="B7895" s="1649"/>
      <c r="C7895" s="1251">
        <v>34.5</v>
      </c>
    </row>
    <row r="7896" spans="1:3" ht="15">
      <c r="A7896" s="1649">
        <v>41133</v>
      </c>
      <c r="B7896" s="1649"/>
      <c r="C7896" s="1251">
        <v>34.4</v>
      </c>
    </row>
    <row r="7897" spans="1:3" ht="15">
      <c r="A7897" s="1649">
        <v>41134</v>
      </c>
      <c r="B7897" s="1649"/>
      <c r="C7897" s="1251">
        <v>32.200000000000003</v>
      </c>
    </row>
    <row r="7898" spans="1:3" ht="15">
      <c r="A7898" s="1649">
        <v>41135</v>
      </c>
      <c r="B7898" s="1649"/>
      <c r="C7898" s="1251">
        <v>33.5</v>
      </c>
    </row>
    <row r="7899" spans="1:3" ht="15">
      <c r="A7899" s="1649">
        <v>41136</v>
      </c>
      <c r="B7899" s="1649"/>
      <c r="C7899" s="1251">
        <v>33.799999999999997</v>
      </c>
    </row>
    <row r="7900" spans="1:3" ht="15">
      <c r="A7900" s="1649">
        <v>41137</v>
      </c>
      <c r="B7900" s="1649"/>
      <c r="C7900" s="1251">
        <v>35</v>
      </c>
    </row>
    <row r="7901" spans="1:3" ht="15">
      <c r="A7901" s="1649">
        <v>41138</v>
      </c>
      <c r="B7901" s="1649"/>
      <c r="C7901" s="1251">
        <v>32.6</v>
      </c>
    </row>
    <row r="7902" spans="1:3" ht="15">
      <c r="A7902" s="1649">
        <v>41139</v>
      </c>
      <c r="B7902" s="1649"/>
      <c r="C7902" s="1251">
        <v>30.1</v>
      </c>
    </row>
    <row r="7903" spans="1:3" ht="15">
      <c r="A7903" s="1649">
        <v>41140</v>
      </c>
      <c r="B7903" s="1649"/>
      <c r="C7903" s="1251">
        <v>31.6</v>
      </c>
    </row>
    <row r="7904" spans="1:3" ht="15">
      <c r="A7904" s="1649">
        <v>41141</v>
      </c>
      <c r="B7904" s="1649"/>
      <c r="C7904" s="1251">
        <v>34.200000000000003</v>
      </c>
    </row>
    <row r="7905" spans="1:3" ht="15">
      <c r="A7905" s="1649">
        <v>41142</v>
      </c>
      <c r="B7905" s="1649"/>
      <c r="C7905" s="1251">
        <v>33</v>
      </c>
    </row>
    <row r="7906" spans="1:3" ht="15">
      <c r="A7906" s="1649">
        <v>41143</v>
      </c>
      <c r="B7906" s="1649"/>
      <c r="C7906" s="1251">
        <v>32.9</v>
      </c>
    </row>
    <row r="7907" spans="1:3" ht="15">
      <c r="A7907" s="1649">
        <v>41144</v>
      </c>
      <c r="B7907" s="1649"/>
      <c r="C7907" s="1251">
        <v>32</v>
      </c>
    </row>
    <row r="7908" spans="1:3" ht="15">
      <c r="A7908" s="1649">
        <v>41145</v>
      </c>
      <c r="B7908" s="1649"/>
      <c r="C7908" s="1251">
        <v>31.5</v>
      </c>
    </row>
    <row r="7909" spans="1:3" ht="15">
      <c r="A7909" s="1649">
        <v>41146</v>
      </c>
      <c r="B7909" s="1649"/>
      <c r="C7909" s="1251">
        <v>34</v>
      </c>
    </row>
    <row r="7910" spans="1:3" ht="15">
      <c r="A7910" s="1649">
        <v>41147</v>
      </c>
      <c r="B7910" s="1649"/>
      <c r="C7910" s="1251">
        <v>35</v>
      </c>
    </row>
    <row r="7911" spans="1:3" ht="15">
      <c r="A7911" s="1649">
        <v>41148</v>
      </c>
      <c r="B7911" s="1649"/>
      <c r="C7911" s="1251">
        <v>34.700000000000003</v>
      </c>
    </row>
    <row r="7912" spans="1:3" ht="15">
      <c r="A7912" s="1649">
        <v>41149</v>
      </c>
      <c r="B7912" s="1649"/>
      <c r="C7912" s="1251">
        <v>34.700000000000003</v>
      </c>
    </row>
    <row r="7913" spans="1:3" ht="15">
      <c r="A7913" s="1649">
        <v>41150</v>
      </c>
      <c r="B7913" s="1649"/>
      <c r="C7913" s="1251">
        <v>34.9</v>
      </c>
    </row>
    <row r="7914" spans="1:3" ht="15">
      <c r="A7914" s="1649">
        <v>41151</v>
      </c>
      <c r="B7914" s="1649"/>
      <c r="C7914" s="1251">
        <v>34.9</v>
      </c>
    </row>
    <row r="7915" spans="1:3" ht="15">
      <c r="A7915" s="1649">
        <v>41152</v>
      </c>
      <c r="B7915" s="1649"/>
      <c r="C7915" s="1426">
        <v>34.700000000000003</v>
      </c>
    </row>
    <row r="7916" spans="1:3" ht="15">
      <c r="A7916" s="1649">
        <v>41153</v>
      </c>
      <c r="B7916" s="1649"/>
      <c r="C7916" s="1251">
        <v>33.5</v>
      </c>
    </row>
    <row r="7917" spans="1:3" ht="15">
      <c r="A7917" s="1649">
        <v>41154</v>
      </c>
      <c r="B7917" s="1649"/>
      <c r="C7917" s="1251">
        <v>33.4</v>
      </c>
    </row>
    <row r="7918" spans="1:3" ht="15">
      <c r="A7918" s="1649">
        <v>41155</v>
      </c>
      <c r="B7918" s="1649"/>
      <c r="C7918" s="1251">
        <v>31.6</v>
      </c>
    </row>
    <row r="7919" spans="1:3" ht="15">
      <c r="A7919" s="1649">
        <v>41156</v>
      </c>
      <c r="B7919" s="1649"/>
      <c r="C7919" s="1251">
        <v>32.1</v>
      </c>
    </row>
    <row r="7920" spans="1:3" ht="15">
      <c r="A7920" s="1649">
        <v>41157</v>
      </c>
      <c r="B7920" s="1649"/>
      <c r="C7920" s="1251">
        <v>31.8</v>
      </c>
    </row>
    <row r="7921" spans="1:3" ht="15">
      <c r="A7921" s="1649">
        <v>41158</v>
      </c>
      <c r="B7921" s="1649"/>
      <c r="C7921" s="1251">
        <v>28.6</v>
      </c>
    </row>
    <row r="7922" spans="1:3" ht="15">
      <c r="A7922" s="1649">
        <v>41159</v>
      </c>
      <c r="B7922" s="1649"/>
      <c r="C7922" s="1251">
        <v>28.5</v>
      </c>
    </row>
    <row r="7923" spans="1:3" ht="15">
      <c r="A7923" s="1649">
        <v>41160</v>
      </c>
      <c r="B7923" s="1649"/>
      <c r="C7923" s="1251">
        <v>29.1</v>
      </c>
    </row>
    <row r="7924" spans="1:3" ht="15">
      <c r="A7924" s="1649">
        <v>41161</v>
      </c>
      <c r="B7924" s="1649"/>
      <c r="C7924" s="1251">
        <v>32.1</v>
      </c>
    </row>
    <row r="7925" spans="1:3" ht="15">
      <c r="A7925" s="1649">
        <v>41162</v>
      </c>
      <c r="B7925" s="1649"/>
      <c r="C7925" s="1251">
        <v>34.200000000000003</v>
      </c>
    </row>
    <row r="7926" spans="1:3" ht="15">
      <c r="A7926" s="1649">
        <v>41163</v>
      </c>
      <c r="B7926" s="1649"/>
      <c r="C7926" s="1251">
        <v>33.799999999999997</v>
      </c>
    </row>
    <row r="7927" spans="1:3" ht="15">
      <c r="A7927" s="1649">
        <v>41164</v>
      </c>
      <c r="B7927" s="1649"/>
      <c r="C7927" s="1251">
        <v>34</v>
      </c>
    </row>
    <row r="7928" spans="1:3" ht="15">
      <c r="A7928" s="1649">
        <v>41165</v>
      </c>
      <c r="B7928" s="1649"/>
      <c r="C7928" s="1251">
        <v>31.2</v>
      </c>
    </row>
    <row r="7929" spans="1:3" ht="15">
      <c r="A7929" s="1649">
        <v>41166</v>
      </c>
      <c r="B7929" s="1649"/>
      <c r="C7929" s="1251">
        <v>26</v>
      </c>
    </row>
    <row r="7930" spans="1:3" ht="15">
      <c r="A7930" s="1649">
        <v>41167</v>
      </c>
      <c r="B7930" s="1649"/>
      <c r="C7930" s="1251">
        <v>28.9</v>
      </c>
    </row>
    <row r="7931" spans="1:3" ht="15">
      <c r="A7931" s="1649">
        <v>41168</v>
      </c>
      <c r="B7931" s="1649"/>
      <c r="C7931" s="1251">
        <v>31</v>
      </c>
    </row>
    <row r="7932" spans="1:3" ht="15">
      <c r="A7932" s="1649">
        <v>41169</v>
      </c>
      <c r="B7932" s="1649"/>
      <c r="C7932" s="1251">
        <v>31.5</v>
      </c>
    </row>
    <row r="7933" spans="1:3" ht="15">
      <c r="A7933" s="1649">
        <v>41170</v>
      </c>
      <c r="B7933" s="1649"/>
      <c r="C7933" s="1251">
        <v>32</v>
      </c>
    </row>
    <row r="7934" spans="1:3" ht="15">
      <c r="A7934" s="1649">
        <v>41171</v>
      </c>
      <c r="B7934" s="1649"/>
      <c r="C7934" s="1251">
        <v>29.3</v>
      </c>
    </row>
    <row r="7935" spans="1:3" ht="15">
      <c r="A7935" s="1649">
        <v>41172</v>
      </c>
      <c r="B7935" s="1649"/>
      <c r="C7935" s="1251">
        <v>29.3</v>
      </c>
    </row>
    <row r="7936" spans="1:3" ht="15">
      <c r="A7936" s="1649">
        <v>41173</v>
      </c>
      <c r="B7936" s="1649"/>
      <c r="C7936" s="1251">
        <v>33</v>
      </c>
    </row>
    <row r="7937" spans="1:3" ht="15">
      <c r="A7937" s="1649">
        <v>41174</v>
      </c>
      <c r="B7937" s="1649"/>
      <c r="C7937" s="1251">
        <v>34.5</v>
      </c>
    </row>
    <row r="7938" spans="1:3" ht="15">
      <c r="A7938" s="1649">
        <v>41175</v>
      </c>
      <c r="B7938" s="1649"/>
      <c r="C7938" s="1251">
        <v>34</v>
      </c>
    </row>
    <row r="7939" spans="1:3" ht="15">
      <c r="A7939" s="1649">
        <v>41176</v>
      </c>
      <c r="B7939" s="1649"/>
      <c r="C7939" s="1251">
        <v>33.5</v>
      </c>
    </row>
    <row r="7940" spans="1:3" ht="15">
      <c r="A7940" s="1649">
        <v>41177</v>
      </c>
      <c r="B7940" s="1649"/>
      <c r="C7940" s="1251">
        <v>31.6</v>
      </c>
    </row>
    <row r="7941" spans="1:3" ht="15">
      <c r="A7941" s="1649">
        <v>41178</v>
      </c>
      <c r="B7941" s="1649"/>
      <c r="C7941" s="1251">
        <v>31.5</v>
      </c>
    </row>
    <row r="7942" spans="1:3" ht="15">
      <c r="A7942" s="1649">
        <v>41179</v>
      </c>
      <c r="B7942" s="1649"/>
      <c r="C7942" s="1251">
        <v>32.200000000000003</v>
      </c>
    </row>
    <row r="7943" spans="1:3" ht="15">
      <c r="A7943" s="1649">
        <v>41180</v>
      </c>
      <c r="B7943" s="1649"/>
      <c r="C7943" s="1251">
        <v>31.8</v>
      </c>
    </row>
    <row r="7944" spans="1:3" ht="15">
      <c r="A7944" s="1649">
        <v>41181</v>
      </c>
      <c r="B7944" s="1649"/>
      <c r="C7944" s="1251">
        <v>31.7</v>
      </c>
    </row>
    <row r="7945" spans="1:3" ht="15">
      <c r="A7945" s="1649">
        <v>41182</v>
      </c>
      <c r="B7945" s="1649"/>
      <c r="C7945" s="1251">
        <v>31.5</v>
      </c>
    </row>
    <row r="7946" spans="1:3" ht="15">
      <c r="A7946" s="1649">
        <v>41183</v>
      </c>
      <c r="B7946" s="1649"/>
      <c r="C7946" s="1251">
        <v>32.1</v>
      </c>
    </row>
    <row r="7947" spans="1:3" ht="15">
      <c r="A7947" s="1649">
        <v>41184</v>
      </c>
      <c r="B7947" s="1649"/>
      <c r="C7947" s="1251">
        <v>32.200000000000003</v>
      </c>
    </row>
    <row r="7948" spans="1:3" ht="15">
      <c r="A7948" s="1649">
        <v>41185</v>
      </c>
      <c r="B7948" s="1649"/>
      <c r="C7948" s="1251">
        <v>31.6</v>
      </c>
    </row>
    <row r="7949" spans="1:3" ht="15">
      <c r="A7949" s="1649">
        <v>41186</v>
      </c>
      <c r="B7949" s="1649"/>
      <c r="C7949" s="1251">
        <v>29.5</v>
      </c>
    </row>
    <row r="7950" spans="1:3" ht="15">
      <c r="A7950" s="1649">
        <v>41187</v>
      </c>
      <c r="B7950" s="1649"/>
      <c r="C7950" s="1251">
        <v>29</v>
      </c>
    </row>
    <row r="7951" spans="1:3" ht="15">
      <c r="A7951" s="1649">
        <v>41188</v>
      </c>
      <c r="B7951" s="1649"/>
      <c r="C7951" s="1251">
        <v>27</v>
      </c>
    </row>
    <row r="7952" spans="1:3" ht="15">
      <c r="A7952" s="1649">
        <v>41189</v>
      </c>
      <c r="B7952" s="1649"/>
      <c r="C7952" s="1251">
        <v>30.5</v>
      </c>
    </row>
    <row r="7953" spans="1:3" ht="15">
      <c r="A7953" s="1649">
        <v>41190</v>
      </c>
      <c r="B7953" s="1649"/>
      <c r="C7953" s="1251">
        <v>30.3</v>
      </c>
    </row>
    <row r="7954" spans="1:3" ht="15">
      <c r="A7954" s="1649">
        <v>41191</v>
      </c>
      <c r="B7954" s="1649"/>
      <c r="C7954" s="1251">
        <v>32</v>
      </c>
    </row>
    <row r="7955" spans="1:3" ht="15">
      <c r="A7955" s="1649">
        <v>41192</v>
      </c>
      <c r="B7955" s="1649"/>
      <c r="C7955" s="1251">
        <v>29.5</v>
      </c>
    </row>
    <row r="7956" spans="1:3" ht="15">
      <c r="A7956" s="1649">
        <v>41193</v>
      </c>
      <c r="B7956" s="1649"/>
      <c r="C7956" s="1251">
        <v>32.4</v>
      </c>
    </row>
    <row r="7957" spans="1:3" ht="15">
      <c r="A7957" s="1649">
        <v>41194</v>
      </c>
      <c r="B7957" s="1649"/>
      <c r="C7957" s="1251">
        <v>31.6</v>
      </c>
    </row>
    <row r="7958" spans="1:3" ht="15">
      <c r="A7958" s="1649">
        <v>41195</v>
      </c>
      <c r="B7958" s="1649"/>
      <c r="C7958" s="1251">
        <v>32.200000000000003</v>
      </c>
    </row>
    <row r="7959" spans="1:3" ht="15">
      <c r="A7959" s="1649">
        <v>41196</v>
      </c>
      <c r="B7959" s="1649"/>
      <c r="C7959" s="1251">
        <v>33.4</v>
      </c>
    </row>
    <row r="7960" spans="1:3" ht="15">
      <c r="A7960" s="1649">
        <v>41197</v>
      </c>
      <c r="B7960" s="1649"/>
      <c r="C7960" s="1251">
        <v>32.5</v>
      </c>
    </row>
    <row r="7961" spans="1:3" ht="15">
      <c r="A7961" s="1649">
        <v>41198</v>
      </c>
      <c r="B7961" s="1649"/>
      <c r="C7961" s="1251">
        <v>30.5</v>
      </c>
    </row>
    <row r="7962" spans="1:3" ht="15">
      <c r="A7962" s="1649">
        <v>41199</v>
      </c>
      <c r="B7962" s="1649"/>
      <c r="C7962" s="1251">
        <v>27.9</v>
      </c>
    </row>
    <row r="7963" spans="1:3" ht="15">
      <c r="A7963" s="1649">
        <v>41200</v>
      </c>
      <c r="B7963" s="1649"/>
      <c r="C7963" s="1251">
        <v>30.6</v>
      </c>
    </row>
    <row r="7964" spans="1:3" ht="15">
      <c r="A7964" s="1649">
        <v>41201</v>
      </c>
      <c r="B7964" s="1649"/>
      <c r="C7964" s="1251">
        <v>32.5</v>
      </c>
    </row>
    <row r="7965" spans="1:3" ht="15">
      <c r="A7965" s="1649">
        <v>41202</v>
      </c>
      <c r="B7965" s="1649"/>
      <c r="C7965" s="1251">
        <v>32.4</v>
      </c>
    </row>
    <row r="7966" spans="1:3" ht="15">
      <c r="A7966" s="1649">
        <v>41203</v>
      </c>
      <c r="B7966" s="1649"/>
      <c r="C7966" s="1251">
        <v>32.5</v>
      </c>
    </row>
    <row r="7967" spans="1:3" ht="15">
      <c r="A7967" s="1649">
        <v>41204</v>
      </c>
      <c r="B7967" s="1649"/>
      <c r="C7967" s="1251">
        <v>30.5</v>
      </c>
    </row>
    <row r="7968" spans="1:3" ht="15">
      <c r="A7968" s="1649">
        <v>41205</v>
      </c>
      <c r="B7968" s="1649"/>
      <c r="C7968" s="1251">
        <v>32</v>
      </c>
    </row>
    <row r="7969" spans="1:3" ht="15">
      <c r="A7969" s="1649">
        <v>41206</v>
      </c>
      <c r="B7969" s="1649"/>
      <c r="C7969" s="1251">
        <v>30.2</v>
      </c>
    </row>
    <row r="7970" spans="1:3" ht="15">
      <c r="A7970" s="1649">
        <v>41207</v>
      </c>
      <c r="B7970" s="1649"/>
      <c r="C7970" s="1251">
        <v>31.5</v>
      </c>
    </row>
    <row r="7971" spans="1:3" ht="15">
      <c r="A7971" s="1649">
        <v>41208</v>
      </c>
      <c r="B7971" s="1649"/>
      <c r="C7971" s="1251">
        <v>30.8</v>
      </c>
    </row>
    <row r="7972" spans="1:3" ht="15">
      <c r="A7972" s="1649">
        <v>41209</v>
      </c>
      <c r="B7972" s="1649"/>
      <c r="C7972" s="1251">
        <v>32.700000000000003</v>
      </c>
    </row>
    <row r="7973" spans="1:3" ht="15">
      <c r="A7973" s="1649">
        <v>41210</v>
      </c>
      <c r="B7973" s="1649"/>
      <c r="C7973" s="1251">
        <v>26.1</v>
      </c>
    </row>
    <row r="7974" spans="1:3" ht="15">
      <c r="A7974" s="1649">
        <v>41211</v>
      </c>
      <c r="B7974" s="1649"/>
      <c r="C7974" s="1251">
        <v>29.3</v>
      </c>
    </row>
    <row r="7975" spans="1:3" ht="15">
      <c r="A7975" s="1649">
        <v>41212</v>
      </c>
      <c r="B7975" s="1649"/>
      <c r="C7975" s="1251">
        <v>30.5</v>
      </c>
    </row>
    <row r="7976" spans="1:3" ht="15">
      <c r="A7976" s="1649">
        <v>41213</v>
      </c>
      <c r="B7976" s="1649"/>
      <c r="C7976" s="1426">
        <v>28.6</v>
      </c>
    </row>
    <row r="7977" spans="1:3" ht="15">
      <c r="A7977" s="1649">
        <v>41214</v>
      </c>
      <c r="B7977" s="1649"/>
      <c r="C7977" s="1251">
        <v>28</v>
      </c>
    </row>
    <row r="7978" spans="1:3" ht="15">
      <c r="A7978" s="1649">
        <v>41215</v>
      </c>
      <c r="B7978" s="1649"/>
      <c r="C7978" s="1251">
        <v>28</v>
      </c>
    </row>
    <row r="7979" spans="1:3" ht="15">
      <c r="A7979" s="1649">
        <v>41216</v>
      </c>
      <c r="B7979" s="1649"/>
      <c r="C7979" s="1251">
        <v>29.4</v>
      </c>
    </row>
    <row r="7980" spans="1:3" ht="15">
      <c r="A7980" s="1649">
        <v>41217</v>
      </c>
      <c r="B7980" s="1649"/>
      <c r="C7980" s="1251">
        <v>26.6</v>
      </c>
    </row>
    <row r="7981" spans="1:3" ht="15">
      <c r="A7981" s="1649">
        <v>41218</v>
      </c>
      <c r="B7981" s="1649"/>
      <c r="C7981" s="1251">
        <v>26.8</v>
      </c>
    </row>
    <row r="7982" spans="1:3" ht="15">
      <c r="A7982" s="1649">
        <v>41219</v>
      </c>
      <c r="B7982" s="1649"/>
      <c r="C7982" s="1251">
        <v>28</v>
      </c>
    </row>
    <row r="7983" spans="1:3" ht="15">
      <c r="A7983" s="1649">
        <v>41220</v>
      </c>
      <c r="B7983" s="1649"/>
      <c r="C7983" s="1251">
        <v>31.1</v>
      </c>
    </row>
    <row r="7984" spans="1:3" ht="15">
      <c r="A7984" s="1649">
        <v>41221</v>
      </c>
      <c r="B7984" s="1649"/>
      <c r="C7984" s="1251">
        <v>32.5</v>
      </c>
    </row>
    <row r="7985" spans="1:3" ht="15">
      <c r="A7985" s="1649">
        <v>41222</v>
      </c>
      <c r="B7985" s="1649"/>
      <c r="C7985" s="1251">
        <v>32.299999999999997</v>
      </c>
    </row>
    <row r="7986" spans="1:3" ht="15">
      <c r="A7986" s="1649">
        <v>41223</v>
      </c>
      <c r="B7986" s="1649"/>
      <c r="C7986" s="1251">
        <v>33.4</v>
      </c>
    </row>
    <row r="7987" spans="1:3" ht="15">
      <c r="A7987" s="1649">
        <v>41224</v>
      </c>
      <c r="B7987" s="1649"/>
      <c r="C7987" s="1251">
        <v>28.1</v>
      </c>
    </row>
    <row r="7988" spans="1:3" ht="15">
      <c r="A7988" s="1649">
        <v>41225</v>
      </c>
      <c r="B7988" s="1649"/>
      <c r="C7988" s="1251">
        <v>26.1</v>
      </c>
    </row>
    <row r="7989" spans="1:3" ht="15">
      <c r="A7989" s="1649">
        <v>41226</v>
      </c>
      <c r="B7989" s="1649"/>
      <c r="C7989" s="1251">
        <v>24.2</v>
      </c>
    </row>
    <row r="7990" spans="1:3" ht="15">
      <c r="A7990" s="1649">
        <v>41227</v>
      </c>
      <c r="B7990" s="1649"/>
      <c r="C7990" s="1251">
        <v>26.5</v>
      </c>
    </row>
    <row r="7991" spans="1:3" ht="15">
      <c r="A7991" s="1649">
        <v>41228</v>
      </c>
      <c r="B7991" s="1649"/>
      <c r="C7991" s="1251">
        <v>28</v>
      </c>
    </row>
    <row r="7992" spans="1:3" ht="15">
      <c r="A7992" s="1649">
        <v>41229</v>
      </c>
      <c r="B7992" s="1649"/>
      <c r="C7992" s="1251">
        <v>29.2</v>
      </c>
    </row>
    <row r="7993" spans="1:3" ht="15">
      <c r="A7993" s="1649">
        <v>41230</v>
      </c>
      <c r="B7993" s="1649"/>
      <c r="C7993" s="1251">
        <v>26.8</v>
      </c>
    </row>
    <row r="7994" spans="1:3" ht="15">
      <c r="A7994" s="1649">
        <v>41231</v>
      </c>
      <c r="B7994" s="1649"/>
      <c r="C7994" s="1251">
        <v>27.5</v>
      </c>
    </row>
    <row r="7995" spans="1:3" ht="15">
      <c r="A7995" s="1649">
        <v>41232</v>
      </c>
      <c r="B7995" s="1649"/>
      <c r="C7995" s="1251">
        <v>27.4</v>
      </c>
    </row>
    <row r="7996" spans="1:3" ht="15">
      <c r="A7996" s="1649">
        <v>41233</v>
      </c>
      <c r="B7996" s="1649"/>
      <c r="C7996" s="1251">
        <v>30</v>
      </c>
    </row>
    <row r="7997" spans="1:3" ht="15">
      <c r="A7997" s="1649">
        <v>41234</v>
      </c>
      <c r="B7997" s="1649"/>
      <c r="C7997" s="1251">
        <v>31.2</v>
      </c>
    </row>
    <row r="7998" spans="1:3" ht="15">
      <c r="A7998" s="1649">
        <v>41235</v>
      </c>
      <c r="B7998" s="1649"/>
      <c r="C7998" s="1251">
        <v>33.200000000000003</v>
      </c>
    </row>
    <row r="7999" spans="1:3" ht="15">
      <c r="A7999" s="1649">
        <v>41236</v>
      </c>
      <c r="B7999" s="1649"/>
      <c r="C7999" s="1251">
        <v>29.2</v>
      </c>
    </row>
    <row r="8000" spans="1:3" ht="15">
      <c r="A8000" s="1649">
        <v>41237</v>
      </c>
      <c r="B8000" s="1649"/>
      <c r="C8000" s="1251">
        <v>22.7</v>
      </c>
    </row>
    <row r="8001" spans="1:3" ht="15">
      <c r="A8001" s="1649">
        <v>41238</v>
      </c>
      <c r="B8001" s="1649"/>
      <c r="C8001" s="1251">
        <v>21.5</v>
      </c>
    </row>
    <row r="8002" spans="1:3" ht="15">
      <c r="A8002" s="1649">
        <v>41239</v>
      </c>
      <c r="B8002" s="1649"/>
      <c r="C8002" s="1251">
        <v>21.6</v>
      </c>
    </row>
    <row r="8003" spans="1:3" ht="15">
      <c r="A8003" s="1649">
        <v>41240</v>
      </c>
      <c r="B8003" s="1649"/>
      <c r="C8003" s="1251">
        <v>18.5</v>
      </c>
    </row>
    <row r="8004" spans="1:3" ht="15">
      <c r="A8004" s="1649">
        <v>41241</v>
      </c>
      <c r="B8004" s="1649"/>
      <c r="C8004" s="1251">
        <v>18.600000000000001</v>
      </c>
    </row>
    <row r="8005" spans="1:3" ht="15">
      <c r="A8005" s="1649">
        <v>41242</v>
      </c>
      <c r="B8005" s="1649"/>
      <c r="C8005" s="1251">
        <v>19.2</v>
      </c>
    </row>
    <row r="8006" spans="1:3" ht="15">
      <c r="A8006" s="1649">
        <v>41243</v>
      </c>
      <c r="B8006" s="1649"/>
      <c r="C8006" s="1251">
        <v>21.5</v>
      </c>
    </row>
    <row r="8007" spans="1:3" ht="15">
      <c r="A8007" s="1649">
        <v>41244</v>
      </c>
      <c r="B8007" s="1649"/>
      <c r="C8007" s="1252">
        <v>24.5</v>
      </c>
    </row>
    <row r="8008" spans="1:3" ht="15">
      <c r="A8008" s="1649">
        <v>41245</v>
      </c>
      <c r="B8008" s="1649"/>
      <c r="C8008" s="1252">
        <v>22.6</v>
      </c>
    </row>
    <row r="8009" spans="1:3" ht="15">
      <c r="A8009" s="1649">
        <v>41246</v>
      </c>
      <c r="B8009" s="1649"/>
      <c r="C8009" s="1252">
        <v>18.899999999999999</v>
      </c>
    </row>
    <row r="8010" spans="1:3" ht="15">
      <c r="A8010" s="1649">
        <v>41247</v>
      </c>
      <c r="B8010" s="1649"/>
      <c r="C8010" s="1252">
        <v>18.600000000000001</v>
      </c>
    </row>
    <row r="8011" spans="1:3" ht="15">
      <c r="A8011" s="1649">
        <v>41248</v>
      </c>
      <c r="B8011" s="1649"/>
      <c r="C8011" s="1252">
        <v>21</v>
      </c>
    </row>
    <row r="8012" spans="1:3" ht="15">
      <c r="A8012" s="1649">
        <v>41249</v>
      </c>
      <c r="B8012" s="1649"/>
      <c r="C8012" s="1252">
        <v>23.4</v>
      </c>
    </row>
    <row r="8013" spans="1:3" ht="15">
      <c r="A8013" s="1649">
        <v>41250</v>
      </c>
      <c r="B8013" s="1649"/>
      <c r="C8013" s="1252">
        <v>20.100000000000001</v>
      </c>
    </row>
    <row r="8014" spans="1:3" ht="15">
      <c r="A8014" s="1649">
        <v>41251</v>
      </c>
      <c r="B8014" s="1649"/>
      <c r="C8014" s="1252">
        <v>19.100000000000001</v>
      </c>
    </row>
    <row r="8015" spans="1:3" ht="15">
      <c r="A8015" s="1649">
        <v>41252</v>
      </c>
      <c r="B8015" s="1649"/>
      <c r="C8015" s="1252">
        <v>21.4</v>
      </c>
    </row>
    <row r="8016" spans="1:3" ht="15">
      <c r="A8016" s="1649">
        <v>41253</v>
      </c>
      <c r="B8016" s="1649"/>
      <c r="C8016" s="1252">
        <v>26.9</v>
      </c>
    </row>
    <row r="8017" spans="1:3" ht="15">
      <c r="A8017" s="1649">
        <v>41254</v>
      </c>
      <c r="B8017" s="1649"/>
      <c r="C8017" s="1252">
        <v>23.6</v>
      </c>
    </row>
    <row r="8018" spans="1:3" ht="15">
      <c r="A8018" s="1649">
        <v>41255</v>
      </c>
      <c r="B8018" s="1649"/>
      <c r="C8018" s="1252">
        <v>18.600000000000001</v>
      </c>
    </row>
    <row r="8019" spans="1:3" ht="15">
      <c r="A8019" s="1649">
        <v>41256</v>
      </c>
      <c r="B8019" s="1649"/>
      <c r="C8019" s="1252">
        <v>21.2</v>
      </c>
    </row>
    <row r="8020" spans="1:3" ht="15">
      <c r="A8020" s="1649">
        <v>41257</v>
      </c>
      <c r="B8020" s="1649"/>
      <c r="C8020" s="1252">
        <v>25</v>
      </c>
    </row>
    <row r="8021" spans="1:3" ht="15">
      <c r="A8021" s="1649">
        <v>41258</v>
      </c>
      <c r="B8021" s="1649"/>
      <c r="C8021" s="1252">
        <v>28.8</v>
      </c>
    </row>
    <row r="8022" spans="1:3" ht="15">
      <c r="A8022" s="1649">
        <v>41259</v>
      </c>
      <c r="B8022" s="1649"/>
      <c r="C8022" s="1252">
        <v>29.1</v>
      </c>
    </row>
    <row r="8023" spans="1:3" ht="15">
      <c r="A8023" s="1649">
        <v>41260</v>
      </c>
      <c r="B8023" s="1649"/>
      <c r="C8023" s="1252">
        <v>29.8</v>
      </c>
    </row>
    <row r="8024" spans="1:3" ht="15">
      <c r="A8024" s="1649">
        <v>41261</v>
      </c>
      <c r="B8024" s="1649"/>
      <c r="C8024" s="1252">
        <v>26</v>
      </c>
    </row>
    <row r="8025" spans="1:3" ht="15">
      <c r="A8025" s="1649">
        <v>41262</v>
      </c>
      <c r="B8025" s="1649"/>
      <c r="C8025" s="1252">
        <v>18.8</v>
      </c>
    </row>
    <row r="8026" spans="1:3" ht="15">
      <c r="A8026" s="1649">
        <v>41263</v>
      </c>
      <c r="B8026" s="1649"/>
      <c r="C8026" s="1252">
        <v>18.3</v>
      </c>
    </row>
    <row r="8027" spans="1:3" ht="15">
      <c r="A8027" s="1649">
        <v>41264</v>
      </c>
      <c r="B8027" s="1649"/>
      <c r="C8027" s="1252">
        <v>25.2</v>
      </c>
    </row>
    <row r="8028" spans="1:3" ht="15">
      <c r="A8028" s="1649">
        <v>41265</v>
      </c>
      <c r="B8028" s="1649"/>
      <c r="C8028" s="1252">
        <v>23.1</v>
      </c>
    </row>
    <row r="8029" spans="1:3" ht="15">
      <c r="A8029" s="1649">
        <v>41266</v>
      </c>
      <c r="B8029" s="1649"/>
      <c r="C8029" s="1252">
        <v>17.399999999999999</v>
      </c>
    </row>
    <row r="8030" spans="1:3" ht="15">
      <c r="A8030" s="1649">
        <v>41267</v>
      </c>
      <c r="B8030" s="1649"/>
      <c r="C8030" s="1252">
        <v>19.7</v>
      </c>
    </row>
    <row r="8031" spans="1:3" ht="15">
      <c r="A8031" s="1649">
        <v>41268</v>
      </c>
      <c r="B8031" s="1649"/>
      <c r="C8031" s="1252">
        <v>19.8</v>
      </c>
    </row>
    <row r="8032" spans="1:3" ht="15">
      <c r="A8032" s="1649">
        <v>41269</v>
      </c>
      <c r="B8032" s="1649"/>
      <c r="C8032" s="1252">
        <v>18.600000000000001</v>
      </c>
    </row>
    <row r="8033" spans="1:3" ht="15">
      <c r="A8033" s="1649">
        <v>41270</v>
      </c>
      <c r="B8033" s="1649"/>
      <c r="C8033" s="1252">
        <v>18.600000000000001</v>
      </c>
    </row>
    <row r="8034" spans="1:3" ht="15">
      <c r="A8034" s="1649">
        <v>41271</v>
      </c>
      <c r="B8034" s="1649"/>
      <c r="C8034" s="1252">
        <v>19</v>
      </c>
    </row>
    <row r="8035" spans="1:3" ht="15">
      <c r="A8035" s="1649">
        <v>41272</v>
      </c>
      <c r="B8035" s="1649"/>
      <c r="C8035" s="1252">
        <v>20.399999999999999</v>
      </c>
    </row>
    <row r="8036" spans="1:3" ht="15">
      <c r="A8036" s="1649">
        <v>41273</v>
      </c>
      <c r="B8036" s="1649"/>
      <c r="C8036" s="1252">
        <v>18.600000000000001</v>
      </c>
    </row>
    <row r="8037" spans="1:3" ht="15">
      <c r="A8037" s="1649">
        <v>41274</v>
      </c>
      <c r="B8037" s="1649"/>
      <c r="C8037" s="1427">
        <v>14.6</v>
      </c>
    </row>
    <row r="8038" spans="1:3" ht="15">
      <c r="A8038" s="1649">
        <v>41275</v>
      </c>
      <c r="B8038" s="1649"/>
      <c r="C8038" s="1251">
        <v>15.6</v>
      </c>
    </row>
    <row r="8039" spans="1:3" ht="15">
      <c r="A8039" s="1649">
        <v>41276</v>
      </c>
      <c r="B8039" s="1649"/>
      <c r="C8039" s="1251">
        <v>16.2</v>
      </c>
    </row>
    <row r="8040" spans="1:3" ht="15">
      <c r="A8040" s="1649">
        <v>41277</v>
      </c>
      <c r="B8040" s="1649"/>
      <c r="C8040" s="1251">
        <v>15.3</v>
      </c>
    </row>
    <row r="8041" spans="1:3" ht="15">
      <c r="A8041" s="1649">
        <v>41278</v>
      </c>
      <c r="B8041" s="1649"/>
      <c r="C8041" s="1251">
        <v>13.6</v>
      </c>
    </row>
    <row r="8042" spans="1:3" ht="15">
      <c r="A8042" s="1649">
        <v>41279</v>
      </c>
      <c r="B8042" s="1649"/>
      <c r="C8042" s="1251">
        <v>10.7</v>
      </c>
    </row>
    <row r="8043" spans="1:3" ht="15">
      <c r="A8043" s="1649">
        <v>41280</v>
      </c>
      <c r="B8043" s="1649"/>
      <c r="C8043" s="1251">
        <v>12.9</v>
      </c>
    </row>
    <row r="8044" spans="1:3" ht="15">
      <c r="A8044" s="1649">
        <v>41281</v>
      </c>
      <c r="B8044" s="1649"/>
      <c r="C8044" s="1251">
        <v>12.5</v>
      </c>
    </row>
    <row r="8045" spans="1:3" ht="15">
      <c r="A8045" s="1649">
        <v>41282</v>
      </c>
      <c r="B8045" s="1649"/>
      <c r="C8045" s="1251">
        <v>12.4</v>
      </c>
    </row>
    <row r="8046" spans="1:3" ht="15">
      <c r="A8046" s="1649">
        <v>41283</v>
      </c>
      <c r="B8046" s="1649"/>
      <c r="C8046" s="1251">
        <v>15.2</v>
      </c>
    </row>
    <row r="8047" spans="1:3" ht="15">
      <c r="A8047" s="1649">
        <v>41284</v>
      </c>
      <c r="B8047" s="1649"/>
      <c r="C8047" s="1251">
        <v>16</v>
      </c>
    </row>
    <row r="8048" spans="1:3" ht="15">
      <c r="A8048" s="1649">
        <v>41285</v>
      </c>
      <c r="B8048" s="1649"/>
      <c r="C8048" s="1251">
        <v>14</v>
      </c>
    </row>
    <row r="8049" spans="1:3" ht="15">
      <c r="A8049" s="1649">
        <v>41286</v>
      </c>
      <c r="B8049" s="1649"/>
      <c r="C8049" s="1251">
        <v>15.4</v>
      </c>
    </row>
    <row r="8050" spans="1:3" ht="15">
      <c r="A8050" s="1649">
        <v>41287</v>
      </c>
      <c r="B8050" s="1649"/>
      <c r="C8050" s="1251">
        <v>18.100000000000001</v>
      </c>
    </row>
    <row r="8051" spans="1:3" ht="15">
      <c r="A8051" s="1649">
        <v>41288</v>
      </c>
      <c r="B8051" s="1649"/>
      <c r="C8051" s="1251">
        <v>16.600000000000001</v>
      </c>
    </row>
    <row r="8052" spans="1:3" ht="15">
      <c r="A8052" s="1649">
        <v>41289</v>
      </c>
      <c r="B8052" s="1649"/>
      <c r="C8052" s="1251">
        <v>15.5</v>
      </c>
    </row>
    <row r="8053" spans="1:3" ht="15">
      <c r="A8053" s="1649">
        <v>41290</v>
      </c>
      <c r="B8053" s="1649"/>
      <c r="C8053" s="1251">
        <v>18</v>
      </c>
    </row>
    <row r="8054" spans="1:3" ht="15">
      <c r="A8054" s="1649">
        <v>41291</v>
      </c>
      <c r="B8054" s="1649"/>
      <c r="C8054" s="1251">
        <v>17.5</v>
      </c>
    </row>
    <row r="8055" spans="1:3" ht="15">
      <c r="A8055" s="1649">
        <v>41292</v>
      </c>
      <c r="B8055" s="1649"/>
      <c r="C8055" s="1251">
        <v>15.7</v>
      </c>
    </row>
    <row r="8056" spans="1:3" ht="15">
      <c r="A8056" s="1649">
        <v>41293</v>
      </c>
      <c r="B8056" s="1649"/>
      <c r="C8056" s="1251">
        <v>16.899999999999999</v>
      </c>
    </row>
    <row r="8057" spans="1:3" ht="15">
      <c r="A8057" s="1649">
        <v>41294</v>
      </c>
      <c r="B8057" s="1649"/>
      <c r="C8057" s="1251">
        <v>20.3</v>
      </c>
    </row>
    <row r="8058" spans="1:3" ht="15">
      <c r="A8058" s="1649">
        <v>41295</v>
      </c>
      <c r="B8058" s="1649"/>
      <c r="C8058" s="1251">
        <v>23.2</v>
      </c>
    </row>
    <row r="8059" spans="1:3" ht="15">
      <c r="A8059" s="1649">
        <v>41296</v>
      </c>
      <c r="B8059" s="1649"/>
      <c r="C8059" s="1251">
        <v>23.4</v>
      </c>
    </row>
    <row r="8060" spans="1:3" ht="15">
      <c r="A8060" s="1649">
        <v>41297</v>
      </c>
      <c r="B8060" s="1649"/>
      <c r="C8060" s="1251">
        <v>24.5</v>
      </c>
    </row>
    <row r="8061" spans="1:3" ht="15">
      <c r="A8061" s="1649">
        <v>41298</v>
      </c>
      <c r="B8061" s="1649"/>
      <c r="C8061" s="1251">
        <v>21.9</v>
      </c>
    </row>
    <row r="8062" spans="1:3" ht="15">
      <c r="A8062" s="1649">
        <v>41299</v>
      </c>
      <c r="B8062" s="1649"/>
      <c r="C8062" s="1251">
        <v>21</v>
      </c>
    </row>
    <row r="8063" spans="1:3" ht="15">
      <c r="A8063" s="1649">
        <v>41300</v>
      </c>
      <c r="B8063" s="1649"/>
      <c r="C8063" s="1251">
        <v>16.5</v>
      </c>
    </row>
    <row r="8064" spans="1:3" ht="15">
      <c r="A8064" s="1649">
        <v>41301</v>
      </c>
      <c r="B8064" s="1649"/>
      <c r="C8064" s="1251">
        <v>20.399999999999999</v>
      </c>
    </row>
    <row r="8065" spans="1:3" ht="15">
      <c r="A8065" s="1649">
        <v>41302</v>
      </c>
      <c r="B8065" s="1649"/>
      <c r="C8065" s="1251">
        <v>18.7</v>
      </c>
    </row>
    <row r="8066" spans="1:3" ht="15">
      <c r="A8066" s="1649">
        <v>41303</v>
      </c>
      <c r="B8066" s="1649"/>
      <c r="C8066" s="1251">
        <v>18.600000000000001</v>
      </c>
    </row>
    <row r="8067" spans="1:3" ht="15">
      <c r="A8067" s="1649">
        <v>41304</v>
      </c>
      <c r="B8067" s="1649"/>
      <c r="C8067" s="1251">
        <v>24</v>
      </c>
    </row>
    <row r="8068" spans="1:3" ht="15">
      <c r="A8068" s="1649">
        <v>41305</v>
      </c>
      <c r="B8068" s="1649"/>
      <c r="C8068" s="1426">
        <v>24</v>
      </c>
    </row>
    <row r="8069" spans="1:3" ht="15">
      <c r="A8069" s="1649">
        <v>41306</v>
      </c>
      <c r="B8069" s="1649"/>
      <c r="C8069" s="1251">
        <v>26.7</v>
      </c>
    </row>
    <row r="8070" spans="1:3" ht="15">
      <c r="A8070" s="1649">
        <v>41307</v>
      </c>
      <c r="B8070" s="1649"/>
      <c r="C8070" s="1251">
        <v>24.6</v>
      </c>
    </row>
    <row r="8071" spans="1:3" ht="15">
      <c r="A8071" s="1649">
        <v>41308</v>
      </c>
      <c r="B8071" s="1649"/>
      <c r="C8071" s="1251">
        <v>27.5</v>
      </c>
    </row>
    <row r="8072" spans="1:3" ht="15">
      <c r="A8072" s="1649">
        <v>41309</v>
      </c>
      <c r="B8072" s="1649"/>
      <c r="C8072" s="1251">
        <v>24</v>
      </c>
    </row>
    <row r="8073" spans="1:3" ht="15">
      <c r="A8073" s="1649">
        <v>41310</v>
      </c>
      <c r="B8073" s="1649"/>
      <c r="C8073" s="1251">
        <v>27.8</v>
      </c>
    </row>
    <row r="8074" spans="1:3" ht="15">
      <c r="A8074" s="1649">
        <v>41311</v>
      </c>
      <c r="B8074" s="1649"/>
      <c r="C8074" s="1251">
        <v>28.5</v>
      </c>
    </row>
    <row r="8075" spans="1:3" ht="15">
      <c r="A8075" s="1649">
        <v>41312</v>
      </c>
      <c r="B8075" s="1649"/>
      <c r="C8075" s="1251">
        <v>29.2</v>
      </c>
    </row>
    <row r="8076" spans="1:3" ht="15">
      <c r="A8076" s="1649">
        <v>41313</v>
      </c>
      <c r="B8076" s="1649"/>
      <c r="C8076" s="1251">
        <v>26.7</v>
      </c>
    </row>
    <row r="8077" spans="1:3" ht="15">
      <c r="A8077" s="1649">
        <v>41314</v>
      </c>
      <c r="B8077" s="1649"/>
      <c r="C8077" s="1251">
        <v>23.8</v>
      </c>
    </row>
    <row r="8078" spans="1:3" ht="15">
      <c r="A8078" s="1649">
        <v>41315</v>
      </c>
      <c r="B8078" s="1649"/>
      <c r="C8078" s="1251">
        <v>16.2</v>
      </c>
    </row>
    <row r="8079" spans="1:3" ht="15">
      <c r="A8079" s="1649">
        <v>41316</v>
      </c>
      <c r="B8079" s="1649"/>
      <c r="C8079" s="1251">
        <v>17.8</v>
      </c>
    </row>
    <row r="8080" spans="1:3" ht="15">
      <c r="A8080" s="1649">
        <v>41317</v>
      </c>
      <c r="B8080" s="1649"/>
      <c r="C8080" s="1251">
        <v>17.899999999999999</v>
      </c>
    </row>
    <row r="8081" spans="1:3" ht="15">
      <c r="A8081" s="1649">
        <v>41318</v>
      </c>
      <c r="B8081" s="1649"/>
      <c r="C8081" s="1251">
        <v>17.5</v>
      </c>
    </row>
    <row r="8082" spans="1:3" ht="15">
      <c r="A8082" s="1649">
        <v>41319</v>
      </c>
      <c r="B8082" s="1649"/>
      <c r="C8082" s="1251">
        <v>21.5</v>
      </c>
    </row>
    <row r="8083" spans="1:3" ht="15">
      <c r="A8083" s="1649">
        <v>41320</v>
      </c>
      <c r="B8083" s="1649"/>
      <c r="C8083" s="1251">
        <v>19.899999999999999</v>
      </c>
    </row>
    <row r="8084" spans="1:3" ht="15">
      <c r="A8084" s="1649">
        <v>41321</v>
      </c>
      <c r="B8084" s="1649"/>
      <c r="C8084" s="1251">
        <v>20.399999999999999</v>
      </c>
    </row>
    <row r="8085" spans="1:3" ht="15">
      <c r="A8085" s="1649">
        <v>41322</v>
      </c>
      <c r="B8085" s="1649"/>
      <c r="C8085" s="1251">
        <v>24.5</v>
      </c>
    </row>
    <row r="8086" spans="1:3" ht="15">
      <c r="A8086" s="1649">
        <v>41323</v>
      </c>
      <c r="B8086" s="1649"/>
      <c r="C8086" s="1251">
        <v>26.6</v>
      </c>
    </row>
    <row r="8087" spans="1:3" ht="15">
      <c r="A8087" s="1649">
        <v>41324</v>
      </c>
      <c r="B8087" s="1649"/>
      <c r="C8087" s="1251">
        <v>24</v>
      </c>
    </row>
    <row r="8088" spans="1:3" ht="15">
      <c r="A8088" s="1649">
        <v>41325</v>
      </c>
      <c r="B8088" s="1649"/>
      <c r="C8088" s="1251">
        <v>22.4</v>
      </c>
    </row>
    <row r="8089" spans="1:3" ht="15">
      <c r="A8089" s="1649">
        <v>41326</v>
      </c>
      <c r="B8089" s="1649"/>
      <c r="C8089" s="1251">
        <v>15.8</v>
      </c>
    </row>
    <row r="8090" spans="1:3" ht="15">
      <c r="A8090" s="1649">
        <v>41327</v>
      </c>
      <c r="B8090" s="1649"/>
      <c r="C8090" s="1251">
        <v>17.399999999999999</v>
      </c>
    </row>
    <row r="8091" spans="1:3" ht="15">
      <c r="A8091" s="1649">
        <v>41328</v>
      </c>
      <c r="B8091" s="1649"/>
      <c r="C8091" s="1251">
        <v>23.5</v>
      </c>
    </row>
    <row r="8092" spans="1:3" ht="15">
      <c r="A8092" s="1649">
        <v>41329</v>
      </c>
      <c r="B8092" s="1649"/>
      <c r="C8092" s="1251">
        <v>23.3</v>
      </c>
    </row>
    <row r="8093" spans="1:3" ht="15">
      <c r="A8093" s="1649">
        <v>41330</v>
      </c>
      <c r="B8093" s="1649"/>
      <c r="C8093" s="1251">
        <v>23.4</v>
      </c>
    </row>
    <row r="8094" spans="1:3" ht="15">
      <c r="A8094" s="1649">
        <v>41331</v>
      </c>
      <c r="B8094" s="1649"/>
      <c r="C8094" s="1251">
        <v>26.3</v>
      </c>
    </row>
    <row r="8095" spans="1:3" ht="15">
      <c r="A8095" s="1649">
        <v>41332</v>
      </c>
      <c r="B8095" s="1649"/>
      <c r="C8095" s="1251">
        <v>26.5</v>
      </c>
    </row>
    <row r="8096" spans="1:3" ht="15">
      <c r="A8096" s="1649">
        <v>41333</v>
      </c>
      <c r="B8096" s="1649"/>
      <c r="C8096" s="1251">
        <v>27.9</v>
      </c>
    </row>
    <row r="8097" spans="1:3" ht="15">
      <c r="A8097" s="1649">
        <v>41334</v>
      </c>
      <c r="B8097" s="1649"/>
      <c r="C8097" s="1251">
        <v>29.9</v>
      </c>
    </row>
    <row r="8098" spans="1:3" ht="15">
      <c r="A8098" s="1649">
        <v>41335</v>
      </c>
      <c r="B8098" s="1649"/>
      <c r="C8098" s="1251">
        <v>28.4</v>
      </c>
    </row>
    <row r="8099" spans="1:3" ht="15">
      <c r="A8099" s="1649">
        <v>41336</v>
      </c>
      <c r="B8099" s="1649"/>
      <c r="C8099" s="1251">
        <v>20.5</v>
      </c>
    </row>
    <row r="8100" spans="1:3" ht="15">
      <c r="A8100" s="1649">
        <v>41337</v>
      </c>
      <c r="B8100" s="1649"/>
      <c r="C8100" s="1251">
        <v>20.399999999999999</v>
      </c>
    </row>
    <row r="8101" spans="1:3" ht="15">
      <c r="A8101" s="1649">
        <v>41338</v>
      </c>
      <c r="B8101" s="1649"/>
      <c r="C8101" s="1251">
        <v>24.5</v>
      </c>
    </row>
    <row r="8102" spans="1:3" ht="15">
      <c r="A8102" s="1649">
        <v>41339</v>
      </c>
      <c r="B8102" s="1649"/>
      <c r="C8102" s="1251">
        <v>25.7</v>
      </c>
    </row>
    <row r="8103" spans="1:3" ht="15">
      <c r="A8103" s="1649">
        <v>41340</v>
      </c>
      <c r="B8103" s="1649"/>
      <c r="C8103" s="1251">
        <v>26.8</v>
      </c>
    </row>
    <row r="8104" spans="1:3" ht="15">
      <c r="A8104" s="1649">
        <v>41341</v>
      </c>
      <c r="B8104" s="1649"/>
      <c r="C8104" s="1251">
        <v>27.3</v>
      </c>
    </row>
    <row r="8105" spans="1:3" ht="15">
      <c r="A8105" s="1649">
        <v>41342</v>
      </c>
      <c r="B8105" s="1649"/>
      <c r="C8105" s="1251">
        <v>27.3</v>
      </c>
    </row>
    <row r="8106" spans="1:3" ht="15">
      <c r="A8106" s="1649">
        <v>41343</v>
      </c>
      <c r="B8106" s="1649"/>
      <c r="C8106" s="1251">
        <v>26.1</v>
      </c>
    </row>
    <row r="8107" spans="1:3" ht="15">
      <c r="A8107" s="1649">
        <v>41344</v>
      </c>
      <c r="B8107" s="1649"/>
      <c r="C8107" s="1251">
        <v>27.5</v>
      </c>
    </row>
    <row r="8108" spans="1:3" ht="15">
      <c r="A8108" s="1649">
        <v>41345</v>
      </c>
      <c r="B8108" s="1649"/>
      <c r="C8108" s="1251">
        <v>23.6</v>
      </c>
    </row>
    <row r="8109" spans="1:3" ht="15">
      <c r="A8109" s="1649">
        <v>41346</v>
      </c>
      <c r="B8109" s="1649"/>
      <c r="C8109" s="1251">
        <v>28.9</v>
      </c>
    </row>
    <row r="8110" spans="1:3" ht="15">
      <c r="A8110" s="1649">
        <v>41347</v>
      </c>
      <c r="B8110" s="1649"/>
      <c r="C8110" s="1251">
        <v>28</v>
      </c>
    </row>
    <row r="8111" spans="1:3" ht="15">
      <c r="A8111" s="1649">
        <v>41348</v>
      </c>
      <c r="B8111" s="1649"/>
      <c r="C8111" s="1251">
        <v>25</v>
      </c>
    </row>
    <row r="8112" spans="1:3" ht="15">
      <c r="A8112" s="1649">
        <v>41349</v>
      </c>
      <c r="B8112" s="1649"/>
      <c r="C8112" s="1251">
        <v>27.9</v>
      </c>
    </row>
    <row r="8113" spans="1:3" ht="15">
      <c r="A8113" s="1649">
        <v>41350</v>
      </c>
      <c r="B8113" s="1649"/>
      <c r="C8113" s="1251">
        <v>28</v>
      </c>
    </row>
    <row r="8114" spans="1:3" ht="15">
      <c r="A8114" s="1649">
        <v>41351</v>
      </c>
      <c r="B8114" s="1649"/>
      <c r="C8114" s="1251">
        <v>28.3</v>
      </c>
    </row>
    <row r="8115" spans="1:3" ht="15">
      <c r="A8115" s="1649">
        <v>41352</v>
      </c>
      <c r="B8115" s="1649"/>
      <c r="C8115" s="1251">
        <v>30.3</v>
      </c>
    </row>
    <row r="8116" spans="1:3" ht="15">
      <c r="A8116" s="1649">
        <v>41353</v>
      </c>
      <c r="B8116" s="1649"/>
      <c r="C8116" s="1251">
        <v>30.9</v>
      </c>
    </row>
    <row r="8117" spans="1:3" ht="15">
      <c r="A8117" s="1649">
        <v>41354</v>
      </c>
      <c r="B8117" s="1649"/>
      <c r="C8117" s="1251">
        <v>29.3</v>
      </c>
    </row>
    <row r="8118" spans="1:3" ht="15">
      <c r="A8118" s="1649">
        <v>41355</v>
      </c>
      <c r="B8118" s="1649"/>
      <c r="C8118" s="1251">
        <v>29.3</v>
      </c>
    </row>
    <row r="8119" spans="1:3" ht="15">
      <c r="A8119" s="1649">
        <v>41356</v>
      </c>
      <c r="B8119" s="1649"/>
      <c r="C8119" s="1251">
        <v>30.9</v>
      </c>
    </row>
    <row r="8120" spans="1:3" ht="15">
      <c r="A8120" s="1649">
        <v>41357</v>
      </c>
      <c r="B8120" s="1649"/>
      <c r="C8120" s="1251">
        <v>31.2</v>
      </c>
    </row>
    <row r="8121" spans="1:3" ht="15">
      <c r="A8121" s="1649">
        <v>41358</v>
      </c>
      <c r="B8121" s="1649"/>
      <c r="C8121" s="1251">
        <v>30.5</v>
      </c>
    </row>
    <row r="8122" spans="1:3" ht="15">
      <c r="A8122" s="1649">
        <v>41359</v>
      </c>
      <c r="B8122" s="1649"/>
      <c r="C8122" s="1251">
        <v>30.6</v>
      </c>
    </row>
    <row r="8123" spans="1:3" ht="15">
      <c r="A8123" s="1649">
        <v>41360</v>
      </c>
      <c r="B8123" s="1649"/>
      <c r="C8123" s="1251">
        <v>27.3</v>
      </c>
    </row>
    <row r="8124" spans="1:3" ht="15">
      <c r="A8124" s="1649">
        <v>41361</v>
      </c>
      <c r="B8124" s="1649"/>
      <c r="C8124" s="1251">
        <v>29</v>
      </c>
    </row>
    <row r="8125" spans="1:3" ht="15">
      <c r="A8125" s="1649">
        <v>41362</v>
      </c>
      <c r="B8125" s="1649"/>
      <c r="C8125" s="1251">
        <v>26</v>
      </c>
    </row>
    <row r="8126" spans="1:3" ht="15">
      <c r="A8126" s="1649">
        <v>41363</v>
      </c>
      <c r="B8126" s="1649"/>
      <c r="C8126" s="1251">
        <v>26.8</v>
      </c>
    </row>
    <row r="8127" spans="1:3" ht="15">
      <c r="A8127" s="1649">
        <v>41364</v>
      </c>
      <c r="B8127" s="1649"/>
      <c r="C8127" s="1426">
        <v>25.2</v>
      </c>
    </row>
    <row r="8128" spans="1:3" ht="15">
      <c r="A8128" s="1649">
        <v>41365</v>
      </c>
      <c r="B8128" s="1649"/>
      <c r="C8128" s="1251">
        <v>24.2</v>
      </c>
    </row>
    <row r="8129" spans="1:3" ht="15">
      <c r="A8129" s="1649">
        <v>41366</v>
      </c>
      <c r="B8129" s="1649"/>
      <c r="C8129" s="1251">
        <v>28.9</v>
      </c>
    </row>
    <row r="8130" spans="1:3" ht="15">
      <c r="A8130" s="1649">
        <v>41367</v>
      </c>
      <c r="B8130" s="1649"/>
      <c r="C8130" s="1251">
        <v>29.8</v>
      </c>
    </row>
    <row r="8131" spans="1:3" ht="15">
      <c r="A8131" s="1649">
        <v>41368</v>
      </c>
      <c r="B8131" s="1649"/>
      <c r="C8131" s="1251">
        <v>30</v>
      </c>
    </row>
    <row r="8132" spans="1:3" ht="15">
      <c r="A8132" s="1649">
        <v>41369</v>
      </c>
      <c r="B8132" s="1649"/>
      <c r="C8132" s="1251">
        <v>32.4</v>
      </c>
    </row>
    <row r="8133" spans="1:3" ht="15">
      <c r="A8133" s="1649">
        <v>41370</v>
      </c>
      <c r="B8133" s="1649"/>
      <c r="C8133" s="1251">
        <v>29.5</v>
      </c>
    </row>
    <row r="8134" spans="1:3" ht="15">
      <c r="A8134" s="1649">
        <v>41371</v>
      </c>
      <c r="B8134" s="1649"/>
      <c r="C8134" s="1251">
        <v>24.2</v>
      </c>
    </row>
    <row r="8135" spans="1:3" ht="15">
      <c r="A8135" s="1649">
        <v>41372</v>
      </c>
      <c r="B8135" s="1649"/>
      <c r="C8135" s="1251">
        <v>23.6</v>
      </c>
    </row>
    <row r="8136" spans="1:3" ht="15">
      <c r="A8136" s="1649">
        <v>41373</v>
      </c>
      <c r="B8136" s="1649"/>
      <c r="C8136" s="1251">
        <v>23.2</v>
      </c>
    </row>
    <row r="8137" spans="1:3" ht="15">
      <c r="A8137" s="1649">
        <v>41374</v>
      </c>
      <c r="B8137" s="1649"/>
      <c r="C8137" s="1251">
        <v>22</v>
      </c>
    </row>
    <row r="8138" spans="1:3" ht="15">
      <c r="A8138" s="1649">
        <v>41375</v>
      </c>
      <c r="B8138" s="1649"/>
      <c r="C8138" s="1251">
        <v>19.600000000000001</v>
      </c>
    </row>
    <row r="8139" spans="1:3" ht="15">
      <c r="A8139" s="1649">
        <v>41376</v>
      </c>
      <c r="B8139" s="1649"/>
      <c r="C8139" s="1251">
        <v>22.7</v>
      </c>
    </row>
    <row r="8140" spans="1:3" ht="15">
      <c r="A8140" s="1649">
        <v>41377</v>
      </c>
      <c r="B8140" s="1649"/>
      <c r="C8140" s="1251">
        <v>25.6</v>
      </c>
    </row>
    <row r="8141" spans="1:3" ht="15">
      <c r="A8141" s="1649">
        <v>41378</v>
      </c>
      <c r="B8141" s="1649"/>
      <c r="C8141" s="1251">
        <v>25.9</v>
      </c>
    </row>
    <row r="8142" spans="1:3" ht="15">
      <c r="A8142" s="1649">
        <v>41379</v>
      </c>
      <c r="B8142" s="1649"/>
      <c r="C8142" s="1251">
        <v>28.9</v>
      </c>
    </row>
    <row r="8143" spans="1:3" ht="15">
      <c r="A8143" s="1649">
        <v>41380</v>
      </c>
      <c r="B8143" s="1649"/>
      <c r="C8143" s="1251">
        <v>30.1</v>
      </c>
    </row>
    <row r="8144" spans="1:3" ht="15">
      <c r="A8144" s="1649">
        <v>41381</v>
      </c>
      <c r="B8144" s="1649"/>
      <c r="C8144" s="1251">
        <v>33</v>
      </c>
    </row>
    <row r="8145" spans="1:3" ht="15">
      <c r="A8145" s="1649">
        <v>41382</v>
      </c>
      <c r="B8145" s="1649"/>
      <c r="C8145" s="1251">
        <v>32.200000000000003</v>
      </c>
    </row>
    <row r="8146" spans="1:3" ht="15">
      <c r="A8146" s="1649">
        <v>41383</v>
      </c>
      <c r="B8146" s="1649"/>
      <c r="C8146" s="1251">
        <v>32.5</v>
      </c>
    </row>
    <row r="8147" spans="1:3" ht="15">
      <c r="A8147" s="1649">
        <v>41384</v>
      </c>
      <c r="B8147" s="1649"/>
      <c r="C8147" s="1251">
        <v>31.4</v>
      </c>
    </row>
    <row r="8148" spans="1:3" ht="15">
      <c r="A8148" s="1649">
        <v>41385</v>
      </c>
      <c r="B8148" s="1649"/>
      <c r="C8148" s="1251">
        <v>29.6</v>
      </c>
    </row>
    <row r="8149" spans="1:3" ht="15">
      <c r="A8149" s="1649">
        <v>41386</v>
      </c>
      <c r="B8149" s="1649"/>
      <c r="C8149" s="1251">
        <v>30.7</v>
      </c>
    </row>
    <row r="8150" spans="1:3" ht="15">
      <c r="A8150" s="1649">
        <v>41387</v>
      </c>
      <c r="B8150" s="1649"/>
      <c r="C8150" s="1251">
        <v>31.7</v>
      </c>
    </row>
    <row r="8151" spans="1:3" ht="15">
      <c r="A8151" s="1649">
        <v>41388</v>
      </c>
      <c r="B8151" s="1649"/>
      <c r="C8151" s="1251">
        <v>32.4</v>
      </c>
    </row>
    <row r="8152" spans="1:3" ht="15">
      <c r="A8152" s="1649">
        <v>41389</v>
      </c>
      <c r="B8152" s="1649"/>
      <c r="C8152" s="1251">
        <v>32.6</v>
      </c>
    </row>
    <row r="8153" spans="1:3" ht="15">
      <c r="A8153" s="1649">
        <v>41390</v>
      </c>
      <c r="B8153" s="1649"/>
      <c r="C8153" s="1251">
        <v>28.9</v>
      </c>
    </row>
    <row r="8154" spans="1:3" ht="15">
      <c r="A8154" s="1649">
        <v>41391</v>
      </c>
      <c r="B8154" s="1649"/>
      <c r="C8154" s="1251">
        <v>30.7</v>
      </c>
    </row>
    <row r="8155" spans="1:3" ht="15">
      <c r="A8155" s="1649">
        <v>41392</v>
      </c>
      <c r="B8155" s="1649"/>
      <c r="C8155" s="1251">
        <v>32.5</v>
      </c>
    </row>
    <row r="8156" spans="1:3" ht="15">
      <c r="A8156" s="1649">
        <v>41393</v>
      </c>
      <c r="B8156" s="1649"/>
      <c r="C8156" s="1251">
        <v>33.1</v>
      </c>
    </row>
    <row r="8157" spans="1:3" ht="15">
      <c r="A8157" s="1649">
        <v>41394</v>
      </c>
      <c r="B8157" s="1649"/>
      <c r="C8157" s="1251">
        <v>34.5</v>
      </c>
    </row>
    <row r="8158" spans="1:3" ht="15">
      <c r="A8158" s="1649">
        <v>41395</v>
      </c>
      <c r="B8158" s="1649"/>
      <c r="C8158" s="1251">
        <v>31.6</v>
      </c>
    </row>
    <row r="8159" spans="1:3" ht="15">
      <c r="A8159" s="1649">
        <v>41396</v>
      </c>
      <c r="B8159" s="1649"/>
      <c r="C8159" s="1251">
        <v>28.6</v>
      </c>
    </row>
    <row r="8160" spans="1:3" ht="15">
      <c r="A8160" s="1649">
        <v>41397</v>
      </c>
      <c r="B8160" s="1649"/>
      <c r="C8160" s="1251">
        <v>30.5</v>
      </c>
    </row>
    <row r="8161" spans="1:3" ht="15">
      <c r="A8161" s="1649">
        <v>41398</v>
      </c>
      <c r="B8161" s="1649"/>
      <c r="C8161" s="1251">
        <v>27</v>
      </c>
    </row>
    <row r="8162" spans="1:3" ht="15">
      <c r="A8162" s="1649">
        <v>41399</v>
      </c>
      <c r="B8162" s="1649"/>
      <c r="C8162" s="1251">
        <v>30.4</v>
      </c>
    </row>
    <row r="8163" spans="1:3" ht="15">
      <c r="A8163" s="1649">
        <v>41400</v>
      </c>
      <c r="B8163" s="1649"/>
      <c r="C8163" s="1251">
        <v>31.7</v>
      </c>
    </row>
    <row r="8164" spans="1:3" ht="15">
      <c r="A8164" s="1649">
        <v>41401</v>
      </c>
      <c r="B8164" s="1649"/>
      <c r="C8164" s="1251">
        <v>30.4</v>
      </c>
    </row>
    <row r="8165" spans="1:3" ht="15">
      <c r="A8165" s="1649">
        <v>41402</v>
      </c>
      <c r="B8165" s="1649"/>
      <c r="C8165" s="1251">
        <v>31.6</v>
      </c>
    </row>
    <row r="8166" spans="1:3" ht="15">
      <c r="A8166" s="1649">
        <v>41403</v>
      </c>
      <c r="B8166" s="1649"/>
      <c r="C8166" s="1251">
        <v>34</v>
      </c>
    </row>
    <row r="8167" spans="1:3" ht="15">
      <c r="A8167" s="1649">
        <v>41404</v>
      </c>
      <c r="B8167" s="1649"/>
      <c r="C8167" s="1251">
        <v>31.8</v>
      </c>
    </row>
    <row r="8168" spans="1:3" ht="15">
      <c r="A8168" s="1649">
        <v>41405</v>
      </c>
      <c r="B8168" s="1649"/>
      <c r="C8168" s="1251">
        <v>30.1</v>
      </c>
    </row>
    <row r="8169" spans="1:3" ht="15">
      <c r="A8169" s="1649">
        <v>41406</v>
      </c>
      <c r="B8169" s="1649"/>
      <c r="C8169" s="1251">
        <v>31.6</v>
      </c>
    </row>
    <row r="8170" spans="1:3" ht="15">
      <c r="A8170" s="1649">
        <v>41407</v>
      </c>
      <c r="B8170" s="1649"/>
      <c r="C8170" s="1251">
        <v>34.299999999999997</v>
      </c>
    </row>
    <row r="8171" spans="1:3" ht="15">
      <c r="A8171" s="1649">
        <v>41408</v>
      </c>
      <c r="B8171" s="1649"/>
      <c r="C8171" s="1251">
        <v>38.1</v>
      </c>
    </row>
    <row r="8172" spans="1:3" ht="15">
      <c r="A8172" s="1649">
        <v>41409</v>
      </c>
      <c r="B8172" s="1649"/>
      <c r="C8172" s="1251">
        <v>39.4</v>
      </c>
    </row>
    <row r="8173" spans="1:3" ht="15">
      <c r="A8173" s="1649">
        <v>41410</v>
      </c>
      <c r="B8173" s="1649"/>
      <c r="C8173" s="1251">
        <v>40</v>
      </c>
    </row>
    <row r="8174" spans="1:3" ht="15">
      <c r="A8174" s="1649">
        <v>41411</v>
      </c>
      <c r="B8174" s="1649"/>
      <c r="C8174" s="1251">
        <v>36.4</v>
      </c>
    </row>
    <row r="8175" spans="1:3" ht="15">
      <c r="A8175" s="1649">
        <v>41412</v>
      </c>
      <c r="B8175" s="1649"/>
      <c r="C8175" s="1251">
        <v>35.9</v>
      </c>
    </row>
    <row r="8176" spans="1:3" ht="15">
      <c r="A8176" s="1649">
        <v>41413</v>
      </c>
      <c r="B8176" s="1649"/>
      <c r="C8176" s="1251">
        <v>37.5</v>
      </c>
    </row>
    <row r="8177" spans="1:3" ht="15">
      <c r="A8177" s="1649">
        <v>41414</v>
      </c>
      <c r="B8177" s="1649"/>
      <c r="C8177" s="1251">
        <v>37.6</v>
      </c>
    </row>
    <row r="8178" spans="1:3" ht="15">
      <c r="A8178" s="1649">
        <v>41415</v>
      </c>
      <c r="B8178" s="1649"/>
      <c r="C8178" s="1251">
        <v>35</v>
      </c>
    </row>
    <row r="8179" spans="1:3" ht="15">
      <c r="A8179" s="1649">
        <v>41416</v>
      </c>
      <c r="B8179" s="1649"/>
      <c r="C8179" s="1251">
        <v>35.1</v>
      </c>
    </row>
    <row r="8180" spans="1:3" ht="15">
      <c r="A8180" s="1649">
        <v>41417</v>
      </c>
      <c r="B8180" s="1649"/>
      <c r="C8180" s="1251">
        <v>32.9</v>
      </c>
    </row>
    <row r="8181" spans="1:3" ht="15">
      <c r="A8181" s="1649">
        <v>41418</v>
      </c>
      <c r="B8181" s="1649"/>
      <c r="C8181" s="1251">
        <v>33.700000000000003</v>
      </c>
    </row>
    <row r="8182" spans="1:3" ht="15">
      <c r="A8182" s="1649">
        <v>41419</v>
      </c>
      <c r="B8182" s="1649"/>
      <c r="C8182" s="1251">
        <v>35.5</v>
      </c>
    </row>
    <row r="8183" spans="1:3" ht="15">
      <c r="A8183" s="1649">
        <v>41420</v>
      </c>
      <c r="B8183" s="1649"/>
      <c r="C8183" s="1251">
        <v>36.9</v>
      </c>
    </row>
    <row r="8184" spans="1:3" ht="15">
      <c r="A8184" s="1649">
        <v>41421</v>
      </c>
      <c r="B8184" s="1649"/>
      <c r="C8184" s="1251">
        <v>38.200000000000003</v>
      </c>
    </row>
    <row r="8185" spans="1:3" ht="15">
      <c r="A8185" s="1649">
        <v>41422</v>
      </c>
      <c r="B8185" s="1649"/>
      <c r="C8185" s="1251">
        <v>38</v>
      </c>
    </row>
    <row r="8186" spans="1:3" ht="15">
      <c r="A8186" s="1649">
        <v>41423</v>
      </c>
      <c r="B8186" s="1649"/>
      <c r="C8186" s="1251">
        <v>34.4</v>
      </c>
    </row>
    <row r="8187" spans="1:3" ht="15">
      <c r="A8187" s="1649">
        <v>41424</v>
      </c>
      <c r="B8187" s="1649"/>
      <c r="C8187" s="1251">
        <v>29.6</v>
      </c>
    </row>
    <row r="8188" spans="1:3" ht="15">
      <c r="A8188" s="1649">
        <v>41425</v>
      </c>
      <c r="B8188" s="1649"/>
      <c r="C8188" s="1426">
        <v>34.5</v>
      </c>
    </row>
    <row r="8189" spans="1:3" ht="15">
      <c r="A8189" s="1649">
        <v>41426</v>
      </c>
      <c r="B8189" s="1649"/>
      <c r="C8189" s="1251">
        <v>35.299999999999997</v>
      </c>
    </row>
    <row r="8190" spans="1:3" ht="15">
      <c r="A8190" s="1649">
        <v>41427</v>
      </c>
      <c r="B8190" s="1649"/>
      <c r="C8190" s="1251">
        <v>34.5</v>
      </c>
    </row>
    <row r="8191" spans="1:3" ht="15">
      <c r="A8191" s="1649">
        <v>41428</v>
      </c>
      <c r="B8191" s="1649"/>
      <c r="C8191" s="1251">
        <v>34</v>
      </c>
    </row>
    <row r="8192" spans="1:3" ht="15">
      <c r="A8192" s="1649">
        <v>41429</v>
      </c>
      <c r="B8192" s="1649"/>
      <c r="C8192" s="1251">
        <v>34.200000000000003</v>
      </c>
    </row>
    <row r="8193" spans="1:3" ht="15">
      <c r="A8193" s="1649">
        <v>41430</v>
      </c>
      <c r="B8193" s="1649"/>
      <c r="C8193" s="1251">
        <v>33.200000000000003</v>
      </c>
    </row>
    <row r="8194" spans="1:3" ht="15">
      <c r="A8194" s="1649">
        <v>41431</v>
      </c>
      <c r="B8194" s="1649"/>
      <c r="C8194" s="1251">
        <v>34.5</v>
      </c>
    </row>
    <row r="8195" spans="1:3" ht="15">
      <c r="A8195" s="1649">
        <v>41432</v>
      </c>
      <c r="B8195" s="1649"/>
      <c r="C8195" s="1251">
        <v>35.299999999999997</v>
      </c>
    </row>
    <row r="8196" spans="1:3" ht="15">
      <c r="A8196" s="1649">
        <v>41433</v>
      </c>
      <c r="B8196" s="1649"/>
      <c r="C8196" s="1251">
        <v>38.1</v>
      </c>
    </row>
    <row r="8197" spans="1:3" ht="15">
      <c r="A8197" s="1649">
        <v>41434</v>
      </c>
      <c r="B8197" s="1649"/>
      <c r="C8197" s="1251">
        <v>38.5</v>
      </c>
    </row>
    <row r="8198" spans="1:3" ht="15">
      <c r="A8198" s="1649">
        <v>41435</v>
      </c>
      <c r="B8198" s="1649"/>
      <c r="C8198" s="1251">
        <v>35.200000000000003</v>
      </c>
    </row>
    <row r="8199" spans="1:3" ht="15">
      <c r="A8199" s="1649">
        <v>41436</v>
      </c>
      <c r="B8199" s="1649"/>
      <c r="C8199" s="1251">
        <v>29.9</v>
      </c>
    </row>
    <row r="8200" spans="1:3" ht="15">
      <c r="A8200" s="1649">
        <v>41437</v>
      </c>
      <c r="B8200" s="1649"/>
      <c r="C8200" s="1251">
        <v>33.4</v>
      </c>
    </row>
    <row r="8201" spans="1:3" ht="15">
      <c r="A8201" s="1649">
        <v>41438</v>
      </c>
      <c r="B8201" s="1649"/>
      <c r="C8201" s="1251">
        <v>33.299999999999997</v>
      </c>
    </row>
    <row r="8202" spans="1:3" ht="15">
      <c r="A8202" s="1649">
        <v>41439</v>
      </c>
      <c r="B8202" s="1649"/>
      <c r="C8202" s="1251">
        <v>33.700000000000003</v>
      </c>
    </row>
    <row r="8203" spans="1:3" ht="15">
      <c r="A8203" s="1649">
        <v>41440</v>
      </c>
      <c r="B8203" s="1649"/>
      <c r="C8203" s="1251">
        <v>35.5</v>
      </c>
    </row>
    <row r="8204" spans="1:3" ht="15">
      <c r="A8204" s="1649">
        <v>41441</v>
      </c>
      <c r="B8204" s="1649"/>
      <c r="C8204" s="1251">
        <v>32.9</v>
      </c>
    </row>
    <row r="8205" spans="1:3" ht="15">
      <c r="A8205" s="1649">
        <v>41442</v>
      </c>
      <c r="B8205" s="1649"/>
      <c r="C8205" s="1251">
        <v>34.200000000000003</v>
      </c>
    </row>
    <row r="8206" spans="1:3" ht="15">
      <c r="A8206" s="1649">
        <v>41443</v>
      </c>
      <c r="B8206" s="1649"/>
      <c r="C8206" s="1251">
        <v>33.5</v>
      </c>
    </row>
    <row r="8207" spans="1:3" ht="15">
      <c r="A8207" s="1649">
        <v>41444</v>
      </c>
      <c r="B8207" s="1649"/>
      <c r="C8207" s="1251">
        <v>35.4</v>
      </c>
    </row>
    <row r="8208" spans="1:3" ht="15">
      <c r="A8208" s="1649">
        <v>41445</v>
      </c>
      <c r="B8208" s="1649"/>
      <c r="C8208" s="1251">
        <v>35.1</v>
      </c>
    </row>
    <row r="8209" spans="1:3" ht="15">
      <c r="A8209" s="1649">
        <v>41446</v>
      </c>
      <c r="B8209" s="1649"/>
      <c r="C8209" s="1251">
        <v>35.5</v>
      </c>
    </row>
    <row r="8210" spans="1:3" ht="15">
      <c r="A8210" s="1649">
        <v>41447</v>
      </c>
      <c r="B8210" s="1649"/>
      <c r="C8210" s="1251">
        <v>36.1</v>
      </c>
    </row>
    <row r="8211" spans="1:3" ht="15">
      <c r="A8211" s="1649">
        <v>41448</v>
      </c>
      <c r="B8211" s="1649"/>
      <c r="C8211" s="1251">
        <v>32</v>
      </c>
    </row>
    <row r="8212" spans="1:3" ht="15">
      <c r="A8212" s="1649">
        <v>41449</v>
      </c>
      <c r="B8212" s="1649"/>
      <c r="C8212" s="1251">
        <v>28.3</v>
      </c>
    </row>
    <row r="8213" spans="1:3" ht="15">
      <c r="A8213" s="1649">
        <v>41450</v>
      </c>
      <c r="B8213" s="1649"/>
      <c r="C8213" s="1251">
        <v>31.2</v>
      </c>
    </row>
    <row r="8214" spans="1:3" ht="15">
      <c r="A8214" s="1649">
        <v>41451</v>
      </c>
      <c r="B8214" s="1649"/>
      <c r="C8214" s="1251">
        <v>35.200000000000003</v>
      </c>
    </row>
    <row r="8215" spans="1:3" ht="15">
      <c r="A8215" s="1649">
        <v>41452</v>
      </c>
      <c r="B8215" s="1649"/>
      <c r="C8215" s="1251">
        <v>35.4</v>
      </c>
    </row>
    <row r="8216" spans="1:3" ht="15">
      <c r="A8216" s="1649">
        <v>41453</v>
      </c>
      <c r="B8216" s="1649"/>
      <c r="C8216" s="1251">
        <v>35.9</v>
      </c>
    </row>
    <row r="8217" spans="1:3" ht="15">
      <c r="A8217" s="1649">
        <v>41454</v>
      </c>
      <c r="B8217" s="1649"/>
      <c r="C8217" s="1251">
        <v>37</v>
      </c>
    </row>
    <row r="8218" spans="1:3" ht="15">
      <c r="A8218" s="1649">
        <v>41455</v>
      </c>
      <c r="B8218" s="1649"/>
      <c r="C8218" s="1251">
        <v>37.5</v>
      </c>
    </row>
    <row r="8219" spans="1:3" ht="15">
      <c r="A8219" s="1649">
        <v>41456</v>
      </c>
      <c r="B8219" s="1649"/>
      <c r="C8219" s="1251">
        <v>34</v>
      </c>
    </row>
    <row r="8220" spans="1:3" ht="15">
      <c r="A8220" s="1649">
        <v>41457</v>
      </c>
      <c r="B8220" s="1649"/>
      <c r="C8220" s="1251">
        <v>35.200000000000003</v>
      </c>
    </row>
    <row r="8221" spans="1:3" ht="15">
      <c r="A8221" s="1649">
        <v>41458</v>
      </c>
      <c r="B8221" s="1649"/>
      <c r="C8221" s="1251">
        <v>34</v>
      </c>
    </row>
    <row r="8222" spans="1:3" ht="15">
      <c r="A8222" s="1649">
        <v>41459</v>
      </c>
      <c r="B8222" s="1649"/>
      <c r="C8222" s="1251">
        <v>34.5</v>
      </c>
    </row>
    <row r="8223" spans="1:3" ht="15">
      <c r="A8223" s="1649">
        <v>41460</v>
      </c>
      <c r="B8223" s="1649"/>
      <c r="C8223" s="1251">
        <v>35.5</v>
      </c>
    </row>
    <row r="8224" spans="1:3" ht="15">
      <c r="A8224" s="1649">
        <v>41461</v>
      </c>
      <c r="B8224" s="1649"/>
      <c r="C8224" s="1251">
        <v>35.9</v>
      </c>
    </row>
    <row r="8225" spans="1:3" ht="15">
      <c r="A8225" s="1649">
        <v>41462</v>
      </c>
      <c r="B8225" s="1649"/>
      <c r="C8225" s="1251">
        <v>35.200000000000003</v>
      </c>
    </row>
    <row r="8226" spans="1:3" ht="15">
      <c r="A8226" s="1649">
        <v>41463</v>
      </c>
      <c r="B8226" s="1649"/>
      <c r="C8226" s="1251">
        <v>34.799999999999997</v>
      </c>
    </row>
    <row r="8227" spans="1:3" ht="15">
      <c r="A8227" s="1649">
        <v>41464</v>
      </c>
      <c r="B8227" s="1649"/>
      <c r="C8227" s="1251">
        <v>32</v>
      </c>
    </row>
    <row r="8228" spans="1:3" ht="15">
      <c r="A8228" s="1649">
        <v>41465</v>
      </c>
      <c r="B8228" s="1649"/>
      <c r="C8228" s="1251">
        <v>33.299999999999997</v>
      </c>
    </row>
    <row r="8229" spans="1:3" ht="15">
      <c r="A8229" s="1649">
        <v>41466</v>
      </c>
      <c r="B8229" s="1649"/>
      <c r="C8229" s="1251">
        <v>31</v>
      </c>
    </row>
    <row r="8230" spans="1:3" ht="15">
      <c r="A8230" s="1649">
        <v>41467</v>
      </c>
      <c r="B8230" s="1649"/>
      <c r="C8230" s="1251">
        <v>34.1</v>
      </c>
    </row>
    <row r="8231" spans="1:3" ht="15">
      <c r="A8231" s="1649">
        <v>41468</v>
      </c>
      <c r="B8231" s="1649"/>
      <c r="C8231" s="1251">
        <v>34.5</v>
      </c>
    </row>
    <row r="8232" spans="1:3" ht="15">
      <c r="A8232" s="1649">
        <v>41469</v>
      </c>
      <c r="B8232" s="1649"/>
      <c r="C8232" s="1251">
        <v>33.700000000000003</v>
      </c>
    </row>
    <row r="8233" spans="1:3" ht="15">
      <c r="A8233" s="1649">
        <v>41470</v>
      </c>
      <c r="B8233" s="1649"/>
      <c r="C8233" s="1251">
        <v>31.6</v>
      </c>
    </row>
    <row r="8234" spans="1:3" ht="15">
      <c r="A8234" s="1649">
        <v>41471</v>
      </c>
      <c r="B8234" s="1649"/>
      <c r="C8234" s="1251">
        <v>30.6</v>
      </c>
    </row>
    <row r="8235" spans="1:3" ht="15">
      <c r="A8235" s="1649">
        <v>41472</v>
      </c>
      <c r="B8235" s="1649"/>
      <c r="C8235" s="1251">
        <v>31.5</v>
      </c>
    </row>
    <row r="8236" spans="1:3" ht="15">
      <c r="A8236" s="1649">
        <v>41473</v>
      </c>
      <c r="B8236" s="1649"/>
      <c r="C8236" s="1251">
        <v>31.6</v>
      </c>
    </row>
    <row r="8237" spans="1:3" ht="15">
      <c r="A8237" s="1649">
        <v>41474</v>
      </c>
      <c r="B8237" s="1649"/>
      <c r="C8237" s="1251">
        <v>32.200000000000003</v>
      </c>
    </row>
    <row r="8238" spans="1:3" ht="15">
      <c r="A8238" s="1649">
        <v>41475</v>
      </c>
      <c r="B8238" s="1649"/>
      <c r="C8238" s="1251">
        <v>32.299999999999997</v>
      </c>
    </row>
    <row r="8239" spans="1:3" ht="15">
      <c r="A8239" s="1649">
        <v>41476</v>
      </c>
      <c r="B8239" s="1649"/>
      <c r="C8239" s="1251">
        <v>32.5</v>
      </c>
    </row>
    <row r="8240" spans="1:3" ht="15">
      <c r="A8240" s="1649">
        <v>41477</v>
      </c>
      <c r="B8240" s="1649"/>
      <c r="C8240" s="1251">
        <v>31.4</v>
      </c>
    </row>
    <row r="8241" spans="1:3" ht="15">
      <c r="A8241" s="1649">
        <v>41478</v>
      </c>
      <c r="B8241" s="1649"/>
      <c r="C8241" s="1251">
        <v>28.9</v>
      </c>
    </row>
    <row r="8242" spans="1:3" ht="15">
      <c r="A8242" s="1649">
        <v>41479</v>
      </c>
      <c r="B8242" s="1649"/>
      <c r="C8242" s="1251">
        <v>33.6</v>
      </c>
    </row>
    <row r="8243" spans="1:3" ht="15">
      <c r="A8243" s="1649">
        <v>41480</v>
      </c>
      <c r="B8243" s="1649"/>
      <c r="C8243" s="1251">
        <v>33.9</v>
      </c>
    </row>
    <row r="8244" spans="1:3" ht="15">
      <c r="A8244" s="1649">
        <v>41481</v>
      </c>
      <c r="B8244" s="1649"/>
      <c r="C8244" s="1251">
        <v>33</v>
      </c>
    </row>
    <row r="8245" spans="1:3" ht="15">
      <c r="A8245" s="1649">
        <v>41482</v>
      </c>
      <c r="B8245" s="1649"/>
      <c r="C8245" s="1251">
        <v>29.8</v>
      </c>
    </row>
    <row r="8246" spans="1:3" ht="15">
      <c r="A8246" s="1649">
        <v>41483</v>
      </c>
      <c r="B8246" s="1649"/>
      <c r="C8246" s="1251">
        <v>27.5</v>
      </c>
    </row>
    <row r="8247" spans="1:3" ht="15">
      <c r="A8247" s="1649">
        <v>41484</v>
      </c>
      <c r="B8247" s="1649"/>
      <c r="C8247" s="1251">
        <v>29</v>
      </c>
    </row>
    <row r="8248" spans="1:3" ht="15">
      <c r="A8248" s="1649">
        <v>41485</v>
      </c>
      <c r="B8248" s="1649"/>
      <c r="C8248" s="1251">
        <v>30.4</v>
      </c>
    </row>
    <row r="8249" spans="1:3" ht="15">
      <c r="A8249" s="1649">
        <v>41486</v>
      </c>
      <c r="B8249" s="1649"/>
      <c r="C8249" s="1426">
        <v>33.200000000000003</v>
      </c>
    </row>
    <row r="8250" spans="1:3" ht="15">
      <c r="A8250" s="1649">
        <v>41487</v>
      </c>
      <c r="B8250" s="1649"/>
      <c r="C8250" s="1251">
        <v>34.6</v>
      </c>
    </row>
    <row r="8251" spans="1:3" ht="15">
      <c r="A8251" s="1649">
        <v>41488</v>
      </c>
      <c r="B8251" s="1649"/>
      <c r="C8251" s="1251">
        <v>35</v>
      </c>
    </row>
    <row r="8252" spans="1:3" ht="15">
      <c r="A8252" s="1649">
        <v>41489</v>
      </c>
      <c r="B8252" s="1649"/>
      <c r="C8252" s="1251">
        <v>32.6</v>
      </c>
    </row>
    <row r="8253" spans="1:3" ht="15">
      <c r="A8253" s="1649">
        <v>41490</v>
      </c>
      <c r="B8253" s="1649"/>
      <c r="C8253" s="1251">
        <v>33.700000000000003</v>
      </c>
    </row>
    <row r="8254" spans="1:3" ht="15">
      <c r="A8254" s="1649">
        <v>41491</v>
      </c>
      <c r="B8254" s="1649"/>
      <c r="C8254" s="1251">
        <v>34.5</v>
      </c>
    </row>
    <row r="8255" spans="1:3" ht="15">
      <c r="A8255" s="1649">
        <v>41492</v>
      </c>
      <c r="B8255" s="1649"/>
      <c r="C8255" s="1251">
        <v>33.700000000000003</v>
      </c>
    </row>
    <row r="8256" spans="1:3" ht="15">
      <c r="A8256" s="1649">
        <v>41493</v>
      </c>
      <c r="B8256" s="1649"/>
      <c r="C8256" s="1251">
        <v>33.799999999999997</v>
      </c>
    </row>
    <row r="8257" spans="1:3" ht="15">
      <c r="A8257" s="1649">
        <v>41494</v>
      </c>
      <c r="B8257" s="1649"/>
      <c r="C8257" s="1251">
        <v>26.7</v>
      </c>
    </row>
    <row r="8258" spans="1:3" ht="15">
      <c r="A8258" s="1649">
        <v>41495</v>
      </c>
      <c r="B8258" s="1649"/>
      <c r="C8258" s="1251">
        <v>29.1</v>
      </c>
    </row>
    <row r="8259" spans="1:3" ht="15">
      <c r="A8259" s="1649">
        <v>41496</v>
      </c>
      <c r="B8259" s="1649"/>
      <c r="C8259" s="1251">
        <v>31</v>
      </c>
    </row>
    <row r="8260" spans="1:3" ht="15">
      <c r="A8260" s="1649">
        <v>41497</v>
      </c>
      <c r="B8260" s="1649"/>
      <c r="C8260" s="1251">
        <v>33.5</v>
      </c>
    </row>
    <row r="8261" spans="1:3" ht="15">
      <c r="A8261" s="1649">
        <v>41498</v>
      </c>
      <c r="B8261" s="1649"/>
      <c r="C8261" s="1251">
        <v>35</v>
      </c>
    </row>
    <row r="8262" spans="1:3" ht="15">
      <c r="A8262" s="1649">
        <v>41499</v>
      </c>
      <c r="B8262" s="1649"/>
      <c r="C8262" s="1251">
        <v>35.5</v>
      </c>
    </row>
    <row r="8263" spans="1:3" ht="15">
      <c r="A8263" s="1649">
        <v>41500</v>
      </c>
      <c r="B8263" s="1649"/>
      <c r="C8263" s="1251">
        <v>36.6</v>
      </c>
    </row>
    <row r="8264" spans="1:3" ht="15">
      <c r="A8264" s="1649">
        <v>41501</v>
      </c>
      <c r="B8264" s="1649"/>
      <c r="C8264" s="1251">
        <v>34.700000000000003</v>
      </c>
    </row>
    <row r="8265" spans="1:3" ht="15">
      <c r="A8265" s="1649">
        <v>41502</v>
      </c>
      <c r="B8265" s="1649"/>
      <c r="C8265" s="1251">
        <v>36.5</v>
      </c>
    </row>
    <row r="8266" spans="1:3" ht="15">
      <c r="A8266" s="1649">
        <v>41503</v>
      </c>
      <c r="B8266" s="1649"/>
      <c r="C8266" s="1251">
        <v>36.200000000000003</v>
      </c>
    </row>
    <row r="8267" spans="1:3" ht="15">
      <c r="A8267" s="1649">
        <v>41504</v>
      </c>
      <c r="B8267" s="1649"/>
      <c r="C8267" s="1251">
        <v>35.1</v>
      </c>
    </row>
    <row r="8268" spans="1:3" ht="15">
      <c r="A8268" s="1649">
        <v>41505</v>
      </c>
      <c r="B8268" s="1649"/>
      <c r="C8268" s="1251">
        <v>32.799999999999997</v>
      </c>
    </row>
    <row r="8269" spans="1:3" ht="15">
      <c r="A8269" s="1649">
        <v>41506</v>
      </c>
      <c r="B8269" s="1649"/>
      <c r="C8269" s="1251">
        <v>28.2</v>
      </c>
    </row>
    <row r="8270" spans="1:3" ht="15">
      <c r="A8270" s="1649">
        <v>41507</v>
      </c>
      <c r="B8270" s="1649"/>
      <c r="C8270" s="1251">
        <v>31</v>
      </c>
    </row>
    <row r="8271" spans="1:3" ht="15">
      <c r="A8271" s="1649">
        <v>41508</v>
      </c>
      <c r="B8271" s="1649"/>
      <c r="C8271" s="1251">
        <v>34.299999999999997</v>
      </c>
    </row>
    <row r="8272" spans="1:3" ht="15">
      <c r="A8272" s="1649">
        <v>41509</v>
      </c>
      <c r="B8272" s="1649"/>
      <c r="C8272" s="1251">
        <v>35.5</v>
      </c>
    </row>
    <row r="8273" spans="1:3" ht="15">
      <c r="A8273" s="1649">
        <v>41510</v>
      </c>
      <c r="B8273" s="1649"/>
      <c r="C8273" s="1251">
        <v>32.4</v>
      </c>
    </row>
    <row r="8274" spans="1:3" ht="15">
      <c r="A8274" s="1649">
        <v>41511</v>
      </c>
      <c r="B8274" s="1649"/>
      <c r="C8274" s="1251">
        <v>31.6</v>
      </c>
    </row>
    <row r="8275" spans="1:3" ht="15">
      <c r="A8275" s="1649">
        <v>41512</v>
      </c>
      <c r="B8275" s="1649"/>
      <c r="C8275" s="1251">
        <v>31.4</v>
      </c>
    </row>
    <row r="8276" spans="1:3" ht="15">
      <c r="A8276" s="1649">
        <v>41513</v>
      </c>
      <c r="B8276" s="1649"/>
      <c r="C8276" s="1251">
        <v>34.5</v>
      </c>
    </row>
    <row r="8277" spans="1:3" ht="15">
      <c r="A8277" s="1649">
        <v>41514</v>
      </c>
      <c r="B8277" s="1649"/>
      <c r="C8277" s="1251">
        <v>35</v>
      </c>
    </row>
    <row r="8278" spans="1:3" ht="15">
      <c r="A8278" s="1649">
        <v>41515</v>
      </c>
      <c r="B8278" s="1649"/>
      <c r="C8278" s="1251">
        <v>35.799999999999997</v>
      </c>
    </row>
    <row r="8279" spans="1:3" ht="15">
      <c r="A8279" s="1649">
        <v>41516</v>
      </c>
      <c r="B8279" s="1649"/>
      <c r="C8279" s="1251">
        <v>33.6</v>
      </c>
    </row>
    <row r="8280" spans="1:3" ht="15">
      <c r="A8280" s="1649">
        <v>41517</v>
      </c>
      <c r="B8280" s="1649"/>
      <c r="C8280" s="1426">
        <v>32.799999999999997</v>
      </c>
    </row>
    <row r="8281" spans="1:3" ht="15">
      <c r="A8281" s="1649">
        <v>41518</v>
      </c>
      <c r="B8281" s="1649"/>
      <c r="C8281" s="1251">
        <v>29.4</v>
      </c>
    </row>
    <row r="8282" spans="1:3" ht="15">
      <c r="A8282" s="1649">
        <v>41519</v>
      </c>
      <c r="B8282" s="1649"/>
      <c r="C8282" s="1251">
        <v>28.4</v>
      </c>
    </row>
    <row r="8283" spans="1:3" ht="15">
      <c r="A8283" s="1649">
        <v>41520</v>
      </c>
      <c r="B8283" s="1649"/>
      <c r="C8283" s="1251">
        <v>31.7</v>
      </c>
    </row>
    <row r="8284" spans="1:3" ht="15">
      <c r="A8284" s="1649">
        <v>41521</v>
      </c>
      <c r="B8284" s="1649"/>
      <c r="C8284" s="1251">
        <v>29.3</v>
      </c>
    </row>
    <row r="8285" spans="1:3" ht="15">
      <c r="A8285" s="1649">
        <v>41522</v>
      </c>
      <c r="B8285" s="1649"/>
      <c r="C8285" s="1251">
        <v>26.4</v>
      </c>
    </row>
    <row r="8286" spans="1:3" ht="15">
      <c r="A8286" s="1649">
        <v>41523</v>
      </c>
      <c r="B8286" s="1649"/>
      <c r="C8286" s="1251">
        <v>25.4</v>
      </c>
    </row>
    <row r="8287" spans="1:3" ht="15">
      <c r="A8287" s="1649">
        <v>41524</v>
      </c>
      <c r="B8287" s="1649"/>
      <c r="C8287" s="1251">
        <v>29</v>
      </c>
    </row>
    <row r="8288" spans="1:3" ht="15">
      <c r="A8288" s="1649">
        <v>41525</v>
      </c>
      <c r="B8288" s="1649"/>
      <c r="C8288" s="1251">
        <v>28.8</v>
      </c>
    </row>
    <row r="8289" spans="1:3" ht="15">
      <c r="A8289" s="1649">
        <v>41526</v>
      </c>
      <c r="B8289" s="1649"/>
      <c r="C8289" s="1251">
        <v>32</v>
      </c>
    </row>
    <row r="8290" spans="1:3" ht="15">
      <c r="A8290" s="1649">
        <v>41527</v>
      </c>
      <c r="B8290" s="1649"/>
      <c r="C8290" s="1251">
        <v>33</v>
      </c>
    </row>
    <row r="8291" spans="1:3" ht="15">
      <c r="A8291" s="1649">
        <v>41528</v>
      </c>
      <c r="B8291" s="1649"/>
      <c r="C8291" s="1251">
        <v>30.4</v>
      </c>
    </row>
    <row r="8292" spans="1:3" ht="15">
      <c r="A8292" s="1649">
        <v>41529</v>
      </c>
      <c r="B8292" s="1649"/>
      <c r="C8292" s="1251">
        <v>28.8</v>
      </c>
    </row>
    <row r="8293" spans="1:3" ht="15">
      <c r="A8293" s="1649">
        <v>41530</v>
      </c>
      <c r="B8293" s="1649"/>
      <c r="C8293" s="1251">
        <v>31.3</v>
      </c>
    </row>
    <row r="8294" spans="1:3" ht="15">
      <c r="A8294" s="1649">
        <v>41531</v>
      </c>
      <c r="B8294" s="1649"/>
      <c r="C8294" s="1251">
        <v>33.9</v>
      </c>
    </row>
    <row r="8295" spans="1:3" ht="15">
      <c r="A8295" s="1649">
        <v>41532</v>
      </c>
      <c r="B8295" s="1649"/>
      <c r="C8295" s="1251">
        <v>34.5</v>
      </c>
    </row>
    <row r="8296" spans="1:3" ht="15">
      <c r="A8296" s="1649">
        <v>41533</v>
      </c>
      <c r="B8296" s="1649"/>
      <c r="C8296" s="1251">
        <v>33.9</v>
      </c>
    </row>
    <row r="8297" spans="1:3" ht="15">
      <c r="A8297" s="1649">
        <v>41534</v>
      </c>
      <c r="B8297" s="1649"/>
      <c r="C8297" s="1251">
        <v>30.4</v>
      </c>
    </row>
    <row r="8298" spans="1:3" ht="15">
      <c r="A8298" s="1649">
        <v>41535</v>
      </c>
      <c r="B8298" s="1649"/>
      <c r="C8298" s="1251">
        <v>34.799999999999997</v>
      </c>
    </row>
    <row r="8299" spans="1:3" ht="15">
      <c r="A8299" s="1649">
        <v>41536</v>
      </c>
      <c r="B8299" s="1649"/>
      <c r="C8299" s="1251">
        <v>33.1</v>
      </c>
    </row>
    <row r="8300" spans="1:3" ht="15">
      <c r="A8300" s="1649">
        <v>41537</v>
      </c>
      <c r="B8300" s="1649"/>
      <c r="C8300" s="1251">
        <v>31.5</v>
      </c>
    </row>
    <row r="8301" spans="1:3" ht="15">
      <c r="A8301" s="1649">
        <v>41538</v>
      </c>
      <c r="B8301" s="1649"/>
      <c r="C8301" s="1251">
        <v>34.700000000000003</v>
      </c>
    </row>
    <row r="8302" spans="1:3" ht="15">
      <c r="A8302" s="1649">
        <v>41539</v>
      </c>
      <c r="B8302" s="1649"/>
      <c r="C8302" s="1251">
        <v>35</v>
      </c>
    </row>
    <row r="8303" spans="1:3" ht="15">
      <c r="A8303" s="1649">
        <v>41540</v>
      </c>
      <c r="B8303" s="1649"/>
      <c r="C8303" s="1251">
        <v>31.7</v>
      </c>
    </row>
    <row r="8304" spans="1:3" ht="15">
      <c r="A8304" s="1649">
        <v>41541</v>
      </c>
      <c r="B8304" s="1649"/>
      <c r="C8304" s="1251">
        <v>28.5</v>
      </c>
    </row>
    <row r="8305" spans="1:3" ht="15">
      <c r="A8305" s="1649">
        <v>41542</v>
      </c>
      <c r="B8305" s="1649"/>
      <c r="C8305" s="1251">
        <v>26.8</v>
      </c>
    </row>
    <row r="8306" spans="1:3" ht="15">
      <c r="A8306" s="1649">
        <v>41543</v>
      </c>
      <c r="B8306" s="1649"/>
      <c r="C8306" s="1251">
        <v>23.6</v>
      </c>
    </row>
    <row r="8307" spans="1:3" ht="15">
      <c r="A8307" s="1649">
        <v>41544</v>
      </c>
      <c r="B8307" s="1649"/>
      <c r="C8307" s="1251">
        <v>28.7</v>
      </c>
    </row>
    <row r="8308" spans="1:3" ht="15">
      <c r="A8308" s="1649">
        <v>41545</v>
      </c>
      <c r="B8308" s="1649"/>
      <c r="C8308" s="1251">
        <v>31.5</v>
      </c>
    </row>
    <row r="8309" spans="1:3" ht="15">
      <c r="A8309" s="1649">
        <v>41546</v>
      </c>
      <c r="B8309" s="1649"/>
      <c r="C8309" s="1251">
        <v>31.5</v>
      </c>
    </row>
    <row r="8310" spans="1:3" ht="15">
      <c r="A8310" s="1649">
        <v>41547</v>
      </c>
      <c r="B8310" s="1649"/>
      <c r="C8310" s="1251">
        <v>28.4</v>
      </c>
    </row>
    <row r="8311" spans="1:3" ht="15">
      <c r="A8311" s="1649">
        <v>41548</v>
      </c>
      <c r="B8311" s="1649"/>
      <c r="C8311" s="1251">
        <v>25.9</v>
      </c>
    </row>
    <row r="8312" spans="1:3" ht="15">
      <c r="A8312" s="1649">
        <v>41549</v>
      </c>
      <c r="B8312" s="1649"/>
      <c r="C8312" s="1251">
        <v>32</v>
      </c>
    </row>
    <row r="8313" spans="1:3" ht="15">
      <c r="A8313" s="1649">
        <v>41550</v>
      </c>
      <c r="B8313" s="1649"/>
      <c r="C8313" s="1251">
        <v>33.299999999999997</v>
      </c>
    </row>
    <row r="8314" spans="1:3" ht="15">
      <c r="A8314" s="1649">
        <v>41551</v>
      </c>
      <c r="B8314" s="1649"/>
      <c r="C8314" s="1251">
        <v>32.200000000000003</v>
      </c>
    </row>
    <row r="8315" spans="1:3" ht="15">
      <c r="A8315" s="1649">
        <v>41552</v>
      </c>
      <c r="B8315" s="1649"/>
      <c r="C8315" s="1251">
        <v>30.9</v>
      </c>
    </row>
    <row r="8316" spans="1:3" ht="15">
      <c r="A8316" s="1649">
        <v>41553</v>
      </c>
      <c r="B8316" s="1649"/>
      <c r="C8316" s="1251">
        <v>31.7</v>
      </c>
    </row>
    <row r="8317" spans="1:3" ht="15">
      <c r="A8317" s="1649">
        <v>41554</v>
      </c>
      <c r="B8317" s="1649"/>
      <c r="C8317" s="1251">
        <v>32.700000000000003</v>
      </c>
    </row>
    <row r="8318" spans="1:3" ht="15">
      <c r="A8318" s="1649">
        <v>41555</v>
      </c>
      <c r="B8318" s="1649"/>
      <c r="C8318" s="1251">
        <v>33.299999999999997</v>
      </c>
    </row>
    <row r="8319" spans="1:3" ht="15">
      <c r="A8319" s="1649">
        <v>41556</v>
      </c>
      <c r="B8319" s="1649"/>
      <c r="C8319" s="1251">
        <v>33.299999999999997</v>
      </c>
    </row>
    <row r="8320" spans="1:3" ht="15">
      <c r="A8320" s="1649">
        <v>41557</v>
      </c>
      <c r="B8320" s="1649"/>
      <c r="C8320" s="1251">
        <v>32.5</v>
      </c>
    </row>
    <row r="8321" spans="1:3" ht="15">
      <c r="A8321" s="1649">
        <v>41558</v>
      </c>
      <c r="B8321" s="1649"/>
      <c r="C8321" s="1251">
        <v>33.200000000000003</v>
      </c>
    </row>
    <row r="8322" spans="1:3" ht="15">
      <c r="A8322" s="1649">
        <v>41559</v>
      </c>
      <c r="B8322" s="1649"/>
      <c r="C8322" s="1251">
        <v>32.9</v>
      </c>
    </row>
    <row r="8323" spans="1:3" ht="15">
      <c r="A8323" s="1649">
        <v>41560</v>
      </c>
      <c r="B8323" s="1649"/>
      <c r="C8323" s="1251">
        <v>33.5</v>
      </c>
    </row>
    <row r="8324" spans="1:3" ht="15">
      <c r="A8324" s="1649">
        <v>41561</v>
      </c>
      <c r="B8324" s="1649"/>
      <c r="C8324" s="1251">
        <v>33.200000000000003</v>
      </c>
    </row>
    <row r="8325" spans="1:3" ht="15">
      <c r="A8325" s="1649">
        <v>41562</v>
      </c>
      <c r="B8325" s="1649"/>
      <c r="C8325" s="1251">
        <v>31.7</v>
      </c>
    </row>
    <row r="8326" spans="1:3" ht="15">
      <c r="A8326" s="1649">
        <v>41563</v>
      </c>
      <c r="B8326" s="1649"/>
      <c r="C8326" s="1251">
        <v>30</v>
      </c>
    </row>
    <row r="8327" spans="1:3" ht="15">
      <c r="A8327" s="1649">
        <v>41564</v>
      </c>
      <c r="B8327" s="1649"/>
      <c r="C8327" s="1251">
        <v>22.9</v>
      </c>
    </row>
    <row r="8328" spans="1:3" ht="15">
      <c r="A8328" s="1649">
        <v>41565</v>
      </c>
      <c r="B8328" s="1649"/>
      <c r="C8328" s="1251">
        <v>20.6</v>
      </c>
    </row>
    <row r="8329" spans="1:3" ht="15">
      <c r="A8329" s="1649">
        <v>41566</v>
      </c>
      <c r="B8329" s="1649"/>
      <c r="C8329" s="1251">
        <v>24.2</v>
      </c>
    </row>
    <row r="8330" spans="1:3" ht="15">
      <c r="A8330" s="1649">
        <v>41567</v>
      </c>
      <c r="B8330" s="1649"/>
      <c r="C8330" s="1251">
        <v>27.9</v>
      </c>
    </row>
    <row r="8331" spans="1:3" ht="15">
      <c r="A8331" s="1649">
        <v>41568</v>
      </c>
      <c r="B8331" s="1649"/>
      <c r="C8331" s="1251">
        <v>28.6</v>
      </c>
    </row>
    <row r="8332" spans="1:3" ht="15">
      <c r="A8332" s="1649">
        <v>41569</v>
      </c>
      <c r="B8332" s="1649"/>
      <c r="C8332" s="1251">
        <v>28.2</v>
      </c>
    </row>
    <row r="8333" spans="1:3" ht="15">
      <c r="A8333" s="1649">
        <v>41570</v>
      </c>
      <c r="B8333" s="1649"/>
      <c r="C8333" s="1251">
        <v>28.9</v>
      </c>
    </row>
    <row r="8334" spans="1:3" ht="15">
      <c r="A8334" s="1649">
        <v>41571</v>
      </c>
      <c r="B8334" s="1649"/>
      <c r="C8334" s="1251">
        <v>25.6</v>
      </c>
    </row>
    <row r="8335" spans="1:3" ht="15">
      <c r="A8335" s="1649">
        <v>41572</v>
      </c>
      <c r="B8335" s="1649"/>
      <c r="C8335" s="1251">
        <v>28.8</v>
      </c>
    </row>
    <row r="8336" spans="1:3" ht="15">
      <c r="A8336" s="1649">
        <v>41573</v>
      </c>
      <c r="B8336" s="1649"/>
      <c r="C8336" s="1251">
        <v>28.7</v>
      </c>
    </row>
    <row r="8337" spans="1:3" ht="15">
      <c r="A8337" s="1649">
        <v>41574</v>
      </c>
      <c r="B8337" s="1649"/>
      <c r="C8337" s="1251">
        <v>27.9</v>
      </c>
    </row>
    <row r="8338" spans="1:3" ht="15">
      <c r="A8338" s="1649">
        <v>41575</v>
      </c>
      <c r="B8338" s="1649"/>
      <c r="C8338" s="1251">
        <v>26.9</v>
      </c>
    </row>
    <row r="8339" spans="1:3" ht="15">
      <c r="A8339" s="1649">
        <v>41576</v>
      </c>
      <c r="B8339" s="1649"/>
      <c r="C8339" s="1251">
        <v>28.1</v>
      </c>
    </row>
    <row r="8340" spans="1:3" ht="15">
      <c r="A8340" s="1649">
        <v>41577</v>
      </c>
      <c r="B8340" s="1649"/>
      <c r="C8340" s="1251">
        <v>29</v>
      </c>
    </row>
    <row r="8341" spans="1:3" ht="15">
      <c r="A8341" s="1649">
        <v>41578</v>
      </c>
      <c r="B8341" s="1649"/>
      <c r="C8341" s="1426">
        <v>27.3</v>
      </c>
    </row>
    <row r="8342" spans="1:3" ht="15">
      <c r="A8342" s="1649">
        <v>41579</v>
      </c>
      <c r="B8342" s="1649"/>
      <c r="C8342" s="1251">
        <v>29.8</v>
      </c>
    </row>
    <row r="8343" spans="1:3" ht="15">
      <c r="A8343" s="1649">
        <v>41580</v>
      </c>
      <c r="B8343" s="1649"/>
      <c r="C8343" s="1251">
        <v>31.5</v>
      </c>
    </row>
    <row r="8344" spans="1:3" ht="15">
      <c r="A8344" s="1649">
        <v>41581</v>
      </c>
      <c r="B8344" s="1649"/>
      <c r="C8344" s="1251">
        <v>30.2</v>
      </c>
    </row>
    <row r="8345" spans="1:3" ht="15">
      <c r="A8345" s="1649">
        <v>41582</v>
      </c>
      <c r="B8345" s="1649"/>
      <c r="C8345" s="1251">
        <v>29.2</v>
      </c>
    </row>
    <row r="8346" spans="1:3" ht="15">
      <c r="A8346" s="1649">
        <v>41583</v>
      </c>
      <c r="B8346" s="1649"/>
      <c r="C8346" s="1251">
        <v>30.2</v>
      </c>
    </row>
    <row r="8347" spans="1:3" ht="15">
      <c r="A8347" s="1649">
        <v>41584</v>
      </c>
      <c r="B8347" s="1649"/>
      <c r="C8347" s="1251">
        <v>29</v>
      </c>
    </row>
    <row r="8348" spans="1:3" ht="15">
      <c r="A8348" s="1649">
        <v>41585</v>
      </c>
      <c r="B8348" s="1649"/>
      <c r="C8348" s="1251">
        <v>28</v>
      </c>
    </row>
    <row r="8349" spans="1:3" ht="15">
      <c r="A8349" s="1649">
        <v>41586</v>
      </c>
      <c r="B8349" s="1649"/>
      <c r="C8349" s="1251">
        <v>27.4</v>
      </c>
    </row>
    <row r="8350" spans="1:3" ht="15">
      <c r="A8350" s="1649">
        <v>41587</v>
      </c>
      <c r="B8350" s="1649"/>
      <c r="C8350" s="1251">
        <v>30.4</v>
      </c>
    </row>
    <row r="8351" spans="1:3" ht="15">
      <c r="A8351" s="1649">
        <v>41588</v>
      </c>
      <c r="B8351" s="1649"/>
      <c r="C8351" s="1251">
        <v>26.8</v>
      </c>
    </row>
    <row r="8352" spans="1:3" ht="15">
      <c r="A8352" s="1649">
        <v>41589</v>
      </c>
      <c r="B8352" s="1649"/>
      <c r="C8352" s="1251">
        <v>29.1</v>
      </c>
    </row>
    <row r="8353" spans="1:3" ht="15">
      <c r="A8353" s="1649">
        <v>41590</v>
      </c>
      <c r="B8353" s="1649"/>
      <c r="C8353" s="1251">
        <v>28.8</v>
      </c>
    </row>
    <row r="8354" spans="1:3" ht="15">
      <c r="A8354" s="1649">
        <v>41591</v>
      </c>
      <c r="B8354" s="1649"/>
      <c r="C8354" s="1251">
        <v>24.6</v>
      </c>
    </row>
    <row r="8355" spans="1:3" ht="15">
      <c r="A8355" s="1649">
        <v>41592</v>
      </c>
      <c r="B8355" s="1649"/>
      <c r="C8355" s="1251">
        <v>24.6</v>
      </c>
    </row>
    <row r="8356" spans="1:3" ht="15">
      <c r="A8356" s="1649">
        <v>41593</v>
      </c>
      <c r="B8356" s="1649"/>
      <c r="C8356" s="1251">
        <v>23.5</v>
      </c>
    </row>
    <row r="8357" spans="1:3" ht="15">
      <c r="A8357" s="1649">
        <v>41594</v>
      </c>
      <c r="B8357" s="1649"/>
      <c r="C8357" s="1251">
        <v>26.4</v>
      </c>
    </row>
    <row r="8358" spans="1:3" ht="15">
      <c r="A8358" s="1649">
        <v>41595</v>
      </c>
      <c r="B8358" s="1649"/>
      <c r="C8358" s="1251">
        <v>27.2</v>
      </c>
    </row>
    <row r="8359" spans="1:3" ht="15">
      <c r="A8359" s="1649">
        <v>41596</v>
      </c>
      <c r="B8359" s="1649"/>
      <c r="C8359" s="1251">
        <v>25</v>
      </c>
    </row>
    <row r="8360" spans="1:3" ht="15">
      <c r="A8360" s="1649">
        <v>41597</v>
      </c>
      <c r="B8360" s="1649"/>
      <c r="C8360" s="1251">
        <v>23.6</v>
      </c>
    </row>
    <row r="8361" spans="1:3" ht="15">
      <c r="A8361" s="1649">
        <v>41598</v>
      </c>
      <c r="B8361" s="1649"/>
      <c r="C8361" s="1251">
        <v>21.5</v>
      </c>
    </row>
    <row r="8362" spans="1:3" ht="15">
      <c r="A8362" s="1649">
        <v>41599</v>
      </c>
      <c r="B8362" s="1649"/>
      <c r="C8362" s="1251">
        <v>20</v>
      </c>
    </row>
    <row r="8363" spans="1:3" ht="15">
      <c r="A8363" s="1649">
        <v>41600</v>
      </c>
      <c r="B8363" s="1649"/>
      <c r="C8363" s="1251">
        <v>21.2</v>
      </c>
    </row>
    <row r="8364" spans="1:3" ht="15">
      <c r="A8364" s="1649">
        <v>41601</v>
      </c>
      <c r="B8364" s="1649"/>
      <c r="C8364" s="1251">
        <v>22.8</v>
      </c>
    </row>
    <row r="8365" spans="1:3" ht="15">
      <c r="A8365" s="1649">
        <v>41602</v>
      </c>
      <c r="B8365" s="1649"/>
      <c r="C8365" s="1251">
        <v>27.4</v>
      </c>
    </row>
    <row r="8366" spans="1:3" ht="15">
      <c r="A8366" s="1649">
        <v>41603</v>
      </c>
      <c r="B8366" s="1649"/>
      <c r="C8366" s="1251">
        <v>25.8</v>
      </c>
    </row>
    <row r="8367" spans="1:3" ht="15">
      <c r="A8367" s="1649">
        <v>41604</v>
      </c>
      <c r="B8367" s="1649"/>
      <c r="C8367" s="1251">
        <v>26.3</v>
      </c>
    </row>
    <row r="8368" spans="1:3" ht="15">
      <c r="A8368" s="1649">
        <v>41605</v>
      </c>
      <c r="B8368" s="1649"/>
      <c r="C8368" s="1251">
        <v>22.9</v>
      </c>
    </row>
    <row r="8369" spans="1:3" ht="15">
      <c r="A8369" s="1649">
        <v>41606</v>
      </c>
      <c r="B8369" s="1649"/>
      <c r="C8369" s="1251">
        <v>20.399999999999999</v>
      </c>
    </row>
    <row r="8370" spans="1:3" ht="15">
      <c r="A8370" s="1649">
        <v>41607</v>
      </c>
      <c r="B8370" s="1649"/>
      <c r="C8370" s="1251">
        <v>22.3</v>
      </c>
    </row>
    <row r="8371" spans="1:3" ht="15">
      <c r="A8371" s="1649">
        <v>41608</v>
      </c>
      <c r="B8371" s="1649"/>
      <c r="C8371" s="1251">
        <v>21.5</v>
      </c>
    </row>
    <row r="8372" spans="1:3" ht="15">
      <c r="A8372" s="1649">
        <v>41609</v>
      </c>
      <c r="B8372" s="1649"/>
      <c r="C8372" s="1252">
        <v>24.5</v>
      </c>
    </row>
    <row r="8373" spans="1:3" ht="15">
      <c r="A8373" s="1649">
        <v>41610</v>
      </c>
      <c r="B8373" s="1649"/>
      <c r="C8373" s="1252">
        <v>24.7</v>
      </c>
    </row>
    <row r="8374" spans="1:3" ht="15">
      <c r="A8374" s="1649">
        <v>41611</v>
      </c>
      <c r="B8374" s="1649"/>
      <c r="C8374" s="1252">
        <v>25</v>
      </c>
    </row>
    <row r="8375" spans="1:3" ht="15">
      <c r="A8375" s="1649">
        <v>41612</v>
      </c>
      <c r="B8375" s="1649"/>
      <c r="C8375" s="1252">
        <v>25.6</v>
      </c>
    </row>
    <row r="8376" spans="1:3" ht="15">
      <c r="A8376" s="1649">
        <v>41613</v>
      </c>
      <c r="B8376" s="1649"/>
      <c r="C8376" s="1252">
        <v>25.4</v>
      </c>
    </row>
    <row r="8377" spans="1:3" ht="15">
      <c r="A8377" s="1649">
        <v>41614</v>
      </c>
      <c r="B8377" s="1649"/>
      <c r="C8377" s="1252">
        <v>25.4</v>
      </c>
    </row>
    <row r="8378" spans="1:3" ht="15">
      <c r="A8378" s="1649">
        <v>41615</v>
      </c>
      <c r="B8378" s="1649"/>
      <c r="C8378" s="1252">
        <v>24.5</v>
      </c>
    </row>
    <row r="8379" spans="1:3" ht="15">
      <c r="A8379" s="1649">
        <v>41616</v>
      </c>
      <c r="B8379" s="1649"/>
      <c r="C8379" s="1252">
        <v>25.2</v>
      </c>
    </row>
    <row r="8380" spans="1:3" ht="15">
      <c r="A8380" s="1649">
        <v>41617</v>
      </c>
      <c r="B8380" s="1649"/>
      <c r="C8380" s="1252">
        <v>24.5</v>
      </c>
    </row>
    <row r="8381" spans="1:3" ht="15">
      <c r="A8381" s="1649">
        <v>41618</v>
      </c>
      <c r="B8381" s="1649"/>
      <c r="C8381" s="1252">
        <v>24.1</v>
      </c>
    </row>
    <row r="8382" spans="1:3" ht="15">
      <c r="A8382" s="1649">
        <v>41619</v>
      </c>
      <c r="B8382" s="1649"/>
      <c r="C8382" s="1252">
        <v>21.6</v>
      </c>
    </row>
    <row r="8383" spans="1:3" ht="15">
      <c r="A8383" s="1649">
        <v>41620</v>
      </c>
      <c r="B8383" s="1649"/>
      <c r="C8383" s="1252">
        <v>18.399999999999999</v>
      </c>
    </row>
    <row r="8384" spans="1:3" ht="15">
      <c r="A8384" s="1649">
        <v>41621</v>
      </c>
      <c r="B8384" s="1649"/>
      <c r="C8384" s="1252">
        <v>17.600000000000001</v>
      </c>
    </row>
    <row r="8385" spans="1:3" ht="15">
      <c r="A8385" s="1649">
        <v>41622</v>
      </c>
      <c r="B8385" s="1649"/>
      <c r="C8385" s="1252">
        <v>17.7</v>
      </c>
    </row>
    <row r="8386" spans="1:3" ht="15">
      <c r="A8386" s="1649">
        <v>41623</v>
      </c>
      <c r="B8386" s="1649"/>
      <c r="C8386" s="1252">
        <v>17</v>
      </c>
    </row>
    <row r="8387" spans="1:3" ht="15">
      <c r="A8387" s="1649">
        <v>41624</v>
      </c>
      <c r="B8387" s="1649"/>
      <c r="C8387" s="1252">
        <v>14.4</v>
      </c>
    </row>
    <row r="8388" spans="1:3" ht="15">
      <c r="A8388" s="1649">
        <v>41625</v>
      </c>
      <c r="B8388" s="1649"/>
      <c r="C8388" s="1252">
        <v>19.2</v>
      </c>
    </row>
    <row r="8389" spans="1:3" ht="15">
      <c r="A8389" s="1649">
        <v>41626</v>
      </c>
      <c r="B8389" s="1649"/>
      <c r="C8389" s="1252">
        <v>18.5</v>
      </c>
    </row>
    <row r="8390" spans="1:3" ht="15">
      <c r="A8390" s="1649">
        <v>41627</v>
      </c>
      <c r="B8390" s="1649"/>
      <c r="C8390" s="1252">
        <v>16.600000000000001</v>
      </c>
    </row>
    <row r="8391" spans="1:3" ht="15">
      <c r="A8391" s="1649">
        <v>41628</v>
      </c>
      <c r="B8391" s="1649"/>
      <c r="C8391" s="1252">
        <v>17.100000000000001</v>
      </c>
    </row>
    <row r="8392" spans="1:3" ht="15">
      <c r="A8392" s="1649">
        <v>41629</v>
      </c>
      <c r="B8392" s="1649"/>
      <c r="C8392" s="1252">
        <v>18</v>
      </c>
    </row>
    <row r="8393" spans="1:3" ht="15">
      <c r="A8393" s="1649">
        <v>41630</v>
      </c>
      <c r="B8393" s="1649"/>
      <c r="C8393" s="1252">
        <v>18.5</v>
      </c>
    </row>
    <row r="8394" spans="1:3" ht="15">
      <c r="A8394" s="1649">
        <v>41631</v>
      </c>
      <c r="B8394" s="1649"/>
      <c r="C8394" s="1252">
        <v>18.899999999999999</v>
      </c>
    </row>
    <row r="8395" spans="1:3" ht="15">
      <c r="A8395" s="1649">
        <v>41632</v>
      </c>
      <c r="B8395" s="1649"/>
      <c r="C8395" s="1252">
        <v>20.100000000000001</v>
      </c>
    </row>
    <row r="8396" spans="1:3" ht="15">
      <c r="A8396" s="1649">
        <v>41633</v>
      </c>
      <c r="B8396" s="1649"/>
      <c r="C8396" s="1252">
        <v>20.100000000000001</v>
      </c>
    </row>
    <row r="8397" spans="1:3" ht="15">
      <c r="A8397" s="1649">
        <v>41634</v>
      </c>
      <c r="B8397" s="1649"/>
      <c r="C8397" s="1252">
        <v>20.5</v>
      </c>
    </row>
    <row r="8398" spans="1:3" ht="15">
      <c r="A8398" s="1649">
        <v>41635</v>
      </c>
      <c r="B8398" s="1649"/>
      <c r="C8398" s="1252">
        <v>19</v>
      </c>
    </row>
    <row r="8399" spans="1:3" ht="15">
      <c r="A8399" s="1649">
        <v>41636</v>
      </c>
      <c r="B8399" s="1649"/>
      <c r="C8399" s="1252">
        <v>17.7</v>
      </c>
    </row>
    <row r="8400" spans="1:3" ht="15">
      <c r="A8400" s="1649">
        <v>41637</v>
      </c>
      <c r="B8400" s="1649"/>
      <c r="C8400" s="1252">
        <v>17.2</v>
      </c>
    </row>
    <row r="8401" spans="1:3" ht="15">
      <c r="A8401" s="1649">
        <v>41638</v>
      </c>
      <c r="B8401" s="1649"/>
      <c r="C8401" s="1252">
        <v>16.600000000000001</v>
      </c>
    </row>
    <row r="8402" spans="1:3" ht="15">
      <c r="A8402" s="1649">
        <v>41639</v>
      </c>
      <c r="B8402" s="1649"/>
      <c r="C8402" s="1427">
        <v>20.8</v>
      </c>
    </row>
    <row r="8403" spans="1:3" ht="15">
      <c r="A8403" s="1649">
        <v>41640</v>
      </c>
      <c r="B8403" s="1649"/>
      <c r="C8403" s="1251">
        <v>21.7</v>
      </c>
    </row>
    <row r="8404" spans="1:3" ht="15">
      <c r="A8404" s="1649">
        <v>41641</v>
      </c>
      <c r="B8404" s="1649"/>
      <c r="C8404" s="1251">
        <v>24</v>
      </c>
    </row>
    <row r="8405" spans="1:3" ht="15">
      <c r="A8405" s="1649">
        <v>41642</v>
      </c>
      <c r="B8405" s="1649"/>
      <c r="C8405" s="1251">
        <v>23</v>
      </c>
    </row>
    <row r="8406" spans="1:3" ht="15">
      <c r="A8406" s="1649">
        <v>41643</v>
      </c>
      <c r="B8406" s="1649"/>
      <c r="C8406" s="1251">
        <v>24.2</v>
      </c>
    </row>
    <row r="8407" spans="1:3" ht="15">
      <c r="A8407" s="1649">
        <v>41644</v>
      </c>
      <c r="B8407" s="1649"/>
      <c r="C8407" s="1251">
        <v>24</v>
      </c>
    </row>
    <row r="8408" spans="1:3" ht="15">
      <c r="A8408" s="1649">
        <v>41645</v>
      </c>
      <c r="B8408" s="1649"/>
      <c r="C8408" s="1251">
        <v>25.3</v>
      </c>
    </row>
    <row r="8409" spans="1:3" ht="15">
      <c r="A8409" s="1649">
        <v>41646</v>
      </c>
      <c r="B8409" s="1649"/>
      <c r="C8409" s="1251">
        <v>26</v>
      </c>
    </row>
    <row r="8410" spans="1:3" ht="15">
      <c r="A8410" s="1649">
        <v>41647</v>
      </c>
      <c r="B8410" s="1649"/>
      <c r="C8410" s="1251">
        <v>25.7</v>
      </c>
    </row>
    <row r="8411" spans="1:3" ht="15">
      <c r="A8411" s="1649">
        <v>41648</v>
      </c>
      <c r="B8411" s="1649"/>
      <c r="C8411" s="1251">
        <v>19</v>
      </c>
    </row>
    <row r="8412" spans="1:3" ht="15">
      <c r="A8412" s="1649">
        <v>41649</v>
      </c>
      <c r="B8412" s="1649"/>
      <c r="C8412" s="1251">
        <v>18.5</v>
      </c>
    </row>
    <row r="8413" spans="1:3" ht="15">
      <c r="A8413" s="1649">
        <v>41650</v>
      </c>
      <c r="B8413" s="1649"/>
      <c r="C8413" s="1251">
        <v>17.8</v>
      </c>
    </row>
    <row r="8414" spans="1:3" ht="15">
      <c r="A8414" s="1649">
        <v>41651</v>
      </c>
      <c r="B8414" s="1649"/>
      <c r="C8414" s="1251">
        <v>17.7</v>
      </c>
    </row>
    <row r="8415" spans="1:3" ht="15">
      <c r="A8415" s="1649">
        <v>41652</v>
      </c>
      <c r="B8415" s="1649"/>
      <c r="C8415" s="1251">
        <v>16</v>
      </c>
    </row>
    <row r="8416" spans="1:3" ht="15">
      <c r="A8416" s="1649">
        <v>41653</v>
      </c>
      <c r="B8416" s="1649"/>
      <c r="C8416" s="1251">
        <v>18.899999999999999</v>
      </c>
    </row>
    <row r="8417" spans="1:3" ht="15">
      <c r="A8417" s="1649">
        <v>41654</v>
      </c>
      <c r="B8417" s="1649"/>
      <c r="C8417" s="1251">
        <v>19.5</v>
      </c>
    </row>
    <row r="8418" spans="1:3" ht="15">
      <c r="A8418" s="1649">
        <v>41655</v>
      </c>
      <c r="B8418" s="1649"/>
      <c r="C8418" s="1251">
        <v>20.8</v>
      </c>
    </row>
    <row r="8419" spans="1:3" ht="15">
      <c r="A8419" s="1649">
        <v>41656</v>
      </c>
      <c r="B8419" s="1649"/>
      <c r="C8419" s="1251">
        <v>18.5</v>
      </c>
    </row>
    <row r="8420" spans="1:3" ht="15">
      <c r="A8420" s="1649">
        <v>41657</v>
      </c>
      <c r="B8420" s="1649"/>
      <c r="C8420" s="1251">
        <v>21.9</v>
      </c>
    </row>
    <row r="8421" spans="1:3" ht="15">
      <c r="A8421" s="1649">
        <v>41658</v>
      </c>
      <c r="B8421" s="1649"/>
      <c r="C8421" s="1251">
        <v>21.7</v>
      </c>
    </row>
    <row r="8422" spans="1:3" ht="15">
      <c r="A8422" s="1649">
        <v>41659</v>
      </c>
      <c r="B8422" s="1649"/>
      <c r="C8422" s="1251">
        <v>21.2</v>
      </c>
    </row>
    <row r="8423" spans="1:3" ht="15">
      <c r="A8423" s="1649">
        <v>41660</v>
      </c>
      <c r="B8423" s="1649"/>
      <c r="C8423" s="1251">
        <v>22</v>
      </c>
    </row>
    <row r="8424" spans="1:3" ht="15">
      <c r="A8424" s="1649">
        <v>41661</v>
      </c>
      <c r="B8424" s="1649"/>
      <c r="C8424" s="1251">
        <v>21.2</v>
      </c>
    </row>
    <row r="8425" spans="1:3" ht="15">
      <c r="A8425" s="1649">
        <v>41662</v>
      </c>
      <c r="B8425" s="1649"/>
      <c r="C8425" s="1251">
        <v>21.5</v>
      </c>
    </row>
    <row r="8426" spans="1:3" ht="15">
      <c r="A8426" s="1649">
        <v>41663</v>
      </c>
      <c r="B8426" s="1649"/>
      <c r="C8426" s="1251">
        <v>23.5</v>
      </c>
    </row>
    <row r="8427" spans="1:3" ht="15">
      <c r="A8427" s="1649">
        <v>41664</v>
      </c>
      <c r="B8427" s="1649"/>
      <c r="C8427" s="1251">
        <v>19.399999999999999</v>
      </c>
    </row>
    <row r="8428" spans="1:3" ht="15">
      <c r="A8428" s="1649">
        <v>41665</v>
      </c>
      <c r="B8428" s="1649"/>
      <c r="C8428" s="1251">
        <v>22.3</v>
      </c>
    </row>
    <row r="8429" spans="1:3" ht="15">
      <c r="A8429" s="1649">
        <v>41666</v>
      </c>
      <c r="B8429" s="1649"/>
      <c r="C8429" s="1251">
        <v>24.3</v>
      </c>
    </row>
    <row r="8430" spans="1:3" ht="15">
      <c r="A8430" s="1649">
        <v>41667</v>
      </c>
      <c r="B8430" s="1649"/>
      <c r="C8430" s="1251">
        <v>22.3</v>
      </c>
    </row>
    <row r="8431" spans="1:3" ht="15">
      <c r="A8431" s="1649">
        <v>41668</v>
      </c>
      <c r="B8431" s="1649"/>
      <c r="C8431" s="1251">
        <v>22.5</v>
      </c>
    </row>
    <row r="8432" spans="1:3" ht="15">
      <c r="A8432" s="1649">
        <v>41669</v>
      </c>
      <c r="B8432" s="1649"/>
      <c r="C8432" s="1251">
        <v>24.5</v>
      </c>
    </row>
    <row r="8433" spans="1:3" ht="15">
      <c r="A8433" s="1649">
        <v>41670</v>
      </c>
      <c r="B8433" s="1649"/>
      <c r="C8433" s="1426">
        <v>26.2</v>
      </c>
    </row>
    <row r="8434" spans="1:3" ht="15">
      <c r="A8434" s="1649">
        <v>41671</v>
      </c>
      <c r="B8434" s="1649"/>
      <c r="C8434" s="1251">
        <v>23</v>
      </c>
    </row>
    <row r="8435" spans="1:3" ht="15">
      <c r="A8435" s="1649">
        <v>41672</v>
      </c>
      <c r="B8435" s="1649"/>
      <c r="C8435" s="1251">
        <v>23.9</v>
      </c>
    </row>
    <row r="8436" spans="1:3" ht="15">
      <c r="A8436" s="1649">
        <v>41673</v>
      </c>
      <c r="B8436" s="1649"/>
      <c r="C8436" s="1251">
        <v>26.1</v>
      </c>
    </row>
    <row r="8437" spans="1:3" ht="15">
      <c r="A8437" s="1649">
        <v>41674</v>
      </c>
      <c r="B8437" s="1649"/>
      <c r="C8437" s="1251">
        <v>27.1</v>
      </c>
    </row>
    <row r="8438" spans="1:3" ht="15">
      <c r="A8438" s="1649">
        <v>41675</v>
      </c>
      <c r="B8438" s="1649"/>
      <c r="C8438" s="1251">
        <v>26.4</v>
      </c>
    </row>
    <row r="8439" spans="1:3" ht="15">
      <c r="A8439" s="1649">
        <v>41676</v>
      </c>
      <c r="B8439" s="1649"/>
      <c r="C8439" s="1251">
        <v>27.2</v>
      </c>
    </row>
    <row r="8440" spans="1:3" ht="15">
      <c r="A8440" s="1649">
        <v>41677</v>
      </c>
      <c r="B8440" s="1649"/>
      <c r="C8440" s="1251">
        <v>28.2</v>
      </c>
    </row>
    <row r="8441" spans="1:3" ht="15">
      <c r="A8441" s="1649">
        <v>41678</v>
      </c>
      <c r="B8441" s="1649"/>
      <c r="C8441" s="1251">
        <v>24</v>
      </c>
    </row>
    <row r="8442" spans="1:3" ht="15">
      <c r="A8442" s="1649">
        <v>41679</v>
      </c>
      <c r="B8442" s="1649"/>
      <c r="C8442" s="1251">
        <v>18.8</v>
      </c>
    </row>
    <row r="8443" spans="1:3" ht="15">
      <c r="A8443" s="1649">
        <v>41680</v>
      </c>
      <c r="B8443" s="1649"/>
      <c r="C8443" s="1251">
        <v>15.5</v>
      </c>
    </row>
    <row r="8444" spans="1:3" ht="15">
      <c r="A8444" s="1649">
        <v>41681</v>
      </c>
      <c r="B8444" s="1649"/>
      <c r="C8444" s="1251">
        <v>13.2</v>
      </c>
    </row>
    <row r="8445" spans="1:3" ht="15">
      <c r="A8445" s="1649">
        <v>41682</v>
      </c>
      <c r="B8445" s="1649"/>
      <c r="C8445" s="1251">
        <v>12.4</v>
      </c>
    </row>
    <row r="8446" spans="1:3" ht="15">
      <c r="A8446" s="1649">
        <v>41683</v>
      </c>
      <c r="B8446" s="1649"/>
      <c r="C8446" s="1251">
        <v>14</v>
      </c>
    </row>
    <row r="8447" spans="1:3" ht="15">
      <c r="A8447" s="1649">
        <v>41684</v>
      </c>
      <c r="B8447" s="1649"/>
      <c r="C8447" s="1251">
        <v>14.5</v>
      </c>
    </row>
    <row r="8448" spans="1:3" ht="15">
      <c r="A8448" s="1649">
        <v>41685</v>
      </c>
      <c r="B8448" s="1649"/>
      <c r="C8448" s="1251">
        <v>15.8</v>
      </c>
    </row>
    <row r="8449" spans="1:3" ht="15">
      <c r="A8449" s="1649">
        <v>41686</v>
      </c>
      <c r="B8449" s="1649"/>
      <c r="C8449" s="1251">
        <v>15.7</v>
      </c>
    </row>
    <row r="8450" spans="1:3" ht="15">
      <c r="A8450" s="1649">
        <v>41687</v>
      </c>
      <c r="B8450" s="1649"/>
      <c r="C8450" s="1251">
        <v>16.600000000000001</v>
      </c>
    </row>
    <row r="8451" spans="1:3" ht="15">
      <c r="A8451" s="1649">
        <v>41688</v>
      </c>
      <c r="B8451" s="1649"/>
      <c r="C8451" s="1251">
        <v>17</v>
      </c>
    </row>
    <row r="8452" spans="1:3" ht="15">
      <c r="A8452" s="1649">
        <v>41689</v>
      </c>
      <c r="B8452" s="1649"/>
      <c r="C8452" s="1251">
        <v>13.9</v>
      </c>
    </row>
    <row r="8453" spans="1:3" ht="15">
      <c r="A8453" s="1649">
        <v>41690</v>
      </c>
      <c r="B8453" s="1649"/>
      <c r="C8453" s="1251">
        <v>18.2</v>
      </c>
    </row>
    <row r="8454" spans="1:3" ht="15">
      <c r="A8454" s="1649">
        <v>41691</v>
      </c>
      <c r="B8454" s="1649"/>
      <c r="C8454" s="1251">
        <v>16.600000000000001</v>
      </c>
    </row>
    <row r="8455" spans="1:3" ht="15">
      <c r="A8455" s="1649">
        <v>41692</v>
      </c>
      <c r="B8455" s="1649"/>
      <c r="C8455" s="1251">
        <v>16.5</v>
      </c>
    </row>
    <row r="8456" spans="1:3" ht="15">
      <c r="A8456" s="1649">
        <v>41693</v>
      </c>
      <c r="B8456" s="1649"/>
      <c r="C8456" s="1251">
        <v>17.3</v>
      </c>
    </row>
    <row r="8457" spans="1:3" ht="15">
      <c r="A8457" s="1649">
        <v>41694</v>
      </c>
      <c r="B8457" s="1649"/>
      <c r="C8457" s="1251">
        <v>22.2</v>
      </c>
    </row>
    <row r="8458" spans="1:3" ht="15">
      <c r="A8458" s="1649">
        <v>41695</v>
      </c>
      <c r="B8458" s="1649"/>
      <c r="C8458" s="1251">
        <v>22</v>
      </c>
    </row>
    <row r="8459" spans="1:3" ht="15">
      <c r="A8459" s="1649">
        <v>41696</v>
      </c>
      <c r="B8459" s="1649"/>
      <c r="C8459" s="1251">
        <v>22.7</v>
      </c>
    </row>
    <row r="8460" spans="1:3" ht="15">
      <c r="A8460" s="1649">
        <v>41697</v>
      </c>
      <c r="B8460" s="1649"/>
      <c r="C8460" s="1251">
        <v>21.4</v>
      </c>
    </row>
    <row r="8461" spans="1:3" ht="15">
      <c r="A8461" s="1649">
        <v>41698</v>
      </c>
      <c r="B8461" s="1649"/>
      <c r="C8461" s="1251">
        <v>22.8</v>
      </c>
    </row>
    <row r="8462" spans="1:3" ht="15">
      <c r="A8462" s="1649">
        <v>41699</v>
      </c>
      <c r="B8462" s="1649"/>
      <c r="C8462" s="1251">
        <v>25.9</v>
      </c>
    </row>
    <row r="8463" spans="1:3" ht="15">
      <c r="A8463" s="1649">
        <v>41700</v>
      </c>
      <c r="B8463" s="1649"/>
      <c r="C8463" s="1251">
        <v>24.1</v>
      </c>
    </row>
    <row r="8464" spans="1:3" ht="15">
      <c r="A8464" s="1649">
        <v>41701</v>
      </c>
      <c r="B8464" s="1649"/>
      <c r="C8464" s="1251">
        <v>22.4</v>
      </c>
    </row>
    <row r="8465" spans="1:3" ht="15">
      <c r="A8465" s="1649">
        <v>41702</v>
      </c>
      <c r="B8465" s="1649"/>
      <c r="C8465" s="1251">
        <v>20.3</v>
      </c>
    </row>
    <row r="8466" spans="1:3" ht="15">
      <c r="A8466" s="1649">
        <v>41703</v>
      </c>
      <c r="B8466" s="1649"/>
      <c r="C8466" s="1251">
        <v>18.899999999999999</v>
      </c>
    </row>
    <row r="8467" spans="1:3" ht="15">
      <c r="A8467" s="1649">
        <v>41704</v>
      </c>
      <c r="B8467" s="1649"/>
      <c r="C8467" s="1251">
        <v>19.399999999999999</v>
      </c>
    </row>
    <row r="8468" spans="1:3" ht="15">
      <c r="A8468" s="1649">
        <v>41705</v>
      </c>
      <c r="B8468" s="1649"/>
      <c r="C8468" s="1251">
        <v>19.399999999999999</v>
      </c>
    </row>
    <row r="8469" spans="1:3" ht="15">
      <c r="A8469" s="1649">
        <v>41706</v>
      </c>
      <c r="B8469" s="1649"/>
      <c r="C8469" s="1251">
        <v>20</v>
      </c>
    </row>
    <row r="8470" spans="1:3" ht="15">
      <c r="A8470" s="1649">
        <v>41707</v>
      </c>
      <c r="B8470" s="1649"/>
      <c r="C8470" s="1251">
        <v>17.5</v>
      </c>
    </row>
    <row r="8471" spans="1:3" ht="15">
      <c r="A8471" s="1649">
        <v>41708</v>
      </c>
      <c r="B8471" s="1649"/>
      <c r="C8471" s="1251">
        <v>15.8</v>
      </c>
    </row>
    <row r="8472" spans="1:3" ht="15">
      <c r="A8472" s="1649">
        <v>41709</v>
      </c>
      <c r="B8472" s="1649"/>
      <c r="C8472" s="1251">
        <v>20.8</v>
      </c>
    </row>
    <row r="8473" spans="1:3" ht="15">
      <c r="A8473" s="1649">
        <v>41710</v>
      </c>
      <c r="B8473" s="1649"/>
      <c r="C8473" s="1251">
        <v>21.5</v>
      </c>
    </row>
    <row r="8474" spans="1:3" ht="15">
      <c r="A8474" s="1649">
        <v>41711</v>
      </c>
      <c r="B8474" s="1649"/>
      <c r="C8474" s="1251">
        <v>21.3</v>
      </c>
    </row>
    <row r="8475" spans="1:3" ht="15">
      <c r="A8475" s="1649">
        <v>41712</v>
      </c>
      <c r="B8475" s="1649"/>
      <c r="C8475" s="1251">
        <v>19.899999999999999</v>
      </c>
    </row>
    <row r="8476" spans="1:3" ht="15">
      <c r="A8476" s="1649">
        <v>41713</v>
      </c>
      <c r="B8476" s="1649"/>
      <c r="C8476" s="1251">
        <v>20.8</v>
      </c>
    </row>
    <row r="8477" spans="1:3" ht="15">
      <c r="A8477" s="1649">
        <v>41714</v>
      </c>
      <c r="B8477" s="1649"/>
      <c r="C8477" s="1251">
        <v>20.2</v>
      </c>
    </row>
    <row r="8478" spans="1:3" ht="15">
      <c r="A8478" s="1649">
        <v>41715</v>
      </c>
      <c r="B8478" s="1649"/>
      <c r="C8478" s="1251">
        <v>20.7</v>
      </c>
    </row>
    <row r="8479" spans="1:3" ht="15">
      <c r="A8479" s="1649">
        <v>41716</v>
      </c>
      <c r="B8479" s="1649"/>
      <c r="C8479" s="1251">
        <v>23.5</v>
      </c>
    </row>
    <row r="8480" spans="1:3" ht="15">
      <c r="A8480" s="1649">
        <v>41717</v>
      </c>
      <c r="B8480" s="1649"/>
      <c r="C8480" s="1251">
        <v>24.5</v>
      </c>
    </row>
    <row r="8481" spans="1:3" ht="15">
      <c r="A8481" s="1649">
        <v>41718</v>
      </c>
      <c r="B8481" s="1649"/>
      <c r="C8481" s="1251">
        <v>23.9</v>
      </c>
    </row>
    <row r="8482" spans="1:3" ht="15">
      <c r="A8482" s="1649">
        <v>41719</v>
      </c>
      <c r="B8482" s="1649"/>
      <c r="C8482" s="1251">
        <v>22.3</v>
      </c>
    </row>
    <row r="8483" spans="1:3" ht="15">
      <c r="A8483" s="1649">
        <v>41720</v>
      </c>
      <c r="B8483" s="1649"/>
      <c r="C8483" s="1251">
        <v>16.2</v>
      </c>
    </row>
    <row r="8484" spans="1:3" ht="15">
      <c r="A8484" s="1649">
        <v>41721</v>
      </c>
      <c r="B8484" s="1649"/>
      <c r="C8484" s="1251">
        <v>17.2</v>
      </c>
    </row>
    <row r="8485" spans="1:3" ht="15">
      <c r="A8485" s="1649">
        <v>41722</v>
      </c>
      <c r="B8485" s="1649"/>
      <c r="C8485" s="1251">
        <v>24</v>
      </c>
    </row>
    <row r="8486" spans="1:3" ht="15">
      <c r="A8486" s="1649">
        <v>41723</v>
      </c>
      <c r="B8486" s="1649"/>
      <c r="C8486" s="1251">
        <v>26.7</v>
      </c>
    </row>
    <row r="8487" spans="1:3" ht="15">
      <c r="A8487" s="1649">
        <v>41724</v>
      </c>
      <c r="B8487" s="1649"/>
      <c r="C8487" s="1251">
        <v>25.6</v>
      </c>
    </row>
    <row r="8488" spans="1:3" ht="15">
      <c r="A8488" s="1649">
        <v>41725</v>
      </c>
      <c r="B8488" s="1649"/>
      <c r="C8488" s="1251">
        <v>25.7</v>
      </c>
    </row>
    <row r="8489" spans="1:3" ht="15">
      <c r="A8489" s="1649">
        <v>41726</v>
      </c>
      <c r="B8489" s="1649"/>
      <c r="C8489" s="1251">
        <v>27.8</v>
      </c>
    </row>
    <row r="8490" spans="1:3" ht="15">
      <c r="A8490" s="1649">
        <v>41727</v>
      </c>
      <c r="B8490" s="1649"/>
      <c r="C8490" s="1251">
        <v>27.2</v>
      </c>
    </row>
    <row r="8491" spans="1:3" ht="15">
      <c r="A8491" s="1649">
        <v>41728</v>
      </c>
      <c r="B8491" s="1649"/>
      <c r="C8491" s="1251">
        <v>29.5</v>
      </c>
    </row>
    <row r="8492" spans="1:3" ht="15">
      <c r="A8492" s="1649">
        <v>41729</v>
      </c>
      <c r="B8492" s="1649"/>
      <c r="C8492" s="1426">
        <v>30.5</v>
      </c>
    </row>
    <row r="8493" spans="1:3" ht="15">
      <c r="A8493" s="1649">
        <v>41730</v>
      </c>
      <c r="B8493" s="1649"/>
      <c r="C8493" s="1251">
        <v>28.2</v>
      </c>
    </row>
    <row r="8494" spans="1:3" ht="15">
      <c r="A8494" s="1649">
        <v>41731</v>
      </c>
      <c r="B8494" s="1649"/>
      <c r="C8494" s="1251">
        <v>25.2</v>
      </c>
    </row>
    <row r="8495" spans="1:3" ht="15">
      <c r="A8495" s="1649">
        <v>41732</v>
      </c>
      <c r="B8495" s="1649"/>
      <c r="C8495" s="1251">
        <v>25.3</v>
      </c>
    </row>
    <row r="8496" spans="1:3" ht="15">
      <c r="A8496" s="1649">
        <v>41733</v>
      </c>
      <c r="B8496" s="1649"/>
      <c r="C8496" s="1251">
        <v>25.5</v>
      </c>
    </row>
    <row r="8497" spans="1:3" ht="15">
      <c r="A8497" s="1649">
        <v>41734</v>
      </c>
      <c r="B8497" s="1649"/>
      <c r="C8497" s="1251">
        <v>24.5</v>
      </c>
    </row>
    <row r="8498" spans="1:3" ht="15">
      <c r="A8498" s="1649">
        <v>41735</v>
      </c>
      <c r="B8498" s="1649"/>
      <c r="C8498" s="1251">
        <v>26.8</v>
      </c>
    </row>
    <row r="8499" spans="1:3" ht="15">
      <c r="A8499" s="1649">
        <v>41736</v>
      </c>
      <c r="B8499" s="1649"/>
      <c r="C8499" s="1251">
        <v>26.5</v>
      </c>
    </row>
    <row r="8500" spans="1:3" ht="15">
      <c r="A8500" s="1649">
        <v>41737</v>
      </c>
      <c r="B8500" s="1649"/>
      <c r="C8500" s="1251">
        <v>24.6</v>
      </c>
    </row>
    <row r="8501" spans="1:3" ht="15">
      <c r="A8501" s="1649">
        <v>41738</v>
      </c>
      <c r="B8501" s="1649"/>
      <c r="C8501" s="1251">
        <v>26</v>
      </c>
    </row>
    <row r="8502" spans="1:3" ht="15">
      <c r="A8502" s="1649">
        <v>41739</v>
      </c>
      <c r="B8502" s="1649"/>
      <c r="C8502" s="1251">
        <v>28.9</v>
      </c>
    </row>
    <row r="8503" spans="1:3" ht="15">
      <c r="A8503" s="1649">
        <v>41740</v>
      </c>
      <c r="B8503" s="1649"/>
      <c r="C8503" s="1251">
        <v>27.5</v>
      </c>
    </row>
    <row r="8504" spans="1:3" ht="15">
      <c r="A8504" s="1649">
        <v>41741</v>
      </c>
      <c r="B8504" s="1649"/>
      <c r="C8504" s="1251">
        <v>27.5</v>
      </c>
    </row>
    <row r="8505" spans="1:3" ht="15">
      <c r="A8505" s="1649">
        <v>41742</v>
      </c>
      <c r="B8505" s="1649"/>
      <c r="C8505" s="1251">
        <v>29.5</v>
      </c>
    </row>
    <row r="8506" spans="1:3" ht="15">
      <c r="A8506" s="1649">
        <v>41743</v>
      </c>
      <c r="B8506" s="1649"/>
      <c r="C8506" s="1251">
        <v>28.3</v>
      </c>
    </row>
    <row r="8507" spans="1:3" ht="15">
      <c r="A8507" s="1649">
        <v>41744</v>
      </c>
      <c r="B8507" s="1649"/>
      <c r="C8507" s="1251">
        <v>30.3</v>
      </c>
    </row>
    <row r="8508" spans="1:3" ht="15">
      <c r="A8508" s="1649">
        <v>41745</v>
      </c>
      <c r="B8508" s="1649"/>
      <c r="C8508" s="1251">
        <v>29.1</v>
      </c>
    </row>
    <row r="8509" spans="1:3" ht="15">
      <c r="A8509" s="1649">
        <v>41746</v>
      </c>
      <c r="B8509" s="1649"/>
      <c r="C8509" s="1251">
        <v>28.5</v>
      </c>
    </row>
    <row r="8510" spans="1:3" ht="15">
      <c r="A8510" s="1649">
        <v>41747</v>
      </c>
      <c r="B8510" s="1649"/>
      <c r="C8510" s="1251">
        <v>28.8</v>
      </c>
    </row>
    <row r="8511" spans="1:3" ht="15">
      <c r="A8511" s="1649">
        <v>41748</v>
      </c>
      <c r="B8511" s="1649"/>
      <c r="C8511" s="1251">
        <v>28.2</v>
      </c>
    </row>
    <row r="8512" spans="1:3" ht="15">
      <c r="A8512" s="1649">
        <v>41749</v>
      </c>
      <c r="B8512" s="1649"/>
      <c r="C8512" s="1251">
        <v>28.2</v>
      </c>
    </row>
    <row r="8513" spans="1:3" ht="15">
      <c r="A8513" s="1649">
        <v>41750</v>
      </c>
      <c r="B8513" s="1649"/>
      <c r="C8513" s="1251">
        <v>29</v>
      </c>
    </row>
    <row r="8514" spans="1:3" ht="15">
      <c r="A8514" s="1649">
        <v>41751</v>
      </c>
      <c r="B8514" s="1649"/>
      <c r="C8514" s="1251">
        <v>27.7</v>
      </c>
    </row>
    <row r="8515" spans="1:3" ht="15">
      <c r="A8515" s="1649">
        <v>41752</v>
      </c>
      <c r="B8515" s="1649"/>
      <c r="C8515" s="1251">
        <v>28.7</v>
      </c>
    </row>
    <row r="8516" spans="1:3" ht="15">
      <c r="A8516" s="1649">
        <v>41753</v>
      </c>
      <c r="B8516" s="1649"/>
      <c r="C8516" s="1251">
        <v>30.1</v>
      </c>
    </row>
    <row r="8517" spans="1:3" ht="15">
      <c r="A8517" s="1649">
        <v>41754</v>
      </c>
      <c r="B8517" s="1649"/>
      <c r="C8517" s="1251">
        <v>30</v>
      </c>
    </row>
    <row r="8518" spans="1:3" ht="15">
      <c r="A8518" s="1649">
        <v>41755</v>
      </c>
      <c r="B8518" s="1649"/>
      <c r="C8518" s="1251">
        <v>33</v>
      </c>
    </row>
    <row r="8519" spans="1:3" ht="15">
      <c r="A8519" s="1649">
        <v>41756</v>
      </c>
      <c r="B8519" s="1649"/>
      <c r="C8519" s="1251">
        <v>29</v>
      </c>
    </row>
    <row r="8520" spans="1:3" ht="15">
      <c r="A8520" s="1649">
        <v>41757</v>
      </c>
      <c r="B8520" s="1649"/>
      <c r="C8520" s="1251">
        <v>25.7</v>
      </c>
    </row>
    <row r="8521" spans="1:3" ht="15">
      <c r="A8521" s="1649">
        <v>41758</v>
      </c>
      <c r="B8521" s="1649"/>
      <c r="C8521" s="1251">
        <v>25.6</v>
      </c>
    </row>
    <row r="8522" spans="1:3" ht="15">
      <c r="A8522" s="1649">
        <v>41759</v>
      </c>
      <c r="B8522" s="1649"/>
      <c r="C8522" s="1251">
        <v>25.6</v>
      </c>
    </row>
    <row r="8523" spans="1:3" ht="15">
      <c r="A8523" s="1649">
        <v>41760</v>
      </c>
      <c r="B8523" s="1649"/>
      <c r="C8523" s="1251">
        <v>28.7</v>
      </c>
    </row>
    <row r="8524" spans="1:3" ht="15">
      <c r="A8524" s="1649">
        <v>41761</v>
      </c>
      <c r="B8524" s="1649"/>
      <c r="C8524" s="1251">
        <v>31.5</v>
      </c>
    </row>
    <row r="8525" spans="1:3" ht="15">
      <c r="A8525" s="1649">
        <v>41762</v>
      </c>
      <c r="B8525" s="1649"/>
      <c r="C8525" s="1251">
        <v>29.4</v>
      </c>
    </row>
    <row r="8526" spans="1:3" ht="15">
      <c r="A8526" s="1649">
        <v>41763</v>
      </c>
      <c r="B8526" s="1649"/>
      <c r="C8526" s="1251">
        <v>32.5</v>
      </c>
    </row>
    <row r="8527" spans="1:3" ht="15">
      <c r="A8527" s="1649">
        <v>41764</v>
      </c>
      <c r="B8527" s="1649"/>
      <c r="C8527" s="1251">
        <v>29.3</v>
      </c>
    </row>
    <row r="8528" spans="1:3" ht="15">
      <c r="A8528" s="1649">
        <v>41765</v>
      </c>
      <c r="B8528" s="1649"/>
      <c r="C8528" s="1251">
        <v>25.6</v>
      </c>
    </row>
    <row r="8529" spans="1:3" ht="15">
      <c r="A8529" s="1649">
        <v>41766</v>
      </c>
      <c r="B8529" s="1649"/>
      <c r="C8529" s="1251">
        <v>26</v>
      </c>
    </row>
    <row r="8530" spans="1:3" ht="15">
      <c r="A8530" s="1649">
        <v>41767</v>
      </c>
      <c r="B8530" s="1649"/>
      <c r="C8530" s="1251">
        <v>30</v>
      </c>
    </row>
    <row r="8531" spans="1:3" ht="15">
      <c r="A8531" s="1649">
        <v>41768</v>
      </c>
      <c r="B8531" s="1649"/>
      <c r="C8531" s="1251">
        <v>36.200000000000003</v>
      </c>
    </row>
    <row r="8532" spans="1:3" ht="15">
      <c r="A8532" s="1649">
        <v>41769</v>
      </c>
      <c r="B8532" s="1649"/>
      <c r="C8532" s="1251">
        <v>38.799999999999997</v>
      </c>
    </row>
    <row r="8533" spans="1:3" ht="15">
      <c r="A8533" s="1649">
        <v>41770</v>
      </c>
      <c r="B8533" s="1649"/>
      <c r="C8533" s="1251">
        <v>37.200000000000003</v>
      </c>
    </row>
    <row r="8534" spans="1:3" ht="15">
      <c r="A8534" s="1649">
        <v>41771</v>
      </c>
      <c r="B8534" s="1649"/>
      <c r="C8534" s="1251">
        <v>34.4</v>
      </c>
    </row>
    <row r="8535" spans="1:3" ht="15">
      <c r="A8535" s="1649">
        <v>41772</v>
      </c>
      <c r="B8535" s="1649"/>
      <c r="C8535" s="1251">
        <v>36.700000000000003</v>
      </c>
    </row>
    <row r="8536" spans="1:3" ht="15">
      <c r="A8536" s="1649">
        <v>41773</v>
      </c>
      <c r="B8536" s="1649"/>
      <c r="C8536" s="1251">
        <v>39.200000000000003</v>
      </c>
    </row>
    <row r="8537" spans="1:3" ht="15">
      <c r="A8537" s="1649">
        <v>41774</v>
      </c>
      <c r="B8537" s="1649"/>
      <c r="C8537" s="1251">
        <v>36.200000000000003</v>
      </c>
    </row>
    <row r="8538" spans="1:3" ht="15">
      <c r="A8538" s="1649">
        <v>41775</v>
      </c>
      <c r="B8538" s="1649"/>
      <c r="C8538" s="1251">
        <v>34.4</v>
      </c>
    </row>
    <row r="8539" spans="1:3" ht="15">
      <c r="A8539" s="1649">
        <v>41776</v>
      </c>
      <c r="B8539" s="1649"/>
      <c r="C8539" s="1251">
        <v>36.5</v>
      </c>
    </row>
    <row r="8540" spans="1:3" ht="15">
      <c r="A8540" s="1649">
        <v>41777</v>
      </c>
      <c r="B8540" s="1649"/>
      <c r="C8540" s="1251">
        <v>36</v>
      </c>
    </row>
    <row r="8541" spans="1:3" ht="15">
      <c r="A8541" s="1649">
        <v>41778</v>
      </c>
      <c r="B8541" s="1649"/>
      <c r="C8541" s="1251">
        <v>34.6</v>
      </c>
    </row>
    <row r="8542" spans="1:3" ht="15">
      <c r="A8542" s="1649">
        <v>41779</v>
      </c>
      <c r="B8542" s="1649"/>
      <c r="C8542" s="1251">
        <v>33.200000000000003</v>
      </c>
    </row>
    <row r="8543" spans="1:3" ht="15">
      <c r="A8543" s="1649">
        <v>41780</v>
      </c>
      <c r="B8543" s="1649"/>
      <c r="C8543" s="1251">
        <v>37.799999999999997</v>
      </c>
    </row>
    <row r="8544" spans="1:3" ht="15">
      <c r="A8544" s="1649">
        <v>41781</v>
      </c>
      <c r="B8544" s="1649"/>
      <c r="C8544" s="1251">
        <v>39.700000000000003</v>
      </c>
    </row>
    <row r="8545" spans="1:3" ht="15">
      <c r="A8545" s="1649">
        <v>41782</v>
      </c>
      <c r="B8545" s="1649"/>
      <c r="C8545" s="1251">
        <v>39</v>
      </c>
    </row>
    <row r="8546" spans="1:3" ht="15">
      <c r="A8546" s="1649">
        <v>41783</v>
      </c>
      <c r="B8546" s="1649"/>
      <c r="C8546" s="1251">
        <v>36.6</v>
      </c>
    </row>
    <row r="8547" spans="1:3" ht="15">
      <c r="A8547" s="1649">
        <v>41784</v>
      </c>
      <c r="B8547" s="1649"/>
      <c r="C8547" s="1251">
        <v>35.799999999999997</v>
      </c>
    </row>
    <row r="8548" spans="1:3" ht="15">
      <c r="A8548" s="1649">
        <v>41785</v>
      </c>
      <c r="B8548" s="1649"/>
      <c r="C8548" s="1251">
        <v>34</v>
      </c>
    </row>
    <row r="8549" spans="1:3" ht="15">
      <c r="A8549" s="1649">
        <v>41786</v>
      </c>
      <c r="B8549" s="1649"/>
      <c r="C8549" s="1251">
        <v>34.700000000000003</v>
      </c>
    </row>
    <row r="8550" spans="1:3" ht="15">
      <c r="A8550" s="1649">
        <v>41787</v>
      </c>
      <c r="B8550" s="1649"/>
      <c r="C8550" s="1251">
        <v>34.200000000000003</v>
      </c>
    </row>
    <row r="8551" spans="1:3" ht="15">
      <c r="A8551" s="1649">
        <v>41788</v>
      </c>
      <c r="B8551" s="1649"/>
      <c r="C8551" s="1251">
        <v>33.200000000000003</v>
      </c>
    </row>
    <row r="8552" spans="1:3" ht="15">
      <c r="A8552" s="1649">
        <v>41789</v>
      </c>
      <c r="B8552" s="1649"/>
      <c r="C8552" s="1251">
        <v>36</v>
      </c>
    </row>
    <row r="8553" spans="1:3" ht="15">
      <c r="A8553" s="1649">
        <v>41790</v>
      </c>
      <c r="B8553" s="1649"/>
      <c r="C8553" s="1426">
        <v>35.9</v>
      </c>
    </row>
    <row r="8554" spans="1:3" ht="15">
      <c r="A8554" s="1649">
        <v>41791</v>
      </c>
      <c r="B8554" s="1649"/>
      <c r="C8554" s="1251">
        <v>36.799999999999997</v>
      </c>
    </row>
    <row r="8555" spans="1:3" ht="15">
      <c r="A8555" s="1649">
        <v>41792</v>
      </c>
      <c r="B8555" s="1649"/>
      <c r="C8555" s="1251">
        <v>38.4</v>
      </c>
    </row>
    <row r="8556" spans="1:3" ht="15">
      <c r="A8556" s="1649">
        <v>41793</v>
      </c>
      <c r="B8556" s="1649"/>
      <c r="C8556" s="1251">
        <v>36.5</v>
      </c>
    </row>
    <row r="8557" spans="1:3" ht="15">
      <c r="A8557" s="1649">
        <v>41794</v>
      </c>
      <c r="B8557" s="1649"/>
      <c r="C8557" s="1251">
        <v>37.200000000000003</v>
      </c>
    </row>
    <row r="8558" spans="1:3" ht="15">
      <c r="A8558" s="1649">
        <v>41795</v>
      </c>
      <c r="B8558" s="1649"/>
      <c r="C8558" s="1251">
        <v>31.5</v>
      </c>
    </row>
    <row r="8559" spans="1:3" ht="15">
      <c r="A8559" s="1649">
        <v>41796</v>
      </c>
      <c r="B8559" s="1649"/>
      <c r="C8559" s="1251">
        <v>32.700000000000003</v>
      </c>
    </row>
    <row r="8560" spans="1:3" ht="15">
      <c r="A8560" s="1649">
        <v>41797</v>
      </c>
      <c r="B8560" s="1649"/>
      <c r="C8560" s="1251">
        <v>33.6</v>
      </c>
    </row>
    <row r="8561" spans="1:3" ht="15">
      <c r="A8561" s="1649">
        <v>41798</v>
      </c>
      <c r="B8561" s="1649"/>
      <c r="C8561" s="1251">
        <v>34.200000000000003</v>
      </c>
    </row>
    <row r="8562" spans="1:3" ht="15">
      <c r="A8562" s="1649">
        <v>41799</v>
      </c>
      <c r="B8562" s="1649"/>
      <c r="C8562" s="1251">
        <v>36.200000000000003</v>
      </c>
    </row>
    <row r="8563" spans="1:3" ht="15">
      <c r="A8563" s="1649">
        <v>41800</v>
      </c>
      <c r="B8563" s="1649"/>
      <c r="C8563" s="1251">
        <v>35.200000000000003</v>
      </c>
    </row>
    <row r="8564" spans="1:3" ht="15">
      <c r="A8564" s="1649">
        <v>41801</v>
      </c>
      <c r="B8564" s="1649"/>
      <c r="C8564" s="1251">
        <v>30</v>
      </c>
    </row>
    <row r="8565" spans="1:3" ht="15">
      <c r="A8565" s="1649">
        <v>41802</v>
      </c>
      <c r="B8565" s="1649"/>
      <c r="C8565" s="1251">
        <v>30.6</v>
      </c>
    </row>
    <row r="8566" spans="1:3" ht="15">
      <c r="A8566" s="1649">
        <v>41803</v>
      </c>
      <c r="B8566" s="1649"/>
      <c r="C8566" s="1251">
        <v>32.200000000000003</v>
      </c>
    </row>
    <row r="8567" spans="1:3" ht="15">
      <c r="A8567" s="1649">
        <v>41804</v>
      </c>
      <c r="B8567" s="1649"/>
      <c r="C8567" s="1251">
        <v>29.5</v>
      </c>
    </row>
    <row r="8568" spans="1:3" ht="15">
      <c r="A8568" s="1649">
        <v>41805</v>
      </c>
      <c r="B8568" s="1649"/>
      <c r="C8568" s="1251">
        <v>33.700000000000003</v>
      </c>
    </row>
    <row r="8569" spans="1:3" ht="15">
      <c r="A8569" s="1649">
        <v>41806</v>
      </c>
      <c r="B8569" s="1649"/>
      <c r="C8569" s="1251">
        <v>36.5</v>
      </c>
    </row>
    <row r="8570" spans="1:3" ht="15">
      <c r="A8570" s="1649">
        <v>41807</v>
      </c>
      <c r="B8570" s="1649"/>
      <c r="C8570" s="1251">
        <v>32.799999999999997</v>
      </c>
    </row>
    <row r="8571" spans="1:3" ht="15">
      <c r="A8571" s="1649">
        <v>41808</v>
      </c>
      <c r="B8571" s="1649"/>
      <c r="C8571" s="1251">
        <v>33.700000000000003</v>
      </c>
    </row>
    <row r="8572" spans="1:3" ht="15">
      <c r="A8572" s="1649">
        <v>41809</v>
      </c>
      <c r="B8572" s="1649"/>
      <c r="C8572" s="1251">
        <v>37</v>
      </c>
    </row>
    <row r="8573" spans="1:3" ht="15">
      <c r="A8573" s="1649">
        <v>41810</v>
      </c>
      <c r="B8573" s="1649"/>
      <c r="C8573" s="1251">
        <v>38.4</v>
      </c>
    </row>
    <row r="8574" spans="1:3" ht="15">
      <c r="A8574" s="1649">
        <v>41811</v>
      </c>
      <c r="B8574" s="1649"/>
      <c r="C8574" s="1251">
        <v>37.6</v>
      </c>
    </row>
    <row r="8575" spans="1:3" ht="15">
      <c r="A8575" s="1649">
        <v>41812</v>
      </c>
      <c r="B8575" s="1649"/>
      <c r="C8575" s="1251">
        <v>34.6</v>
      </c>
    </row>
    <row r="8576" spans="1:3" ht="15">
      <c r="A8576" s="1649">
        <v>41813</v>
      </c>
      <c r="B8576" s="1649"/>
      <c r="C8576" s="1251">
        <v>31.2</v>
      </c>
    </row>
    <row r="8577" spans="1:3" ht="15">
      <c r="A8577" s="1649">
        <v>41814</v>
      </c>
      <c r="B8577" s="1649"/>
      <c r="C8577" s="1251">
        <v>32.200000000000003</v>
      </c>
    </row>
    <row r="8578" spans="1:3" ht="15">
      <c r="A8578" s="1649">
        <v>41815</v>
      </c>
      <c r="B8578" s="1649"/>
      <c r="C8578" s="1251">
        <v>34.6</v>
      </c>
    </row>
    <row r="8579" spans="1:3" ht="15">
      <c r="A8579" s="1649">
        <v>41816</v>
      </c>
      <c r="B8579" s="1649"/>
      <c r="C8579" s="1251">
        <v>38</v>
      </c>
    </row>
    <row r="8580" spans="1:3" ht="15">
      <c r="A8580" s="1649">
        <v>41817</v>
      </c>
      <c r="B8580" s="1649"/>
      <c r="C8580" s="1251">
        <v>37.5</v>
      </c>
    </row>
    <row r="8581" spans="1:3" ht="15">
      <c r="A8581" s="1649">
        <v>41818</v>
      </c>
      <c r="B8581" s="1649"/>
      <c r="C8581" s="1251">
        <v>33.4</v>
      </c>
    </row>
    <row r="8582" spans="1:3" ht="15">
      <c r="A8582" s="1649">
        <v>41819</v>
      </c>
      <c r="B8582" s="1649"/>
      <c r="C8582" s="1251">
        <v>34</v>
      </c>
    </row>
    <row r="8583" spans="1:3" ht="15">
      <c r="A8583" s="1649">
        <v>41820</v>
      </c>
      <c r="B8583" s="1649"/>
      <c r="C8583" s="1251">
        <v>32.1</v>
      </c>
    </row>
    <row r="8584" spans="1:3" ht="15">
      <c r="A8584" s="1649">
        <v>41821</v>
      </c>
      <c r="B8584" s="1649"/>
      <c r="C8584" s="1251">
        <v>31.8</v>
      </c>
    </row>
    <row r="8585" spans="1:3" ht="15">
      <c r="A8585" s="1649">
        <v>41822</v>
      </c>
      <c r="B8585" s="1649"/>
      <c r="C8585" s="1251">
        <v>33.5</v>
      </c>
    </row>
    <row r="8586" spans="1:3" ht="15">
      <c r="A8586" s="1649">
        <v>41823</v>
      </c>
      <c r="B8586" s="1649"/>
      <c r="C8586" s="1251">
        <v>35.5</v>
      </c>
    </row>
    <row r="8587" spans="1:3" ht="15">
      <c r="A8587" s="1649">
        <v>41824</v>
      </c>
      <c r="B8587" s="1649"/>
      <c r="C8587" s="1251">
        <v>36.200000000000003</v>
      </c>
    </row>
    <row r="8588" spans="1:3" ht="15">
      <c r="A8588" s="1649">
        <v>41825</v>
      </c>
      <c r="B8588" s="1649"/>
      <c r="C8588" s="1251">
        <v>34.299999999999997</v>
      </c>
    </row>
    <row r="8589" spans="1:3" ht="15">
      <c r="A8589" s="1649">
        <v>41826</v>
      </c>
      <c r="B8589" s="1649"/>
      <c r="C8589" s="1251">
        <v>33</v>
      </c>
    </row>
    <row r="8590" spans="1:3" ht="15">
      <c r="A8590" s="1649">
        <v>41827</v>
      </c>
      <c r="B8590" s="1649"/>
      <c r="C8590" s="1251">
        <v>34.6</v>
      </c>
    </row>
    <row r="8591" spans="1:3" ht="15">
      <c r="A8591" s="1649">
        <v>41828</v>
      </c>
      <c r="B8591" s="1649"/>
      <c r="C8591" s="1251">
        <v>34.5</v>
      </c>
    </row>
    <row r="8592" spans="1:3" ht="15">
      <c r="A8592" s="1649">
        <v>41829</v>
      </c>
      <c r="B8592" s="1649"/>
      <c r="C8592" s="1251">
        <v>35.799999999999997</v>
      </c>
    </row>
    <row r="8593" spans="1:3" ht="15">
      <c r="A8593" s="1649">
        <v>41830</v>
      </c>
      <c r="B8593" s="1649"/>
      <c r="C8593" s="1251">
        <v>35.5</v>
      </c>
    </row>
    <row r="8594" spans="1:3" ht="15">
      <c r="A8594" s="1649">
        <v>41831</v>
      </c>
      <c r="B8594" s="1649"/>
      <c r="C8594" s="1251">
        <v>31.7</v>
      </c>
    </row>
    <row r="8595" spans="1:3" ht="15">
      <c r="A8595" s="1649">
        <v>41832</v>
      </c>
      <c r="B8595" s="1649"/>
      <c r="C8595" s="1251">
        <v>31.7</v>
      </c>
    </row>
    <row r="8596" spans="1:3" ht="15">
      <c r="A8596" s="1649">
        <v>41833</v>
      </c>
      <c r="B8596" s="1649"/>
      <c r="C8596" s="1251">
        <v>33.4</v>
      </c>
    </row>
    <row r="8597" spans="1:3" ht="15">
      <c r="A8597" s="1649">
        <v>41834</v>
      </c>
      <c r="B8597" s="1649"/>
      <c r="C8597" s="1251">
        <v>32</v>
      </c>
    </row>
    <row r="8598" spans="1:3" ht="15">
      <c r="A8598" s="1649">
        <v>41835</v>
      </c>
      <c r="B8598" s="1649"/>
      <c r="C8598" s="1251">
        <v>34.299999999999997</v>
      </c>
    </row>
    <row r="8599" spans="1:3" ht="15">
      <c r="A8599" s="1649">
        <v>41836</v>
      </c>
      <c r="B8599" s="1649"/>
      <c r="C8599" s="1251">
        <v>33.700000000000003</v>
      </c>
    </row>
    <row r="8600" spans="1:3" ht="15">
      <c r="A8600" s="1649">
        <v>41837</v>
      </c>
      <c r="B8600" s="1649"/>
      <c r="C8600" s="1251">
        <v>31.7</v>
      </c>
    </row>
    <row r="8601" spans="1:3" ht="15">
      <c r="A8601" s="1649">
        <v>41838</v>
      </c>
      <c r="B8601" s="1649"/>
      <c r="C8601" s="1251">
        <v>35</v>
      </c>
    </row>
    <row r="8602" spans="1:3" ht="15">
      <c r="A8602" s="1649">
        <v>41839</v>
      </c>
      <c r="B8602" s="1649"/>
      <c r="C8602" s="1251">
        <v>32.700000000000003</v>
      </c>
    </row>
    <row r="8603" spans="1:3" ht="15">
      <c r="A8603" s="1649">
        <v>41840</v>
      </c>
      <c r="B8603" s="1649"/>
      <c r="C8603" s="1251">
        <v>33.4</v>
      </c>
    </row>
    <row r="8604" spans="1:3" ht="15">
      <c r="A8604" s="1649">
        <v>41841</v>
      </c>
      <c r="B8604" s="1649"/>
      <c r="C8604" s="1251">
        <v>32.1</v>
      </c>
    </row>
    <row r="8605" spans="1:3" ht="15">
      <c r="A8605" s="1649">
        <v>41842</v>
      </c>
      <c r="B8605" s="1649"/>
      <c r="C8605" s="1251">
        <v>33.700000000000003</v>
      </c>
    </row>
    <row r="8606" spans="1:3" ht="15">
      <c r="A8606" s="1649">
        <v>41843</v>
      </c>
      <c r="B8606" s="1649"/>
      <c r="C8606" s="1251">
        <v>35.6</v>
      </c>
    </row>
    <row r="8607" spans="1:3" ht="15">
      <c r="A8607" s="1649">
        <v>41844</v>
      </c>
      <c r="B8607" s="1649"/>
      <c r="C8607" s="1251">
        <v>36.200000000000003</v>
      </c>
    </row>
    <row r="8608" spans="1:3" ht="15">
      <c r="A8608" s="1649">
        <v>41845</v>
      </c>
      <c r="B8608" s="1649"/>
      <c r="C8608" s="1251">
        <v>35.700000000000003</v>
      </c>
    </row>
    <row r="8609" spans="1:3" ht="15">
      <c r="A8609" s="1649">
        <v>41846</v>
      </c>
      <c r="B8609" s="1649"/>
      <c r="C8609" s="1251">
        <v>31.9</v>
      </c>
    </row>
    <row r="8610" spans="1:3" ht="15">
      <c r="A8610" s="1649">
        <v>41847</v>
      </c>
      <c r="B8610" s="1649"/>
      <c r="C8610" s="1251">
        <v>31</v>
      </c>
    </row>
    <row r="8611" spans="1:3" ht="15">
      <c r="A8611" s="1649">
        <v>41848</v>
      </c>
      <c r="B8611" s="1649"/>
      <c r="C8611" s="1251">
        <v>31.9</v>
      </c>
    </row>
    <row r="8612" spans="1:3" ht="15">
      <c r="A8612" s="1649">
        <v>41849</v>
      </c>
      <c r="B8612" s="1649"/>
      <c r="C8612" s="1251">
        <v>33.299999999999997</v>
      </c>
    </row>
    <row r="8613" spans="1:3" ht="15">
      <c r="A8613" s="1649">
        <v>41850</v>
      </c>
      <c r="B8613" s="1649"/>
      <c r="C8613" s="1251">
        <v>31.7</v>
      </c>
    </row>
    <row r="8614" spans="1:3" ht="15">
      <c r="A8614" s="1649">
        <v>41851</v>
      </c>
      <c r="B8614" s="1649"/>
      <c r="C8614" s="1426">
        <v>35</v>
      </c>
    </row>
    <row r="8615" spans="1:3" ht="15">
      <c r="A8615" s="1649">
        <v>41852</v>
      </c>
      <c r="B8615" s="1649"/>
      <c r="C8615" s="1251">
        <v>35.299999999999997</v>
      </c>
    </row>
    <row r="8616" spans="1:3" ht="15">
      <c r="A8616" s="1649">
        <v>41853</v>
      </c>
      <c r="B8616" s="1649"/>
      <c r="C8616" s="1251">
        <v>35</v>
      </c>
    </row>
    <row r="8617" spans="1:3" ht="15">
      <c r="A8617" s="1649">
        <v>41854</v>
      </c>
      <c r="B8617" s="1649"/>
      <c r="C8617" s="1251">
        <v>34.5</v>
      </c>
    </row>
    <row r="8618" spans="1:3" ht="15">
      <c r="A8618" s="1649">
        <v>41855</v>
      </c>
      <c r="B8618" s="1649"/>
      <c r="C8618" s="1251">
        <v>34</v>
      </c>
    </row>
    <row r="8619" spans="1:3" ht="15">
      <c r="A8619" s="1649">
        <v>41856</v>
      </c>
      <c r="B8619" s="1649"/>
      <c r="C8619" s="1251">
        <v>32</v>
      </c>
    </row>
    <row r="8620" spans="1:3" ht="15">
      <c r="A8620" s="1649">
        <v>41857</v>
      </c>
      <c r="B8620" s="1649"/>
      <c r="C8620" s="1251">
        <v>31</v>
      </c>
    </row>
    <row r="8621" spans="1:3" ht="15">
      <c r="A8621" s="1649">
        <v>41858</v>
      </c>
      <c r="B8621" s="1649"/>
      <c r="C8621" s="1251">
        <v>31.2</v>
      </c>
    </row>
    <row r="8622" spans="1:3" ht="15">
      <c r="A8622" s="1649">
        <v>41859</v>
      </c>
      <c r="B8622" s="1649"/>
      <c r="C8622" s="1251">
        <v>34.6</v>
      </c>
    </row>
    <row r="8623" spans="1:3" ht="15">
      <c r="A8623" s="1649">
        <v>41860</v>
      </c>
      <c r="B8623" s="1649"/>
      <c r="C8623" s="1251">
        <v>32.200000000000003</v>
      </c>
    </row>
    <row r="8624" spans="1:3" ht="15">
      <c r="A8624" s="1649">
        <v>41861</v>
      </c>
      <c r="B8624" s="1649"/>
      <c r="C8624" s="1251">
        <v>37</v>
      </c>
    </row>
    <row r="8625" spans="1:3" ht="15">
      <c r="A8625" s="1649">
        <v>41862</v>
      </c>
      <c r="B8625" s="1649"/>
      <c r="C8625" s="1251">
        <v>38</v>
      </c>
    </row>
    <row r="8626" spans="1:3" ht="15">
      <c r="A8626" s="1649">
        <v>41863</v>
      </c>
      <c r="B8626" s="1649"/>
      <c r="C8626" s="1251">
        <v>36</v>
      </c>
    </row>
    <row r="8627" spans="1:3" ht="15">
      <c r="A8627" s="1649">
        <v>41864</v>
      </c>
      <c r="B8627" s="1649"/>
      <c r="C8627" s="1251">
        <v>30.8</v>
      </c>
    </row>
    <row r="8628" spans="1:3" ht="15">
      <c r="A8628" s="1649">
        <v>41865</v>
      </c>
      <c r="B8628" s="1649"/>
      <c r="C8628" s="1251">
        <v>29.1</v>
      </c>
    </row>
    <row r="8629" spans="1:3" ht="15">
      <c r="A8629" s="1649">
        <v>41866</v>
      </c>
      <c r="B8629" s="1649"/>
      <c r="C8629" s="1251">
        <v>30.2</v>
      </c>
    </row>
    <row r="8630" spans="1:3" ht="15">
      <c r="A8630" s="1649">
        <v>41867</v>
      </c>
      <c r="B8630" s="1649"/>
      <c r="C8630" s="1251">
        <v>31.5</v>
      </c>
    </row>
    <row r="8631" spans="1:3" ht="15">
      <c r="A8631" s="1649">
        <v>41868</v>
      </c>
      <c r="B8631" s="1649"/>
      <c r="C8631" s="1251">
        <v>35.700000000000003</v>
      </c>
    </row>
    <row r="8632" spans="1:3" ht="15">
      <c r="A8632" s="1649">
        <v>41869</v>
      </c>
      <c r="B8632" s="1649"/>
      <c r="C8632" s="1251">
        <v>35.299999999999997</v>
      </c>
    </row>
    <row r="8633" spans="1:3" ht="15">
      <c r="A8633" s="1649">
        <v>41870</v>
      </c>
      <c r="B8633" s="1649"/>
      <c r="C8633" s="1251">
        <v>33.200000000000003</v>
      </c>
    </row>
    <row r="8634" spans="1:3" ht="15">
      <c r="A8634" s="1649">
        <v>41871</v>
      </c>
      <c r="B8634" s="1649"/>
      <c r="C8634" s="1251">
        <v>29.6</v>
      </c>
    </row>
    <row r="8635" spans="1:3" ht="15">
      <c r="A8635" s="1649">
        <v>41872</v>
      </c>
      <c r="B8635" s="1649"/>
      <c r="C8635" s="1251">
        <v>32.9</v>
      </c>
    </row>
    <row r="8636" spans="1:3" ht="15">
      <c r="A8636" s="1649">
        <v>41873</v>
      </c>
      <c r="B8636" s="1649"/>
      <c r="C8636" s="1251">
        <v>32</v>
      </c>
    </row>
    <row r="8637" spans="1:3" ht="15">
      <c r="A8637" s="1649">
        <v>41874</v>
      </c>
      <c r="B8637" s="1649"/>
      <c r="C8637" s="1251">
        <v>33.200000000000003</v>
      </c>
    </row>
    <row r="8638" spans="1:3" ht="15">
      <c r="A8638" s="1649">
        <v>41875</v>
      </c>
      <c r="B8638" s="1649"/>
      <c r="C8638" s="1251">
        <v>31</v>
      </c>
    </row>
    <row r="8639" spans="1:3" ht="15">
      <c r="A8639" s="1649">
        <v>41876</v>
      </c>
      <c r="B8639" s="1649"/>
      <c r="C8639" s="1251">
        <v>33.5</v>
      </c>
    </row>
    <row r="8640" spans="1:3" ht="15">
      <c r="A8640" s="1649">
        <v>41877</v>
      </c>
      <c r="B8640" s="1649"/>
      <c r="C8640" s="1251">
        <v>31.5</v>
      </c>
    </row>
    <row r="8641" spans="1:3" ht="15">
      <c r="A8641" s="1649">
        <v>41878</v>
      </c>
      <c r="B8641" s="1649"/>
      <c r="C8641" s="1251">
        <v>33.4</v>
      </c>
    </row>
    <row r="8642" spans="1:3" ht="15">
      <c r="A8642" s="1649">
        <v>41879</v>
      </c>
      <c r="B8642" s="1649"/>
      <c r="C8642" s="1251">
        <v>30.1</v>
      </c>
    </row>
    <row r="8643" spans="1:3" ht="15">
      <c r="A8643" s="1649">
        <v>41880</v>
      </c>
      <c r="B8643" s="1649"/>
      <c r="C8643" s="1251">
        <v>28.2</v>
      </c>
    </row>
    <row r="8644" spans="1:3" ht="15">
      <c r="A8644" s="1649">
        <v>41881</v>
      </c>
      <c r="B8644" s="1649"/>
      <c r="C8644" s="1251">
        <v>32.6</v>
      </c>
    </row>
    <row r="8645" spans="1:3" ht="15">
      <c r="A8645" s="1649">
        <v>41882</v>
      </c>
      <c r="B8645" s="1649"/>
      <c r="C8645" s="1426">
        <v>34.200000000000003</v>
      </c>
    </row>
    <row r="8646" spans="1:3" ht="15">
      <c r="A8646" s="1649">
        <v>41883</v>
      </c>
      <c r="B8646" s="1649"/>
      <c r="C8646" s="1251">
        <v>30.2</v>
      </c>
    </row>
    <row r="8647" spans="1:3" ht="15">
      <c r="A8647" s="1649">
        <v>41884</v>
      </c>
      <c r="B8647" s="1649"/>
      <c r="C8647" s="1251">
        <v>30.5</v>
      </c>
    </row>
    <row r="8648" spans="1:3" ht="15">
      <c r="A8648" s="1649">
        <v>41885</v>
      </c>
      <c r="B8648" s="1649"/>
      <c r="C8648" s="1251">
        <v>29.9</v>
      </c>
    </row>
    <row r="8649" spans="1:3" ht="15">
      <c r="A8649" s="1649">
        <v>41886</v>
      </c>
      <c r="B8649" s="1649"/>
      <c r="C8649" s="1251">
        <v>33.5</v>
      </c>
    </row>
    <row r="8650" spans="1:3" ht="15">
      <c r="A8650" s="1649">
        <v>41887</v>
      </c>
      <c r="B8650" s="1649"/>
      <c r="C8650" s="1251">
        <v>34.200000000000003</v>
      </c>
    </row>
    <row r="8651" spans="1:3" ht="15">
      <c r="A8651" s="1649">
        <v>41888</v>
      </c>
      <c r="B8651" s="1649"/>
      <c r="C8651" s="1251">
        <v>34.6</v>
      </c>
    </row>
    <row r="8652" spans="1:3" ht="15">
      <c r="A8652" s="1649">
        <v>41889</v>
      </c>
      <c r="B8652" s="1649"/>
      <c r="C8652" s="1251">
        <v>34.700000000000003</v>
      </c>
    </row>
    <row r="8653" spans="1:3" ht="15">
      <c r="A8653" s="1649">
        <v>41890</v>
      </c>
      <c r="B8653" s="1649"/>
      <c r="C8653" s="1251">
        <v>32.200000000000003</v>
      </c>
    </row>
    <row r="8654" spans="1:3" ht="15">
      <c r="A8654" s="1649">
        <v>41891</v>
      </c>
      <c r="B8654" s="1649"/>
      <c r="C8654" s="1251">
        <v>34.200000000000003</v>
      </c>
    </row>
    <row r="8655" spans="1:3" ht="15">
      <c r="A8655" s="1649">
        <v>41892</v>
      </c>
      <c r="B8655" s="1649"/>
      <c r="C8655" s="1251">
        <v>35</v>
      </c>
    </row>
    <row r="8656" spans="1:3" ht="15">
      <c r="A8656" s="1649">
        <v>41893</v>
      </c>
      <c r="B8656" s="1649"/>
      <c r="C8656" s="1251">
        <v>35.9</v>
      </c>
    </row>
    <row r="8657" spans="1:3" ht="15">
      <c r="A8657" s="1649">
        <v>41894</v>
      </c>
      <c r="B8657" s="1649"/>
      <c r="C8657" s="1251">
        <v>33.700000000000003</v>
      </c>
    </row>
    <row r="8658" spans="1:3" ht="15">
      <c r="A8658" s="1649">
        <v>41895</v>
      </c>
      <c r="B8658" s="1649"/>
      <c r="C8658" s="1251">
        <v>33.700000000000003</v>
      </c>
    </row>
    <row r="8659" spans="1:3" ht="15">
      <c r="A8659" s="1649">
        <v>41896</v>
      </c>
      <c r="B8659" s="1649"/>
      <c r="C8659" s="1251">
        <v>33.700000000000003</v>
      </c>
    </row>
    <row r="8660" spans="1:3" ht="15">
      <c r="A8660" s="1649">
        <v>41897</v>
      </c>
      <c r="B8660" s="1649"/>
      <c r="C8660" s="1251">
        <v>34.700000000000003</v>
      </c>
    </row>
    <row r="8661" spans="1:3" ht="15">
      <c r="A8661" s="1649">
        <v>41898</v>
      </c>
      <c r="B8661" s="1649"/>
      <c r="C8661" s="1251">
        <v>32.1</v>
      </c>
    </row>
    <row r="8662" spans="1:3" ht="15">
      <c r="A8662" s="1649">
        <v>41899</v>
      </c>
      <c r="B8662" s="1649"/>
      <c r="C8662" s="1251">
        <v>30.7</v>
      </c>
    </row>
    <row r="8663" spans="1:3" ht="15">
      <c r="A8663" s="1649">
        <v>41900</v>
      </c>
      <c r="B8663" s="1649"/>
      <c r="C8663" s="1251">
        <v>29.9</v>
      </c>
    </row>
    <row r="8664" spans="1:3" ht="15">
      <c r="A8664" s="1649">
        <v>41901</v>
      </c>
      <c r="B8664" s="1649"/>
      <c r="C8664" s="1251">
        <v>32.6</v>
      </c>
    </row>
    <row r="8665" spans="1:3" ht="15">
      <c r="A8665" s="1649">
        <v>41902</v>
      </c>
      <c r="B8665" s="1649"/>
      <c r="C8665" s="1251">
        <v>32.5</v>
      </c>
    </row>
    <row r="8666" spans="1:3" ht="15">
      <c r="A8666" s="1649">
        <v>41903</v>
      </c>
      <c r="B8666" s="1649"/>
      <c r="C8666" s="1251">
        <v>29.1</v>
      </c>
    </row>
    <row r="8667" spans="1:3" ht="15">
      <c r="A8667" s="1649">
        <v>41904</v>
      </c>
      <c r="B8667" s="1649"/>
      <c r="C8667" s="1251">
        <v>32.799999999999997</v>
      </c>
    </row>
    <row r="8668" spans="1:3" ht="15">
      <c r="A8668" s="1649">
        <v>41905</v>
      </c>
      <c r="B8668" s="1649"/>
      <c r="C8668" s="1251">
        <v>32.5</v>
      </c>
    </row>
    <row r="8669" spans="1:3" ht="15">
      <c r="A8669" s="1649">
        <v>41906</v>
      </c>
      <c r="B8669" s="1649"/>
      <c r="C8669" s="1251">
        <v>33</v>
      </c>
    </row>
    <row r="8670" spans="1:3" ht="15">
      <c r="A8670" s="1649">
        <v>41907</v>
      </c>
      <c r="B8670" s="1649"/>
      <c r="C8670" s="1251">
        <v>33.299999999999997</v>
      </c>
    </row>
    <row r="8671" spans="1:3" ht="15">
      <c r="A8671" s="1649">
        <v>41908</v>
      </c>
      <c r="B8671" s="1649"/>
      <c r="C8671" s="1251">
        <v>34.299999999999997</v>
      </c>
    </row>
    <row r="8672" spans="1:3" ht="15">
      <c r="A8672" s="1649">
        <v>41909</v>
      </c>
      <c r="B8672" s="1649"/>
      <c r="C8672" s="1251">
        <v>33.200000000000003</v>
      </c>
    </row>
    <row r="8673" spans="1:3" ht="15">
      <c r="A8673" s="1649">
        <v>41910</v>
      </c>
      <c r="B8673" s="1649"/>
      <c r="C8673" s="1251">
        <v>34.299999999999997</v>
      </c>
    </row>
    <row r="8674" spans="1:3" ht="15">
      <c r="A8674" s="1649">
        <v>41911</v>
      </c>
      <c r="B8674" s="1649"/>
      <c r="C8674" s="1251">
        <v>34.799999999999997</v>
      </c>
    </row>
    <row r="8675" spans="1:3" ht="15">
      <c r="A8675" s="1649">
        <v>41912</v>
      </c>
      <c r="B8675" s="1649"/>
      <c r="C8675" s="1251">
        <v>34.700000000000003</v>
      </c>
    </row>
    <row r="8676" spans="1:3" ht="15">
      <c r="A8676" s="1649">
        <v>41913</v>
      </c>
      <c r="B8676" s="1649"/>
      <c r="C8676" s="1251">
        <v>34.9</v>
      </c>
    </row>
    <row r="8677" spans="1:3" ht="15">
      <c r="A8677" s="1649">
        <v>41914</v>
      </c>
      <c r="B8677" s="1649"/>
      <c r="C8677" s="1251">
        <v>33.799999999999997</v>
      </c>
    </row>
    <row r="8678" spans="1:3" ht="15">
      <c r="A8678" s="1649">
        <v>41915</v>
      </c>
      <c r="B8678" s="1649"/>
      <c r="C8678" s="1251">
        <v>35</v>
      </c>
    </row>
    <row r="8679" spans="1:3" ht="15">
      <c r="A8679" s="1649">
        <v>41916</v>
      </c>
      <c r="B8679" s="1649"/>
      <c r="C8679" s="1251">
        <v>35.200000000000003</v>
      </c>
    </row>
    <row r="8680" spans="1:3" ht="15">
      <c r="A8680" s="1649">
        <v>41917</v>
      </c>
      <c r="B8680" s="1649"/>
      <c r="C8680" s="1251">
        <v>31.5</v>
      </c>
    </row>
    <row r="8681" spans="1:3" ht="15">
      <c r="A8681" s="1649">
        <v>41918</v>
      </c>
      <c r="B8681" s="1649"/>
      <c r="C8681" s="1251">
        <v>31.2</v>
      </c>
    </row>
    <row r="8682" spans="1:3" ht="15">
      <c r="A8682" s="1649">
        <v>41919</v>
      </c>
      <c r="B8682" s="1649"/>
      <c r="C8682" s="1251">
        <v>32</v>
      </c>
    </row>
    <row r="8683" spans="1:3" ht="15">
      <c r="A8683" s="1649">
        <v>41920</v>
      </c>
      <c r="B8683" s="1649"/>
      <c r="C8683" s="1251">
        <v>31.5</v>
      </c>
    </row>
    <row r="8684" spans="1:3" ht="15">
      <c r="A8684" s="1649">
        <v>41921</v>
      </c>
      <c r="B8684" s="1649"/>
      <c r="C8684" s="1251">
        <v>32</v>
      </c>
    </row>
    <row r="8685" spans="1:3" ht="15">
      <c r="A8685" s="1649">
        <v>41922</v>
      </c>
      <c r="B8685" s="1649"/>
      <c r="C8685" s="1251">
        <v>30.5</v>
      </c>
    </row>
    <row r="8686" spans="1:3" ht="15">
      <c r="A8686" s="1649">
        <v>41923</v>
      </c>
      <c r="B8686" s="1649"/>
      <c r="C8686" s="1251">
        <v>31.7</v>
      </c>
    </row>
    <row r="8687" spans="1:3" ht="15">
      <c r="A8687" s="1649">
        <v>41924</v>
      </c>
      <c r="B8687" s="1649"/>
      <c r="C8687" s="1251">
        <v>32.1</v>
      </c>
    </row>
    <row r="8688" spans="1:3" ht="15">
      <c r="A8688" s="1649">
        <v>41925</v>
      </c>
      <c r="B8688" s="1649"/>
      <c r="C8688" s="1251">
        <v>30.3</v>
      </c>
    </row>
    <row r="8689" spans="1:3" ht="15">
      <c r="A8689" s="1649">
        <v>41926</v>
      </c>
      <c r="B8689" s="1649"/>
      <c r="C8689" s="1251">
        <v>29.2</v>
      </c>
    </row>
    <row r="8690" spans="1:3" ht="15">
      <c r="A8690" s="1649">
        <v>41927</v>
      </c>
      <c r="B8690" s="1649"/>
      <c r="C8690" s="1251">
        <v>29.9</v>
      </c>
    </row>
    <row r="8691" spans="1:3" ht="15">
      <c r="A8691" s="1649">
        <v>41928</v>
      </c>
      <c r="B8691" s="1649"/>
      <c r="C8691" s="1251">
        <v>30.6</v>
      </c>
    </row>
    <row r="8692" spans="1:3" ht="15">
      <c r="A8692" s="1649">
        <v>41929</v>
      </c>
      <c r="B8692" s="1649"/>
      <c r="C8692" s="1251">
        <v>27</v>
      </c>
    </row>
    <row r="8693" spans="1:3" ht="15">
      <c r="A8693" s="1649">
        <v>41930</v>
      </c>
      <c r="B8693" s="1649"/>
      <c r="C8693" s="1251">
        <v>31</v>
      </c>
    </row>
    <row r="8694" spans="1:3" ht="15">
      <c r="A8694" s="1649">
        <v>41931</v>
      </c>
      <c r="B8694" s="1649"/>
      <c r="C8694" s="1251">
        <v>31</v>
      </c>
    </row>
    <row r="8695" spans="1:3" ht="15">
      <c r="A8695" s="1649">
        <v>41932</v>
      </c>
      <c r="B8695" s="1649"/>
      <c r="C8695" s="1251">
        <v>32.1</v>
      </c>
    </row>
    <row r="8696" spans="1:3" ht="15">
      <c r="A8696" s="1649">
        <v>41933</v>
      </c>
      <c r="B8696" s="1649"/>
      <c r="C8696" s="1251">
        <v>31.7</v>
      </c>
    </row>
    <row r="8697" spans="1:3" ht="15">
      <c r="A8697" s="1649">
        <v>41934</v>
      </c>
      <c r="B8697" s="1649"/>
      <c r="C8697" s="1251">
        <v>29.4</v>
      </c>
    </row>
    <row r="8698" spans="1:3" ht="15">
      <c r="A8698" s="1649">
        <v>41935</v>
      </c>
      <c r="B8698" s="1649"/>
      <c r="C8698" s="1251">
        <v>27.8</v>
      </c>
    </row>
    <row r="8699" spans="1:3" ht="15">
      <c r="A8699" s="1649">
        <v>41936</v>
      </c>
      <c r="B8699" s="1649"/>
      <c r="C8699" s="1251">
        <v>26.5</v>
      </c>
    </row>
    <row r="8700" spans="1:3" ht="15">
      <c r="A8700" s="1649">
        <v>41937</v>
      </c>
      <c r="B8700" s="1649"/>
      <c r="C8700" s="1251">
        <v>27.4</v>
      </c>
    </row>
    <row r="8701" spans="1:3" ht="15">
      <c r="A8701" s="1649">
        <v>41938</v>
      </c>
      <c r="B8701" s="1649"/>
      <c r="C8701" s="1251">
        <v>31.4</v>
      </c>
    </row>
    <row r="8702" spans="1:3" ht="15">
      <c r="A8702" s="1649">
        <v>41939</v>
      </c>
      <c r="B8702" s="1649"/>
      <c r="C8702" s="1251">
        <v>31</v>
      </c>
    </row>
    <row r="8703" spans="1:3" ht="15">
      <c r="A8703" s="1649">
        <v>41940</v>
      </c>
      <c r="B8703" s="1649"/>
      <c r="C8703" s="1251">
        <v>28.2</v>
      </c>
    </row>
    <row r="8704" spans="1:3" ht="15">
      <c r="A8704" s="1649">
        <v>41941</v>
      </c>
      <c r="B8704" s="1649"/>
      <c r="C8704" s="1251">
        <v>27.6</v>
      </c>
    </row>
    <row r="8705" spans="1:3" ht="15">
      <c r="A8705" s="1649">
        <v>41942</v>
      </c>
      <c r="B8705" s="1649"/>
      <c r="C8705" s="1251">
        <v>31.8</v>
      </c>
    </row>
    <row r="8706" spans="1:3" ht="15">
      <c r="A8706" s="1649">
        <v>41943</v>
      </c>
      <c r="B8706" s="1649"/>
      <c r="C8706" s="1426">
        <v>32.6</v>
      </c>
    </row>
    <row r="8707" spans="1:3" ht="15">
      <c r="A8707" s="1649">
        <v>41944</v>
      </c>
      <c r="B8707" s="1649"/>
      <c r="C8707" s="1251">
        <v>32.4</v>
      </c>
    </row>
    <row r="8708" spans="1:3" ht="15">
      <c r="A8708" s="1649">
        <v>41945</v>
      </c>
      <c r="B8708" s="1649"/>
      <c r="C8708" s="1251">
        <v>30.1</v>
      </c>
    </row>
    <row r="8709" spans="1:3" ht="15">
      <c r="A8709" s="1649">
        <v>41946</v>
      </c>
      <c r="B8709" s="1649"/>
      <c r="C8709" s="1251">
        <v>23.3</v>
      </c>
    </row>
    <row r="8710" spans="1:3" ht="15">
      <c r="A8710" s="1649">
        <v>41947</v>
      </c>
      <c r="B8710" s="1649"/>
      <c r="C8710" s="1251">
        <v>24.4</v>
      </c>
    </row>
    <row r="8711" spans="1:3" ht="15">
      <c r="A8711" s="1649">
        <v>41948</v>
      </c>
      <c r="B8711" s="1649"/>
      <c r="C8711" s="1251">
        <v>26.1</v>
      </c>
    </row>
    <row r="8712" spans="1:3" ht="15">
      <c r="A8712" s="1649">
        <v>41949</v>
      </c>
      <c r="B8712" s="1649"/>
      <c r="C8712" s="1251">
        <v>24.6</v>
      </c>
    </row>
    <row r="8713" spans="1:3" ht="15">
      <c r="A8713" s="1649">
        <v>41950</v>
      </c>
      <c r="B8713" s="1649"/>
      <c r="C8713" s="1251">
        <v>23</v>
      </c>
    </row>
    <row r="8714" spans="1:3" ht="15">
      <c r="A8714" s="1649">
        <v>41951</v>
      </c>
      <c r="B8714" s="1649"/>
      <c r="C8714" s="1251">
        <v>23.2</v>
      </c>
    </row>
    <row r="8715" spans="1:3" ht="15">
      <c r="A8715" s="1649">
        <v>41952</v>
      </c>
      <c r="B8715" s="1649"/>
      <c r="C8715" s="1251">
        <v>21.6</v>
      </c>
    </row>
    <row r="8716" spans="1:3" ht="15">
      <c r="A8716" s="1649">
        <v>41953</v>
      </c>
      <c r="B8716" s="1649"/>
      <c r="C8716" s="1251">
        <v>21.2</v>
      </c>
    </row>
    <row r="8717" spans="1:3" ht="15">
      <c r="A8717" s="1649">
        <v>41954</v>
      </c>
      <c r="B8717" s="1649"/>
      <c r="C8717" s="1251">
        <v>22.4</v>
      </c>
    </row>
    <row r="8718" spans="1:3" ht="15">
      <c r="A8718" s="1649">
        <v>41955</v>
      </c>
      <c r="B8718" s="1649"/>
      <c r="C8718" s="1251">
        <v>24.2</v>
      </c>
    </row>
    <row r="8719" spans="1:3" ht="15">
      <c r="A8719" s="1649">
        <v>41956</v>
      </c>
      <c r="B8719" s="1649"/>
      <c r="C8719" s="1251">
        <v>23.8</v>
      </c>
    </row>
    <row r="8720" spans="1:3" ht="15">
      <c r="A8720" s="1649">
        <v>41957</v>
      </c>
      <c r="B8720" s="1649"/>
      <c r="C8720" s="1251">
        <v>25.6</v>
      </c>
    </row>
    <row r="8721" spans="1:3" ht="15">
      <c r="A8721" s="1649">
        <v>41958</v>
      </c>
      <c r="B8721" s="1649"/>
      <c r="C8721" s="1251">
        <v>23.5</v>
      </c>
    </row>
    <row r="8722" spans="1:3" ht="15">
      <c r="A8722" s="1649">
        <v>41959</v>
      </c>
      <c r="B8722" s="1649"/>
      <c r="C8722" s="1251">
        <v>22.5</v>
      </c>
    </row>
    <row r="8723" spans="1:3" ht="15">
      <c r="A8723" s="1649">
        <v>41960</v>
      </c>
      <c r="B8723" s="1649"/>
      <c r="C8723" s="1251">
        <v>23.7</v>
      </c>
    </row>
    <row r="8724" spans="1:3" ht="15">
      <c r="A8724" s="1649">
        <v>41961</v>
      </c>
      <c r="B8724" s="1649"/>
      <c r="C8724" s="1251">
        <v>21.5</v>
      </c>
    </row>
    <row r="8725" spans="1:3" ht="15">
      <c r="A8725" s="1649">
        <v>41962</v>
      </c>
      <c r="B8725" s="1649"/>
      <c r="C8725" s="1251">
        <v>23.2</v>
      </c>
    </row>
    <row r="8726" spans="1:3" ht="15">
      <c r="A8726" s="1649">
        <v>41963</v>
      </c>
      <c r="B8726" s="1649"/>
      <c r="C8726" s="1251">
        <v>25.5</v>
      </c>
    </row>
    <row r="8727" spans="1:3" ht="15">
      <c r="A8727" s="1649">
        <v>41964</v>
      </c>
      <c r="B8727" s="1649"/>
      <c r="C8727" s="1251">
        <v>26.7</v>
      </c>
    </row>
    <row r="8728" spans="1:3" ht="15">
      <c r="A8728" s="1649">
        <v>41965</v>
      </c>
      <c r="B8728" s="1649"/>
      <c r="C8728" s="1251">
        <v>28.2</v>
      </c>
    </row>
    <row r="8729" spans="1:3" ht="15">
      <c r="A8729" s="1649">
        <v>41966</v>
      </c>
      <c r="B8729" s="1649"/>
      <c r="C8729" s="1251">
        <v>29.1</v>
      </c>
    </row>
    <row r="8730" spans="1:3" ht="15">
      <c r="A8730" s="1649">
        <v>41967</v>
      </c>
      <c r="B8730" s="1649"/>
      <c r="C8730" s="1251">
        <v>30</v>
      </c>
    </row>
    <row r="8731" spans="1:3" ht="15">
      <c r="A8731" s="1649">
        <v>41968</v>
      </c>
      <c r="B8731" s="1649"/>
      <c r="C8731" s="1251">
        <v>29.6</v>
      </c>
    </row>
    <row r="8732" spans="1:3" ht="15">
      <c r="A8732" s="1649">
        <v>41969</v>
      </c>
      <c r="B8732" s="1649"/>
      <c r="C8732" s="1251">
        <v>29.9</v>
      </c>
    </row>
    <row r="8733" spans="1:3" ht="15">
      <c r="A8733" s="1649">
        <v>41970</v>
      </c>
      <c r="B8733" s="1649"/>
      <c r="C8733" s="1251">
        <v>31.7</v>
      </c>
    </row>
    <row r="8734" spans="1:3" ht="15">
      <c r="A8734" s="1649">
        <v>41971</v>
      </c>
      <c r="B8734" s="1649"/>
      <c r="C8734" s="1251">
        <v>31.3</v>
      </c>
    </row>
    <row r="8735" spans="1:3" ht="15">
      <c r="A8735" s="1649">
        <v>41972</v>
      </c>
      <c r="B8735" s="1649"/>
      <c r="C8735" s="1251">
        <v>32</v>
      </c>
    </row>
    <row r="8736" spans="1:3" ht="15">
      <c r="A8736" s="1649">
        <v>41973</v>
      </c>
      <c r="B8736" s="1649"/>
      <c r="C8736" s="1251">
        <v>30.7</v>
      </c>
    </row>
    <row r="8737" spans="1:3" ht="15">
      <c r="A8737" s="1649">
        <v>41974</v>
      </c>
      <c r="B8737" s="1649"/>
      <c r="C8737" s="1252">
        <v>27.2</v>
      </c>
    </row>
    <row r="8738" spans="1:3" ht="15">
      <c r="A8738" s="1649">
        <v>41975</v>
      </c>
      <c r="B8738" s="1649"/>
      <c r="C8738" s="1252">
        <v>22.3</v>
      </c>
    </row>
    <row r="8739" spans="1:3" ht="15">
      <c r="A8739" s="1649">
        <v>41976</v>
      </c>
      <c r="B8739" s="1649"/>
      <c r="C8739" s="1252">
        <v>20.6</v>
      </c>
    </row>
    <row r="8740" spans="1:3" ht="15">
      <c r="A8740" s="1649">
        <v>41977</v>
      </c>
      <c r="B8740" s="1649"/>
      <c r="C8740" s="1252">
        <v>21.3</v>
      </c>
    </row>
    <row r="8741" spans="1:3" ht="15">
      <c r="A8741" s="1649">
        <v>41978</v>
      </c>
      <c r="B8741" s="1649"/>
      <c r="C8741" s="1252">
        <v>19.7</v>
      </c>
    </row>
    <row r="8742" spans="1:3" ht="15">
      <c r="A8742" s="1649">
        <v>41979</v>
      </c>
      <c r="B8742" s="1649"/>
      <c r="C8742" s="1252">
        <v>18.100000000000001</v>
      </c>
    </row>
    <row r="8743" spans="1:3" ht="15">
      <c r="A8743" s="1649">
        <v>41980</v>
      </c>
      <c r="B8743" s="1649"/>
      <c r="C8743" s="1252">
        <v>19.7</v>
      </c>
    </row>
    <row r="8744" spans="1:3" ht="15">
      <c r="A8744" s="1649">
        <v>41981</v>
      </c>
      <c r="B8744" s="1649"/>
      <c r="C8744" s="1252">
        <v>22.3</v>
      </c>
    </row>
    <row r="8745" spans="1:3" ht="15">
      <c r="A8745" s="1649">
        <v>41982</v>
      </c>
      <c r="B8745" s="1649"/>
      <c r="C8745" s="1252">
        <v>22.2</v>
      </c>
    </row>
    <row r="8746" spans="1:3" ht="15">
      <c r="A8746" s="1649">
        <v>41983</v>
      </c>
      <c r="B8746" s="1649"/>
      <c r="C8746" s="1252">
        <v>20.3</v>
      </c>
    </row>
    <row r="8747" spans="1:3" ht="15">
      <c r="A8747" s="1649">
        <v>41984</v>
      </c>
      <c r="B8747" s="1649"/>
      <c r="C8747" s="1252">
        <v>19.2</v>
      </c>
    </row>
    <row r="8748" spans="1:3" ht="15">
      <c r="A8748" s="1649">
        <v>41985</v>
      </c>
      <c r="B8748" s="1649"/>
      <c r="C8748" s="1252">
        <v>17.8</v>
      </c>
    </row>
    <row r="8749" spans="1:3" ht="15">
      <c r="A8749" s="1649">
        <v>41986</v>
      </c>
      <c r="B8749" s="1649"/>
      <c r="C8749" s="1252">
        <v>18.600000000000001</v>
      </c>
    </row>
    <row r="8750" spans="1:3" ht="15">
      <c r="A8750" s="1649">
        <v>41987</v>
      </c>
      <c r="B8750" s="1649"/>
      <c r="C8750" s="1252">
        <v>21</v>
      </c>
    </row>
    <row r="8751" spans="1:3" ht="15">
      <c r="A8751" s="1649">
        <v>41988</v>
      </c>
      <c r="B8751" s="1649"/>
      <c r="C8751" s="1252">
        <v>22</v>
      </c>
    </row>
    <row r="8752" spans="1:3" ht="15">
      <c r="A8752" s="1649">
        <v>41989</v>
      </c>
      <c r="B8752" s="1649"/>
      <c r="C8752" s="1252">
        <v>19.600000000000001</v>
      </c>
    </row>
    <row r="8753" spans="1:3" ht="15">
      <c r="A8753" s="1649">
        <v>41990</v>
      </c>
      <c r="B8753" s="1649"/>
      <c r="C8753" s="1252">
        <v>20.100000000000001</v>
      </c>
    </row>
    <row r="8754" spans="1:3" ht="15">
      <c r="A8754" s="1649">
        <v>41991</v>
      </c>
      <c r="B8754" s="1649"/>
      <c r="C8754" s="1252">
        <v>20.2</v>
      </c>
    </row>
    <row r="8755" spans="1:3" ht="15">
      <c r="A8755" s="1649">
        <v>41992</v>
      </c>
      <c r="B8755" s="1649"/>
      <c r="C8755" s="1252">
        <v>21.5</v>
      </c>
    </row>
    <row r="8756" spans="1:3" ht="15">
      <c r="A8756" s="1649">
        <v>41993</v>
      </c>
      <c r="B8756" s="1649"/>
      <c r="C8756" s="1252">
        <v>22.2</v>
      </c>
    </row>
    <row r="8757" spans="1:3" ht="15">
      <c r="A8757" s="1649">
        <v>41994</v>
      </c>
      <c r="B8757" s="1649"/>
      <c r="C8757" s="1252">
        <v>19.8</v>
      </c>
    </row>
    <row r="8758" spans="1:3" ht="15">
      <c r="A8758" s="1649">
        <v>41995</v>
      </c>
      <c r="B8758" s="1649"/>
      <c r="C8758" s="1252">
        <v>19.7</v>
      </c>
    </row>
    <row r="8759" spans="1:3" ht="15">
      <c r="A8759" s="1649">
        <v>41996</v>
      </c>
      <c r="B8759" s="1649"/>
      <c r="C8759" s="1252">
        <v>22.2</v>
      </c>
    </row>
    <row r="8760" spans="1:3" ht="15">
      <c r="A8760" s="1649">
        <v>41997</v>
      </c>
      <c r="B8760" s="1649"/>
      <c r="C8760" s="1252">
        <v>20</v>
      </c>
    </row>
    <row r="8761" spans="1:3" ht="15">
      <c r="A8761" s="1649">
        <v>41998</v>
      </c>
      <c r="B8761" s="1649"/>
      <c r="C8761" s="1252">
        <v>22.5</v>
      </c>
    </row>
    <row r="8762" spans="1:3" ht="15">
      <c r="A8762" s="1649">
        <v>41999</v>
      </c>
      <c r="B8762" s="1649"/>
      <c r="C8762" s="1252">
        <v>20.5</v>
      </c>
    </row>
    <row r="8763" spans="1:3" ht="15">
      <c r="A8763" s="1649">
        <v>42000</v>
      </c>
      <c r="B8763" s="1649"/>
      <c r="C8763" s="1252">
        <v>18.399999999999999</v>
      </c>
    </row>
    <row r="8764" spans="1:3" ht="15">
      <c r="A8764" s="1649">
        <v>42001</v>
      </c>
      <c r="B8764" s="1649"/>
      <c r="C8764" s="1252">
        <v>20.399999999999999</v>
      </c>
    </row>
    <row r="8765" spans="1:3" ht="15">
      <c r="A8765" s="1649">
        <v>42002</v>
      </c>
      <c r="B8765" s="1649"/>
      <c r="C8765" s="1252">
        <v>22.7</v>
      </c>
    </row>
    <row r="8766" spans="1:3" ht="15">
      <c r="A8766" s="1649">
        <v>42003</v>
      </c>
      <c r="B8766" s="1649"/>
      <c r="C8766" s="1252">
        <v>22.5</v>
      </c>
    </row>
    <row r="8767" spans="1:3" ht="15">
      <c r="A8767" s="1649">
        <v>42004</v>
      </c>
      <c r="B8767" s="1649"/>
      <c r="C8767" s="1427">
        <v>23.2</v>
      </c>
    </row>
    <row r="8768" spans="1:3" ht="15">
      <c r="A8768" s="1649">
        <v>42005</v>
      </c>
      <c r="B8768" s="1649"/>
      <c r="C8768" s="1251">
        <v>24.1</v>
      </c>
    </row>
    <row r="8769" spans="1:3" ht="15">
      <c r="A8769" s="1649">
        <v>42006</v>
      </c>
      <c r="B8769" s="1649"/>
      <c r="C8769" s="1251">
        <v>22</v>
      </c>
    </row>
    <row r="8770" spans="1:3" ht="15">
      <c r="A8770" s="1649">
        <v>42007</v>
      </c>
      <c r="B8770" s="1649"/>
      <c r="C8770" s="1251">
        <v>21</v>
      </c>
    </row>
    <row r="8771" spans="1:3" ht="15">
      <c r="A8771" s="1649">
        <v>42008</v>
      </c>
      <c r="B8771" s="1649"/>
      <c r="C8771" s="1251">
        <v>22.7</v>
      </c>
    </row>
    <row r="8772" spans="1:3" ht="15">
      <c r="A8772" s="1649">
        <v>42009</v>
      </c>
      <c r="B8772" s="1649"/>
      <c r="C8772" s="1251">
        <v>22.4</v>
      </c>
    </row>
    <row r="8773" spans="1:3" ht="15">
      <c r="A8773" s="1649">
        <v>42010</v>
      </c>
      <c r="B8773" s="1649"/>
      <c r="C8773" s="1251">
        <v>23.2</v>
      </c>
    </row>
    <row r="8774" spans="1:3" ht="15">
      <c r="A8774" s="1649">
        <v>42011</v>
      </c>
      <c r="B8774" s="1649"/>
      <c r="C8774" s="1251">
        <v>22.2</v>
      </c>
    </row>
    <row r="8775" spans="1:3" ht="15">
      <c r="A8775" s="1649">
        <v>42012</v>
      </c>
      <c r="B8775" s="1649"/>
      <c r="C8775" s="1251">
        <v>17.8</v>
      </c>
    </row>
    <row r="8776" spans="1:3" ht="15">
      <c r="A8776" s="1649">
        <v>42013</v>
      </c>
      <c r="B8776" s="1649"/>
      <c r="C8776" s="1251">
        <v>16</v>
      </c>
    </row>
    <row r="8777" spans="1:3" ht="15">
      <c r="A8777" s="1649">
        <v>42014</v>
      </c>
      <c r="B8777" s="1649"/>
      <c r="C8777" s="1251">
        <v>13.1</v>
      </c>
    </row>
    <row r="8778" spans="1:3" ht="15">
      <c r="A8778" s="1649">
        <v>42015</v>
      </c>
      <c r="B8778" s="1649"/>
      <c r="C8778" s="1251">
        <v>14.4</v>
      </c>
    </row>
    <row r="8779" spans="1:3" ht="15">
      <c r="A8779" s="1649">
        <v>42016</v>
      </c>
      <c r="B8779" s="1649"/>
      <c r="C8779" s="1251">
        <v>19.7</v>
      </c>
    </row>
    <row r="8780" spans="1:3" ht="15">
      <c r="A8780" s="1649">
        <v>42017</v>
      </c>
      <c r="B8780" s="1649"/>
      <c r="C8780" s="1251">
        <v>20.3</v>
      </c>
    </row>
    <row r="8781" spans="1:3" ht="15">
      <c r="A8781" s="1649">
        <v>42018</v>
      </c>
      <c r="B8781" s="1649"/>
      <c r="C8781" s="1251">
        <v>20.2</v>
      </c>
    </row>
    <row r="8782" spans="1:3" ht="15">
      <c r="A8782" s="1649">
        <v>42019</v>
      </c>
      <c r="B8782" s="1649"/>
      <c r="C8782" s="1251">
        <v>20.5</v>
      </c>
    </row>
    <row r="8783" spans="1:3" ht="15">
      <c r="A8783" s="1649">
        <v>42020</v>
      </c>
      <c r="B8783" s="1649"/>
      <c r="C8783" s="1251">
        <v>21.5</v>
      </c>
    </row>
    <row r="8784" spans="1:3" ht="15">
      <c r="A8784" s="1649">
        <v>42021</v>
      </c>
      <c r="B8784" s="1649"/>
      <c r="C8784" s="1251">
        <v>22.5</v>
      </c>
    </row>
    <row r="8785" spans="1:3" ht="15">
      <c r="A8785" s="1649">
        <v>42022</v>
      </c>
      <c r="B8785" s="1649"/>
      <c r="C8785" s="1251">
        <v>22.5</v>
      </c>
    </row>
    <row r="8786" spans="1:3" ht="15">
      <c r="A8786" s="1649">
        <v>42023</v>
      </c>
      <c r="B8786" s="1649"/>
      <c r="C8786" s="1251">
        <v>21.5</v>
      </c>
    </row>
    <row r="8787" spans="1:3" ht="15">
      <c r="A8787" s="1649">
        <v>42024</v>
      </c>
      <c r="B8787" s="1649"/>
      <c r="C8787" s="1251">
        <v>22.2</v>
      </c>
    </row>
    <row r="8788" spans="1:3" ht="15">
      <c r="A8788" s="1649">
        <v>42025</v>
      </c>
      <c r="B8788" s="1649"/>
      <c r="C8788" s="1251">
        <v>22.7</v>
      </c>
    </row>
    <row r="8789" spans="1:3" ht="15">
      <c r="A8789" s="1649">
        <v>42026</v>
      </c>
      <c r="B8789" s="1649"/>
      <c r="C8789" s="1251">
        <v>25</v>
      </c>
    </row>
    <row r="8790" spans="1:3" ht="15">
      <c r="A8790" s="1649">
        <v>42027</v>
      </c>
      <c r="B8790" s="1649"/>
      <c r="C8790" s="1251">
        <v>24.4</v>
      </c>
    </row>
    <row r="8791" spans="1:3" ht="15">
      <c r="A8791" s="1649">
        <v>42028</v>
      </c>
      <c r="B8791" s="1649"/>
      <c r="C8791" s="1251">
        <v>26.2</v>
      </c>
    </row>
    <row r="8792" spans="1:3" ht="15">
      <c r="A8792" s="1649">
        <v>42029</v>
      </c>
      <c r="B8792" s="1649"/>
      <c r="C8792" s="1251">
        <v>25.8</v>
      </c>
    </row>
    <row r="8793" spans="1:3" ht="15">
      <c r="A8793" s="1649">
        <v>42030</v>
      </c>
      <c r="B8793" s="1649"/>
      <c r="C8793" s="1251">
        <v>25.8</v>
      </c>
    </row>
    <row r="8794" spans="1:3" ht="15">
      <c r="A8794" s="1649">
        <v>42031</v>
      </c>
      <c r="B8794" s="1649"/>
      <c r="C8794" s="1251">
        <v>25</v>
      </c>
    </row>
    <row r="8795" spans="1:3" ht="15">
      <c r="A8795" s="1649">
        <v>42032</v>
      </c>
      <c r="B8795" s="1649"/>
      <c r="C8795" s="1251">
        <v>25.6</v>
      </c>
    </row>
    <row r="8796" spans="1:3" ht="15">
      <c r="A8796" s="1649">
        <v>42033</v>
      </c>
      <c r="B8796" s="1649"/>
      <c r="C8796" s="1251">
        <v>25.7</v>
      </c>
    </row>
    <row r="8797" spans="1:3" ht="15">
      <c r="A8797" s="1649">
        <v>42034</v>
      </c>
      <c r="B8797" s="1649"/>
      <c r="C8797" s="1251">
        <v>22</v>
      </c>
    </row>
    <row r="8798" spans="1:3" ht="15">
      <c r="A8798" s="1649">
        <v>42035</v>
      </c>
      <c r="B8798" s="1649"/>
      <c r="C8798" s="1426">
        <v>16.2</v>
      </c>
    </row>
    <row r="8799" spans="1:3" ht="15">
      <c r="A8799" s="1649">
        <v>42036</v>
      </c>
      <c r="B8799" s="1649"/>
      <c r="C8799" s="1251">
        <v>13.6</v>
      </c>
    </row>
    <row r="8800" spans="1:3" ht="15">
      <c r="A8800" s="1649">
        <v>42037</v>
      </c>
      <c r="B8800" s="1649"/>
      <c r="C8800" s="1251">
        <v>16</v>
      </c>
    </row>
    <row r="8801" spans="1:3" ht="15">
      <c r="A8801" s="1649">
        <v>42038</v>
      </c>
      <c r="B8801" s="1649"/>
      <c r="C8801" s="1251">
        <v>18.5</v>
      </c>
    </row>
    <row r="8802" spans="1:3" ht="15">
      <c r="A8802" s="1649">
        <v>42039</v>
      </c>
      <c r="B8802" s="1649"/>
      <c r="C8802" s="1251">
        <v>17.899999999999999</v>
      </c>
    </row>
    <row r="8803" spans="1:3" ht="15">
      <c r="A8803" s="1649">
        <v>42040</v>
      </c>
      <c r="B8803" s="1649"/>
      <c r="C8803" s="1251">
        <v>14.8</v>
      </c>
    </row>
    <row r="8804" spans="1:3" ht="15">
      <c r="A8804" s="1649">
        <v>42041</v>
      </c>
      <c r="B8804" s="1649"/>
      <c r="C8804" s="1251">
        <v>16.5</v>
      </c>
    </row>
    <row r="8805" spans="1:3" ht="15">
      <c r="A8805" s="1649">
        <v>42042</v>
      </c>
      <c r="B8805" s="1649"/>
      <c r="C8805" s="1251">
        <v>15</v>
      </c>
    </row>
    <row r="8806" spans="1:3" ht="15">
      <c r="A8806" s="1649">
        <v>42043</v>
      </c>
      <c r="B8806" s="1649"/>
      <c r="C8806" s="1251">
        <v>20</v>
      </c>
    </row>
    <row r="8807" spans="1:3" ht="15">
      <c r="A8807" s="1649">
        <v>42044</v>
      </c>
      <c r="B8807" s="1649"/>
      <c r="C8807" s="1251">
        <v>17.5</v>
      </c>
    </row>
    <row r="8808" spans="1:3" ht="15">
      <c r="A8808" s="1649">
        <v>42045</v>
      </c>
      <c r="B8808" s="1649"/>
      <c r="C8808" s="1251">
        <v>19.399999999999999</v>
      </c>
    </row>
    <row r="8809" spans="1:3" ht="15">
      <c r="A8809" s="1649">
        <v>42046</v>
      </c>
      <c r="B8809" s="1649"/>
      <c r="C8809" s="1251">
        <v>16.899999999999999</v>
      </c>
    </row>
    <row r="8810" spans="1:3" ht="15">
      <c r="A8810" s="1649">
        <v>42047</v>
      </c>
      <c r="B8810" s="1649"/>
      <c r="C8810" s="1251">
        <v>21.6</v>
      </c>
    </row>
    <row r="8811" spans="1:3" ht="15">
      <c r="A8811" s="1649">
        <v>42048</v>
      </c>
      <c r="B8811" s="1649"/>
      <c r="C8811" s="1251">
        <v>19.600000000000001</v>
      </c>
    </row>
    <row r="8812" spans="1:3" ht="15">
      <c r="A8812" s="1649">
        <v>42049</v>
      </c>
      <c r="B8812" s="1649"/>
      <c r="C8812" s="1251">
        <v>18.7</v>
      </c>
    </row>
    <row r="8813" spans="1:3" ht="15">
      <c r="A8813" s="1649">
        <v>42050</v>
      </c>
      <c r="B8813" s="1649"/>
      <c r="C8813" s="1251">
        <v>24</v>
      </c>
    </row>
    <row r="8814" spans="1:3" ht="15">
      <c r="A8814" s="1649">
        <v>42051</v>
      </c>
      <c r="B8814" s="1649"/>
      <c r="C8814" s="1251">
        <v>24.7</v>
      </c>
    </row>
    <row r="8815" spans="1:3" ht="15">
      <c r="A8815" s="1649">
        <v>42052</v>
      </c>
      <c r="B8815" s="1649"/>
      <c r="C8815" s="1251">
        <v>23</v>
      </c>
    </row>
    <row r="8816" spans="1:3" ht="15">
      <c r="A8816" s="1649">
        <v>42053</v>
      </c>
      <c r="B8816" s="1649"/>
      <c r="C8816" s="1251">
        <v>23.5</v>
      </c>
    </row>
    <row r="8817" spans="1:3" ht="15">
      <c r="A8817" s="1649">
        <v>42054</v>
      </c>
      <c r="B8817" s="1649"/>
      <c r="C8817" s="1251">
        <v>23.1</v>
      </c>
    </row>
    <row r="8818" spans="1:3" ht="15">
      <c r="A8818" s="1649">
        <v>42055</v>
      </c>
      <c r="B8818" s="1649"/>
      <c r="C8818" s="1251">
        <v>26.2</v>
      </c>
    </row>
    <row r="8819" spans="1:3" ht="15">
      <c r="A8819" s="1649">
        <v>42056</v>
      </c>
      <c r="B8819" s="1649"/>
      <c r="C8819" s="1251">
        <v>27.4</v>
      </c>
    </row>
    <row r="8820" spans="1:3" ht="15">
      <c r="A8820" s="1649">
        <v>42057</v>
      </c>
      <c r="B8820" s="1649"/>
      <c r="C8820" s="1251">
        <v>24.9</v>
      </c>
    </row>
    <row r="8821" spans="1:3" ht="15">
      <c r="A8821" s="1649">
        <v>42058</v>
      </c>
      <c r="B8821" s="1649"/>
      <c r="C8821" s="1251">
        <v>26.8</v>
      </c>
    </row>
    <row r="8822" spans="1:3" ht="15">
      <c r="A8822" s="1649">
        <v>42059</v>
      </c>
      <c r="B8822" s="1649"/>
      <c r="C8822" s="1251">
        <v>28.7</v>
      </c>
    </row>
    <row r="8823" spans="1:3" ht="15">
      <c r="A8823" s="1649">
        <v>42060</v>
      </c>
      <c r="B8823" s="1649"/>
      <c r="C8823" s="1251">
        <v>29</v>
      </c>
    </row>
    <row r="8824" spans="1:3" ht="15">
      <c r="A8824" s="1649">
        <v>42061</v>
      </c>
      <c r="B8824" s="1649"/>
      <c r="C8824" s="1251">
        <v>27.5</v>
      </c>
    </row>
    <row r="8825" spans="1:3" ht="15">
      <c r="A8825" s="1649">
        <v>42062</v>
      </c>
      <c r="B8825" s="1649"/>
      <c r="C8825" s="1251">
        <v>28</v>
      </c>
    </row>
    <row r="8826" spans="1:3" ht="15">
      <c r="A8826" s="1649">
        <v>42063</v>
      </c>
      <c r="B8826" s="1649"/>
      <c r="C8826" s="1251">
        <v>27.7</v>
      </c>
    </row>
    <row r="8827" spans="1:3" ht="15">
      <c r="A8827" s="1649">
        <v>42064</v>
      </c>
      <c r="B8827" s="1649"/>
      <c r="C8827" s="1251">
        <v>25</v>
      </c>
    </row>
    <row r="8828" spans="1:3" ht="15">
      <c r="A8828" s="1649">
        <v>42065</v>
      </c>
      <c r="B8828" s="1649"/>
      <c r="C8828" s="1251">
        <v>20.3</v>
      </c>
    </row>
    <row r="8829" spans="1:3" ht="15">
      <c r="A8829" s="1649">
        <v>42066</v>
      </c>
      <c r="B8829" s="1649"/>
      <c r="C8829" s="1251">
        <v>25</v>
      </c>
    </row>
    <row r="8830" spans="1:3" ht="15">
      <c r="A8830" s="1649">
        <v>42067</v>
      </c>
      <c r="B8830" s="1649"/>
      <c r="C8830" s="1251">
        <v>22.2</v>
      </c>
    </row>
    <row r="8831" spans="1:3" ht="15">
      <c r="A8831" s="1649">
        <v>42068</v>
      </c>
      <c r="B8831" s="1649"/>
      <c r="C8831" s="1251">
        <v>20.8</v>
      </c>
    </row>
    <row r="8832" spans="1:3" ht="15">
      <c r="A8832" s="1649">
        <v>42069</v>
      </c>
      <c r="B8832" s="1649"/>
      <c r="C8832" s="1251">
        <v>20.6</v>
      </c>
    </row>
    <row r="8833" spans="1:3" ht="15">
      <c r="A8833" s="1649">
        <v>42070</v>
      </c>
      <c r="B8833" s="1649"/>
      <c r="C8833" s="1251">
        <v>16.8</v>
      </c>
    </row>
    <row r="8834" spans="1:3" ht="15">
      <c r="A8834" s="1649">
        <v>42071</v>
      </c>
      <c r="B8834" s="1649"/>
      <c r="C8834" s="1251">
        <v>20.3</v>
      </c>
    </row>
    <row r="8835" spans="1:3" ht="15">
      <c r="A8835" s="1649">
        <v>42072</v>
      </c>
      <c r="B8835" s="1649"/>
      <c r="C8835" s="1251">
        <v>21</v>
      </c>
    </row>
    <row r="8836" spans="1:3" ht="15">
      <c r="A8836" s="1649">
        <v>42073</v>
      </c>
      <c r="B8836" s="1649"/>
      <c r="C8836" s="1251">
        <v>20.7</v>
      </c>
    </row>
    <row r="8837" spans="1:3" ht="15">
      <c r="A8837" s="1649">
        <v>42074</v>
      </c>
      <c r="B8837" s="1649"/>
      <c r="C8837" s="1251">
        <v>20.100000000000001</v>
      </c>
    </row>
    <row r="8838" spans="1:3" ht="15">
      <c r="A8838" s="1649">
        <v>42075</v>
      </c>
      <c r="B8838" s="1649"/>
      <c r="C8838" s="1251">
        <v>17.399999999999999</v>
      </c>
    </row>
    <row r="8839" spans="1:3" ht="15">
      <c r="A8839" s="1649">
        <v>42076</v>
      </c>
      <c r="B8839" s="1649"/>
      <c r="C8839" s="1251">
        <v>18.3</v>
      </c>
    </row>
    <row r="8840" spans="1:3" ht="15">
      <c r="A8840" s="1649">
        <v>42077</v>
      </c>
      <c r="B8840" s="1649"/>
      <c r="C8840" s="1251">
        <v>21.8</v>
      </c>
    </row>
    <row r="8841" spans="1:3" ht="15">
      <c r="A8841" s="1649">
        <v>42078</v>
      </c>
      <c r="B8841" s="1649"/>
      <c r="C8841" s="1251">
        <v>24.5</v>
      </c>
    </row>
    <row r="8842" spans="1:3" ht="15">
      <c r="A8842" s="1649">
        <v>42079</v>
      </c>
      <c r="B8842" s="1649"/>
      <c r="C8842" s="1251">
        <v>27.5</v>
      </c>
    </row>
    <row r="8843" spans="1:3" ht="15">
      <c r="A8843" s="1649">
        <v>42080</v>
      </c>
      <c r="B8843" s="1649"/>
      <c r="C8843" s="1251">
        <v>29.3</v>
      </c>
    </row>
    <row r="8844" spans="1:3" ht="15">
      <c r="A8844" s="1649">
        <v>42081</v>
      </c>
      <c r="B8844" s="1649"/>
      <c r="C8844" s="1251">
        <v>31.1</v>
      </c>
    </row>
    <row r="8845" spans="1:3" ht="15">
      <c r="A8845" s="1649">
        <v>42082</v>
      </c>
      <c r="B8845" s="1649"/>
      <c r="C8845" s="1251">
        <v>29</v>
      </c>
    </row>
    <row r="8846" spans="1:3" ht="15">
      <c r="A8846" s="1649">
        <v>42083</v>
      </c>
      <c r="B8846" s="1649"/>
      <c r="C8846" s="1251">
        <v>26.1</v>
      </c>
    </row>
    <row r="8847" spans="1:3" ht="15">
      <c r="A8847" s="1649">
        <v>42084</v>
      </c>
      <c r="B8847" s="1649"/>
      <c r="C8847" s="1251">
        <v>27.4</v>
      </c>
    </row>
    <row r="8848" spans="1:3" ht="15">
      <c r="A8848" s="1649">
        <v>42085</v>
      </c>
      <c r="B8848" s="1649"/>
      <c r="C8848" s="1251">
        <v>27.2</v>
      </c>
    </row>
    <row r="8849" spans="1:3" ht="15">
      <c r="A8849" s="1649">
        <v>42086</v>
      </c>
      <c r="B8849" s="1649"/>
      <c r="C8849" s="1251">
        <v>25.4</v>
      </c>
    </row>
    <row r="8850" spans="1:3" ht="15">
      <c r="A8850" s="1649">
        <v>42087</v>
      </c>
      <c r="B8850" s="1649"/>
      <c r="C8850" s="1251">
        <v>23</v>
      </c>
    </row>
    <row r="8851" spans="1:3" ht="15">
      <c r="A8851" s="1649">
        <v>42088</v>
      </c>
      <c r="B8851" s="1649"/>
      <c r="C8851" s="1251">
        <v>21.1</v>
      </c>
    </row>
    <row r="8852" spans="1:3" ht="15">
      <c r="A8852" s="1649">
        <v>42089</v>
      </c>
      <c r="B8852" s="1649"/>
      <c r="C8852" s="1251">
        <v>21.5</v>
      </c>
    </row>
    <row r="8853" spans="1:3" ht="15">
      <c r="A8853" s="1649">
        <v>42090</v>
      </c>
      <c r="B8853" s="1649"/>
      <c r="C8853" s="1251">
        <v>23.5</v>
      </c>
    </row>
    <row r="8854" spans="1:3" ht="15">
      <c r="A8854" s="1649">
        <v>42091</v>
      </c>
      <c r="B8854" s="1649"/>
      <c r="C8854" s="1251">
        <v>27.5</v>
      </c>
    </row>
    <row r="8855" spans="1:3" ht="15">
      <c r="A8855" s="1649">
        <v>42092</v>
      </c>
      <c r="B8855" s="1649"/>
      <c r="C8855" s="1251">
        <v>29.7</v>
      </c>
    </row>
    <row r="8856" spans="1:3" ht="15">
      <c r="A8856" s="1649">
        <v>42093</v>
      </c>
      <c r="B8856" s="1649"/>
      <c r="C8856" s="1251">
        <v>30.3</v>
      </c>
    </row>
    <row r="8857" spans="1:3" ht="15">
      <c r="A8857" s="1649">
        <v>42094</v>
      </c>
      <c r="B8857" s="1649"/>
      <c r="C8857" s="1426">
        <v>31.2</v>
      </c>
    </row>
    <row r="8858" spans="1:3" ht="15">
      <c r="A8858" s="1649">
        <v>42095</v>
      </c>
      <c r="B8858" s="1649"/>
      <c r="C8858" s="1251">
        <v>32.5</v>
      </c>
    </row>
    <row r="8859" spans="1:3" ht="15">
      <c r="A8859" s="1649">
        <v>42096</v>
      </c>
      <c r="B8859" s="1649"/>
      <c r="C8859" s="1251">
        <v>35.5</v>
      </c>
    </row>
    <row r="8860" spans="1:3" ht="15">
      <c r="A8860" s="1649">
        <v>42097</v>
      </c>
      <c r="B8860" s="1649"/>
      <c r="C8860" s="1251">
        <v>35.700000000000003</v>
      </c>
    </row>
    <row r="8861" spans="1:3" ht="15">
      <c r="A8861" s="1649">
        <v>42098</v>
      </c>
      <c r="B8861" s="1649"/>
      <c r="C8861" s="1251">
        <v>34.200000000000003</v>
      </c>
    </row>
    <row r="8862" spans="1:3" ht="15">
      <c r="A8862" s="1649">
        <v>42099</v>
      </c>
      <c r="B8862" s="1649"/>
      <c r="C8862" s="1251">
        <v>31.3</v>
      </c>
    </row>
    <row r="8863" spans="1:3" ht="15">
      <c r="A8863" s="1649">
        <v>42100</v>
      </c>
      <c r="B8863" s="1649"/>
      <c r="C8863" s="1251">
        <v>27.9</v>
      </c>
    </row>
    <row r="8864" spans="1:3" ht="15">
      <c r="A8864" s="1649">
        <v>42101</v>
      </c>
      <c r="B8864" s="1649"/>
      <c r="C8864" s="1251">
        <v>27.4</v>
      </c>
    </row>
    <row r="8865" spans="1:3" ht="15">
      <c r="A8865" s="1649">
        <v>42102</v>
      </c>
      <c r="B8865" s="1649"/>
      <c r="C8865" s="1251">
        <v>25.8</v>
      </c>
    </row>
    <row r="8866" spans="1:3" ht="15">
      <c r="A8866" s="1649">
        <v>42103</v>
      </c>
      <c r="B8866" s="1649"/>
      <c r="C8866" s="1251">
        <v>20.100000000000001</v>
      </c>
    </row>
    <row r="8867" spans="1:3" ht="15">
      <c r="A8867" s="1649">
        <v>42104</v>
      </c>
      <c r="B8867" s="1649"/>
      <c r="C8867" s="1251">
        <v>19.100000000000001</v>
      </c>
    </row>
    <row r="8868" spans="1:3" ht="15">
      <c r="A8868" s="1649">
        <v>42105</v>
      </c>
      <c r="B8868" s="1649"/>
      <c r="C8868" s="1251">
        <v>23.2</v>
      </c>
    </row>
    <row r="8869" spans="1:3" ht="15">
      <c r="A8869" s="1649">
        <v>42106</v>
      </c>
      <c r="B8869" s="1649"/>
      <c r="C8869" s="1251">
        <v>27.8</v>
      </c>
    </row>
    <row r="8870" spans="1:3" ht="15">
      <c r="A8870" s="1649">
        <v>42107</v>
      </c>
      <c r="B8870" s="1649"/>
      <c r="C8870" s="1251">
        <v>30.7</v>
      </c>
    </row>
    <row r="8871" spans="1:3" ht="15">
      <c r="A8871" s="1649">
        <v>42108</v>
      </c>
      <c r="B8871" s="1649"/>
      <c r="C8871" s="1251">
        <v>30.3</v>
      </c>
    </row>
    <row r="8872" spans="1:3" ht="15">
      <c r="A8872" s="1649">
        <v>42109</v>
      </c>
      <c r="B8872" s="1649"/>
      <c r="C8872" s="1251">
        <v>29.5</v>
      </c>
    </row>
    <row r="8873" spans="1:3" ht="15">
      <c r="A8873" s="1649">
        <v>42110</v>
      </c>
      <c r="B8873" s="1649"/>
      <c r="C8873" s="1251">
        <v>28.3</v>
      </c>
    </row>
    <row r="8874" spans="1:3" ht="15">
      <c r="A8874" s="1649">
        <v>42111</v>
      </c>
      <c r="B8874" s="1649"/>
      <c r="C8874" s="1251">
        <v>29</v>
      </c>
    </row>
    <row r="8875" spans="1:3" ht="15">
      <c r="A8875" s="1649">
        <v>42112</v>
      </c>
      <c r="B8875" s="1649"/>
      <c r="C8875" s="1251">
        <v>32.799999999999997</v>
      </c>
    </row>
    <row r="8876" spans="1:3" ht="15">
      <c r="A8876" s="1649">
        <v>42113</v>
      </c>
      <c r="B8876" s="1649"/>
      <c r="C8876" s="1251">
        <v>35.4</v>
      </c>
    </row>
    <row r="8877" spans="1:3" ht="15">
      <c r="A8877" s="1649">
        <v>42114</v>
      </c>
      <c r="B8877" s="1649"/>
      <c r="C8877" s="1251">
        <v>36.5</v>
      </c>
    </row>
    <row r="8878" spans="1:3" ht="15">
      <c r="A8878" s="1649">
        <v>42115</v>
      </c>
      <c r="B8878" s="1649"/>
      <c r="C8878" s="1251">
        <v>31.4</v>
      </c>
    </row>
    <row r="8879" spans="1:3" ht="15">
      <c r="A8879" s="1649">
        <v>42116</v>
      </c>
      <c r="B8879" s="1649"/>
      <c r="C8879" s="1251">
        <v>28.5</v>
      </c>
    </row>
    <row r="8880" spans="1:3" ht="15">
      <c r="A8880" s="1649">
        <v>42117</v>
      </c>
      <c r="B8880" s="1649"/>
      <c r="C8880" s="1251">
        <v>23.1</v>
      </c>
    </row>
    <row r="8881" spans="1:3" ht="15">
      <c r="A8881" s="1649">
        <v>42118</v>
      </c>
      <c r="B8881" s="1649"/>
      <c r="C8881" s="1251">
        <v>27</v>
      </c>
    </row>
    <row r="8882" spans="1:3" ht="15">
      <c r="A8882" s="1649">
        <v>42119</v>
      </c>
      <c r="B8882" s="1649"/>
      <c r="C8882" s="1251">
        <v>27.8</v>
      </c>
    </row>
    <row r="8883" spans="1:3" ht="15">
      <c r="A8883" s="1649">
        <v>42120</v>
      </c>
      <c r="B8883" s="1649"/>
      <c r="C8883" s="1251">
        <v>31</v>
      </c>
    </row>
    <row r="8884" spans="1:3" ht="15">
      <c r="A8884" s="1649">
        <v>42121</v>
      </c>
      <c r="B8884" s="1649"/>
      <c r="C8884" s="1251">
        <v>32.200000000000003</v>
      </c>
    </row>
    <row r="8885" spans="1:3" ht="15">
      <c r="A8885" s="1649">
        <v>42122</v>
      </c>
      <c r="B8885" s="1649"/>
      <c r="C8885" s="1251">
        <v>32.9</v>
      </c>
    </row>
    <row r="8886" spans="1:3" ht="15">
      <c r="A8886" s="1649">
        <v>42123</v>
      </c>
      <c r="B8886" s="1649"/>
      <c r="C8886" s="1251">
        <v>33.200000000000003</v>
      </c>
    </row>
    <row r="8887" spans="1:3" ht="15">
      <c r="A8887" s="1649">
        <v>42124</v>
      </c>
      <c r="B8887" s="1649"/>
      <c r="C8887" s="1251">
        <v>33.6</v>
      </c>
    </row>
    <row r="8888" spans="1:3" ht="15">
      <c r="A8888" s="1649">
        <v>42125</v>
      </c>
      <c r="B8888" s="1649"/>
      <c r="C8888" s="1251">
        <v>35</v>
      </c>
    </row>
    <row r="8889" spans="1:3" ht="15">
      <c r="A8889" s="1649">
        <v>42126</v>
      </c>
      <c r="B8889" s="1649"/>
      <c r="C8889" s="1251">
        <v>36.5</v>
      </c>
    </row>
    <row r="8890" spans="1:3" ht="15">
      <c r="A8890" s="1649">
        <v>42127</v>
      </c>
      <c r="B8890" s="1649"/>
      <c r="C8890" s="1251">
        <v>35.200000000000003</v>
      </c>
    </row>
    <row r="8891" spans="1:3" ht="15">
      <c r="A8891" s="1649">
        <v>42128</v>
      </c>
      <c r="B8891" s="1649"/>
      <c r="C8891" s="1251">
        <v>34.799999999999997</v>
      </c>
    </row>
    <row r="8892" spans="1:3" ht="15">
      <c r="A8892" s="1649">
        <v>42129</v>
      </c>
      <c r="B8892" s="1649"/>
      <c r="C8892" s="1251">
        <v>34</v>
      </c>
    </row>
    <row r="8893" spans="1:3" ht="15">
      <c r="A8893" s="1649">
        <v>42130</v>
      </c>
      <c r="B8893" s="1649"/>
      <c r="C8893" s="1251">
        <v>36.299999999999997</v>
      </c>
    </row>
    <row r="8894" spans="1:3" ht="15">
      <c r="A8894" s="1649">
        <v>42131</v>
      </c>
      <c r="B8894" s="1649"/>
      <c r="C8894" s="1251">
        <v>34.299999999999997</v>
      </c>
    </row>
    <row r="8895" spans="1:3" ht="15">
      <c r="A8895" s="1649">
        <v>42132</v>
      </c>
      <c r="B8895" s="1649"/>
      <c r="C8895" s="1251">
        <v>36.200000000000003</v>
      </c>
    </row>
    <row r="8896" spans="1:3" ht="15">
      <c r="A8896" s="1649">
        <v>42133</v>
      </c>
      <c r="B8896" s="1649"/>
      <c r="C8896" s="1251">
        <v>31.4</v>
      </c>
    </row>
    <row r="8897" spans="1:3" ht="15">
      <c r="A8897" s="1649">
        <v>42134</v>
      </c>
      <c r="B8897" s="1649"/>
      <c r="C8897" s="1251">
        <v>33.799999999999997</v>
      </c>
    </row>
    <row r="8898" spans="1:3" ht="15">
      <c r="A8898" s="1649">
        <v>42135</v>
      </c>
      <c r="B8898" s="1649"/>
      <c r="C8898" s="1251">
        <v>35.200000000000003</v>
      </c>
    </row>
    <row r="8899" spans="1:3" ht="15">
      <c r="A8899" s="1649">
        <v>42136</v>
      </c>
      <c r="B8899" s="1649"/>
      <c r="C8899" s="1251">
        <v>31.5</v>
      </c>
    </row>
    <row r="8900" spans="1:3" ht="15">
      <c r="A8900" s="1649">
        <v>42137</v>
      </c>
      <c r="B8900" s="1649"/>
      <c r="C8900" s="1251">
        <v>33.700000000000003</v>
      </c>
    </row>
    <row r="8901" spans="1:3" ht="15">
      <c r="A8901" s="1649">
        <v>42138</v>
      </c>
      <c r="B8901" s="1649"/>
      <c r="C8901" s="1251">
        <v>35.799999999999997</v>
      </c>
    </row>
    <row r="8902" spans="1:3" ht="15">
      <c r="A8902" s="1649">
        <v>42139</v>
      </c>
      <c r="B8902" s="1649"/>
      <c r="C8902" s="1251">
        <v>37.299999999999997</v>
      </c>
    </row>
    <row r="8903" spans="1:3" ht="15">
      <c r="A8903" s="1649">
        <v>42140</v>
      </c>
      <c r="B8903" s="1649"/>
      <c r="C8903" s="1251">
        <v>31.6</v>
      </c>
    </row>
    <row r="8904" spans="1:3" ht="15">
      <c r="A8904" s="1649">
        <v>42141</v>
      </c>
      <c r="B8904" s="1649"/>
      <c r="C8904" s="1251">
        <v>34</v>
      </c>
    </row>
    <row r="8905" spans="1:3" ht="15">
      <c r="A8905" s="1649">
        <v>42142</v>
      </c>
      <c r="B8905" s="1649"/>
      <c r="C8905" s="1251">
        <v>37</v>
      </c>
    </row>
    <row r="8906" spans="1:3" ht="15">
      <c r="A8906" s="1649">
        <v>42143</v>
      </c>
      <c r="B8906" s="1649"/>
      <c r="C8906" s="1251">
        <v>37.5</v>
      </c>
    </row>
    <row r="8907" spans="1:3" ht="15">
      <c r="A8907" s="1649">
        <v>42144</v>
      </c>
      <c r="B8907" s="1649"/>
      <c r="C8907" s="1251">
        <v>37.200000000000003</v>
      </c>
    </row>
    <row r="8908" spans="1:3" ht="15">
      <c r="A8908" s="1649">
        <v>42145</v>
      </c>
      <c r="B8908" s="1649"/>
      <c r="C8908" s="1251">
        <v>34.6</v>
      </c>
    </row>
    <row r="8909" spans="1:3" ht="15">
      <c r="A8909" s="1649">
        <v>42146</v>
      </c>
      <c r="B8909" s="1649"/>
      <c r="C8909" s="1251">
        <v>37</v>
      </c>
    </row>
    <row r="8910" spans="1:3" ht="15">
      <c r="A8910" s="1649">
        <v>42147</v>
      </c>
      <c r="B8910" s="1649"/>
      <c r="C8910" s="1251">
        <v>38</v>
      </c>
    </row>
    <row r="8911" spans="1:3" ht="15">
      <c r="A8911" s="1649">
        <v>42148</v>
      </c>
      <c r="B8911" s="1649"/>
      <c r="C8911" s="1251">
        <v>33.799999999999997</v>
      </c>
    </row>
    <row r="8912" spans="1:3" ht="15">
      <c r="A8912" s="1649">
        <v>42149</v>
      </c>
      <c r="B8912" s="1649"/>
      <c r="C8912" s="1251">
        <v>36.1</v>
      </c>
    </row>
    <row r="8913" spans="1:3" ht="15">
      <c r="A8913" s="1649">
        <v>42150</v>
      </c>
      <c r="B8913" s="1649"/>
      <c r="C8913" s="1251">
        <v>38.799999999999997</v>
      </c>
    </row>
    <row r="8914" spans="1:3" ht="15">
      <c r="A8914" s="1649">
        <v>42151</v>
      </c>
      <c r="B8914" s="1649"/>
      <c r="C8914" s="1251">
        <v>39.5</v>
      </c>
    </row>
    <row r="8915" spans="1:3" ht="15">
      <c r="A8915" s="1649">
        <v>42152</v>
      </c>
      <c r="B8915" s="1649"/>
      <c r="C8915" s="1251">
        <v>40.299999999999997</v>
      </c>
    </row>
    <row r="8916" spans="1:3" ht="15">
      <c r="A8916" s="1649">
        <v>42153</v>
      </c>
      <c r="B8916" s="1649"/>
      <c r="C8916" s="1251">
        <v>40.5</v>
      </c>
    </row>
    <row r="8917" spans="1:3" ht="15">
      <c r="A8917" s="1649">
        <v>42154</v>
      </c>
      <c r="B8917" s="1649"/>
      <c r="C8917" s="1251">
        <v>40</v>
      </c>
    </row>
    <row r="8918" spans="1:3" ht="15">
      <c r="A8918" s="1649">
        <v>42155</v>
      </c>
      <c r="B8918" s="1649"/>
      <c r="C8918" s="1426">
        <v>37.6</v>
      </c>
    </row>
    <row r="8919" spans="1:3" ht="15">
      <c r="A8919" s="1649">
        <v>42156</v>
      </c>
      <c r="B8919" s="1649"/>
      <c r="C8919" s="1251">
        <v>38.700000000000003</v>
      </c>
    </row>
    <row r="8920" spans="1:3" ht="15">
      <c r="A8920" s="1649">
        <v>42157</v>
      </c>
      <c r="B8920" s="1649"/>
      <c r="C8920" s="1251">
        <v>37</v>
      </c>
    </row>
    <row r="8921" spans="1:3" ht="15">
      <c r="A8921" s="1649">
        <v>42158</v>
      </c>
      <c r="B8921" s="1649"/>
      <c r="C8921" s="1251">
        <v>37.4</v>
      </c>
    </row>
    <row r="8922" spans="1:3" ht="15">
      <c r="A8922" s="1649">
        <v>42159</v>
      </c>
      <c r="B8922" s="1649"/>
      <c r="C8922" s="1251">
        <v>37</v>
      </c>
    </row>
    <row r="8923" spans="1:3" ht="15">
      <c r="A8923" s="1649">
        <v>42160</v>
      </c>
      <c r="B8923" s="1649"/>
      <c r="C8923" s="1251">
        <v>33</v>
      </c>
    </row>
    <row r="8924" spans="1:3" ht="15">
      <c r="A8924" s="1649">
        <v>42161</v>
      </c>
      <c r="B8924" s="1649"/>
      <c r="C8924" s="1251">
        <v>33.700000000000003</v>
      </c>
    </row>
    <row r="8925" spans="1:3" ht="15">
      <c r="A8925" s="1649">
        <v>42162</v>
      </c>
      <c r="B8925" s="1649"/>
      <c r="C8925" s="1251">
        <v>31.5</v>
      </c>
    </row>
    <row r="8926" spans="1:3" ht="15">
      <c r="A8926" s="1649">
        <v>42163</v>
      </c>
      <c r="B8926" s="1649"/>
      <c r="C8926" s="1251">
        <v>33.200000000000003</v>
      </c>
    </row>
    <row r="8927" spans="1:3" ht="15">
      <c r="A8927" s="1649">
        <v>42164</v>
      </c>
      <c r="B8927" s="1649"/>
      <c r="C8927" s="1251">
        <v>36.5</v>
      </c>
    </row>
    <row r="8928" spans="1:3" ht="15">
      <c r="A8928" s="1649">
        <v>42165</v>
      </c>
      <c r="B8928" s="1649"/>
      <c r="C8928" s="1251">
        <v>38.1</v>
      </c>
    </row>
    <row r="8929" spans="1:3" ht="15">
      <c r="A8929" s="1649">
        <v>42166</v>
      </c>
      <c r="B8929" s="1649"/>
      <c r="C8929" s="1251">
        <v>34.700000000000003</v>
      </c>
    </row>
    <row r="8930" spans="1:3" ht="15">
      <c r="A8930" s="1649">
        <v>42167</v>
      </c>
      <c r="B8930" s="1649"/>
      <c r="C8930" s="1251">
        <v>33.5</v>
      </c>
    </row>
    <row r="8931" spans="1:3" ht="15">
      <c r="A8931" s="1649">
        <v>42168</v>
      </c>
      <c r="B8931" s="1649"/>
      <c r="C8931" s="1251">
        <v>37.200000000000003</v>
      </c>
    </row>
    <row r="8932" spans="1:3" ht="15">
      <c r="A8932" s="1649">
        <v>42169</v>
      </c>
      <c r="B8932" s="1649"/>
      <c r="C8932" s="1251">
        <v>36</v>
      </c>
    </row>
    <row r="8933" spans="1:3" ht="15">
      <c r="A8933" s="1649">
        <v>42170</v>
      </c>
      <c r="B8933" s="1649"/>
      <c r="C8933" s="1251">
        <v>34.4</v>
      </c>
    </row>
    <row r="8934" spans="1:3" ht="15">
      <c r="A8934" s="1649">
        <v>42171</v>
      </c>
      <c r="B8934" s="1649"/>
      <c r="C8934" s="1251">
        <v>36.299999999999997</v>
      </c>
    </row>
    <row r="8935" spans="1:3" ht="15">
      <c r="A8935" s="1649">
        <v>42172</v>
      </c>
      <c r="B8935" s="1649"/>
      <c r="C8935" s="1251">
        <v>37.299999999999997</v>
      </c>
    </row>
    <row r="8936" spans="1:3" ht="15">
      <c r="A8936" s="1649">
        <v>42173</v>
      </c>
      <c r="B8936" s="1649"/>
      <c r="C8936" s="1251">
        <v>35.9</v>
      </c>
    </row>
    <row r="8937" spans="1:3" ht="15">
      <c r="A8937" s="1649">
        <v>42174</v>
      </c>
      <c r="B8937" s="1649"/>
      <c r="C8937" s="1251">
        <v>36.200000000000003</v>
      </c>
    </row>
    <row r="8938" spans="1:3" ht="15">
      <c r="A8938" s="1649">
        <v>42175</v>
      </c>
      <c r="B8938" s="1649"/>
      <c r="C8938" s="1251">
        <v>33.5</v>
      </c>
    </row>
    <row r="8939" spans="1:3" ht="15">
      <c r="A8939" s="1649">
        <v>42176</v>
      </c>
      <c r="B8939" s="1649"/>
      <c r="C8939" s="1251">
        <v>35.700000000000003</v>
      </c>
    </row>
    <row r="8940" spans="1:3" ht="15">
      <c r="A8940" s="1649">
        <v>42177</v>
      </c>
      <c r="B8940" s="1649"/>
      <c r="C8940" s="1251">
        <v>34.4</v>
      </c>
    </row>
    <row r="8941" spans="1:3" ht="15">
      <c r="A8941" s="1649">
        <v>42178</v>
      </c>
      <c r="B8941" s="1649"/>
      <c r="C8941" s="1251">
        <v>36.5</v>
      </c>
    </row>
    <row r="8942" spans="1:3" ht="15">
      <c r="A8942" s="1649">
        <v>42179</v>
      </c>
      <c r="B8942" s="1649"/>
      <c r="C8942" s="1251">
        <v>31.8</v>
      </c>
    </row>
    <row r="8943" spans="1:3" ht="15">
      <c r="A8943" s="1649">
        <v>42180</v>
      </c>
      <c r="B8943" s="1649"/>
      <c r="C8943" s="1251">
        <v>34.799999999999997</v>
      </c>
    </row>
    <row r="8944" spans="1:3" ht="15">
      <c r="A8944" s="1649">
        <v>42181</v>
      </c>
      <c r="B8944" s="1649"/>
      <c r="C8944" s="1251">
        <v>37.4</v>
      </c>
    </row>
    <row r="8945" spans="1:3" ht="15">
      <c r="A8945" s="1649">
        <v>42182</v>
      </c>
      <c r="B8945" s="1649"/>
      <c r="C8945" s="1251">
        <v>38.5</v>
      </c>
    </row>
    <row r="8946" spans="1:3" ht="15">
      <c r="A8946" s="1649">
        <v>42183</v>
      </c>
      <c r="B8946" s="1649"/>
      <c r="C8946" s="1251">
        <v>38.9</v>
      </c>
    </row>
    <row r="8947" spans="1:3" ht="15">
      <c r="A8947" s="1649">
        <v>42184</v>
      </c>
      <c r="B8947" s="1649"/>
      <c r="C8947" s="1251">
        <v>39.5</v>
      </c>
    </row>
    <row r="8948" spans="1:3" ht="15">
      <c r="A8948" s="1649">
        <v>42185</v>
      </c>
      <c r="B8948" s="1649"/>
      <c r="C8948" s="1251">
        <v>39.799999999999997</v>
      </c>
    </row>
    <row r="8949" spans="1:3" ht="15">
      <c r="A8949" s="1649">
        <v>42186</v>
      </c>
      <c r="B8949" s="1649"/>
      <c r="C8949" s="1251">
        <v>40.1</v>
      </c>
    </row>
    <row r="8950" spans="1:3" ht="15">
      <c r="A8950" s="1649">
        <v>42187</v>
      </c>
      <c r="B8950" s="1649"/>
      <c r="C8950" s="1251">
        <v>39.1</v>
      </c>
    </row>
    <row r="8951" spans="1:3" ht="15">
      <c r="A8951" s="1649">
        <v>42188</v>
      </c>
      <c r="B8951" s="1649"/>
      <c r="C8951" s="1251">
        <v>40.799999999999997</v>
      </c>
    </row>
    <row r="8952" spans="1:3" ht="15">
      <c r="A8952" s="1649">
        <v>42189</v>
      </c>
      <c r="B8952" s="1649"/>
      <c r="C8952" s="1251">
        <v>37.5</v>
      </c>
    </row>
    <row r="8953" spans="1:3" ht="15">
      <c r="A8953" s="1649">
        <v>42190</v>
      </c>
      <c r="B8953" s="1649"/>
      <c r="C8953" s="1251">
        <v>31</v>
      </c>
    </row>
    <row r="8954" spans="1:3" ht="15">
      <c r="A8954" s="1649">
        <v>42191</v>
      </c>
      <c r="B8954" s="1649"/>
      <c r="C8954" s="1251">
        <v>32.299999999999997</v>
      </c>
    </row>
    <row r="8955" spans="1:3" ht="15">
      <c r="A8955" s="1649">
        <v>42192</v>
      </c>
      <c r="B8955" s="1649"/>
      <c r="C8955" s="1251">
        <v>34</v>
      </c>
    </row>
    <row r="8956" spans="1:3" ht="15">
      <c r="A8956" s="1649">
        <v>42193</v>
      </c>
      <c r="B8956" s="1649"/>
      <c r="C8956" s="1251">
        <v>35.200000000000003</v>
      </c>
    </row>
    <row r="8957" spans="1:3" ht="15">
      <c r="A8957" s="1649">
        <v>42194</v>
      </c>
      <c r="B8957" s="1649"/>
      <c r="C8957" s="1251">
        <v>35.5</v>
      </c>
    </row>
    <row r="8958" spans="1:3" ht="15">
      <c r="A8958" s="1649">
        <v>42195</v>
      </c>
      <c r="B8958" s="1649"/>
      <c r="C8958" s="1251">
        <v>34.5</v>
      </c>
    </row>
    <row r="8959" spans="1:3" ht="15">
      <c r="A8959" s="1649">
        <v>42196</v>
      </c>
      <c r="B8959" s="1649"/>
      <c r="C8959" s="1251">
        <v>33.1</v>
      </c>
    </row>
    <row r="8960" spans="1:3" ht="15">
      <c r="A8960" s="1649">
        <v>42197</v>
      </c>
      <c r="B8960" s="1649"/>
      <c r="C8960" s="1251">
        <v>36.799999999999997</v>
      </c>
    </row>
    <row r="8961" spans="1:3" ht="15">
      <c r="A8961" s="1649">
        <v>42198</v>
      </c>
      <c r="B8961" s="1649"/>
      <c r="C8961" s="1251">
        <v>37</v>
      </c>
    </row>
    <row r="8962" spans="1:3" ht="15">
      <c r="A8962" s="1649">
        <v>42199</v>
      </c>
      <c r="B8962" s="1649"/>
      <c r="C8962" s="1251">
        <v>36.799999999999997</v>
      </c>
    </row>
    <row r="8963" spans="1:3" ht="15">
      <c r="A8963" s="1649">
        <v>42200</v>
      </c>
      <c r="B8963" s="1649"/>
      <c r="C8963" s="1251">
        <v>36.299999999999997</v>
      </c>
    </row>
    <row r="8964" spans="1:3" ht="15">
      <c r="A8964" s="1649">
        <v>42201</v>
      </c>
      <c r="B8964" s="1649"/>
      <c r="C8964" s="1251">
        <v>34.1</v>
      </c>
    </row>
    <row r="8965" spans="1:3" ht="15">
      <c r="A8965" s="1649">
        <v>42202</v>
      </c>
      <c r="B8965" s="1649"/>
      <c r="C8965" s="1251">
        <v>35.1</v>
      </c>
    </row>
    <row r="8966" spans="1:3" ht="15">
      <c r="A8966" s="1649">
        <v>42203</v>
      </c>
      <c r="B8966" s="1649"/>
      <c r="C8966" s="1251">
        <v>32.299999999999997</v>
      </c>
    </row>
    <row r="8967" spans="1:3" ht="15">
      <c r="A8967" s="1649">
        <v>42204</v>
      </c>
      <c r="B8967" s="1649"/>
      <c r="C8967" s="1251">
        <v>35</v>
      </c>
    </row>
    <row r="8968" spans="1:3" ht="15">
      <c r="A8968" s="1649">
        <v>42205</v>
      </c>
      <c r="B8968" s="1649"/>
      <c r="C8968" s="1251">
        <v>32.9</v>
      </c>
    </row>
    <row r="8969" spans="1:3" ht="15">
      <c r="A8969" s="1649">
        <v>42206</v>
      </c>
      <c r="B8969" s="1649"/>
      <c r="C8969" s="1251">
        <v>34.799999999999997</v>
      </c>
    </row>
    <row r="8970" spans="1:3" ht="15">
      <c r="A8970" s="1649">
        <v>42207</v>
      </c>
      <c r="B8970" s="1649"/>
      <c r="C8970" s="1251">
        <v>36</v>
      </c>
    </row>
    <row r="8971" spans="1:3" ht="15">
      <c r="A8971" s="1649">
        <v>42208</v>
      </c>
      <c r="B8971" s="1649"/>
      <c r="C8971" s="1251">
        <v>35.9</v>
      </c>
    </row>
    <row r="8972" spans="1:3" ht="15">
      <c r="A8972" s="1649">
        <v>42209</v>
      </c>
      <c r="B8972" s="1649"/>
      <c r="C8972" s="1251">
        <v>33.1</v>
      </c>
    </row>
    <row r="8973" spans="1:3" ht="15">
      <c r="A8973" s="1649">
        <v>42210</v>
      </c>
      <c r="B8973" s="1649"/>
      <c r="C8973" s="1251">
        <v>31.3</v>
      </c>
    </row>
    <row r="8974" spans="1:3" ht="15">
      <c r="A8974" s="1649">
        <v>42211</v>
      </c>
      <c r="B8974" s="1649"/>
      <c r="C8974" s="1251">
        <v>32.700000000000003</v>
      </c>
    </row>
    <row r="8975" spans="1:3" ht="15">
      <c r="A8975" s="1649">
        <v>42212</v>
      </c>
      <c r="B8975" s="1649"/>
      <c r="C8975" s="1251">
        <v>32</v>
      </c>
    </row>
    <row r="8976" spans="1:3" ht="15">
      <c r="A8976" s="1649">
        <v>42213</v>
      </c>
      <c r="B8976" s="1649"/>
      <c r="C8976" s="1251">
        <v>31.3</v>
      </c>
    </row>
    <row r="8977" spans="1:3" ht="15">
      <c r="A8977" s="1649">
        <v>42214</v>
      </c>
      <c r="B8977" s="1649"/>
      <c r="C8977" s="1251">
        <v>28.6</v>
      </c>
    </row>
    <row r="8978" spans="1:3" ht="15">
      <c r="A8978" s="1649">
        <v>42215</v>
      </c>
      <c r="B8978" s="1649"/>
      <c r="C8978" s="1251">
        <v>30.5</v>
      </c>
    </row>
    <row r="8979" spans="1:3" ht="15">
      <c r="A8979" s="1649">
        <v>42216</v>
      </c>
      <c r="B8979" s="1649"/>
      <c r="C8979" s="1426">
        <v>30</v>
      </c>
    </row>
    <row r="8980" spans="1:3" ht="15">
      <c r="A8980" s="1649">
        <v>42217</v>
      </c>
      <c r="B8980" s="1649"/>
      <c r="C8980" s="1251">
        <v>27.5</v>
      </c>
    </row>
    <row r="8981" spans="1:3" ht="15">
      <c r="A8981" s="1649">
        <v>42218</v>
      </c>
      <c r="B8981" s="1649"/>
      <c r="C8981" s="1251">
        <v>25.8</v>
      </c>
    </row>
    <row r="8982" spans="1:3" ht="15">
      <c r="A8982" s="1649">
        <v>42219</v>
      </c>
      <c r="B8982" s="1649"/>
      <c r="C8982" s="1251">
        <v>27.5</v>
      </c>
    </row>
    <row r="8983" spans="1:3" ht="15">
      <c r="A8983" s="1649">
        <v>42220</v>
      </c>
      <c r="B8983" s="1649"/>
      <c r="C8983" s="1251">
        <v>27.8</v>
      </c>
    </row>
    <row r="8984" spans="1:3" ht="15">
      <c r="A8984" s="1649">
        <v>42221</v>
      </c>
      <c r="B8984" s="1649"/>
      <c r="C8984" s="1251">
        <v>29.9</v>
      </c>
    </row>
    <row r="8985" spans="1:3" ht="15">
      <c r="A8985" s="1649">
        <v>42222</v>
      </c>
      <c r="B8985" s="1649"/>
      <c r="C8985" s="1251">
        <v>31.6</v>
      </c>
    </row>
    <row r="8986" spans="1:3" ht="15">
      <c r="A8986" s="1649">
        <v>42223</v>
      </c>
      <c r="B8986" s="1649"/>
      <c r="C8986" s="1251">
        <v>33.4</v>
      </c>
    </row>
    <row r="8987" spans="1:3" ht="15">
      <c r="A8987" s="1649">
        <v>42224</v>
      </c>
      <c r="B8987" s="1649"/>
      <c r="C8987" s="1251">
        <v>36.200000000000003</v>
      </c>
    </row>
    <row r="8988" spans="1:3" ht="15">
      <c r="A8988" s="1649">
        <v>42225</v>
      </c>
      <c r="B8988" s="1649"/>
      <c r="C8988" s="1251">
        <v>37</v>
      </c>
    </row>
    <row r="8989" spans="1:3" ht="15">
      <c r="A8989" s="1649">
        <v>42226</v>
      </c>
      <c r="B8989" s="1649"/>
      <c r="C8989" s="1251">
        <v>37</v>
      </c>
    </row>
    <row r="8990" spans="1:3" ht="15">
      <c r="A8990" s="1649">
        <v>42227</v>
      </c>
      <c r="B8990" s="1649"/>
      <c r="C8990" s="1251">
        <v>36.299999999999997</v>
      </c>
    </row>
    <row r="8991" spans="1:3" ht="15">
      <c r="A8991" s="1649">
        <v>42228</v>
      </c>
      <c r="B8991" s="1649"/>
      <c r="C8991" s="1251">
        <v>35.4</v>
      </c>
    </row>
    <row r="8992" spans="1:3" ht="15">
      <c r="A8992" s="1649">
        <v>42229</v>
      </c>
      <c r="B8992" s="1649"/>
      <c r="C8992" s="1251">
        <v>34.200000000000003</v>
      </c>
    </row>
    <row r="8993" spans="1:3" ht="15">
      <c r="A8993" s="1649">
        <v>42230</v>
      </c>
      <c r="B8993" s="1649"/>
      <c r="C8993" s="1251">
        <v>35.9</v>
      </c>
    </row>
    <row r="8994" spans="1:3" ht="15">
      <c r="A8994" s="1649">
        <v>42231</v>
      </c>
      <c r="B8994" s="1649"/>
      <c r="C8994" s="1251">
        <v>37.4</v>
      </c>
    </row>
    <row r="8995" spans="1:3" ht="15">
      <c r="A8995" s="1649">
        <v>42232</v>
      </c>
      <c r="B8995" s="1649"/>
      <c r="C8995" s="1251">
        <v>38.4</v>
      </c>
    </row>
    <row r="8996" spans="1:3" ht="15">
      <c r="A8996" s="1649">
        <v>42233</v>
      </c>
      <c r="B8996" s="1649"/>
      <c r="C8996" s="1251">
        <v>38.700000000000003</v>
      </c>
    </row>
    <row r="8997" spans="1:3" ht="15">
      <c r="A8997" s="1649">
        <v>42234</v>
      </c>
      <c r="B8997" s="1649"/>
      <c r="C8997" s="1251">
        <v>37.799999999999997</v>
      </c>
    </row>
    <row r="8998" spans="1:3" ht="15">
      <c r="A8998" s="1649">
        <v>42235</v>
      </c>
      <c r="B8998" s="1649"/>
      <c r="C8998" s="1251">
        <v>35.299999999999997</v>
      </c>
    </row>
    <row r="8999" spans="1:3" ht="15">
      <c r="A8999" s="1649">
        <v>42236</v>
      </c>
      <c r="B8999" s="1649"/>
      <c r="C8999" s="1251">
        <v>33.200000000000003</v>
      </c>
    </row>
    <row r="9000" spans="1:3" ht="15">
      <c r="A9000" s="1649">
        <v>42237</v>
      </c>
      <c r="B9000" s="1649"/>
      <c r="C9000" s="1251">
        <v>36.6</v>
      </c>
    </row>
    <row r="9001" spans="1:3" ht="15">
      <c r="A9001" s="1649">
        <v>42238</v>
      </c>
      <c r="B9001" s="1649"/>
      <c r="C9001" s="1251">
        <v>37</v>
      </c>
    </row>
    <row r="9002" spans="1:3" ht="15">
      <c r="A9002" s="1649">
        <v>42239</v>
      </c>
      <c r="B9002" s="1649"/>
      <c r="C9002" s="1251">
        <v>37.9</v>
      </c>
    </row>
    <row r="9003" spans="1:3" ht="15">
      <c r="A9003" s="1649">
        <v>42240</v>
      </c>
      <c r="B9003" s="1649"/>
      <c r="C9003" s="1251">
        <v>37.6</v>
      </c>
    </row>
    <row r="9004" spans="1:3" ht="15">
      <c r="A9004" s="1649">
        <v>42241</v>
      </c>
      <c r="B9004" s="1649"/>
      <c r="C9004" s="1251">
        <v>37.6</v>
      </c>
    </row>
    <row r="9005" spans="1:3" ht="15">
      <c r="A9005" s="1649">
        <v>42242</v>
      </c>
      <c r="B9005" s="1649"/>
      <c r="C9005" s="1251">
        <v>35</v>
      </c>
    </row>
    <row r="9006" spans="1:3" ht="15">
      <c r="A9006" s="1649">
        <v>42243</v>
      </c>
      <c r="B9006" s="1649"/>
      <c r="C9006" s="1251">
        <v>33.799999999999997</v>
      </c>
    </row>
    <row r="9007" spans="1:3" ht="15">
      <c r="A9007" s="1649">
        <v>42244</v>
      </c>
      <c r="B9007" s="1649"/>
      <c r="C9007" s="1251">
        <v>33.299999999999997</v>
      </c>
    </row>
    <row r="9008" spans="1:3" ht="15">
      <c r="A9008" s="1649">
        <v>42245</v>
      </c>
      <c r="B9008" s="1649"/>
      <c r="C9008" s="1251">
        <v>30.9</v>
      </c>
    </row>
    <row r="9009" spans="1:3" ht="15">
      <c r="A9009" s="1649">
        <v>42246</v>
      </c>
      <c r="B9009" s="1649"/>
      <c r="C9009" s="1251">
        <v>31.3</v>
      </c>
    </row>
    <row r="9010" spans="1:3" ht="15">
      <c r="A9010" s="1649">
        <v>42247</v>
      </c>
      <c r="B9010" s="1649"/>
      <c r="C9010" s="1426">
        <v>33</v>
      </c>
    </row>
    <row r="9011" spans="1:3" ht="15">
      <c r="A9011" s="1649">
        <v>42248</v>
      </c>
      <c r="B9011" s="1649"/>
      <c r="C9011" s="1251">
        <v>34.200000000000003</v>
      </c>
    </row>
    <row r="9012" spans="1:3" ht="15">
      <c r="A9012" s="1649">
        <v>42249</v>
      </c>
      <c r="B9012" s="1649"/>
      <c r="C9012" s="1251">
        <v>33.9</v>
      </c>
    </row>
    <row r="9013" spans="1:3" ht="15">
      <c r="A9013" s="1649">
        <v>42250</v>
      </c>
      <c r="B9013" s="1649"/>
      <c r="C9013" s="1251">
        <v>29.3</v>
      </c>
    </row>
    <row r="9014" spans="1:3" ht="15">
      <c r="A9014" s="1649">
        <v>42251</v>
      </c>
      <c r="B9014" s="1649"/>
      <c r="C9014" s="1251">
        <v>30.4</v>
      </c>
    </row>
    <row r="9015" spans="1:3" ht="15">
      <c r="A9015" s="1649">
        <v>42252</v>
      </c>
      <c r="B9015" s="1649"/>
      <c r="C9015" s="1251">
        <v>35.4</v>
      </c>
    </row>
    <row r="9016" spans="1:3" ht="15">
      <c r="A9016" s="1649">
        <v>42253</v>
      </c>
      <c r="B9016" s="1649"/>
      <c r="C9016" s="1251">
        <v>36.5</v>
      </c>
    </row>
    <row r="9017" spans="1:3" ht="15">
      <c r="A9017" s="1649">
        <v>42254</v>
      </c>
      <c r="B9017" s="1649"/>
      <c r="C9017" s="1251">
        <v>33.700000000000003</v>
      </c>
    </row>
    <row r="9018" spans="1:3" ht="15">
      <c r="A9018" s="1649">
        <v>42255</v>
      </c>
      <c r="B9018" s="1649"/>
      <c r="C9018" s="1251">
        <v>31.4</v>
      </c>
    </row>
    <row r="9019" spans="1:3" ht="15">
      <c r="A9019" s="1649">
        <v>42256</v>
      </c>
      <c r="B9019" s="1649"/>
      <c r="C9019" s="1251">
        <v>30.1</v>
      </c>
    </row>
    <row r="9020" spans="1:3" ht="15">
      <c r="A9020" s="1649">
        <v>42257</v>
      </c>
      <c r="B9020" s="1649"/>
      <c r="C9020" s="1251">
        <v>31</v>
      </c>
    </row>
    <row r="9021" spans="1:3" ht="15">
      <c r="A9021" s="1649">
        <v>42258</v>
      </c>
      <c r="B9021" s="1649"/>
      <c r="C9021" s="1251">
        <v>33.700000000000003</v>
      </c>
    </row>
    <row r="9022" spans="1:3" ht="15">
      <c r="A9022" s="1649">
        <v>42259</v>
      </c>
      <c r="B9022" s="1649"/>
      <c r="C9022" s="1251">
        <v>32.200000000000003</v>
      </c>
    </row>
    <row r="9023" spans="1:3" ht="15">
      <c r="A9023" s="1649">
        <v>42260</v>
      </c>
      <c r="B9023" s="1649"/>
      <c r="C9023" s="1251">
        <v>28.3</v>
      </c>
    </row>
    <row r="9024" spans="1:3" ht="15">
      <c r="A9024" s="1649">
        <v>42261</v>
      </c>
      <c r="B9024" s="1649"/>
      <c r="C9024" s="1251">
        <v>31.7</v>
      </c>
    </row>
    <row r="9025" spans="1:3" ht="15">
      <c r="A9025" s="1649">
        <v>42262</v>
      </c>
      <c r="B9025" s="1649"/>
      <c r="C9025" s="1251">
        <v>28.8</v>
      </c>
    </row>
    <row r="9026" spans="1:3" ht="15">
      <c r="A9026" s="1649">
        <v>42263</v>
      </c>
      <c r="B9026" s="1649"/>
      <c r="C9026" s="1251">
        <v>30.6</v>
      </c>
    </row>
    <row r="9027" spans="1:3" ht="15">
      <c r="A9027" s="1649">
        <v>42264</v>
      </c>
      <c r="B9027" s="1649"/>
      <c r="C9027" s="1251">
        <v>29.5</v>
      </c>
    </row>
    <row r="9028" spans="1:3" ht="15">
      <c r="A9028" s="1649">
        <v>42265</v>
      </c>
      <c r="B9028" s="1649"/>
      <c r="C9028" s="1251">
        <v>27.5</v>
      </c>
    </row>
    <row r="9029" spans="1:3" ht="15">
      <c r="A9029" s="1649">
        <v>42266</v>
      </c>
      <c r="B9029" s="1649"/>
      <c r="C9029" s="1251">
        <v>34</v>
      </c>
    </row>
    <row r="9030" spans="1:3" ht="15">
      <c r="A9030" s="1649">
        <v>42267</v>
      </c>
      <c r="B9030" s="1649"/>
      <c r="C9030" s="1251">
        <v>34.299999999999997</v>
      </c>
    </row>
    <row r="9031" spans="1:3" ht="15">
      <c r="A9031" s="1649">
        <v>42268</v>
      </c>
      <c r="B9031" s="1649"/>
      <c r="C9031" s="1251">
        <v>30.6</v>
      </c>
    </row>
    <row r="9032" spans="1:3" ht="15">
      <c r="A9032" s="1649">
        <v>42269</v>
      </c>
      <c r="B9032" s="1649"/>
      <c r="C9032" s="1251">
        <v>27.9</v>
      </c>
    </row>
    <row r="9033" spans="1:3" ht="15">
      <c r="A9033" s="1649">
        <v>42270</v>
      </c>
      <c r="B9033" s="1649"/>
      <c r="C9033" s="1251">
        <v>31.7</v>
      </c>
    </row>
    <row r="9034" spans="1:3" ht="15">
      <c r="A9034" s="1649">
        <v>42271</v>
      </c>
      <c r="B9034" s="1649"/>
      <c r="C9034" s="1251">
        <v>36.1</v>
      </c>
    </row>
    <row r="9035" spans="1:3" ht="15">
      <c r="A9035" s="1649">
        <v>42272</v>
      </c>
      <c r="B9035" s="1649"/>
      <c r="C9035" s="1251">
        <v>35.9</v>
      </c>
    </row>
    <row r="9036" spans="1:3" ht="15">
      <c r="A9036" s="1649">
        <v>42273</v>
      </c>
      <c r="B9036" s="1649"/>
      <c r="C9036" s="1251">
        <v>31.9</v>
      </c>
    </row>
    <row r="9037" spans="1:3" ht="15">
      <c r="A9037" s="1649">
        <v>42274</v>
      </c>
      <c r="B9037" s="1649"/>
      <c r="C9037" s="1251">
        <v>34.9</v>
      </c>
    </row>
    <row r="9038" spans="1:3" ht="15">
      <c r="A9038" s="1649">
        <v>42275</v>
      </c>
      <c r="B9038" s="1649"/>
      <c r="C9038" s="1251">
        <v>35.299999999999997</v>
      </c>
    </row>
    <row r="9039" spans="1:3" ht="15">
      <c r="A9039" s="1649">
        <v>42276</v>
      </c>
      <c r="B9039" s="1649"/>
      <c r="C9039" s="1251">
        <v>35.700000000000003</v>
      </c>
    </row>
    <row r="9040" spans="1:3" ht="15">
      <c r="A9040" s="1649">
        <v>42277</v>
      </c>
      <c r="B9040" s="1649"/>
      <c r="C9040" s="1251">
        <v>34.299999999999997</v>
      </c>
    </row>
    <row r="9041" spans="1:3" ht="15">
      <c r="A9041" s="1649">
        <v>42278</v>
      </c>
      <c r="B9041" s="1649"/>
      <c r="C9041" s="1251">
        <v>35</v>
      </c>
    </row>
    <row r="9042" spans="1:3" ht="15">
      <c r="A9042" s="1649">
        <v>42279</v>
      </c>
      <c r="B9042" s="1649"/>
      <c r="C9042" s="1251">
        <v>32.1</v>
      </c>
    </row>
    <row r="9043" spans="1:3" ht="15">
      <c r="A9043" s="1649">
        <v>42280</v>
      </c>
      <c r="B9043" s="1649"/>
      <c r="C9043" s="1251">
        <v>33.299999999999997</v>
      </c>
    </row>
    <row r="9044" spans="1:3" ht="15">
      <c r="A9044" s="1649">
        <v>42281</v>
      </c>
      <c r="B9044" s="1649"/>
      <c r="C9044" s="1251">
        <v>32.700000000000003</v>
      </c>
    </row>
    <row r="9045" spans="1:3" ht="15">
      <c r="A9045" s="1649">
        <v>42282</v>
      </c>
      <c r="B9045" s="1649"/>
      <c r="C9045" s="1251">
        <v>32</v>
      </c>
    </row>
    <row r="9046" spans="1:3" ht="15">
      <c r="A9046" s="1649">
        <v>42283</v>
      </c>
      <c r="B9046" s="1649"/>
      <c r="C9046" s="1251">
        <v>32.200000000000003</v>
      </c>
    </row>
    <row r="9047" spans="1:3" ht="15">
      <c r="A9047" s="1649">
        <v>42284</v>
      </c>
      <c r="B9047" s="1649"/>
      <c r="C9047" s="1251">
        <v>34.200000000000003</v>
      </c>
    </row>
    <row r="9048" spans="1:3" ht="15">
      <c r="A9048" s="1649">
        <v>42285</v>
      </c>
      <c r="B9048" s="1649"/>
      <c r="C9048" s="1251">
        <v>31.5</v>
      </c>
    </row>
    <row r="9049" spans="1:3" ht="15">
      <c r="A9049" s="1649">
        <v>42286</v>
      </c>
      <c r="B9049" s="1649"/>
      <c r="C9049" s="1251">
        <v>27.8</v>
      </c>
    </row>
    <row r="9050" spans="1:3" ht="15">
      <c r="A9050" s="1649">
        <v>42287</v>
      </c>
      <c r="B9050" s="1649"/>
      <c r="C9050" s="1251">
        <v>23.8</v>
      </c>
    </row>
    <row r="9051" spans="1:3" ht="15">
      <c r="A9051" s="1649">
        <v>42288</v>
      </c>
      <c r="B9051" s="1649"/>
      <c r="C9051" s="1251">
        <v>25.7</v>
      </c>
    </row>
    <row r="9052" spans="1:3" ht="15">
      <c r="A9052" s="1649">
        <v>42289</v>
      </c>
      <c r="B9052" s="1649"/>
      <c r="C9052" s="1251">
        <v>26.5</v>
      </c>
    </row>
    <row r="9053" spans="1:3" ht="15">
      <c r="A9053" s="1649">
        <v>42290</v>
      </c>
      <c r="B9053" s="1649"/>
      <c r="C9053" s="1251">
        <v>27.8</v>
      </c>
    </row>
    <row r="9054" spans="1:3" ht="15">
      <c r="A9054" s="1649">
        <v>42291</v>
      </c>
      <c r="B9054" s="1649"/>
      <c r="C9054" s="1251">
        <v>27.8</v>
      </c>
    </row>
    <row r="9055" spans="1:3" ht="15">
      <c r="A9055" s="1649">
        <v>42292</v>
      </c>
      <c r="B9055" s="1649"/>
      <c r="C9055" s="1251">
        <v>32.1</v>
      </c>
    </row>
    <row r="9056" spans="1:3" ht="15">
      <c r="A9056" s="1649">
        <v>42293</v>
      </c>
      <c r="B9056" s="1649"/>
      <c r="C9056" s="1251">
        <v>32.299999999999997</v>
      </c>
    </row>
    <row r="9057" spans="1:3" ht="15">
      <c r="A9057" s="1649">
        <v>42294</v>
      </c>
      <c r="B9057" s="1649"/>
      <c r="C9057" s="1251">
        <v>32.4</v>
      </c>
    </row>
    <row r="9058" spans="1:3" ht="15">
      <c r="A9058" s="1649">
        <v>42295</v>
      </c>
      <c r="B9058" s="1649"/>
      <c r="C9058" s="1251">
        <v>32.6</v>
      </c>
    </row>
    <row r="9059" spans="1:3" ht="15">
      <c r="A9059" s="1649">
        <v>42296</v>
      </c>
      <c r="B9059" s="1649"/>
      <c r="C9059" s="1251">
        <v>32.799999999999997</v>
      </c>
    </row>
    <row r="9060" spans="1:3" ht="15">
      <c r="A9060" s="1649">
        <v>42297</v>
      </c>
      <c r="B9060" s="1649"/>
      <c r="C9060" s="1251">
        <v>32.799999999999997</v>
      </c>
    </row>
    <row r="9061" spans="1:3" ht="15">
      <c r="A9061" s="1649">
        <v>42298</v>
      </c>
      <c r="B9061" s="1649"/>
      <c r="C9061" s="1251">
        <v>31.9</v>
      </c>
    </row>
    <row r="9062" spans="1:3" ht="15">
      <c r="A9062" s="1649">
        <v>42299</v>
      </c>
      <c r="B9062" s="1649"/>
      <c r="C9062" s="1251">
        <v>31.5</v>
      </c>
    </row>
    <row r="9063" spans="1:3" ht="15">
      <c r="A9063" s="1649">
        <v>42300</v>
      </c>
      <c r="B9063" s="1649"/>
      <c r="C9063" s="1251">
        <v>31.5</v>
      </c>
    </row>
    <row r="9064" spans="1:3" ht="15">
      <c r="A9064" s="1649">
        <v>42301</v>
      </c>
      <c r="B9064" s="1649"/>
      <c r="C9064" s="1251">
        <v>32.200000000000003</v>
      </c>
    </row>
    <row r="9065" spans="1:3" ht="15">
      <c r="A9065" s="1649">
        <v>42302</v>
      </c>
      <c r="B9065" s="1649"/>
      <c r="C9065" s="1251">
        <v>31</v>
      </c>
    </row>
    <row r="9066" spans="1:3" ht="15">
      <c r="A9066" s="1649">
        <v>42303</v>
      </c>
      <c r="B9066" s="1649"/>
      <c r="C9066" s="1251">
        <v>32.299999999999997</v>
      </c>
    </row>
    <row r="9067" spans="1:3" ht="15">
      <c r="A9067" s="1649">
        <v>42304</v>
      </c>
      <c r="B9067" s="1649"/>
      <c r="C9067" s="1251">
        <v>33.1</v>
      </c>
    </row>
    <row r="9068" spans="1:3" ht="15">
      <c r="A9068" s="1649">
        <v>42305</v>
      </c>
      <c r="B9068" s="1649"/>
      <c r="C9068" s="1251">
        <v>33.799999999999997</v>
      </c>
    </row>
    <row r="9069" spans="1:3" ht="15">
      <c r="A9069" s="1649">
        <v>42306</v>
      </c>
      <c r="B9069" s="1649"/>
      <c r="C9069" s="1251">
        <v>34</v>
      </c>
    </row>
    <row r="9070" spans="1:3" ht="15">
      <c r="A9070" s="1649">
        <v>42307</v>
      </c>
      <c r="B9070" s="1649"/>
      <c r="C9070" s="1251">
        <v>33.200000000000003</v>
      </c>
    </row>
    <row r="9071" spans="1:3" ht="15">
      <c r="A9071" s="1649">
        <v>42308</v>
      </c>
      <c r="B9071" s="1649"/>
      <c r="C9071" s="1426">
        <v>29.7</v>
      </c>
    </row>
    <row r="9072" spans="1:3" ht="15">
      <c r="A9072" s="1649">
        <v>42309</v>
      </c>
      <c r="B9072" s="1649"/>
      <c r="C9072" s="1251">
        <v>23.7</v>
      </c>
    </row>
    <row r="9073" spans="1:3" ht="15">
      <c r="A9073" s="1649">
        <v>42310</v>
      </c>
      <c r="B9073" s="1649"/>
      <c r="C9073" s="1251">
        <v>27</v>
      </c>
    </row>
    <row r="9074" spans="1:3" ht="15">
      <c r="A9074" s="1649">
        <v>42311</v>
      </c>
      <c r="B9074" s="1649"/>
      <c r="C9074" s="1251">
        <v>27.5</v>
      </c>
    </row>
    <row r="9075" spans="1:3" ht="15">
      <c r="A9075" s="1649">
        <v>42312</v>
      </c>
      <c r="B9075" s="1649"/>
      <c r="C9075" s="1251">
        <v>28.9</v>
      </c>
    </row>
    <row r="9076" spans="1:3" ht="15">
      <c r="A9076" s="1649">
        <v>42313</v>
      </c>
      <c r="B9076" s="1649"/>
      <c r="C9076" s="1251">
        <v>28.5</v>
      </c>
    </row>
    <row r="9077" spans="1:3" ht="15">
      <c r="A9077" s="1649">
        <v>42314</v>
      </c>
      <c r="B9077" s="1649"/>
      <c r="C9077" s="1251">
        <v>31.7</v>
      </c>
    </row>
    <row r="9078" spans="1:3" ht="15">
      <c r="A9078" s="1649">
        <v>42315</v>
      </c>
      <c r="B9078" s="1649"/>
      <c r="C9078" s="1251">
        <v>29.9</v>
      </c>
    </row>
    <row r="9079" spans="1:3" ht="15">
      <c r="A9079" s="1649">
        <v>42316</v>
      </c>
      <c r="B9079" s="1649"/>
      <c r="C9079" s="1251">
        <v>30.2</v>
      </c>
    </row>
    <row r="9080" spans="1:3" ht="15">
      <c r="A9080" s="1649">
        <v>42317</v>
      </c>
      <c r="B9080" s="1649"/>
      <c r="C9080" s="1251">
        <v>28.5</v>
      </c>
    </row>
    <row r="9081" spans="1:3" ht="15">
      <c r="A9081" s="1649">
        <v>42318</v>
      </c>
      <c r="B9081" s="1649"/>
      <c r="C9081" s="1251">
        <v>29</v>
      </c>
    </row>
    <row r="9082" spans="1:3" ht="15">
      <c r="A9082" s="1649">
        <v>42319</v>
      </c>
      <c r="B9082" s="1649"/>
      <c r="C9082" s="1251">
        <v>30.6</v>
      </c>
    </row>
    <row r="9083" spans="1:3" ht="15">
      <c r="A9083" s="1649">
        <v>42320</v>
      </c>
      <c r="B9083" s="1649"/>
      <c r="C9083" s="1251">
        <v>32.200000000000003</v>
      </c>
    </row>
    <row r="9084" spans="1:3" ht="15">
      <c r="A9084" s="1649">
        <v>42321</v>
      </c>
      <c r="B9084" s="1649"/>
      <c r="C9084" s="1251">
        <v>27.8</v>
      </c>
    </row>
    <row r="9085" spans="1:3" ht="15">
      <c r="A9085" s="1649">
        <v>42322</v>
      </c>
      <c r="B9085" s="1649"/>
      <c r="C9085" s="1251">
        <v>24.1</v>
      </c>
    </row>
    <row r="9086" spans="1:3" ht="15">
      <c r="A9086" s="1649">
        <v>42323</v>
      </c>
      <c r="B9086" s="1649"/>
      <c r="C9086" s="1251">
        <v>30.8</v>
      </c>
    </row>
    <row r="9087" spans="1:3" ht="15">
      <c r="A9087" s="1649">
        <v>42324</v>
      </c>
      <c r="B9087" s="1649"/>
      <c r="C9087" s="1251">
        <v>33.4</v>
      </c>
    </row>
    <row r="9088" spans="1:3" ht="15">
      <c r="A9088" s="1649">
        <v>42325</v>
      </c>
      <c r="B9088" s="1649"/>
      <c r="C9088" s="1251">
        <v>35.5</v>
      </c>
    </row>
    <row r="9089" spans="1:3" ht="15">
      <c r="A9089" s="1649">
        <v>42326</v>
      </c>
      <c r="B9089" s="1649"/>
      <c r="C9089" s="1251">
        <v>33</v>
      </c>
    </row>
    <row r="9090" spans="1:3" ht="15">
      <c r="A9090" s="1649">
        <v>42327</v>
      </c>
      <c r="B9090" s="1649"/>
      <c r="C9090" s="1251">
        <v>32.6</v>
      </c>
    </row>
    <row r="9091" spans="1:3" ht="15">
      <c r="A9091" s="1649">
        <v>42328</v>
      </c>
      <c r="B9091" s="1649"/>
      <c r="C9091" s="1251">
        <v>31.9</v>
      </c>
    </row>
    <row r="9092" spans="1:3" ht="15">
      <c r="A9092" s="1649">
        <v>42329</v>
      </c>
      <c r="B9092" s="1649"/>
      <c r="C9092" s="1251">
        <v>27.9</v>
      </c>
    </row>
    <row r="9093" spans="1:3" ht="15">
      <c r="A9093" s="1649">
        <v>42330</v>
      </c>
      <c r="B9093" s="1649"/>
      <c r="C9093" s="1251">
        <v>29</v>
      </c>
    </row>
    <row r="9094" spans="1:3" ht="15">
      <c r="A9094" s="1649">
        <v>42331</v>
      </c>
      <c r="B9094" s="1649"/>
      <c r="C9094" s="1251">
        <v>28.7</v>
      </c>
    </row>
    <row r="9095" spans="1:3" ht="15">
      <c r="A9095" s="1649">
        <v>42332</v>
      </c>
      <c r="B9095" s="1649"/>
      <c r="C9095" s="1251">
        <v>27.1</v>
      </c>
    </row>
    <row r="9096" spans="1:3" ht="15">
      <c r="A9096" s="1649">
        <v>42333</v>
      </c>
      <c r="B9096" s="1649"/>
      <c r="C9096" s="1251">
        <v>24.7</v>
      </c>
    </row>
    <row r="9097" spans="1:3" ht="15">
      <c r="A9097" s="1649">
        <v>42334</v>
      </c>
      <c r="B9097" s="1649"/>
      <c r="C9097" s="1251">
        <v>19.100000000000001</v>
      </c>
    </row>
    <row r="9098" spans="1:3" ht="15">
      <c r="A9098" s="1649">
        <v>42335</v>
      </c>
      <c r="B9098" s="1649"/>
      <c r="C9098" s="1251">
        <v>22</v>
      </c>
    </row>
    <row r="9099" spans="1:3" ht="15">
      <c r="A9099" s="1649">
        <v>42336</v>
      </c>
      <c r="B9099" s="1649"/>
      <c r="C9099" s="1251">
        <v>21.3</v>
      </c>
    </row>
    <row r="9100" spans="1:3" ht="15">
      <c r="A9100" s="1649">
        <v>42337</v>
      </c>
      <c r="B9100" s="1649"/>
      <c r="C9100" s="1251">
        <v>22.6</v>
      </c>
    </row>
    <row r="9101" spans="1:3" ht="15">
      <c r="A9101" s="1649">
        <v>42338</v>
      </c>
      <c r="B9101" s="1649"/>
      <c r="C9101" s="1251">
        <v>23.1</v>
      </c>
    </row>
    <row r="9102" spans="1:3" ht="15">
      <c r="A9102" s="1649">
        <v>42339</v>
      </c>
      <c r="B9102" s="1649"/>
      <c r="C9102" s="1252">
        <v>29.4</v>
      </c>
    </row>
    <row r="9103" spans="1:3" ht="15">
      <c r="A9103" s="1649">
        <v>42340</v>
      </c>
      <c r="B9103" s="1649"/>
      <c r="C9103" s="1252">
        <v>30.2</v>
      </c>
    </row>
    <row r="9104" spans="1:3" ht="15">
      <c r="A9104" s="1649">
        <v>42341</v>
      </c>
      <c r="B9104" s="1649"/>
      <c r="C9104" s="1252">
        <v>26.4</v>
      </c>
    </row>
    <row r="9105" spans="1:3" ht="15">
      <c r="A9105" s="1649">
        <v>42342</v>
      </c>
      <c r="B9105" s="1649"/>
      <c r="C9105" s="1252">
        <v>20.100000000000001</v>
      </c>
    </row>
    <row r="9106" spans="1:3" ht="15">
      <c r="A9106" s="1649">
        <v>42343</v>
      </c>
      <c r="B9106" s="1649"/>
      <c r="C9106" s="1252">
        <v>18.399999999999999</v>
      </c>
    </row>
    <row r="9107" spans="1:3" ht="15">
      <c r="A9107" s="1649">
        <v>42344</v>
      </c>
      <c r="B9107" s="1649"/>
      <c r="C9107" s="1252">
        <v>22.2</v>
      </c>
    </row>
    <row r="9108" spans="1:3" ht="15">
      <c r="A9108" s="1649">
        <v>42345</v>
      </c>
      <c r="B9108" s="1649"/>
      <c r="C9108" s="1252">
        <v>21.9</v>
      </c>
    </row>
    <row r="9109" spans="1:3" ht="15">
      <c r="A9109" s="1649">
        <v>42346</v>
      </c>
      <c r="B9109" s="1649"/>
      <c r="C9109" s="1252">
        <v>19.399999999999999</v>
      </c>
    </row>
    <row r="9110" spans="1:3" ht="15">
      <c r="A9110" s="1649">
        <v>42347</v>
      </c>
      <c r="B9110" s="1649"/>
      <c r="C9110" s="1252">
        <v>21.7</v>
      </c>
    </row>
    <row r="9111" spans="1:3" ht="15">
      <c r="A9111" s="1649">
        <v>42348</v>
      </c>
      <c r="B9111" s="1649"/>
      <c r="C9111" s="1252">
        <v>21</v>
      </c>
    </row>
    <row r="9112" spans="1:3" ht="15">
      <c r="A9112" s="1649">
        <v>42349</v>
      </c>
      <c r="B9112" s="1649"/>
      <c r="C9112" s="1252">
        <v>21</v>
      </c>
    </row>
    <row r="9113" spans="1:3" ht="15">
      <c r="A9113" s="1649">
        <v>42350</v>
      </c>
      <c r="B9113" s="1649"/>
      <c r="C9113" s="1252">
        <v>24.1</v>
      </c>
    </row>
    <row r="9114" spans="1:3" ht="15">
      <c r="A9114" s="1649">
        <v>42351</v>
      </c>
      <c r="B9114" s="1649"/>
      <c r="C9114" s="1252">
        <v>28.9</v>
      </c>
    </row>
    <row r="9115" spans="1:3" ht="15">
      <c r="A9115" s="1649">
        <v>42352</v>
      </c>
      <c r="B9115" s="1649"/>
      <c r="C9115" s="1252">
        <v>25</v>
      </c>
    </row>
    <row r="9116" spans="1:3" ht="15">
      <c r="A9116" s="1649">
        <v>42353</v>
      </c>
      <c r="B9116" s="1649"/>
      <c r="C9116" s="1252">
        <v>20.6</v>
      </c>
    </row>
    <row r="9117" spans="1:3" ht="15">
      <c r="A9117" s="1649">
        <v>42354</v>
      </c>
      <c r="B9117" s="1649"/>
      <c r="C9117" s="1252">
        <v>17.3</v>
      </c>
    </row>
    <row r="9118" spans="1:3" ht="15">
      <c r="A9118" s="1649">
        <v>42355</v>
      </c>
      <c r="B9118" s="1649"/>
      <c r="C9118" s="1252">
        <v>17.5</v>
      </c>
    </row>
    <row r="9119" spans="1:3" ht="15">
      <c r="A9119" s="1649">
        <v>42356</v>
      </c>
      <c r="B9119" s="1649"/>
      <c r="C9119" s="1252">
        <v>16.2</v>
      </c>
    </row>
    <row r="9120" spans="1:3" ht="15">
      <c r="A9120" s="1649">
        <v>42357</v>
      </c>
      <c r="B9120" s="1649"/>
      <c r="C9120" s="1252">
        <v>18.3</v>
      </c>
    </row>
    <row r="9121" spans="1:3" ht="15">
      <c r="A9121" s="1649">
        <v>42358</v>
      </c>
      <c r="B9121" s="1649"/>
      <c r="C9121" s="1252">
        <v>21.4</v>
      </c>
    </row>
    <row r="9122" spans="1:3" ht="15">
      <c r="A9122" s="1649">
        <v>42359</v>
      </c>
      <c r="B9122" s="1649"/>
      <c r="C9122" s="1252">
        <v>23.5</v>
      </c>
    </row>
    <row r="9123" spans="1:3" ht="15">
      <c r="A9123" s="1649">
        <v>42360</v>
      </c>
      <c r="B9123" s="1649"/>
      <c r="C9123" s="1252">
        <v>25</v>
      </c>
    </row>
    <row r="9124" spans="1:3" ht="15">
      <c r="A9124" s="1649">
        <v>42361</v>
      </c>
      <c r="B9124" s="1649"/>
      <c r="C9124" s="1252">
        <v>25.3</v>
      </c>
    </row>
    <row r="9125" spans="1:3" ht="15">
      <c r="A9125" s="1649">
        <v>42362</v>
      </c>
      <c r="B9125" s="1649"/>
      <c r="C9125" s="1252">
        <v>26.2</v>
      </c>
    </row>
    <row r="9126" spans="1:3" ht="15">
      <c r="A9126" s="1649">
        <v>42363</v>
      </c>
      <c r="B9126" s="1649"/>
      <c r="C9126" s="1252">
        <v>23.4</v>
      </c>
    </row>
    <row r="9127" spans="1:3" ht="15">
      <c r="A9127" s="1649">
        <v>42364</v>
      </c>
      <c r="B9127" s="1649"/>
      <c r="C9127" s="1252">
        <v>14.9</v>
      </c>
    </row>
    <row r="9128" spans="1:3" ht="15">
      <c r="A9128" s="1649">
        <v>42365</v>
      </c>
      <c r="B9128" s="1649"/>
      <c r="C9128" s="1252">
        <v>18.3</v>
      </c>
    </row>
    <row r="9129" spans="1:3" ht="15">
      <c r="A9129" s="1649">
        <v>42366</v>
      </c>
      <c r="B9129" s="1649"/>
      <c r="C9129" s="1252">
        <v>19</v>
      </c>
    </row>
    <row r="9130" spans="1:3" ht="15">
      <c r="A9130" s="1649">
        <v>42367</v>
      </c>
      <c r="B9130" s="1649"/>
      <c r="C9130" s="1252">
        <v>17.899999999999999</v>
      </c>
    </row>
    <row r="9131" spans="1:3" ht="15">
      <c r="A9131" s="1649">
        <v>42368</v>
      </c>
      <c r="B9131" s="1649"/>
      <c r="C9131" s="1252">
        <v>16.3</v>
      </c>
    </row>
    <row r="9132" spans="1:3" ht="15">
      <c r="A9132" s="1649">
        <v>42369</v>
      </c>
      <c r="B9132" s="1649"/>
      <c r="C9132" s="1427">
        <v>18.7</v>
      </c>
    </row>
    <row r="9133" spans="1:3">
      <c r="A9133" s="1649"/>
      <c r="B9133" s="1649"/>
    </row>
    <row r="9134" spans="1:3">
      <c r="A9134" s="1649"/>
      <c r="B9134" s="1649"/>
    </row>
    <row r="9135" spans="1:3">
      <c r="A9135" s="1649"/>
      <c r="B9135" s="1649"/>
    </row>
    <row r="9136" spans="1:3">
      <c r="A9136" s="1649"/>
      <c r="B9136" s="1649"/>
    </row>
    <row r="9137" spans="1:2">
      <c r="A9137" s="1649"/>
      <c r="B9137" s="1649"/>
    </row>
    <row r="9138" spans="1:2">
      <c r="A9138" s="1649"/>
      <c r="B9138" s="1649"/>
    </row>
    <row r="9139" spans="1:2">
      <c r="A9139" s="1649"/>
      <c r="B9139" s="1649"/>
    </row>
    <row r="9140" spans="1:2">
      <c r="A9140" s="1649"/>
      <c r="B9140" s="1649"/>
    </row>
    <row r="9141" spans="1:2">
      <c r="A9141" s="1649"/>
      <c r="B9141" s="1649"/>
    </row>
    <row r="9142" spans="1:2">
      <c r="A9142" s="1649"/>
      <c r="B9142" s="1649"/>
    </row>
    <row r="9143" spans="1:2">
      <c r="A9143" s="1649"/>
      <c r="B9143" s="1649"/>
    </row>
    <row r="9144" spans="1:2">
      <c r="A9144" s="1649"/>
      <c r="B9144" s="1649"/>
    </row>
    <row r="9145" spans="1:2">
      <c r="A9145" s="1649"/>
      <c r="B9145" s="1649"/>
    </row>
    <row r="9146" spans="1:2">
      <c r="A9146" s="1649"/>
      <c r="B9146" s="1649"/>
    </row>
    <row r="9147" spans="1:2">
      <c r="A9147" s="1649"/>
      <c r="B9147" s="1649"/>
    </row>
    <row r="9148" spans="1:2">
      <c r="A9148" s="1649"/>
      <c r="B9148" s="1649"/>
    </row>
    <row r="9149" spans="1:2">
      <c r="A9149" s="1649"/>
      <c r="B9149" s="1649"/>
    </row>
    <row r="9150" spans="1:2">
      <c r="A9150" s="1649"/>
      <c r="B9150" s="1649"/>
    </row>
    <row r="9151" spans="1:2">
      <c r="A9151" s="1649"/>
      <c r="B9151" s="1649"/>
    </row>
    <row r="9152" spans="1:2">
      <c r="A9152" s="1649"/>
      <c r="B9152" s="1649"/>
    </row>
    <row r="9153" spans="1:2">
      <c r="A9153" s="1649"/>
      <c r="B9153" s="1649"/>
    </row>
    <row r="9154" spans="1:2">
      <c r="A9154" s="1649"/>
      <c r="B9154" s="1649"/>
    </row>
    <row r="9155" spans="1:2">
      <c r="A9155" s="1649"/>
      <c r="B9155" s="1649"/>
    </row>
    <row r="9156" spans="1:2">
      <c r="A9156" s="1649"/>
      <c r="B9156" s="1649"/>
    </row>
    <row r="9157" spans="1:2">
      <c r="A9157" s="1649"/>
      <c r="B9157" s="1649"/>
    </row>
    <row r="9158" spans="1:2">
      <c r="A9158" s="1649"/>
      <c r="B9158" s="1649"/>
    </row>
    <row r="9159" spans="1:2">
      <c r="A9159" s="1649"/>
      <c r="B9159" s="1649"/>
    </row>
    <row r="9160" spans="1:2">
      <c r="A9160" s="1649"/>
      <c r="B9160" s="1649"/>
    </row>
    <row r="9161" spans="1:2">
      <c r="A9161" s="1649"/>
      <c r="B9161" s="1649"/>
    </row>
    <row r="9162" spans="1:2">
      <c r="A9162" s="1649"/>
      <c r="B9162" s="1649"/>
    </row>
    <row r="9163" spans="1:2">
      <c r="A9163" s="1649"/>
      <c r="B9163" s="1649"/>
    </row>
    <row r="9164" spans="1:2">
      <c r="A9164" s="1649"/>
      <c r="B9164" s="1649"/>
    </row>
    <row r="9165" spans="1:2">
      <c r="A9165" s="1649"/>
      <c r="B9165" s="1649"/>
    </row>
    <row r="9166" spans="1:2">
      <c r="A9166" s="1649"/>
      <c r="B9166" s="1649"/>
    </row>
    <row r="9167" spans="1:2">
      <c r="A9167" s="1649"/>
      <c r="B9167" s="1649"/>
    </row>
    <row r="9168" spans="1:2">
      <c r="A9168" s="1649"/>
      <c r="B9168" s="1649"/>
    </row>
    <row r="9169" spans="1:2">
      <c r="A9169" s="1649"/>
      <c r="B9169" s="1649"/>
    </row>
    <row r="9170" spans="1:2">
      <c r="A9170" s="1649"/>
      <c r="B9170" s="1649"/>
    </row>
    <row r="9171" spans="1:2">
      <c r="A9171" s="1649"/>
      <c r="B9171" s="1649"/>
    </row>
    <row r="9172" spans="1:2">
      <c r="A9172" s="1649"/>
      <c r="B9172" s="1649"/>
    </row>
    <row r="9173" spans="1:2">
      <c r="A9173" s="1649"/>
      <c r="B9173" s="1649"/>
    </row>
    <row r="9174" spans="1:2">
      <c r="A9174" s="1649"/>
      <c r="B9174" s="1649"/>
    </row>
    <row r="9175" spans="1:2">
      <c r="A9175" s="1649"/>
      <c r="B9175" s="1649"/>
    </row>
    <row r="9176" spans="1:2">
      <c r="A9176" s="1649"/>
      <c r="B9176" s="1649"/>
    </row>
    <row r="9177" spans="1:2">
      <c r="A9177" s="1649"/>
      <c r="B9177" s="1649"/>
    </row>
    <row r="9178" spans="1:2">
      <c r="A9178" s="1649"/>
      <c r="B9178" s="1649"/>
    </row>
    <row r="9179" spans="1:2">
      <c r="A9179" s="1649"/>
      <c r="B9179" s="1649"/>
    </row>
    <row r="9180" spans="1:2">
      <c r="A9180" s="1649"/>
      <c r="B9180" s="1649"/>
    </row>
    <row r="9181" spans="1:2">
      <c r="A9181" s="1649"/>
      <c r="B9181" s="1649"/>
    </row>
    <row r="9182" spans="1:2">
      <c r="A9182" s="1649"/>
      <c r="B9182" s="1649"/>
    </row>
    <row r="9183" spans="1:2">
      <c r="A9183" s="1649"/>
      <c r="B9183" s="1649"/>
    </row>
    <row r="9184" spans="1:2">
      <c r="A9184" s="1649"/>
      <c r="B9184" s="1649"/>
    </row>
    <row r="9185" spans="1:2">
      <c r="A9185" s="1649"/>
      <c r="B9185" s="1649"/>
    </row>
    <row r="9186" spans="1:2">
      <c r="A9186" s="1649"/>
      <c r="B9186" s="1649"/>
    </row>
    <row r="9187" spans="1:2">
      <c r="A9187" s="1649"/>
      <c r="B9187" s="1649"/>
    </row>
    <row r="9188" spans="1:2">
      <c r="A9188" s="1649"/>
      <c r="B9188" s="1649"/>
    </row>
    <row r="9189" spans="1:2">
      <c r="A9189" s="1649"/>
      <c r="B9189" s="1649"/>
    </row>
    <row r="9190" spans="1:2">
      <c r="A9190" s="1649"/>
      <c r="B9190" s="1649"/>
    </row>
    <row r="9191" spans="1:2">
      <c r="A9191" s="1649"/>
      <c r="B9191" s="1649"/>
    </row>
    <row r="9192" spans="1:2">
      <c r="A9192" s="1649"/>
      <c r="B9192" s="1649"/>
    </row>
    <row r="9193" spans="1:2">
      <c r="A9193" s="1649"/>
      <c r="B9193" s="1649"/>
    </row>
    <row r="9194" spans="1:2">
      <c r="A9194" s="1649"/>
      <c r="B9194" s="1649"/>
    </row>
    <row r="9195" spans="1:2">
      <c r="A9195" s="1649"/>
      <c r="B9195" s="1649"/>
    </row>
    <row r="9196" spans="1:2">
      <c r="A9196" s="1649"/>
      <c r="B9196" s="1649"/>
    </row>
    <row r="9197" spans="1:2">
      <c r="A9197" s="1649"/>
      <c r="B9197" s="1649"/>
    </row>
    <row r="9198" spans="1:2">
      <c r="A9198" s="1649"/>
      <c r="B9198" s="1649"/>
    </row>
    <row r="9199" spans="1:2">
      <c r="A9199" s="1649"/>
      <c r="B9199" s="1649"/>
    </row>
    <row r="9200" spans="1:2">
      <c r="A9200" s="1649"/>
      <c r="B9200" s="1649"/>
    </row>
    <row r="9201" spans="1:2">
      <c r="A9201" s="1649"/>
      <c r="B9201" s="1649"/>
    </row>
    <row r="9202" spans="1:2">
      <c r="A9202" s="1649"/>
      <c r="B9202" s="1649"/>
    </row>
    <row r="9203" spans="1:2">
      <c r="A9203" s="1649"/>
      <c r="B9203" s="1649"/>
    </row>
    <row r="9204" spans="1:2">
      <c r="A9204" s="1649"/>
      <c r="B9204" s="1649"/>
    </row>
    <row r="9205" spans="1:2">
      <c r="A9205" s="1649"/>
      <c r="B9205" s="1649"/>
    </row>
    <row r="9206" spans="1:2">
      <c r="A9206" s="1649"/>
      <c r="B9206" s="1649"/>
    </row>
    <row r="9207" spans="1:2">
      <c r="A9207" s="1649"/>
      <c r="B9207" s="1649"/>
    </row>
    <row r="9208" spans="1:2">
      <c r="A9208" s="1649"/>
      <c r="B9208" s="1649"/>
    </row>
    <row r="9209" spans="1:2">
      <c r="A9209" s="1649"/>
      <c r="B9209" s="1649"/>
    </row>
    <row r="9210" spans="1:2">
      <c r="A9210" s="1649"/>
      <c r="B9210" s="1649"/>
    </row>
    <row r="9211" spans="1:2">
      <c r="A9211" s="1649"/>
      <c r="B9211" s="1649"/>
    </row>
    <row r="9212" spans="1:2">
      <c r="A9212" s="1649"/>
      <c r="B9212" s="1649"/>
    </row>
    <row r="9213" spans="1:2">
      <c r="A9213" s="1649"/>
      <c r="B9213" s="1649"/>
    </row>
    <row r="9214" spans="1:2">
      <c r="A9214" s="1649"/>
      <c r="B9214" s="1649"/>
    </row>
    <row r="9215" spans="1:2">
      <c r="A9215" s="1649"/>
      <c r="B9215" s="1649"/>
    </row>
    <row r="9216" spans="1:2">
      <c r="A9216" s="1649"/>
      <c r="B9216" s="1649"/>
    </row>
    <row r="9217" spans="1:2">
      <c r="A9217" s="1649"/>
      <c r="B9217" s="1649"/>
    </row>
    <row r="9218" spans="1:2">
      <c r="A9218" s="1649"/>
      <c r="B9218" s="1649"/>
    </row>
    <row r="9219" spans="1:2">
      <c r="A9219" s="1649"/>
      <c r="B9219" s="1649"/>
    </row>
    <row r="9220" spans="1:2">
      <c r="A9220" s="1649"/>
      <c r="B9220" s="1649"/>
    </row>
    <row r="9221" spans="1:2">
      <c r="A9221" s="1649"/>
      <c r="B9221" s="1649"/>
    </row>
    <row r="9222" spans="1:2">
      <c r="A9222" s="1649"/>
      <c r="B9222" s="1649"/>
    </row>
    <row r="9223" spans="1:2">
      <c r="A9223" s="1649"/>
      <c r="B9223" s="1649"/>
    </row>
    <row r="9224" spans="1:2">
      <c r="A9224" s="1649"/>
      <c r="B9224" s="1649"/>
    </row>
    <row r="9225" spans="1:2">
      <c r="A9225" s="1649"/>
      <c r="B9225" s="1649"/>
    </row>
    <row r="9226" spans="1:2">
      <c r="A9226" s="1649"/>
      <c r="B9226" s="1649"/>
    </row>
    <row r="9227" spans="1:2">
      <c r="A9227" s="1649"/>
      <c r="B9227" s="1649"/>
    </row>
    <row r="9228" spans="1:2">
      <c r="A9228" s="1649"/>
      <c r="B9228" s="1649"/>
    </row>
    <row r="9229" spans="1:2">
      <c r="A9229" s="1649"/>
      <c r="B9229" s="1649"/>
    </row>
    <row r="9230" spans="1:2">
      <c r="A9230" s="1649"/>
      <c r="B9230" s="1649"/>
    </row>
    <row r="9231" spans="1:2">
      <c r="A9231" s="1649"/>
      <c r="B9231" s="1649"/>
    </row>
    <row r="9232" spans="1:2">
      <c r="A9232" s="1649"/>
      <c r="B9232" s="1649"/>
    </row>
    <row r="9233" spans="1:2">
      <c r="A9233" s="1649"/>
      <c r="B9233" s="1649"/>
    </row>
    <row r="9234" spans="1:2">
      <c r="A9234" s="1649"/>
      <c r="B9234" s="1649"/>
    </row>
    <row r="9235" spans="1:2">
      <c r="A9235" s="1649"/>
      <c r="B9235" s="1649"/>
    </row>
    <row r="9236" spans="1:2">
      <c r="A9236" s="1649"/>
      <c r="B9236" s="1649"/>
    </row>
    <row r="9237" spans="1:2">
      <c r="A9237" s="1649"/>
      <c r="B9237" s="1649"/>
    </row>
    <row r="9238" spans="1:2">
      <c r="A9238" s="1649"/>
      <c r="B9238" s="1649"/>
    </row>
    <row r="9239" spans="1:2">
      <c r="A9239" s="1649"/>
      <c r="B9239" s="1649"/>
    </row>
    <row r="9240" spans="1:2">
      <c r="A9240" s="1649"/>
      <c r="B9240" s="1649"/>
    </row>
    <row r="9241" spans="1:2">
      <c r="A9241" s="1649"/>
      <c r="B9241" s="1649"/>
    </row>
    <row r="9242" spans="1:2">
      <c r="A9242" s="1649"/>
      <c r="B9242" s="1649"/>
    </row>
    <row r="9243" spans="1:2">
      <c r="A9243" s="1649"/>
      <c r="B9243" s="1649"/>
    </row>
    <row r="9244" spans="1:2">
      <c r="A9244" s="1649"/>
      <c r="B9244" s="1649"/>
    </row>
    <row r="9245" spans="1:2">
      <c r="A9245" s="1649"/>
      <c r="B9245" s="1649"/>
    </row>
    <row r="9246" spans="1:2">
      <c r="A9246" s="1649"/>
      <c r="B9246" s="1649"/>
    </row>
    <row r="9247" spans="1:2">
      <c r="A9247" s="1649"/>
      <c r="B9247" s="1649"/>
    </row>
    <row r="9248" spans="1:2">
      <c r="A9248" s="1649"/>
      <c r="B9248" s="1649"/>
    </row>
    <row r="9249" spans="1:2">
      <c r="A9249" s="1649"/>
      <c r="B9249" s="1649"/>
    </row>
    <row r="9250" spans="1:2">
      <c r="A9250" s="1649"/>
      <c r="B9250" s="1649"/>
    </row>
    <row r="9251" spans="1:2">
      <c r="A9251" s="1649"/>
      <c r="B9251" s="1649"/>
    </row>
    <row r="9252" spans="1:2">
      <c r="A9252" s="1649"/>
      <c r="B9252" s="1649"/>
    </row>
    <row r="9253" spans="1:2">
      <c r="A9253" s="1649"/>
      <c r="B9253" s="1649"/>
    </row>
    <row r="9254" spans="1:2">
      <c r="A9254" s="1649"/>
      <c r="B9254" s="1649"/>
    </row>
    <row r="9255" spans="1:2">
      <c r="A9255" s="1649"/>
      <c r="B9255" s="1649"/>
    </row>
    <row r="9256" spans="1:2">
      <c r="A9256" s="1649"/>
      <c r="B9256" s="1649"/>
    </row>
    <row r="9257" spans="1:2">
      <c r="A9257" s="1649"/>
      <c r="B9257" s="1649"/>
    </row>
    <row r="9258" spans="1:2">
      <c r="A9258" s="1649"/>
      <c r="B9258" s="1649"/>
    </row>
    <row r="9259" spans="1:2">
      <c r="A9259" s="1649"/>
      <c r="B9259" s="1649"/>
    </row>
    <row r="9260" spans="1:2">
      <c r="A9260" s="1649"/>
      <c r="B9260" s="1649"/>
    </row>
    <row r="9261" spans="1:2">
      <c r="A9261" s="1649"/>
      <c r="B9261" s="1649"/>
    </row>
    <row r="9262" spans="1:2">
      <c r="A9262" s="1649"/>
      <c r="B9262" s="1649"/>
    </row>
    <row r="9263" spans="1:2">
      <c r="A9263" s="1649"/>
      <c r="B9263" s="1649"/>
    </row>
    <row r="9264" spans="1:2">
      <c r="A9264" s="1649"/>
      <c r="B9264" s="1649"/>
    </row>
    <row r="9265" spans="1:2">
      <c r="A9265" s="1649"/>
      <c r="B9265" s="1649"/>
    </row>
    <row r="9266" spans="1:2">
      <c r="A9266" s="1649"/>
      <c r="B9266" s="1649"/>
    </row>
    <row r="9267" spans="1:2">
      <c r="A9267" s="1649"/>
      <c r="B9267" s="1649"/>
    </row>
    <row r="9268" spans="1:2">
      <c r="A9268" s="1649"/>
      <c r="B9268" s="1649"/>
    </row>
    <row r="9269" spans="1:2">
      <c r="A9269" s="1649"/>
      <c r="B9269" s="1649"/>
    </row>
    <row r="9270" spans="1:2">
      <c r="A9270" s="1649"/>
      <c r="B9270" s="1649"/>
    </row>
    <row r="9271" spans="1:2">
      <c r="A9271" s="1649"/>
      <c r="B9271" s="1649"/>
    </row>
    <row r="9272" spans="1:2">
      <c r="A9272" s="1649"/>
      <c r="B9272" s="1649"/>
    </row>
    <row r="9273" spans="1:2">
      <c r="A9273" s="1649"/>
      <c r="B9273" s="1649"/>
    </row>
    <row r="9274" spans="1:2">
      <c r="A9274" s="1649"/>
      <c r="B9274" s="1649"/>
    </row>
    <row r="9275" spans="1:2">
      <c r="A9275" s="1649"/>
      <c r="B9275" s="1649"/>
    </row>
    <row r="9276" spans="1:2">
      <c r="A9276" s="1649"/>
      <c r="B9276" s="1649"/>
    </row>
    <row r="9277" spans="1:2">
      <c r="A9277" s="1649"/>
      <c r="B9277" s="1649"/>
    </row>
    <row r="9278" spans="1:2">
      <c r="A9278" s="1649"/>
      <c r="B9278" s="1649"/>
    </row>
    <row r="9279" spans="1:2">
      <c r="A9279" s="1649"/>
      <c r="B9279" s="1649"/>
    </row>
    <row r="9280" spans="1:2">
      <c r="A9280" s="1649"/>
      <c r="B9280" s="1649"/>
    </row>
    <row r="9281" spans="1:2">
      <c r="A9281" s="1649"/>
      <c r="B9281" s="1649"/>
    </row>
    <row r="9282" spans="1:2">
      <c r="A9282" s="1649"/>
      <c r="B9282" s="1649"/>
    </row>
    <row r="9283" spans="1:2">
      <c r="A9283" s="1649"/>
      <c r="B9283" s="1649"/>
    </row>
    <row r="9284" spans="1:2">
      <c r="A9284" s="1649"/>
      <c r="B9284" s="1649"/>
    </row>
    <row r="9285" spans="1:2">
      <c r="A9285" s="1649"/>
      <c r="B9285" s="1649"/>
    </row>
    <row r="9286" spans="1:2">
      <c r="A9286" s="1649"/>
      <c r="B9286" s="1649"/>
    </row>
    <row r="9287" spans="1:2">
      <c r="A9287" s="1649"/>
      <c r="B9287" s="1649"/>
    </row>
    <row r="9288" spans="1:2">
      <c r="A9288" s="1649"/>
      <c r="B9288" s="1649"/>
    </row>
    <row r="9289" spans="1:2">
      <c r="A9289" s="1649"/>
      <c r="B9289" s="1649"/>
    </row>
    <row r="9290" spans="1:2">
      <c r="A9290" s="1649"/>
      <c r="B9290" s="1649"/>
    </row>
    <row r="9291" spans="1:2">
      <c r="A9291" s="1649"/>
      <c r="B9291" s="1649"/>
    </row>
    <row r="9292" spans="1:2">
      <c r="A9292" s="1649"/>
      <c r="B9292" s="1649"/>
    </row>
    <row r="9293" spans="1:2">
      <c r="A9293" s="1649"/>
      <c r="B9293" s="1649"/>
    </row>
    <row r="9294" spans="1:2">
      <c r="A9294" s="1649"/>
      <c r="B9294" s="1649"/>
    </row>
    <row r="9295" spans="1:2">
      <c r="A9295" s="1649"/>
      <c r="B9295" s="1649"/>
    </row>
    <row r="9296" spans="1:2">
      <c r="A9296" s="1649"/>
      <c r="B9296" s="1649"/>
    </row>
    <row r="9297" spans="1:2">
      <c r="A9297" s="1649"/>
      <c r="B9297" s="1649"/>
    </row>
    <row r="9298" spans="1:2">
      <c r="A9298" s="1649"/>
      <c r="B9298" s="1649"/>
    </row>
    <row r="9299" spans="1:2">
      <c r="A9299" s="1649"/>
      <c r="B9299" s="1649"/>
    </row>
    <row r="9300" spans="1:2">
      <c r="A9300" s="1649"/>
      <c r="B9300" s="1649"/>
    </row>
    <row r="9301" spans="1:2">
      <c r="A9301" s="1649"/>
      <c r="B9301" s="1649"/>
    </row>
    <row r="9302" spans="1:2">
      <c r="A9302" s="1649"/>
      <c r="B9302" s="1649"/>
    </row>
    <row r="9303" spans="1:2">
      <c r="A9303" s="1649"/>
      <c r="B9303" s="1649"/>
    </row>
    <row r="9304" spans="1:2">
      <c r="A9304" s="1649"/>
      <c r="B9304" s="1649"/>
    </row>
    <row r="9305" spans="1:2">
      <c r="A9305" s="1649"/>
      <c r="B9305" s="1649"/>
    </row>
    <row r="9306" spans="1:2">
      <c r="A9306" s="1649"/>
      <c r="B9306" s="1649"/>
    </row>
    <row r="9307" spans="1:2">
      <c r="A9307" s="1649"/>
      <c r="B9307" s="1649"/>
    </row>
    <row r="9308" spans="1:2">
      <c r="A9308" s="1649"/>
      <c r="B9308" s="1649"/>
    </row>
    <row r="9309" spans="1:2">
      <c r="A9309" s="1649"/>
      <c r="B9309" s="1649"/>
    </row>
    <row r="9310" spans="1:2">
      <c r="A9310" s="1649"/>
      <c r="B9310" s="1649"/>
    </row>
    <row r="9311" spans="1:2">
      <c r="A9311" s="1649"/>
      <c r="B9311" s="1649"/>
    </row>
    <row r="9312" spans="1:2">
      <c r="A9312" s="1649"/>
      <c r="B9312" s="1649"/>
    </row>
    <row r="9313" spans="1:2">
      <c r="A9313" s="1649"/>
      <c r="B9313" s="1649"/>
    </row>
    <row r="9314" spans="1:2">
      <c r="A9314" s="1649"/>
      <c r="B9314" s="1649"/>
    </row>
    <row r="9315" spans="1:2">
      <c r="A9315" s="1649"/>
      <c r="B9315" s="1649"/>
    </row>
    <row r="9316" spans="1:2">
      <c r="A9316" s="1649"/>
      <c r="B9316" s="1649"/>
    </row>
    <row r="9317" spans="1:2">
      <c r="A9317" s="1649"/>
      <c r="B9317" s="1649"/>
    </row>
    <row r="9318" spans="1:2">
      <c r="A9318" s="1649"/>
      <c r="B9318" s="1649"/>
    </row>
    <row r="9319" spans="1:2">
      <c r="A9319" s="1649"/>
      <c r="B9319" s="1649"/>
    </row>
    <row r="9320" spans="1:2">
      <c r="A9320" s="1649"/>
      <c r="B9320" s="1649"/>
    </row>
    <row r="9321" spans="1:2">
      <c r="A9321" s="1649"/>
      <c r="B9321" s="1649"/>
    </row>
    <row r="9322" spans="1:2">
      <c r="A9322" s="1649"/>
      <c r="B9322" s="1649"/>
    </row>
    <row r="9323" spans="1:2">
      <c r="A9323" s="1649"/>
      <c r="B9323" s="1649"/>
    </row>
    <row r="9324" spans="1:2">
      <c r="A9324" s="1649"/>
      <c r="B9324" s="1649"/>
    </row>
    <row r="9325" spans="1:2">
      <c r="A9325" s="1649"/>
      <c r="B9325" s="1649"/>
    </row>
    <row r="9326" spans="1:2">
      <c r="A9326" s="1649"/>
      <c r="B9326" s="1649"/>
    </row>
    <row r="9327" spans="1:2">
      <c r="A9327" s="1649"/>
      <c r="B9327" s="1649"/>
    </row>
    <row r="9328" spans="1:2">
      <c r="A9328" s="1649"/>
      <c r="B9328" s="1649"/>
    </row>
    <row r="9329" spans="1:2">
      <c r="A9329" s="1649"/>
      <c r="B9329" s="1649"/>
    </row>
    <row r="9330" spans="1:2">
      <c r="A9330" s="1649"/>
      <c r="B9330" s="1649"/>
    </row>
    <row r="9331" spans="1:2">
      <c r="A9331" s="1649"/>
      <c r="B9331" s="1649"/>
    </row>
    <row r="9332" spans="1:2">
      <c r="A9332" s="1649"/>
      <c r="B9332" s="1649"/>
    </row>
    <row r="9333" spans="1:2">
      <c r="A9333" s="1649"/>
      <c r="B9333" s="1649"/>
    </row>
    <row r="9334" spans="1:2">
      <c r="A9334" s="1649"/>
      <c r="B9334" s="1649"/>
    </row>
    <row r="9335" spans="1:2">
      <c r="A9335" s="1649"/>
      <c r="B9335" s="1649"/>
    </row>
    <row r="9336" spans="1:2">
      <c r="A9336" s="1649"/>
      <c r="B9336" s="1649"/>
    </row>
    <row r="9337" spans="1:2">
      <c r="A9337" s="1649"/>
      <c r="B9337" s="1649"/>
    </row>
    <row r="9338" spans="1:2">
      <c r="A9338" s="1649"/>
      <c r="B9338" s="1649"/>
    </row>
    <row r="9339" spans="1:2">
      <c r="A9339" s="1649"/>
      <c r="B9339" s="1649"/>
    </row>
    <row r="9340" spans="1:2">
      <c r="A9340" s="1649"/>
      <c r="B9340" s="1649"/>
    </row>
    <row r="9341" spans="1:2">
      <c r="A9341" s="1649"/>
      <c r="B9341" s="1649"/>
    </row>
    <row r="9342" spans="1:2">
      <c r="A9342" s="1649"/>
      <c r="B9342" s="1649"/>
    </row>
    <row r="9343" spans="1:2">
      <c r="A9343" s="1649"/>
      <c r="B9343" s="1649"/>
    </row>
    <row r="9344" spans="1:2">
      <c r="A9344" s="1649"/>
      <c r="B9344" s="1649"/>
    </row>
    <row r="9345" spans="1:2">
      <c r="A9345" s="1649"/>
      <c r="B9345" s="1649"/>
    </row>
    <row r="9346" spans="1:2">
      <c r="A9346" s="1649"/>
      <c r="B9346" s="1649"/>
    </row>
    <row r="9347" spans="1:2">
      <c r="A9347" s="1649"/>
      <c r="B9347" s="1649"/>
    </row>
    <row r="9348" spans="1:2">
      <c r="A9348" s="1649"/>
      <c r="B9348" s="1649"/>
    </row>
    <row r="9349" spans="1:2">
      <c r="A9349" s="1649"/>
      <c r="B9349" s="1649"/>
    </row>
    <row r="9350" spans="1:2">
      <c r="A9350" s="1649"/>
      <c r="B9350" s="1649"/>
    </row>
    <row r="9351" spans="1:2">
      <c r="A9351" s="1649"/>
      <c r="B9351" s="1649"/>
    </row>
    <row r="9352" spans="1:2">
      <c r="A9352" s="1649"/>
      <c r="B9352" s="1649"/>
    </row>
    <row r="9353" spans="1:2">
      <c r="A9353" s="1649"/>
      <c r="B9353" s="1649"/>
    </row>
    <row r="9354" spans="1:2">
      <c r="A9354" s="1649"/>
      <c r="B9354" s="1649"/>
    </row>
    <row r="9355" spans="1:2">
      <c r="A9355" s="1649"/>
      <c r="B9355" s="1649"/>
    </row>
    <row r="9356" spans="1:2">
      <c r="A9356" s="1649"/>
      <c r="B9356" s="1649"/>
    </row>
    <row r="9357" spans="1:2">
      <c r="A9357" s="1649"/>
      <c r="B9357" s="1649"/>
    </row>
    <row r="9358" spans="1:2">
      <c r="A9358" s="1649"/>
      <c r="B9358" s="1649"/>
    </row>
    <row r="9359" spans="1:2">
      <c r="A9359" s="1649"/>
      <c r="B9359" s="1649"/>
    </row>
    <row r="9360" spans="1:2">
      <c r="A9360" s="1649"/>
      <c r="B9360" s="1649"/>
    </row>
    <row r="9361" spans="1:2">
      <c r="A9361" s="1649"/>
      <c r="B9361" s="1649"/>
    </row>
    <row r="9362" spans="1:2">
      <c r="A9362" s="1649"/>
      <c r="B9362" s="1649"/>
    </row>
    <row r="9363" spans="1:2">
      <c r="A9363" s="1649"/>
      <c r="B9363" s="1649"/>
    </row>
    <row r="9364" spans="1:2">
      <c r="A9364" s="1649"/>
      <c r="B9364" s="1649"/>
    </row>
    <row r="9365" spans="1:2">
      <c r="A9365" s="1649"/>
      <c r="B9365" s="1649"/>
    </row>
    <row r="9366" spans="1:2">
      <c r="A9366" s="1649"/>
      <c r="B9366" s="1649"/>
    </row>
    <row r="9367" spans="1:2">
      <c r="A9367" s="1649"/>
      <c r="B9367" s="1649"/>
    </row>
    <row r="9368" spans="1:2">
      <c r="A9368" s="1649"/>
      <c r="B9368" s="1649"/>
    </row>
    <row r="9369" spans="1:2">
      <c r="A9369" s="1649"/>
      <c r="B9369" s="1649"/>
    </row>
    <row r="9370" spans="1:2">
      <c r="A9370" s="1649"/>
      <c r="B9370" s="1649"/>
    </row>
    <row r="9371" spans="1:2">
      <c r="A9371" s="1649"/>
      <c r="B9371" s="1649"/>
    </row>
    <row r="9372" spans="1:2">
      <c r="A9372" s="1649"/>
      <c r="B9372" s="1649"/>
    </row>
    <row r="9373" spans="1:2">
      <c r="A9373" s="1649"/>
      <c r="B9373" s="1649"/>
    </row>
    <row r="9374" spans="1:2">
      <c r="A9374" s="1649"/>
      <c r="B9374" s="1649"/>
    </row>
    <row r="9375" spans="1:2">
      <c r="A9375" s="1649"/>
      <c r="B9375" s="1649"/>
    </row>
    <row r="9376" spans="1:2">
      <c r="A9376" s="1649"/>
      <c r="B9376" s="1649"/>
    </row>
    <row r="9377" spans="1:2">
      <c r="A9377" s="1649"/>
      <c r="B9377" s="1649"/>
    </row>
    <row r="9378" spans="1:2">
      <c r="A9378" s="1649"/>
      <c r="B9378" s="1649"/>
    </row>
    <row r="9379" spans="1:2">
      <c r="A9379" s="1649"/>
      <c r="B9379" s="1649"/>
    </row>
    <row r="9380" spans="1:2">
      <c r="A9380" s="1649"/>
      <c r="B9380" s="1649"/>
    </row>
    <row r="9381" spans="1:2">
      <c r="A9381" s="1649"/>
      <c r="B9381" s="1649"/>
    </row>
    <row r="9382" spans="1:2">
      <c r="A9382" s="1649"/>
      <c r="B9382" s="1649"/>
    </row>
    <row r="9383" spans="1:2">
      <c r="A9383" s="1649"/>
      <c r="B9383" s="1649"/>
    </row>
    <row r="9384" spans="1:2">
      <c r="A9384" s="1649"/>
      <c r="B9384" s="1649"/>
    </row>
    <row r="9385" spans="1:2">
      <c r="A9385" s="1649"/>
      <c r="B9385" s="1649"/>
    </row>
    <row r="9386" spans="1:2">
      <c r="A9386" s="1649"/>
      <c r="B9386" s="1649"/>
    </row>
    <row r="9387" spans="1:2">
      <c r="A9387" s="1649"/>
      <c r="B9387" s="1649"/>
    </row>
    <row r="9388" spans="1:2">
      <c r="A9388" s="1649"/>
      <c r="B9388" s="1649"/>
    </row>
    <row r="9389" spans="1:2">
      <c r="A9389" s="1649"/>
      <c r="B9389" s="1649"/>
    </row>
    <row r="9390" spans="1:2">
      <c r="A9390" s="1649"/>
      <c r="B9390" s="1649"/>
    </row>
    <row r="9391" spans="1:2">
      <c r="A9391" s="1649"/>
      <c r="B9391" s="1649"/>
    </row>
    <row r="9392" spans="1:2">
      <c r="A9392" s="1649"/>
      <c r="B9392" s="1649"/>
    </row>
    <row r="9393" spans="1:2">
      <c r="A9393" s="1649"/>
      <c r="B9393" s="1649"/>
    </row>
    <row r="9394" spans="1:2">
      <c r="A9394" s="1649"/>
      <c r="B9394" s="1649"/>
    </row>
    <row r="9395" spans="1:2">
      <c r="A9395" s="1649"/>
      <c r="B9395" s="1649"/>
    </row>
    <row r="9396" spans="1:2">
      <c r="A9396" s="1649"/>
      <c r="B9396" s="1649"/>
    </row>
    <row r="9397" spans="1:2">
      <c r="A9397" s="1649"/>
      <c r="B9397" s="1649"/>
    </row>
    <row r="9398" spans="1:2">
      <c r="A9398" s="1649"/>
      <c r="B9398" s="1649"/>
    </row>
    <row r="9399" spans="1:2">
      <c r="A9399" s="1649"/>
      <c r="B9399" s="1649"/>
    </row>
    <row r="9400" spans="1:2">
      <c r="A9400" s="1649"/>
      <c r="B9400" s="1649"/>
    </row>
    <row r="9401" spans="1:2">
      <c r="A9401" s="1649"/>
      <c r="B9401" s="1649"/>
    </row>
    <row r="9402" spans="1:2">
      <c r="A9402" s="1649"/>
      <c r="B9402" s="1649"/>
    </row>
    <row r="9403" spans="1:2">
      <c r="A9403" s="1649"/>
      <c r="B9403" s="1649"/>
    </row>
    <row r="9404" spans="1:2">
      <c r="A9404" s="1649"/>
      <c r="B9404" s="1649"/>
    </row>
    <row r="9405" spans="1:2">
      <c r="A9405" s="1649"/>
      <c r="B9405" s="1649"/>
    </row>
    <row r="9406" spans="1:2">
      <c r="A9406" s="1649"/>
      <c r="B9406" s="1649"/>
    </row>
    <row r="9407" spans="1:2">
      <c r="A9407" s="1649"/>
      <c r="B9407" s="1649"/>
    </row>
    <row r="9408" spans="1:2">
      <c r="A9408" s="1649"/>
      <c r="B9408" s="1649"/>
    </row>
    <row r="9409" spans="1:2">
      <c r="A9409" s="1649"/>
      <c r="B9409" s="1649"/>
    </row>
    <row r="9410" spans="1:2">
      <c r="A9410" s="1649"/>
      <c r="B9410" s="1649"/>
    </row>
    <row r="9411" spans="1:2">
      <c r="A9411" s="1649"/>
      <c r="B9411" s="1649"/>
    </row>
    <row r="9412" spans="1:2">
      <c r="A9412" s="1649"/>
      <c r="B9412" s="1649"/>
    </row>
    <row r="9413" spans="1:2">
      <c r="A9413" s="1649"/>
      <c r="B9413" s="1649"/>
    </row>
    <row r="9414" spans="1:2">
      <c r="A9414" s="1649"/>
      <c r="B9414" s="1649"/>
    </row>
    <row r="9415" spans="1:2">
      <c r="A9415" s="1649"/>
      <c r="B9415" s="1649"/>
    </row>
    <row r="9416" spans="1:2">
      <c r="A9416" s="1649"/>
      <c r="B9416" s="1649"/>
    </row>
    <row r="9417" spans="1:2">
      <c r="A9417" s="1649"/>
      <c r="B9417" s="1649"/>
    </row>
    <row r="9418" spans="1:2">
      <c r="A9418" s="1649"/>
      <c r="B9418" s="1649"/>
    </row>
    <row r="9419" spans="1:2">
      <c r="A9419" s="1649"/>
      <c r="B9419" s="1649"/>
    </row>
    <row r="9420" spans="1:2">
      <c r="A9420" s="1649"/>
      <c r="B9420" s="1649"/>
    </row>
    <row r="9421" spans="1:2">
      <c r="A9421" s="1649"/>
      <c r="B9421" s="1649"/>
    </row>
    <row r="9422" spans="1:2">
      <c r="A9422" s="1649"/>
      <c r="B9422" s="1649"/>
    </row>
    <row r="9423" spans="1:2">
      <c r="A9423" s="1649"/>
      <c r="B9423" s="164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W1937"/>
  <sheetViews>
    <sheetView topLeftCell="A1750" zoomScaleNormal="100" workbookViewId="0">
      <selection activeCell="G1546" sqref="G1546"/>
    </sheetView>
  </sheetViews>
  <sheetFormatPr defaultRowHeight="15.75"/>
  <cols>
    <col min="1" max="1" width="7" style="1507" bestFit="1" customWidth="1"/>
    <col min="2" max="2" width="8.140625" style="1507" customWidth="1"/>
    <col min="3" max="5" width="5.5703125" style="1507" bestFit="1" customWidth="1"/>
    <col min="6" max="6" width="6.7109375" style="1507" customWidth="1"/>
    <col min="7" max="7" width="6.28515625" style="1507" customWidth="1"/>
    <col min="8" max="8" width="6.42578125" style="1507" customWidth="1"/>
    <col min="9" max="9" width="6.28515625" style="1507" customWidth="1"/>
    <col min="10" max="13" width="5.5703125" style="1507" bestFit="1" customWidth="1"/>
    <col min="14" max="16384" width="9.140625" style="1"/>
  </cols>
  <sheetData>
    <row r="1" spans="1:13">
      <c r="A1" s="1507">
        <v>1961</v>
      </c>
      <c r="B1" s="1507" t="s">
        <v>2</v>
      </c>
      <c r="C1" s="1507" t="s">
        <v>3</v>
      </c>
      <c r="D1" s="1507" t="s">
        <v>4</v>
      </c>
      <c r="E1" s="1507" t="s">
        <v>5</v>
      </c>
      <c r="F1" s="1507" t="s">
        <v>6</v>
      </c>
      <c r="G1" s="1507" t="s">
        <v>7</v>
      </c>
      <c r="H1" s="1507" t="s">
        <v>8</v>
      </c>
      <c r="I1" s="1507" t="s">
        <v>9</v>
      </c>
      <c r="J1" s="1507" t="s">
        <v>10</v>
      </c>
      <c r="K1" s="1507" t="s">
        <v>11</v>
      </c>
      <c r="L1" s="1507" t="s">
        <v>12</v>
      </c>
      <c r="M1" s="1507" t="s">
        <v>13</v>
      </c>
    </row>
    <row r="3" spans="1:13">
      <c r="A3" s="1507">
        <v>1</v>
      </c>
      <c r="B3" s="1507">
        <v>16.100000000000001</v>
      </c>
      <c r="C3" s="1507">
        <v>14.3</v>
      </c>
      <c r="D3" s="1507">
        <v>22.1</v>
      </c>
      <c r="E3" s="1507">
        <v>24.6</v>
      </c>
      <c r="F3" s="1507">
        <v>30.2</v>
      </c>
      <c r="G3" s="1507">
        <v>37.5</v>
      </c>
      <c r="H3" s="1507">
        <v>35.299999999999997</v>
      </c>
      <c r="I3" s="1507">
        <v>33.4</v>
      </c>
      <c r="J3" s="1507">
        <v>32</v>
      </c>
      <c r="K3" s="1507">
        <v>28.6</v>
      </c>
      <c r="L3" s="1507">
        <v>28.7</v>
      </c>
      <c r="M3" s="1507">
        <v>27</v>
      </c>
    </row>
    <row r="4" spans="1:13">
      <c r="A4" s="1507">
        <v>2</v>
      </c>
      <c r="B4" s="1507">
        <v>19.3</v>
      </c>
      <c r="C4" s="1507">
        <v>15.7</v>
      </c>
      <c r="D4" s="1507">
        <v>21.3</v>
      </c>
      <c r="E4" s="1507">
        <v>27.5</v>
      </c>
      <c r="F4" s="1507">
        <v>29.5</v>
      </c>
      <c r="G4" s="1507">
        <v>36.9</v>
      </c>
      <c r="H4" s="1507">
        <v>37.299999999999997</v>
      </c>
      <c r="I4" s="1507">
        <v>34.700000000000003</v>
      </c>
      <c r="J4" s="1507">
        <v>30.9</v>
      </c>
      <c r="K4" s="1507">
        <v>29.7</v>
      </c>
      <c r="L4" s="1507">
        <v>29.6</v>
      </c>
      <c r="M4" s="1507">
        <v>23.2</v>
      </c>
    </row>
    <row r="5" spans="1:13">
      <c r="A5" s="1507">
        <v>3</v>
      </c>
      <c r="B5" s="1507">
        <v>20.399999999999999</v>
      </c>
      <c r="C5" s="1507">
        <v>15.1</v>
      </c>
      <c r="D5" s="1507">
        <v>21.9</v>
      </c>
      <c r="E5" s="1507">
        <v>28.2</v>
      </c>
      <c r="F5" s="1507">
        <v>30.6</v>
      </c>
      <c r="G5" s="1507">
        <v>31.2</v>
      </c>
      <c r="H5" s="1507">
        <v>33.299999999999997</v>
      </c>
      <c r="I5" s="1507">
        <v>33.9</v>
      </c>
      <c r="J5" s="1507">
        <v>31</v>
      </c>
      <c r="K5" s="1507">
        <v>30.7</v>
      </c>
      <c r="L5" s="1507">
        <v>27.4</v>
      </c>
      <c r="M5" s="1507">
        <v>21.5</v>
      </c>
    </row>
    <row r="6" spans="1:13">
      <c r="A6" s="1507">
        <v>4</v>
      </c>
      <c r="B6" s="1507">
        <v>19.399999999999999</v>
      </c>
      <c r="C6" s="1507">
        <v>15.5</v>
      </c>
      <c r="D6" s="1507">
        <v>21.6</v>
      </c>
      <c r="E6" s="1507">
        <v>29.4</v>
      </c>
      <c r="F6" s="1507">
        <v>29.7</v>
      </c>
      <c r="G6" s="1507">
        <v>29.4</v>
      </c>
      <c r="H6" s="1507">
        <v>31.3</v>
      </c>
      <c r="I6" s="1507">
        <v>32</v>
      </c>
      <c r="J6" s="1507">
        <v>30.8</v>
      </c>
      <c r="K6" s="1507">
        <v>31.6</v>
      </c>
      <c r="L6" s="1507">
        <v>24.9</v>
      </c>
      <c r="M6" s="1507">
        <v>19</v>
      </c>
    </row>
    <row r="7" spans="1:13">
      <c r="A7" s="1507">
        <v>5</v>
      </c>
      <c r="B7" s="1507">
        <v>16.2</v>
      </c>
      <c r="C7" s="1507">
        <v>17.7</v>
      </c>
      <c r="D7" s="1507">
        <v>23.6</v>
      </c>
      <c r="E7" s="1507">
        <v>29.5</v>
      </c>
      <c r="F7" s="1507">
        <v>26.9</v>
      </c>
      <c r="G7" s="1507">
        <v>31.5</v>
      </c>
      <c r="H7" s="1507">
        <v>33.299999999999997</v>
      </c>
      <c r="I7" s="1507">
        <v>32.9</v>
      </c>
      <c r="J7" s="1507">
        <v>28.5</v>
      </c>
      <c r="K7" s="1507">
        <v>30.4</v>
      </c>
      <c r="L7" s="1507">
        <v>25.1</v>
      </c>
      <c r="M7" s="1507">
        <v>19.5</v>
      </c>
    </row>
    <row r="8" spans="1:13">
      <c r="A8" s="1507">
        <v>6</v>
      </c>
      <c r="B8" s="1507">
        <v>14.1</v>
      </c>
      <c r="C8" s="1507">
        <v>26.5</v>
      </c>
      <c r="D8" s="1507">
        <v>25.5</v>
      </c>
      <c r="E8" s="1507">
        <v>26.2</v>
      </c>
      <c r="F8" s="1507">
        <v>27.2</v>
      </c>
      <c r="G8" s="1507">
        <v>32.700000000000003</v>
      </c>
      <c r="H8" s="1507">
        <v>34.200000000000003</v>
      </c>
      <c r="I8" s="1507">
        <v>32.700000000000003</v>
      </c>
      <c r="J8" s="1507">
        <v>28.6</v>
      </c>
      <c r="K8" s="1507">
        <v>29.6</v>
      </c>
      <c r="L8" s="1507">
        <v>26.9</v>
      </c>
      <c r="M8" s="1507">
        <v>20.7</v>
      </c>
    </row>
    <row r="9" spans="1:13">
      <c r="A9" s="1507">
        <v>7</v>
      </c>
      <c r="B9" s="1507">
        <v>15.4</v>
      </c>
      <c r="C9" s="1507">
        <v>23.1</v>
      </c>
      <c r="D9" s="1507">
        <v>22.4</v>
      </c>
      <c r="E9" s="1507">
        <v>28.6</v>
      </c>
      <c r="F9" s="1507">
        <v>28.2</v>
      </c>
      <c r="G9" s="1507">
        <v>31.7</v>
      </c>
      <c r="H9" s="1507">
        <v>33.6</v>
      </c>
      <c r="I9" s="1507">
        <v>33.5</v>
      </c>
      <c r="J9" s="1507">
        <v>28.4</v>
      </c>
      <c r="K9" s="1507">
        <v>31.3</v>
      </c>
      <c r="L9" s="1507">
        <v>26.9</v>
      </c>
      <c r="M9" s="1507">
        <v>22.4</v>
      </c>
    </row>
    <row r="10" spans="1:13">
      <c r="A10" s="1507">
        <v>8</v>
      </c>
      <c r="B10" s="1507">
        <v>15.6</v>
      </c>
      <c r="C10" s="1507">
        <v>18.2</v>
      </c>
      <c r="D10" s="1507">
        <v>24.7</v>
      </c>
      <c r="E10" s="1507">
        <v>27.9</v>
      </c>
      <c r="F10" s="1507">
        <v>31</v>
      </c>
      <c r="G10" s="1507">
        <v>29.3</v>
      </c>
      <c r="H10" s="1507">
        <v>34.4</v>
      </c>
      <c r="I10" s="1507">
        <v>30.6</v>
      </c>
      <c r="J10" s="1507">
        <v>27.4</v>
      </c>
      <c r="K10" s="1507">
        <v>31.9</v>
      </c>
      <c r="L10" s="1507">
        <v>27.3</v>
      </c>
      <c r="M10" s="1507">
        <v>22.2</v>
      </c>
    </row>
    <row r="11" spans="1:13">
      <c r="A11" s="1507">
        <v>9</v>
      </c>
      <c r="B11" s="1507">
        <v>18.399999999999999</v>
      </c>
      <c r="C11" s="1507">
        <v>18.600000000000001</v>
      </c>
      <c r="D11" s="1507">
        <v>20</v>
      </c>
      <c r="E11" s="1507">
        <v>25.3</v>
      </c>
      <c r="F11" s="1507">
        <v>32.200000000000003</v>
      </c>
      <c r="G11" s="1507">
        <v>31.3</v>
      </c>
      <c r="H11" s="1507">
        <v>34.6</v>
      </c>
      <c r="I11" s="1507">
        <v>32.200000000000003</v>
      </c>
      <c r="J11" s="1507">
        <v>32.299999999999997</v>
      </c>
      <c r="K11" s="1507">
        <v>31.2</v>
      </c>
      <c r="L11" s="1507">
        <v>28.1</v>
      </c>
      <c r="M11" s="1507">
        <v>22.8</v>
      </c>
    </row>
    <row r="12" spans="1:13">
      <c r="A12" s="1507">
        <v>10</v>
      </c>
      <c r="B12" s="1507">
        <v>22.6</v>
      </c>
      <c r="C12" s="1507">
        <v>20.100000000000001</v>
      </c>
      <c r="D12" s="1507">
        <v>17.100000000000001</v>
      </c>
      <c r="E12" s="1507">
        <v>23.4</v>
      </c>
      <c r="F12" s="1507">
        <v>34</v>
      </c>
      <c r="G12" s="1507">
        <v>32</v>
      </c>
      <c r="H12" s="1507">
        <v>32.5</v>
      </c>
      <c r="I12" s="1507">
        <v>34</v>
      </c>
      <c r="J12" s="1507">
        <v>33.5</v>
      </c>
      <c r="K12" s="1507">
        <v>30.6</v>
      </c>
      <c r="L12" s="1507">
        <v>28.1</v>
      </c>
      <c r="M12" s="1507">
        <v>23</v>
      </c>
    </row>
    <row r="13" spans="1:13">
      <c r="A13" s="1507">
        <v>11</v>
      </c>
      <c r="B13" s="1507">
        <v>18.600000000000001</v>
      </c>
      <c r="C13" s="1507">
        <v>25.1</v>
      </c>
      <c r="D13" s="1507">
        <v>20.8</v>
      </c>
      <c r="E13" s="1507">
        <v>27.1</v>
      </c>
      <c r="F13" s="1507">
        <v>34.9</v>
      </c>
      <c r="G13" s="1507">
        <v>28.2</v>
      </c>
      <c r="H13" s="1507">
        <v>34.9</v>
      </c>
      <c r="I13" s="1507">
        <v>33.9</v>
      </c>
      <c r="J13" s="1507">
        <v>33.9</v>
      </c>
      <c r="K13" s="1507">
        <v>27.8</v>
      </c>
      <c r="L13" s="1507">
        <v>29.3</v>
      </c>
      <c r="M13" s="1507">
        <v>23.2</v>
      </c>
    </row>
    <row r="14" spans="1:13">
      <c r="A14" s="1507">
        <v>12</v>
      </c>
      <c r="B14" s="1507">
        <v>15.8</v>
      </c>
      <c r="C14" s="1507">
        <v>21.6</v>
      </c>
      <c r="D14" s="1507">
        <v>20.5</v>
      </c>
      <c r="E14" s="1507">
        <v>27.7</v>
      </c>
      <c r="F14" s="1507">
        <v>31.6</v>
      </c>
      <c r="G14" s="1507">
        <v>29.9</v>
      </c>
      <c r="H14" s="1507">
        <v>37</v>
      </c>
      <c r="I14" s="1507">
        <v>32.6</v>
      </c>
      <c r="J14" s="1507">
        <v>31.4</v>
      </c>
      <c r="K14" s="1507">
        <v>29.5</v>
      </c>
      <c r="L14" s="1507">
        <v>28.8</v>
      </c>
      <c r="M14" s="1507">
        <v>25</v>
      </c>
    </row>
    <row r="15" spans="1:13">
      <c r="A15" s="1507">
        <v>13</v>
      </c>
      <c r="B15" s="1507">
        <v>13.2</v>
      </c>
      <c r="C15" s="1507">
        <v>16.100000000000001</v>
      </c>
      <c r="D15" s="1507">
        <v>23.8</v>
      </c>
      <c r="E15" s="1507">
        <v>28.5</v>
      </c>
      <c r="F15" s="1507">
        <v>30.6</v>
      </c>
      <c r="G15" s="1507">
        <v>30.6</v>
      </c>
      <c r="H15" s="1507">
        <v>37.700000000000003</v>
      </c>
      <c r="I15" s="1507">
        <v>32.6</v>
      </c>
      <c r="J15" s="1507">
        <v>32.6</v>
      </c>
      <c r="K15" s="1507">
        <v>26.4</v>
      </c>
      <c r="L15" s="1507">
        <v>26.3</v>
      </c>
      <c r="M15" s="1507">
        <v>24</v>
      </c>
    </row>
    <row r="16" spans="1:13">
      <c r="A16" s="1507">
        <v>14</v>
      </c>
      <c r="B16" s="1507">
        <v>16.2</v>
      </c>
      <c r="C16" s="1507">
        <v>16.100000000000001</v>
      </c>
      <c r="D16" s="1507">
        <v>23.1</v>
      </c>
      <c r="E16" s="1507">
        <v>29.2</v>
      </c>
      <c r="F16" s="1507">
        <v>30.8</v>
      </c>
      <c r="G16" s="1507">
        <v>29.6</v>
      </c>
      <c r="H16" s="1507">
        <v>36.5</v>
      </c>
      <c r="I16" s="1507">
        <v>30.6</v>
      </c>
      <c r="J16" s="1507">
        <v>33.9</v>
      </c>
      <c r="K16" s="1507">
        <v>25.5</v>
      </c>
      <c r="L16" s="1507">
        <v>25.3</v>
      </c>
      <c r="M16" s="1507">
        <v>25.2</v>
      </c>
    </row>
    <row r="17" spans="1:13">
      <c r="A17" s="1507">
        <v>15</v>
      </c>
      <c r="B17" s="1507">
        <v>17.899999999999999</v>
      </c>
      <c r="C17" s="1507">
        <v>15.4</v>
      </c>
      <c r="D17" s="1507">
        <v>21.8</v>
      </c>
      <c r="E17" s="1507">
        <v>25.3</v>
      </c>
      <c r="F17" s="1507">
        <v>32.799999999999997</v>
      </c>
      <c r="G17" s="1507">
        <v>30.9</v>
      </c>
      <c r="H17" s="1507">
        <v>34.5</v>
      </c>
      <c r="I17" s="1507">
        <v>31.4</v>
      </c>
      <c r="J17" s="1507">
        <v>31.9</v>
      </c>
      <c r="K17" s="1507">
        <v>24.9</v>
      </c>
      <c r="L17" s="1507">
        <v>22.3</v>
      </c>
      <c r="M17" s="1507">
        <v>21.4</v>
      </c>
    </row>
    <row r="18" spans="1:13">
      <c r="A18" s="1507">
        <v>16</v>
      </c>
      <c r="B18" s="1507">
        <v>17.5</v>
      </c>
      <c r="C18" s="1507">
        <v>13</v>
      </c>
      <c r="D18" s="1507">
        <v>23.2</v>
      </c>
      <c r="E18" s="1507">
        <v>23.4</v>
      </c>
      <c r="F18" s="1507">
        <v>32.799999999999997</v>
      </c>
      <c r="G18" s="1507">
        <v>33.6</v>
      </c>
      <c r="H18" s="1507">
        <v>33.4</v>
      </c>
      <c r="I18" s="1507">
        <v>33.200000000000003</v>
      </c>
      <c r="J18" s="1507">
        <v>32.5</v>
      </c>
      <c r="K18" s="1507">
        <v>30.2</v>
      </c>
      <c r="L18" s="1507">
        <v>25.5</v>
      </c>
      <c r="M18" s="1507">
        <v>26.8</v>
      </c>
    </row>
    <row r="19" spans="1:13">
      <c r="A19" s="1507">
        <v>17</v>
      </c>
      <c r="B19" s="1507">
        <v>18.100000000000001</v>
      </c>
      <c r="C19" s="1507">
        <v>14.2</v>
      </c>
      <c r="D19" s="1507">
        <v>22.6</v>
      </c>
      <c r="E19" s="1507">
        <v>26.9</v>
      </c>
      <c r="F19" s="1507">
        <v>30.7</v>
      </c>
      <c r="G19" s="1507">
        <v>33.700000000000003</v>
      </c>
      <c r="H19" s="1507">
        <v>31</v>
      </c>
      <c r="I19" s="1507">
        <v>33.1</v>
      </c>
      <c r="J19" s="1507">
        <v>32.4</v>
      </c>
      <c r="K19" s="1507">
        <v>31.1</v>
      </c>
      <c r="L19" s="1507">
        <v>28.8</v>
      </c>
      <c r="M19" s="1507">
        <v>26.9</v>
      </c>
    </row>
    <row r="20" spans="1:13">
      <c r="A20" s="1507">
        <v>18</v>
      </c>
      <c r="B20" s="1507">
        <v>18.600000000000001</v>
      </c>
      <c r="C20" s="1507">
        <v>16.3</v>
      </c>
      <c r="D20" s="1507">
        <v>23.8</v>
      </c>
      <c r="E20" s="1507">
        <v>30</v>
      </c>
      <c r="F20" s="1507">
        <v>29.3</v>
      </c>
      <c r="G20" s="1507">
        <v>33.700000000000003</v>
      </c>
      <c r="H20" s="1507">
        <v>32.200000000000003</v>
      </c>
      <c r="I20" s="1507">
        <v>30.9</v>
      </c>
      <c r="J20" s="1507">
        <v>32</v>
      </c>
      <c r="K20" s="1507">
        <v>30</v>
      </c>
      <c r="L20" s="1507">
        <v>29.8</v>
      </c>
      <c r="M20" s="1507">
        <v>27.3</v>
      </c>
    </row>
    <row r="21" spans="1:13">
      <c r="A21" s="1507">
        <v>19</v>
      </c>
      <c r="B21" s="1507">
        <v>18.2</v>
      </c>
      <c r="C21" s="1507">
        <v>19.100000000000001</v>
      </c>
      <c r="D21" s="1507">
        <v>26.7</v>
      </c>
      <c r="E21" s="1507">
        <v>30.7</v>
      </c>
      <c r="F21" s="1507">
        <v>31.8</v>
      </c>
      <c r="G21" s="1507">
        <v>33.4</v>
      </c>
      <c r="H21" s="1507">
        <v>34.200000000000003</v>
      </c>
      <c r="I21" s="1507">
        <v>28.2</v>
      </c>
      <c r="J21" s="1507">
        <v>27.1</v>
      </c>
      <c r="K21" s="1507">
        <v>31.4</v>
      </c>
      <c r="L21" s="1507">
        <v>30.2</v>
      </c>
      <c r="M21" s="1507">
        <v>26.3</v>
      </c>
    </row>
    <row r="22" spans="1:13">
      <c r="A22" s="1507">
        <v>20</v>
      </c>
      <c r="B22" s="1507">
        <v>20.3</v>
      </c>
      <c r="C22" s="1507">
        <v>18.600000000000001</v>
      </c>
      <c r="D22" s="1507">
        <v>28.3</v>
      </c>
      <c r="E22" s="1507">
        <v>31.5</v>
      </c>
      <c r="F22" s="1507">
        <v>34.5</v>
      </c>
      <c r="G22" s="1507">
        <v>34.200000000000003</v>
      </c>
      <c r="H22" s="1507">
        <v>33.200000000000003</v>
      </c>
      <c r="I22" s="1507">
        <v>32.6</v>
      </c>
      <c r="J22" s="1507">
        <v>31</v>
      </c>
      <c r="K22" s="1507">
        <v>28.2</v>
      </c>
      <c r="L22" s="1507">
        <v>25</v>
      </c>
      <c r="M22" s="1507">
        <v>28.2</v>
      </c>
    </row>
    <row r="23" spans="1:13">
      <c r="A23" s="1507">
        <v>21</v>
      </c>
      <c r="B23" s="1507">
        <v>18.7</v>
      </c>
      <c r="C23" s="1507">
        <v>17.899999999999999</v>
      </c>
      <c r="D23" s="1507">
        <v>29.9</v>
      </c>
      <c r="E23" s="1507">
        <v>31.7</v>
      </c>
      <c r="F23" s="1507">
        <v>30.6</v>
      </c>
      <c r="G23" s="1507">
        <v>34.9</v>
      </c>
      <c r="H23" s="1507">
        <v>33.9</v>
      </c>
      <c r="I23" s="1507">
        <v>28.2</v>
      </c>
      <c r="J23" s="1507">
        <v>31.2</v>
      </c>
      <c r="K23" s="1507">
        <v>25.5</v>
      </c>
      <c r="L23" s="1507">
        <v>24.3</v>
      </c>
      <c r="M23" s="1507">
        <v>24</v>
      </c>
    </row>
    <row r="24" spans="1:13">
      <c r="A24" s="1507">
        <v>22</v>
      </c>
      <c r="B24" s="1507">
        <v>23.4</v>
      </c>
      <c r="C24" s="1507">
        <v>17.7</v>
      </c>
      <c r="D24" s="1507">
        <v>27.6</v>
      </c>
      <c r="E24" s="1507">
        <v>30.5</v>
      </c>
      <c r="F24" s="1507">
        <v>27.4</v>
      </c>
      <c r="G24" s="1507">
        <v>34.799999999999997</v>
      </c>
      <c r="H24" s="1507">
        <v>35</v>
      </c>
      <c r="I24" s="1507">
        <v>30.4</v>
      </c>
      <c r="J24" s="1507">
        <v>27.3</v>
      </c>
      <c r="K24" s="1507">
        <v>26.3</v>
      </c>
      <c r="L24" s="1507">
        <v>23.2</v>
      </c>
      <c r="M24" s="1507">
        <v>17.2</v>
      </c>
    </row>
    <row r="25" spans="1:13">
      <c r="A25" s="1507">
        <v>23</v>
      </c>
      <c r="B25" s="1507">
        <v>24.8</v>
      </c>
      <c r="C25" s="1507">
        <v>20</v>
      </c>
      <c r="D25" s="1507">
        <v>25.5</v>
      </c>
      <c r="E25" s="1507">
        <v>32.200000000000003</v>
      </c>
      <c r="F25" s="1507">
        <v>31</v>
      </c>
      <c r="G25" s="1507">
        <v>34.9</v>
      </c>
      <c r="H25" s="1507">
        <v>34.200000000000003</v>
      </c>
      <c r="I25" s="1507">
        <v>33.9</v>
      </c>
      <c r="J25" s="1507">
        <v>28.1</v>
      </c>
      <c r="K25" s="1507">
        <v>29.3</v>
      </c>
      <c r="L25" s="1507">
        <v>21.5</v>
      </c>
      <c r="M25" s="1507">
        <v>18.7</v>
      </c>
    </row>
    <row r="26" spans="1:13">
      <c r="A26" s="1507">
        <v>24</v>
      </c>
      <c r="B26" s="1507">
        <v>23.1</v>
      </c>
      <c r="C26" s="1507">
        <v>20</v>
      </c>
      <c r="D26" s="1507">
        <v>22.9</v>
      </c>
      <c r="E26" s="1507">
        <v>32.700000000000003</v>
      </c>
      <c r="F26" s="1507">
        <v>32.299999999999997</v>
      </c>
      <c r="G26" s="1507">
        <v>36</v>
      </c>
      <c r="H26" s="1507">
        <v>34.4</v>
      </c>
      <c r="I26" s="1507">
        <v>34.4</v>
      </c>
      <c r="J26" s="1507">
        <v>28.9</v>
      </c>
      <c r="K26" s="1507">
        <v>27.3</v>
      </c>
      <c r="L26" s="1507">
        <v>21.3</v>
      </c>
      <c r="M26" s="1507">
        <v>23.1</v>
      </c>
    </row>
    <row r="27" spans="1:13">
      <c r="A27" s="1507">
        <v>25</v>
      </c>
      <c r="B27" s="1507">
        <v>25.1</v>
      </c>
      <c r="C27" s="1507">
        <v>21.3</v>
      </c>
      <c r="D27" s="1507">
        <v>24.2</v>
      </c>
      <c r="E27" s="1507">
        <v>31.7</v>
      </c>
      <c r="F27" s="1507">
        <v>32.4</v>
      </c>
      <c r="G27" s="1507">
        <v>33.6</v>
      </c>
      <c r="H27" s="1507">
        <v>35.5</v>
      </c>
      <c r="I27" s="1507">
        <v>32.4</v>
      </c>
      <c r="J27" s="1507">
        <v>28.7</v>
      </c>
      <c r="K27" s="1507">
        <v>29.1</v>
      </c>
      <c r="L27" s="1507">
        <v>21.9</v>
      </c>
      <c r="M27" s="1507">
        <v>24.4</v>
      </c>
    </row>
    <row r="28" spans="1:13">
      <c r="A28" s="1507">
        <v>26</v>
      </c>
      <c r="B28" s="1507">
        <v>23.1</v>
      </c>
      <c r="C28" s="1507">
        <v>20.2</v>
      </c>
      <c r="D28" s="1507">
        <v>24.5</v>
      </c>
      <c r="E28" s="1507">
        <v>28.6</v>
      </c>
      <c r="F28" s="1507">
        <v>27.8</v>
      </c>
      <c r="G28" s="1507">
        <v>30.1</v>
      </c>
      <c r="H28" s="1507">
        <v>32.799999999999997</v>
      </c>
      <c r="I28" s="1507">
        <v>33.799999999999997</v>
      </c>
      <c r="J28" s="1507">
        <v>28.1</v>
      </c>
      <c r="K28" s="1507">
        <v>27.8</v>
      </c>
      <c r="L28" s="1507">
        <v>22.6</v>
      </c>
      <c r="M28" s="1507">
        <v>24.6</v>
      </c>
    </row>
    <row r="29" spans="1:13">
      <c r="A29" s="1507">
        <v>27</v>
      </c>
      <c r="B29" s="1507">
        <v>24.3</v>
      </c>
      <c r="C29" s="1507">
        <v>19.7</v>
      </c>
      <c r="D29" s="1507">
        <v>20.7</v>
      </c>
      <c r="E29" s="1507">
        <v>26.8</v>
      </c>
      <c r="F29" s="1507">
        <v>32</v>
      </c>
      <c r="G29" s="1507">
        <v>33.6</v>
      </c>
      <c r="H29" s="1507">
        <v>33</v>
      </c>
      <c r="I29" s="1507">
        <v>34.200000000000003</v>
      </c>
      <c r="J29" s="1507">
        <v>30.6</v>
      </c>
      <c r="K29" s="1507">
        <v>28.8</v>
      </c>
      <c r="L29" s="1507">
        <v>25.5</v>
      </c>
      <c r="M29" s="1507">
        <v>25.3</v>
      </c>
    </row>
    <row r="30" spans="1:13">
      <c r="A30" s="1507">
        <v>28</v>
      </c>
      <c r="B30" s="1507">
        <v>24</v>
      </c>
      <c r="C30" s="1507">
        <v>20.7</v>
      </c>
      <c r="D30" s="1507">
        <v>20.2</v>
      </c>
      <c r="E30" s="1507">
        <v>28.9</v>
      </c>
      <c r="F30" s="1507">
        <v>33.9</v>
      </c>
      <c r="G30" s="1507">
        <v>34.9</v>
      </c>
      <c r="H30" s="1507">
        <v>34.700000000000003</v>
      </c>
      <c r="I30" s="1507">
        <v>34.799999999999997</v>
      </c>
      <c r="J30" s="1507">
        <v>32.5</v>
      </c>
      <c r="K30" s="1507">
        <v>30.4</v>
      </c>
      <c r="L30" s="1507">
        <v>27.3</v>
      </c>
      <c r="M30" s="1507">
        <v>21.6</v>
      </c>
    </row>
    <row r="31" spans="1:13">
      <c r="A31" s="1507">
        <v>29</v>
      </c>
      <c r="B31" s="1507">
        <v>25.5</v>
      </c>
      <c r="D31" s="1507">
        <v>20.100000000000001</v>
      </c>
      <c r="E31" s="1507">
        <v>28.8</v>
      </c>
      <c r="F31" s="1507">
        <v>31.1</v>
      </c>
      <c r="G31" s="1507">
        <v>30.2</v>
      </c>
      <c r="H31" s="1507">
        <v>33.700000000000003</v>
      </c>
      <c r="I31" s="1507">
        <v>30.8</v>
      </c>
      <c r="J31" s="1507">
        <v>32.1</v>
      </c>
      <c r="K31" s="1507">
        <v>29.2</v>
      </c>
      <c r="L31" s="1507">
        <v>27</v>
      </c>
      <c r="M31" s="1507">
        <v>15.5</v>
      </c>
    </row>
    <row r="32" spans="1:13">
      <c r="A32" s="1507">
        <v>30</v>
      </c>
      <c r="B32" s="1507">
        <v>22.6</v>
      </c>
      <c r="D32" s="1507">
        <v>19.5</v>
      </c>
      <c r="E32" s="1507">
        <v>27.7</v>
      </c>
      <c r="F32" s="1507">
        <v>33.1</v>
      </c>
      <c r="G32" s="1507">
        <v>33.299999999999997</v>
      </c>
      <c r="H32" s="1507">
        <v>32.5</v>
      </c>
      <c r="I32" s="1507">
        <v>26.4</v>
      </c>
      <c r="J32" s="1507">
        <v>33.5</v>
      </c>
      <c r="K32" s="1507">
        <v>28.5</v>
      </c>
      <c r="L32" s="1507">
        <v>26.5</v>
      </c>
      <c r="M32" s="1507">
        <v>13.6</v>
      </c>
    </row>
    <row r="33" spans="1:13">
      <c r="A33" s="1507">
        <v>31</v>
      </c>
      <c r="B33" s="1507">
        <v>18.399999999999999</v>
      </c>
      <c r="D33" s="1507">
        <v>22.1</v>
      </c>
      <c r="F33" s="1507">
        <v>36.9</v>
      </c>
      <c r="H33" s="1507">
        <v>31.8</v>
      </c>
      <c r="I33" s="1507">
        <v>29.4</v>
      </c>
      <c r="K33" s="1507">
        <v>28.6</v>
      </c>
      <c r="M33" s="1507">
        <v>14</v>
      </c>
    </row>
    <row r="34" spans="1:13">
      <c r="A34" s="1507">
        <f>A1+1</f>
        <v>1962</v>
      </c>
      <c r="B34" s="1507" t="s">
        <v>2</v>
      </c>
      <c r="C34" s="1507" t="s">
        <v>3</v>
      </c>
      <c r="D34" s="1507" t="s">
        <v>4</v>
      </c>
      <c r="E34" s="1507" t="s">
        <v>5</v>
      </c>
      <c r="F34" s="1507" t="s">
        <v>6</v>
      </c>
      <c r="G34" s="1507" t="s">
        <v>7</v>
      </c>
      <c r="H34" s="1507" t="s">
        <v>8</v>
      </c>
      <c r="I34" s="1507" t="s">
        <v>9</v>
      </c>
      <c r="J34" s="1507" t="s">
        <v>10</v>
      </c>
      <c r="K34" s="1507" t="s">
        <v>11</v>
      </c>
      <c r="L34" s="1507" t="s">
        <v>12</v>
      </c>
      <c r="M34" s="1507" t="s">
        <v>13</v>
      </c>
    </row>
    <row r="36" spans="1:13">
      <c r="A36" s="1507">
        <v>1</v>
      </c>
      <c r="B36" s="1507">
        <v>13.4</v>
      </c>
      <c r="C36" s="1507">
        <v>16.2</v>
      </c>
      <c r="D36" s="1507">
        <v>17.100000000000001</v>
      </c>
      <c r="E36" s="1507">
        <v>26.5</v>
      </c>
      <c r="F36" s="1507">
        <v>30.4</v>
      </c>
      <c r="G36" s="1507">
        <v>33.6</v>
      </c>
      <c r="H36" s="1507">
        <v>33.700000000000003</v>
      </c>
      <c r="I36" s="1507">
        <v>32.299999999999997</v>
      </c>
      <c r="J36" s="1507">
        <v>33.799999999999997</v>
      </c>
      <c r="K36" s="1507">
        <v>31.7</v>
      </c>
      <c r="L36" s="1507">
        <v>31.4</v>
      </c>
      <c r="M36" s="1507">
        <v>20.2</v>
      </c>
    </row>
    <row r="37" spans="1:13">
      <c r="A37" s="1507">
        <v>2</v>
      </c>
      <c r="B37" s="1507">
        <v>12.4</v>
      </c>
      <c r="C37" s="1507">
        <v>19.100000000000001</v>
      </c>
      <c r="D37" s="1507">
        <v>19.8</v>
      </c>
      <c r="E37" s="1507">
        <v>27.1</v>
      </c>
      <c r="F37" s="1507">
        <v>32.200000000000003</v>
      </c>
      <c r="G37" s="1507">
        <v>32.299999999999997</v>
      </c>
      <c r="H37" s="1507">
        <v>33</v>
      </c>
      <c r="I37" s="1507">
        <v>33.700000000000003</v>
      </c>
      <c r="J37" s="1507">
        <v>31.2</v>
      </c>
      <c r="K37" s="1507">
        <v>32.5</v>
      </c>
      <c r="L37" s="1507">
        <v>33.1</v>
      </c>
      <c r="M37" s="1507">
        <v>21.2</v>
      </c>
    </row>
    <row r="38" spans="1:13">
      <c r="A38" s="1507">
        <v>3</v>
      </c>
      <c r="B38" s="1507">
        <v>11.2</v>
      </c>
      <c r="C38" s="1507">
        <v>17.399999999999999</v>
      </c>
      <c r="D38" s="1507">
        <v>20.6</v>
      </c>
      <c r="E38" s="1507">
        <v>23.7</v>
      </c>
      <c r="F38" s="1507">
        <v>32.9</v>
      </c>
      <c r="G38" s="1507">
        <v>30.9</v>
      </c>
      <c r="H38" s="1507">
        <v>31.2</v>
      </c>
      <c r="I38" s="1507">
        <v>34</v>
      </c>
      <c r="J38" s="1507">
        <v>29.6</v>
      </c>
      <c r="K38" s="1507">
        <v>33.1</v>
      </c>
      <c r="L38" s="1507">
        <v>26.8</v>
      </c>
      <c r="M38" s="1507">
        <v>20.399999999999999</v>
      </c>
    </row>
    <row r="39" spans="1:13">
      <c r="A39" s="1507">
        <v>4</v>
      </c>
      <c r="B39" s="1507">
        <v>17.100000000000001</v>
      </c>
      <c r="C39" s="1507">
        <v>21</v>
      </c>
      <c r="D39" s="1507">
        <v>23.5</v>
      </c>
      <c r="E39" s="1507">
        <v>20</v>
      </c>
      <c r="F39" s="1507">
        <v>34.6</v>
      </c>
      <c r="G39" s="1507">
        <v>32.6</v>
      </c>
      <c r="H39" s="1507">
        <v>31.7</v>
      </c>
      <c r="I39" s="1507">
        <v>32.4</v>
      </c>
      <c r="J39" s="1507">
        <v>27.5</v>
      </c>
      <c r="K39" s="1507">
        <v>31.9</v>
      </c>
      <c r="L39" s="1507">
        <v>24.2</v>
      </c>
      <c r="M39" s="1507">
        <v>22</v>
      </c>
    </row>
    <row r="40" spans="1:13">
      <c r="A40" s="1507">
        <v>5</v>
      </c>
      <c r="B40" s="1507">
        <v>15.8</v>
      </c>
      <c r="C40" s="1507">
        <v>21.5</v>
      </c>
      <c r="D40" s="1507">
        <v>22.6</v>
      </c>
      <c r="E40" s="1507">
        <v>23.4</v>
      </c>
      <c r="F40" s="1507">
        <v>33.299999999999997</v>
      </c>
      <c r="G40" s="1507">
        <v>31.1</v>
      </c>
      <c r="H40" s="1507">
        <v>33.1</v>
      </c>
      <c r="I40" s="1507">
        <v>30.2</v>
      </c>
      <c r="J40" s="1507">
        <v>30.4</v>
      </c>
      <c r="K40" s="1507">
        <v>30.5</v>
      </c>
      <c r="L40" s="1507">
        <v>24.5</v>
      </c>
      <c r="M40" s="1507">
        <v>22.5</v>
      </c>
    </row>
    <row r="41" spans="1:13">
      <c r="A41" s="1507">
        <v>6</v>
      </c>
      <c r="B41" s="1507">
        <v>15</v>
      </c>
      <c r="C41" s="1507">
        <v>22.7</v>
      </c>
      <c r="D41" s="1507">
        <v>25.4</v>
      </c>
      <c r="E41" s="1507">
        <v>28.2</v>
      </c>
      <c r="F41" s="1507">
        <v>33.700000000000003</v>
      </c>
      <c r="G41" s="1507">
        <v>34.299999999999997</v>
      </c>
      <c r="H41" s="1507">
        <v>31.8</v>
      </c>
      <c r="I41" s="1507">
        <v>33</v>
      </c>
      <c r="J41" s="1507">
        <v>32.700000000000003</v>
      </c>
      <c r="K41" s="1507">
        <v>29.4</v>
      </c>
      <c r="L41" s="1507">
        <v>25.2</v>
      </c>
      <c r="M41" s="1507">
        <v>21.7</v>
      </c>
    </row>
    <row r="42" spans="1:13">
      <c r="A42" s="1507">
        <v>7</v>
      </c>
      <c r="B42" s="1507">
        <v>15.5</v>
      </c>
      <c r="C42" s="1507">
        <v>22.1</v>
      </c>
      <c r="D42" s="1507">
        <v>25</v>
      </c>
      <c r="E42" s="1507">
        <v>26.8</v>
      </c>
      <c r="F42" s="1507">
        <v>33.4</v>
      </c>
      <c r="G42" s="1507">
        <v>32</v>
      </c>
      <c r="H42" s="1507">
        <v>32.200000000000003</v>
      </c>
      <c r="I42" s="1507">
        <v>32.200000000000003</v>
      </c>
      <c r="J42" s="1507">
        <v>32.299999999999997</v>
      </c>
      <c r="K42" s="1507">
        <v>29.7</v>
      </c>
      <c r="L42" s="1507">
        <v>27.5</v>
      </c>
      <c r="M42" s="1507">
        <v>21.6</v>
      </c>
    </row>
    <row r="43" spans="1:13">
      <c r="A43" s="1507">
        <v>8</v>
      </c>
      <c r="B43" s="1507">
        <v>14.8</v>
      </c>
      <c r="C43" s="1507">
        <v>24.6</v>
      </c>
      <c r="D43" s="1507">
        <v>21.9</v>
      </c>
      <c r="E43" s="1507">
        <v>27.4</v>
      </c>
      <c r="F43" s="1507">
        <v>32.1</v>
      </c>
      <c r="G43" s="1507">
        <v>31.4</v>
      </c>
      <c r="H43" s="1507">
        <v>31.9</v>
      </c>
      <c r="I43" s="1507">
        <v>29.3</v>
      </c>
      <c r="J43" s="1507">
        <v>31</v>
      </c>
      <c r="K43" s="1507">
        <v>31</v>
      </c>
      <c r="L43" s="1507">
        <v>29.1</v>
      </c>
      <c r="M43" s="1507">
        <v>22.5</v>
      </c>
    </row>
    <row r="44" spans="1:13">
      <c r="A44" s="1507">
        <v>9</v>
      </c>
      <c r="B44" s="1507">
        <v>16.3</v>
      </c>
      <c r="C44" s="1507">
        <v>24.6</v>
      </c>
      <c r="D44" s="1507">
        <v>22.5</v>
      </c>
      <c r="E44" s="1507">
        <v>26.6</v>
      </c>
      <c r="F44" s="1507">
        <v>28.8</v>
      </c>
      <c r="G44" s="1507">
        <v>29</v>
      </c>
      <c r="H44" s="1507">
        <v>33.799999999999997</v>
      </c>
      <c r="I44" s="1507">
        <v>30.2</v>
      </c>
      <c r="J44" s="1507">
        <v>32.700000000000003</v>
      </c>
      <c r="K44" s="1507">
        <v>31.9</v>
      </c>
      <c r="L44" s="1507">
        <v>27.6</v>
      </c>
      <c r="M44" s="1507">
        <v>24</v>
      </c>
    </row>
    <row r="45" spans="1:13">
      <c r="A45" s="1507">
        <v>10</v>
      </c>
      <c r="B45" s="1507">
        <v>16.899999999999999</v>
      </c>
      <c r="C45" s="1507">
        <v>24.5</v>
      </c>
      <c r="D45" s="1507">
        <v>21.9</v>
      </c>
      <c r="E45" s="1507">
        <v>27.1</v>
      </c>
      <c r="F45" s="1507">
        <v>29.5</v>
      </c>
      <c r="G45" s="1507">
        <v>32.700000000000003</v>
      </c>
      <c r="H45" s="1507">
        <v>34.1</v>
      </c>
      <c r="I45" s="1507">
        <v>32.299999999999997</v>
      </c>
      <c r="J45" s="1507">
        <v>29.9</v>
      </c>
      <c r="K45" s="1507">
        <v>31.9</v>
      </c>
      <c r="L45" s="1507">
        <v>24.9</v>
      </c>
      <c r="M45" s="1507">
        <v>24.9</v>
      </c>
    </row>
    <row r="46" spans="1:13">
      <c r="A46" s="1507">
        <v>11</v>
      </c>
      <c r="B46" s="1507">
        <v>21.3</v>
      </c>
      <c r="C46" s="1507">
        <v>25.4</v>
      </c>
      <c r="D46" s="1507">
        <v>21.4</v>
      </c>
      <c r="E46" s="1507">
        <v>28</v>
      </c>
      <c r="F46" s="1507">
        <v>31.4</v>
      </c>
      <c r="G46" s="1507">
        <v>31.5</v>
      </c>
      <c r="H46" s="1507">
        <v>33.4</v>
      </c>
      <c r="I46" s="1507">
        <v>29.9</v>
      </c>
      <c r="J46" s="1507">
        <v>31.2</v>
      </c>
      <c r="K46" s="1507">
        <v>32.5</v>
      </c>
      <c r="L46" s="1507">
        <v>26.4</v>
      </c>
      <c r="M46" s="1507">
        <v>25.1</v>
      </c>
    </row>
    <row r="47" spans="1:13">
      <c r="A47" s="1507">
        <v>12</v>
      </c>
      <c r="B47" s="1507">
        <v>22.4</v>
      </c>
      <c r="C47" s="1507">
        <v>26.7</v>
      </c>
      <c r="D47" s="1507">
        <v>23</v>
      </c>
      <c r="E47" s="1507">
        <v>27.4</v>
      </c>
      <c r="F47" s="1507">
        <v>31.6</v>
      </c>
      <c r="G47" s="1507">
        <v>33.700000000000003</v>
      </c>
      <c r="H47" s="1507">
        <v>28.9</v>
      </c>
      <c r="I47" s="1507">
        <v>30.2</v>
      </c>
      <c r="J47" s="1507">
        <v>31.9</v>
      </c>
      <c r="K47" s="1507">
        <v>32.1</v>
      </c>
      <c r="L47" s="1507">
        <v>28</v>
      </c>
      <c r="M47" s="1507">
        <v>22.5</v>
      </c>
    </row>
    <row r="48" spans="1:13">
      <c r="A48" s="1507">
        <v>13</v>
      </c>
      <c r="B48" s="1507">
        <v>22.7</v>
      </c>
      <c r="C48" s="1507">
        <v>26.4</v>
      </c>
      <c r="D48" s="1507">
        <v>24.7</v>
      </c>
      <c r="E48" s="1507">
        <v>24.4</v>
      </c>
      <c r="F48" s="1507">
        <v>31.6</v>
      </c>
      <c r="G48" s="1507">
        <v>30.7</v>
      </c>
      <c r="H48" s="1507">
        <v>27.4</v>
      </c>
      <c r="I48" s="1507">
        <v>31.6</v>
      </c>
      <c r="J48" s="1507">
        <v>32.1</v>
      </c>
      <c r="K48" s="1507">
        <v>31.9</v>
      </c>
      <c r="L48" s="1507">
        <v>28.2</v>
      </c>
      <c r="M48" s="1507">
        <v>23.5</v>
      </c>
    </row>
    <row r="49" spans="1:13">
      <c r="A49" s="1507">
        <v>14</v>
      </c>
      <c r="B49" s="1507">
        <v>25.7</v>
      </c>
      <c r="C49" s="1507">
        <v>22.5</v>
      </c>
      <c r="D49" s="1507">
        <v>24.5</v>
      </c>
      <c r="E49" s="1507">
        <v>21.9</v>
      </c>
      <c r="F49" s="1507">
        <v>32.9</v>
      </c>
      <c r="G49" s="1507">
        <v>30.9</v>
      </c>
      <c r="H49" s="1507">
        <v>29.1</v>
      </c>
      <c r="I49" s="1507">
        <v>32.4</v>
      </c>
      <c r="J49" s="1507">
        <v>31.7</v>
      </c>
      <c r="K49" s="1507">
        <v>28.4</v>
      </c>
      <c r="L49" s="1507">
        <v>28.6</v>
      </c>
      <c r="M49" s="1507">
        <v>26.3</v>
      </c>
    </row>
    <row r="50" spans="1:13">
      <c r="A50" s="1507">
        <v>15</v>
      </c>
      <c r="B50" s="1507">
        <v>25.8</v>
      </c>
      <c r="C50" s="1507">
        <v>17.8</v>
      </c>
      <c r="D50" s="1507">
        <v>26.3</v>
      </c>
      <c r="E50" s="1507">
        <v>21.2</v>
      </c>
      <c r="F50" s="1507">
        <v>33.299999999999997</v>
      </c>
      <c r="G50" s="1507">
        <v>33.299999999999997</v>
      </c>
      <c r="H50" s="1507">
        <v>30.5</v>
      </c>
      <c r="I50" s="1507">
        <v>32.299999999999997</v>
      </c>
      <c r="J50" s="1507">
        <v>32.6</v>
      </c>
      <c r="K50" s="1507">
        <v>23.9</v>
      </c>
      <c r="L50" s="1507">
        <v>29.2</v>
      </c>
      <c r="M50" s="1507">
        <v>25.4</v>
      </c>
    </row>
    <row r="51" spans="1:13">
      <c r="A51" s="1507">
        <v>16</v>
      </c>
      <c r="B51" s="1507">
        <v>22.2</v>
      </c>
      <c r="C51" s="1507">
        <v>20.3</v>
      </c>
      <c r="D51" s="1507">
        <v>27</v>
      </c>
      <c r="E51" s="1507">
        <v>24.7</v>
      </c>
      <c r="F51" s="1507">
        <v>33.700000000000003</v>
      </c>
      <c r="G51" s="1507">
        <v>31.3</v>
      </c>
      <c r="H51" s="1507">
        <v>29.7</v>
      </c>
      <c r="I51" s="1507">
        <v>34.1</v>
      </c>
      <c r="J51" s="1507">
        <v>31.6</v>
      </c>
      <c r="K51" s="1507">
        <v>24.4</v>
      </c>
      <c r="L51" s="1507">
        <v>28.9</v>
      </c>
      <c r="M51" s="1507">
        <v>24.5</v>
      </c>
    </row>
    <row r="52" spans="1:13">
      <c r="A52" s="1507">
        <v>17</v>
      </c>
      <c r="B52" s="1507">
        <v>13.5</v>
      </c>
      <c r="C52" s="1507">
        <v>19</v>
      </c>
      <c r="D52" s="1507">
        <v>23.9</v>
      </c>
      <c r="E52" s="1507">
        <v>28.8</v>
      </c>
      <c r="F52" s="1507">
        <v>34</v>
      </c>
      <c r="G52" s="1507">
        <v>30.9</v>
      </c>
      <c r="H52" s="1507">
        <v>32.4</v>
      </c>
      <c r="I52" s="1507">
        <v>33.299999999999997</v>
      </c>
      <c r="J52" s="1507">
        <v>30.8</v>
      </c>
      <c r="K52" s="1507">
        <v>22.5</v>
      </c>
      <c r="L52" s="1507">
        <v>25.4</v>
      </c>
      <c r="M52" s="1507">
        <v>21.3</v>
      </c>
    </row>
    <row r="53" spans="1:13">
      <c r="A53" s="1507">
        <v>18</v>
      </c>
      <c r="B53" s="1507">
        <v>14.4</v>
      </c>
      <c r="C53" s="1507">
        <v>23</v>
      </c>
      <c r="D53" s="1507">
        <v>21.4</v>
      </c>
      <c r="E53" s="1507">
        <v>26</v>
      </c>
      <c r="F53" s="1507">
        <v>27.6</v>
      </c>
      <c r="G53" s="1507">
        <v>27.4</v>
      </c>
      <c r="H53" s="1507">
        <v>33.5</v>
      </c>
      <c r="I53" s="1507">
        <v>31.3</v>
      </c>
      <c r="J53" s="1507">
        <v>28.4</v>
      </c>
      <c r="K53" s="1507">
        <v>28.6</v>
      </c>
      <c r="L53" s="1507">
        <v>27.6</v>
      </c>
      <c r="M53" s="1507">
        <v>21.3</v>
      </c>
    </row>
    <row r="54" spans="1:13">
      <c r="A54" s="1507">
        <v>19</v>
      </c>
      <c r="B54" s="1507">
        <v>14.9</v>
      </c>
      <c r="C54" s="1507">
        <v>19.899999999999999</v>
      </c>
      <c r="D54" s="1507">
        <v>25.2</v>
      </c>
      <c r="E54" s="1507">
        <v>22.7</v>
      </c>
      <c r="F54" s="1507">
        <v>29.2</v>
      </c>
      <c r="G54" s="1507">
        <v>29.7</v>
      </c>
      <c r="H54" s="1507">
        <v>31.5</v>
      </c>
      <c r="I54" s="1507">
        <v>31.1</v>
      </c>
      <c r="J54" s="1507">
        <v>31.2</v>
      </c>
      <c r="K54" s="1507">
        <v>29.1</v>
      </c>
      <c r="L54" s="1507">
        <v>28.7</v>
      </c>
      <c r="M54" s="1507">
        <v>23.6</v>
      </c>
    </row>
    <row r="55" spans="1:13">
      <c r="A55" s="1507">
        <v>20</v>
      </c>
      <c r="B55" s="1507">
        <v>15.4</v>
      </c>
      <c r="C55" s="1507">
        <v>24.4</v>
      </c>
      <c r="D55" s="1507">
        <v>29</v>
      </c>
      <c r="E55" s="1507">
        <v>23.9</v>
      </c>
      <c r="F55" s="1507">
        <v>31.5</v>
      </c>
      <c r="G55" s="1507">
        <v>32.299999999999997</v>
      </c>
      <c r="H55" s="1507">
        <v>33.4</v>
      </c>
      <c r="I55" s="1507">
        <v>31.2</v>
      </c>
      <c r="J55" s="1507">
        <v>32.6</v>
      </c>
      <c r="K55" s="1507">
        <v>27.1</v>
      </c>
      <c r="L55" s="1507">
        <v>29.1</v>
      </c>
      <c r="M55" s="1507">
        <v>20.3</v>
      </c>
    </row>
    <row r="56" spans="1:13">
      <c r="A56" s="1507">
        <v>21</v>
      </c>
      <c r="B56" s="1507">
        <v>16</v>
      </c>
      <c r="C56" s="1507">
        <v>25.1</v>
      </c>
      <c r="D56" s="1507">
        <v>27.9</v>
      </c>
      <c r="E56" s="1507">
        <v>28.3</v>
      </c>
      <c r="F56" s="1507">
        <v>31.6</v>
      </c>
      <c r="G56" s="1507">
        <v>34.200000000000003</v>
      </c>
      <c r="H56" s="1507">
        <v>35.799999999999997</v>
      </c>
      <c r="I56" s="1507">
        <v>30.6</v>
      </c>
      <c r="J56" s="1507">
        <v>33.4</v>
      </c>
      <c r="K56" s="1507">
        <v>27.5</v>
      </c>
      <c r="L56" s="1507">
        <v>27.8</v>
      </c>
      <c r="M56" s="1507">
        <v>21.6</v>
      </c>
    </row>
    <row r="57" spans="1:13">
      <c r="A57" s="1507">
        <v>22</v>
      </c>
      <c r="B57" s="1507">
        <v>19</v>
      </c>
      <c r="C57" s="1507">
        <v>25</v>
      </c>
      <c r="D57" s="1507">
        <v>24</v>
      </c>
      <c r="E57" s="1507">
        <v>27.3</v>
      </c>
      <c r="F57" s="1507">
        <v>30.6</v>
      </c>
      <c r="G57" s="1507">
        <v>35.5</v>
      </c>
      <c r="H57" s="1507">
        <v>34.700000000000003</v>
      </c>
      <c r="I57" s="1507">
        <v>31.2</v>
      </c>
      <c r="J57" s="1507">
        <v>29.2</v>
      </c>
      <c r="K57" s="1507">
        <v>27.7</v>
      </c>
      <c r="L57" s="1507">
        <v>23</v>
      </c>
      <c r="M57" s="1507">
        <v>20.5</v>
      </c>
    </row>
    <row r="58" spans="1:13">
      <c r="A58" s="1507">
        <v>23</v>
      </c>
      <c r="B58" s="1507">
        <v>18.600000000000001</v>
      </c>
      <c r="C58" s="1507">
        <v>24.3</v>
      </c>
      <c r="D58" s="1507">
        <v>17.7</v>
      </c>
      <c r="E58" s="1507">
        <v>28.9</v>
      </c>
      <c r="F58" s="1507">
        <v>30.9</v>
      </c>
      <c r="G58" s="1507">
        <v>35.6</v>
      </c>
      <c r="H58" s="1507">
        <v>36.4</v>
      </c>
      <c r="I58" s="1507">
        <v>31.8</v>
      </c>
      <c r="J58" s="1507">
        <v>30.4</v>
      </c>
      <c r="K58" s="1507">
        <v>28.6</v>
      </c>
      <c r="L58" s="1507">
        <v>17.8</v>
      </c>
      <c r="M58" s="1507">
        <v>22.5</v>
      </c>
    </row>
    <row r="59" spans="1:13">
      <c r="A59" s="1507">
        <v>24</v>
      </c>
      <c r="B59" s="1507">
        <v>18.3</v>
      </c>
      <c r="C59" s="1507">
        <v>26.1</v>
      </c>
      <c r="D59" s="1507">
        <v>16.5</v>
      </c>
      <c r="E59" s="1507">
        <v>26.4</v>
      </c>
      <c r="F59" s="1507">
        <v>32.299999999999997</v>
      </c>
      <c r="G59" s="1507">
        <v>34.6</v>
      </c>
      <c r="H59" s="1507">
        <v>34.700000000000003</v>
      </c>
      <c r="I59" s="1507">
        <v>32.200000000000003</v>
      </c>
      <c r="J59" s="1507">
        <v>30.4</v>
      </c>
      <c r="K59" s="1507">
        <v>28.2</v>
      </c>
      <c r="L59" s="1507">
        <v>19.399999999999999</v>
      </c>
      <c r="M59" s="1507">
        <v>23.6</v>
      </c>
    </row>
    <row r="60" spans="1:13">
      <c r="A60" s="1507">
        <v>25</v>
      </c>
      <c r="B60" s="1507">
        <v>18.5</v>
      </c>
      <c r="C60" s="1507">
        <v>27.7</v>
      </c>
      <c r="D60" s="1507">
        <v>19.100000000000001</v>
      </c>
      <c r="E60" s="1507">
        <v>27.7</v>
      </c>
      <c r="F60" s="1507">
        <v>33.1</v>
      </c>
      <c r="G60" s="1507">
        <v>32.6</v>
      </c>
      <c r="H60" s="1507">
        <v>35.700000000000003</v>
      </c>
      <c r="I60" s="1507">
        <v>30.9</v>
      </c>
      <c r="J60" s="1507">
        <v>32.4</v>
      </c>
      <c r="K60" s="1507">
        <v>27.9</v>
      </c>
      <c r="L60" s="1507">
        <v>22</v>
      </c>
      <c r="M60" s="1507">
        <v>23.2</v>
      </c>
    </row>
    <row r="61" spans="1:13">
      <c r="A61" s="1507">
        <v>26</v>
      </c>
      <c r="B61" s="1507">
        <v>18.2</v>
      </c>
      <c r="C61" s="1507">
        <v>24.8</v>
      </c>
      <c r="D61" s="1507">
        <v>23.9</v>
      </c>
      <c r="E61" s="1507">
        <v>27.7</v>
      </c>
      <c r="F61" s="1507">
        <v>34.6</v>
      </c>
      <c r="G61" s="1507">
        <v>33.799999999999997</v>
      </c>
      <c r="H61" s="1507">
        <v>35.200000000000003</v>
      </c>
      <c r="I61" s="1507">
        <v>31.7</v>
      </c>
      <c r="J61" s="1507">
        <v>31.3</v>
      </c>
      <c r="K61" s="1507">
        <v>28.5</v>
      </c>
      <c r="L61" s="1507">
        <v>20</v>
      </c>
      <c r="M61" s="1507">
        <v>23.6</v>
      </c>
    </row>
    <row r="62" spans="1:13">
      <c r="A62" s="1507">
        <v>27</v>
      </c>
      <c r="B62" s="1507">
        <v>19.8</v>
      </c>
      <c r="C62" s="1507">
        <v>19.399999999999999</v>
      </c>
      <c r="D62" s="1507">
        <v>23.1</v>
      </c>
      <c r="E62" s="1507">
        <v>26.4</v>
      </c>
      <c r="F62" s="1507">
        <v>37.5</v>
      </c>
      <c r="G62" s="1507">
        <v>34.200000000000003</v>
      </c>
      <c r="H62" s="1507">
        <v>31.9</v>
      </c>
      <c r="I62" s="1507">
        <v>34.299999999999997</v>
      </c>
      <c r="J62" s="1507">
        <v>29.6</v>
      </c>
      <c r="K62" s="1507">
        <v>28.3</v>
      </c>
      <c r="L62" s="1507">
        <v>19.2</v>
      </c>
      <c r="M62" s="1507">
        <v>24.3</v>
      </c>
    </row>
    <row r="63" spans="1:13">
      <c r="A63" s="1507">
        <v>28</v>
      </c>
      <c r="B63" s="1507">
        <v>19.899999999999999</v>
      </c>
      <c r="C63" s="1507">
        <v>18.2</v>
      </c>
      <c r="D63" s="1507">
        <v>20.399999999999999</v>
      </c>
      <c r="E63" s="1507">
        <v>28.1</v>
      </c>
      <c r="F63" s="1507">
        <v>37</v>
      </c>
      <c r="G63" s="1507">
        <v>31.3</v>
      </c>
      <c r="H63" s="1507">
        <v>32.799999999999997</v>
      </c>
      <c r="I63" s="1507">
        <v>33.5</v>
      </c>
      <c r="J63" s="1507">
        <v>29.3</v>
      </c>
      <c r="K63" s="1507">
        <v>28.1</v>
      </c>
      <c r="L63" s="1507">
        <v>18.600000000000001</v>
      </c>
      <c r="M63" s="1507">
        <v>25.6</v>
      </c>
    </row>
    <row r="64" spans="1:13">
      <c r="A64" s="1507">
        <v>29</v>
      </c>
      <c r="B64" s="1507">
        <v>18.899999999999999</v>
      </c>
      <c r="D64" s="1507">
        <v>19</v>
      </c>
      <c r="E64" s="1507">
        <v>27.7</v>
      </c>
      <c r="F64" s="1507">
        <v>34.700000000000003</v>
      </c>
      <c r="G64" s="1507">
        <v>33.799999999999997</v>
      </c>
      <c r="H64" s="1507">
        <v>34.6</v>
      </c>
      <c r="I64" s="1507">
        <v>34.200000000000003</v>
      </c>
      <c r="J64" s="1507">
        <v>30.5</v>
      </c>
      <c r="K64" s="1507">
        <v>28.6</v>
      </c>
      <c r="L64" s="1507">
        <v>18</v>
      </c>
      <c r="M64" s="1507">
        <v>26.9</v>
      </c>
    </row>
    <row r="65" spans="1:13">
      <c r="A65" s="1507">
        <v>30</v>
      </c>
      <c r="B65" s="1507">
        <v>16.399999999999999</v>
      </c>
      <c r="D65" s="1507">
        <v>22.3</v>
      </c>
      <c r="E65" s="1507">
        <v>30</v>
      </c>
      <c r="F65" s="1507">
        <v>31.3</v>
      </c>
      <c r="G65" s="1507">
        <v>33.799999999999997</v>
      </c>
      <c r="H65" s="1507">
        <v>35.799999999999997</v>
      </c>
      <c r="I65" s="1507">
        <v>32.6</v>
      </c>
      <c r="J65" s="1507">
        <v>28</v>
      </c>
      <c r="K65" s="1507">
        <v>29</v>
      </c>
      <c r="L65" s="1507">
        <v>18.399999999999999</v>
      </c>
      <c r="M65" s="1507">
        <v>22.5</v>
      </c>
    </row>
    <row r="66" spans="1:13">
      <c r="A66" s="1507">
        <v>31</v>
      </c>
      <c r="B66" s="1507">
        <v>14.5</v>
      </c>
      <c r="D66" s="1507">
        <v>21.2</v>
      </c>
      <c r="F66" s="1507">
        <v>32.6</v>
      </c>
      <c r="H66" s="1507">
        <v>32.299999999999997</v>
      </c>
      <c r="I66" s="1507">
        <v>31.1</v>
      </c>
      <c r="K66" s="1507">
        <v>29.9</v>
      </c>
      <c r="M66" s="1507">
        <v>19.2</v>
      </c>
    </row>
    <row r="67" spans="1:13">
      <c r="A67" s="1507">
        <f>A34+1</f>
        <v>1963</v>
      </c>
      <c r="B67" s="1507" t="s">
        <v>2</v>
      </c>
      <c r="C67" s="1507" t="s">
        <v>3</v>
      </c>
      <c r="D67" s="1507" t="s">
        <v>4</v>
      </c>
      <c r="E67" s="1507" t="s">
        <v>5</v>
      </c>
      <c r="F67" s="1507" t="s">
        <v>6</v>
      </c>
      <c r="G67" s="1507" t="s">
        <v>7</v>
      </c>
      <c r="H67" s="1507" t="s">
        <v>8</v>
      </c>
      <c r="I67" s="1507" t="s">
        <v>9</v>
      </c>
      <c r="J67" s="1507" t="s">
        <v>10</v>
      </c>
      <c r="K67" s="1507" t="s">
        <v>11</v>
      </c>
      <c r="L67" s="1507" t="s">
        <v>12</v>
      </c>
      <c r="M67" s="1507" t="s">
        <v>13</v>
      </c>
    </row>
    <row r="69" spans="1:13">
      <c r="A69" s="1507">
        <v>1</v>
      </c>
      <c r="B69" s="1507">
        <v>18.2</v>
      </c>
      <c r="C69" s="1507">
        <v>22.8</v>
      </c>
      <c r="D69" s="1507">
        <v>24.5</v>
      </c>
      <c r="E69" s="1507">
        <v>21.7</v>
      </c>
      <c r="F69" s="1507">
        <v>30.5</v>
      </c>
      <c r="G69" s="1507">
        <v>34.700000000000003</v>
      </c>
      <c r="H69" s="1507">
        <v>34.299999999999997</v>
      </c>
      <c r="I69" s="1507">
        <v>31.6</v>
      </c>
      <c r="J69" s="1507">
        <v>32.1</v>
      </c>
      <c r="K69" s="1507">
        <v>32.5</v>
      </c>
      <c r="L69" s="1507">
        <v>27.2</v>
      </c>
      <c r="M69" s="1507">
        <v>23.2</v>
      </c>
    </row>
    <row r="70" spans="1:13">
      <c r="A70" s="1507">
        <v>2</v>
      </c>
      <c r="B70" s="1507">
        <v>16.5</v>
      </c>
      <c r="C70" s="1507">
        <v>23.1</v>
      </c>
      <c r="D70" s="1507">
        <v>24</v>
      </c>
      <c r="E70" s="1507">
        <v>23.8</v>
      </c>
      <c r="F70" s="1507">
        <v>30.3</v>
      </c>
      <c r="G70" s="1507">
        <v>32.299999999999997</v>
      </c>
      <c r="H70" s="1507">
        <v>35.700000000000003</v>
      </c>
      <c r="I70" s="1507">
        <v>30.8</v>
      </c>
      <c r="J70" s="1507">
        <v>34.1</v>
      </c>
      <c r="K70" s="1507">
        <v>29.9</v>
      </c>
      <c r="L70" s="1507">
        <v>28.3</v>
      </c>
      <c r="M70" s="1507">
        <v>22.2</v>
      </c>
    </row>
    <row r="71" spans="1:13">
      <c r="A71" s="1507">
        <v>3</v>
      </c>
      <c r="B71" s="1507">
        <v>15.1</v>
      </c>
      <c r="C71" s="1507">
        <v>22.3</v>
      </c>
      <c r="D71" s="1507">
        <v>21.6</v>
      </c>
      <c r="E71" s="1507">
        <v>23.7</v>
      </c>
      <c r="F71" s="1507">
        <v>29.7</v>
      </c>
      <c r="G71" s="1507">
        <v>31.8</v>
      </c>
      <c r="H71" s="1507">
        <v>33.4</v>
      </c>
      <c r="I71" s="1507">
        <v>30.1</v>
      </c>
      <c r="J71" s="1507">
        <v>33.700000000000003</v>
      </c>
      <c r="K71" s="1507">
        <v>28.6</v>
      </c>
      <c r="L71" s="1507">
        <v>27.2</v>
      </c>
      <c r="M71" s="1507">
        <v>18.100000000000001</v>
      </c>
    </row>
    <row r="72" spans="1:13">
      <c r="A72" s="1507">
        <v>4</v>
      </c>
      <c r="B72" s="1507">
        <v>17.5</v>
      </c>
      <c r="C72" s="1507">
        <v>20</v>
      </c>
      <c r="D72" s="1507">
        <v>23.3</v>
      </c>
      <c r="E72" s="1507">
        <v>25.6</v>
      </c>
      <c r="F72" s="1507">
        <v>31.1</v>
      </c>
      <c r="G72" s="1507">
        <v>33.5</v>
      </c>
      <c r="H72" s="1507">
        <v>30.1</v>
      </c>
      <c r="I72" s="1507">
        <v>31</v>
      </c>
      <c r="J72" s="1507">
        <v>34.4</v>
      </c>
      <c r="K72" s="1507">
        <v>31.6</v>
      </c>
      <c r="L72" s="1507">
        <v>27.6</v>
      </c>
      <c r="M72" s="1507">
        <v>21.1</v>
      </c>
    </row>
    <row r="73" spans="1:13">
      <c r="A73" s="1507">
        <v>5</v>
      </c>
      <c r="B73" s="1507">
        <v>22</v>
      </c>
      <c r="C73" s="1507">
        <v>18.600000000000001</v>
      </c>
      <c r="D73" s="1507">
        <v>24.2</v>
      </c>
      <c r="E73" s="1507">
        <v>25</v>
      </c>
      <c r="F73" s="1507">
        <v>31</v>
      </c>
      <c r="G73" s="1507">
        <v>34.6</v>
      </c>
      <c r="H73" s="1507">
        <v>32.299999999999997</v>
      </c>
      <c r="I73" s="1507">
        <v>30.2</v>
      </c>
      <c r="J73" s="1507">
        <v>34.4</v>
      </c>
      <c r="K73" s="1507">
        <v>30.2</v>
      </c>
      <c r="L73" s="1507">
        <v>26.2</v>
      </c>
      <c r="M73" s="1507">
        <v>21.5</v>
      </c>
    </row>
    <row r="74" spans="1:13">
      <c r="A74" s="1507">
        <v>6</v>
      </c>
      <c r="B74" s="1507">
        <v>20.3</v>
      </c>
      <c r="C74" s="1507">
        <v>23.7</v>
      </c>
      <c r="D74" s="1507">
        <v>23.3</v>
      </c>
      <c r="E74" s="1507">
        <v>25.7</v>
      </c>
      <c r="F74" s="1507">
        <v>32.1</v>
      </c>
      <c r="G74" s="1507">
        <v>34.1</v>
      </c>
      <c r="H74" s="1507">
        <v>33.6</v>
      </c>
      <c r="I74" s="1507">
        <v>31.5</v>
      </c>
      <c r="J74" s="1507">
        <v>34.700000000000003</v>
      </c>
      <c r="K74" s="1507">
        <v>26.8</v>
      </c>
      <c r="L74" s="1507">
        <v>26.1</v>
      </c>
      <c r="M74" s="1507">
        <v>22.5</v>
      </c>
    </row>
    <row r="75" spans="1:13">
      <c r="A75" s="1507">
        <v>7</v>
      </c>
      <c r="B75" s="1507">
        <v>19.7</v>
      </c>
      <c r="C75" s="1507">
        <v>23.5</v>
      </c>
      <c r="D75" s="1507">
        <v>22.5</v>
      </c>
      <c r="E75" s="1507">
        <v>24</v>
      </c>
      <c r="F75" s="1507">
        <v>31.6</v>
      </c>
      <c r="G75" s="1507">
        <v>34.1</v>
      </c>
      <c r="H75" s="1507">
        <v>34.700000000000003</v>
      </c>
      <c r="I75" s="1507">
        <v>29.2</v>
      </c>
      <c r="J75" s="1507">
        <v>32.6</v>
      </c>
      <c r="K75" s="1507">
        <v>26.2</v>
      </c>
      <c r="L75" s="1507">
        <v>22.6</v>
      </c>
      <c r="M75" s="1507">
        <v>25.7</v>
      </c>
    </row>
    <row r="76" spans="1:13">
      <c r="A76" s="1507">
        <v>8</v>
      </c>
      <c r="B76" s="1507">
        <v>18.3</v>
      </c>
      <c r="C76" s="1507">
        <v>20.9</v>
      </c>
      <c r="D76" s="1507">
        <v>21.8</v>
      </c>
      <c r="E76" s="1507">
        <v>19.600000000000001</v>
      </c>
      <c r="F76" s="1507">
        <v>31.5</v>
      </c>
      <c r="G76" s="1507">
        <v>31.5</v>
      </c>
      <c r="H76" s="1507">
        <v>33.4</v>
      </c>
      <c r="I76" s="1507">
        <v>31.3</v>
      </c>
      <c r="J76" s="1507">
        <v>29.4</v>
      </c>
      <c r="K76" s="1507">
        <v>27.2</v>
      </c>
      <c r="L76" s="1507">
        <v>24</v>
      </c>
      <c r="M76" s="1507">
        <v>25.4</v>
      </c>
    </row>
    <row r="77" spans="1:13">
      <c r="A77" s="1507">
        <v>9</v>
      </c>
      <c r="B77" s="1507">
        <v>16.7</v>
      </c>
      <c r="C77" s="1507">
        <v>12.7</v>
      </c>
      <c r="D77" s="1507">
        <v>25.5</v>
      </c>
      <c r="E77" s="1507">
        <v>20.5</v>
      </c>
      <c r="F77" s="1507">
        <v>31.3</v>
      </c>
      <c r="G77" s="1507">
        <v>32.9</v>
      </c>
      <c r="H77" s="1507">
        <v>33.1</v>
      </c>
      <c r="I77" s="1507">
        <v>32.9</v>
      </c>
      <c r="J77" s="1507">
        <v>29.2</v>
      </c>
      <c r="K77" s="1507">
        <v>30.5</v>
      </c>
      <c r="L77" s="1507">
        <v>23.6</v>
      </c>
      <c r="M77" s="1507">
        <v>24.1</v>
      </c>
    </row>
    <row r="78" spans="1:13">
      <c r="A78" s="1507">
        <v>10</v>
      </c>
      <c r="B78" s="1507">
        <v>17</v>
      </c>
      <c r="C78" s="1507">
        <v>12.8</v>
      </c>
      <c r="D78" s="1507">
        <v>24.5</v>
      </c>
      <c r="E78" s="1507">
        <v>23.4</v>
      </c>
      <c r="F78" s="1507">
        <v>32.799999999999997</v>
      </c>
      <c r="G78" s="1507">
        <v>31.8</v>
      </c>
      <c r="H78" s="1507">
        <v>34.799999999999997</v>
      </c>
      <c r="I78" s="1507">
        <v>33.200000000000003</v>
      </c>
      <c r="J78" s="1507">
        <v>27.3</v>
      </c>
      <c r="K78" s="1507">
        <v>31.1</v>
      </c>
      <c r="L78" s="1507">
        <v>23.2</v>
      </c>
      <c r="M78" s="1507">
        <v>22.6</v>
      </c>
    </row>
    <row r="79" spans="1:13">
      <c r="A79" s="1507">
        <v>11</v>
      </c>
      <c r="B79" s="1507">
        <v>17.600000000000001</v>
      </c>
      <c r="C79" s="1507">
        <v>16.600000000000001</v>
      </c>
      <c r="D79" s="1507">
        <v>24.5</v>
      </c>
      <c r="E79" s="1507">
        <v>25.5</v>
      </c>
      <c r="F79" s="1507">
        <v>31.9</v>
      </c>
      <c r="G79" s="1507">
        <v>33</v>
      </c>
      <c r="H79" s="1507">
        <v>35.700000000000003</v>
      </c>
      <c r="I79" s="1507">
        <v>32.9</v>
      </c>
      <c r="J79" s="1507">
        <v>31.3</v>
      </c>
      <c r="K79" s="1507">
        <v>30.9</v>
      </c>
      <c r="L79" s="1507">
        <v>25.6</v>
      </c>
      <c r="M79" s="1507">
        <v>19.8</v>
      </c>
    </row>
    <row r="80" spans="1:13">
      <c r="A80" s="1507">
        <v>12</v>
      </c>
      <c r="B80" s="1507">
        <v>16</v>
      </c>
      <c r="C80" s="1507">
        <v>17.899999999999999</v>
      </c>
      <c r="D80" s="1507">
        <v>21.8</v>
      </c>
      <c r="E80" s="1507">
        <v>26.3</v>
      </c>
      <c r="F80" s="1507">
        <v>31.5</v>
      </c>
      <c r="G80" s="1507">
        <v>33.9</v>
      </c>
      <c r="H80" s="1507">
        <v>32.5</v>
      </c>
      <c r="I80" s="1507">
        <v>32.5</v>
      </c>
      <c r="J80" s="1507">
        <v>33.700000000000003</v>
      </c>
      <c r="K80" s="1507">
        <v>30.5</v>
      </c>
      <c r="L80" s="1507">
        <v>27.4</v>
      </c>
      <c r="M80" s="1507">
        <v>20.2</v>
      </c>
    </row>
    <row r="81" spans="1:13">
      <c r="A81" s="1507">
        <v>13</v>
      </c>
      <c r="B81" s="1507">
        <v>15.6</v>
      </c>
      <c r="C81" s="1507">
        <v>18</v>
      </c>
      <c r="D81" s="1507">
        <v>14</v>
      </c>
      <c r="E81" s="1507">
        <v>24.7</v>
      </c>
      <c r="F81" s="1507">
        <v>32.6</v>
      </c>
      <c r="G81" s="1507">
        <v>33.9</v>
      </c>
      <c r="H81" s="1507">
        <v>34.299999999999997</v>
      </c>
      <c r="I81" s="1507">
        <v>32.5</v>
      </c>
      <c r="J81" s="1507">
        <v>34.6</v>
      </c>
      <c r="K81" s="1507">
        <v>27.9</v>
      </c>
      <c r="L81" s="1507">
        <v>28.8</v>
      </c>
      <c r="M81" s="1507">
        <v>21.1</v>
      </c>
    </row>
    <row r="82" spans="1:13">
      <c r="A82" s="1507">
        <v>14</v>
      </c>
      <c r="B82" s="1507">
        <v>17.600000000000001</v>
      </c>
      <c r="C82" s="1507">
        <v>17.399999999999999</v>
      </c>
      <c r="D82" s="1507">
        <v>13</v>
      </c>
      <c r="E82" s="1507">
        <v>25.5</v>
      </c>
      <c r="F82" s="1507">
        <v>31.9</v>
      </c>
      <c r="G82" s="1507">
        <v>32.9</v>
      </c>
      <c r="H82" s="1507">
        <v>32.799999999999997</v>
      </c>
      <c r="I82" s="1507">
        <v>33.700000000000003</v>
      </c>
      <c r="J82" s="1507">
        <v>33.799999999999997</v>
      </c>
      <c r="K82" s="1507">
        <v>28.9</v>
      </c>
      <c r="L82" s="1507">
        <v>27.8</v>
      </c>
      <c r="M82" s="1507">
        <v>22.3</v>
      </c>
    </row>
    <row r="83" spans="1:13">
      <c r="A83" s="1507">
        <v>15</v>
      </c>
      <c r="B83" s="1507">
        <v>19.399999999999999</v>
      </c>
      <c r="C83" s="1507">
        <v>16.5</v>
      </c>
      <c r="D83" s="1507">
        <v>16.2</v>
      </c>
      <c r="E83" s="1507">
        <v>27.4</v>
      </c>
      <c r="F83" s="1507">
        <v>31.5</v>
      </c>
      <c r="G83" s="1507">
        <v>35.299999999999997</v>
      </c>
      <c r="H83" s="1507">
        <v>33.9</v>
      </c>
      <c r="I83" s="1507">
        <v>34.5</v>
      </c>
      <c r="J83" s="1507">
        <v>33.4</v>
      </c>
      <c r="K83" s="1507">
        <v>29.7</v>
      </c>
      <c r="L83" s="1507">
        <v>27.6</v>
      </c>
      <c r="M83" s="1507">
        <v>23.7</v>
      </c>
    </row>
    <row r="84" spans="1:13">
      <c r="A84" s="1507">
        <v>16</v>
      </c>
      <c r="B84" s="1507">
        <v>19.5</v>
      </c>
      <c r="C84" s="1507">
        <v>19.2</v>
      </c>
      <c r="D84" s="1507">
        <v>21.4</v>
      </c>
      <c r="E84" s="1507">
        <v>27</v>
      </c>
      <c r="F84" s="1507">
        <v>30.9</v>
      </c>
      <c r="G84" s="1507">
        <v>34.6</v>
      </c>
      <c r="H84" s="1507">
        <v>34.1</v>
      </c>
      <c r="I84" s="1507">
        <v>35.9</v>
      </c>
      <c r="J84" s="1507">
        <v>30.7</v>
      </c>
      <c r="K84" s="1507">
        <v>28.6</v>
      </c>
      <c r="L84" s="1507">
        <v>27.9</v>
      </c>
      <c r="M84" s="1507">
        <v>24.2</v>
      </c>
    </row>
    <row r="85" spans="1:13">
      <c r="A85" s="1507">
        <v>17</v>
      </c>
      <c r="B85" s="1507">
        <v>20.5</v>
      </c>
      <c r="C85" s="1507">
        <v>21.1</v>
      </c>
      <c r="D85" s="1507">
        <v>22.1</v>
      </c>
      <c r="E85" s="1507">
        <v>30.2</v>
      </c>
      <c r="F85" s="1507">
        <v>32.299999999999997</v>
      </c>
      <c r="G85" s="1507">
        <v>33.799999999999997</v>
      </c>
      <c r="H85" s="1507">
        <v>34.9</v>
      </c>
      <c r="I85" s="1507">
        <v>30.3</v>
      </c>
      <c r="J85" s="1507">
        <v>28.5</v>
      </c>
      <c r="K85" s="1507">
        <v>24.2</v>
      </c>
      <c r="L85" s="1507">
        <v>29.2</v>
      </c>
      <c r="M85" s="1507">
        <v>24</v>
      </c>
    </row>
    <row r="86" spans="1:13">
      <c r="A86" s="1507">
        <v>18</v>
      </c>
      <c r="B86" s="1507">
        <v>21.7</v>
      </c>
      <c r="C86" s="1507">
        <v>22.4</v>
      </c>
      <c r="D86" s="1507">
        <v>20.6</v>
      </c>
      <c r="E86" s="1507">
        <v>28.6</v>
      </c>
      <c r="F86" s="1507">
        <v>34.6</v>
      </c>
      <c r="G86" s="1507">
        <v>29.4</v>
      </c>
      <c r="H86" s="1507">
        <v>36.1</v>
      </c>
      <c r="I86" s="1507">
        <v>30.5</v>
      </c>
      <c r="J86" s="1507">
        <v>29.4</v>
      </c>
      <c r="K86" s="1507">
        <v>26.7</v>
      </c>
      <c r="L86" s="1507">
        <v>28.6</v>
      </c>
      <c r="M86" s="1507">
        <v>24</v>
      </c>
    </row>
    <row r="87" spans="1:13">
      <c r="A87" s="1507">
        <v>19</v>
      </c>
      <c r="B87" s="1507">
        <v>22.2</v>
      </c>
      <c r="C87" s="1507">
        <v>22.2</v>
      </c>
      <c r="D87" s="1507">
        <v>21.6</v>
      </c>
      <c r="E87" s="1507">
        <v>29.5</v>
      </c>
      <c r="F87" s="1507">
        <v>33.200000000000003</v>
      </c>
      <c r="G87" s="1507">
        <v>34.1</v>
      </c>
      <c r="H87" s="1507">
        <v>32.1</v>
      </c>
      <c r="I87" s="1507">
        <v>30.6</v>
      </c>
      <c r="J87" s="1507">
        <v>29.4</v>
      </c>
      <c r="K87" s="1507">
        <v>25.9</v>
      </c>
      <c r="L87" s="1507">
        <v>27.7</v>
      </c>
      <c r="M87" s="1507">
        <v>21.9</v>
      </c>
    </row>
    <row r="88" spans="1:13">
      <c r="A88" s="1507">
        <v>20</v>
      </c>
      <c r="B88" s="1507">
        <v>22.5</v>
      </c>
      <c r="C88" s="1507">
        <v>19.8</v>
      </c>
      <c r="D88" s="1507">
        <v>24.5</v>
      </c>
      <c r="E88" s="1507">
        <v>28.3</v>
      </c>
      <c r="F88" s="1507">
        <v>32.799999999999997</v>
      </c>
      <c r="G88" s="1507">
        <v>33.200000000000003</v>
      </c>
      <c r="H88" s="1507">
        <v>33.4</v>
      </c>
      <c r="I88" s="1507">
        <v>32.200000000000003</v>
      </c>
      <c r="J88" s="1507">
        <v>31.1</v>
      </c>
      <c r="K88" s="1507">
        <v>26.4</v>
      </c>
      <c r="L88" s="1507">
        <v>27.1</v>
      </c>
      <c r="M88" s="1507">
        <v>21.5</v>
      </c>
    </row>
    <row r="89" spans="1:13">
      <c r="A89" s="1507">
        <v>21</v>
      </c>
      <c r="B89" s="1507">
        <v>20.7</v>
      </c>
      <c r="C89" s="1507">
        <v>18.399999999999999</v>
      </c>
      <c r="D89" s="1507">
        <v>25.9</v>
      </c>
      <c r="E89" s="1507">
        <v>26.8</v>
      </c>
      <c r="F89" s="1507">
        <v>31.4</v>
      </c>
      <c r="G89" s="1507">
        <v>33.1</v>
      </c>
      <c r="H89" s="1507">
        <v>29.2</v>
      </c>
      <c r="I89" s="1507">
        <v>32.700000000000003</v>
      </c>
      <c r="J89" s="1507">
        <v>32.6</v>
      </c>
      <c r="K89" s="1507">
        <v>27.4</v>
      </c>
      <c r="L89" s="1507">
        <v>26.8</v>
      </c>
      <c r="M89" s="1507">
        <v>21.6</v>
      </c>
    </row>
    <row r="90" spans="1:13">
      <c r="A90" s="1507">
        <v>22</v>
      </c>
      <c r="B90" s="1507">
        <v>22.4</v>
      </c>
      <c r="C90" s="1507">
        <v>15</v>
      </c>
      <c r="D90" s="1507">
        <v>25.6</v>
      </c>
      <c r="E90" s="1507">
        <v>26.9</v>
      </c>
      <c r="F90" s="1507">
        <v>33.700000000000003</v>
      </c>
      <c r="G90" s="1507">
        <v>33.4</v>
      </c>
      <c r="H90" s="1507">
        <v>31.4</v>
      </c>
      <c r="I90" s="1507">
        <v>32.299999999999997</v>
      </c>
      <c r="J90" s="1507">
        <v>32.9</v>
      </c>
      <c r="K90" s="1507">
        <v>27.6</v>
      </c>
      <c r="L90" s="1507">
        <v>28.9</v>
      </c>
      <c r="M90" s="1507">
        <v>20.399999999999999</v>
      </c>
    </row>
    <row r="91" spans="1:13">
      <c r="A91" s="1507">
        <v>23</v>
      </c>
      <c r="B91" s="1507">
        <v>22</v>
      </c>
      <c r="C91" s="1507">
        <v>16</v>
      </c>
      <c r="D91" s="1507">
        <v>24.3</v>
      </c>
      <c r="E91" s="1507">
        <v>26.7</v>
      </c>
      <c r="F91" s="1507">
        <v>33.1</v>
      </c>
      <c r="G91" s="1507">
        <v>31.2</v>
      </c>
      <c r="H91" s="1507">
        <v>30.2</v>
      </c>
      <c r="I91" s="1507">
        <v>29.7</v>
      </c>
      <c r="J91" s="1507">
        <v>29.5</v>
      </c>
      <c r="K91" s="1507">
        <v>27.9</v>
      </c>
      <c r="L91" s="1507">
        <v>29.1</v>
      </c>
      <c r="M91" s="1507">
        <v>22.2</v>
      </c>
    </row>
    <row r="92" spans="1:13">
      <c r="A92" s="1507">
        <v>24</v>
      </c>
      <c r="B92" s="1507">
        <v>21.9</v>
      </c>
      <c r="C92" s="1507">
        <v>17.2</v>
      </c>
      <c r="D92" s="1507">
        <v>25</v>
      </c>
      <c r="E92" s="1507">
        <v>26.7</v>
      </c>
      <c r="F92" s="1507">
        <v>32.6</v>
      </c>
      <c r="G92" s="1507">
        <v>33.5</v>
      </c>
      <c r="H92" s="1507">
        <v>27.5</v>
      </c>
      <c r="I92" s="1507">
        <v>31.2</v>
      </c>
      <c r="J92" s="1507">
        <v>27.5</v>
      </c>
      <c r="K92" s="1507">
        <v>28.7</v>
      </c>
      <c r="L92" s="1507">
        <v>29.7</v>
      </c>
      <c r="M92" s="1507">
        <v>22.9</v>
      </c>
    </row>
    <row r="93" spans="1:13">
      <c r="A93" s="1507">
        <v>25</v>
      </c>
      <c r="B93" s="1507">
        <v>20.5</v>
      </c>
      <c r="C93" s="1507">
        <v>20</v>
      </c>
      <c r="D93" s="1507">
        <v>26.5</v>
      </c>
      <c r="E93" s="1507">
        <v>28.9</v>
      </c>
      <c r="F93" s="1507">
        <v>32.1</v>
      </c>
      <c r="G93" s="1507">
        <v>33.5</v>
      </c>
      <c r="H93" s="1507">
        <v>29.7</v>
      </c>
      <c r="I93" s="1507">
        <v>30.9</v>
      </c>
      <c r="J93" s="1507">
        <v>27.1</v>
      </c>
      <c r="K93" s="1507">
        <v>24.7</v>
      </c>
      <c r="L93" s="1507">
        <v>22.5</v>
      </c>
      <c r="M93" s="1507">
        <v>23.3</v>
      </c>
    </row>
    <row r="94" spans="1:13">
      <c r="A94" s="1507">
        <v>26</v>
      </c>
      <c r="B94" s="1507">
        <v>21.8</v>
      </c>
      <c r="C94" s="1507">
        <v>21.8</v>
      </c>
      <c r="D94" s="1507">
        <v>24.5</v>
      </c>
      <c r="E94" s="1507">
        <v>28.7</v>
      </c>
      <c r="F94" s="1507">
        <v>28.4</v>
      </c>
      <c r="G94" s="1507">
        <v>28.4</v>
      </c>
      <c r="H94" s="1507">
        <v>29.5</v>
      </c>
      <c r="I94" s="1507">
        <v>32.5</v>
      </c>
      <c r="J94" s="1507">
        <v>29.9</v>
      </c>
      <c r="K94" s="1507">
        <v>21.7</v>
      </c>
      <c r="L94" s="1507">
        <v>23.7</v>
      </c>
      <c r="M94" s="1507">
        <v>20.3</v>
      </c>
    </row>
    <row r="95" spans="1:13">
      <c r="A95" s="1507">
        <v>27</v>
      </c>
      <c r="B95" s="1507">
        <v>22</v>
      </c>
      <c r="C95" s="1507">
        <v>25.5</v>
      </c>
      <c r="D95" s="1507">
        <v>24.6</v>
      </c>
      <c r="E95" s="1507">
        <v>29.8</v>
      </c>
      <c r="F95" s="1507">
        <v>29.6</v>
      </c>
      <c r="G95" s="1507">
        <v>33.299999999999997</v>
      </c>
      <c r="H95" s="1507">
        <v>29.1</v>
      </c>
      <c r="I95" s="1507">
        <v>33.5</v>
      </c>
      <c r="J95" s="1507">
        <v>32.1</v>
      </c>
      <c r="K95" s="1507">
        <v>19.8</v>
      </c>
      <c r="L95" s="1507">
        <v>24.8</v>
      </c>
      <c r="M95" s="1507">
        <v>19.600000000000001</v>
      </c>
    </row>
    <row r="96" spans="1:13">
      <c r="A96" s="1507">
        <v>28</v>
      </c>
      <c r="B96" s="1507">
        <v>22</v>
      </c>
      <c r="C96" s="1507">
        <v>24.7</v>
      </c>
      <c r="D96" s="1507">
        <v>23.5</v>
      </c>
      <c r="E96" s="1507">
        <v>30.1</v>
      </c>
      <c r="F96" s="1507">
        <v>32.4</v>
      </c>
      <c r="G96" s="1507">
        <v>29.7</v>
      </c>
      <c r="H96" s="1507">
        <v>27.4</v>
      </c>
      <c r="I96" s="1507">
        <v>34.1</v>
      </c>
      <c r="J96" s="1507">
        <v>32.200000000000003</v>
      </c>
      <c r="K96" s="1507">
        <v>22.1</v>
      </c>
      <c r="L96" s="1507">
        <v>25.1</v>
      </c>
      <c r="M96" s="1507">
        <v>21.1</v>
      </c>
    </row>
    <row r="97" spans="1:13">
      <c r="A97" s="1507">
        <v>29</v>
      </c>
      <c r="B97" s="1507">
        <v>21.5</v>
      </c>
      <c r="D97" s="1507">
        <v>20.8</v>
      </c>
      <c r="E97" s="1507">
        <v>30.6</v>
      </c>
      <c r="F97" s="1507">
        <v>33.200000000000003</v>
      </c>
      <c r="G97" s="1507">
        <v>31.6</v>
      </c>
      <c r="H97" s="1507">
        <v>31.7</v>
      </c>
      <c r="I97" s="1507">
        <v>33.9</v>
      </c>
      <c r="J97" s="1507">
        <v>32</v>
      </c>
      <c r="K97" s="1507">
        <v>26.3</v>
      </c>
      <c r="L97" s="1507">
        <v>23.5</v>
      </c>
      <c r="M97" s="1507">
        <v>21.6</v>
      </c>
    </row>
    <row r="98" spans="1:13">
      <c r="A98" s="1507">
        <v>30</v>
      </c>
      <c r="B98" s="1507">
        <v>22.4</v>
      </c>
      <c r="D98" s="1507">
        <v>23.2</v>
      </c>
      <c r="E98" s="1507">
        <v>31</v>
      </c>
      <c r="F98" s="1507">
        <v>33.200000000000003</v>
      </c>
      <c r="G98" s="1507">
        <v>31.6</v>
      </c>
      <c r="H98" s="1507">
        <v>31.9</v>
      </c>
      <c r="I98" s="1507">
        <v>32.9</v>
      </c>
      <c r="J98" s="1507">
        <v>31.2</v>
      </c>
      <c r="K98" s="1507">
        <v>27.3</v>
      </c>
      <c r="L98" s="1507">
        <v>24.7</v>
      </c>
      <c r="M98" s="1507">
        <v>23</v>
      </c>
    </row>
    <row r="99" spans="1:13">
      <c r="A99" s="1507">
        <v>31</v>
      </c>
      <c r="B99" s="1507">
        <v>21.9</v>
      </c>
      <c r="D99" s="1507">
        <v>24.9</v>
      </c>
      <c r="F99" s="1507">
        <v>35.6</v>
      </c>
      <c r="H99" s="1507">
        <v>31.1</v>
      </c>
      <c r="I99" s="1507">
        <v>29.4</v>
      </c>
      <c r="K99" s="1507">
        <v>27.3</v>
      </c>
      <c r="M99" s="1507">
        <v>25.6</v>
      </c>
    </row>
    <row r="100" spans="1:13">
      <c r="A100" s="1507">
        <f>A67+1</f>
        <v>1964</v>
      </c>
      <c r="B100" s="1507" t="s">
        <v>2</v>
      </c>
      <c r="C100" s="1507" t="s">
        <v>3</v>
      </c>
      <c r="D100" s="1507" t="s">
        <v>4</v>
      </c>
      <c r="E100" s="1507" t="s">
        <v>5</v>
      </c>
      <c r="F100" s="1507" t="s">
        <v>6</v>
      </c>
      <c r="G100" s="1507" t="s">
        <v>7</v>
      </c>
      <c r="H100" s="1507" t="s">
        <v>8</v>
      </c>
      <c r="I100" s="1507" t="s">
        <v>9</v>
      </c>
      <c r="J100" s="1507" t="s">
        <v>10</v>
      </c>
      <c r="K100" s="1507" t="s">
        <v>11</v>
      </c>
      <c r="L100" s="1507" t="s">
        <v>12</v>
      </c>
      <c r="M100" s="1507" t="s">
        <v>13</v>
      </c>
    </row>
    <row r="102" spans="1:13">
      <c r="A102" s="1507">
        <v>1</v>
      </c>
      <c r="B102" s="1507">
        <v>26.4</v>
      </c>
      <c r="C102" s="1507">
        <v>15</v>
      </c>
      <c r="D102" s="1507">
        <v>16.5</v>
      </c>
      <c r="E102" s="1507">
        <v>26.4</v>
      </c>
      <c r="F102" s="1507">
        <v>25.1</v>
      </c>
      <c r="G102" s="1507">
        <v>36</v>
      </c>
      <c r="H102" s="1507">
        <v>33</v>
      </c>
      <c r="I102" s="1507">
        <v>36.1</v>
      </c>
      <c r="J102" s="1507">
        <v>29.5</v>
      </c>
      <c r="K102" s="1507">
        <v>26.8</v>
      </c>
      <c r="L102" s="1507">
        <v>28</v>
      </c>
      <c r="M102" s="1507">
        <v>24.5</v>
      </c>
    </row>
    <row r="103" spans="1:13">
      <c r="A103" s="1507">
        <v>2</v>
      </c>
      <c r="B103" s="1507">
        <v>17</v>
      </c>
      <c r="C103" s="1507">
        <v>14.2</v>
      </c>
      <c r="D103" s="1507">
        <v>21</v>
      </c>
      <c r="E103" s="1507">
        <v>27.9</v>
      </c>
      <c r="F103" s="1507">
        <v>28.2</v>
      </c>
      <c r="G103" s="1507">
        <v>32.299999999999997</v>
      </c>
      <c r="H103" s="1507">
        <v>31</v>
      </c>
      <c r="I103" s="1507">
        <v>33.200000000000003</v>
      </c>
      <c r="J103" s="1507">
        <v>29.3</v>
      </c>
      <c r="K103" s="1507">
        <v>26.1</v>
      </c>
      <c r="L103" s="1507">
        <v>27.6</v>
      </c>
      <c r="M103" s="1507">
        <v>22.7</v>
      </c>
    </row>
    <row r="104" spans="1:13">
      <c r="A104" s="1507">
        <v>3</v>
      </c>
      <c r="B104" s="1507">
        <v>15.9</v>
      </c>
      <c r="C104" s="1507">
        <v>13.2</v>
      </c>
      <c r="D104" s="1507">
        <v>20.3</v>
      </c>
      <c r="E104" s="1507">
        <v>28.3</v>
      </c>
      <c r="F104" s="1507">
        <v>30.5</v>
      </c>
      <c r="G104" s="1507">
        <v>29.6</v>
      </c>
      <c r="H104" s="1507">
        <v>28.4</v>
      </c>
      <c r="I104" s="1507">
        <v>31.8</v>
      </c>
      <c r="J104" s="1507">
        <v>31.5</v>
      </c>
      <c r="K104" s="1507">
        <v>26</v>
      </c>
      <c r="L104" s="1507">
        <v>27.7</v>
      </c>
      <c r="M104" s="1507">
        <v>20</v>
      </c>
    </row>
    <row r="105" spans="1:13">
      <c r="A105" s="1507">
        <v>4</v>
      </c>
      <c r="B105" s="1507">
        <v>17.399999999999999</v>
      </c>
      <c r="C105" s="1507">
        <v>15</v>
      </c>
      <c r="D105" s="1507">
        <v>22.2</v>
      </c>
      <c r="E105" s="1507">
        <v>27.4</v>
      </c>
      <c r="F105" s="1507">
        <v>28.9</v>
      </c>
      <c r="G105" s="1507">
        <v>28.1</v>
      </c>
      <c r="H105" s="1507">
        <v>26.9</v>
      </c>
      <c r="I105" s="1507">
        <v>29.6</v>
      </c>
      <c r="J105" s="1507">
        <v>29.8</v>
      </c>
      <c r="K105" s="1507">
        <v>28.4</v>
      </c>
      <c r="L105" s="1507">
        <v>27.8</v>
      </c>
      <c r="M105" s="1507">
        <v>14</v>
      </c>
    </row>
    <row r="106" spans="1:13">
      <c r="A106" s="1507">
        <v>5</v>
      </c>
      <c r="B106" s="1507">
        <v>18.3</v>
      </c>
      <c r="C106" s="1507">
        <v>17.600000000000001</v>
      </c>
      <c r="D106" s="1507">
        <v>25.5</v>
      </c>
      <c r="E106" s="1507">
        <v>27.4</v>
      </c>
      <c r="F106" s="1507">
        <v>30.4</v>
      </c>
      <c r="G106" s="1507">
        <v>28.4</v>
      </c>
      <c r="H106" s="1507">
        <v>28.9</v>
      </c>
      <c r="I106" s="1507">
        <v>31.6</v>
      </c>
      <c r="J106" s="1507">
        <v>30.4</v>
      </c>
      <c r="K106" s="1507">
        <v>30.6</v>
      </c>
      <c r="L106" s="1507">
        <v>25.6</v>
      </c>
      <c r="M106" s="1507">
        <v>14.7</v>
      </c>
    </row>
    <row r="107" spans="1:13">
      <c r="A107" s="1507">
        <v>6</v>
      </c>
      <c r="B107" s="1507">
        <v>18.8</v>
      </c>
      <c r="C107" s="1507">
        <v>23.3</v>
      </c>
      <c r="D107" s="1507">
        <v>27.3</v>
      </c>
      <c r="E107" s="1507">
        <v>27.8</v>
      </c>
      <c r="F107" s="1507">
        <v>29.8</v>
      </c>
      <c r="G107" s="1507">
        <v>29.8</v>
      </c>
      <c r="H107" s="1507">
        <v>29.4</v>
      </c>
      <c r="I107" s="1507">
        <v>32.1</v>
      </c>
      <c r="J107" s="1507">
        <v>31.2</v>
      </c>
      <c r="K107" s="1507">
        <v>30.4</v>
      </c>
      <c r="L107" s="1507">
        <v>25.5</v>
      </c>
      <c r="M107" s="1507">
        <v>14.7</v>
      </c>
    </row>
    <row r="108" spans="1:13">
      <c r="A108" s="1507">
        <v>7</v>
      </c>
      <c r="B108" s="1507">
        <v>23.1</v>
      </c>
      <c r="C108" s="1507">
        <v>23.1</v>
      </c>
      <c r="D108" s="1507">
        <v>24.6</v>
      </c>
      <c r="E108" s="1507">
        <v>25.8</v>
      </c>
      <c r="F108" s="1507">
        <v>30.2</v>
      </c>
      <c r="G108" s="1507">
        <v>32</v>
      </c>
      <c r="H108" s="1507">
        <v>32.4</v>
      </c>
      <c r="I108" s="1507">
        <v>33.799999999999997</v>
      </c>
      <c r="J108" s="1507">
        <v>28.5</v>
      </c>
      <c r="K108" s="1507">
        <v>27.9</v>
      </c>
      <c r="L108" s="1507">
        <v>23.5</v>
      </c>
      <c r="M108" s="1507">
        <v>18.2</v>
      </c>
    </row>
    <row r="109" spans="1:13">
      <c r="A109" s="1507">
        <v>8</v>
      </c>
      <c r="B109" s="1507">
        <v>25.9</v>
      </c>
      <c r="C109" s="1507">
        <v>25.7</v>
      </c>
      <c r="D109" s="1507">
        <v>20.9</v>
      </c>
      <c r="E109" s="1507">
        <v>24.3</v>
      </c>
      <c r="F109" s="1507">
        <v>30.6</v>
      </c>
      <c r="G109" s="1507">
        <v>33.1</v>
      </c>
      <c r="H109" s="1507">
        <v>31.5</v>
      </c>
      <c r="I109" s="1507">
        <v>35.9</v>
      </c>
      <c r="J109" s="1507">
        <v>30.6</v>
      </c>
      <c r="K109" s="1507">
        <v>25.7</v>
      </c>
      <c r="L109" s="1507">
        <v>24.4</v>
      </c>
      <c r="M109" s="1507">
        <v>19.600000000000001</v>
      </c>
    </row>
    <row r="110" spans="1:13">
      <c r="A110" s="1507">
        <v>9</v>
      </c>
      <c r="B110" s="1507">
        <v>25.3</v>
      </c>
      <c r="C110" s="1507">
        <v>27.4</v>
      </c>
      <c r="D110" s="1507">
        <v>18</v>
      </c>
      <c r="E110" s="1507">
        <v>25.5</v>
      </c>
      <c r="F110" s="1507">
        <v>31.8</v>
      </c>
      <c r="G110" s="1507">
        <v>33.1</v>
      </c>
      <c r="H110" s="1507">
        <v>32</v>
      </c>
      <c r="I110" s="1507">
        <v>27.5</v>
      </c>
      <c r="J110" s="1507">
        <v>32.5</v>
      </c>
      <c r="K110" s="1507">
        <v>23.7</v>
      </c>
      <c r="L110" s="1507">
        <v>24.5</v>
      </c>
      <c r="M110" s="1507">
        <v>21.7</v>
      </c>
    </row>
    <row r="111" spans="1:13">
      <c r="A111" s="1507">
        <v>10</v>
      </c>
      <c r="B111" s="1507">
        <v>26.3</v>
      </c>
      <c r="C111" s="1507">
        <v>24.7</v>
      </c>
      <c r="D111" s="1507">
        <v>18.7</v>
      </c>
      <c r="E111" s="1507">
        <v>26.3</v>
      </c>
      <c r="F111" s="1507">
        <v>32</v>
      </c>
      <c r="G111" s="1507">
        <v>28.9</v>
      </c>
      <c r="H111" s="1507">
        <v>33.4</v>
      </c>
      <c r="I111" s="1507">
        <v>29.4</v>
      </c>
      <c r="J111" s="1507">
        <v>32.799999999999997</v>
      </c>
      <c r="K111" s="1507">
        <v>28.8</v>
      </c>
      <c r="L111" s="1507">
        <v>21.5</v>
      </c>
      <c r="M111" s="1507">
        <v>23.7</v>
      </c>
    </row>
    <row r="112" spans="1:13">
      <c r="A112" s="1507">
        <v>11</v>
      </c>
      <c r="B112" s="1507">
        <v>25.7</v>
      </c>
      <c r="C112" s="1507">
        <v>20.6</v>
      </c>
      <c r="D112" s="1507">
        <v>18.2</v>
      </c>
      <c r="E112" s="1507">
        <v>25.5</v>
      </c>
      <c r="F112" s="1507">
        <v>27.3</v>
      </c>
      <c r="G112" s="1507">
        <v>32.9</v>
      </c>
      <c r="H112" s="1507">
        <v>32.700000000000003</v>
      </c>
      <c r="I112" s="1507">
        <v>33.299999999999997</v>
      </c>
      <c r="J112" s="1507">
        <v>32.799999999999997</v>
      </c>
      <c r="K112" s="1507">
        <v>30.3</v>
      </c>
      <c r="L112" s="1507">
        <v>23.4</v>
      </c>
      <c r="M112" s="1507">
        <v>23.2</v>
      </c>
    </row>
    <row r="113" spans="1:13">
      <c r="A113" s="1507">
        <v>12</v>
      </c>
      <c r="B113" s="1507">
        <v>26.3</v>
      </c>
      <c r="C113" s="1507">
        <v>16.399999999999999</v>
      </c>
      <c r="D113" s="1507">
        <v>20.9</v>
      </c>
      <c r="E113" s="1507">
        <v>25.9</v>
      </c>
      <c r="F113" s="1507">
        <v>28</v>
      </c>
      <c r="G113" s="1507">
        <v>33.799999999999997</v>
      </c>
      <c r="H113" s="1507">
        <v>31.9</v>
      </c>
      <c r="I113" s="1507">
        <v>31.8</v>
      </c>
      <c r="J113" s="1507">
        <v>22.9</v>
      </c>
      <c r="K113" s="1507">
        <v>30</v>
      </c>
      <c r="L113" s="1507">
        <v>24.3</v>
      </c>
      <c r="M113" s="1507">
        <v>22.4</v>
      </c>
    </row>
    <row r="114" spans="1:13">
      <c r="A114" s="1507">
        <v>13</v>
      </c>
      <c r="B114" s="1507">
        <v>26.7</v>
      </c>
      <c r="C114" s="1507">
        <v>13.1</v>
      </c>
      <c r="D114" s="1507">
        <v>23.9</v>
      </c>
      <c r="E114" s="1507">
        <v>28.5</v>
      </c>
      <c r="F114" s="1507">
        <v>26.8</v>
      </c>
      <c r="G114" s="1507">
        <v>33.6</v>
      </c>
      <c r="H114" s="1507">
        <v>31.7</v>
      </c>
      <c r="I114" s="1507">
        <v>29.9</v>
      </c>
      <c r="J114" s="1507">
        <v>30.7</v>
      </c>
      <c r="K114" s="1507">
        <v>31.5</v>
      </c>
      <c r="L114" s="1507">
        <v>24.5</v>
      </c>
      <c r="M114" s="1507">
        <v>20.5</v>
      </c>
    </row>
    <row r="115" spans="1:13">
      <c r="A115" s="1507">
        <v>14</v>
      </c>
      <c r="B115" s="1507">
        <v>29.3</v>
      </c>
      <c r="C115" s="1507">
        <v>17.7</v>
      </c>
      <c r="D115" s="1507">
        <v>22.9</v>
      </c>
      <c r="E115" s="1507">
        <v>28.7</v>
      </c>
      <c r="F115" s="1507">
        <v>30</v>
      </c>
      <c r="G115" s="1507">
        <v>29.7</v>
      </c>
      <c r="H115" s="1507">
        <v>32.799999999999997</v>
      </c>
      <c r="I115" s="1507">
        <v>32.9</v>
      </c>
      <c r="J115" s="1507">
        <v>31.6</v>
      </c>
      <c r="K115" s="1507">
        <v>31.3</v>
      </c>
      <c r="L115" s="1507">
        <v>24.7</v>
      </c>
      <c r="M115" s="1507">
        <v>19.2</v>
      </c>
    </row>
    <row r="116" spans="1:13">
      <c r="A116" s="1507">
        <v>15</v>
      </c>
      <c r="B116" s="1507">
        <v>27.8</v>
      </c>
      <c r="C116" s="1507">
        <v>20.100000000000001</v>
      </c>
      <c r="D116" s="1507">
        <v>25</v>
      </c>
      <c r="E116" s="1507">
        <v>28.1</v>
      </c>
      <c r="F116" s="1507">
        <v>31.2</v>
      </c>
      <c r="G116" s="1507">
        <v>33.299999999999997</v>
      </c>
      <c r="H116" s="1507">
        <v>34.4</v>
      </c>
      <c r="I116" s="1507">
        <v>31.2</v>
      </c>
      <c r="J116" s="1507">
        <v>32.299999999999997</v>
      </c>
      <c r="K116" s="1507">
        <v>30.9</v>
      </c>
      <c r="L116" s="1507">
        <v>25</v>
      </c>
      <c r="M116" s="1507">
        <v>18.3</v>
      </c>
    </row>
    <row r="117" spans="1:13">
      <c r="A117" s="1507">
        <v>16</v>
      </c>
      <c r="B117" s="1507">
        <v>26.4</v>
      </c>
      <c r="C117" s="1507">
        <v>24.2</v>
      </c>
      <c r="D117" s="1507">
        <v>24.5</v>
      </c>
      <c r="E117" s="1507">
        <v>28</v>
      </c>
      <c r="F117" s="1507">
        <v>31.3</v>
      </c>
      <c r="G117" s="1507">
        <v>34.1</v>
      </c>
      <c r="H117" s="1507">
        <v>34.299999999999997</v>
      </c>
      <c r="I117" s="1507">
        <v>32.6</v>
      </c>
      <c r="J117" s="1507">
        <v>28.5</v>
      </c>
      <c r="K117" s="1507">
        <v>30.4</v>
      </c>
      <c r="L117" s="1507">
        <v>24.1</v>
      </c>
      <c r="M117" s="1507">
        <v>19.7</v>
      </c>
    </row>
    <row r="118" spans="1:13">
      <c r="A118" s="1507">
        <v>17</v>
      </c>
      <c r="B118" s="1507">
        <v>21.6</v>
      </c>
      <c r="C118" s="1507">
        <v>21.2</v>
      </c>
      <c r="D118" s="1507">
        <v>25.3</v>
      </c>
      <c r="E118" s="1507">
        <v>27.5</v>
      </c>
      <c r="F118" s="1507">
        <v>32</v>
      </c>
      <c r="G118" s="1507">
        <v>35.4</v>
      </c>
      <c r="H118" s="1507">
        <v>35.1</v>
      </c>
      <c r="I118" s="1507">
        <v>33.4</v>
      </c>
      <c r="J118" s="1507">
        <v>26.9</v>
      </c>
      <c r="K118" s="1507">
        <v>32</v>
      </c>
      <c r="L118" s="1507">
        <v>23.1</v>
      </c>
      <c r="M118" s="1507">
        <v>17.899999999999999</v>
      </c>
    </row>
    <row r="119" spans="1:13">
      <c r="A119" s="1507">
        <v>18</v>
      </c>
      <c r="B119" s="1507">
        <v>15.5</v>
      </c>
      <c r="C119" s="1507">
        <v>14.9</v>
      </c>
      <c r="D119" s="1507">
        <v>23.7</v>
      </c>
      <c r="E119" s="1507">
        <v>27.4</v>
      </c>
      <c r="F119" s="1507">
        <v>32.299999999999997</v>
      </c>
      <c r="G119" s="1507">
        <v>35.5</v>
      </c>
      <c r="H119" s="1507">
        <v>35.200000000000003</v>
      </c>
      <c r="I119" s="1507">
        <v>33.9</v>
      </c>
      <c r="J119" s="1507">
        <v>30</v>
      </c>
      <c r="K119" s="1507">
        <v>28.3</v>
      </c>
      <c r="L119" s="1507">
        <v>20.9</v>
      </c>
      <c r="M119" s="1507">
        <v>18.600000000000001</v>
      </c>
    </row>
    <row r="120" spans="1:13">
      <c r="A120" s="1507">
        <v>19</v>
      </c>
      <c r="B120" s="1507">
        <v>14.8</v>
      </c>
      <c r="C120" s="1507">
        <v>14.4</v>
      </c>
      <c r="D120" s="1507">
        <v>26.7</v>
      </c>
      <c r="E120" s="1507">
        <v>29</v>
      </c>
      <c r="F120" s="1507">
        <v>34.200000000000003</v>
      </c>
      <c r="G120" s="1507">
        <v>33.299999999999997</v>
      </c>
      <c r="H120" s="1507">
        <v>36.299999999999997</v>
      </c>
      <c r="I120" s="1507">
        <v>33.9</v>
      </c>
      <c r="J120" s="1507">
        <v>31.4</v>
      </c>
      <c r="K120" s="1507">
        <v>29.4</v>
      </c>
      <c r="L120" s="1507">
        <v>21.4</v>
      </c>
      <c r="M120" s="1507">
        <v>19.5</v>
      </c>
    </row>
    <row r="121" spans="1:13">
      <c r="A121" s="1507">
        <v>20</v>
      </c>
      <c r="B121" s="1507">
        <v>14.2</v>
      </c>
      <c r="C121" s="1507">
        <v>13.2</v>
      </c>
      <c r="D121" s="1507">
        <v>26.9</v>
      </c>
      <c r="E121" s="1507">
        <v>29.8</v>
      </c>
      <c r="F121" s="1507">
        <v>34.1</v>
      </c>
      <c r="G121" s="1507">
        <v>30.9</v>
      </c>
      <c r="H121" s="1507">
        <v>35</v>
      </c>
      <c r="I121" s="1507">
        <v>32.9</v>
      </c>
      <c r="J121" s="1507">
        <v>31.8</v>
      </c>
      <c r="K121" s="1507">
        <v>30.3</v>
      </c>
      <c r="L121" s="1507">
        <v>24.4</v>
      </c>
      <c r="M121" s="1507">
        <v>20.399999999999999</v>
      </c>
    </row>
    <row r="122" spans="1:13">
      <c r="A122" s="1507">
        <v>21</v>
      </c>
      <c r="B122" s="1507">
        <v>17</v>
      </c>
      <c r="C122" s="1507">
        <v>13.6</v>
      </c>
      <c r="D122" s="1507">
        <v>27</v>
      </c>
      <c r="E122" s="1507">
        <v>29.8</v>
      </c>
      <c r="F122" s="1507">
        <v>32.1</v>
      </c>
      <c r="G122" s="1507">
        <v>31.5</v>
      </c>
      <c r="H122" s="1507">
        <v>31.4</v>
      </c>
      <c r="I122" s="1507">
        <v>28.5</v>
      </c>
      <c r="J122" s="1507">
        <v>32.1</v>
      </c>
      <c r="K122" s="1507">
        <v>29.5</v>
      </c>
      <c r="L122" s="1507">
        <v>22.1</v>
      </c>
      <c r="M122" s="1507">
        <v>22.3</v>
      </c>
    </row>
    <row r="123" spans="1:13">
      <c r="A123" s="1507">
        <v>22</v>
      </c>
      <c r="B123" s="1507">
        <v>22.2</v>
      </c>
      <c r="C123" s="1507">
        <v>12.8</v>
      </c>
      <c r="D123" s="1507">
        <v>25</v>
      </c>
      <c r="E123" s="1507">
        <v>27.4</v>
      </c>
      <c r="F123" s="1507">
        <v>33.799999999999997</v>
      </c>
      <c r="G123" s="1507">
        <v>31.2</v>
      </c>
      <c r="H123" s="1507">
        <v>29.8</v>
      </c>
      <c r="I123" s="1507">
        <v>32.299999999999997</v>
      </c>
      <c r="J123" s="1507">
        <v>28.9</v>
      </c>
      <c r="K123" s="1507">
        <v>29.7</v>
      </c>
      <c r="L123" s="1507">
        <v>23.2</v>
      </c>
      <c r="M123" s="1507">
        <v>21.8</v>
      </c>
    </row>
    <row r="124" spans="1:13">
      <c r="A124" s="1507">
        <v>23</v>
      </c>
      <c r="B124" s="1507">
        <v>19.8</v>
      </c>
      <c r="C124" s="1507">
        <v>13.6</v>
      </c>
      <c r="D124" s="1507">
        <v>24.6</v>
      </c>
      <c r="E124" s="1507">
        <v>30.6</v>
      </c>
      <c r="F124" s="1507">
        <v>33.299999999999997</v>
      </c>
      <c r="G124" s="1507">
        <v>31.6</v>
      </c>
      <c r="H124" s="1507">
        <v>31.6</v>
      </c>
      <c r="I124" s="1507">
        <v>33.1</v>
      </c>
      <c r="J124" s="1507">
        <v>29.7</v>
      </c>
      <c r="K124" s="1507">
        <v>27.1</v>
      </c>
      <c r="L124" s="1507">
        <v>24.4</v>
      </c>
      <c r="M124" s="1507">
        <v>22.5</v>
      </c>
    </row>
    <row r="125" spans="1:13">
      <c r="A125" s="1507">
        <v>24</v>
      </c>
      <c r="B125" s="1507">
        <v>16.7</v>
      </c>
      <c r="C125" s="1507">
        <v>13.4</v>
      </c>
      <c r="D125" s="1507">
        <v>23.2</v>
      </c>
      <c r="E125" s="1507">
        <v>30.5</v>
      </c>
      <c r="F125" s="1507">
        <v>33.700000000000003</v>
      </c>
      <c r="G125" s="1507">
        <v>31.9</v>
      </c>
      <c r="H125" s="1507">
        <v>33.299999999999997</v>
      </c>
      <c r="I125" s="1507">
        <v>30.7</v>
      </c>
      <c r="J125" s="1507">
        <v>28.8</v>
      </c>
      <c r="K125" s="1507">
        <v>21.4</v>
      </c>
      <c r="L125" s="1507">
        <v>25.4</v>
      </c>
      <c r="M125" s="1507">
        <v>23.2</v>
      </c>
    </row>
    <row r="126" spans="1:13">
      <c r="A126" s="1507">
        <v>25</v>
      </c>
      <c r="B126" s="1507">
        <v>13.6</v>
      </c>
      <c r="C126" s="1507">
        <v>13.2</v>
      </c>
      <c r="D126" s="1507">
        <v>19</v>
      </c>
      <c r="E126" s="1507">
        <v>30.5</v>
      </c>
      <c r="F126" s="1507">
        <v>34.1</v>
      </c>
      <c r="G126" s="1507">
        <v>32.5</v>
      </c>
      <c r="H126" s="1507">
        <v>32.799999999999997</v>
      </c>
      <c r="I126" s="1507">
        <v>30.3</v>
      </c>
      <c r="J126" s="1507">
        <v>30.5</v>
      </c>
      <c r="K126" s="1507">
        <v>21.6</v>
      </c>
      <c r="L126" s="1507">
        <v>25.6</v>
      </c>
      <c r="M126" s="1507">
        <v>22.6</v>
      </c>
    </row>
    <row r="127" spans="1:13">
      <c r="A127" s="1507">
        <v>26</v>
      </c>
      <c r="B127" s="1507">
        <v>11.4</v>
      </c>
      <c r="C127" s="1507">
        <v>13.5</v>
      </c>
      <c r="D127" s="1507">
        <v>21.2</v>
      </c>
      <c r="E127" s="1507">
        <v>31.3</v>
      </c>
      <c r="F127" s="1507">
        <v>33.9</v>
      </c>
      <c r="G127" s="1507">
        <v>32.299999999999997</v>
      </c>
      <c r="H127" s="1507">
        <v>32.700000000000003</v>
      </c>
      <c r="I127" s="1507">
        <v>32.299999999999997</v>
      </c>
      <c r="J127" s="1507">
        <v>32.9</v>
      </c>
      <c r="K127" s="1507">
        <v>28.3</v>
      </c>
      <c r="L127" s="1507">
        <v>24.5</v>
      </c>
      <c r="M127" s="1507">
        <v>19.600000000000001</v>
      </c>
    </row>
    <row r="128" spans="1:13">
      <c r="A128" s="1507">
        <v>27</v>
      </c>
      <c r="B128" s="1507">
        <v>12.6</v>
      </c>
      <c r="C128" s="1507">
        <v>16.2</v>
      </c>
      <c r="D128" s="1507">
        <v>23.1</v>
      </c>
      <c r="E128" s="1507">
        <v>30.6</v>
      </c>
      <c r="F128" s="1507">
        <v>32.5</v>
      </c>
      <c r="G128" s="1507">
        <v>33.700000000000003</v>
      </c>
      <c r="H128" s="1507">
        <v>33.200000000000003</v>
      </c>
      <c r="I128" s="1507">
        <v>33.5</v>
      </c>
      <c r="J128" s="1507">
        <v>32.6</v>
      </c>
      <c r="K128" s="1507">
        <v>28.8</v>
      </c>
      <c r="L128" s="1507">
        <v>24.5</v>
      </c>
      <c r="M128" s="1507">
        <v>19.7</v>
      </c>
    </row>
    <row r="129" spans="1:13">
      <c r="A129" s="1507">
        <v>28</v>
      </c>
      <c r="B129" s="1507">
        <v>13.1</v>
      </c>
      <c r="C129" s="1507">
        <v>19.5</v>
      </c>
      <c r="D129" s="1507">
        <v>22.1</v>
      </c>
      <c r="E129" s="1507">
        <v>31.3</v>
      </c>
      <c r="F129" s="1507">
        <v>35</v>
      </c>
      <c r="G129" s="1507">
        <v>35.4</v>
      </c>
      <c r="H129" s="1507">
        <v>34.1</v>
      </c>
      <c r="I129" s="1507">
        <v>32.299999999999997</v>
      </c>
      <c r="J129" s="1507">
        <v>30.9</v>
      </c>
      <c r="K129" s="1507">
        <v>28.6</v>
      </c>
      <c r="L129" s="1507">
        <v>25.4</v>
      </c>
      <c r="M129" s="1507">
        <v>21.1</v>
      </c>
    </row>
    <row r="130" spans="1:13">
      <c r="A130" s="1507">
        <v>29</v>
      </c>
      <c r="B130" s="1507">
        <v>13.7</v>
      </c>
      <c r="C130" s="1507">
        <v>18.2</v>
      </c>
      <c r="D130" s="1507">
        <v>21.3</v>
      </c>
      <c r="E130" s="1507">
        <v>30.5</v>
      </c>
      <c r="F130" s="1507">
        <v>34.9</v>
      </c>
      <c r="G130" s="1507">
        <v>35.9</v>
      </c>
      <c r="H130" s="1507">
        <v>34.700000000000003</v>
      </c>
      <c r="I130" s="1507">
        <v>32.5</v>
      </c>
      <c r="J130" s="1507">
        <v>28.2</v>
      </c>
      <c r="K130" s="1507">
        <v>27.1</v>
      </c>
      <c r="L130" s="1507">
        <v>23.6</v>
      </c>
      <c r="M130" s="1507">
        <v>21.5</v>
      </c>
    </row>
    <row r="131" spans="1:13">
      <c r="A131" s="1507">
        <v>30</v>
      </c>
      <c r="B131" s="1507">
        <v>14.6</v>
      </c>
      <c r="D131" s="1507">
        <v>25.2</v>
      </c>
      <c r="E131" s="1507">
        <v>28</v>
      </c>
      <c r="F131" s="1507">
        <v>34.4</v>
      </c>
      <c r="G131" s="1507">
        <v>33.4</v>
      </c>
      <c r="H131" s="1507">
        <v>35</v>
      </c>
      <c r="I131" s="1507">
        <v>32.6</v>
      </c>
      <c r="J131" s="1507">
        <v>28.1</v>
      </c>
      <c r="K131" s="1507">
        <v>25.1</v>
      </c>
      <c r="L131" s="1507">
        <v>24.2</v>
      </c>
      <c r="M131" s="1507">
        <v>22.1</v>
      </c>
    </row>
    <row r="132" spans="1:13">
      <c r="A132" s="1507">
        <v>31</v>
      </c>
      <c r="B132" s="1507">
        <v>14.4</v>
      </c>
      <c r="D132" s="1507">
        <v>24.2</v>
      </c>
      <c r="F132" s="1507">
        <v>35.1</v>
      </c>
      <c r="H132" s="1507">
        <v>36.700000000000003</v>
      </c>
      <c r="I132" s="1507">
        <v>32.1</v>
      </c>
      <c r="K132" s="1507">
        <v>26.4</v>
      </c>
      <c r="M132" s="1507">
        <v>20.9</v>
      </c>
    </row>
    <row r="133" spans="1:13">
      <c r="A133" s="1507">
        <f>A100+1</f>
        <v>1965</v>
      </c>
      <c r="B133" s="1507" t="s">
        <v>2</v>
      </c>
      <c r="C133" s="1507" t="s">
        <v>3</v>
      </c>
      <c r="D133" s="1507" t="s">
        <v>4</v>
      </c>
      <c r="E133" s="1507" t="s">
        <v>5</v>
      </c>
      <c r="F133" s="1507" t="s">
        <v>6</v>
      </c>
      <c r="G133" s="1507" t="s">
        <v>7</v>
      </c>
      <c r="H133" s="1507" t="s">
        <v>8</v>
      </c>
      <c r="I133" s="1507" t="s">
        <v>9</v>
      </c>
      <c r="J133" s="1507" t="s">
        <v>10</v>
      </c>
      <c r="K133" s="1507" t="s">
        <v>11</v>
      </c>
      <c r="L133" s="1507" t="s">
        <v>12</v>
      </c>
      <c r="M133" s="1507" t="s">
        <v>13</v>
      </c>
    </row>
    <row r="135" spans="1:13">
      <c r="A135" s="1507">
        <v>1</v>
      </c>
      <c r="B135" s="1507">
        <v>21.4</v>
      </c>
      <c r="C135" s="1507">
        <v>25.6</v>
      </c>
      <c r="D135" s="1507">
        <v>20.399999999999999</v>
      </c>
      <c r="E135" s="1507">
        <v>25</v>
      </c>
      <c r="F135" s="1507">
        <v>23.6</v>
      </c>
      <c r="G135" s="1507">
        <v>32.299999999999997</v>
      </c>
      <c r="H135" s="1507">
        <v>32.200000000000003</v>
      </c>
      <c r="I135" s="1507">
        <v>31.5</v>
      </c>
      <c r="J135" s="1507">
        <v>33.799999999999997</v>
      </c>
      <c r="K135" s="1507">
        <v>32.299999999999997</v>
      </c>
      <c r="L135" s="1507">
        <v>28.2</v>
      </c>
      <c r="M135" s="1507">
        <v>23.9</v>
      </c>
    </row>
    <row r="136" spans="1:13">
      <c r="A136" s="1507">
        <v>2</v>
      </c>
      <c r="B136" s="1507">
        <v>21.5</v>
      </c>
      <c r="C136" s="1507">
        <v>22.2</v>
      </c>
      <c r="D136" s="1507">
        <v>21.6</v>
      </c>
      <c r="E136" s="1507">
        <v>29.2</v>
      </c>
      <c r="F136" s="1507">
        <v>25.7</v>
      </c>
      <c r="G136" s="1507">
        <v>31.1</v>
      </c>
      <c r="H136" s="1507">
        <v>32.700000000000003</v>
      </c>
      <c r="I136" s="1507">
        <v>32.700000000000003</v>
      </c>
      <c r="J136" s="1507">
        <v>34.5</v>
      </c>
      <c r="K136" s="1507">
        <v>30.8</v>
      </c>
      <c r="L136" s="1507">
        <v>29.5</v>
      </c>
      <c r="M136" s="1507">
        <v>25.1</v>
      </c>
    </row>
    <row r="137" spans="1:13">
      <c r="A137" s="1507">
        <v>3</v>
      </c>
      <c r="B137" s="1507">
        <v>19.600000000000001</v>
      </c>
      <c r="C137" s="1507">
        <v>17.8</v>
      </c>
      <c r="D137" s="1507">
        <v>20.7</v>
      </c>
      <c r="E137" s="1507">
        <v>30.5</v>
      </c>
      <c r="F137" s="1507">
        <v>27.8</v>
      </c>
      <c r="G137" s="1507">
        <v>32.799999999999997</v>
      </c>
      <c r="H137" s="1507">
        <v>33.4</v>
      </c>
      <c r="I137" s="1507">
        <v>34.299999999999997</v>
      </c>
      <c r="J137" s="1507">
        <v>28.9</v>
      </c>
      <c r="K137" s="1507">
        <v>30.5</v>
      </c>
      <c r="L137" s="1507">
        <v>25.4</v>
      </c>
      <c r="M137" s="1507">
        <v>25.7</v>
      </c>
    </row>
    <row r="138" spans="1:13">
      <c r="A138" s="1507">
        <v>4</v>
      </c>
      <c r="B138" s="1507">
        <v>21.4</v>
      </c>
      <c r="C138" s="1507">
        <v>20.100000000000001</v>
      </c>
      <c r="D138" s="1507">
        <v>15.2</v>
      </c>
      <c r="E138" s="1507">
        <v>29.2</v>
      </c>
      <c r="F138" s="1507">
        <v>28.2</v>
      </c>
      <c r="G138" s="1507">
        <v>29.4</v>
      </c>
      <c r="H138" s="1507">
        <v>34.9</v>
      </c>
      <c r="I138" s="1507">
        <v>34.9</v>
      </c>
      <c r="J138" s="1507">
        <v>32.5</v>
      </c>
      <c r="K138" s="1507">
        <v>30.7</v>
      </c>
      <c r="L138" s="1507">
        <v>24.4</v>
      </c>
      <c r="M138" s="1507">
        <v>23.9</v>
      </c>
    </row>
    <row r="139" spans="1:13">
      <c r="A139" s="1507">
        <v>5</v>
      </c>
      <c r="B139" s="1507">
        <v>23.2</v>
      </c>
      <c r="C139" s="1507">
        <v>20.5</v>
      </c>
      <c r="D139" s="1507">
        <v>15.8</v>
      </c>
      <c r="E139" s="1507">
        <v>29.2</v>
      </c>
      <c r="F139" s="1507">
        <v>30.3</v>
      </c>
      <c r="G139" s="1507">
        <v>28.7</v>
      </c>
      <c r="H139" s="1507">
        <v>34.4</v>
      </c>
      <c r="I139" s="1507">
        <v>32</v>
      </c>
      <c r="J139" s="1507">
        <v>32.9</v>
      </c>
      <c r="K139" s="1507">
        <v>31.8</v>
      </c>
      <c r="L139" s="1507">
        <v>28.7</v>
      </c>
      <c r="M139" s="1507">
        <v>22.3</v>
      </c>
    </row>
    <row r="140" spans="1:13">
      <c r="A140" s="1507">
        <v>6</v>
      </c>
      <c r="B140" s="1507">
        <v>13.9</v>
      </c>
      <c r="C140" s="1507">
        <v>16.100000000000001</v>
      </c>
      <c r="D140" s="1507">
        <v>16.7</v>
      </c>
      <c r="E140" s="1507">
        <v>25.6</v>
      </c>
      <c r="F140" s="1507">
        <v>31.2</v>
      </c>
      <c r="G140" s="1507">
        <v>27.1</v>
      </c>
      <c r="H140" s="1507">
        <v>33.5</v>
      </c>
      <c r="I140" s="1507">
        <v>33.1</v>
      </c>
      <c r="J140" s="1507">
        <v>29.8</v>
      </c>
      <c r="K140" s="1507">
        <v>32.1</v>
      </c>
      <c r="L140" s="1507">
        <v>30.6</v>
      </c>
      <c r="M140" s="1507">
        <v>22.1</v>
      </c>
    </row>
    <row r="141" spans="1:13">
      <c r="A141" s="1507">
        <v>7</v>
      </c>
      <c r="B141" s="1507">
        <v>17.899999999999999</v>
      </c>
      <c r="C141" s="1507">
        <v>16.600000000000001</v>
      </c>
      <c r="D141" s="1507">
        <v>16.899999999999999</v>
      </c>
      <c r="E141" s="1507">
        <v>26</v>
      </c>
      <c r="F141" s="1507">
        <v>31.9</v>
      </c>
      <c r="G141" s="1507">
        <v>31</v>
      </c>
      <c r="H141" s="1507">
        <v>33</v>
      </c>
      <c r="I141" s="1507">
        <v>32</v>
      </c>
      <c r="J141" s="1507">
        <v>26.3</v>
      </c>
      <c r="K141" s="1507">
        <v>32</v>
      </c>
      <c r="L141" s="1507">
        <v>30.8</v>
      </c>
      <c r="M141" s="1507">
        <v>17.5</v>
      </c>
    </row>
    <row r="142" spans="1:13">
      <c r="A142" s="1507">
        <v>8</v>
      </c>
      <c r="B142" s="1507">
        <v>20.5</v>
      </c>
      <c r="C142" s="1507">
        <v>19.399999999999999</v>
      </c>
      <c r="D142" s="1507">
        <v>17.600000000000001</v>
      </c>
      <c r="E142" s="1507">
        <v>28.7</v>
      </c>
      <c r="F142" s="1507">
        <v>32.5</v>
      </c>
      <c r="G142" s="1507">
        <v>30.8</v>
      </c>
      <c r="H142" s="1507">
        <v>35.1</v>
      </c>
      <c r="I142" s="1507">
        <v>32.5</v>
      </c>
      <c r="J142" s="1507">
        <v>29</v>
      </c>
      <c r="K142" s="1507">
        <v>32.299999999999997</v>
      </c>
      <c r="L142" s="1507">
        <v>30.3</v>
      </c>
      <c r="M142" s="1507">
        <v>17.5</v>
      </c>
    </row>
    <row r="143" spans="1:13">
      <c r="A143" s="1507">
        <v>9</v>
      </c>
      <c r="B143" s="1507">
        <v>19.899999999999999</v>
      </c>
      <c r="C143" s="1507">
        <v>23.6</v>
      </c>
      <c r="D143" s="1507">
        <v>18.5</v>
      </c>
      <c r="E143" s="1507">
        <v>27.8</v>
      </c>
      <c r="F143" s="1507">
        <v>33.799999999999997</v>
      </c>
      <c r="G143" s="1507">
        <v>32.5</v>
      </c>
      <c r="H143" s="1507">
        <v>33.299999999999997</v>
      </c>
      <c r="I143" s="1507">
        <v>33.200000000000003</v>
      </c>
      <c r="J143" s="1507">
        <v>30.7</v>
      </c>
      <c r="K143" s="1507">
        <v>32.299999999999997</v>
      </c>
      <c r="L143" s="1507">
        <v>28.3</v>
      </c>
      <c r="M143" s="1507">
        <v>19.8</v>
      </c>
    </row>
    <row r="144" spans="1:13">
      <c r="A144" s="1507">
        <v>10</v>
      </c>
      <c r="B144" s="1507">
        <v>16.5</v>
      </c>
      <c r="C144" s="1507">
        <v>23.8</v>
      </c>
      <c r="D144" s="1507">
        <v>19.399999999999999</v>
      </c>
      <c r="E144" s="1507">
        <v>27.6</v>
      </c>
      <c r="F144" s="1507">
        <v>32.799999999999997</v>
      </c>
      <c r="G144" s="1507">
        <v>30.8</v>
      </c>
      <c r="H144" s="1507">
        <v>31</v>
      </c>
      <c r="I144" s="1507">
        <v>34.6</v>
      </c>
      <c r="J144" s="1507">
        <v>29.6</v>
      </c>
      <c r="K144" s="1507">
        <v>32.299999999999997</v>
      </c>
      <c r="L144" s="1507">
        <v>26.7</v>
      </c>
      <c r="M144" s="1507">
        <v>18.899999999999999</v>
      </c>
    </row>
    <row r="145" spans="1:13">
      <c r="A145" s="1507">
        <v>11</v>
      </c>
      <c r="B145" s="1507">
        <v>19.399999999999999</v>
      </c>
      <c r="C145" s="1507">
        <v>24.9</v>
      </c>
      <c r="D145" s="1507">
        <v>18.3</v>
      </c>
      <c r="E145" s="1507">
        <v>23.1</v>
      </c>
      <c r="F145" s="1507">
        <v>33.299999999999997</v>
      </c>
      <c r="G145" s="1507">
        <v>29</v>
      </c>
      <c r="H145" s="1507">
        <v>32</v>
      </c>
      <c r="I145" s="1507">
        <v>34.200000000000003</v>
      </c>
      <c r="J145" s="1507">
        <v>29.6</v>
      </c>
      <c r="K145" s="1507">
        <v>30.8</v>
      </c>
      <c r="L145" s="1507">
        <v>27.2</v>
      </c>
      <c r="M145" s="1507">
        <v>18.8</v>
      </c>
    </row>
    <row r="146" spans="1:13">
      <c r="A146" s="1507">
        <v>12</v>
      </c>
      <c r="B146" s="1507">
        <v>18.600000000000001</v>
      </c>
      <c r="C146" s="1507">
        <v>27</v>
      </c>
      <c r="D146" s="1507">
        <v>18.899999999999999</v>
      </c>
      <c r="E146" s="1507">
        <v>25.2</v>
      </c>
      <c r="F146" s="1507">
        <v>33.5</v>
      </c>
      <c r="G146" s="1507">
        <v>30</v>
      </c>
      <c r="H146" s="1507">
        <v>32.799999999999997</v>
      </c>
      <c r="I146" s="1507">
        <v>32</v>
      </c>
      <c r="J146" s="1507">
        <v>28.1</v>
      </c>
      <c r="K146" s="1507">
        <v>29.3</v>
      </c>
      <c r="L146" s="1507">
        <v>28</v>
      </c>
      <c r="M146" s="1507">
        <v>19.899999999999999</v>
      </c>
    </row>
    <row r="147" spans="1:13">
      <c r="A147" s="1507">
        <v>13</v>
      </c>
      <c r="B147" s="1507">
        <v>20</v>
      </c>
      <c r="C147" s="1507">
        <v>26</v>
      </c>
      <c r="D147" s="1507">
        <v>21.4</v>
      </c>
      <c r="E147" s="1507">
        <v>27</v>
      </c>
      <c r="F147" s="1507">
        <v>33.6</v>
      </c>
      <c r="G147" s="1507">
        <v>26.7</v>
      </c>
      <c r="H147" s="1507">
        <v>31.4</v>
      </c>
      <c r="I147" s="1507">
        <v>29.8</v>
      </c>
      <c r="J147" s="1507">
        <v>29.4</v>
      </c>
      <c r="K147" s="1507">
        <v>32</v>
      </c>
      <c r="L147" s="1507">
        <v>27.8</v>
      </c>
      <c r="M147" s="1507">
        <v>22.9</v>
      </c>
    </row>
    <row r="148" spans="1:13">
      <c r="A148" s="1507">
        <v>14</v>
      </c>
      <c r="B148" s="1507">
        <v>21.3</v>
      </c>
      <c r="C148" s="1507">
        <v>25.9</v>
      </c>
      <c r="D148" s="1507">
        <v>23.8</v>
      </c>
      <c r="E148" s="1507">
        <v>27.9</v>
      </c>
      <c r="F148" s="1507">
        <v>35</v>
      </c>
      <c r="G148" s="1507">
        <v>26.9</v>
      </c>
      <c r="H148" s="1507">
        <v>34.700000000000003</v>
      </c>
      <c r="I148" s="1507">
        <v>27.4</v>
      </c>
      <c r="J148" s="1507">
        <v>29.9</v>
      </c>
      <c r="K148" s="1507">
        <v>29.1</v>
      </c>
      <c r="L148" s="1507">
        <v>25.3</v>
      </c>
      <c r="M148" s="1507">
        <v>26.3</v>
      </c>
    </row>
    <row r="149" spans="1:13">
      <c r="A149" s="1507">
        <v>15</v>
      </c>
      <c r="B149" s="1507">
        <v>22.6</v>
      </c>
      <c r="C149" s="1507">
        <v>25.3</v>
      </c>
      <c r="D149" s="1507">
        <v>26.3</v>
      </c>
      <c r="E149" s="1507">
        <v>27.7</v>
      </c>
      <c r="F149" s="1507">
        <v>34.9</v>
      </c>
      <c r="G149" s="1507">
        <v>31.2</v>
      </c>
      <c r="H149" s="1507">
        <v>35.4</v>
      </c>
      <c r="I149" s="1507">
        <v>31.4</v>
      </c>
      <c r="J149" s="1507">
        <v>31.5</v>
      </c>
      <c r="K149" s="1507">
        <v>29.3</v>
      </c>
      <c r="L149" s="1507">
        <v>28.7</v>
      </c>
      <c r="M149" s="1507">
        <v>24.7</v>
      </c>
    </row>
    <row r="150" spans="1:13">
      <c r="A150" s="1507">
        <v>16</v>
      </c>
      <c r="B150" s="1507">
        <v>21.5</v>
      </c>
      <c r="C150" s="1507">
        <v>23.4</v>
      </c>
      <c r="D150" s="1507">
        <v>25.1</v>
      </c>
      <c r="E150" s="1507">
        <v>27.3</v>
      </c>
      <c r="F150" s="1507">
        <v>31.7</v>
      </c>
      <c r="G150" s="1507">
        <v>32.6</v>
      </c>
      <c r="H150" s="1507">
        <v>32.200000000000003</v>
      </c>
      <c r="I150" s="1507">
        <v>32.5</v>
      </c>
      <c r="J150" s="1507">
        <v>31.8</v>
      </c>
      <c r="K150" s="1507">
        <v>29.6</v>
      </c>
      <c r="L150" s="1507">
        <v>28.9</v>
      </c>
      <c r="M150" s="1507">
        <v>22.5</v>
      </c>
    </row>
    <row r="151" spans="1:13">
      <c r="A151" s="1507">
        <v>17</v>
      </c>
      <c r="B151" s="1507">
        <v>23.2</v>
      </c>
      <c r="C151" s="1507">
        <v>25.8</v>
      </c>
      <c r="D151" s="1507">
        <v>24.1</v>
      </c>
      <c r="E151" s="1507">
        <v>29.6</v>
      </c>
      <c r="F151" s="1507">
        <v>32.9</v>
      </c>
      <c r="G151" s="1507">
        <v>32.5</v>
      </c>
      <c r="H151" s="1507">
        <v>32.299999999999997</v>
      </c>
      <c r="I151" s="1507">
        <v>33.200000000000003</v>
      </c>
      <c r="J151" s="1507">
        <v>31.4</v>
      </c>
      <c r="K151" s="1507">
        <v>29.4</v>
      </c>
      <c r="L151" s="1507">
        <v>30.3</v>
      </c>
      <c r="M151" s="1507">
        <v>14.8</v>
      </c>
    </row>
    <row r="152" spans="1:13">
      <c r="A152" s="1507">
        <v>18</v>
      </c>
      <c r="B152" s="1507">
        <v>22.8</v>
      </c>
      <c r="C152" s="1507">
        <v>27.4</v>
      </c>
      <c r="D152" s="1507">
        <v>24.2</v>
      </c>
      <c r="E152" s="1507">
        <v>26.9</v>
      </c>
      <c r="F152" s="1507">
        <v>32.5</v>
      </c>
      <c r="G152" s="1507">
        <v>32.799999999999997</v>
      </c>
      <c r="H152" s="1507">
        <v>33.1</v>
      </c>
      <c r="I152" s="1507">
        <v>34.299999999999997</v>
      </c>
      <c r="J152" s="1507">
        <v>31.2</v>
      </c>
      <c r="K152" s="1507">
        <v>29.5</v>
      </c>
      <c r="L152" s="1507">
        <v>29.1</v>
      </c>
      <c r="M152" s="1507">
        <v>13.2</v>
      </c>
    </row>
    <row r="153" spans="1:13">
      <c r="A153" s="1507">
        <v>19</v>
      </c>
      <c r="B153" s="1507">
        <v>22.8</v>
      </c>
      <c r="C153" s="1507">
        <v>28.5</v>
      </c>
      <c r="D153" s="1507">
        <v>24.4</v>
      </c>
      <c r="E153" s="1507">
        <v>26.6</v>
      </c>
      <c r="F153" s="1507">
        <v>32.700000000000003</v>
      </c>
      <c r="G153" s="1507">
        <v>31.1</v>
      </c>
      <c r="H153" s="1507">
        <v>34.9</v>
      </c>
      <c r="I153" s="1507">
        <v>30.1</v>
      </c>
      <c r="J153" s="1507">
        <v>31.3</v>
      </c>
      <c r="K153" s="1507">
        <v>29</v>
      </c>
      <c r="L153" s="1507">
        <v>25.4</v>
      </c>
      <c r="M153" s="1507">
        <v>16.7</v>
      </c>
    </row>
    <row r="154" spans="1:13">
      <c r="A154" s="1507">
        <v>20</v>
      </c>
      <c r="B154" s="1507">
        <v>22.5</v>
      </c>
      <c r="C154" s="1507">
        <v>28.5</v>
      </c>
      <c r="D154" s="1507">
        <v>23.1</v>
      </c>
      <c r="E154" s="1507">
        <v>29.5</v>
      </c>
      <c r="F154" s="1507">
        <v>31</v>
      </c>
      <c r="G154" s="1507">
        <v>31.3</v>
      </c>
      <c r="H154" s="1507">
        <v>36.1</v>
      </c>
      <c r="I154" s="1507">
        <v>31.9</v>
      </c>
      <c r="J154" s="1507">
        <v>31.7</v>
      </c>
      <c r="K154" s="1507">
        <v>29</v>
      </c>
      <c r="L154" s="1507">
        <v>24.5</v>
      </c>
      <c r="M154" s="1507">
        <v>21.5</v>
      </c>
    </row>
    <row r="155" spans="1:13">
      <c r="A155" s="1507">
        <v>21</v>
      </c>
      <c r="B155" s="1507">
        <v>22</v>
      </c>
      <c r="C155" s="1507">
        <v>27.4</v>
      </c>
      <c r="D155" s="1507">
        <v>25</v>
      </c>
      <c r="E155" s="1507">
        <v>30.6</v>
      </c>
      <c r="F155" s="1507">
        <v>28.9</v>
      </c>
      <c r="G155" s="1507">
        <v>31.1</v>
      </c>
      <c r="H155" s="1507">
        <v>35</v>
      </c>
      <c r="I155" s="1507">
        <v>33.299999999999997</v>
      </c>
      <c r="J155" s="1507">
        <v>31.7</v>
      </c>
      <c r="K155" s="1507">
        <v>28.5</v>
      </c>
      <c r="L155" s="1507">
        <v>24.4</v>
      </c>
      <c r="M155" s="1507">
        <v>21.8</v>
      </c>
    </row>
    <row r="156" spans="1:13">
      <c r="A156" s="1507">
        <v>22</v>
      </c>
      <c r="B156" s="1507">
        <v>21.4</v>
      </c>
      <c r="C156" s="1507">
        <v>27.4</v>
      </c>
      <c r="D156" s="1507">
        <v>25.7</v>
      </c>
      <c r="E156" s="1507">
        <v>32.5</v>
      </c>
      <c r="F156" s="1507">
        <v>29.8</v>
      </c>
      <c r="G156" s="1507">
        <v>31</v>
      </c>
      <c r="H156" s="1507">
        <v>32.700000000000003</v>
      </c>
      <c r="I156" s="1507">
        <v>33.799999999999997</v>
      </c>
      <c r="J156" s="1507">
        <v>30.8</v>
      </c>
      <c r="K156" s="1507">
        <v>27.6</v>
      </c>
      <c r="L156" s="1507">
        <v>24.2</v>
      </c>
      <c r="M156" s="1507">
        <v>24.2</v>
      </c>
    </row>
    <row r="157" spans="1:13">
      <c r="A157" s="1507">
        <v>23</v>
      </c>
      <c r="B157" s="1507">
        <v>22.6</v>
      </c>
      <c r="C157" s="1507">
        <v>23.7</v>
      </c>
      <c r="D157" s="1507">
        <v>27.7</v>
      </c>
      <c r="E157" s="1507">
        <v>30.4</v>
      </c>
      <c r="F157" s="1507">
        <v>30.5</v>
      </c>
      <c r="G157" s="1507">
        <v>32</v>
      </c>
      <c r="H157" s="1507">
        <v>33.6</v>
      </c>
      <c r="I157" s="1507">
        <v>32.9</v>
      </c>
      <c r="J157" s="1507">
        <v>30.7</v>
      </c>
      <c r="K157" s="1507">
        <v>27.4</v>
      </c>
      <c r="L157" s="1507">
        <v>26.2</v>
      </c>
      <c r="M157" s="1507">
        <v>24.6</v>
      </c>
    </row>
    <row r="158" spans="1:13">
      <c r="A158" s="1507">
        <v>24</v>
      </c>
      <c r="B158" s="1507">
        <v>22.6</v>
      </c>
      <c r="C158" s="1507">
        <v>17.899999999999999</v>
      </c>
      <c r="D158" s="1507">
        <v>24.3</v>
      </c>
      <c r="E158" s="1507">
        <v>29.2</v>
      </c>
      <c r="F158" s="1507">
        <v>32.6</v>
      </c>
      <c r="G158" s="1507">
        <v>32.299999999999997</v>
      </c>
      <c r="H158" s="1507">
        <v>31.6</v>
      </c>
      <c r="I158" s="1507">
        <v>32.5</v>
      </c>
      <c r="J158" s="1507">
        <v>31.9</v>
      </c>
      <c r="K158" s="1507">
        <v>23.7</v>
      </c>
      <c r="L158" s="1507">
        <v>26.9</v>
      </c>
      <c r="M158" s="1507">
        <v>22.2</v>
      </c>
    </row>
    <row r="159" spans="1:13">
      <c r="A159" s="1507">
        <v>25</v>
      </c>
      <c r="B159" s="1507">
        <v>21.8</v>
      </c>
      <c r="C159" s="1507">
        <v>15.6</v>
      </c>
      <c r="D159" s="1507">
        <v>24.9</v>
      </c>
      <c r="E159" s="1507">
        <v>28.9</v>
      </c>
      <c r="F159" s="1507">
        <v>28.4</v>
      </c>
      <c r="G159" s="1507">
        <v>32.299999999999997</v>
      </c>
      <c r="H159" s="1507">
        <v>25.9</v>
      </c>
      <c r="I159" s="1507">
        <v>32.5</v>
      </c>
      <c r="J159" s="1507">
        <v>32.799999999999997</v>
      </c>
      <c r="K159" s="1507">
        <v>23.5</v>
      </c>
      <c r="L159" s="1507">
        <v>24</v>
      </c>
      <c r="M159" s="1507">
        <v>18.7</v>
      </c>
    </row>
    <row r="160" spans="1:13">
      <c r="A160" s="1507">
        <v>26</v>
      </c>
      <c r="B160" s="1507">
        <v>22.6</v>
      </c>
      <c r="C160" s="1507">
        <v>15.9</v>
      </c>
      <c r="D160" s="1507">
        <v>25.3</v>
      </c>
      <c r="E160" s="1507">
        <v>29.3</v>
      </c>
      <c r="F160" s="1507">
        <v>31.4</v>
      </c>
      <c r="G160" s="1507">
        <v>33.5</v>
      </c>
      <c r="H160" s="1507">
        <v>33.299999999999997</v>
      </c>
      <c r="I160" s="1507">
        <v>32.4</v>
      </c>
      <c r="J160" s="1507">
        <v>34</v>
      </c>
      <c r="K160" s="1507">
        <v>29.7</v>
      </c>
      <c r="L160" s="1507">
        <v>31.3</v>
      </c>
      <c r="M160" s="1507">
        <v>17.2</v>
      </c>
    </row>
    <row r="161" spans="1:13">
      <c r="A161" s="1507">
        <v>27</v>
      </c>
      <c r="B161" s="1507">
        <v>24.8</v>
      </c>
      <c r="C161" s="1507">
        <v>15.8</v>
      </c>
      <c r="D161" s="1507">
        <v>23.2</v>
      </c>
      <c r="E161" s="1507">
        <v>30.8</v>
      </c>
      <c r="F161" s="1507">
        <v>31</v>
      </c>
      <c r="G161" s="1507">
        <v>31.7</v>
      </c>
      <c r="H161" s="1507">
        <v>35.1</v>
      </c>
      <c r="I161" s="1507">
        <v>31.1</v>
      </c>
      <c r="J161" s="1507">
        <v>33.4</v>
      </c>
      <c r="K161" s="1507">
        <v>26.4</v>
      </c>
      <c r="L161" s="1507">
        <v>21.2</v>
      </c>
      <c r="M161" s="1507">
        <v>15.7</v>
      </c>
    </row>
    <row r="162" spans="1:13">
      <c r="A162" s="1507">
        <v>28</v>
      </c>
      <c r="B162" s="1507">
        <v>26.7</v>
      </c>
      <c r="C162" s="1507">
        <v>18.2</v>
      </c>
      <c r="D162" s="1507">
        <v>21.5</v>
      </c>
      <c r="E162" s="1507">
        <v>33</v>
      </c>
      <c r="F162" s="1507">
        <v>28.5</v>
      </c>
      <c r="G162" s="1507">
        <v>27.6</v>
      </c>
      <c r="H162" s="1507">
        <v>35.1</v>
      </c>
      <c r="I162" s="1507">
        <v>31.3</v>
      </c>
      <c r="J162" s="1507">
        <v>30.4</v>
      </c>
      <c r="K162" s="1507">
        <v>26.6</v>
      </c>
      <c r="L162" s="1507">
        <v>22.6</v>
      </c>
      <c r="M162" s="1507">
        <v>15.1</v>
      </c>
    </row>
    <row r="163" spans="1:13">
      <c r="A163" s="1507">
        <v>29</v>
      </c>
      <c r="B163" s="1507">
        <v>24.9</v>
      </c>
      <c r="D163" s="1507">
        <v>25.3</v>
      </c>
      <c r="E163" s="1507">
        <v>29.3</v>
      </c>
      <c r="F163" s="1507">
        <v>25.4</v>
      </c>
      <c r="G163" s="1507">
        <v>28</v>
      </c>
      <c r="H163" s="1507">
        <v>32.5</v>
      </c>
      <c r="I163" s="1507">
        <v>32.200000000000003</v>
      </c>
      <c r="J163" s="1507">
        <v>30.8</v>
      </c>
      <c r="K163" s="1507">
        <v>27.6</v>
      </c>
      <c r="L163" s="1507">
        <v>23.9</v>
      </c>
      <c r="M163" s="1507">
        <v>16.899999999999999</v>
      </c>
    </row>
    <row r="164" spans="1:13">
      <c r="A164" s="1507">
        <v>30</v>
      </c>
      <c r="B164" s="1507">
        <v>25.4</v>
      </c>
      <c r="D164" s="1507">
        <v>24.7</v>
      </c>
      <c r="E164" s="1507">
        <v>26.1</v>
      </c>
      <c r="F164" s="1507">
        <v>28.6</v>
      </c>
      <c r="G164" s="1507">
        <v>27.7</v>
      </c>
      <c r="H164" s="1507">
        <v>31.7</v>
      </c>
      <c r="I164" s="1507">
        <v>33</v>
      </c>
      <c r="J164" s="1507">
        <v>30.5</v>
      </c>
      <c r="K164" s="1507">
        <v>29.3</v>
      </c>
      <c r="L164" s="1507">
        <v>24.3</v>
      </c>
      <c r="M164" s="1507">
        <v>18.399999999999999</v>
      </c>
    </row>
    <row r="165" spans="1:13">
      <c r="A165" s="1507">
        <v>31</v>
      </c>
      <c r="B165" s="1507">
        <v>24.8</v>
      </c>
      <c r="D165" s="1507">
        <v>26.7</v>
      </c>
      <c r="F165" s="1507">
        <v>31</v>
      </c>
      <c r="H165" s="1507">
        <v>30.3</v>
      </c>
      <c r="I165" s="1507">
        <v>33</v>
      </c>
      <c r="K165" s="1507">
        <v>30.3</v>
      </c>
      <c r="M165" s="1507">
        <v>17.899999999999999</v>
      </c>
    </row>
    <row r="166" spans="1:13">
      <c r="A166" s="1507">
        <f>A133+1</f>
        <v>1966</v>
      </c>
      <c r="B166" s="1507" t="s">
        <v>2</v>
      </c>
      <c r="C166" s="1507" t="s">
        <v>3</v>
      </c>
      <c r="D166" s="1507" t="s">
        <v>4</v>
      </c>
      <c r="E166" s="1507" t="s">
        <v>5</v>
      </c>
      <c r="F166" s="1507" t="s">
        <v>6</v>
      </c>
      <c r="G166" s="1507" t="s">
        <v>7</v>
      </c>
      <c r="H166" s="1507" t="s">
        <v>8</v>
      </c>
      <c r="I166" s="1507" t="s">
        <v>9</v>
      </c>
      <c r="J166" s="1507" t="s">
        <v>10</v>
      </c>
      <c r="K166" s="1507" t="s">
        <v>11</v>
      </c>
      <c r="L166" s="1507" t="s">
        <v>12</v>
      </c>
      <c r="M166" s="1507" t="s">
        <v>13</v>
      </c>
    </row>
    <row r="168" spans="1:13">
      <c r="A168" s="1507">
        <v>1</v>
      </c>
      <c r="B168" s="1507">
        <v>18.3</v>
      </c>
      <c r="C168" s="1507">
        <v>21.7</v>
      </c>
      <c r="D168" s="1507">
        <v>23.7</v>
      </c>
      <c r="E168" s="1507">
        <v>22.2</v>
      </c>
      <c r="F168" s="1507">
        <v>30.7</v>
      </c>
      <c r="G168" s="1507">
        <v>34.4</v>
      </c>
      <c r="H168" s="1507">
        <v>34.1</v>
      </c>
      <c r="I168" s="1507">
        <v>32.9</v>
      </c>
      <c r="J168" s="1507">
        <v>31.6</v>
      </c>
      <c r="K168" s="1507">
        <v>30.8</v>
      </c>
      <c r="L168" s="1507">
        <v>27</v>
      </c>
      <c r="M168" s="1507">
        <v>17.2</v>
      </c>
    </row>
    <row r="169" spans="1:13">
      <c r="A169" s="1507">
        <v>2</v>
      </c>
      <c r="B169" s="1507">
        <v>18</v>
      </c>
      <c r="C169" s="1507">
        <v>24.3</v>
      </c>
      <c r="D169" s="1507">
        <v>22.8</v>
      </c>
      <c r="E169" s="1507">
        <v>26.4</v>
      </c>
      <c r="F169" s="1507">
        <v>27.6</v>
      </c>
      <c r="G169" s="1507">
        <v>34</v>
      </c>
      <c r="H169" s="1507">
        <v>34</v>
      </c>
      <c r="I169" s="1507">
        <v>30.8</v>
      </c>
      <c r="J169" s="1507">
        <v>29.7</v>
      </c>
      <c r="K169" s="1507">
        <v>31.6</v>
      </c>
      <c r="L169" s="1507">
        <v>26.5</v>
      </c>
      <c r="M169" s="1507">
        <v>17.899999999999999</v>
      </c>
    </row>
    <row r="170" spans="1:13">
      <c r="A170" s="1507">
        <v>3</v>
      </c>
      <c r="B170" s="1507">
        <v>20.3</v>
      </c>
      <c r="C170" s="1507">
        <v>25.9</v>
      </c>
      <c r="D170" s="1507">
        <v>27.2</v>
      </c>
      <c r="E170" s="1507">
        <v>29.3</v>
      </c>
      <c r="F170" s="1507">
        <v>25.7</v>
      </c>
      <c r="G170" s="1507">
        <v>34.1</v>
      </c>
      <c r="H170" s="1507">
        <v>29.7</v>
      </c>
      <c r="I170" s="1507">
        <v>28.9</v>
      </c>
      <c r="J170" s="1507">
        <v>32.4</v>
      </c>
      <c r="K170" s="1507">
        <v>30.9</v>
      </c>
      <c r="L170" s="1507">
        <v>26.7</v>
      </c>
      <c r="M170" s="1507">
        <v>16.8</v>
      </c>
    </row>
    <row r="171" spans="1:13">
      <c r="A171" s="1507">
        <v>4</v>
      </c>
      <c r="B171" s="1507">
        <v>22.3</v>
      </c>
      <c r="C171" s="1507">
        <v>27.2</v>
      </c>
      <c r="D171" s="1507">
        <v>29.7</v>
      </c>
      <c r="E171" s="1507">
        <v>29</v>
      </c>
      <c r="F171" s="1507">
        <v>27</v>
      </c>
      <c r="G171" s="1507">
        <v>30.3</v>
      </c>
      <c r="H171" s="1507">
        <v>32.5</v>
      </c>
      <c r="I171" s="1507">
        <v>31.2</v>
      </c>
      <c r="J171" s="1507">
        <v>34</v>
      </c>
      <c r="K171" s="1507">
        <v>27.9</v>
      </c>
      <c r="L171" s="1507">
        <v>27.5</v>
      </c>
      <c r="M171" s="1507">
        <v>19.7</v>
      </c>
    </row>
    <row r="172" spans="1:13">
      <c r="A172" s="1507">
        <v>5</v>
      </c>
      <c r="B172" s="1507">
        <v>20.5</v>
      </c>
      <c r="C172" s="1507">
        <v>24.1</v>
      </c>
      <c r="D172" s="1507">
        <v>27.9</v>
      </c>
      <c r="E172" s="1507">
        <v>25.7</v>
      </c>
      <c r="F172" s="1507">
        <v>29.8</v>
      </c>
      <c r="G172" s="1507">
        <v>26.5</v>
      </c>
      <c r="H172" s="1507">
        <v>33.200000000000003</v>
      </c>
      <c r="I172" s="1507">
        <v>32.299999999999997</v>
      </c>
      <c r="J172" s="1507">
        <v>30.8</v>
      </c>
      <c r="K172" s="1507">
        <v>30.6</v>
      </c>
      <c r="L172" s="1507">
        <v>28.7</v>
      </c>
      <c r="M172" s="1507">
        <v>21</v>
      </c>
    </row>
    <row r="173" spans="1:13">
      <c r="A173" s="1507">
        <v>6</v>
      </c>
      <c r="B173" s="1507">
        <v>19.7</v>
      </c>
      <c r="C173" s="1507">
        <v>23</v>
      </c>
      <c r="D173" s="1507">
        <v>30.6</v>
      </c>
      <c r="E173" s="1507">
        <v>21.7</v>
      </c>
      <c r="F173" s="1507">
        <v>30.3</v>
      </c>
      <c r="G173" s="1507">
        <v>24.7</v>
      </c>
      <c r="H173" s="1507">
        <v>34.6</v>
      </c>
      <c r="I173" s="1507">
        <v>32.6</v>
      </c>
      <c r="J173" s="1507">
        <v>32.5</v>
      </c>
      <c r="K173" s="1507">
        <v>30.2</v>
      </c>
      <c r="L173" s="1507">
        <v>27.7</v>
      </c>
      <c r="M173" s="1507">
        <v>20</v>
      </c>
    </row>
    <row r="174" spans="1:13">
      <c r="A174" s="1507">
        <v>7</v>
      </c>
      <c r="B174" s="1507">
        <v>24.4</v>
      </c>
      <c r="C174" s="1507">
        <v>20.100000000000001</v>
      </c>
      <c r="D174" s="1507">
        <v>32.299999999999997</v>
      </c>
      <c r="E174" s="1507">
        <v>26.4</v>
      </c>
      <c r="F174" s="1507">
        <v>32.799999999999997</v>
      </c>
      <c r="G174" s="1507">
        <v>23.9</v>
      </c>
      <c r="H174" s="1507">
        <v>35.1</v>
      </c>
      <c r="I174" s="1507">
        <v>32.799999999999997</v>
      </c>
      <c r="J174" s="1507">
        <v>29.6</v>
      </c>
      <c r="K174" s="1507">
        <v>31.6</v>
      </c>
      <c r="L174" s="1507">
        <v>27.5</v>
      </c>
      <c r="M174" s="1507">
        <v>22.2</v>
      </c>
    </row>
    <row r="175" spans="1:13">
      <c r="A175" s="1507">
        <v>8</v>
      </c>
      <c r="B175" s="1507">
        <v>21.6</v>
      </c>
      <c r="C175" s="1507">
        <v>22.7</v>
      </c>
      <c r="D175" s="1507">
        <v>26</v>
      </c>
      <c r="E175" s="1507">
        <v>26.1</v>
      </c>
      <c r="F175" s="1507">
        <v>33</v>
      </c>
      <c r="G175" s="1507">
        <v>29.7</v>
      </c>
      <c r="H175" s="1507">
        <v>34.4</v>
      </c>
      <c r="I175" s="1507">
        <v>31</v>
      </c>
      <c r="J175" s="1507">
        <v>31.7</v>
      </c>
      <c r="K175" s="1507">
        <v>31.7</v>
      </c>
      <c r="L175" s="1507">
        <v>27.8</v>
      </c>
      <c r="M175" s="1507">
        <v>23.6</v>
      </c>
    </row>
    <row r="176" spans="1:13">
      <c r="A176" s="1507">
        <v>9</v>
      </c>
      <c r="B176" s="1507">
        <v>25.2</v>
      </c>
      <c r="C176" s="1507">
        <v>25.8</v>
      </c>
      <c r="D176" s="1507">
        <v>18.2</v>
      </c>
      <c r="E176" s="1507">
        <v>26.3</v>
      </c>
      <c r="F176" s="1507">
        <v>33.1</v>
      </c>
      <c r="G176" s="1507">
        <v>28.6</v>
      </c>
      <c r="H176" s="1507">
        <v>33.6</v>
      </c>
      <c r="I176" s="1507">
        <v>30.2</v>
      </c>
      <c r="J176" s="1507">
        <v>32</v>
      </c>
      <c r="K176" s="1507">
        <v>31.1</v>
      </c>
      <c r="L176" s="1507">
        <v>28.5</v>
      </c>
      <c r="M176" s="1507">
        <v>22.1</v>
      </c>
    </row>
    <row r="177" spans="1:13">
      <c r="A177" s="1507">
        <v>10</v>
      </c>
      <c r="B177" s="1507">
        <v>25.3</v>
      </c>
      <c r="C177" s="1507">
        <v>25.4</v>
      </c>
      <c r="D177" s="1507">
        <v>21.6</v>
      </c>
      <c r="E177" s="1507">
        <v>26.8</v>
      </c>
      <c r="F177" s="1507">
        <v>34.6</v>
      </c>
      <c r="G177" s="1507">
        <v>32</v>
      </c>
      <c r="H177" s="1507">
        <v>32.1</v>
      </c>
      <c r="I177" s="1507">
        <v>33</v>
      </c>
      <c r="J177" s="1507">
        <v>32.200000000000003</v>
      </c>
      <c r="K177" s="1507">
        <v>31.8</v>
      </c>
      <c r="L177" s="1507">
        <v>26.8</v>
      </c>
      <c r="M177" s="1507">
        <v>21.2</v>
      </c>
    </row>
    <row r="178" spans="1:13">
      <c r="A178" s="1507">
        <v>11</v>
      </c>
      <c r="B178" s="1507">
        <v>25.8</v>
      </c>
      <c r="C178" s="1507">
        <v>26.9</v>
      </c>
      <c r="D178" s="1507">
        <v>20.3</v>
      </c>
      <c r="E178" s="1507">
        <v>28.3</v>
      </c>
      <c r="F178" s="1507">
        <v>39.200000000000003</v>
      </c>
      <c r="G178" s="1507">
        <v>35.299999999999997</v>
      </c>
      <c r="H178" s="1507">
        <v>33.1</v>
      </c>
      <c r="I178" s="1507">
        <v>33.5</v>
      </c>
      <c r="J178" s="1507">
        <v>32.4</v>
      </c>
      <c r="K178" s="1507">
        <v>32.5</v>
      </c>
      <c r="L178" s="1507">
        <v>29.6</v>
      </c>
      <c r="M178" s="1507">
        <v>24.5</v>
      </c>
    </row>
    <row r="179" spans="1:13">
      <c r="A179" s="1507">
        <v>12</v>
      </c>
      <c r="B179" s="1507">
        <v>25.2</v>
      </c>
      <c r="C179" s="1507">
        <v>25.2</v>
      </c>
      <c r="D179" s="1507">
        <v>22.1</v>
      </c>
      <c r="E179" s="1507">
        <v>27.5</v>
      </c>
      <c r="F179" s="1507">
        <v>38.700000000000003</v>
      </c>
      <c r="G179" s="1507">
        <v>32.299999999999997</v>
      </c>
      <c r="H179" s="1507">
        <v>32.1</v>
      </c>
      <c r="I179" s="1507">
        <v>33.700000000000003</v>
      </c>
      <c r="J179" s="1507">
        <v>32.6</v>
      </c>
      <c r="K179" s="1507">
        <v>32.9</v>
      </c>
      <c r="L179" s="1507">
        <v>26.6</v>
      </c>
      <c r="M179" s="1507">
        <v>22.6</v>
      </c>
    </row>
    <row r="180" spans="1:13">
      <c r="A180" s="1507">
        <v>13</v>
      </c>
      <c r="B180" s="1507">
        <v>27.2</v>
      </c>
      <c r="C180" s="1507">
        <v>16.399999999999999</v>
      </c>
      <c r="D180" s="1507">
        <v>23.3</v>
      </c>
      <c r="E180" s="1507">
        <v>28.1</v>
      </c>
      <c r="F180" s="1507">
        <v>33.9</v>
      </c>
      <c r="G180" s="1507">
        <v>32.799999999999997</v>
      </c>
      <c r="H180" s="1507">
        <v>33.1</v>
      </c>
      <c r="I180" s="1507">
        <v>34</v>
      </c>
      <c r="J180" s="1507">
        <v>31.6</v>
      </c>
      <c r="K180" s="1507">
        <v>32.5</v>
      </c>
      <c r="L180" s="1507">
        <v>27.7</v>
      </c>
      <c r="M180" s="1507">
        <v>24.2</v>
      </c>
    </row>
    <row r="181" spans="1:13">
      <c r="A181" s="1507">
        <v>14</v>
      </c>
      <c r="B181" s="1507">
        <v>24.3</v>
      </c>
      <c r="C181" s="1507">
        <v>19.399999999999999</v>
      </c>
      <c r="D181" s="1507">
        <v>26.8</v>
      </c>
      <c r="E181" s="1507">
        <v>29.7</v>
      </c>
      <c r="F181" s="1507">
        <v>34.200000000000003</v>
      </c>
      <c r="G181" s="1507">
        <v>31.6</v>
      </c>
      <c r="H181" s="1507">
        <v>33.799999999999997</v>
      </c>
      <c r="I181" s="1507">
        <v>34.299999999999997</v>
      </c>
      <c r="J181" s="1507">
        <v>32.4</v>
      </c>
      <c r="K181" s="1507">
        <v>33.1</v>
      </c>
      <c r="L181" s="1507">
        <v>25</v>
      </c>
      <c r="M181" s="1507">
        <v>26</v>
      </c>
    </row>
    <row r="182" spans="1:13">
      <c r="A182" s="1507">
        <v>15</v>
      </c>
      <c r="B182" s="1507">
        <v>21.9</v>
      </c>
      <c r="C182" s="1507">
        <v>21.2</v>
      </c>
      <c r="D182" s="1507">
        <v>28.9</v>
      </c>
      <c r="E182" s="1507">
        <v>29.8</v>
      </c>
      <c r="F182" s="1507">
        <v>30.2</v>
      </c>
      <c r="G182" s="1507">
        <v>33.9</v>
      </c>
      <c r="H182" s="1507">
        <v>33</v>
      </c>
      <c r="I182" s="1507">
        <v>32.9</v>
      </c>
      <c r="J182" s="1507">
        <v>29.7</v>
      </c>
      <c r="K182" s="1507">
        <v>25</v>
      </c>
      <c r="L182" s="1507">
        <v>19.600000000000001</v>
      </c>
      <c r="M182" s="1507">
        <v>24.6</v>
      </c>
    </row>
    <row r="183" spans="1:13">
      <c r="A183" s="1507">
        <v>16</v>
      </c>
      <c r="B183" s="1507">
        <v>25.3</v>
      </c>
      <c r="C183" s="1507">
        <v>20.7</v>
      </c>
      <c r="D183" s="1507">
        <v>26.4</v>
      </c>
      <c r="E183" s="1507">
        <v>29.7</v>
      </c>
      <c r="F183" s="1507">
        <v>27</v>
      </c>
      <c r="G183" s="1507">
        <v>27.7</v>
      </c>
      <c r="H183" s="1507">
        <v>26.8</v>
      </c>
      <c r="I183" s="1507">
        <v>33.799999999999997</v>
      </c>
      <c r="J183" s="1507">
        <v>30.6</v>
      </c>
      <c r="K183" s="1507">
        <v>24.9</v>
      </c>
      <c r="L183" s="1507">
        <v>24</v>
      </c>
      <c r="M183" s="1507">
        <v>23.7</v>
      </c>
    </row>
    <row r="184" spans="1:13">
      <c r="A184" s="1507">
        <v>17</v>
      </c>
      <c r="B184" s="1507">
        <v>26.6</v>
      </c>
      <c r="C184" s="1507">
        <v>24.9</v>
      </c>
      <c r="D184" s="1507">
        <v>27.4</v>
      </c>
      <c r="E184" s="1507">
        <v>28.9</v>
      </c>
      <c r="F184" s="1507">
        <v>27.7</v>
      </c>
      <c r="G184" s="1507">
        <v>31.4</v>
      </c>
      <c r="H184" s="1507">
        <v>27.1</v>
      </c>
      <c r="I184" s="1507">
        <v>34.700000000000003</v>
      </c>
      <c r="J184" s="1507">
        <v>30.8</v>
      </c>
      <c r="K184" s="1507">
        <v>24.2</v>
      </c>
      <c r="L184" s="1507">
        <v>21.7</v>
      </c>
      <c r="M184" s="1507">
        <v>27.6</v>
      </c>
    </row>
    <row r="185" spans="1:13">
      <c r="A185" s="1507">
        <v>18</v>
      </c>
      <c r="B185" s="1507">
        <v>26.8</v>
      </c>
      <c r="C185" s="1507">
        <v>24.2</v>
      </c>
      <c r="D185" s="1507">
        <v>30.3</v>
      </c>
      <c r="E185" s="1507">
        <v>25.9</v>
      </c>
      <c r="F185" s="1507">
        <v>25.5</v>
      </c>
      <c r="G185" s="1507">
        <v>30.4</v>
      </c>
      <c r="H185" s="1507">
        <v>32.4</v>
      </c>
      <c r="I185" s="1507">
        <v>35.299999999999997</v>
      </c>
      <c r="J185" s="1507">
        <v>31.7</v>
      </c>
      <c r="K185" s="1507">
        <v>22</v>
      </c>
      <c r="L185" s="1507">
        <v>21.1</v>
      </c>
      <c r="M185" s="1507">
        <v>28.9</v>
      </c>
    </row>
    <row r="186" spans="1:13">
      <c r="A186" s="1507">
        <v>19</v>
      </c>
      <c r="B186" s="1507">
        <v>18.899999999999999</v>
      </c>
      <c r="C186" s="1507">
        <v>25.2</v>
      </c>
      <c r="D186" s="1507">
        <v>23.3</v>
      </c>
      <c r="E186" s="1507">
        <v>28.5</v>
      </c>
      <c r="F186" s="1507">
        <v>23.2</v>
      </c>
      <c r="G186" s="1507">
        <v>28.6</v>
      </c>
      <c r="H186" s="1507">
        <v>31.5</v>
      </c>
      <c r="I186" s="1507">
        <v>34.799999999999997</v>
      </c>
      <c r="J186" s="1507">
        <v>31.3</v>
      </c>
      <c r="K186" s="1507">
        <v>24.6</v>
      </c>
      <c r="L186" s="1507">
        <v>22.1</v>
      </c>
      <c r="M186" s="1507">
        <v>27.5</v>
      </c>
    </row>
    <row r="187" spans="1:13">
      <c r="A187" s="1507">
        <v>20</v>
      </c>
      <c r="B187" s="1507">
        <v>17.8</v>
      </c>
      <c r="C187" s="1507">
        <v>23.2</v>
      </c>
      <c r="D187" s="1507">
        <v>21.7</v>
      </c>
      <c r="E187" s="1507">
        <v>27.5</v>
      </c>
      <c r="F187" s="1507">
        <v>24.7</v>
      </c>
      <c r="G187" s="1507">
        <v>32.700000000000003</v>
      </c>
      <c r="H187" s="1507">
        <v>33.1</v>
      </c>
      <c r="I187" s="1507">
        <v>30.5</v>
      </c>
      <c r="J187" s="1507">
        <v>31.1</v>
      </c>
      <c r="K187" s="1507">
        <v>27.4</v>
      </c>
      <c r="L187" s="1507">
        <v>21.9</v>
      </c>
      <c r="M187" s="1507">
        <v>27.4</v>
      </c>
    </row>
    <row r="188" spans="1:13">
      <c r="A188" s="1507">
        <v>21</v>
      </c>
      <c r="B188" s="1507">
        <v>14.8</v>
      </c>
      <c r="C188" s="1507">
        <v>26</v>
      </c>
      <c r="D188" s="1507">
        <v>22.7</v>
      </c>
      <c r="E188" s="1507">
        <v>29.8</v>
      </c>
      <c r="F188" s="1507">
        <v>30.6</v>
      </c>
      <c r="G188" s="1507">
        <v>34.6</v>
      </c>
      <c r="H188" s="1507">
        <v>33.799999999999997</v>
      </c>
      <c r="I188" s="1507">
        <v>32.5</v>
      </c>
      <c r="J188" s="1507">
        <v>31.6</v>
      </c>
      <c r="K188" s="1507">
        <v>29.5</v>
      </c>
      <c r="L188" s="1507">
        <v>21.7</v>
      </c>
      <c r="M188" s="1507">
        <v>24.2</v>
      </c>
    </row>
    <row r="189" spans="1:13">
      <c r="A189" s="1507">
        <v>22</v>
      </c>
      <c r="B189" s="1507">
        <v>18.2</v>
      </c>
      <c r="C189" s="1507">
        <v>28.9</v>
      </c>
      <c r="D189" s="1507">
        <v>32.4</v>
      </c>
      <c r="E189" s="1507">
        <v>30.4</v>
      </c>
      <c r="F189" s="1507">
        <v>30.4</v>
      </c>
      <c r="G189" s="1507">
        <v>36.5</v>
      </c>
      <c r="H189" s="1507">
        <v>31.4</v>
      </c>
      <c r="I189" s="1507">
        <v>31.1</v>
      </c>
      <c r="J189" s="1507">
        <v>32.5</v>
      </c>
      <c r="K189" s="1507">
        <v>29.8</v>
      </c>
      <c r="L189" s="1507">
        <v>23.4</v>
      </c>
      <c r="M189" s="1507">
        <v>21.2</v>
      </c>
    </row>
    <row r="190" spans="1:13">
      <c r="A190" s="1507">
        <v>23</v>
      </c>
      <c r="B190" s="1507">
        <v>21.8</v>
      </c>
      <c r="C190" s="1507">
        <v>25.7</v>
      </c>
      <c r="D190" s="1507">
        <v>29</v>
      </c>
      <c r="E190" s="1507">
        <v>31.5</v>
      </c>
      <c r="F190" s="1507">
        <v>29.6</v>
      </c>
      <c r="G190" s="1507">
        <v>33.299999999999997</v>
      </c>
      <c r="H190" s="1507">
        <v>32.6</v>
      </c>
      <c r="I190" s="1507">
        <v>29</v>
      </c>
      <c r="J190" s="1507">
        <v>31.7</v>
      </c>
      <c r="K190" s="1507">
        <v>27.5</v>
      </c>
      <c r="L190" s="1507">
        <v>23</v>
      </c>
      <c r="M190" s="1507">
        <v>19.899999999999999</v>
      </c>
    </row>
    <row r="191" spans="1:13">
      <c r="A191" s="1507">
        <v>24</v>
      </c>
      <c r="B191" s="1507">
        <v>24.3</v>
      </c>
      <c r="C191" s="1507">
        <v>16.399999999999999</v>
      </c>
      <c r="D191" s="1507">
        <v>24.6</v>
      </c>
      <c r="E191" s="1507">
        <v>31.1</v>
      </c>
      <c r="F191" s="1507">
        <v>29.6</v>
      </c>
      <c r="G191" s="1507">
        <v>28.6</v>
      </c>
      <c r="H191" s="1507">
        <v>33.700000000000003</v>
      </c>
      <c r="I191" s="1507">
        <v>29.7</v>
      </c>
      <c r="J191" s="1507">
        <v>31.7</v>
      </c>
      <c r="K191" s="1507">
        <v>27.2</v>
      </c>
      <c r="L191" s="1507">
        <v>24</v>
      </c>
      <c r="M191" s="1507">
        <v>21.7</v>
      </c>
    </row>
    <row r="192" spans="1:13">
      <c r="A192" s="1507">
        <v>25</v>
      </c>
      <c r="B192" s="1507">
        <v>21.6</v>
      </c>
      <c r="C192" s="1507">
        <v>17.5</v>
      </c>
      <c r="D192" s="1507">
        <v>28.6</v>
      </c>
      <c r="E192" s="1507">
        <v>33</v>
      </c>
      <c r="F192" s="1507">
        <v>28.3</v>
      </c>
      <c r="G192" s="1507">
        <v>27.6</v>
      </c>
      <c r="H192" s="1507">
        <v>35.6</v>
      </c>
      <c r="I192" s="1507">
        <v>29.8</v>
      </c>
      <c r="J192" s="1507">
        <v>31.5</v>
      </c>
      <c r="K192" s="1507">
        <v>25</v>
      </c>
      <c r="L192" s="1507">
        <v>22.6</v>
      </c>
      <c r="M192" s="1507">
        <v>26.7</v>
      </c>
    </row>
    <row r="193" spans="1:13">
      <c r="A193" s="1507">
        <v>26</v>
      </c>
      <c r="B193" s="1507">
        <v>17.3</v>
      </c>
      <c r="C193" s="1507">
        <v>21.2</v>
      </c>
      <c r="D193" s="1507">
        <v>24.2</v>
      </c>
      <c r="E193" s="1507">
        <v>34.4</v>
      </c>
      <c r="F193" s="1507">
        <v>26.1</v>
      </c>
      <c r="G193" s="1507">
        <v>27.7</v>
      </c>
      <c r="H193" s="1507">
        <v>32.200000000000003</v>
      </c>
      <c r="I193" s="1507">
        <v>27.1</v>
      </c>
      <c r="J193" s="1507">
        <v>31.3</v>
      </c>
      <c r="K193" s="1507">
        <v>25.2</v>
      </c>
      <c r="L193" s="1507">
        <v>22</v>
      </c>
      <c r="M193" s="1507">
        <v>21.9</v>
      </c>
    </row>
    <row r="194" spans="1:13">
      <c r="A194" s="1507">
        <v>27</v>
      </c>
      <c r="B194" s="1507">
        <v>17.3</v>
      </c>
      <c r="C194" s="1507">
        <v>21</v>
      </c>
      <c r="D194" s="1507">
        <v>19.3</v>
      </c>
      <c r="E194" s="1507">
        <v>31.7</v>
      </c>
      <c r="F194" s="1507">
        <v>27.6</v>
      </c>
      <c r="G194" s="1507">
        <v>31.2</v>
      </c>
      <c r="H194" s="1507">
        <v>29.9</v>
      </c>
      <c r="I194" s="1507">
        <v>27.4</v>
      </c>
      <c r="J194" s="1507">
        <v>31.3</v>
      </c>
      <c r="K194" s="1507">
        <v>28.5</v>
      </c>
      <c r="L194" s="1507">
        <v>21.2</v>
      </c>
      <c r="M194" s="1507">
        <v>12.1</v>
      </c>
    </row>
    <row r="195" spans="1:13">
      <c r="A195" s="1507">
        <v>28</v>
      </c>
      <c r="B195" s="1507">
        <v>12.1</v>
      </c>
      <c r="C195" s="1507">
        <v>21.1</v>
      </c>
      <c r="D195" s="1507">
        <v>19.600000000000001</v>
      </c>
      <c r="E195" s="1507">
        <v>32.299999999999997</v>
      </c>
      <c r="F195" s="1507">
        <v>29</v>
      </c>
      <c r="G195" s="1507">
        <v>33.4</v>
      </c>
      <c r="H195" s="1507">
        <v>32.1</v>
      </c>
      <c r="I195" s="1507">
        <v>29.2</v>
      </c>
      <c r="J195" s="1507">
        <v>30.5</v>
      </c>
      <c r="K195" s="1507">
        <v>24.4</v>
      </c>
      <c r="L195" s="1507">
        <v>24.7</v>
      </c>
      <c r="M195" s="1507">
        <v>12.6</v>
      </c>
    </row>
    <row r="196" spans="1:13">
      <c r="A196" s="1507">
        <v>29</v>
      </c>
      <c r="B196" s="1507">
        <v>17.2</v>
      </c>
      <c r="D196" s="1507">
        <v>18.899999999999999</v>
      </c>
      <c r="E196" s="1507">
        <v>34.700000000000003</v>
      </c>
      <c r="F196" s="1507">
        <v>29.4</v>
      </c>
      <c r="G196" s="1507">
        <v>32.799999999999997</v>
      </c>
      <c r="H196" s="1507">
        <v>31.7</v>
      </c>
      <c r="I196" s="1507">
        <v>30.7</v>
      </c>
      <c r="J196" s="1507">
        <v>29.4</v>
      </c>
      <c r="K196" s="1507">
        <v>24.5</v>
      </c>
      <c r="L196" s="1507">
        <v>21.9</v>
      </c>
      <c r="M196" s="1507">
        <v>13.4</v>
      </c>
    </row>
    <row r="197" spans="1:13">
      <c r="A197" s="1507">
        <v>30</v>
      </c>
      <c r="B197" s="1507">
        <v>17.100000000000001</v>
      </c>
      <c r="D197" s="1507">
        <v>21.9</v>
      </c>
      <c r="E197" s="1507">
        <v>31.2</v>
      </c>
      <c r="F197" s="1507">
        <v>32.799999999999997</v>
      </c>
      <c r="G197" s="1507">
        <v>31.4</v>
      </c>
      <c r="H197" s="1507">
        <v>33</v>
      </c>
      <c r="I197" s="1507">
        <v>28.7</v>
      </c>
      <c r="J197" s="1507">
        <v>30.7</v>
      </c>
      <c r="K197" s="1507">
        <v>26.2</v>
      </c>
      <c r="L197" s="1507">
        <v>20.2</v>
      </c>
      <c r="M197" s="1507">
        <v>15.5</v>
      </c>
    </row>
    <row r="198" spans="1:13">
      <c r="A198" s="1507">
        <v>31</v>
      </c>
      <c r="B198" s="1507">
        <v>19.100000000000001</v>
      </c>
      <c r="D198" s="1507">
        <v>23.6</v>
      </c>
      <c r="F198" s="1507">
        <v>34.5</v>
      </c>
      <c r="H198" s="1507">
        <v>33.1</v>
      </c>
      <c r="I198" s="1507">
        <v>30.3</v>
      </c>
      <c r="K198" s="1507">
        <v>24.5</v>
      </c>
      <c r="M198" s="1507">
        <v>18.8</v>
      </c>
    </row>
    <row r="199" spans="1:13">
      <c r="A199" s="1507">
        <f>A166+1</f>
        <v>1967</v>
      </c>
      <c r="B199" s="1507" t="s">
        <v>2</v>
      </c>
      <c r="C199" s="1507" t="s">
        <v>3</v>
      </c>
      <c r="D199" s="1507" t="s">
        <v>4</v>
      </c>
      <c r="E199" s="1507" t="s">
        <v>5</v>
      </c>
      <c r="F199" s="1507" t="s">
        <v>6</v>
      </c>
      <c r="G199" s="1507" t="s">
        <v>7</v>
      </c>
      <c r="H199" s="1507" t="s">
        <v>8</v>
      </c>
      <c r="I199" s="1507" t="s">
        <v>9</v>
      </c>
      <c r="J199" s="1507" t="s">
        <v>10</v>
      </c>
      <c r="K199" s="1507" t="s">
        <v>11</v>
      </c>
      <c r="L199" s="1507" t="s">
        <v>12</v>
      </c>
      <c r="M199" s="1507" t="s">
        <v>13</v>
      </c>
    </row>
    <row r="201" spans="1:13">
      <c r="A201" s="1507">
        <v>1</v>
      </c>
      <c r="B201" s="1507">
        <v>17.399999999999999</v>
      </c>
      <c r="C201" s="1507">
        <v>12.8</v>
      </c>
      <c r="D201" s="1507">
        <v>17.8</v>
      </c>
      <c r="E201" s="1507">
        <v>24.4</v>
      </c>
      <c r="F201" s="1507">
        <v>33.6</v>
      </c>
      <c r="G201" s="1507">
        <v>32.5</v>
      </c>
      <c r="H201" s="1507">
        <v>37.1</v>
      </c>
      <c r="I201" s="1507">
        <v>34.200000000000003</v>
      </c>
      <c r="J201" s="1507">
        <v>27.5</v>
      </c>
      <c r="K201" s="1507">
        <v>30.5</v>
      </c>
      <c r="L201" s="1507">
        <v>26.8</v>
      </c>
      <c r="M201" s="1507">
        <v>15.1</v>
      </c>
    </row>
    <row r="202" spans="1:13">
      <c r="A202" s="1507">
        <v>2</v>
      </c>
      <c r="B202" s="1507">
        <v>15.9</v>
      </c>
      <c r="C202" s="1507">
        <v>14.9</v>
      </c>
      <c r="D202" s="1507">
        <v>19.3</v>
      </c>
      <c r="E202" s="1507">
        <v>24.4</v>
      </c>
      <c r="F202" s="1507">
        <v>30.2</v>
      </c>
      <c r="G202" s="1507">
        <v>33.200000000000003</v>
      </c>
      <c r="H202" s="1507">
        <v>34.6</v>
      </c>
      <c r="I202" s="1507">
        <v>34</v>
      </c>
      <c r="J202" s="1507">
        <v>32</v>
      </c>
      <c r="K202" s="1507">
        <v>27.3</v>
      </c>
      <c r="L202" s="1507">
        <v>27.7</v>
      </c>
      <c r="M202" s="1507">
        <v>16</v>
      </c>
    </row>
    <row r="203" spans="1:13">
      <c r="A203" s="1507">
        <v>3</v>
      </c>
      <c r="B203" s="1507">
        <v>15</v>
      </c>
      <c r="C203" s="1507">
        <v>16.2</v>
      </c>
      <c r="D203" s="1507">
        <v>19.600000000000001</v>
      </c>
      <c r="E203" s="1507">
        <v>25.9</v>
      </c>
      <c r="F203" s="1507">
        <v>31.4</v>
      </c>
      <c r="G203" s="1507">
        <v>33.200000000000003</v>
      </c>
      <c r="H203" s="1507">
        <v>35.6</v>
      </c>
      <c r="I203" s="1507">
        <v>34.1</v>
      </c>
      <c r="J203" s="1507">
        <v>30.2</v>
      </c>
      <c r="K203" s="1507">
        <v>27.4</v>
      </c>
      <c r="L203" s="1507">
        <v>26.5</v>
      </c>
      <c r="M203" s="1507">
        <v>18.2</v>
      </c>
    </row>
    <row r="204" spans="1:13">
      <c r="A204" s="1507">
        <v>4</v>
      </c>
      <c r="B204" s="1507">
        <v>15.7</v>
      </c>
      <c r="C204" s="1507">
        <v>19.7</v>
      </c>
      <c r="D204" s="1507">
        <v>22</v>
      </c>
      <c r="E204" s="1507">
        <v>24.7</v>
      </c>
      <c r="F204" s="1507">
        <v>31.5</v>
      </c>
      <c r="G204" s="1507">
        <v>30.3</v>
      </c>
      <c r="H204" s="1507">
        <v>38.700000000000003</v>
      </c>
      <c r="I204" s="1507">
        <v>32</v>
      </c>
      <c r="J204" s="1507">
        <v>32.6</v>
      </c>
      <c r="K204" s="1507">
        <v>28</v>
      </c>
      <c r="L204" s="1507">
        <v>24</v>
      </c>
      <c r="M204" s="1507">
        <v>18</v>
      </c>
    </row>
    <row r="205" spans="1:13">
      <c r="A205" s="1507">
        <v>5</v>
      </c>
      <c r="B205" s="1507">
        <v>16.5</v>
      </c>
      <c r="C205" s="1507">
        <v>17</v>
      </c>
      <c r="D205" s="1507">
        <v>21.3</v>
      </c>
      <c r="E205" s="1507">
        <v>20.399999999999999</v>
      </c>
      <c r="F205" s="1507">
        <v>31.1</v>
      </c>
      <c r="G205" s="1507">
        <v>34.299999999999997</v>
      </c>
      <c r="H205" s="1507">
        <v>38.6</v>
      </c>
      <c r="I205" s="1507">
        <v>32.1</v>
      </c>
      <c r="J205" s="1507">
        <v>29.5</v>
      </c>
      <c r="K205" s="1507">
        <v>28.9</v>
      </c>
      <c r="L205" s="1507">
        <v>26.3</v>
      </c>
      <c r="M205" s="1507">
        <v>18.8</v>
      </c>
    </row>
    <row r="206" spans="1:13">
      <c r="A206" s="1507">
        <v>6</v>
      </c>
      <c r="B206" s="1507">
        <v>18.2</v>
      </c>
      <c r="C206" s="1507">
        <v>15.3</v>
      </c>
      <c r="D206" s="1507">
        <v>15</v>
      </c>
      <c r="E206" s="1507">
        <v>21.4</v>
      </c>
      <c r="F206" s="1507">
        <v>31.1</v>
      </c>
      <c r="G206" s="1507">
        <v>34.1</v>
      </c>
      <c r="H206" s="1507">
        <v>37.799999999999997</v>
      </c>
      <c r="I206" s="1507">
        <v>31.8</v>
      </c>
      <c r="J206" s="1507">
        <v>30.8</v>
      </c>
      <c r="K206" s="1507">
        <v>28.7</v>
      </c>
      <c r="L206" s="1507">
        <v>29.3</v>
      </c>
      <c r="M206" s="1507">
        <v>17.2</v>
      </c>
    </row>
    <row r="207" spans="1:13">
      <c r="A207" s="1507">
        <v>7</v>
      </c>
      <c r="B207" s="1507">
        <v>17.2</v>
      </c>
      <c r="C207" s="1507">
        <v>18.600000000000001</v>
      </c>
      <c r="D207" s="1507">
        <v>14.4</v>
      </c>
      <c r="E207" s="1507">
        <v>21.2</v>
      </c>
      <c r="F207" s="1507">
        <v>31.1</v>
      </c>
      <c r="G207" s="1507">
        <v>30.7</v>
      </c>
      <c r="H207" s="1507">
        <v>34</v>
      </c>
      <c r="I207" s="1507">
        <v>31.1</v>
      </c>
      <c r="J207" s="1507">
        <v>28.9</v>
      </c>
      <c r="K207" s="1507">
        <v>29</v>
      </c>
      <c r="L207" s="1507">
        <v>28.9</v>
      </c>
      <c r="M207" s="1507">
        <v>15.8</v>
      </c>
    </row>
    <row r="208" spans="1:13">
      <c r="A208" s="1507">
        <v>8</v>
      </c>
      <c r="B208" s="1507">
        <v>17</v>
      </c>
      <c r="C208" s="1507">
        <v>18.600000000000001</v>
      </c>
      <c r="D208" s="1507">
        <v>16.7</v>
      </c>
      <c r="E208" s="1507">
        <v>27.2</v>
      </c>
      <c r="F208" s="1507">
        <v>27.6</v>
      </c>
      <c r="G208" s="1507">
        <v>27.1</v>
      </c>
      <c r="H208" s="1507">
        <v>32.299999999999997</v>
      </c>
      <c r="I208" s="1507">
        <v>32.299999999999997</v>
      </c>
      <c r="J208" s="1507">
        <v>29.8</v>
      </c>
      <c r="K208" s="1507">
        <v>29.6</v>
      </c>
      <c r="L208" s="1507">
        <v>30.6</v>
      </c>
      <c r="M208" s="1507">
        <v>16</v>
      </c>
    </row>
    <row r="209" spans="1:13">
      <c r="A209" s="1507">
        <v>9</v>
      </c>
      <c r="B209" s="1507">
        <v>14.6</v>
      </c>
      <c r="C209" s="1507">
        <v>18.600000000000001</v>
      </c>
      <c r="D209" s="1507">
        <v>16.2</v>
      </c>
      <c r="E209" s="1507">
        <v>26.8</v>
      </c>
      <c r="F209" s="1507">
        <v>28.4</v>
      </c>
      <c r="G209" s="1507">
        <v>31.1</v>
      </c>
      <c r="H209" s="1507">
        <v>34.1</v>
      </c>
      <c r="I209" s="1507">
        <v>34.5</v>
      </c>
      <c r="J209" s="1507">
        <v>30.8</v>
      </c>
      <c r="K209" s="1507">
        <v>29.8</v>
      </c>
      <c r="L209" s="1507">
        <v>30.4</v>
      </c>
      <c r="M209" s="1507">
        <v>16.7</v>
      </c>
    </row>
    <row r="210" spans="1:13">
      <c r="A210" s="1507">
        <v>10</v>
      </c>
      <c r="B210" s="1507">
        <v>12.8</v>
      </c>
      <c r="C210" s="1507">
        <v>18.3</v>
      </c>
      <c r="D210" s="1507">
        <v>21.2</v>
      </c>
      <c r="E210" s="1507">
        <v>27.5</v>
      </c>
      <c r="F210" s="1507">
        <v>29.5</v>
      </c>
      <c r="G210" s="1507">
        <v>33.299999999999997</v>
      </c>
      <c r="H210" s="1507">
        <v>34.5</v>
      </c>
      <c r="I210" s="1507">
        <v>34.1</v>
      </c>
      <c r="J210" s="1507">
        <v>32.1</v>
      </c>
      <c r="K210" s="1507">
        <v>26.4</v>
      </c>
      <c r="L210" s="1507">
        <v>27.4</v>
      </c>
      <c r="M210" s="1507">
        <v>15</v>
      </c>
    </row>
    <row r="211" spans="1:13">
      <c r="A211" s="1507">
        <v>11</v>
      </c>
      <c r="B211" s="1507">
        <v>12.8</v>
      </c>
      <c r="C211" s="1507">
        <v>14.9</v>
      </c>
      <c r="D211" s="1507">
        <v>22.8</v>
      </c>
      <c r="E211" s="1507">
        <v>28</v>
      </c>
      <c r="F211" s="1507">
        <v>30.6</v>
      </c>
      <c r="G211" s="1507">
        <v>32.6</v>
      </c>
      <c r="H211" s="1507">
        <v>35.700000000000003</v>
      </c>
      <c r="I211" s="1507">
        <v>32.200000000000003</v>
      </c>
      <c r="J211" s="1507">
        <v>29.5</v>
      </c>
      <c r="K211" s="1507">
        <v>27.7</v>
      </c>
      <c r="L211" s="1507">
        <v>26.4</v>
      </c>
      <c r="M211" s="1507">
        <v>16.5</v>
      </c>
    </row>
    <row r="212" spans="1:13">
      <c r="A212" s="1507">
        <v>12</v>
      </c>
      <c r="B212" s="1507">
        <v>14.7</v>
      </c>
      <c r="C212" s="1507">
        <v>12.6</v>
      </c>
      <c r="D212" s="1507">
        <v>24.2</v>
      </c>
      <c r="E212" s="1507">
        <v>25.7</v>
      </c>
      <c r="F212" s="1507">
        <v>30.6</v>
      </c>
      <c r="G212" s="1507">
        <v>31.8</v>
      </c>
      <c r="H212" s="1507">
        <v>37.299999999999997</v>
      </c>
      <c r="I212" s="1507">
        <v>34.700000000000003</v>
      </c>
      <c r="J212" s="1507">
        <v>30.4</v>
      </c>
      <c r="K212" s="1507">
        <v>28.5</v>
      </c>
      <c r="L212" s="1507">
        <v>24.9</v>
      </c>
      <c r="M212" s="1507">
        <v>14.2</v>
      </c>
    </row>
    <row r="213" spans="1:13">
      <c r="A213" s="1507">
        <v>13</v>
      </c>
      <c r="B213" s="1507">
        <v>18.2</v>
      </c>
      <c r="C213" s="1507">
        <v>13.4</v>
      </c>
      <c r="D213" s="1507">
        <v>25.3</v>
      </c>
      <c r="E213" s="1507">
        <v>22.7</v>
      </c>
      <c r="F213" s="1507">
        <v>32</v>
      </c>
      <c r="G213" s="1507">
        <v>30.7</v>
      </c>
      <c r="H213" s="1507">
        <v>37.4</v>
      </c>
      <c r="I213" s="1507">
        <v>36.799999999999997</v>
      </c>
      <c r="J213" s="1507">
        <v>29.7</v>
      </c>
      <c r="K213" s="1507">
        <v>29.9</v>
      </c>
      <c r="L213" s="1507">
        <v>16</v>
      </c>
      <c r="M213" s="1507">
        <v>12.8</v>
      </c>
    </row>
    <row r="214" spans="1:13">
      <c r="A214" s="1507">
        <v>14</v>
      </c>
      <c r="B214" s="1507">
        <v>15.2</v>
      </c>
      <c r="C214" s="1507">
        <v>15.4</v>
      </c>
      <c r="D214" s="1507">
        <v>23.8</v>
      </c>
      <c r="E214" s="1507">
        <v>23.7</v>
      </c>
      <c r="F214" s="1507">
        <v>28.9</v>
      </c>
      <c r="G214" s="1507">
        <v>31.7</v>
      </c>
      <c r="H214" s="1507">
        <v>30.6</v>
      </c>
      <c r="I214" s="1507">
        <v>33.5</v>
      </c>
      <c r="J214" s="1507">
        <v>27.4</v>
      </c>
      <c r="K214" s="1507">
        <v>29.9</v>
      </c>
      <c r="L214" s="1507">
        <v>15.8</v>
      </c>
      <c r="M214" s="1507">
        <v>19.2</v>
      </c>
    </row>
    <row r="215" spans="1:13">
      <c r="A215" s="1507">
        <v>15</v>
      </c>
      <c r="B215" s="1507">
        <v>18.2</v>
      </c>
      <c r="C215" s="1507">
        <v>16.2</v>
      </c>
      <c r="D215" s="1507">
        <v>23.2</v>
      </c>
      <c r="E215" s="1507">
        <v>24.2</v>
      </c>
      <c r="F215" s="1507">
        <v>29</v>
      </c>
      <c r="G215" s="1507">
        <v>33.1</v>
      </c>
      <c r="H215" s="1507">
        <v>28.7</v>
      </c>
      <c r="I215" s="1507">
        <v>30.6</v>
      </c>
      <c r="J215" s="1507">
        <v>29.8</v>
      </c>
      <c r="K215" s="1507">
        <v>27.2</v>
      </c>
      <c r="L215" s="1507">
        <v>19.899999999999999</v>
      </c>
      <c r="M215" s="1507">
        <v>20.2</v>
      </c>
    </row>
    <row r="216" spans="1:13">
      <c r="A216" s="1507">
        <v>16</v>
      </c>
      <c r="B216" s="1507">
        <v>16</v>
      </c>
      <c r="C216" s="1507">
        <v>15</v>
      </c>
      <c r="D216" s="1507">
        <v>23.8</v>
      </c>
      <c r="E216" s="1507">
        <v>22.8</v>
      </c>
      <c r="F216" s="1507">
        <v>29</v>
      </c>
      <c r="G216" s="1507">
        <v>34.6</v>
      </c>
      <c r="H216" s="1507">
        <v>33.200000000000003</v>
      </c>
      <c r="I216" s="1507">
        <v>31</v>
      </c>
      <c r="J216" s="1507">
        <v>29.7</v>
      </c>
      <c r="K216" s="1507">
        <v>29.1</v>
      </c>
      <c r="L216" s="1507">
        <v>24.4</v>
      </c>
      <c r="M216" s="1507">
        <v>20.3</v>
      </c>
    </row>
    <row r="217" spans="1:13">
      <c r="A217" s="1507">
        <v>17</v>
      </c>
      <c r="B217" s="1507">
        <v>15.8</v>
      </c>
      <c r="C217" s="1507">
        <v>15.3</v>
      </c>
      <c r="D217" s="1507">
        <v>26.5</v>
      </c>
      <c r="E217" s="1507">
        <v>25.3</v>
      </c>
      <c r="F217" s="1507">
        <v>30</v>
      </c>
      <c r="G217" s="1507">
        <v>36.4</v>
      </c>
      <c r="H217" s="1507">
        <v>33.700000000000003</v>
      </c>
      <c r="I217" s="1507">
        <v>31.1</v>
      </c>
      <c r="J217" s="1507">
        <v>30.5</v>
      </c>
      <c r="K217" s="1507">
        <v>27.3</v>
      </c>
      <c r="L217" s="1507">
        <v>24.9</v>
      </c>
      <c r="M217" s="1507">
        <v>22.4</v>
      </c>
    </row>
    <row r="218" spans="1:13">
      <c r="A218" s="1507">
        <v>18</v>
      </c>
      <c r="B218" s="1507">
        <v>18.399999999999999</v>
      </c>
      <c r="C218" s="1507">
        <v>19.7</v>
      </c>
      <c r="D218" s="1507">
        <v>24.2</v>
      </c>
      <c r="E218" s="1507">
        <v>27.8</v>
      </c>
      <c r="F218" s="1507">
        <v>31.8</v>
      </c>
      <c r="G218" s="1507">
        <v>37.1</v>
      </c>
      <c r="H218" s="1507">
        <v>34.6</v>
      </c>
      <c r="I218" s="1507">
        <v>29.9</v>
      </c>
      <c r="J218" s="1507">
        <v>30.7</v>
      </c>
      <c r="K218" s="1507">
        <v>27.7</v>
      </c>
      <c r="L218" s="1507">
        <v>26.6</v>
      </c>
      <c r="M218" s="1507">
        <v>21.8</v>
      </c>
    </row>
    <row r="219" spans="1:13">
      <c r="A219" s="1507">
        <v>19</v>
      </c>
      <c r="B219" s="1507">
        <v>18.5</v>
      </c>
      <c r="C219" s="1507">
        <v>20.399999999999999</v>
      </c>
      <c r="D219" s="1507">
        <v>25.6</v>
      </c>
      <c r="E219" s="1507">
        <v>27.5</v>
      </c>
      <c r="F219" s="1507">
        <v>31.8</v>
      </c>
      <c r="G219" s="1507">
        <v>37.1</v>
      </c>
      <c r="H219" s="1507">
        <v>33.799999999999997</v>
      </c>
      <c r="I219" s="1507">
        <v>29</v>
      </c>
      <c r="J219" s="1507">
        <v>29.3</v>
      </c>
      <c r="K219" s="1507">
        <v>24.8</v>
      </c>
      <c r="L219" s="1507">
        <v>25.7</v>
      </c>
      <c r="M219" s="1507">
        <v>23</v>
      </c>
    </row>
    <row r="220" spans="1:13">
      <c r="A220" s="1507">
        <v>20</v>
      </c>
      <c r="B220" s="1507">
        <v>21.5</v>
      </c>
      <c r="C220" s="1507">
        <v>22.1</v>
      </c>
      <c r="D220" s="1507">
        <v>24.7</v>
      </c>
      <c r="E220" s="1507">
        <v>27.3</v>
      </c>
      <c r="F220" s="1507">
        <v>35.1</v>
      </c>
      <c r="G220" s="1507">
        <v>37.799999999999997</v>
      </c>
      <c r="H220" s="1507">
        <v>33.6</v>
      </c>
      <c r="I220" s="1507">
        <v>32.6</v>
      </c>
      <c r="J220" s="1507">
        <v>28</v>
      </c>
      <c r="K220" s="1507">
        <v>21.1</v>
      </c>
      <c r="L220" s="1507">
        <v>25.8</v>
      </c>
      <c r="M220" s="1507">
        <v>20.399999999999999</v>
      </c>
    </row>
    <row r="221" spans="1:13">
      <c r="A221" s="1507">
        <v>21</v>
      </c>
      <c r="B221" s="1507">
        <v>21.5</v>
      </c>
      <c r="C221" s="1507">
        <v>23.5</v>
      </c>
      <c r="D221" s="1507">
        <v>25.8</v>
      </c>
      <c r="E221" s="1507">
        <v>28.5</v>
      </c>
      <c r="F221" s="1507">
        <v>38.1</v>
      </c>
      <c r="G221" s="1507">
        <v>37.6</v>
      </c>
      <c r="H221" s="1507">
        <v>33.5</v>
      </c>
      <c r="I221" s="1507">
        <v>34</v>
      </c>
      <c r="J221" s="1507">
        <v>31.2</v>
      </c>
      <c r="K221" s="1507">
        <v>24.5</v>
      </c>
      <c r="L221" s="1507">
        <v>26.1</v>
      </c>
      <c r="M221" s="1507">
        <v>19.399999999999999</v>
      </c>
    </row>
    <row r="222" spans="1:13">
      <c r="A222" s="1507">
        <v>22</v>
      </c>
      <c r="B222" s="1507">
        <v>24.5</v>
      </c>
      <c r="C222" s="1507">
        <v>25</v>
      </c>
      <c r="D222" s="1507">
        <v>24</v>
      </c>
      <c r="E222" s="1507">
        <v>28.9</v>
      </c>
      <c r="F222" s="1507">
        <v>37.6</v>
      </c>
      <c r="G222" s="1507">
        <v>36.1</v>
      </c>
      <c r="H222" s="1507">
        <v>32.9</v>
      </c>
      <c r="I222" s="1507">
        <v>31.6</v>
      </c>
      <c r="J222" s="1507">
        <v>27.9</v>
      </c>
      <c r="K222" s="1507">
        <v>26.7</v>
      </c>
      <c r="L222" s="1507">
        <v>25</v>
      </c>
      <c r="M222" s="1507">
        <v>21.8</v>
      </c>
    </row>
    <row r="223" spans="1:13">
      <c r="A223" s="1507">
        <v>23</v>
      </c>
      <c r="B223" s="1507">
        <v>22</v>
      </c>
      <c r="C223" s="1507">
        <v>22.3</v>
      </c>
      <c r="D223" s="1507">
        <v>24</v>
      </c>
      <c r="E223" s="1507">
        <v>30.3</v>
      </c>
      <c r="F223" s="1507">
        <v>36.9</v>
      </c>
      <c r="G223" s="1507">
        <v>36.1</v>
      </c>
      <c r="H223" s="1507">
        <v>30.9</v>
      </c>
      <c r="I223" s="1507">
        <v>34.1</v>
      </c>
      <c r="J223" s="1507">
        <v>23.5</v>
      </c>
      <c r="K223" s="1507">
        <v>28.3</v>
      </c>
      <c r="L223" s="1507">
        <v>25.6</v>
      </c>
      <c r="M223" s="1507">
        <v>24.4</v>
      </c>
    </row>
    <row r="224" spans="1:13">
      <c r="A224" s="1507">
        <v>24</v>
      </c>
      <c r="B224" s="1507">
        <v>21.5</v>
      </c>
      <c r="C224" s="1507">
        <v>20.9</v>
      </c>
      <c r="D224" s="1507">
        <v>21.9</v>
      </c>
      <c r="E224" s="1507">
        <v>27.8</v>
      </c>
      <c r="F224" s="1507">
        <v>38.700000000000003</v>
      </c>
      <c r="G224" s="1507">
        <v>33</v>
      </c>
      <c r="H224" s="1507">
        <v>29.7</v>
      </c>
      <c r="I224" s="1507">
        <v>31.6</v>
      </c>
      <c r="J224" s="1507">
        <v>27.3</v>
      </c>
      <c r="K224" s="1507">
        <v>29.4</v>
      </c>
      <c r="L224" s="1507">
        <v>25</v>
      </c>
      <c r="M224" s="1507">
        <v>20.8</v>
      </c>
    </row>
    <row r="225" spans="1:13">
      <c r="A225" s="1507">
        <v>25</v>
      </c>
      <c r="B225" s="1507">
        <v>19.600000000000001</v>
      </c>
      <c r="C225" s="1507">
        <v>16.399999999999999</v>
      </c>
      <c r="D225" s="1507">
        <v>24.2</v>
      </c>
      <c r="E225" s="1507">
        <v>26.5</v>
      </c>
      <c r="F225" s="1507">
        <v>35.200000000000003</v>
      </c>
      <c r="G225" s="1507">
        <v>33.6</v>
      </c>
      <c r="H225" s="1507">
        <v>28.2</v>
      </c>
      <c r="I225" s="1507">
        <v>32.299999999999997</v>
      </c>
      <c r="J225" s="1507">
        <v>29.7</v>
      </c>
      <c r="K225" s="1507">
        <v>29.8</v>
      </c>
      <c r="L225" s="1507">
        <v>26.4</v>
      </c>
      <c r="M225" s="1507">
        <v>20.399999999999999</v>
      </c>
    </row>
    <row r="226" spans="1:13">
      <c r="A226" s="1507">
        <v>26</v>
      </c>
      <c r="B226" s="1507">
        <v>22.2</v>
      </c>
      <c r="C226" s="1507">
        <v>13.2</v>
      </c>
      <c r="D226" s="1507">
        <v>26.4</v>
      </c>
      <c r="E226" s="1507">
        <v>28.2</v>
      </c>
      <c r="F226" s="1507">
        <v>35.6</v>
      </c>
      <c r="G226" s="1507">
        <v>34.1</v>
      </c>
      <c r="H226" s="1507">
        <v>29.5</v>
      </c>
      <c r="I226" s="1507">
        <v>33.200000000000003</v>
      </c>
      <c r="J226" s="1507">
        <v>31.6</v>
      </c>
      <c r="K226" s="1507">
        <v>29</v>
      </c>
      <c r="L226" s="1507">
        <v>25.6</v>
      </c>
      <c r="M226" s="1507">
        <v>23.7</v>
      </c>
    </row>
    <row r="227" spans="1:13">
      <c r="A227" s="1507">
        <v>27</v>
      </c>
      <c r="B227" s="1507">
        <v>23.9</v>
      </c>
      <c r="C227" s="1507">
        <v>13.2</v>
      </c>
      <c r="D227" s="1507">
        <v>25.2</v>
      </c>
      <c r="E227" s="1507">
        <v>27.7</v>
      </c>
      <c r="F227" s="1507">
        <v>35</v>
      </c>
      <c r="G227" s="1507">
        <v>33.6</v>
      </c>
      <c r="H227" s="1507">
        <v>32.6</v>
      </c>
      <c r="I227" s="1507">
        <v>30.4</v>
      </c>
      <c r="J227" s="1507">
        <v>29.8</v>
      </c>
      <c r="K227" s="1507">
        <v>30</v>
      </c>
      <c r="L227" s="1507">
        <v>26.5</v>
      </c>
      <c r="M227" s="1507">
        <v>20.7</v>
      </c>
    </row>
    <row r="228" spans="1:13">
      <c r="A228" s="1507">
        <v>28</v>
      </c>
      <c r="B228" s="1507">
        <v>25.1</v>
      </c>
      <c r="C228" s="1507">
        <v>15.8</v>
      </c>
      <c r="D228" s="1507">
        <v>25</v>
      </c>
      <c r="E228" s="1507">
        <v>31.1</v>
      </c>
      <c r="F228" s="1507">
        <v>34.1</v>
      </c>
      <c r="G228" s="1507">
        <v>33.299999999999997</v>
      </c>
      <c r="H228" s="1507">
        <v>33.799999999999997</v>
      </c>
      <c r="I228" s="1507">
        <v>33.1</v>
      </c>
      <c r="J228" s="1507">
        <v>30.5</v>
      </c>
      <c r="K228" s="1507">
        <v>29.3</v>
      </c>
      <c r="L228" s="1507">
        <v>27.2</v>
      </c>
      <c r="M228" s="1507">
        <v>14</v>
      </c>
    </row>
    <row r="229" spans="1:13">
      <c r="A229" s="1507">
        <v>29</v>
      </c>
      <c r="B229" s="1507">
        <v>26</v>
      </c>
      <c r="D229" s="1507">
        <v>24.7</v>
      </c>
      <c r="E229" s="1507">
        <v>35.1</v>
      </c>
      <c r="F229" s="1507">
        <v>34.1</v>
      </c>
      <c r="G229" s="1507">
        <v>35.1</v>
      </c>
      <c r="H229" s="1507">
        <v>33.1</v>
      </c>
      <c r="I229" s="1507">
        <v>34.9</v>
      </c>
      <c r="J229" s="1507">
        <v>29.3</v>
      </c>
      <c r="K229" s="1507">
        <v>28.6</v>
      </c>
      <c r="L229" s="1507">
        <v>26.7</v>
      </c>
      <c r="M229" s="1507">
        <v>12.9</v>
      </c>
    </row>
    <row r="230" spans="1:13">
      <c r="A230" s="1507">
        <v>30</v>
      </c>
      <c r="B230" s="1507">
        <v>21.6</v>
      </c>
      <c r="D230" s="1507">
        <v>26.8</v>
      </c>
      <c r="E230" s="1507">
        <v>34</v>
      </c>
      <c r="F230" s="1507">
        <v>34.9</v>
      </c>
      <c r="G230" s="1507">
        <v>36.4</v>
      </c>
      <c r="H230" s="1507">
        <v>30.4</v>
      </c>
      <c r="I230" s="1507">
        <v>35.700000000000003</v>
      </c>
      <c r="J230" s="1507">
        <v>30.6</v>
      </c>
      <c r="K230" s="1507">
        <v>29</v>
      </c>
      <c r="L230" s="1507">
        <v>23.7</v>
      </c>
      <c r="M230" s="1507">
        <v>13.3</v>
      </c>
    </row>
    <row r="231" spans="1:13">
      <c r="A231" s="1507">
        <v>31</v>
      </c>
      <c r="B231" s="1507">
        <v>14.3</v>
      </c>
      <c r="D231" s="1507">
        <v>27.6</v>
      </c>
      <c r="F231" s="1507">
        <v>35.299999999999997</v>
      </c>
      <c r="H231" s="1507">
        <v>34.4</v>
      </c>
      <c r="I231" s="1507">
        <v>32.700000000000003</v>
      </c>
      <c r="K231" s="1507">
        <v>29.7</v>
      </c>
      <c r="M231" s="1507">
        <v>12.6</v>
      </c>
    </row>
    <row r="232" spans="1:13">
      <c r="A232" s="1507">
        <f>A199+1</f>
        <v>1968</v>
      </c>
      <c r="B232" s="1507" t="s">
        <v>2</v>
      </c>
      <c r="C232" s="1507" t="s">
        <v>3</v>
      </c>
      <c r="D232" s="1507" t="s">
        <v>4</v>
      </c>
      <c r="E232" s="1507" t="s">
        <v>5</v>
      </c>
      <c r="F232" s="1507" t="s">
        <v>6</v>
      </c>
      <c r="G232" s="1507" t="s">
        <v>7</v>
      </c>
      <c r="H232" s="1507" t="s">
        <v>8</v>
      </c>
      <c r="I232" s="1507" t="s">
        <v>9</v>
      </c>
      <c r="J232" s="1507" t="s">
        <v>10</v>
      </c>
      <c r="K232" s="1507" t="s">
        <v>11</v>
      </c>
      <c r="L232" s="1507" t="s">
        <v>12</v>
      </c>
      <c r="M232" s="1507" t="s">
        <v>13</v>
      </c>
    </row>
    <row r="234" spans="1:13">
      <c r="A234" s="1507">
        <v>1</v>
      </c>
      <c r="B234" s="1507">
        <v>18.399999999999999</v>
      </c>
      <c r="C234" s="1507">
        <v>22.7</v>
      </c>
      <c r="D234" s="1507">
        <v>17.399999999999999</v>
      </c>
      <c r="E234" s="1507">
        <v>22.3</v>
      </c>
      <c r="F234" s="1507">
        <v>24.4</v>
      </c>
      <c r="G234" s="1507">
        <v>29.7</v>
      </c>
      <c r="H234" s="1507">
        <v>34.6</v>
      </c>
      <c r="I234" s="1507">
        <v>31.4</v>
      </c>
      <c r="J234" s="1507">
        <v>31.5</v>
      </c>
      <c r="K234" s="1507">
        <v>30.1</v>
      </c>
      <c r="L234" s="1507">
        <v>29.9</v>
      </c>
      <c r="M234" s="1507">
        <v>27.2</v>
      </c>
    </row>
    <row r="235" spans="1:13">
      <c r="A235" s="1507">
        <v>2</v>
      </c>
      <c r="B235" s="1507">
        <v>17.2</v>
      </c>
      <c r="C235" s="1507">
        <v>14.3</v>
      </c>
      <c r="D235" s="1507">
        <v>15.5</v>
      </c>
      <c r="E235" s="1507">
        <v>23.9</v>
      </c>
      <c r="F235" s="1507">
        <v>23.9</v>
      </c>
      <c r="G235" s="1507">
        <v>31.3</v>
      </c>
      <c r="H235" s="1507">
        <v>35.200000000000003</v>
      </c>
      <c r="I235" s="1507">
        <v>29.9</v>
      </c>
      <c r="J235" s="1507">
        <v>33</v>
      </c>
      <c r="K235" s="1507">
        <v>30.5</v>
      </c>
      <c r="L235" s="1507">
        <v>30.1</v>
      </c>
      <c r="M235" s="1507">
        <v>27.6</v>
      </c>
    </row>
    <row r="236" spans="1:13">
      <c r="A236" s="1507">
        <v>3</v>
      </c>
      <c r="B236" s="1507">
        <v>20.100000000000001</v>
      </c>
      <c r="C236" s="1507">
        <v>12.7</v>
      </c>
      <c r="D236" s="1507">
        <v>17.8</v>
      </c>
      <c r="E236" s="1507">
        <v>22.5</v>
      </c>
      <c r="F236" s="1507">
        <v>28.7</v>
      </c>
      <c r="G236" s="1507">
        <v>32.1</v>
      </c>
      <c r="H236" s="1507">
        <v>35</v>
      </c>
      <c r="I236" s="1507">
        <v>32.5</v>
      </c>
      <c r="J236" s="1507">
        <v>33.299999999999997</v>
      </c>
      <c r="K236" s="1507">
        <v>31.5</v>
      </c>
      <c r="L236" s="1507">
        <v>29.4</v>
      </c>
      <c r="M236" s="1507">
        <v>28.5</v>
      </c>
    </row>
    <row r="237" spans="1:13">
      <c r="A237" s="1507">
        <v>4</v>
      </c>
      <c r="B237" s="1507">
        <v>20.9</v>
      </c>
      <c r="C237" s="1507">
        <v>12</v>
      </c>
      <c r="D237" s="1507">
        <v>19.7</v>
      </c>
      <c r="E237" s="1507">
        <v>20.100000000000001</v>
      </c>
      <c r="F237" s="1507">
        <v>31.4</v>
      </c>
      <c r="G237" s="1507">
        <v>31.5</v>
      </c>
      <c r="H237" s="1507">
        <v>31.2</v>
      </c>
      <c r="I237" s="1507">
        <v>31.1</v>
      </c>
      <c r="J237" s="1507">
        <v>32.5</v>
      </c>
      <c r="K237" s="1507">
        <v>31.3</v>
      </c>
      <c r="L237" s="1507">
        <v>27.8</v>
      </c>
      <c r="M237" s="1507">
        <v>28.4</v>
      </c>
    </row>
    <row r="238" spans="1:13">
      <c r="A238" s="1507">
        <v>5</v>
      </c>
      <c r="B238" s="1507">
        <v>21.5</v>
      </c>
      <c r="C238" s="1507">
        <v>11.6</v>
      </c>
      <c r="D238" s="1507">
        <v>17.5</v>
      </c>
      <c r="E238" s="1507">
        <v>19.399999999999999</v>
      </c>
      <c r="F238" s="1507">
        <v>31.2</v>
      </c>
      <c r="G238" s="1507">
        <v>31.4</v>
      </c>
      <c r="H238" s="1507">
        <v>31.3</v>
      </c>
      <c r="I238" s="1507">
        <v>30.3</v>
      </c>
      <c r="J238" s="1507">
        <v>32.299999999999997</v>
      </c>
      <c r="K238" s="1507">
        <v>31</v>
      </c>
      <c r="L238" s="1507">
        <v>22.5</v>
      </c>
      <c r="M238" s="1507">
        <v>28.1</v>
      </c>
    </row>
    <row r="239" spans="1:13">
      <c r="A239" s="1507">
        <v>6</v>
      </c>
      <c r="B239" s="1507">
        <v>21.5</v>
      </c>
      <c r="C239" s="1507">
        <v>12.6</v>
      </c>
      <c r="D239" s="1507">
        <v>21.4</v>
      </c>
      <c r="E239" s="1507">
        <v>22.9</v>
      </c>
      <c r="F239" s="1507">
        <v>30</v>
      </c>
      <c r="G239" s="1507">
        <v>30.9</v>
      </c>
      <c r="H239" s="1507">
        <v>33.1</v>
      </c>
      <c r="I239" s="1507">
        <v>28.8</v>
      </c>
      <c r="J239" s="1507">
        <v>33.5</v>
      </c>
      <c r="K239" s="1507">
        <v>34.299999999999997</v>
      </c>
      <c r="L239" s="1507">
        <v>24.5</v>
      </c>
      <c r="M239" s="1507">
        <v>28.9</v>
      </c>
    </row>
    <row r="240" spans="1:13">
      <c r="A240" s="1507">
        <v>7</v>
      </c>
      <c r="B240" s="1507">
        <v>19.7</v>
      </c>
      <c r="C240" s="1507">
        <v>11.5</v>
      </c>
      <c r="D240" s="1507">
        <v>20</v>
      </c>
      <c r="E240" s="1507">
        <v>24.5</v>
      </c>
      <c r="F240" s="1507">
        <v>30.9</v>
      </c>
      <c r="G240" s="1507">
        <v>31.5</v>
      </c>
      <c r="H240" s="1507">
        <v>35.4</v>
      </c>
      <c r="I240" s="1507">
        <v>30.2</v>
      </c>
      <c r="J240" s="1507">
        <v>34.700000000000003</v>
      </c>
      <c r="K240" s="1507">
        <v>32.4</v>
      </c>
      <c r="L240" s="1507">
        <v>24.3</v>
      </c>
      <c r="M240" s="1507">
        <v>28.5</v>
      </c>
    </row>
    <row r="241" spans="1:13">
      <c r="A241" s="1507">
        <v>8</v>
      </c>
      <c r="B241" s="1507">
        <v>20.399999999999999</v>
      </c>
      <c r="C241" s="1507">
        <v>13.9</v>
      </c>
      <c r="D241" s="1507">
        <v>22.2</v>
      </c>
      <c r="E241" s="1507">
        <v>27.1</v>
      </c>
      <c r="F241" s="1507">
        <v>32</v>
      </c>
      <c r="G241" s="1507">
        <v>31.7</v>
      </c>
      <c r="H241" s="1507">
        <v>33.299999999999997</v>
      </c>
      <c r="I241" s="1507">
        <v>29.6</v>
      </c>
      <c r="J241" s="1507">
        <v>34.1</v>
      </c>
      <c r="K241" s="1507">
        <v>31.8</v>
      </c>
      <c r="L241" s="1507">
        <v>25</v>
      </c>
      <c r="M241" s="1507">
        <v>28.8</v>
      </c>
    </row>
    <row r="242" spans="1:13">
      <c r="A242" s="1507">
        <v>9</v>
      </c>
      <c r="B242" s="1507">
        <v>18.399999999999999</v>
      </c>
      <c r="C242" s="1507">
        <v>12.5</v>
      </c>
      <c r="D242" s="1507">
        <v>20.399999999999999</v>
      </c>
      <c r="E242" s="1507">
        <v>26.9</v>
      </c>
      <c r="F242" s="1507">
        <v>30.9</v>
      </c>
      <c r="G242" s="1507">
        <v>29.4</v>
      </c>
      <c r="H242" s="1507">
        <v>32</v>
      </c>
      <c r="I242" s="1507">
        <v>30.5</v>
      </c>
      <c r="J242" s="1507">
        <v>31.9</v>
      </c>
      <c r="K242" s="1507">
        <v>25.3</v>
      </c>
      <c r="L242" s="1507">
        <v>25.4</v>
      </c>
      <c r="M242" s="1507">
        <v>27.8</v>
      </c>
    </row>
    <row r="243" spans="1:13">
      <c r="A243" s="1507">
        <v>10</v>
      </c>
      <c r="B243" s="1507">
        <v>18</v>
      </c>
      <c r="C243" s="1507">
        <v>15.7</v>
      </c>
      <c r="D243" s="1507">
        <v>20.9</v>
      </c>
      <c r="E243" s="1507">
        <v>27.1</v>
      </c>
      <c r="F243" s="1507">
        <v>31</v>
      </c>
      <c r="G243" s="1507">
        <v>30.4</v>
      </c>
      <c r="H243" s="1507">
        <v>31.3</v>
      </c>
      <c r="I243" s="1507">
        <v>29.1</v>
      </c>
      <c r="J243" s="1507">
        <v>28.9</v>
      </c>
      <c r="K243" s="1507">
        <v>25.4</v>
      </c>
      <c r="L243" s="1507">
        <v>27.3</v>
      </c>
      <c r="M243" s="1507">
        <v>28.1</v>
      </c>
    </row>
    <row r="244" spans="1:13">
      <c r="A244" s="1507">
        <v>11</v>
      </c>
      <c r="B244" s="1507">
        <v>18.100000000000001</v>
      </c>
      <c r="C244" s="1507">
        <v>13.9</v>
      </c>
      <c r="D244" s="1507">
        <v>20.3</v>
      </c>
      <c r="E244" s="1507">
        <v>25</v>
      </c>
      <c r="F244" s="1507">
        <v>31.1</v>
      </c>
      <c r="G244" s="1507">
        <v>32.299999999999997</v>
      </c>
      <c r="H244" s="1507">
        <v>34.9</v>
      </c>
      <c r="I244" s="1507">
        <v>30.1</v>
      </c>
      <c r="J244" s="1507">
        <v>28.4</v>
      </c>
      <c r="K244" s="1507">
        <v>27.9</v>
      </c>
      <c r="L244" s="1507">
        <v>27.2</v>
      </c>
      <c r="M244" s="1507">
        <v>27.7</v>
      </c>
    </row>
    <row r="245" spans="1:13">
      <c r="A245" s="1507">
        <v>12</v>
      </c>
      <c r="B245" s="1507">
        <v>21.8</v>
      </c>
      <c r="C245" s="1507">
        <v>12.6</v>
      </c>
      <c r="D245" s="1507">
        <v>23.4</v>
      </c>
      <c r="E245" s="1507">
        <v>21.3</v>
      </c>
      <c r="F245" s="1507">
        <v>31.4</v>
      </c>
      <c r="G245" s="1507">
        <v>29.5</v>
      </c>
      <c r="H245" s="1507">
        <v>32.299999999999997</v>
      </c>
      <c r="I245" s="1507">
        <v>31.3</v>
      </c>
      <c r="J245" s="1507">
        <v>28.7</v>
      </c>
      <c r="K245" s="1507">
        <v>28.2</v>
      </c>
      <c r="L245" s="1507">
        <v>27</v>
      </c>
      <c r="M245" s="1507">
        <v>28.2</v>
      </c>
    </row>
    <row r="246" spans="1:13">
      <c r="A246" s="1507">
        <v>13</v>
      </c>
      <c r="B246" s="1507">
        <v>20</v>
      </c>
      <c r="C246" s="1507">
        <v>11.3</v>
      </c>
      <c r="D246" s="1507">
        <v>24.1</v>
      </c>
      <c r="E246" s="1507">
        <v>22</v>
      </c>
      <c r="F246" s="1507">
        <v>28.3</v>
      </c>
      <c r="G246" s="1507">
        <v>34.9</v>
      </c>
      <c r="H246" s="1507">
        <v>32.4</v>
      </c>
      <c r="I246" s="1507">
        <v>27.2</v>
      </c>
      <c r="J246" s="1507">
        <v>26.9</v>
      </c>
      <c r="K246" s="1507">
        <v>29.2</v>
      </c>
      <c r="L246" s="1507">
        <v>25.8</v>
      </c>
      <c r="M246" s="1507">
        <v>28.4</v>
      </c>
    </row>
    <row r="247" spans="1:13">
      <c r="A247" s="1507">
        <v>14</v>
      </c>
      <c r="B247" s="1507">
        <v>20</v>
      </c>
      <c r="C247" s="1507">
        <v>16</v>
      </c>
      <c r="D247" s="1507">
        <v>23.2</v>
      </c>
      <c r="E247" s="1507">
        <v>24.2</v>
      </c>
      <c r="F247" s="1507">
        <v>28.7</v>
      </c>
      <c r="G247" s="1507">
        <v>35.200000000000003</v>
      </c>
      <c r="H247" s="1507">
        <v>32.5</v>
      </c>
      <c r="I247" s="1507">
        <v>28.9</v>
      </c>
      <c r="J247" s="1507">
        <v>29.2</v>
      </c>
      <c r="K247" s="1507">
        <v>29.4</v>
      </c>
      <c r="L247" s="1507">
        <v>21.6</v>
      </c>
      <c r="M247" s="1507">
        <v>27.4</v>
      </c>
    </row>
    <row r="248" spans="1:13">
      <c r="A248" s="1507">
        <v>15</v>
      </c>
      <c r="B248" s="1507">
        <v>18.899999999999999</v>
      </c>
      <c r="C248" s="1507">
        <v>14.2</v>
      </c>
      <c r="D248" s="1507">
        <v>22.5</v>
      </c>
      <c r="E248" s="1507">
        <v>27</v>
      </c>
      <c r="F248" s="1507">
        <v>31.1</v>
      </c>
      <c r="G248" s="1507">
        <v>32.5</v>
      </c>
      <c r="H248" s="1507">
        <v>32.200000000000003</v>
      </c>
      <c r="I248" s="1507">
        <v>30.5</v>
      </c>
      <c r="J248" s="1507">
        <v>30.9</v>
      </c>
      <c r="K248" s="1507">
        <v>28.9</v>
      </c>
      <c r="L248" s="1507">
        <v>20.9</v>
      </c>
      <c r="M248" s="1507">
        <v>21.6</v>
      </c>
    </row>
    <row r="249" spans="1:13">
      <c r="A249" s="1507">
        <v>16</v>
      </c>
      <c r="B249" s="1507">
        <v>17.2</v>
      </c>
      <c r="C249" s="1507">
        <v>13.7</v>
      </c>
      <c r="D249" s="1507">
        <v>24.9</v>
      </c>
      <c r="E249" s="1507">
        <v>27.1</v>
      </c>
      <c r="F249" s="1507">
        <v>31.8</v>
      </c>
      <c r="G249" s="1507">
        <v>30.5</v>
      </c>
      <c r="H249" s="1507">
        <v>32.799999999999997</v>
      </c>
      <c r="I249" s="1507">
        <v>33.1</v>
      </c>
      <c r="J249" s="1507">
        <v>31.8</v>
      </c>
      <c r="K249" s="1507">
        <v>28.4</v>
      </c>
      <c r="L249" s="1507">
        <v>21.8</v>
      </c>
      <c r="M249" s="1507">
        <v>19.600000000000001</v>
      </c>
    </row>
    <row r="250" spans="1:13">
      <c r="A250" s="1507">
        <v>17</v>
      </c>
      <c r="B250" s="1507">
        <v>17.7</v>
      </c>
      <c r="C250" s="1507">
        <v>13.7</v>
      </c>
      <c r="D250" s="1507">
        <v>25.6</v>
      </c>
      <c r="E250" s="1507">
        <v>27.3</v>
      </c>
      <c r="F250" s="1507">
        <v>32.6</v>
      </c>
      <c r="G250" s="1507">
        <v>34.799999999999997</v>
      </c>
      <c r="H250" s="1507">
        <v>32.700000000000003</v>
      </c>
      <c r="I250" s="1507">
        <v>33.1</v>
      </c>
      <c r="J250" s="1507">
        <v>33.299999999999997</v>
      </c>
      <c r="K250" s="1507">
        <v>28.2</v>
      </c>
      <c r="L250" s="1507">
        <v>23.1</v>
      </c>
      <c r="M250" s="1507">
        <v>24.7</v>
      </c>
    </row>
    <row r="251" spans="1:13">
      <c r="A251" s="1507">
        <v>18</v>
      </c>
      <c r="B251" s="1507">
        <v>22.8</v>
      </c>
      <c r="C251" s="1507">
        <v>15.7</v>
      </c>
      <c r="D251" s="1507">
        <v>22.9</v>
      </c>
      <c r="E251" s="1507">
        <v>27.4</v>
      </c>
      <c r="F251" s="1507">
        <v>32.799999999999997</v>
      </c>
      <c r="G251" s="1507">
        <v>31.4</v>
      </c>
      <c r="H251" s="1507">
        <v>34.5</v>
      </c>
      <c r="I251" s="1507">
        <v>32.200000000000003</v>
      </c>
      <c r="J251" s="1507">
        <v>32.299999999999997</v>
      </c>
      <c r="K251" s="1507">
        <v>25.5</v>
      </c>
      <c r="L251" s="1507">
        <v>23.9</v>
      </c>
      <c r="M251" s="1507">
        <v>26.6</v>
      </c>
    </row>
    <row r="252" spans="1:13">
      <c r="A252" s="1507">
        <v>19</v>
      </c>
      <c r="B252" s="1507">
        <v>21.8</v>
      </c>
      <c r="C252" s="1507">
        <v>14.7</v>
      </c>
      <c r="D252" s="1507">
        <v>23.6</v>
      </c>
      <c r="E252" s="1507">
        <v>25.5</v>
      </c>
      <c r="F252" s="1507">
        <v>34</v>
      </c>
      <c r="G252" s="1507">
        <v>33.5</v>
      </c>
      <c r="H252" s="1507">
        <v>35.200000000000003</v>
      </c>
      <c r="I252" s="1507">
        <v>31.7</v>
      </c>
      <c r="J252" s="1507">
        <v>31.8</v>
      </c>
      <c r="K252" s="1507">
        <v>25.8</v>
      </c>
      <c r="L252" s="1507">
        <v>25.3</v>
      </c>
      <c r="M252" s="1507">
        <v>27.8</v>
      </c>
    </row>
    <row r="253" spans="1:13">
      <c r="A253" s="1507">
        <v>20</v>
      </c>
      <c r="B253" s="1507">
        <v>20.7</v>
      </c>
      <c r="C253" s="1507">
        <v>14.2</v>
      </c>
      <c r="D253" s="1507">
        <v>27.3</v>
      </c>
      <c r="E253" s="1507">
        <v>24.3</v>
      </c>
      <c r="F253" s="1507">
        <v>33</v>
      </c>
      <c r="G253" s="1507">
        <v>31.7</v>
      </c>
      <c r="H253" s="1507">
        <v>33.200000000000003</v>
      </c>
      <c r="I253" s="1507">
        <v>33.799999999999997</v>
      </c>
      <c r="J253" s="1507">
        <v>32.799999999999997</v>
      </c>
      <c r="K253" s="1507">
        <v>26.4</v>
      </c>
      <c r="L253" s="1507">
        <v>27</v>
      </c>
      <c r="M253" s="1507">
        <v>28.2</v>
      </c>
    </row>
    <row r="254" spans="1:13">
      <c r="A254" s="1507">
        <v>21</v>
      </c>
      <c r="B254" s="1507">
        <v>22.6</v>
      </c>
      <c r="C254" s="1507">
        <v>12.7</v>
      </c>
      <c r="D254" s="1507">
        <v>26.5</v>
      </c>
      <c r="E254" s="1507">
        <v>26.3</v>
      </c>
      <c r="F254" s="1507">
        <v>32.5</v>
      </c>
      <c r="G254" s="1507">
        <v>32.299999999999997</v>
      </c>
      <c r="H254" s="1507">
        <v>30.7</v>
      </c>
      <c r="I254" s="1507">
        <v>34</v>
      </c>
      <c r="J254" s="1507">
        <v>29.9</v>
      </c>
      <c r="K254" s="1507">
        <v>27.9</v>
      </c>
      <c r="L254" s="1507">
        <v>26.7</v>
      </c>
      <c r="M254" s="1507">
        <v>27.8</v>
      </c>
    </row>
    <row r="255" spans="1:13">
      <c r="A255" s="1507">
        <v>22</v>
      </c>
      <c r="B255" s="1507">
        <v>23.5</v>
      </c>
      <c r="C255" s="1507">
        <v>14.5</v>
      </c>
      <c r="D255" s="1507">
        <v>27.8</v>
      </c>
      <c r="E255" s="1507">
        <v>25.4</v>
      </c>
      <c r="F255" s="1507">
        <v>33</v>
      </c>
      <c r="G255" s="1507">
        <v>32.4</v>
      </c>
      <c r="H255" s="1507">
        <v>30.6</v>
      </c>
      <c r="I255" s="1507">
        <v>34.700000000000003</v>
      </c>
      <c r="J255" s="1507">
        <v>30.3</v>
      </c>
      <c r="K255" s="1507">
        <v>28.4</v>
      </c>
      <c r="L255" s="1507">
        <v>27.1</v>
      </c>
      <c r="M255" s="1507">
        <v>23.7</v>
      </c>
    </row>
    <row r="256" spans="1:13">
      <c r="A256" s="1507">
        <v>23</v>
      </c>
      <c r="B256" s="1507">
        <v>23.9</v>
      </c>
      <c r="C256" s="1507">
        <v>14.8</v>
      </c>
      <c r="D256" s="1507">
        <v>24.7</v>
      </c>
      <c r="E256" s="1507">
        <v>27.8</v>
      </c>
      <c r="F256" s="1507">
        <v>34.799999999999997</v>
      </c>
      <c r="G256" s="1507">
        <v>33</v>
      </c>
      <c r="H256" s="1507">
        <v>33.4</v>
      </c>
      <c r="I256" s="1507">
        <v>35.5</v>
      </c>
      <c r="J256" s="1507">
        <v>30.1</v>
      </c>
      <c r="K256" s="1507">
        <v>29.4</v>
      </c>
      <c r="L256" s="1507">
        <v>26.8</v>
      </c>
      <c r="M256" s="1507">
        <v>20</v>
      </c>
    </row>
    <row r="257" spans="1:13">
      <c r="A257" s="1507">
        <v>24</v>
      </c>
      <c r="B257" s="1507">
        <v>26.1</v>
      </c>
      <c r="C257" s="1507">
        <v>14.5</v>
      </c>
      <c r="D257" s="1507">
        <v>23</v>
      </c>
      <c r="E257" s="1507">
        <v>26</v>
      </c>
      <c r="F257" s="1507">
        <v>36.299999999999997</v>
      </c>
      <c r="G257" s="1507">
        <v>31.4</v>
      </c>
      <c r="H257" s="1507">
        <v>32.799999999999997</v>
      </c>
      <c r="I257" s="1507">
        <v>31.7</v>
      </c>
      <c r="J257" s="1507">
        <v>31.5</v>
      </c>
      <c r="K257" s="1507">
        <v>27.4</v>
      </c>
      <c r="L257" s="1507">
        <v>27.6</v>
      </c>
      <c r="M257" s="1507">
        <v>23</v>
      </c>
    </row>
    <row r="258" spans="1:13">
      <c r="A258" s="1507">
        <v>25</v>
      </c>
      <c r="B258" s="1507">
        <v>21.4</v>
      </c>
      <c r="C258" s="1507">
        <v>13.2</v>
      </c>
      <c r="D258" s="1507">
        <v>18</v>
      </c>
      <c r="E258" s="1507">
        <v>25.2</v>
      </c>
      <c r="F258" s="1507">
        <v>35.299999999999997</v>
      </c>
      <c r="G258" s="1507">
        <v>33.6</v>
      </c>
      <c r="H258" s="1507">
        <v>35.4</v>
      </c>
      <c r="I258" s="1507">
        <v>35.4</v>
      </c>
      <c r="J258" s="1507">
        <v>30</v>
      </c>
      <c r="K258" s="1507">
        <v>26.8</v>
      </c>
      <c r="L258" s="1507">
        <v>26.9</v>
      </c>
      <c r="M258" s="1507">
        <v>25.1</v>
      </c>
    </row>
    <row r="259" spans="1:13">
      <c r="A259" s="1507">
        <v>26</v>
      </c>
      <c r="B259" s="1507">
        <v>17.899999999999999</v>
      </c>
      <c r="C259" s="1507">
        <v>12</v>
      </c>
      <c r="D259" s="1507">
        <v>17.7</v>
      </c>
      <c r="E259" s="1507">
        <v>24.1</v>
      </c>
      <c r="F259" s="1507">
        <v>32.6</v>
      </c>
      <c r="G259" s="1507">
        <v>31.1</v>
      </c>
      <c r="H259" s="1507">
        <v>36.299999999999997</v>
      </c>
      <c r="I259" s="1507">
        <v>36.700000000000003</v>
      </c>
      <c r="J259" s="1507">
        <v>30.2</v>
      </c>
      <c r="K259" s="1507">
        <v>26.5</v>
      </c>
      <c r="L259" s="1507">
        <v>27.3</v>
      </c>
      <c r="M259" s="1507">
        <v>26.7</v>
      </c>
    </row>
    <row r="260" spans="1:13">
      <c r="A260" s="1507">
        <v>27</v>
      </c>
      <c r="B260" s="1507">
        <v>20.9</v>
      </c>
      <c r="C260" s="1507">
        <v>16.2</v>
      </c>
      <c r="D260" s="1507">
        <v>18.7</v>
      </c>
      <c r="E260" s="1507">
        <v>26.1</v>
      </c>
      <c r="F260" s="1507">
        <v>29.3</v>
      </c>
      <c r="G260" s="1507">
        <v>33.5</v>
      </c>
      <c r="H260" s="1507">
        <v>37.299999999999997</v>
      </c>
      <c r="I260" s="1507">
        <v>36.299999999999997</v>
      </c>
      <c r="J260" s="1507">
        <v>31.8</v>
      </c>
      <c r="K260" s="1507">
        <v>27.3</v>
      </c>
      <c r="L260" s="1507">
        <v>27.4</v>
      </c>
      <c r="M260" s="1507">
        <v>26.2</v>
      </c>
    </row>
    <row r="261" spans="1:13">
      <c r="A261" s="1507">
        <v>28</v>
      </c>
      <c r="B261" s="1507">
        <v>24.9</v>
      </c>
      <c r="C261" s="1507">
        <v>17.5</v>
      </c>
      <c r="D261" s="1507">
        <v>20.7</v>
      </c>
      <c r="E261" s="1507">
        <v>27.1</v>
      </c>
      <c r="F261" s="1507">
        <v>28.1</v>
      </c>
      <c r="G261" s="1507">
        <v>29.9</v>
      </c>
      <c r="H261" s="1507">
        <v>37</v>
      </c>
      <c r="I261" s="1507">
        <v>35.5</v>
      </c>
      <c r="J261" s="1507">
        <v>32</v>
      </c>
      <c r="K261" s="1507">
        <v>26.9</v>
      </c>
      <c r="L261" s="1507">
        <v>27.1</v>
      </c>
      <c r="M261" s="1507">
        <v>27.4</v>
      </c>
    </row>
    <row r="262" spans="1:13">
      <c r="A262" s="1507">
        <v>29</v>
      </c>
      <c r="B262" s="1507">
        <v>23</v>
      </c>
      <c r="C262" s="1507">
        <v>17.899999999999999</v>
      </c>
      <c r="D262" s="1507">
        <v>24.9</v>
      </c>
      <c r="E262" s="1507">
        <v>23.9</v>
      </c>
      <c r="F262" s="1507">
        <v>31.7</v>
      </c>
      <c r="G262" s="1507">
        <v>31.8</v>
      </c>
      <c r="H262" s="1507">
        <v>35.799999999999997</v>
      </c>
      <c r="I262" s="1507">
        <v>36.200000000000003</v>
      </c>
      <c r="J262" s="1507">
        <v>29.4</v>
      </c>
      <c r="K262" s="1507">
        <v>24.8</v>
      </c>
      <c r="L262" s="1507">
        <v>25.9</v>
      </c>
      <c r="M262" s="1507">
        <v>27.2</v>
      </c>
    </row>
    <row r="263" spans="1:13">
      <c r="A263" s="1507">
        <v>30</v>
      </c>
      <c r="B263" s="1507">
        <v>24.6</v>
      </c>
      <c r="D263" s="1507">
        <v>23.2</v>
      </c>
      <c r="E263" s="1507">
        <v>24.4</v>
      </c>
      <c r="F263" s="1507">
        <v>29.2</v>
      </c>
      <c r="G263" s="1507">
        <v>33.4</v>
      </c>
      <c r="H263" s="1507">
        <v>34.299999999999997</v>
      </c>
      <c r="I263" s="1507">
        <v>33.1</v>
      </c>
      <c r="J263" s="1507">
        <v>29.8</v>
      </c>
      <c r="K263" s="1507">
        <v>25.9</v>
      </c>
      <c r="L263" s="1507">
        <v>24.3</v>
      </c>
      <c r="M263" s="1507">
        <v>26.8</v>
      </c>
    </row>
    <row r="264" spans="1:13">
      <c r="A264" s="1507">
        <v>31</v>
      </c>
      <c r="B264" s="1507">
        <v>22.3</v>
      </c>
      <c r="D264" s="1507">
        <v>23.6</v>
      </c>
      <c r="F264" s="1507">
        <v>28.1</v>
      </c>
      <c r="H264" s="1507">
        <v>32.799999999999997</v>
      </c>
      <c r="I264" s="1507">
        <v>29.4</v>
      </c>
      <c r="K264" s="1507">
        <v>28.2</v>
      </c>
      <c r="M264" s="1507">
        <v>26.9</v>
      </c>
    </row>
    <row r="265" spans="1:13">
      <c r="A265" s="1507">
        <f>A232+1</f>
        <v>1969</v>
      </c>
      <c r="B265" s="1507" t="s">
        <v>2</v>
      </c>
      <c r="C265" s="1507" t="s">
        <v>3</v>
      </c>
      <c r="D265" s="1507" t="s">
        <v>4</v>
      </c>
      <c r="E265" s="1507" t="s">
        <v>5</v>
      </c>
      <c r="F265" s="1507" t="s">
        <v>6</v>
      </c>
      <c r="G265" s="1507" t="s">
        <v>7</v>
      </c>
      <c r="H265" s="1507" t="s">
        <v>8</v>
      </c>
      <c r="I265" s="1507" t="s">
        <v>9</v>
      </c>
      <c r="J265" s="1507" t="s">
        <v>10</v>
      </c>
      <c r="K265" s="1507" t="s">
        <v>11</v>
      </c>
      <c r="L265" s="1507" t="s">
        <v>12</v>
      </c>
      <c r="M265" s="1507" t="s">
        <v>13</v>
      </c>
    </row>
    <row r="267" spans="1:13">
      <c r="A267" s="1507">
        <v>1</v>
      </c>
      <c r="B267" s="1507">
        <v>23.4</v>
      </c>
      <c r="C267" s="1507">
        <v>14.2</v>
      </c>
      <c r="D267" s="1507">
        <v>18.5</v>
      </c>
      <c r="E267" s="1507">
        <v>19.3</v>
      </c>
      <c r="F267" s="1507">
        <v>30.2</v>
      </c>
      <c r="G267" s="1507">
        <v>29.9</v>
      </c>
      <c r="H267" s="1507">
        <v>33.5</v>
      </c>
      <c r="I267" s="1507">
        <v>35.5</v>
      </c>
      <c r="J267" s="1507">
        <v>33.299999999999997</v>
      </c>
      <c r="K267" s="1507">
        <v>29.7</v>
      </c>
      <c r="L267" s="1507">
        <v>23.5</v>
      </c>
      <c r="M267" s="1507">
        <v>20.6</v>
      </c>
    </row>
    <row r="268" spans="1:13">
      <c r="A268" s="1507">
        <v>2</v>
      </c>
      <c r="B268" s="1507">
        <v>15.4</v>
      </c>
      <c r="C268" s="1507">
        <v>13.3</v>
      </c>
      <c r="D268" s="1507">
        <v>19.2</v>
      </c>
      <c r="E268" s="1507">
        <v>21.3</v>
      </c>
      <c r="F268" s="1507">
        <v>29.4</v>
      </c>
      <c r="G268" s="1507">
        <v>31.3</v>
      </c>
      <c r="H268" s="1507">
        <v>30.8</v>
      </c>
      <c r="I268" s="1507">
        <v>35.6</v>
      </c>
      <c r="J268" s="1507">
        <v>32</v>
      </c>
      <c r="K268" s="1507">
        <v>29.9</v>
      </c>
      <c r="L268" s="1507">
        <v>21.1</v>
      </c>
      <c r="M268" s="1507">
        <v>21.3</v>
      </c>
    </row>
    <row r="269" spans="1:13">
      <c r="A269" s="1507">
        <v>3</v>
      </c>
      <c r="B269" s="1507">
        <v>13.1</v>
      </c>
      <c r="C269" s="1507">
        <v>13.3</v>
      </c>
      <c r="D269" s="1507">
        <v>19.2</v>
      </c>
      <c r="E269" s="1507">
        <v>22.6</v>
      </c>
      <c r="F269" s="1507">
        <v>30.4</v>
      </c>
      <c r="G269" s="1507">
        <v>33.799999999999997</v>
      </c>
      <c r="H269" s="1507">
        <v>32.5</v>
      </c>
      <c r="I269" s="1507">
        <v>36.1</v>
      </c>
      <c r="J269" s="1507">
        <v>29.1</v>
      </c>
      <c r="K269" s="1507">
        <v>29.4</v>
      </c>
      <c r="L269" s="1507">
        <v>21.9</v>
      </c>
      <c r="M269" s="1507">
        <v>19.5</v>
      </c>
    </row>
    <row r="270" spans="1:13">
      <c r="A270" s="1507">
        <v>4</v>
      </c>
      <c r="B270" s="1507">
        <v>12.6</v>
      </c>
      <c r="C270" s="1507">
        <v>17</v>
      </c>
      <c r="D270" s="1507">
        <v>20.2</v>
      </c>
      <c r="E270" s="1507">
        <v>23.2</v>
      </c>
      <c r="F270" s="1507">
        <v>31.5</v>
      </c>
      <c r="G270" s="1507">
        <v>35.200000000000003</v>
      </c>
      <c r="H270" s="1507">
        <v>33.799999999999997</v>
      </c>
      <c r="I270" s="1507">
        <v>32.799999999999997</v>
      </c>
      <c r="J270" s="1507">
        <v>30.5</v>
      </c>
      <c r="K270" s="1507">
        <v>29.9</v>
      </c>
      <c r="L270" s="1507">
        <v>22.5</v>
      </c>
      <c r="M270" s="1507">
        <v>20.3</v>
      </c>
    </row>
    <row r="271" spans="1:13">
      <c r="A271" s="1507">
        <v>5</v>
      </c>
      <c r="B271" s="1507">
        <v>13.9</v>
      </c>
      <c r="C271" s="1507">
        <v>14.5</v>
      </c>
      <c r="D271" s="1507">
        <v>17.5</v>
      </c>
      <c r="E271" s="1507">
        <v>18.8</v>
      </c>
      <c r="F271" s="1507">
        <v>30.5</v>
      </c>
      <c r="G271" s="1507">
        <v>32.9</v>
      </c>
      <c r="H271" s="1507">
        <v>34.299999999999997</v>
      </c>
      <c r="I271" s="1507">
        <v>30.8</v>
      </c>
      <c r="J271" s="1507">
        <v>28.2</v>
      </c>
      <c r="K271" s="1507">
        <v>30.2</v>
      </c>
      <c r="L271" s="1507">
        <v>24.9</v>
      </c>
      <c r="M271" s="1507">
        <v>21.4</v>
      </c>
    </row>
    <row r="272" spans="1:13">
      <c r="A272" s="1507">
        <v>6</v>
      </c>
      <c r="B272" s="1507">
        <v>16.600000000000001</v>
      </c>
      <c r="C272" s="1507">
        <v>13.2</v>
      </c>
      <c r="D272" s="1507">
        <v>17.5</v>
      </c>
      <c r="E272" s="1507">
        <v>22.3</v>
      </c>
      <c r="F272" s="1507">
        <v>29.6</v>
      </c>
      <c r="G272" s="1507">
        <v>28.1</v>
      </c>
      <c r="H272" s="1507">
        <v>34.6</v>
      </c>
      <c r="I272" s="1507">
        <v>31.8</v>
      </c>
      <c r="J272" s="1507">
        <v>30.8</v>
      </c>
      <c r="K272" s="1507">
        <v>29.8</v>
      </c>
      <c r="L272" s="1507">
        <v>24.9</v>
      </c>
      <c r="M272" s="1507">
        <v>23.3</v>
      </c>
    </row>
    <row r="273" spans="1:13">
      <c r="A273" s="1507">
        <v>7</v>
      </c>
      <c r="B273" s="1507">
        <v>16.899999999999999</v>
      </c>
      <c r="C273" s="1507">
        <v>15.1</v>
      </c>
      <c r="D273" s="1507">
        <v>18.8</v>
      </c>
      <c r="E273" s="1507">
        <v>23.9</v>
      </c>
      <c r="F273" s="1507">
        <v>31.2</v>
      </c>
      <c r="G273" s="1507">
        <v>30.7</v>
      </c>
      <c r="H273" s="1507">
        <v>35.200000000000003</v>
      </c>
      <c r="I273" s="1507">
        <v>29.9</v>
      </c>
      <c r="J273" s="1507">
        <v>28.9</v>
      </c>
      <c r="K273" s="1507">
        <v>30.2</v>
      </c>
      <c r="L273" s="1507">
        <v>23.6</v>
      </c>
      <c r="M273" s="1507">
        <v>26.2</v>
      </c>
    </row>
    <row r="274" spans="1:13">
      <c r="A274" s="1507">
        <v>8</v>
      </c>
      <c r="B274" s="1507">
        <v>20.399999999999999</v>
      </c>
      <c r="C274" s="1507">
        <v>17.600000000000001</v>
      </c>
      <c r="D274" s="1507">
        <v>18.7</v>
      </c>
      <c r="E274" s="1507">
        <v>27.1</v>
      </c>
      <c r="F274" s="1507">
        <v>27.3</v>
      </c>
      <c r="G274" s="1507">
        <v>33</v>
      </c>
      <c r="H274" s="1507">
        <v>32.4</v>
      </c>
      <c r="I274" s="1507">
        <v>29.4</v>
      </c>
      <c r="J274" s="1507">
        <v>32.799999999999997</v>
      </c>
      <c r="K274" s="1507">
        <v>29.8</v>
      </c>
      <c r="L274" s="1507">
        <v>25.1</v>
      </c>
      <c r="M274" s="1507">
        <v>21.1</v>
      </c>
    </row>
    <row r="275" spans="1:13">
      <c r="A275" s="1507">
        <v>9</v>
      </c>
      <c r="B275" s="1507">
        <v>21.2</v>
      </c>
      <c r="C275" s="1507">
        <v>16.5</v>
      </c>
      <c r="D275" s="1507">
        <v>20</v>
      </c>
      <c r="E275" s="1507">
        <v>28.1</v>
      </c>
      <c r="F275" s="1507">
        <v>31.4</v>
      </c>
      <c r="G275" s="1507">
        <v>35.4</v>
      </c>
      <c r="H275" s="1507">
        <v>33.799999999999997</v>
      </c>
      <c r="I275" s="1507">
        <v>31.7</v>
      </c>
      <c r="J275" s="1507">
        <v>33.200000000000003</v>
      </c>
      <c r="K275" s="1507">
        <v>28.4</v>
      </c>
      <c r="L275" s="1507">
        <v>25.5</v>
      </c>
      <c r="M275" s="1507">
        <v>19.8</v>
      </c>
    </row>
    <row r="276" spans="1:13">
      <c r="A276" s="1507">
        <v>10</v>
      </c>
      <c r="B276" s="1507">
        <v>24.5</v>
      </c>
      <c r="C276" s="1507">
        <v>16.100000000000001</v>
      </c>
      <c r="D276" s="1507">
        <v>19.7</v>
      </c>
      <c r="E276" s="1507">
        <v>26.2</v>
      </c>
      <c r="F276" s="1507">
        <v>32.799999999999997</v>
      </c>
      <c r="G276" s="1507">
        <v>36.5</v>
      </c>
      <c r="H276" s="1507">
        <v>34.299999999999997</v>
      </c>
      <c r="I276" s="1507">
        <v>32.5</v>
      </c>
      <c r="J276" s="1507">
        <v>33.700000000000003</v>
      </c>
      <c r="K276" s="1507">
        <v>29.8</v>
      </c>
      <c r="L276" s="1507">
        <v>26.2</v>
      </c>
      <c r="M276" s="1507">
        <v>19.8</v>
      </c>
    </row>
    <row r="277" spans="1:13">
      <c r="A277" s="1507">
        <v>11</v>
      </c>
      <c r="B277" s="1507">
        <v>28.4</v>
      </c>
      <c r="C277" s="1507">
        <v>18.899999999999999</v>
      </c>
      <c r="D277" s="1507">
        <v>23.8</v>
      </c>
      <c r="E277" s="1507">
        <v>25.4</v>
      </c>
      <c r="F277" s="1507">
        <v>32.799999999999997</v>
      </c>
      <c r="G277" s="1507">
        <v>33.5</v>
      </c>
      <c r="H277" s="1507">
        <v>33.799999999999997</v>
      </c>
      <c r="I277" s="1507">
        <v>30.5</v>
      </c>
      <c r="J277" s="1507">
        <v>33</v>
      </c>
      <c r="K277" s="1507">
        <v>29.8</v>
      </c>
      <c r="L277" s="1507">
        <v>26.2</v>
      </c>
      <c r="M277" s="1507">
        <v>21.4</v>
      </c>
    </row>
    <row r="278" spans="1:13">
      <c r="A278" s="1507">
        <v>12</v>
      </c>
      <c r="B278" s="1507">
        <v>23.9</v>
      </c>
      <c r="C278" s="1507">
        <v>24.9</v>
      </c>
      <c r="D278" s="1507">
        <v>20.8</v>
      </c>
      <c r="E278" s="1507">
        <v>26</v>
      </c>
      <c r="F278" s="1507">
        <v>36.700000000000003</v>
      </c>
      <c r="G278" s="1507">
        <v>31.8</v>
      </c>
      <c r="H278" s="1507">
        <v>30.9</v>
      </c>
      <c r="I278" s="1507">
        <v>27.5</v>
      </c>
      <c r="J278" s="1507">
        <v>32.1</v>
      </c>
      <c r="K278" s="1507">
        <v>29.7</v>
      </c>
      <c r="L278" s="1507">
        <v>26.9</v>
      </c>
      <c r="M278" s="1507">
        <v>22.1</v>
      </c>
    </row>
    <row r="279" spans="1:13">
      <c r="A279" s="1507">
        <v>13</v>
      </c>
      <c r="B279" s="1507">
        <v>13.4</v>
      </c>
      <c r="C279" s="1507">
        <v>25.2</v>
      </c>
      <c r="D279" s="1507">
        <v>18.8</v>
      </c>
      <c r="E279" s="1507">
        <v>28.6</v>
      </c>
      <c r="F279" s="1507">
        <v>35.6</v>
      </c>
      <c r="G279" s="1507">
        <v>32.6</v>
      </c>
      <c r="H279" s="1507">
        <v>32.799999999999997</v>
      </c>
      <c r="I279" s="1507">
        <v>29.8</v>
      </c>
      <c r="J279" s="1507">
        <v>31.3</v>
      </c>
      <c r="K279" s="1507">
        <v>30.4</v>
      </c>
      <c r="L279" s="1507">
        <v>29.8</v>
      </c>
      <c r="M279" s="1507">
        <v>21.6</v>
      </c>
    </row>
    <row r="280" spans="1:13">
      <c r="A280" s="1507">
        <v>14</v>
      </c>
      <c r="B280" s="1507">
        <v>14</v>
      </c>
      <c r="C280" s="1507">
        <v>24.9</v>
      </c>
      <c r="D280" s="1507">
        <v>20</v>
      </c>
      <c r="E280" s="1507">
        <v>27.5</v>
      </c>
      <c r="F280" s="1507">
        <v>33.799999999999997</v>
      </c>
      <c r="G280" s="1507">
        <v>32.5</v>
      </c>
      <c r="H280" s="1507">
        <v>34.6</v>
      </c>
      <c r="I280" s="1507">
        <v>31.5</v>
      </c>
      <c r="J280" s="1507">
        <v>31.5</v>
      </c>
      <c r="K280" s="1507">
        <v>31.5</v>
      </c>
      <c r="L280" s="1507">
        <v>31.4</v>
      </c>
      <c r="M280" s="1507">
        <v>20.9</v>
      </c>
    </row>
    <row r="281" spans="1:13">
      <c r="A281" s="1507">
        <v>15</v>
      </c>
      <c r="B281" s="1507">
        <v>12.7</v>
      </c>
      <c r="C281" s="1507">
        <v>26.8</v>
      </c>
      <c r="D281" s="1507">
        <v>19.3</v>
      </c>
      <c r="E281" s="1507">
        <v>29.6</v>
      </c>
      <c r="F281" s="1507">
        <v>31.4</v>
      </c>
      <c r="G281" s="1507">
        <v>32.200000000000003</v>
      </c>
      <c r="H281" s="1507">
        <v>36</v>
      </c>
      <c r="I281" s="1507">
        <v>28.2</v>
      </c>
      <c r="J281" s="1507">
        <v>32.6</v>
      </c>
      <c r="K281" s="1507">
        <v>31.4</v>
      </c>
      <c r="L281" s="1507">
        <v>30.5</v>
      </c>
      <c r="M281" s="1507">
        <v>20.7</v>
      </c>
    </row>
    <row r="282" spans="1:13">
      <c r="A282" s="1507">
        <v>16</v>
      </c>
      <c r="B282" s="1507">
        <v>14</v>
      </c>
      <c r="C282" s="1507">
        <v>26.4</v>
      </c>
      <c r="D282" s="1507">
        <v>20</v>
      </c>
      <c r="E282" s="1507">
        <v>26.4</v>
      </c>
      <c r="F282" s="1507">
        <v>33.700000000000003</v>
      </c>
      <c r="G282" s="1507">
        <v>31.6</v>
      </c>
      <c r="H282" s="1507">
        <v>36.1</v>
      </c>
      <c r="I282" s="1507">
        <v>27.7</v>
      </c>
      <c r="J282" s="1507">
        <v>32.299999999999997</v>
      </c>
      <c r="K282" s="1507">
        <v>31.4</v>
      </c>
      <c r="L282" s="1507">
        <v>27.6</v>
      </c>
      <c r="M282" s="1507">
        <v>19.899999999999999</v>
      </c>
    </row>
    <row r="283" spans="1:13">
      <c r="A283" s="1507">
        <v>17</v>
      </c>
      <c r="B283" s="1507">
        <v>16.8</v>
      </c>
      <c r="C283" s="1507">
        <v>25.5</v>
      </c>
      <c r="D283" s="1507">
        <v>22.3</v>
      </c>
      <c r="E283" s="1507">
        <v>25</v>
      </c>
      <c r="F283" s="1507">
        <v>29.5</v>
      </c>
      <c r="G283" s="1507">
        <v>28</v>
      </c>
      <c r="H283" s="1507">
        <v>33.200000000000003</v>
      </c>
      <c r="I283" s="1507">
        <v>27.2</v>
      </c>
      <c r="J283" s="1507">
        <v>29</v>
      </c>
      <c r="K283" s="1507">
        <v>32.200000000000003</v>
      </c>
      <c r="L283" s="1507">
        <v>25.6</v>
      </c>
      <c r="M283" s="1507">
        <v>21.2</v>
      </c>
    </row>
    <row r="284" spans="1:13">
      <c r="A284" s="1507">
        <v>18</v>
      </c>
      <c r="B284" s="1507">
        <v>16.2</v>
      </c>
      <c r="C284" s="1507">
        <v>28.4</v>
      </c>
      <c r="D284" s="1507">
        <v>24</v>
      </c>
      <c r="E284" s="1507">
        <v>26.2</v>
      </c>
      <c r="F284" s="1507">
        <v>33.200000000000003</v>
      </c>
      <c r="G284" s="1507">
        <v>30.5</v>
      </c>
      <c r="H284" s="1507">
        <v>32</v>
      </c>
      <c r="I284" s="1507">
        <v>30.9</v>
      </c>
      <c r="J284" s="1507">
        <v>27.4</v>
      </c>
      <c r="K284" s="1507">
        <v>30.3</v>
      </c>
      <c r="L284" s="1507">
        <v>17.7</v>
      </c>
      <c r="M284" s="1507">
        <v>20.100000000000001</v>
      </c>
    </row>
    <row r="285" spans="1:13">
      <c r="A285" s="1507">
        <v>19</v>
      </c>
      <c r="B285" s="1507">
        <v>19.8</v>
      </c>
      <c r="C285" s="1507">
        <v>27.9</v>
      </c>
      <c r="D285" s="1507">
        <v>25.2</v>
      </c>
      <c r="E285" s="1507">
        <v>28.9</v>
      </c>
      <c r="F285" s="1507">
        <v>37.200000000000003</v>
      </c>
      <c r="G285" s="1507">
        <v>32</v>
      </c>
      <c r="H285" s="1507">
        <v>31.3</v>
      </c>
      <c r="I285" s="1507">
        <v>31.5</v>
      </c>
      <c r="J285" s="1507">
        <v>25</v>
      </c>
      <c r="K285" s="1507">
        <v>31.1</v>
      </c>
      <c r="L285" s="1507">
        <v>19.399999999999999</v>
      </c>
      <c r="M285" s="1507">
        <v>19.399999999999999</v>
      </c>
    </row>
    <row r="286" spans="1:13">
      <c r="A286" s="1507">
        <v>20</v>
      </c>
      <c r="B286" s="1507">
        <v>21.8</v>
      </c>
      <c r="C286" s="1507">
        <v>22.7</v>
      </c>
      <c r="D286" s="1507">
        <v>26.8</v>
      </c>
      <c r="E286" s="1507">
        <v>28.5</v>
      </c>
      <c r="F286" s="1507">
        <v>35.5</v>
      </c>
      <c r="G286" s="1507">
        <v>32.5</v>
      </c>
      <c r="H286" s="1507">
        <v>30.8</v>
      </c>
      <c r="I286" s="1507">
        <v>31.8</v>
      </c>
      <c r="J286" s="1507">
        <v>31.3</v>
      </c>
      <c r="K286" s="1507">
        <v>31.2</v>
      </c>
      <c r="L286" s="1507">
        <v>17.2</v>
      </c>
      <c r="M286" s="1507">
        <v>21.7</v>
      </c>
    </row>
    <row r="287" spans="1:13">
      <c r="A287" s="1507">
        <v>21</v>
      </c>
      <c r="B287" s="1507">
        <v>23.6</v>
      </c>
      <c r="C287" s="1507">
        <v>18.5</v>
      </c>
      <c r="D287" s="1507">
        <v>27.5</v>
      </c>
      <c r="E287" s="1507">
        <v>26.4</v>
      </c>
      <c r="F287" s="1507">
        <v>34.1</v>
      </c>
      <c r="G287" s="1507">
        <v>32.299999999999997</v>
      </c>
      <c r="H287" s="1507">
        <v>32.200000000000003</v>
      </c>
      <c r="I287" s="1507">
        <v>32.299999999999997</v>
      </c>
      <c r="J287" s="1507">
        <v>28.6</v>
      </c>
      <c r="K287" s="1507">
        <v>30.2</v>
      </c>
      <c r="L287" s="1507">
        <v>18</v>
      </c>
      <c r="M287" s="1507">
        <v>23.4</v>
      </c>
    </row>
    <row r="288" spans="1:13">
      <c r="A288" s="1507">
        <v>22</v>
      </c>
      <c r="B288" s="1507">
        <v>22.1</v>
      </c>
      <c r="C288" s="1507">
        <v>15.4</v>
      </c>
      <c r="D288" s="1507">
        <v>25</v>
      </c>
      <c r="E288" s="1507">
        <v>27.3</v>
      </c>
      <c r="F288" s="1507">
        <v>34.6</v>
      </c>
      <c r="G288" s="1507">
        <v>32.6</v>
      </c>
      <c r="H288" s="1507">
        <v>31.8</v>
      </c>
      <c r="I288" s="1507">
        <v>32.700000000000003</v>
      </c>
      <c r="J288" s="1507">
        <v>31</v>
      </c>
      <c r="K288" s="1507">
        <v>29.4</v>
      </c>
      <c r="L288" s="1507">
        <v>17.600000000000001</v>
      </c>
      <c r="M288" s="1507">
        <v>24.2</v>
      </c>
    </row>
    <row r="289" spans="1:13">
      <c r="A289" s="1507">
        <v>23</v>
      </c>
      <c r="B289" s="1507">
        <v>24</v>
      </c>
      <c r="C289" s="1507">
        <v>17.5</v>
      </c>
      <c r="D289" s="1507">
        <v>22.8</v>
      </c>
      <c r="E289" s="1507">
        <v>29.9</v>
      </c>
      <c r="F289" s="1507">
        <v>38</v>
      </c>
      <c r="G289" s="1507">
        <v>33</v>
      </c>
      <c r="H289" s="1507">
        <v>34.4</v>
      </c>
      <c r="I289" s="1507">
        <v>33.5</v>
      </c>
      <c r="J289" s="1507">
        <v>33</v>
      </c>
      <c r="K289" s="1507">
        <v>30.3</v>
      </c>
      <c r="L289" s="1507">
        <v>19.600000000000001</v>
      </c>
      <c r="M289" s="1507">
        <v>24.3</v>
      </c>
    </row>
    <row r="290" spans="1:13">
      <c r="A290" s="1507">
        <v>24</v>
      </c>
      <c r="B290" s="1507">
        <v>25.4</v>
      </c>
      <c r="C290" s="1507">
        <v>16.2</v>
      </c>
      <c r="D290" s="1507">
        <v>25.6</v>
      </c>
      <c r="E290" s="1507">
        <v>27.9</v>
      </c>
      <c r="F290" s="1507">
        <v>37.299999999999997</v>
      </c>
      <c r="G290" s="1507">
        <v>32.6</v>
      </c>
      <c r="H290" s="1507">
        <v>29.5</v>
      </c>
      <c r="I290" s="1507">
        <v>35.1</v>
      </c>
      <c r="J290" s="1507">
        <v>32.1</v>
      </c>
      <c r="K290" s="1507">
        <v>30.2</v>
      </c>
      <c r="L290" s="1507">
        <v>20.2</v>
      </c>
      <c r="M290" s="1507">
        <v>23</v>
      </c>
    </row>
    <row r="291" spans="1:13">
      <c r="A291" s="1507">
        <v>25</v>
      </c>
      <c r="B291" s="1507">
        <v>27</v>
      </c>
      <c r="C291" s="1507">
        <v>18</v>
      </c>
      <c r="D291" s="1507">
        <v>24.2</v>
      </c>
      <c r="E291" s="1507">
        <v>29</v>
      </c>
      <c r="F291" s="1507">
        <v>31.5</v>
      </c>
      <c r="G291" s="1507">
        <v>33.299999999999997</v>
      </c>
      <c r="H291" s="1507">
        <v>27.7</v>
      </c>
      <c r="I291" s="1507">
        <v>32.200000000000003</v>
      </c>
      <c r="J291" s="1507">
        <v>32.200000000000003</v>
      </c>
      <c r="K291" s="1507">
        <v>31.3</v>
      </c>
      <c r="L291" s="1507">
        <v>20.6</v>
      </c>
      <c r="M291" s="1507">
        <v>22.6</v>
      </c>
    </row>
    <row r="292" spans="1:13">
      <c r="A292" s="1507">
        <v>26</v>
      </c>
      <c r="B292" s="1507">
        <v>26.9</v>
      </c>
      <c r="C292" s="1507">
        <v>17.100000000000001</v>
      </c>
      <c r="D292" s="1507">
        <v>27.5</v>
      </c>
      <c r="E292" s="1507">
        <v>27.6</v>
      </c>
      <c r="F292" s="1507">
        <v>31</v>
      </c>
      <c r="G292" s="1507">
        <v>33.5</v>
      </c>
      <c r="H292" s="1507">
        <v>31.4</v>
      </c>
      <c r="I292" s="1507">
        <v>29.9</v>
      </c>
      <c r="J292" s="1507">
        <v>33.6</v>
      </c>
      <c r="K292" s="1507">
        <v>27.7</v>
      </c>
      <c r="L292" s="1507">
        <v>20.6</v>
      </c>
      <c r="M292" s="1507">
        <v>25.9</v>
      </c>
    </row>
    <row r="293" spans="1:13">
      <c r="A293" s="1507">
        <v>27</v>
      </c>
      <c r="B293" s="1507">
        <v>28.6</v>
      </c>
      <c r="C293" s="1507">
        <v>16.2</v>
      </c>
      <c r="D293" s="1507">
        <v>26.4</v>
      </c>
      <c r="E293" s="1507">
        <v>28.2</v>
      </c>
      <c r="F293" s="1507">
        <v>31.4</v>
      </c>
      <c r="G293" s="1507">
        <v>34</v>
      </c>
      <c r="H293" s="1507">
        <v>33.6</v>
      </c>
      <c r="I293" s="1507">
        <v>32</v>
      </c>
      <c r="J293" s="1507">
        <v>34</v>
      </c>
      <c r="K293" s="1507">
        <v>26.7</v>
      </c>
      <c r="L293" s="1507">
        <v>21.5</v>
      </c>
      <c r="M293" s="1507">
        <v>21.6</v>
      </c>
    </row>
    <row r="294" spans="1:13">
      <c r="A294" s="1507">
        <v>28</v>
      </c>
      <c r="B294" s="1507">
        <v>30.3</v>
      </c>
      <c r="C294" s="1507">
        <v>14.7</v>
      </c>
      <c r="D294" s="1507">
        <v>28.9</v>
      </c>
      <c r="E294" s="1507">
        <v>29.4</v>
      </c>
      <c r="F294" s="1507">
        <v>32.5</v>
      </c>
      <c r="G294" s="1507">
        <v>32.299999999999997</v>
      </c>
      <c r="H294" s="1507">
        <v>36.700000000000003</v>
      </c>
      <c r="I294" s="1507">
        <v>32.4</v>
      </c>
      <c r="J294" s="1507">
        <v>32.299999999999997</v>
      </c>
      <c r="K294" s="1507">
        <v>28.6</v>
      </c>
      <c r="L294" s="1507">
        <v>22.8</v>
      </c>
      <c r="M294" s="1507">
        <v>20.399999999999999</v>
      </c>
    </row>
    <row r="295" spans="1:13">
      <c r="A295" s="1507">
        <v>29</v>
      </c>
      <c r="B295" s="1507">
        <v>27.8</v>
      </c>
      <c r="D295" s="1507">
        <v>27.9</v>
      </c>
      <c r="E295" s="1507">
        <v>30.2</v>
      </c>
      <c r="F295" s="1507">
        <v>31.9</v>
      </c>
      <c r="G295" s="1507">
        <v>33.5</v>
      </c>
      <c r="H295" s="1507">
        <v>33.799999999999997</v>
      </c>
      <c r="I295" s="1507">
        <v>32.299999999999997</v>
      </c>
      <c r="J295" s="1507">
        <v>29.4</v>
      </c>
      <c r="K295" s="1507">
        <v>28.9</v>
      </c>
      <c r="L295" s="1507">
        <v>21.1</v>
      </c>
      <c r="M295" s="1507">
        <v>20.9</v>
      </c>
    </row>
    <row r="296" spans="1:13">
      <c r="A296" s="1507">
        <v>30</v>
      </c>
      <c r="B296" s="1507">
        <v>24.6</v>
      </c>
      <c r="D296" s="1507">
        <v>25.3</v>
      </c>
      <c r="E296" s="1507">
        <v>30.2</v>
      </c>
      <c r="F296" s="1507">
        <v>31.2</v>
      </c>
      <c r="G296" s="1507">
        <v>33.5</v>
      </c>
      <c r="H296" s="1507">
        <v>30.9</v>
      </c>
      <c r="I296" s="1507">
        <v>32.4</v>
      </c>
      <c r="J296" s="1507">
        <v>29.9</v>
      </c>
      <c r="K296" s="1507">
        <v>30.5</v>
      </c>
      <c r="L296" s="1507">
        <v>21.6</v>
      </c>
      <c r="M296" s="1507">
        <v>20.7</v>
      </c>
    </row>
    <row r="297" spans="1:13">
      <c r="A297" s="1507">
        <v>31</v>
      </c>
      <c r="B297" s="1507">
        <v>15.3</v>
      </c>
      <c r="D297" s="1507">
        <v>20.7</v>
      </c>
      <c r="F297" s="1507">
        <v>31.3</v>
      </c>
      <c r="H297" s="1507">
        <v>31.9</v>
      </c>
      <c r="I297" s="1507">
        <v>32.5</v>
      </c>
      <c r="K297" s="1507">
        <v>25.4</v>
      </c>
      <c r="M297" s="1507">
        <v>23.4</v>
      </c>
    </row>
    <row r="298" spans="1:13">
      <c r="A298" s="1507">
        <f>A265+1</f>
        <v>1970</v>
      </c>
      <c r="B298" s="1507" t="s">
        <v>2</v>
      </c>
      <c r="C298" s="1507" t="s">
        <v>3</v>
      </c>
      <c r="D298" s="1507" t="s">
        <v>4</v>
      </c>
      <c r="E298" s="1507" t="s">
        <v>5</v>
      </c>
      <c r="F298" s="1507" t="s">
        <v>6</v>
      </c>
      <c r="G298" s="1507" t="s">
        <v>7</v>
      </c>
      <c r="H298" s="1507" t="s">
        <v>8</v>
      </c>
      <c r="I298" s="1507" t="s">
        <v>9</v>
      </c>
      <c r="J298" s="1507" t="s">
        <v>10</v>
      </c>
      <c r="K298" s="1507" t="s">
        <v>11</v>
      </c>
      <c r="L298" s="1507" t="s">
        <v>12</v>
      </c>
      <c r="M298" s="1507" t="s">
        <v>13</v>
      </c>
    </row>
    <row r="300" spans="1:13">
      <c r="A300" s="1507">
        <v>1</v>
      </c>
      <c r="B300" s="1507">
        <v>23.6</v>
      </c>
      <c r="C300" s="1507">
        <v>21.3</v>
      </c>
      <c r="D300" s="1507">
        <v>18.7</v>
      </c>
      <c r="E300" s="1507">
        <v>24.1</v>
      </c>
      <c r="F300" s="1507">
        <v>30.9</v>
      </c>
      <c r="G300" s="1507">
        <v>33.1</v>
      </c>
      <c r="H300" s="1507">
        <v>32.799999999999997</v>
      </c>
      <c r="I300" s="1507">
        <v>33.9</v>
      </c>
      <c r="J300" s="1507">
        <v>33.6</v>
      </c>
      <c r="K300" s="1507">
        <v>26.6</v>
      </c>
      <c r="L300" s="1507">
        <v>20.2</v>
      </c>
      <c r="M300" s="1507">
        <v>16.399999999999999</v>
      </c>
    </row>
    <row r="301" spans="1:13">
      <c r="A301" s="1507">
        <v>2</v>
      </c>
      <c r="B301" s="1507">
        <v>21.7</v>
      </c>
      <c r="C301" s="1507">
        <v>20.7</v>
      </c>
      <c r="D301" s="1507">
        <v>24.6</v>
      </c>
      <c r="E301" s="1507">
        <v>22.4</v>
      </c>
      <c r="F301" s="1507">
        <v>28.6</v>
      </c>
      <c r="G301" s="1507">
        <v>33.4</v>
      </c>
      <c r="H301" s="1507">
        <v>33.1</v>
      </c>
      <c r="I301" s="1507">
        <v>33.9</v>
      </c>
      <c r="J301" s="1507">
        <v>33.5</v>
      </c>
      <c r="K301" s="1507">
        <v>28</v>
      </c>
      <c r="L301" s="1507">
        <v>25.4</v>
      </c>
      <c r="M301" s="1507">
        <v>19.100000000000001</v>
      </c>
    </row>
    <row r="302" spans="1:13">
      <c r="A302" s="1507">
        <v>3</v>
      </c>
      <c r="B302" s="1507">
        <v>24.5</v>
      </c>
      <c r="C302" s="1507">
        <v>21.7</v>
      </c>
      <c r="D302" s="1507">
        <v>21.8</v>
      </c>
      <c r="E302" s="1507">
        <v>20.9</v>
      </c>
      <c r="F302" s="1507">
        <v>27.6</v>
      </c>
      <c r="G302" s="1507">
        <v>30.4</v>
      </c>
      <c r="H302" s="1507">
        <v>34</v>
      </c>
      <c r="I302" s="1507">
        <v>33.9</v>
      </c>
      <c r="J302" s="1507">
        <v>33.6</v>
      </c>
      <c r="K302" s="1507">
        <v>28.6</v>
      </c>
      <c r="L302" s="1507">
        <v>26.7</v>
      </c>
      <c r="M302" s="1507">
        <v>18.8</v>
      </c>
    </row>
    <row r="303" spans="1:13">
      <c r="A303" s="1507">
        <v>4</v>
      </c>
      <c r="B303" s="1507">
        <v>24.2</v>
      </c>
      <c r="C303" s="1507">
        <v>20</v>
      </c>
      <c r="D303" s="1507">
        <v>18.2</v>
      </c>
      <c r="E303" s="1507">
        <v>25.1</v>
      </c>
      <c r="F303" s="1507">
        <v>30.1</v>
      </c>
      <c r="G303" s="1507">
        <v>31</v>
      </c>
      <c r="H303" s="1507">
        <v>33.700000000000003</v>
      </c>
      <c r="I303" s="1507">
        <v>31.5</v>
      </c>
      <c r="J303" s="1507">
        <v>33</v>
      </c>
      <c r="K303" s="1507">
        <v>29.1</v>
      </c>
      <c r="L303" s="1507">
        <v>27.9</v>
      </c>
      <c r="M303" s="1507">
        <v>17.899999999999999</v>
      </c>
    </row>
    <row r="304" spans="1:13">
      <c r="A304" s="1507">
        <v>5</v>
      </c>
      <c r="B304" s="1507">
        <v>20.8</v>
      </c>
      <c r="C304" s="1507">
        <v>19</v>
      </c>
      <c r="D304" s="1507">
        <v>16.600000000000001</v>
      </c>
      <c r="E304" s="1507">
        <v>24.7</v>
      </c>
      <c r="F304" s="1507">
        <v>30.1</v>
      </c>
      <c r="G304" s="1507">
        <v>34.200000000000003</v>
      </c>
      <c r="H304" s="1507">
        <v>31.6</v>
      </c>
      <c r="I304" s="1507">
        <v>29.2</v>
      </c>
      <c r="J304" s="1507">
        <v>29.9</v>
      </c>
      <c r="K304" s="1507">
        <v>28.9</v>
      </c>
      <c r="L304" s="1507">
        <v>28.2</v>
      </c>
      <c r="M304" s="1507">
        <v>19.8</v>
      </c>
    </row>
    <row r="305" spans="1:13">
      <c r="A305" s="1507">
        <v>6</v>
      </c>
      <c r="B305" s="1507">
        <v>14.2</v>
      </c>
      <c r="C305" s="1507">
        <v>18.399999999999999</v>
      </c>
      <c r="D305" s="1507">
        <v>18.399999999999999</v>
      </c>
      <c r="E305" s="1507">
        <v>23.6</v>
      </c>
      <c r="F305" s="1507">
        <v>31.3</v>
      </c>
      <c r="G305" s="1507">
        <v>34.799999999999997</v>
      </c>
      <c r="H305" s="1507">
        <v>33.700000000000003</v>
      </c>
      <c r="I305" s="1507">
        <v>31.4</v>
      </c>
      <c r="J305" s="1507">
        <v>29.7</v>
      </c>
      <c r="K305" s="1507">
        <v>29.2</v>
      </c>
      <c r="L305" s="1507">
        <v>28.1</v>
      </c>
      <c r="M305" s="1507">
        <v>21.6</v>
      </c>
    </row>
    <row r="306" spans="1:13">
      <c r="A306" s="1507">
        <v>7</v>
      </c>
      <c r="B306" s="1507">
        <v>14.3</v>
      </c>
      <c r="C306" s="1507">
        <v>19.399999999999999</v>
      </c>
      <c r="D306" s="1507">
        <v>17.7</v>
      </c>
      <c r="E306" s="1507">
        <v>25.1</v>
      </c>
      <c r="F306" s="1507">
        <v>31.2</v>
      </c>
      <c r="G306" s="1507">
        <v>33.799999999999997</v>
      </c>
      <c r="H306" s="1507">
        <v>33.799999999999997</v>
      </c>
      <c r="I306" s="1507">
        <v>32.799999999999997</v>
      </c>
      <c r="J306" s="1507">
        <v>31.4</v>
      </c>
      <c r="K306" s="1507">
        <v>29.6</v>
      </c>
      <c r="L306" s="1507">
        <v>28.2</v>
      </c>
      <c r="M306" s="1507">
        <v>21.8</v>
      </c>
    </row>
    <row r="307" spans="1:13">
      <c r="A307" s="1507">
        <v>8</v>
      </c>
      <c r="B307" s="1507">
        <v>13.7</v>
      </c>
      <c r="C307" s="1507">
        <v>21</v>
      </c>
      <c r="D307" s="1507">
        <v>18</v>
      </c>
      <c r="E307" s="1507">
        <v>29.2</v>
      </c>
      <c r="F307" s="1507">
        <v>33.299999999999997</v>
      </c>
      <c r="G307" s="1507">
        <v>32.5</v>
      </c>
      <c r="H307" s="1507">
        <v>33.4</v>
      </c>
      <c r="I307" s="1507">
        <v>33.799999999999997</v>
      </c>
      <c r="J307" s="1507">
        <v>33.5</v>
      </c>
      <c r="K307" s="1507">
        <v>31.3</v>
      </c>
      <c r="L307" s="1507">
        <v>25.7</v>
      </c>
      <c r="M307" s="1507">
        <v>20.100000000000001</v>
      </c>
    </row>
    <row r="308" spans="1:13">
      <c r="A308" s="1507">
        <v>9</v>
      </c>
      <c r="B308" s="1507">
        <v>14.5</v>
      </c>
      <c r="C308" s="1507">
        <v>22.6</v>
      </c>
      <c r="D308" s="1507">
        <v>20.3</v>
      </c>
      <c r="E308" s="1507">
        <v>29</v>
      </c>
      <c r="F308" s="1507">
        <v>37.6</v>
      </c>
      <c r="G308" s="1507">
        <v>34</v>
      </c>
      <c r="H308" s="1507">
        <v>33.700000000000003</v>
      </c>
      <c r="I308" s="1507">
        <v>31.3</v>
      </c>
      <c r="J308" s="1507">
        <v>34.4</v>
      </c>
      <c r="K308" s="1507">
        <v>31.2</v>
      </c>
      <c r="L308" s="1507">
        <v>21</v>
      </c>
      <c r="M308" s="1507">
        <v>20.399999999999999</v>
      </c>
    </row>
    <row r="309" spans="1:13">
      <c r="A309" s="1507">
        <v>10</v>
      </c>
      <c r="B309" s="1507">
        <v>14.6</v>
      </c>
      <c r="C309" s="1507">
        <v>20.5</v>
      </c>
      <c r="D309" s="1507">
        <v>21</v>
      </c>
      <c r="E309" s="1507">
        <v>30.8</v>
      </c>
      <c r="F309" s="1507">
        <v>33.700000000000003</v>
      </c>
      <c r="G309" s="1507">
        <v>34</v>
      </c>
      <c r="H309" s="1507">
        <v>33.5</v>
      </c>
      <c r="I309" s="1507">
        <v>28.2</v>
      </c>
      <c r="J309" s="1507">
        <v>32.6</v>
      </c>
      <c r="K309" s="1507">
        <v>30.4</v>
      </c>
      <c r="L309" s="1507">
        <v>25.2</v>
      </c>
      <c r="M309" s="1507">
        <v>20.399999999999999</v>
      </c>
    </row>
    <row r="310" spans="1:13">
      <c r="A310" s="1507">
        <v>11</v>
      </c>
      <c r="B310" s="1507">
        <v>17.600000000000001</v>
      </c>
      <c r="C310" s="1507">
        <v>14.1</v>
      </c>
      <c r="D310" s="1507">
        <v>21.1</v>
      </c>
      <c r="E310" s="1507">
        <v>28.8</v>
      </c>
      <c r="F310" s="1507">
        <v>31.4</v>
      </c>
      <c r="G310" s="1507">
        <v>29.4</v>
      </c>
      <c r="H310" s="1507">
        <v>32.200000000000003</v>
      </c>
      <c r="I310" s="1507">
        <v>32.799999999999997</v>
      </c>
      <c r="J310" s="1507">
        <v>27.6</v>
      </c>
      <c r="K310" s="1507">
        <v>28.1</v>
      </c>
      <c r="L310" s="1507">
        <v>28.4</v>
      </c>
      <c r="M310" s="1507">
        <v>21.6</v>
      </c>
    </row>
    <row r="311" spans="1:13">
      <c r="A311" s="1507">
        <v>12</v>
      </c>
      <c r="B311" s="1507">
        <v>17.8</v>
      </c>
      <c r="C311" s="1507">
        <v>16.8</v>
      </c>
      <c r="D311" s="1507">
        <v>22.6</v>
      </c>
      <c r="E311" s="1507">
        <v>26.1</v>
      </c>
      <c r="F311" s="1507">
        <v>35</v>
      </c>
      <c r="G311" s="1507">
        <v>32</v>
      </c>
      <c r="H311" s="1507">
        <v>36.4</v>
      </c>
      <c r="I311" s="1507">
        <v>34.1</v>
      </c>
      <c r="J311" s="1507">
        <v>26.1</v>
      </c>
      <c r="K311" s="1507">
        <v>28.6</v>
      </c>
      <c r="L311" s="1507">
        <v>28.4</v>
      </c>
      <c r="M311" s="1507">
        <v>22.7</v>
      </c>
    </row>
    <row r="312" spans="1:13">
      <c r="A312" s="1507">
        <v>13</v>
      </c>
      <c r="B312" s="1507">
        <v>19.399999999999999</v>
      </c>
      <c r="C312" s="1507">
        <v>20.100000000000001</v>
      </c>
      <c r="D312" s="1507">
        <v>25.8</v>
      </c>
      <c r="E312" s="1507">
        <v>22.7</v>
      </c>
      <c r="F312" s="1507">
        <v>32.700000000000003</v>
      </c>
      <c r="G312" s="1507">
        <v>29.2</v>
      </c>
      <c r="H312" s="1507">
        <v>35.299999999999997</v>
      </c>
      <c r="I312" s="1507">
        <v>31.9</v>
      </c>
      <c r="J312" s="1507">
        <v>30.6</v>
      </c>
      <c r="K312" s="1507">
        <v>32.5</v>
      </c>
      <c r="L312" s="1507">
        <v>28.4</v>
      </c>
      <c r="M312" s="1507">
        <v>21.6</v>
      </c>
    </row>
    <row r="313" spans="1:13">
      <c r="A313" s="1507">
        <v>14</v>
      </c>
      <c r="B313" s="1507">
        <v>22.5</v>
      </c>
      <c r="C313" s="1507">
        <v>23.5</v>
      </c>
      <c r="D313" s="1507">
        <v>19.8</v>
      </c>
      <c r="E313" s="1507">
        <v>24.8</v>
      </c>
      <c r="F313" s="1507">
        <v>28.6</v>
      </c>
      <c r="G313" s="1507">
        <v>32.700000000000003</v>
      </c>
      <c r="H313" s="1507">
        <v>34.1</v>
      </c>
      <c r="I313" s="1507">
        <v>32.9</v>
      </c>
      <c r="J313" s="1507">
        <v>31.7</v>
      </c>
      <c r="K313" s="1507">
        <v>31.2</v>
      </c>
      <c r="L313" s="1507">
        <v>28.4</v>
      </c>
      <c r="M313" s="1507">
        <v>19.8</v>
      </c>
    </row>
    <row r="314" spans="1:13">
      <c r="A314" s="1507">
        <v>15</v>
      </c>
      <c r="B314" s="1507">
        <v>19.8</v>
      </c>
      <c r="C314" s="1507">
        <v>23.7</v>
      </c>
      <c r="D314" s="1507">
        <v>20.8</v>
      </c>
      <c r="E314" s="1507">
        <v>24.7</v>
      </c>
      <c r="F314" s="1507">
        <v>29.4</v>
      </c>
      <c r="G314" s="1507">
        <v>32.6</v>
      </c>
      <c r="H314" s="1507">
        <v>33.6</v>
      </c>
      <c r="I314" s="1507">
        <v>31.4</v>
      </c>
      <c r="J314" s="1507">
        <v>32.4</v>
      </c>
      <c r="K314" s="1507">
        <v>30.6</v>
      </c>
      <c r="L314" s="1507">
        <v>24.5</v>
      </c>
      <c r="M314" s="1507">
        <v>18.2</v>
      </c>
    </row>
    <row r="315" spans="1:13">
      <c r="A315" s="1507">
        <v>16</v>
      </c>
      <c r="B315" s="1507">
        <v>15.3</v>
      </c>
      <c r="C315" s="1507">
        <v>23.3</v>
      </c>
      <c r="D315" s="1507">
        <v>18.399999999999999</v>
      </c>
      <c r="E315" s="1507">
        <v>26.3</v>
      </c>
      <c r="F315" s="1507">
        <v>30.5</v>
      </c>
      <c r="G315" s="1507">
        <v>32.9</v>
      </c>
      <c r="H315" s="1507">
        <v>31.8</v>
      </c>
      <c r="I315" s="1507">
        <v>31.8</v>
      </c>
      <c r="J315" s="1507">
        <v>31.8</v>
      </c>
      <c r="K315" s="1507">
        <v>29.3</v>
      </c>
      <c r="L315" s="1507">
        <v>18.399999999999999</v>
      </c>
      <c r="M315" s="1507">
        <v>20.9</v>
      </c>
    </row>
    <row r="316" spans="1:13">
      <c r="A316" s="1507">
        <v>17</v>
      </c>
      <c r="B316" s="1507">
        <v>14</v>
      </c>
      <c r="C316" s="1507">
        <v>20.2</v>
      </c>
      <c r="D316" s="1507">
        <v>16.7</v>
      </c>
      <c r="E316" s="1507">
        <v>26.2</v>
      </c>
      <c r="F316" s="1507">
        <v>29.8</v>
      </c>
      <c r="G316" s="1507">
        <v>32.1</v>
      </c>
      <c r="H316" s="1507">
        <v>32.700000000000003</v>
      </c>
      <c r="I316" s="1507">
        <v>32.700000000000003</v>
      </c>
      <c r="J316" s="1507">
        <v>33.1</v>
      </c>
      <c r="K316" s="1507">
        <v>29.4</v>
      </c>
      <c r="L316" s="1507">
        <v>21.9</v>
      </c>
      <c r="M316" s="1507">
        <v>24.2</v>
      </c>
    </row>
    <row r="317" spans="1:13">
      <c r="A317" s="1507">
        <v>18</v>
      </c>
      <c r="B317" s="1507">
        <v>12.5</v>
      </c>
      <c r="C317" s="1507">
        <v>21.8</v>
      </c>
      <c r="D317" s="1507">
        <v>20.100000000000001</v>
      </c>
      <c r="E317" s="1507">
        <v>28.9</v>
      </c>
      <c r="F317" s="1507">
        <v>29.4</v>
      </c>
      <c r="G317" s="1507">
        <v>32.299999999999997</v>
      </c>
      <c r="H317" s="1507">
        <v>32.9</v>
      </c>
      <c r="I317" s="1507">
        <v>33.6</v>
      </c>
      <c r="J317" s="1507">
        <v>32.700000000000003</v>
      </c>
      <c r="K317" s="1507">
        <v>29.9</v>
      </c>
      <c r="L317" s="1507">
        <v>20.8</v>
      </c>
      <c r="M317" s="1507">
        <v>24</v>
      </c>
    </row>
    <row r="318" spans="1:13">
      <c r="A318" s="1507">
        <v>19</v>
      </c>
      <c r="B318" s="1507">
        <v>16</v>
      </c>
      <c r="C318" s="1507">
        <v>24.5</v>
      </c>
      <c r="D318" s="1507">
        <v>19.7</v>
      </c>
      <c r="E318" s="1507">
        <v>26</v>
      </c>
      <c r="F318" s="1507">
        <v>27.2</v>
      </c>
      <c r="G318" s="1507">
        <v>32.200000000000003</v>
      </c>
      <c r="H318" s="1507">
        <v>33.6</v>
      </c>
      <c r="I318" s="1507">
        <v>29.8</v>
      </c>
      <c r="J318" s="1507">
        <v>32.200000000000003</v>
      </c>
      <c r="K318" s="1507">
        <v>29.5</v>
      </c>
      <c r="L318" s="1507">
        <v>24.6</v>
      </c>
      <c r="M318" s="1507">
        <v>22.6</v>
      </c>
    </row>
    <row r="319" spans="1:13">
      <c r="A319" s="1507">
        <v>20</v>
      </c>
      <c r="B319" s="1507">
        <v>15.7</v>
      </c>
      <c r="C319" s="1507">
        <v>26.6</v>
      </c>
      <c r="D319" s="1507">
        <v>20</v>
      </c>
      <c r="E319" s="1507">
        <v>25.3</v>
      </c>
      <c r="F319" s="1507">
        <v>26.4</v>
      </c>
      <c r="G319" s="1507">
        <v>30.2</v>
      </c>
      <c r="H319" s="1507">
        <v>32.6</v>
      </c>
      <c r="I319" s="1507">
        <v>29.1</v>
      </c>
      <c r="J319" s="1507">
        <v>32.200000000000003</v>
      </c>
      <c r="K319" s="1507">
        <v>29.1</v>
      </c>
      <c r="L319" s="1507">
        <v>27.1</v>
      </c>
      <c r="M319" s="1507">
        <v>25.5</v>
      </c>
    </row>
    <row r="320" spans="1:13">
      <c r="A320" s="1507">
        <v>21</v>
      </c>
      <c r="B320" s="1507">
        <v>16.2</v>
      </c>
      <c r="C320" s="1507">
        <v>26.6</v>
      </c>
      <c r="D320" s="1507">
        <v>18.7</v>
      </c>
      <c r="E320" s="1507">
        <v>25.9</v>
      </c>
      <c r="F320" s="1507">
        <v>27.4</v>
      </c>
      <c r="G320" s="1507">
        <v>32.200000000000003</v>
      </c>
      <c r="H320" s="1507">
        <v>31</v>
      </c>
      <c r="I320" s="1507">
        <v>32.200000000000003</v>
      </c>
      <c r="J320" s="1507">
        <v>31.3</v>
      </c>
      <c r="K320" s="1507">
        <v>28.9</v>
      </c>
      <c r="L320" s="1507">
        <v>27.1</v>
      </c>
      <c r="M320" s="1507">
        <v>26.6</v>
      </c>
    </row>
    <row r="321" spans="1:13">
      <c r="A321" s="1507">
        <v>22</v>
      </c>
      <c r="B321" s="1507">
        <v>19.3</v>
      </c>
      <c r="C321" s="1507">
        <v>24</v>
      </c>
      <c r="D321" s="1507">
        <v>17.600000000000001</v>
      </c>
      <c r="E321" s="1507">
        <v>28.1</v>
      </c>
      <c r="F321" s="1507">
        <v>27.8</v>
      </c>
      <c r="G321" s="1507">
        <v>31.6</v>
      </c>
      <c r="H321" s="1507">
        <v>28.9</v>
      </c>
      <c r="I321" s="1507">
        <v>32.1</v>
      </c>
      <c r="J321" s="1507">
        <v>32.4</v>
      </c>
      <c r="K321" s="1507">
        <v>26.4</v>
      </c>
      <c r="L321" s="1507">
        <v>24.3</v>
      </c>
      <c r="M321" s="1507">
        <v>25.7</v>
      </c>
    </row>
    <row r="322" spans="1:13">
      <c r="A322" s="1507">
        <v>23</v>
      </c>
      <c r="B322" s="1507">
        <v>16.8</v>
      </c>
      <c r="C322" s="1507">
        <v>23.1</v>
      </c>
      <c r="D322" s="1507">
        <v>15.4</v>
      </c>
      <c r="E322" s="1507">
        <v>25.5</v>
      </c>
      <c r="F322" s="1507">
        <v>29.6</v>
      </c>
      <c r="G322" s="1507">
        <v>32.299999999999997</v>
      </c>
      <c r="H322" s="1507">
        <v>30.3</v>
      </c>
      <c r="I322" s="1507">
        <v>30.6</v>
      </c>
      <c r="J322" s="1507">
        <v>32.6</v>
      </c>
      <c r="K322" s="1507">
        <v>30.7</v>
      </c>
      <c r="L322" s="1507">
        <v>20.100000000000001</v>
      </c>
      <c r="M322" s="1507">
        <v>27.8</v>
      </c>
    </row>
    <row r="323" spans="1:13">
      <c r="A323" s="1507">
        <v>24</v>
      </c>
      <c r="B323" s="1507">
        <v>13.8</v>
      </c>
      <c r="C323" s="1507">
        <v>23.6</v>
      </c>
      <c r="D323" s="1507">
        <v>16.8</v>
      </c>
      <c r="E323" s="1507">
        <v>28.9</v>
      </c>
      <c r="F323" s="1507">
        <v>32.799999999999997</v>
      </c>
      <c r="G323" s="1507">
        <v>30.5</v>
      </c>
      <c r="H323" s="1507">
        <v>28.8</v>
      </c>
      <c r="I323" s="1507">
        <v>30</v>
      </c>
      <c r="J323" s="1507">
        <v>30.3</v>
      </c>
      <c r="K323" s="1507">
        <v>30.8</v>
      </c>
      <c r="L323" s="1507">
        <v>22.5</v>
      </c>
      <c r="M323" s="1507">
        <v>28</v>
      </c>
    </row>
    <row r="324" spans="1:13">
      <c r="A324" s="1507">
        <v>25</v>
      </c>
      <c r="B324" s="1507">
        <v>13.7</v>
      </c>
      <c r="C324" s="1507">
        <v>25.1</v>
      </c>
      <c r="D324" s="1507">
        <v>17.7</v>
      </c>
      <c r="E324" s="1507">
        <v>25.8</v>
      </c>
      <c r="F324" s="1507">
        <v>32.9</v>
      </c>
      <c r="G324" s="1507">
        <v>33.6</v>
      </c>
      <c r="H324" s="1507">
        <v>26.9</v>
      </c>
      <c r="I324" s="1507">
        <v>29.2</v>
      </c>
      <c r="J324" s="1507">
        <v>32.1</v>
      </c>
      <c r="K324" s="1507">
        <v>31.6</v>
      </c>
      <c r="L324" s="1507">
        <v>24.9</v>
      </c>
      <c r="M324" s="1507">
        <v>20.9</v>
      </c>
    </row>
    <row r="325" spans="1:13">
      <c r="A325" s="1507">
        <v>26</v>
      </c>
      <c r="B325" s="1507">
        <v>15.7</v>
      </c>
      <c r="C325" s="1507">
        <v>27</v>
      </c>
      <c r="D325" s="1507">
        <v>17.899999999999999</v>
      </c>
      <c r="E325" s="1507">
        <v>24.1</v>
      </c>
      <c r="F325" s="1507">
        <v>32.799999999999997</v>
      </c>
      <c r="G325" s="1507">
        <v>30.8</v>
      </c>
      <c r="H325" s="1507">
        <v>29.5</v>
      </c>
      <c r="I325" s="1507">
        <v>29.2</v>
      </c>
      <c r="J325" s="1507">
        <v>33.1</v>
      </c>
      <c r="K325" s="1507">
        <v>27.9</v>
      </c>
      <c r="L325" s="1507">
        <v>27.4</v>
      </c>
      <c r="M325" s="1507">
        <v>17.399999999999999</v>
      </c>
    </row>
    <row r="326" spans="1:13">
      <c r="A326" s="1507">
        <v>27</v>
      </c>
      <c r="B326" s="1507">
        <v>18.399999999999999</v>
      </c>
      <c r="C326" s="1507">
        <v>26.6</v>
      </c>
      <c r="D326" s="1507">
        <v>20.399999999999999</v>
      </c>
      <c r="E326" s="1507">
        <v>22.2</v>
      </c>
      <c r="F326" s="1507">
        <v>34.799999999999997</v>
      </c>
      <c r="G326" s="1507">
        <v>29.9</v>
      </c>
      <c r="H326" s="1507">
        <v>31</v>
      </c>
      <c r="I326" s="1507">
        <v>31</v>
      </c>
      <c r="J326" s="1507">
        <v>30.5</v>
      </c>
      <c r="K326" s="1507">
        <v>20</v>
      </c>
      <c r="L326" s="1507">
        <v>26.6</v>
      </c>
      <c r="M326" s="1507">
        <v>17</v>
      </c>
    </row>
    <row r="327" spans="1:13">
      <c r="A327" s="1507">
        <v>28</v>
      </c>
      <c r="B327" s="1507">
        <v>23.6</v>
      </c>
      <c r="C327" s="1507">
        <v>23</v>
      </c>
      <c r="D327" s="1507">
        <v>22.6</v>
      </c>
      <c r="E327" s="1507">
        <v>26.6</v>
      </c>
      <c r="F327" s="1507">
        <v>34</v>
      </c>
      <c r="G327" s="1507">
        <v>27.3</v>
      </c>
      <c r="H327" s="1507">
        <v>32.9</v>
      </c>
      <c r="I327" s="1507">
        <v>32.299999999999997</v>
      </c>
      <c r="J327" s="1507">
        <v>27.4</v>
      </c>
      <c r="K327" s="1507">
        <v>24</v>
      </c>
      <c r="L327" s="1507">
        <v>23.3</v>
      </c>
      <c r="M327" s="1507">
        <v>16.2</v>
      </c>
    </row>
    <row r="328" spans="1:13">
      <c r="A328" s="1507">
        <v>29</v>
      </c>
      <c r="B328" s="1507">
        <v>21.3</v>
      </c>
      <c r="D328" s="1507">
        <v>24.4</v>
      </c>
      <c r="E328" s="1507">
        <v>27.4</v>
      </c>
      <c r="F328" s="1507">
        <v>34.799999999999997</v>
      </c>
      <c r="G328" s="1507">
        <v>28.9</v>
      </c>
      <c r="H328" s="1507">
        <v>33.299999999999997</v>
      </c>
      <c r="I328" s="1507">
        <v>33.6</v>
      </c>
      <c r="J328" s="1507">
        <v>25.9</v>
      </c>
      <c r="K328" s="1507">
        <v>24.1</v>
      </c>
      <c r="L328" s="1507">
        <v>19.600000000000001</v>
      </c>
      <c r="M328" s="1507">
        <v>14.9</v>
      </c>
    </row>
    <row r="329" spans="1:13">
      <c r="A329" s="1507">
        <v>30</v>
      </c>
      <c r="B329" s="1507">
        <v>19.8</v>
      </c>
      <c r="D329" s="1507">
        <v>24.4</v>
      </c>
      <c r="E329" s="1507">
        <v>29.8</v>
      </c>
      <c r="F329" s="1507">
        <v>34.200000000000003</v>
      </c>
      <c r="G329" s="1507">
        <v>32.299999999999997</v>
      </c>
      <c r="H329" s="1507">
        <v>31.6</v>
      </c>
      <c r="I329" s="1507">
        <v>34.6</v>
      </c>
      <c r="J329" s="1507">
        <v>18.3</v>
      </c>
      <c r="K329" s="1507">
        <v>22.4</v>
      </c>
      <c r="L329" s="1507">
        <v>17.8</v>
      </c>
      <c r="M329" s="1507">
        <v>14.8</v>
      </c>
    </row>
    <row r="330" spans="1:13">
      <c r="A330" s="1507">
        <v>31</v>
      </c>
      <c r="B330" s="1507">
        <v>19.899999999999999</v>
      </c>
      <c r="D330" s="1507">
        <v>24.4</v>
      </c>
      <c r="F330" s="1507">
        <v>34.1</v>
      </c>
      <c r="H330" s="1507">
        <v>32.5</v>
      </c>
      <c r="I330" s="1507">
        <v>31.1</v>
      </c>
      <c r="K330" s="1507">
        <v>20.399999999999999</v>
      </c>
      <c r="M330" s="1507">
        <v>17.399999999999999</v>
      </c>
    </row>
    <row r="331" spans="1:13">
      <c r="A331" s="1507">
        <f>A298+1</f>
        <v>1971</v>
      </c>
      <c r="B331" s="1507" t="s">
        <v>2</v>
      </c>
      <c r="C331" s="1507" t="s">
        <v>3</v>
      </c>
      <c r="D331" s="1507" t="s">
        <v>4</v>
      </c>
      <c r="E331" s="1507" t="s">
        <v>5</v>
      </c>
      <c r="F331" s="1507" t="s">
        <v>6</v>
      </c>
      <c r="G331" s="1507" t="s">
        <v>7</v>
      </c>
      <c r="H331" s="1507" t="s">
        <v>8</v>
      </c>
      <c r="I331" s="1507" t="s">
        <v>9</v>
      </c>
      <c r="J331" s="1507" t="s">
        <v>10</v>
      </c>
      <c r="K331" s="1507" t="s">
        <v>11</v>
      </c>
      <c r="L331" s="1507" t="s">
        <v>12</v>
      </c>
      <c r="M331" s="1507" t="s">
        <v>13</v>
      </c>
    </row>
    <row r="333" spans="1:13">
      <c r="A333" s="1507">
        <v>1</v>
      </c>
      <c r="B333" s="1507">
        <v>19.2</v>
      </c>
      <c r="C333" s="1507">
        <v>13.6</v>
      </c>
      <c r="D333" s="1507">
        <v>23.8</v>
      </c>
      <c r="E333" s="1507">
        <v>26.8</v>
      </c>
      <c r="F333" s="1507">
        <v>29.6</v>
      </c>
      <c r="G333" s="1507">
        <v>32.200000000000003</v>
      </c>
      <c r="H333" s="1507">
        <v>33.1</v>
      </c>
      <c r="I333" s="1507">
        <v>32.9</v>
      </c>
      <c r="J333" s="1507">
        <v>32.5</v>
      </c>
      <c r="K333" s="1507">
        <v>30.4</v>
      </c>
      <c r="L333" s="1507">
        <v>26.8</v>
      </c>
      <c r="M333" s="1507">
        <v>22.5</v>
      </c>
    </row>
    <row r="334" spans="1:13">
      <c r="A334" s="1507">
        <v>2</v>
      </c>
      <c r="B334" s="1507">
        <v>18.8</v>
      </c>
      <c r="C334" s="1507">
        <v>13.4</v>
      </c>
      <c r="D334" s="1507">
        <v>26.9</v>
      </c>
      <c r="E334" s="1507">
        <v>27.4</v>
      </c>
      <c r="F334" s="1507">
        <v>30.6</v>
      </c>
      <c r="G334" s="1507">
        <v>32.700000000000003</v>
      </c>
      <c r="H334" s="1507">
        <v>33.4</v>
      </c>
      <c r="I334" s="1507">
        <v>34.5</v>
      </c>
      <c r="J334" s="1507">
        <v>32.5</v>
      </c>
      <c r="K334" s="1507">
        <v>29.7</v>
      </c>
      <c r="L334" s="1507">
        <v>28</v>
      </c>
      <c r="M334" s="1507">
        <v>22.3</v>
      </c>
    </row>
    <row r="335" spans="1:13">
      <c r="A335" s="1507">
        <v>3</v>
      </c>
      <c r="B335" s="1507">
        <v>18.7</v>
      </c>
      <c r="C335" s="1507">
        <v>16.100000000000001</v>
      </c>
      <c r="D335" s="1507">
        <v>24.8</v>
      </c>
      <c r="E335" s="1507">
        <v>27.5</v>
      </c>
      <c r="F335" s="1507">
        <v>31.3</v>
      </c>
      <c r="G335" s="1507">
        <v>35.4</v>
      </c>
      <c r="H335" s="1507">
        <v>33.4</v>
      </c>
      <c r="I335" s="1507">
        <v>34.1</v>
      </c>
      <c r="J335" s="1507">
        <v>32.4</v>
      </c>
      <c r="K335" s="1507">
        <v>29.5</v>
      </c>
      <c r="L335" s="1507">
        <v>30.1</v>
      </c>
      <c r="M335" s="1507">
        <v>23.8</v>
      </c>
    </row>
    <row r="336" spans="1:13">
      <c r="A336" s="1507">
        <v>4</v>
      </c>
      <c r="B336" s="1507">
        <v>18.899999999999999</v>
      </c>
      <c r="C336" s="1507">
        <v>15.9</v>
      </c>
      <c r="D336" s="1507">
        <v>22.4</v>
      </c>
      <c r="E336" s="1507">
        <v>24.3</v>
      </c>
      <c r="F336" s="1507">
        <v>31.9</v>
      </c>
      <c r="G336" s="1507">
        <v>37.799999999999997</v>
      </c>
      <c r="H336" s="1507">
        <v>32.5</v>
      </c>
      <c r="I336" s="1507">
        <v>32.299999999999997</v>
      </c>
      <c r="J336" s="1507">
        <v>33.799999999999997</v>
      </c>
      <c r="K336" s="1507">
        <v>31.2</v>
      </c>
      <c r="L336" s="1507">
        <v>29.8</v>
      </c>
      <c r="M336" s="1507">
        <v>24.1</v>
      </c>
    </row>
    <row r="337" spans="1:13">
      <c r="A337" s="1507">
        <v>5</v>
      </c>
      <c r="B337" s="1507">
        <v>19.600000000000001</v>
      </c>
      <c r="C337" s="1507">
        <v>15.1</v>
      </c>
      <c r="D337" s="1507">
        <v>20.6</v>
      </c>
      <c r="E337" s="1507">
        <v>26.4</v>
      </c>
      <c r="F337" s="1507">
        <v>27.8</v>
      </c>
      <c r="G337" s="1507">
        <v>37.1</v>
      </c>
      <c r="H337" s="1507">
        <v>33.1</v>
      </c>
      <c r="I337" s="1507">
        <v>34.200000000000003</v>
      </c>
      <c r="J337" s="1507">
        <v>34.6</v>
      </c>
      <c r="K337" s="1507">
        <v>28.5</v>
      </c>
      <c r="L337" s="1507">
        <v>29.1</v>
      </c>
      <c r="M337" s="1507">
        <v>23.4</v>
      </c>
    </row>
    <row r="338" spans="1:13">
      <c r="A338" s="1507">
        <v>6</v>
      </c>
      <c r="B338" s="1507">
        <v>19.899999999999999</v>
      </c>
      <c r="C338" s="1507">
        <v>14.4</v>
      </c>
      <c r="D338" s="1507">
        <v>19.7</v>
      </c>
      <c r="E338" s="1507">
        <v>27.9</v>
      </c>
      <c r="F338" s="1507">
        <v>25.3</v>
      </c>
      <c r="G338" s="1507">
        <v>34.4</v>
      </c>
      <c r="H338" s="1507">
        <v>32.9</v>
      </c>
      <c r="I338" s="1507">
        <v>32.4</v>
      </c>
      <c r="J338" s="1507">
        <v>30.9</v>
      </c>
      <c r="K338" s="1507">
        <v>27.7</v>
      </c>
      <c r="L338" s="1507">
        <v>28.4</v>
      </c>
      <c r="M338" s="1507">
        <v>26.4</v>
      </c>
    </row>
    <row r="339" spans="1:13">
      <c r="A339" s="1507">
        <v>7</v>
      </c>
      <c r="B339" s="1507">
        <v>20.399999999999999</v>
      </c>
      <c r="C339" s="1507">
        <v>13.3</v>
      </c>
      <c r="D339" s="1507">
        <v>19.399999999999999</v>
      </c>
      <c r="E339" s="1507">
        <v>26</v>
      </c>
      <c r="F339" s="1507">
        <v>27.3</v>
      </c>
      <c r="G339" s="1507">
        <v>35.4</v>
      </c>
      <c r="H339" s="1507">
        <v>30.6</v>
      </c>
      <c r="I339" s="1507">
        <v>30.9</v>
      </c>
      <c r="J339" s="1507">
        <v>28.7</v>
      </c>
      <c r="K339" s="1507">
        <v>28.4</v>
      </c>
      <c r="L339" s="1507">
        <v>27.8</v>
      </c>
      <c r="M339" s="1507">
        <v>25.2</v>
      </c>
    </row>
    <row r="340" spans="1:13">
      <c r="A340" s="1507">
        <v>8</v>
      </c>
      <c r="B340" s="1507">
        <v>21.4</v>
      </c>
      <c r="C340" s="1507">
        <v>15.4</v>
      </c>
      <c r="D340" s="1507">
        <v>17.8</v>
      </c>
      <c r="E340" s="1507">
        <v>29</v>
      </c>
      <c r="F340" s="1507">
        <v>28.9</v>
      </c>
      <c r="G340" s="1507">
        <v>30.4</v>
      </c>
      <c r="H340" s="1507">
        <v>31.2</v>
      </c>
      <c r="I340" s="1507">
        <v>29.9</v>
      </c>
      <c r="J340" s="1507">
        <v>29.3</v>
      </c>
      <c r="K340" s="1507">
        <v>29.5</v>
      </c>
      <c r="L340" s="1507">
        <v>27.9</v>
      </c>
      <c r="M340" s="1507">
        <v>17.7</v>
      </c>
    </row>
    <row r="341" spans="1:13">
      <c r="A341" s="1507">
        <v>9</v>
      </c>
      <c r="B341" s="1507">
        <v>21.6</v>
      </c>
      <c r="C341" s="1507">
        <v>18.399999999999999</v>
      </c>
      <c r="D341" s="1507">
        <v>20.5</v>
      </c>
      <c r="E341" s="1507">
        <v>25.9</v>
      </c>
      <c r="F341" s="1507">
        <v>30.4</v>
      </c>
      <c r="G341" s="1507">
        <v>32.9</v>
      </c>
      <c r="H341" s="1507">
        <v>32.4</v>
      </c>
      <c r="I341" s="1507">
        <v>29.1</v>
      </c>
      <c r="J341" s="1507">
        <v>31</v>
      </c>
      <c r="K341" s="1507">
        <v>28.1</v>
      </c>
      <c r="L341" s="1507">
        <v>28.1</v>
      </c>
      <c r="M341" s="1507">
        <v>17.399999999999999</v>
      </c>
    </row>
    <row r="342" spans="1:13">
      <c r="A342" s="1507">
        <v>10</v>
      </c>
      <c r="B342" s="1507">
        <v>20.8</v>
      </c>
      <c r="C342" s="1507">
        <v>17.399999999999999</v>
      </c>
      <c r="D342" s="1507">
        <v>19.7</v>
      </c>
      <c r="E342" s="1507">
        <v>23.1</v>
      </c>
      <c r="F342" s="1507">
        <v>32.200000000000003</v>
      </c>
      <c r="G342" s="1507">
        <v>34.1</v>
      </c>
      <c r="H342" s="1507">
        <v>32.9</v>
      </c>
      <c r="I342" s="1507">
        <v>30.1</v>
      </c>
      <c r="J342" s="1507">
        <v>34.1</v>
      </c>
      <c r="K342" s="1507">
        <v>25.9</v>
      </c>
      <c r="L342" s="1507">
        <v>25.8</v>
      </c>
      <c r="M342" s="1507">
        <v>21.9</v>
      </c>
    </row>
    <row r="343" spans="1:13">
      <c r="A343" s="1507">
        <v>11</v>
      </c>
      <c r="B343" s="1507">
        <v>17.7</v>
      </c>
      <c r="C343" s="1507">
        <v>19.399999999999999</v>
      </c>
      <c r="D343" s="1507">
        <v>18.5</v>
      </c>
      <c r="E343" s="1507">
        <v>26.7</v>
      </c>
      <c r="F343" s="1507">
        <v>33.5</v>
      </c>
      <c r="G343" s="1507">
        <v>34.5</v>
      </c>
      <c r="H343" s="1507">
        <v>33.700000000000003</v>
      </c>
      <c r="I343" s="1507">
        <v>30.2</v>
      </c>
      <c r="J343" s="1507">
        <v>33.9</v>
      </c>
      <c r="K343" s="1507">
        <v>30.2</v>
      </c>
      <c r="L343" s="1507">
        <v>25.9</v>
      </c>
      <c r="M343" s="1507">
        <v>20.100000000000001</v>
      </c>
    </row>
    <row r="344" spans="1:13">
      <c r="A344" s="1507">
        <v>12</v>
      </c>
      <c r="B344" s="1507">
        <v>21.6</v>
      </c>
      <c r="C344" s="1507">
        <v>19.899999999999999</v>
      </c>
      <c r="D344" s="1507">
        <v>17.7</v>
      </c>
      <c r="E344" s="1507">
        <v>27.3</v>
      </c>
      <c r="F344" s="1507">
        <v>30.4</v>
      </c>
      <c r="G344" s="1507">
        <v>32.799999999999997</v>
      </c>
      <c r="H344" s="1507">
        <v>32.1</v>
      </c>
      <c r="I344" s="1507">
        <v>30.8</v>
      </c>
      <c r="J344" s="1507">
        <v>30.8</v>
      </c>
      <c r="K344" s="1507">
        <v>29.2</v>
      </c>
      <c r="L344" s="1507">
        <v>26.9</v>
      </c>
      <c r="M344" s="1507">
        <v>23.9</v>
      </c>
    </row>
    <row r="345" spans="1:13">
      <c r="A345" s="1507">
        <v>13</v>
      </c>
      <c r="B345" s="1507">
        <v>19.3</v>
      </c>
      <c r="C345" s="1507">
        <v>21.4</v>
      </c>
      <c r="D345" s="1507">
        <v>16.7</v>
      </c>
      <c r="E345" s="1507">
        <v>26.5</v>
      </c>
      <c r="F345" s="1507">
        <v>30.8</v>
      </c>
      <c r="G345" s="1507">
        <v>33.1</v>
      </c>
      <c r="H345" s="1507">
        <v>28.3</v>
      </c>
      <c r="I345" s="1507">
        <v>29</v>
      </c>
      <c r="J345" s="1507">
        <v>27.9</v>
      </c>
      <c r="K345" s="1507">
        <v>27.5</v>
      </c>
      <c r="L345" s="1507">
        <v>25.8</v>
      </c>
      <c r="M345" s="1507">
        <v>24.3</v>
      </c>
    </row>
    <row r="346" spans="1:13">
      <c r="A346" s="1507">
        <v>14</v>
      </c>
      <c r="B346" s="1507">
        <v>21.9</v>
      </c>
      <c r="C346" s="1507">
        <v>18.8</v>
      </c>
      <c r="D346" s="1507">
        <v>17.399999999999999</v>
      </c>
      <c r="E346" s="1507">
        <v>25.9</v>
      </c>
      <c r="F346" s="1507">
        <v>31.6</v>
      </c>
      <c r="G346" s="1507">
        <v>32.6</v>
      </c>
      <c r="H346" s="1507">
        <v>27.9</v>
      </c>
      <c r="I346" s="1507">
        <v>26.9</v>
      </c>
      <c r="J346" s="1507">
        <v>30.7</v>
      </c>
      <c r="K346" s="1507">
        <v>27.9</v>
      </c>
      <c r="L346" s="1507">
        <v>23.1</v>
      </c>
      <c r="M346" s="1507">
        <v>24.4</v>
      </c>
    </row>
    <row r="347" spans="1:13">
      <c r="A347" s="1507">
        <v>15</v>
      </c>
      <c r="B347" s="1507">
        <v>22.2</v>
      </c>
      <c r="C347" s="1507">
        <v>14.8</v>
      </c>
      <c r="D347" s="1507">
        <v>19.899999999999999</v>
      </c>
      <c r="E347" s="1507">
        <v>28.1</v>
      </c>
      <c r="F347" s="1507">
        <v>31.8</v>
      </c>
      <c r="G347" s="1507">
        <v>34.299999999999997</v>
      </c>
      <c r="H347" s="1507">
        <v>29.2</v>
      </c>
      <c r="I347" s="1507">
        <v>27.3</v>
      </c>
      <c r="J347" s="1507">
        <v>31.1</v>
      </c>
      <c r="K347" s="1507">
        <v>27.8</v>
      </c>
      <c r="L347" s="1507">
        <v>23.1</v>
      </c>
      <c r="M347" s="1507">
        <v>23.9</v>
      </c>
    </row>
    <row r="348" spans="1:13">
      <c r="A348" s="1507">
        <v>16</v>
      </c>
      <c r="B348" s="1507">
        <v>25.6</v>
      </c>
      <c r="C348" s="1507">
        <v>19</v>
      </c>
      <c r="D348" s="1507">
        <v>24</v>
      </c>
      <c r="E348" s="1507">
        <v>27.8</v>
      </c>
      <c r="F348" s="1507">
        <v>32.799999999999997</v>
      </c>
      <c r="G348" s="1507">
        <v>34.9</v>
      </c>
      <c r="H348" s="1507">
        <v>32</v>
      </c>
      <c r="I348" s="1507">
        <v>29.3</v>
      </c>
      <c r="J348" s="1507">
        <v>29.3</v>
      </c>
      <c r="K348" s="1507">
        <v>28.9</v>
      </c>
      <c r="L348" s="1507">
        <v>23.5</v>
      </c>
      <c r="M348" s="1507">
        <v>22.4</v>
      </c>
    </row>
    <row r="349" spans="1:13">
      <c r="A349" s="1507">
        <v>17</v>
      </c>
      <c r="B349" s="1507">
        <v>25.1</v>
      </c>
      <c r="C349" s="1507">
        <v>20.9</v>
      </c>
      <c r="D349" s="1507">
        <v>25.1</v>
      </c>
      <c r="E349" s="1507">
        <v>25.5</v>
      </c>
      <c r="F349" s="1507">
        <v>33.200000000000003</v>
      </c>
      <c r="G349" s="1507">
        <v>35.799999999999997</v>
      </c>
      <c r="H349" s="1507">
        <v>32</v>
      </c>
      <c r="I349" s="1507">
        <v>26.8</v>
      </c>
      <c r="J349" s="1507">
        <v>31.4</v>
      </c>
      <c r="K349" s="1507">
        <v>30.4</v>
      </c>
      <c r="L349" s="1507">
        <v>23.3</v>
      </c>
      <c r="M349" s="1507">
        <v>22.5</v>
      </c>
    </row>
    <row r="350" spans="1:13">
      <c r="A350" s="1507">
        <v>18</v>
      </c>
      <c r="B350" s="1507">
        <v>24.9</v>
      </c>
      <c r="C350" s="1507">
        <v>23.3</v>
      </c>
      <c r="D350" s="1507">
        <v>22.7</v>
      </c>
      <c r="E350" s="1507">
        <v>28.6</v>
      </c>
      <c r="F350" s="1507">
        <v>33.700000000000003</v>
      </c>
      <c r="G350" s="1507">
        <v>34.4</v>
      </c>
      <c r="H350" s="1507">
        <v>28.5</v>
      </c>
      <c r="I350" s="1507">
        <v>29.4</v>
      </c>
      <c r="J350" s="1507">
        <v>31</v>
      </c>
      <c r="K350" s="1507">
        <v>30.4</v>
      </c>
      <c r="L350" s="1507">
        <v>22.7</v>
      </c>
      <c r="M350" s="1507">
        <v>23.6</v>
      </c>
    </row>
    <row r="351" spans="1:13">
      <c r="A351" s="1507">
        <v>19</v>
      </c>
      <c r="B351" s="1507">
        <v>23.4</v>
      </c>
      <c r="C351" s="1507">
        <v>22.4</v>
      </c>
      <c r="D351" s="1507">
        <v>21.7</v>
      </c>
      <c r="E351" s="1507">
        <v>24.7</v>
      </c>
      <c r="F351" s="1507">
        <v>28.4</v>
      </c>
      <c r="G351" s="1507">
        <v>34.299999999999997</v>
      </c>
      <c r="H351" s="1507">
        <v>31.1</v>
      </c>
      <c r="I351" s="1507">
        <v>27.4</v>
      </c>
      <c r="J351" s="1507">
        <v>30.9</v>
      </c>
      <c r="K351" s="1507">
        <v>29.9</v>
      </c>
      <c r="L351" s="1507">
        <v>24</v>
      </c>
      <c r="M351" s="1507">
        <v>22.9</v>
      </c>
    </row>
    <row r="352" spans="1:13">
      <c r="A352" s="1507">
        <v>20</v>
      </c>
      <c r="B352" s="1507">
        <v>20.3</v>
      </c>
      <c r="C352" s="1507">
        <v>24.7</v>
      </c>
      <c r="D352" s="1507">
        <v>27.1</v>
      </c>
      <c r="E352" s="1507">
        <v>27.3</v>
      </c>
      <c r="F352" s="1507">
        <v>29.5</v>
      </c>
      <c r="G352" s="1507">
        <v>32.6</v>
      </c>
      <c r="H352" s="1507">
        <v>33.1</v>
      </c>
      <c r="I352" s="1507">
        <v>26.6</v>
      </c>
      <c r="J352" s="1507">
        <v>29.3</v>
      </c>
      <c r="K352" s="1507">
        <v>30</v>
      </c>
      <c r="L352" s="1507">
        <v>25.2</v>
      </c>
      <c r="M352" s="1507">
        <v>19.100000000000001</v>
      </c>
    </row>
    <row r="353" spans="1:13">
      <c r="A353" s="1507">
        <v>21</v>
      </c>
      <c r="B353" s="1507">
        <v>16</v>
      </c>
      <c r="C353" s="1507">
        <v>25.4</v>
      </c>
      <c r="D353" s="1507">
        <v>26.8</v>
      </c>
      <c r="E353" s="1507">
        <v>25.2</v>
      </c>
      <c r="F353" s="1507">
        <v>30.5</v>
      </c>
      <c r="G353" s="1507">
        <v>29.3</v>
      </c>
      <c r="H353" s="1507">
        <v>36.1</v>
      </c>
      <c r="I353" s="1507">
        <v>29.6</v>
      </c>
      <c r="J353" s="1507">
        <v>29.1</v>
      </c>
      <c r="K353" s="1507">
        <v>30.1</v>
      </c>
      <c r="L353" s="1507">
        <v>25.4</v>
      </c>
      <c r="M353" s="1507">
        <v>16.899999999999999</v>
      </c>
    </row>
    <row r="354" spans="1:13">
      <c r="A354" s="1507">
        <v>22</v>
      </c>
      <c r="B354" s="1507">
        <v>13.5</v>
      </c>
      <c r="C354" s="1507">
        <v>26.1</v>
      </c>
      <c r="D354" s="1507">
        <v>24.7</v>
      </c>
      <c r="E354" s="1507">
        <v>28.5</v>
      </c>
      <c r="F354" s="1507">
        <v>32.200000000000003</v>
      </c>
      <c r="G354" s="1507">
        <v>27.6</v>
      </c>
      <c r="H354" s="1507">
        <v>36.4</v>
      </c>
      <c r="I354" s="1507">
        <v>30.9</v>
      </c>
      <c r="J354" s="1507">
        <v>29.5</v>
      </c>
      <c r="K354" s="1507">
        <v>30.9</v>
      </c>
      <c r="L354" s="1507">
        <v>25.4</v>
      </c>
      <c r="M354" s="1507">
        <v>19.2</v>
      </c>
    </row>
    <row r="355" spans="1:13">
      <c r="A355" s="1507">
        <v>23</v>
      </c>
      <c r="B355" s="1507">
        <v>12.7</v>
      </c>
      <c r="C355" s="1507">
        <v>23.8</v>
      </c>
      <c r="D355" s="1507">
        <v>25.2</v>
      </c>
      <c r="E355" s="1507">
        <v>28.1</v>
      </c>
      <c r="F355" s="1507">
        <v>32.6</v>
      </c>
      <c r="G355" s="1507">
        <v>31</v>
      </c>
      <c r="H355" s="1507">
        <v>33.299999999999997</v>
      </c>
      <c r="I355" s="1507">
        <v>31.7</v>
      </c>
      <c r="J355" s="1507">
        <v>30.4</v>
      </c>
      <c r="K355" s="1507">
        <v>29.1</v>
      </c>
      <c r="L355" s="1507">
        <v>25.3</v>
      </c>
      <c r="M355" s="1507">
        <v>20.5</v>
      </c>
    </row>
    <row r="356" spans="1:13">
      <c r="A356" s="1507">
        <v>24</v>
      </c>
      <c r="B356" s="1507">
        <v>13.5</v>
      </c>
      <c r="C356" s="1507">
        <v>20.7</v>
      </c>
      <c r="D356" s="1507">
        <v>23.9</v>
      </c>
      <c r="E356" s="1507">
        <v>29.6</v>
      </c>
      <c r="F356" s="1507">
        <v>29.4</v>
      </c>
      <c r="G356" s="1507">
        <v>31.2</v>
      </c>
      <c r="H356" s="1507">
        <v>30.4</v>
      </c>
      <c r="I356" s="1507">
        <v>31.3</v>
      </c>
      <c r="J356" s="1507">
        <v>32.1</v>
      </c>
      <c r="K356" s="1507">
        <v>24.9</v>
      </c>
      <c r="L356" s="1507">
        <v>21.3</v>
      </c>
      <c r="M356" s="1507">
        <v>24.8</v>
      </c>
    </row>
    <row r="357" spans="1:13">
      <c r="A357" s="1507">
        <v>25</v>
      </c>
      <c r="B357" s="1507">
        <v>15.2</v>
      </c>
      <c r="C357" s="1507">
        <v>20.2</v>
      </c>
      <c r="D357" s="1507">
        <v>24.4</v>
      </c>
      <c r="E357" s="1507">
        <v>29.6</v>
      </c>
      <c r="F357" s="1507">
        <v>28.7</v>
      </c>
      <c r="G357" s="1507">
        <v>32.6</v>
      </c>
      <c r="H357" s="1507">
        <v>31.1</v>
      </c>
      <c r="I357" s="1507">
        <v>28.4</v>
      </c>
      <c r="J357" s="1507">
        <v>32.200000000000003</v>
      </c>
      <c r="K357" s="1507">
        <v>21.1</v>
      </c>
      <c r="L357" s="1507">
        <v>24.4</v>
      </c>
      <c r="M357" s="1507">
        <v>27.1</v>
      </c>
    </row>
    <row r="358" spans="1:13">
      <c r="A358" s="1507">
        <v>26</v>
      </c>
      <c r="B358" s="1507">
        <v>15.6</v>
      </c>
      <c r="C358" s="1507">
        <v>21.1</v>
      </c>
      <c r="D358" s="1507">
        <v>22</v>
      </c>
      <c r="E358" s="1507">
        <v>30.3</v>
      </c>
      <c r="F358" s="1507">
        <v>31.4</v>
      </c>
      <c r="G358" s="1507">
        <v>32</v>
      </c>
      <c r="H358" s="1507">
        <v>34.799999999999997</v>
      </c>
      <c r="I358" s="1507">
        <v>28.4</v>
      </c>
      <c r="J358" s="1507">
        <v>30.4</v>
      </c>
      <c r="K358" s="1507">
        <v>20.399999999999999</v>
      </c>
      <c r="L358" s="1507">
        <v>25.1</v>
      </c>
      <c r="M358" s="1507">
        <v>22.4</v>
      </c>
    </row>
    <row r="359" spans="1:13">
      <c r="A359" s="1507">
        <v>27</v>
      </c>
      <c r="B359" s="1507">
        <v>15.5</v>
      </c>
      <c r="C359" s="1507">
        <v>26.9</v>
      </c>
      <c r="D359" s="1507">
        <v>25.6</v>
      </c>
      <c r="E359" s="1507">
        <v>29.7</v>
      </c>
      <c r="F359" s="1507">
        <v>32.6</v>
      </c>
      <c r="G359" s="1507">
        <v>30.9</v>
      </c>
      <c r="H359" s="1507">
        <v>34.4</v>
      </c>
      <c r="I359" s="1507">
        <v>28.4</v>
      </c>
      <c r="J359" s="1507">
        <v>31.6</v>
      </c>
      <c r="K359" s="1507">
        <v>16.899999999999999</v>
      </c>
      <c r="L359" s="1507">
        <v>27.6</v>
      </c>
      <c r="M359" s="1507">
        <v>18.3</v>
      </c>
    </row>
    <row r="360" spans="1:13">
      <c r="A360" s="1507">
        <v>28</v>
      </c>
      <c r="B360" s="1507">
        <v>14.2</v>
      </c>
      <c r="C360" s="1507">
        <v>24.6</v>
      </c>
      <c r="D360" s="1507">
        <v>26.5</v>
      </c>
      <c r="E360" s="1507">
        <v>29.6</v>
      </c>
      <c r="F360" s="1507">
        <v>32.700000000000003</v>
      </c>
      <c r="G360" s="1507">
        <v>33.1</v>
      </c>
      <c r="H360" s="1507">
        <v>31.9</v>
      </c>
      <c r="I360" s="1507">
        <v>31.1</v>
      </c>
      <c r="J360" s="1507">
        <v>31.4</v>
      </c>
      <c r="K360" s="1507">
        <v>19.2</v>
      </c>
      <c r="L360" s="1507">
        <v>27.9</v>
      </c>
      <c r="M360" s="1507">
        <v>16.5</v>
      </c>
    </row>
    <row r="361" spans="1:13">
      <c r="A361" s="1507">
        <v>29</v>
      </c>
      <c r="B361" s="1507">
        <v>11.9</v>
      </c>
      <c r="D361" s="1507">
        <v>25.1</v>
      </c>
      <c r="E361" s="1507">
        <v>30.6</v>
      </c>
      <c r="F361" s="1507">
        <v>30.3</v>
      </c>
      <c r="G361" s="1507">
        <v>32.200000000000003</v>
      </c>
      <c r="H361" s="1507">
        <v>30.4</v>
      </c>
      <c r="I361" s="1507">
        <v>32.4</v>
      </c>
      <c r="J361" s="1507">
        <v>32.5</v>
      </c>
      <c r="K361" s="1507">
        <v>22.7</v>
      </c>
      <c r="L361" s="1507">
        <v>25.4</v>
      </c>
      <c r="M361" s="1507">
        <v>17.5</v>
      </c>
    </row>
    <row r="362" spans="1:13">
      <c r="A362" s="1507">
        <v>30</v>
      </c>
      <c r="B362" s="1507">
        <v>11.1</v>
      </c>
      <c r="D362" s="1507">
        <v>27.3</v>
      </c>
      <c r="E362" s="1507">
        <v>30.8</v>
      </c>
      <c r="F362" s="1507">
        <v>33.299999999999997</v>
      </c>
      <c r="G362" s="1507">
        <v>32.9</v>
      </c>
      <c r="H362" s="1507">
        <v>31.6</v>
      </c>
      <c r="I362" s="1507">
        <v>31.6</v>
      </c>
      <c r="J362" s="1507">
        <v>30</v>
      </c>
      <c r="K362" s="1507">
        <v>26.6</v>
      </c>
      <c r="L362" s="1507">
        <v>20.2</v>
      </c>
      <c r="M362" s="1507">
        <v>18.600000000000001</v>
      </c>
    </row>
    <row r="363" spans="1:13">
      <c r="A363" s="1507">
        <v>31</v>
      </c>
      <c r="B363" s="1507">
        <v>12.1</v>
      </c>
      <c r="D363" s="1507">
        <v>28.6</v>
      </c>
      <c r="F363" s="1507">
        <v>31.9</v>
      </c>
      <c r="H363" s="1507">
        <v>33.700000000000003</v>
      </c>
      <c r="I363" s="1507">
        <v>32.1</v>
      </c>
      <c r="K363" s="1507">
        <v>26.2</v>
      </c>
      <c r="M363" s="1507">
        <v>18.899999999999999</v>
      </c>
    </row>
    <row r="364" spans="1:13">
      <c r="A364" s="1507">
        <f>A331+1</f>
        <v>1972</v>
      </c>
      <c r="B364" s="1507" t="s">
        <v>2</v>
      </c>
      <c r="C364" s="1507" t="s">
        <v>3</v>
      </c>
      <c r="D364" s="1507" t="s">
        <v>4</v>
      </c>
      <c r="E364" s="1507" t="s">
        <v>5</v>
      </c>
      <c r="F364" s="1507" t="s">
        <v>6</v>
      </c>
      <c r="G364" s="1507" t="s">
        <v>7</v>
      </c>
      <c r="H364" s="1507" t="s">
        <v>8</v>
      </c>
      <c r="I364" s="1507" t="s">
        <v>9</v>
      </c>
      <c r="J364" s="1507" t="s">
        <v>10</v>
      </c>
      <c r="K364" s="1507" t="s">
        <v>11</v>
      </c>
      <c r="L364" s="1507" t="s">
        <v>12</v>
      </c>
      <c r="M364" s="1507" t="s">
        <v>13</v>
      </c>
    </row>
    <row r="366" spans="1:13">
      <c r="A366" s="1507">
        <v>1</v>
      </c>
      <c r="B366" s="1507">
        <v>21.5</v>
      </c>
      <c r="C366" s="1507">
        <v>27.8</v>
      </c>
      <c r="D366" s="1507">
        <v>19.3</v>
      </c>
      <c r="E366" s="1507">
        <v>21.5</v>
      </c>
      <c r="F366" s="1507">
        <v>31.5</v>
      </c>
      <c r="G366" s="1507">
        <v>32.5</v>
      </c>
      <c r="H366" s="1507">
        <v>31.1</v>
      </c>
      <c r="I366" s="1507">
        <v>28</v>
      </c>
      <c r="J366" s="1507">
        <v>30.1</v>
      </c>
      <c r="K366" s="1507">
        <v>31.1</v>
      </c>
      <c r="L366" s="1507">
        <v>30.9</v>
      </c>
      <c r="M366" s="1507">
        <v>22.6</v>
      </c>
    </row>
    <row r="367" spans="1:13">
      <c r="A367" s="1507">
        <v>2</v>
      </c>
      <c r="B367" s="1507">
        <v>18.7</v>
      </c>
      <c r="C367" s="1507">
        <v>23.9</v>
      </c>
      <c r="D367" s="1507">
        <v>21</v>
      </c>
      <c r="E367" s="1507">
        <v>19.7</v>
      </c>
      <c r="F367" s="1507">
        <v>30.2</v>
      </c>
      <c r="G367" s="1507">
        <v>31.9</v>
      </c>
      <c r="H367" s="1507">
        <v>31.9</v>
      </c>
      <c r="I367" s="1507">
        <v>27.7</v>
      </c>
      <c r="J367" s="1507">
        <v>31.6</v>
      </c>
      <c r="K367" s="1507">
        <v>31.4</v>
      </c>
      <c r="L367" s="1507">
        <v>31.1</v>
      </c>
      <c r="M367" s="1507">
        <v>22.4</v>
      </c>
    </row>
    <row r="368" spans="1:13">
      <c r="A368" s="1507">
        <v>3</v>
      </c>
      <c r="B368" s="1507">
        <v>17.600000000000001</v>
      </c>
      <c r="C368" s="1507">
        <v>26.4</v>
      </c>
      <c r="D368" s="1507">
        <v>21.9</v>
      </c>
      <c r="E368" s="1507">
        <v>19.399999999999999</v>
      </c>
      <c r="F368" s="1507">
        <v>31.5</v>
      </c>
      <c r="G368" s="1507">
        <v>32.700000000000003</v>
      </c>
      <c r="H368" s="1507">
        <v>33.9</v>
      </c>
      <c r="I368" s="1507">
        <v>28.9</v>
      </c>
      <c r="J368" s="1507">
        <v>31.2</v>
      </c>
      <c r="K368" s="1507">
        <v>27.9</v>
      </c>
      <c r="L368" s="1507">
        <v>31.3</v>
      </c>
      <c r="M368" s="1507">
        <v>23.9</v>
      </c>
    </row>
    <row r="369" spans="1:13">
      <c r="A369" s="1507">
        <v>4</v>
      </c>
      <c r="B369" s="1507">
        <v>19.399999999999999</v>
      </c>
      <c r="C369" s="1507">
        <v>24.8</v>
      </c>
      <c r="D369" s="1507">
        <v>21.9</v>
      </c>
      <c r="E369" s="1507">
        <v>20.9</v>
      </c>
      <c r="F369" s="1507">
        <v>32.4</v>
      </c>
      <c r="G369" s="1507">
        <v>33.4</v>
      </c>
      <c r="H369" s="1507">
        <v>34.200000000000003</v>
      </c>
      <c r="I369" s="1507">
        <v>31.4</v>
      </c>
      <c r="J369" s="1507">
        <v>30.2</v>
      </c>
      <c r="K369" s="1507">
        <v>29.6</v>
      </c>
      <c r="L369" s="1507">
        <v>30.5</v>
      </c>
      <c r="M369" s="1507">
        <v>25</v>
      </c>
    </row>
    <row r="370" spans="1:13">
      <c r="A370" s="1507">
        <v>5</v>
      </c>
      <c r="B370" s="1507">
        <v>18.100000000000001</v>
      </c>
      <c r="C370" s="1507">
        <v>15.9</v>
      </c>
      <c r="D370" s="1507">
        <v>21.5</v>
      </c>
      <c r="E370" s="1507">
        <v>24.5</v>
      </c>
      <c r="F370" s="1507">
        <v>34.5</v>
      </c>
      <c r="G370" s="1507">
        <v>34.200000000000003</v>
      </c>
      <c r="H370" s="1507">
        <v>34</v>
      </c>
      <c r="I370" s="1507">
        <v>33.700000000000003</v>
      </c>
      <c r="J370" s="1507">
        <v>30.4</v>
      </c>
      <c r="K370" s="1507">
        <v>30.3</v>
      </c>
      <c r="L370" s="1507">
        <v>30.4</v>
      </c>
      <c r="M370" s="1507">
        <v>25.4</v>
      </c>
    </row>
    <row r="371" spans="1:13">
      <c r="A371" s="1507">
        <v>6</v>
      </c>
      <c r="B371" s="1507">
        <v>15.5</v>
      </c>
      <c r="C371" s="1507">
        <v>13.5</v>
      </c>
      <c r="D371" s="1507">
        <v>22.4</v>
      </c>
      <c r="E371" s="1507">
        <v>28.2</v>
      </c>
      <c r="F371" s="1507">
        <v>32.4</v>
      </c>
      <c r="G371" s="1507">
        <v>33.700000000000003</v>
      </c>
      <c r="H371" s="1507">
        <v>33.4</v>
      </c>
      <c r="I371" s="1507">
        <v>32.9</v>
      </c>
      <c r="J371" s="1507">
        <v>30.1</v>
      </c>
      <c r="K371" s="1507">
        <v>31.8</v>
      </c>
      <c r="L371" s="1507">
        <v>26.7</v>
      </c>
      <c r="M371" s="1507">
        <v>24.6</v>
      </c>
    </row>
    <row r="372" spans="1:13">
      <c r="A372" s="1507">
        <v>7</v>
      </c>
      <c r="B372" s="1507">
        <v>14.9</v>
      </c>
      <c r="C372" s="1507">
        <v>11.4</v>
      </c>
      <c r="D372" s="1507">
        <v>23.6</v>
      </c>
      <c r="E372" s="1507">
        <v>25.8</v>
      </c>
      <c r="F372" s="1507">
        <v>32.799999999999997</v>
      </c>
      <c r="G372" s="1507">
        <v>34.1</v>
      </c>
      <c r="H372" s="1507">
        <v>33.700000000000003</v>
      </c>
      <c r="I372" s="1507">
        <v>32.9</v>
      </c>
      <c r="J372" s="1507">
        <v>31</v>
      </c>
      <c r="K372" s="1507">
        <v>31</v>
      </c>
      <c r="L372" s="1507">
        <v>23.5</v>
      </c>
      <c r="M372" s="1507">
        <v>24.3</v>
      </c>
    </row>
    <row r="373" spans="1:13">
      <c r="A373" s="1507">
        <v>8</v>
      </c>
      <c r="B373" s="1507">
        <v>15.2</v>
      </c>
      <c r="C373" s="1507">
        <v>11.7</v>
      </c>
      <c r="D373" s="1507">
        <v>25.4</v>
      </c>
      <c r="E373" s="1507">
        <v>23.9</v>
      </c>
      <c r="F373" s="1507">
        <v>33.200000000000003</v>
      </c>
      <c r="G373" s="1507">
        <v>34.200000000000003</v>
      </c>
      <c r="H373" s="1507">
        <v>34</v>
      </c>
      <c r="I373" s="1507">
        <v>32.799999999999997</v>
      </c>
      <c r="J373" s="1507">
        <v>29.7</v>
      </c>
      <c r="K373" s="1507">
        <v>31.3</v>
      </c>
      <c r="L373" s="1507">
        <v>21.9</v>
      </c>
      <c r="M373" s="1507">
        <v>20.6</v>
      </c>
    </row>
    <row r="374" spans="1:13">
      <c r="A374" s="1507">
        <v>9</v>
      </c>
      <c r="B374" s="1507">
        <v>18.899999999999999</v>
      </c>
      <c r="C374" s="1507">
        <v>12.2</v>
      </c>
      <c r="D374" s="1507">
        <v>24</v>
      </c>
      <c r="E374" s="1507">
        <v>20.7</v>
      </c>
      <c r="F374" s="1507">
        <v>32.5</v>
      </c>
      <c r="G374" s="1507">
        <v>33</v>
      </c>
      <c r="H374" s="1507">
        <v>34.799999999999997</v>
      </c>
      <c r="I374" s="1507">
        <v>31.8</v>
      </c>
      <c r="J374" s="1507">
        <v>32</v>
      </c>
      <c r="K374" s="1507">
        <v>30.8</v>
      </c>
      <c r="L374" s="1507">
        <v>26.8</v>
      </c>
      <c r="M374" s="1507">
        <v>23.8</v>
      </c>
    </row>
    <row r="375" spans="1:13">
      <c r="A375" s="1507">
        <v>10</v>
      </c>
      <c r="B375" s="1507">
        <v>17.899999999999999</v>
      </c>
      <c r="C375" s="1507">
        <v>13.4</v>
      </c>
      <c r="D375" s="1507">
        <v>23.1</v>
      </c>
      <c r="E375" s="1507">
        <v>19.7</v>
      </c>
      <c r="F375" s="1507">
        <v>35.299999999999997</v>
      </c>
      <c r="G375" s="1507">
        <v>32</v>
      </c>
      <c r="H375" s="1507">
        <v>35.9</v>
      </c>
      <c r="I375" s="1507">
        <v>32.4</v>
      </c>
      <c r="J375" s="1507">
        <v>32.299999999999997</v>
      </c>
      <c r="K375" s="1507">
        <v>27.3</v>
      </c>
      <c r="L375" s="1507">
        <v>26.1</v>
      </c>
      <c r="M375" s="1507">
        <v>25.9</v>
      </c>
    </row>
    <row r="376" spans="1:13">
      <c r="A376" s="1507">
        <v>11</v>
      </c>
      <c r="B376" s="1507">
        <v>16.399999999999999</v>
      </c>
      <c r="C376" s="1507">
        <v>14.3</v>
      </c>
      <c r="D376" s="1507">
        <v>22.6</v>
      </c>
      <c r="E376" s="1507">
        <v>20.399999999999999</v>
      </c>
      <c r="F376" s="1507">
        <v>35</v>
      </c>
      <c r="G376" s="1507">
        <v>34</v>
      </c>
      <c r="H376" s="1507">
        <v>37.1</v>
      </c>
      <c r="I376" s="1507">
        <v>31.9</v>
      </c>
      <c r="J376" s="1507">
        <v>31.9</v>
      </c>
      <c r="K376" s="1507">
        <v>28.4</v>
      </c>
      <c r="L376" s="1507">
        <v>26.4</v>
      </c>
      <c r="M376" s="1507">
        <v>26.9</v>
      </c>
    </row>
    <row r="377" spans="1:13">
      <c r="A377" s="1507">
        <v>12</v>
      </c>
      <c r="B377" s="1507">
        <v>16.399999999999999</v>
      </c>
      <c r="C377" s="1507">
        <v>16.600000000000001</v>
      </c>
      <c r="D377" s="1507">
        <v>21</v>
      </c>
      <c r="E377" s="1507">
        <v>19.899999999999999</v>
      </c>
      <c r="F377" s="1507">
        <v>31.7</v>
      </c>
      <c r="G377" s="1507">
        <v>34.4</v>
      </c>
      <c r="H377" s="1507">
        <v>32.700000000000003</v>
      </c>
      <c r="I377" s="1507">
        <v>30.6</v>
      </c>
      <c r="J377" s="1507">
        <v>32.4</v>
      </c>
      <c r="K377" s="1507">
        <v>27</v>
      </c>
      <c r="L377" s="1507">
        <v>27.2</v>
      </c>
      <c r="M377" s="1507">
        <v>24.5</v>
      </c>
    </row>
    <row r="378" spans="1:13">
      <c r="A378" s="1507">
        <v>13</v>
      </c>
      <c r="B378" s="1507">
        <v>16.3</v>
      </c>
      <c r="C378" s="1507">
        <v>17.100000000000001</v>
      </c>
      <c r="D378" s="1507">
        <v>20.399999999999999</v>
      </c>
      <c r="E378" s="1507">
        <v>25.7</v>
      </c>
      <c r="F378" s="1507">
        <v>29</v>
      </c>
      <c r="G378" s="1507">
        <v>34.4</v>
      </c>
      <c r="H378" s="1507">
        <v>35.4</v>
      </c>
      <c r="I378" s="1507">
        <v>27.4</v>
      </c>
      <c r="J378" s="1507">
        <v>32.4</v>
      </c>
      <c r="K378" s="1507">
        <v>27.7</v>
      </c>
      <c r="L378" s="1507">
        <v>28.9</v>
      </c>
      <c r="M378" s="1507">
        <v>26.1</v>
      </c>
    </row>
    <row r="379" spans="1:13">
      <c r="A379" s="1507">
        <v>14</v>
      </c>
      <c r="B379" s="1507">
        <v>19.7</v>
      </c>
      <c r="C379" s="1507">
        <v>19.600000000000001</v>
      </c>
      <c r="D379" s="1507">
        <v>23.2</v>
      </c>
      <c r="E379" s="1507">
        <v>27.4</v>
      </c>
      <c r="F379" s="1507">
        <v>27.6</v>
      </c>
      <c r="G379" s="1507">
        <v>36.6</v>
      </c>
      <c r="H379" s="1507">
        <v>33.9</v>
      </c>
      <c r="I379" s="1507">
        <v>32.5</v>
      </c>
      <c r="J379" s="1507">
        <v>33.6</v>
      </c>
      <c r="K379" s="1507">
        <v>30.2</v>
      </c>
      <c r="L379" s="1507">
        <v>29.7</v>
      </c>
      <c r="M379" s="1507">
        <v>24.5</v>
      </c>
    </row>
    <row r="380" spans="1:13">
      <c r="A380" s="1507">
        <v>15</v>
      </c>
      <c r="B380" s="1507">
        <v>18.7</v>
      </c>
      <c r="C380" s="1507">
        <v>21.5</v>
      </c>
      <c r="D380" s="1507">
        <v>22.4</v>
      </c>
      <c r="E380" s="1507">
        <v>28.7</v>
      </c>
      <c r="F380" s="1507">
        <v>29.7</v>
      </c>
      <c r="G380" s="1507">
        <v>36.200000000000003</v>
      </c>
      <c r="H380" s="1507">
        <v>26.1</v>
      </c>
      <c r="I380" s="1507">
        <v>32.9</v>
      </c>
      <c r="J380" s="1507">
        <v>32.799999999999997</v>
      </c>
      <c r="K380" s="1507">
        <v>31.2</v>
      </c>
      <c r="L380" s="1507">
        <v>29.9</v>
      </c>
      <c r="M380" s="1507">
        <v>17.600000000000001</v>
      </c>
    </row>
    <row r="381" spans="1:13">
      <c r="A381" s="1507">
        <v>16</v>
      </c>
      <c r="B381" s="1507">
        <v>18.7</v>
      </c>
      <c r="C381" s="1507">
        <v>23</v>
      </c>
      <c r="D381" s="1507">
        <v>23.9</v>
      </c>
      <c r="E381" s="1507">
        <v>30.8</v>
      </c>
      <c r="F381" s="1507">
        <v>27.4</v>
      </c>
      <c r="G381" s="1507">
        <v>33.9</v>
      </c>
      <c r="H381" s="1507">
        <v>25.6</v>
      </c>
      <c r="I381" s="1507">
        <v>33.799999999999997</v>
      </c>
      <c r="J381" s="1507">
        <v>32.700000000000003</v>
      </c>
      <c r="K381" s="1507">
        <v>28.8</v>
      </c>
      <c r="L381" s="1507">
        <v>25.1</v>
      </c>
      <c r="M381" s="1507">
        <v>21.1</v>
      </c>
    </row>
    <row r="382" spans="1:13">
      <c r="A382" s="1507">
        <v>17</v>
      </c>
      <c r="B382" s="1507">
        <v>21.9</v>
      </c>
      <c r="C382" s="1507">
        <v>25.1</v>
      </c>
      <c r="D382" s="1507">
        <v>25.7</v>
      </c>
      <c r="E382" s="1507">
        <v>32</v>
      </c>
      <c r="F382" s="1507">
        <v>32.4</v>
      </c>
      <c r="G382" s="1507">
        <v>33</v>
      </c>
      <c r="H382" s="1507">
        <v>32.5</v>
      </c>
      <c r="I382" s="1507">
        <v>32.799999999999997</v>
      </c>
      <c r="J382" s="1507">
        <v>32.9</v>
      </c>
      <c r="K382" s="1507">
        <v>29.2</v>
      </c>
      <c r="L382" s="1507">
        <v>20.100000000000001</v>
      </c>
      <c r="M382" s="1507">
        <v>20</v>
      </c>
    </row>
    <row r="383" spans="1:13">
      <c r="A383" s="1507">
        <v>18</v>
      </c>
      <c r="B383" s="1507">
        <v>22.6</v>
      </c>
      <c r="C383" s="1507">
        <v>24.6</v>
      </c>
      <c r="D383" s="1507">
        <v>24.2</v>
      </c>
      <c r="E383" s="1507">
        <v>32.200000000000003</v>
      </c>
      <c r="F383" s="1507">
        <v>32.9</v>
      </c>
      <c r="G383" s="1507">
        <v>30.9</v>
      </c>
      <c r="H383" s="1507">
        <v>34.1</v>
      </c>
      <c r="I383" s="1507">
        <v>29.1</v>
      </c>
      <c r="J383" s="1507">
        <v>28.9</v>
      </c>
      <c r="K383" s="1507">
        <v>30.7</v>
      </c>
      <c r="L383" s="1507">
        <v>22.1</v>
      </c>
      <c r="M383" s="1507">
        <v>22</v>
      </c>
    </row>
    <row r="384" spans="1:13">
      <c r="A384" s="1507">
        <v>19</v>
      </c>
      <c r="B384" s="1507">
        <v>23.6</v>
      </c>
      <c r="C384" s="1507">
        <v>23.6</v>
      </c>
      <c r="D384" s="1507">
        <v>25</v>
      </c>
      <c r="E384" s="1507">
        <v>30.9</v>
      </c>
      <c r="F384" s="1507">
        <v>25.3</v>
      </c>
      <c r="G384" s="1507">
        <v>31.3</v>
      </c>
      <c r="H384" s="1507">
        <v>35</v>
      </c>
      <c r="I384" s="1507">
        <v>32.9</v>
      </c>
      <c r="J384" s="1507">
        <v>31.6</v>
      </c>
      <c r="K384" s="1507">
        <v>32.5</v>
      </c>
      <c r="L384" s="1507">
        <v>21.3</v>
      </c>
      <c r="M384" s="1507">
        <v>19.399999999999999</v>
      </c>
    </row>
    <row r="385" spans="1:13">
      <c r="A385" s="1507">
        <v>20</v>
      </c>
      <c r="B385" s="1507">
        <v>23.2</v>
      </c>
      <c r="C385" s="1507">
        <v>21.9</v>
      </c>
      <c r="D385" s="1507">
        <v>26.5</v>
      </c>
      <c r="E385" s="1507">
        <v>29.3</v>
      </c>
      <c r="F385" s="1507">
        <v>30.5</v>
      </c>
      <c r="G385" s="1507">
        <v>31.7</v>
      </c>
      <c r="H385" s="1507">
        <v>34.5</v>
      </c>
      <c r="I385" s="1507">
        <v>30.3</v>
      </c>
      <c r="J385" s="1507">
        <v>31.4</v>
      </c>
      <c r="K385" s="1507">
        <v>31.7</v>
      </c>
      <c r="L385" s="1507">
        <v>19.8</v>
      </c>
      <c r="M385" s="1507">
        <v>21.9</v>
      </c>
    </row>
    <row r="386" spans="1:13">
      <c r="A386" s="1507">
        <v>21</v>
      </c>
      <c r="B386" s="1507">
        <v>23.1</v>
      </c>
      <c r="C386" s="1507">
        <v>21.2</v>
      </c>
      <c r="D386" s="1507">
        <v>26.5</v>
      </c>
      <c r="E386" s="1507">
        <v>28.5</v>
      </c>
      <c r="F386" s="1507">
        <v>31.9</v>
      </c>
      <c r="G386" s="1507">
        <v>35.6</v>
      </c>
      <c r="H386" s="1507">
        <v>35.200000000000003</v>
      </c>
      <c r="I386" s="1507">
        <v>28.1</v>
      </c>
      <c r="J386" s="1507">
        <v>32</v>
      </c>
      <c r="K386" s="1507">
        <v>29.7</v>
      </c>
      <c r="L386" s="1507">
        <v>18.7</v>
      </c>
      <c r="M386" s="1507">
        <v>25.6</v>
      </c>
    </row>
    <row r="387" spans="1:13">
      <c r="A387" s="1507">
        <v>22</v>
      </c>
      <c r="B387" s="1507">
        <v>25</v>
      </c>
      <c r="C387" s="1507">
        <v>21.1</v>
      </c>
      <c r="D387" s="1507">
        <v>27.2</v>
      </c>
      <c r="E387" s="1507">
        <v>27.9</v>
      </c>
      <c r="F387" s="1507">
        <v>33.9</v>
      </c>
      <c r="G387" s="1507">
        <v>36.700000000000003</v>
      </c>
      <c r="H387" s="1507">
        <v>34.5</v>
      </c>
      <c r="I387" s="1507">
        <v>29.3</v>
      </c>
      <c r="J387" s="1507">
        <v>29.6</v>
      </c>
      <c r="K387" s="1507">
        <v>26.9</v>
      </c>
      <c r="L387" s="1507">
        <v>20.8</v>
      </c>
      <c r="M387" s="1507">
        <v>18.899999999999999</v>
      </c>
    </row>
    <row r="388" spans="1:13">
      <c r="A388" s="1507">
        <v>23</v>
      </c>
      <c r="B388" s="1507">
        <v>24.3</v>
      </c>
      <c r="C388" s="1507">
        <v>19</v>
      </c>
      <c r="D388" s="1507">
        <v>27.7</v>
      </c>
      <c r="E388" s="1507">
        <v>29.6</v>
      </c>
      <c r="F388" s="1507">
        <v>35.9</v>
      </c>
      <c r="G388" s="1507">
        <v>35.6</v>
      </c>
      <c r="H388" s="1507">
        <v>34.700000000000003</v>
      </c>
      <c r="I388" s="1507">
        <v>27</v>
      </c>
      <c r="J388" s="1507">
        <v>32.6</v>
      </c>
      <c r="K388" s="1507">
        <v>21.8</v>
      </c>
      <c r="L388" s="1507">
        <v>22.6</v>
      </c>
      <c r="M388" s="1507">
        <v>15.5</v>
      </c>
    </row>
    <row r="389" spans="1:13">
      <c r="A389" s="1507">
        <v>24</v>
      </c>
      <c r="B389" s="1507">
        <v>24.7</v>
      </c>
      <c r="C389" s="1507">
        <v>19.899999999999999</v>
      </c>
      <c r="D389" s="1507">
        <v>26.9</v>
      </c>
      <c r="E389" s="1507">
        <v>26</v>
      </c>
      <c r="F389" s="1507">
        <v>34.299999999999997</v>
      </c>
      <c r="G389" s="1507">
        <v>34.5</v>
      </c>
      <c r="H389" s="1507">
        <v>35.5</v>
      </c>
      <c r="I389" s="1507">
        <v>28.4</v>
      </c>
      <c r="J389" s="1507">
        <v>27.5</v>
      </c>
      <c r="K389" s="1507">
        <v>24.1</v>
      </c>
      <c r="L389" s="1507">
        <v>22.5</v>
      </c>
      <c r="M389" s="1507">
        <v>16.100000000000001</v>
      </c>
    </row>
    <row r="390" spans="1:13">
      <c r="A390" s="1507">
        <v>25</v>
      </c>
      <c r="B390" s="1507">
        <v>25.7</v>
      </c>
      <c r="C390" s="1507">
        <v>25.9</v>
      </c>
      <c r="D390" s="1507">
        <v>24.9</v>
      </c>
      <c r="E390" s="1507">
        <v>23.2</v>
      </c>
      <c r="F390" s="1507">
        <v>32</v>
      </c>
      <c r="G390" s="1507">
        <v>33.700000000000003</v>
      </c>
      <c r="H390" s="1507">
        <v>30.5</v>
      </c>
      <c r="I390" s="1507">
        <v>28.9</v>
      </c>
      <c r="J390" s="1507">
        <v>27.9</v>
      </c>
      <c r="K390" s="1507">
        <v>25.5</v>
      </c>
      <c r="L390" s="1507">
        <v>20.3</v>
      </c>
      <c r="M390" s="1507">
        <v>17.2</v>
      </c>
    </row>
    <row r="391" spans="1:13">
      <c r="A391" s="1507">
        <v>26</v>
      </c>
      <c r="B391" s="1507">
        <v>24</v>
      </c>
      <c r="C391" s="1507">
        <v>22.9</v>
      </c>
      <c r="D391" s="1507">
        <v>22.8</v>
      </c>
      <c r="E391" s="1507">
        <v>26.7</v>
      </c>
      <c r="F391" s="1507">
        <v>31.1</v>
      </c>
      <c r="G391" s="1507">
        <v>34.6</v>
      </c>
      <c r="H391" s="1507">
        <v>28</v>
      </c>
      <c r="I391" s="1507">
        <v>32.799999999999997</v>
      </c>
      <c r="J391" s="1507">
        <v>29.7</v>
      </c>
      <c r="K391" s="1507">
        <v>26.6</v>
      </c>
      <c r="L391" s="1507">
        <v>18.8</v>
      </c>
      <c r="M391" s="1507">
        <v>21.9</v>
      </c>
    </row>
    <row r="392" spans="1:13">
      <c r="A392" s="1507">
        <v>27</v>
      </c>
      <c r="B392" s="1507">
        <v>21.6</v>
      </c>
      <c r="C392" s="1507">
        <v>15.5</v>
      </c>
      <c r="D392" s="1507">
        <v>20.6</v>
      </c>
      <c r="E392" s="1507">
        <v>28.1</v>
      </c>
      <c r="F392" s="1507">
        <v>32.4</v>
      </c>
      <c r="G392" s="1507">
        <v>33</v>
      </c>
      <c r="H392" s="1507">
        <v>26</v>
      </c>
      <c r="I392" s="1507">
        <v>34.5</v>
      </c>
      <c r="J392" s="1507">
        <v>29.8</v>
      </c>
      <c r="K392" s="1507">
        <v>28</v>
      </c>
      <c r="L392" s="1507">
        <v>18.399999999999999</v>
      </c>
      <c r="M392" s="1507">
        <v>25.2</v>
      </c>
    </row>
    <row r="393" spans="1:13">
      <c r="A393" s="1507">
        <v>28</v>
      </c>
      <c r="B393" s="1507">
        <v>19</v>
      </c>
      <c r="C393" s="1507">
        <v>16.600000000000001</v>
      </c>
      <c r="D393" s="1507">
        <v>24</v>
      </c>
      <c r="E393" s="1507">
        <v>28.2</v>
      </c>
      <c r="F393" s="1507">
        <v>28.9</v>
      </c>
      <c r="G393" s="1507">
        <v>30.2</v>
      </c>
      <c r="H393" s="1507">
        <v>23.1</v>
      </c>
      <c r="I393" s="1507">
        <v>32.4</v>
      </c>
      <c r="J393" s="1507">
        <v>29.1</v>
      </c>
      <c r="K393" s="1507">
        <v>29.6</v>
      </c>
      <c r="L393" s="1507">
        <v>17.399999999999999</v>
      </c>
      <c r="M393" s="1507">
        <v>26.2</v>
      </c>
    </row>
    <row r="394" spans="1:13">
      <c r="A394" s="1507">
        <v>29</v>
      </c>
      <c r="B394" s="1507">
        <v>21.3</v>
      </c>
      <c r="C394" s="1507">
        <v>18.100000000000001</v>
      </c>
      <c r="D394" s="1507">
        <v>26.6</v>
      </c>
      <c r="E394" s="1507">
        <v>31.9</v>
      </c>
      <c r="F394" s="1507">
        <v>32.4</v>
      </c>
      <c r="G394" s="1507">
        <v>30.9</v>
      </c>
      <c r="H394" s="1507">
        <v>32.4</v>
      </c>
      <c r="I394" s="1507">
        <v>28.6</v>
      </c>
      <c r="J394" s="1507">
        <v>29.7</v>
      </c>
      <c r="K394" s="1507">
        <v>30.4</v>
      </c>
      <c r="L394" s="1507">
        <v>20.5</v>
      </c>
      <c r="M394" s="1507">
        <v>18.899999999999999</v>
      </c>
    </row>
    <row r="395" spans="1:13">
      <c r="A395" s="1507">
        <v>30</v>
      </c>
      <c r="B395" s="1507">
        <v>26</v>
      </c>
      <c r="D395" s="1507">
        <v>26.6</v>
      </c>
      <c r="E395" s="1507">
        <v>31.2</v>
      </c>
      <c r="F395" s="1507">
        <v>29.3</v>
      </c>
      <c r="G395" s="1507">
        <v>31.7</v>
      </c>
      <c r="H395" s="1507">
        <v>34.9</v>
      </c>
      <c r="I395" s="1507">
        <v>30.5</v>
      </c>
      <c r="J395" s="1507">
        <v>31.6</v>
      </c>
      <c r="K395" s="1507">
        <v>30.9</v>
      </c>
      <c r="L395" s="1507">
        <v>19.5</v>
      </c>
      <c r="M395" s="1507">
        <v>14.1</v>
      </c>
    </row>
    <row r="396" spans="1:13">
      <c r="A396" s="1507">
        <v>31</v>
      </c>
      <c r="B396" s="1507">
        <v>26.3</v>
      </c>
      <c r="D396" s="1507">
        <v>25</v>
      </c>
      <c r="F396" s="1507">
        <v>30.3</v>
      </c>
      <c r="H396" s="1507">
        <v>34.299999999999997</v>
      </c>
      <c r="I396" s="1507">
        <v>29.4</v>
      </c>
      <c r="K396" s="1507">
        <v>31.3</v>
      </c>
      <c r="M396" s="1507">
        <v>12.7</v>
      </c>
    </row>
    <row r="397" spans="1:13">
      <c r="A397" s="1507">
        <f>A364+1</f>
        <v>1973</v>
      </c>
      <c r="B397" s="1507" t="s">
        <v>2</v>
      </c>
      <c r="C397" s="1507" t="s">
        <v>3</v>
      </c>
      <c r="D397" s="1507" t="s">
        <v>4</v>
      </c>
      <c r="E397" s="1507" t="s">
        <v>5</v>
      </c>
      <c r="F397" s="1507" t="s">
        <v>6</v>
      </c>
      <c r="G397" s="1507" t="s">
        <v>7</v>
      </c>
      <c r="H397" s="1507" t="s">
        <v>8</v>
      </c>
      <c r="I397" s="1507" t="s">
        <v>9</v>
      </c>
      <c r="J397" s="1507" t="s">
        <v>10</v>
      </c>
      <c r="K397" s="1507" t="s">
        <v>11</v>
      </c>
      <c r="L397" s="1507" t="s">
        <v>12</v>
      </c>
      <c r="M397" s="1507" t="s">
        <v>13</v>
      </c>
    </row>
    <row r="399" spans="1:13">
      <c r="A399" s="1507">
        <v>1</v>
      </c>
      <c r="B399" s="1507">
        <v>13.5</v>
      </c>
      <c r="C399" s="1507">
        <v>19.8</v>
      </c>
      <c r="D399" s="1507">
        <v>27.9</v>
      </c>
      <c r="E399" s="1507">
        <v>29.7</v>
      </c>
      <c r="F399" s="1507">
        <v>32</v>
      </c>
      <c r="G399" s="1507">
        <v>33</v>
      </c>
      <c r="H399" s="1507">
        <v>31.8</v>
      </c>
      <c r="I399" s="1507">
        <v>33.4</v>
      </c>
      <c r="J399" s="1507">
        <v>30.5</v>
      </c>
      <c r="K399" s="1507">
        <v>31.5</v>
      </c>
      <c r="L399" s="1507">
        <v>27.6</v>
      </c>
      <c r="M399" s="1507">
        <v>24.1</v>
      </c>
    </row>
    <row r="400" spans="1:13">
      <c r="A400" s="1507">
        <v>2</v>
      </c>
      <c r="B400" s="1507">
        <v>14.3</v>
      </c>
      <c r="C400" s="1507">
        <v>24.9</v>
      </c>
      <c r="D400" s="1507">
        <v>26.1</v>
      </c>
      <c r="E400" s="1507">
        <v>30.3</v>
      </c>
      <c r="F400" s="1507">
        <v>30.9</v>
      </c>
      <c r="G400" s="1507">
        <v>34.6</v>
      </c>
      <c r="H400" s="1507">
        <v>28.8</v>
      </c>
      <c r="I400" s="1507">
        <v>33.4</v>
      </c>
      <c r="J400" s="1507">
        <v>27.1</v>
      </c>
      <c r="K400" s="1507">
        <v>30.6</v>
      </c>
      <c r="L400" s="1507">
        <v>27.1</v>
      </c>
      <c r="M400" s="1507">
        <v>24.4</v>
      </c>
    </row>
    <row r="401" spans="1:13">
      <c r="A401" s="1507">
        <v>3</v>
      </c>
      <c r="B401" s="1507">
        <v>13.5</v>
      </c>
      <c r="C401" s="1507">
        <v>23.8</v>
      </c>
      <c r="D401" s="1507">
        <v>26.3</v>
      </c>
      <c r="E401" s="1507">
        <v>30.5</v>
      </c>
      <c r="F401" s="1507">
        <v>32.9</v>
      </c>
      <c r="G401" s="1507">
        <v>31.8</v>
      </c>
      <c r="H401" s="1507">
        <v>31.8</v>
      </c>
      <c r="I401" s="1507">
        <v>33.299999999999997</v>
      </c>
      <c r="J401" s="1507">
        <v>28.3</v>
      </c>
      <c r="K401" s="1507">
        <v>29.4</v>
      </c>
      <c r="L401" s="1507">
        <v>27.1</v>
      </c>
      <c r="M401" s="1507">
        <v>25.1</v>
      </c>
    </row>
    <row r="402" spans="1:13">
      <c r="A402" s="1507">
        <v>4</v>
      </c>
      <c r="B402" s="1507">
        <v>12.6</v>
      </c>
      <c r="C402" s="1507">
        <v>24.2</v>
      </c>
      <c r="D402" s="1507">
        <v>25.8</v>
      </c>
      <c r="E402" s="1507">
        <v>26.1</v>
      </c>
      <c r="F402" s="1507">
        <v>26</v>
      </c>
      <c r="G402" s="1507">
        <v>31.7</v>
      </c>
      <c r="H402" s="1507">
        <v>30.5</v>
      </c>
      <c r="I402" s="1507">
        <v>30.6</v>
      </c>
      <c r="J402" s="1507">
        <v>31.2</v>
      </c>
      <c r="K402" s="1507">
        <v>30.8</v>
      </c>
      <c r="L402" s="1507">
        <v>26.9</v>
      </c>
      <c r="M402" s="1507">
        <v>23.5</v>
      </c>
    </row>
    <row r="403" spans="1:13">
      <c r="A403" s="1507">
        <v>5</v>
      </c>
      <c r="B403" s="1507">
        <v>14.5</v>
      </c>
      <c r="C403" s="1507">
        <v>27</v>
      </c>
      <c r="D403" s="1507">
        <v>26.2</v>
      </c>
      <c r="E403" s="1507">
        <v>25.8</v>
      </c>
      <c r="F403" s="1507">
        <v>30.3</v>
      </c>
      <c r="G403" s="1507">
        <v>30</v>
      </c>
      <c r="H403" s="1507">
        <v>32</v>
      </c>
      <c r="I403" s="1507">
        <v>29.5</v>
      </c>
      <c r="J403" s="1507">
        <v>30.2</v>
      </c>
      <c r="K403" s="1507">
        <v>31.5</v>
      </c>
      <c r="L403" s="1507">
        <v>28.4</v>
      </c>
      <c r="M403" s="1507">
        <v>25.2</v>
      </c>
    </row>
    <row r="404" spans="1:13">
      <c r="A404" s="1507">
        <v>6</v>
      </c>
      <c r="B404" s="1507">
        <v>15.7</v>
      </c>
      <c r="C404" s="1507">
        <v>23.3</v>
      </c>
      <c r="D404" s="1507">
        <v>24.1</v>
      </c>
      <c r="E404" s="1507">
        <v>26.3</v>
      </c>
      <c r="F404" s="1507">
        <v>33.299999999999997</v>
      </c>
      <c r="G404" s="1507">
        <v>29.9</v>
      </c>
      <c r="H404" s="1507">
        <v>33.1</v>
      </c>
      <c r="I404" s="1507">
        <v>30.7</v>
      </c>
      <c r="J404" s="1507">
        <v>31.5</v>
      </c>
      <c r="K404" s="1507">
        <v>31</v>
      </c>
      <c r="L404" s="1507">
        <v>26.2</v>
      </c>
      <c r="M404" s="1507">
        <v>25.4</v>
      </c>
    </row>
    <row r="405" spans="1:13">
      <c r="A405" s="1507">
        <v>7</v>
      </c>
      <c r="B405" s="1507">
        <v>17.899999999999999</v>
      </c>
      <c r="C405" s="1507">
        <v>25.1</v>
      </c>
      <c r="D405" s="1507">
        <v>23.7</v>
      </c>
      <c r="E405" s="1507">
        <v>29.3</v>
      </c>
      <c r="F405" s="1507">
        <v>35.9</v>
      </c>
      <c r="G405" s="1507">
        <v>31.8</v>
      </c>
      <c r="H405" s="1507">
        <v>33.5</v>
      </c>
      <c r="I405" s="1507">
        <v>32.200000000000003</v>
      </c>
      <c r="J405" s="1507">
        <v>30</v>
      </c>
      <c r="K405" s="1507">
        <v>30.1</v>
      </c>
      <c r="L405" s="1507">
        <v>24.3</v>
      </c>
      <c r="M405" s="1507">
        <v>23.6</v>
      </c>
    </row>
    <row r="406" spans="1:13">
      <c r="A406" s="1507">
        <v>8</v>
      </c>
      <c r="B406" s="1507">
        <v>16.600000000000001</v>
      </c>
      <c r="C406" s="1507">
        <v>22.2</v>
      </c>
      <c r="D406" s="1507">
        <v>25.1</v>
      </c>
      <c r="E406" s="1507">
        <v>31.6</v>
      </c>
      <c r="F406" s="1507">
        <v>34.799999999999997</v>
      </c>
      <c r="G406" s="1507">
        <v>29.1</v>
      </c>
      <c r="H406" s="1507">
        <v>30.1</v>
      </c>
      <c r="I406" s="1507">
        <v>31.8</v>
      </c>
      <c r="J406" s="1507">
        <v>30.2</v>
      </c>
      <c r="K406" s="1507">
        <v>28.2</v>
      </c>
      <c r="L406" s="1507">
        <v>28.3</v>
      </c>
      <c r="M406" s="1507">
        <v>23.5</v>
      </c>
    </row>
    <row r="407" spans="1:13">
      <c r="A407" s="1507">
        <v>9</v>
      </c>
      <c r="B407" s="1507">
        <v>15.3</v>
      </c>
      <c r="C407" s="1507">
        <v>17</v>
      </c>
      <c r="D407" s="1507">
        <v>25.9</v>
      </c>
      <c r="E407" s="1507">
        <v>30.7</v>
      </c>
      <c r="F407" s="1507">
        <v>33</v>
      </c>
      <c r="G407" s="1507">
        <v>27.9</v>
      </c>
      <c r="H407" s="1507">
        <v>29.6</v>
      </c>
      <c r="I407" s="1507">
        <v>29.3</v>
      </c>
      <c r="J407" s="1507">
        <v>30.2</v>
      </c>
      <c r="K407" s="1507">
        <v>28.6</v>
      </c>
      <c r="L407" s="1507">
        <v>27.6</v>
      </c>
      <c r="M407" s="1507">
        <v>24.2</v>
      </c>
    </row>
    <row r="408" spans="1:13">
      <c r="A408" s="1507">
        <v>10</v>
      </c>
      <c r="B408" s="1507">
        <v>15.5</v>
      </c>
      <c r="C408" s="1507">
        <v>24</v>
      </c>
      <c r="D408" s="1507">
        <v>29.6</v>
      </c>
      <c r="E408" s="1507">
        <v>30.6</v>
      </c>
      <c r="F408" s="1507">
        <v>28.8</v>
      </c>
      <c r="G408" s="1507">
        <v>31.2</v>
      </c>
      <c r="H408" s="1507">
        <v>30.5</v>
      </c>
      <c r="I408" s="1507">
        <v>32</v>
      </c>
      <c r="J408" s="1507">
        <v>31.8</v>
      </c>
      <c r="K408" s="1507">
        <v>28.5</v>
      </c>
      <c r="L408" s="1507">
        <v>24</v>
      </c>
      <c r="M408" s="1507">
        <v>22.5</v>
      </c>
    </row>
    <row r="409" spans="1:13">
      <c r="A409" s="1507">
        <v>11</v>
      </c>
      <c r="B409" s="1507">
        <v>17.899999999999999</v>
      </c>
      <c r="C409" s="1507">
        <v>21.1</v>
      </c>
      <c r="D409" s="1507">
        <v>29.4</v>
      </c>
      <c r="E409" s="1507">
        <v>31.8</v>
      </c>
      <c r="F409" s="1507">
        <v>32</v>
      </c>
      <c r="G409" s="1507">
        <v>30</v>
      </c>
      <c r="H409" s="1507">
        <v>28.8</v>
      </c>
      <c r="I409" s="1507">
        <v>33.1</v>
      </c>
      <c r="J409" s="1507">
        <v>32.799999999999997</v>
      </c>
      <c r="K409" s="1507">
        <v>30.5</v>
      </c>
      <c r="L409" s="1507">
        <v>21.9</v>
      </c>
      <c r="M409" s="1507">
        <v>21.6</v>
      </c>
    </row>
    <row r="410" spans="1:13">
      <c r="A410" s="1507">
        <v>12</v>
      </c>
      <c r="B410" s="1507">
        <v>16.100000000000001</v>
      </c>
      <c r="C410" s="1507">
        <v>22.1</v>
      </c>
      <c r="D410" s="1507">
        <v>30.2</v>
      </c>
      <c r="E410" s="1507">
        <v>29.1</v>
      </c>
      <c r="F410" s="1507">
        <v>32.799999999999997</v>
      </c>
      <c r="G410" s="1507">
        <v>31.7</v>
      </c>
      <c r="H410" s="1507">
        <v>29.8</v>
      </c>
      <c r="I410" s="1507">
        <v>33.799999999999997</v>
      </c>
      <c r="J410" s="1507">
        <v>30.8</v>
      </c>
      <c r="K410" s="1507">
        <v>30.1</v>
      </c>
      <c r="L410" s="1507">
        <v>21.1</v>
      </c>
      <c r="M410" s="1507">
        <v>20.100000000000001</v>
      </c>
    </row>
    <row r="411" spans="1:13">
      <c r="A411" s="1507">
        <v>13</v>
      </c>
      <c r="B411" s="1507">
        <v>17.8</v>
      </c>
      <c r="C411" s="1507">
        <v>24.2</v>
      </c>
      <c r="D411" s="1507">
        <v>30.2</v>
      </c>
      <c r="E411" s="1507">
        <v>26</v>
      </c>
      <c r="F411" s="1507">
        <v>34.6</v>
      </c>
      <c r="G411" s="1507">
        <v>29.6</v>
      </c>
      <c r="H411" s="1507">
        <v>30.4</v>
      </c>
      <c r="I411" s="1507">
        <v>34.6</v>
      </c>
      <c r="J411" s="1507">
        <v>30.7</v>
      </c>
      <c r="K411" s="1507">
        <v>28.3</v>
      </c>
      <c r="L411" s="1507">
        <v>24.6</v>
      </c>
      <c r="M411" s="1507">
        <v>18.100000000000001</v>
      </c>
    </row>
    <row r="412" spans="1:13">
      <c r="A412" s="1507">
        <v>14</v>
      </c>
      <c r="B412" s="1507">
        <v>20.5</v>
      </c>
      <c r="C412" s="1507">
        <v>17.600000000000001</v>
      </c>
      <c r="D412" s="1507">
        <v>29.6</v>
      </c>
      <c r="E412" s="1507">
        <v>28.8</v>
      </c>
      <c r="F412" s="1507">
        <v>34.4</v>
      </c>
      <c r="G412" s="1507">
        <v>28.8</v>
      </c>
      <c r="H412" s="1507">
        <v>32.299999999999997</v>
      </c>
      <c r="I412" s="1507">
        <v>34.799999999999997</v>
      </c>
      <c r="J412" s="1507">
        <v>30.8</v>
      </c>
      <c r="K412" s="1507">
        <v>25.5</v>
      </c>
      <c r="L412" s="1507">
        <v>26.1</v>
      </c>
      <c r="M412" s="1507">
        <v>20.3</v>
      </c>
    </row>
    <row r="413" spans="1:13">
      <c r="A413" s="1507">
        <v>15</v>
      </c>
      <c r="B413" s="1507">
        <v>23.9</v>
      </c>
      <c r="C413" s="1507">
        <v>17.3</v>
      </c>
      <c r="D413" s="1507">
        <v>25.6</v>
      </c>
      <c r="E413" s="1507">
        <v>28.5</v>
      </c>
      <c r="F413" s="1507">
        <v>34.799999999999997</v>
      </c>
      <c r="G413" s="1507">
        <v>31.8</v>
      </c>
      <c r="H413" s="1507">
        <v>33.799999999999997</v>
      </c>
      <c r="I413" s="1507">
        <v>32.5</v>
      </c>
      <c r="J413" s="1507">
        <v>29.4</v>
      </c>
      <c r="K413" s="1507">
        <v>20.3</v>
      </c>
      <c r="L413" s="1507">
        <v>26.3</v>
      </c>
      <c r="M413" s="1507">
        <v>23.2</v>
      </c>
    </row>
    <row r="414" spans="1:13">
      <c r="A414" s="1507">
        <v>16</v>
      </c>
      <c r="B414" s="1507">
        <v>25.4</v>
      </c>
      <c r="C414" s="1507">
        <v>18.399999999999999</v>
      </c>
      <c r="D414" s="1507">
        <v>18</v>
      </c>
      <c r="E414" s="1507">
        <v>29.2</v>
      </c>
      <c r="F414" s="1507">
        <v>35</v>
      </c>
      <c r="G414" s="1507">
        <v>34</v>
      </c>
      <c r="H414" s="1507">
        <v>32.1</v>
      </c>
      <c r="I414" s="1507">
        <v>34.799999999999997</v>
      </c>
      <c r="J414" s="1507">
        <v>28.8</v>
      </c>
      <c r="K414" s="1507">
        <v>26.1</v>
      </c>
      <c r="L414" s="1507">
        <v>26.1</v>
      </c>
      <c r="M414" s="1507">
        <v>23.2</v>
      </c>
    </row>
    <row r="415" spans="1:13">
      <c r="A415" s="1507">
        <v>17</v>
      </c>
      <c r="B415" s="1507">
        <v>21.9</v>
      </c>
      <c r="C415" s="1507">
        <v>21.3</v>
      </c>
      <c r="D415" s="1507">
        <v>17.600000000000001</v>
      </c>
      <c r="E415" s="1507">
        <v>28.3</v>
      </c>
      <c r="F415" s="1507">
        <v>37.4</v>
      </c>
      <c r="G415" s="1507">
        <v>34.799999999999997</v>
      </c>
      <c r="H415" s="1507">
        <v>33</v>
      </c>
      <c r="I415" s="1507">
        <v>28.3</v>
      </c>
      <c r="J415" s="1507">
        <v>28.8</v>
      </c>
      <c r="K415" s="1507">
        <v>28.8</v>
      </c>
      <c r="L415" s="1507">
        <v>25.1</v>
      </c>
      <c r="M415" s="1507">
        <v>22.1</v>
      </c>
    </row>
    <row r="416" spans="1:13">
      <c r="A416" s="1507">
        <v>18</v>
      </c>
      <c r="B416" s="1507">
        <v>16.600000000000001</v>
      </c>
      <c r="C416" s="1507">
        <v>26.5</v>
      </c>
      <c r="D416" s="1507">
        <v>18.7</v>
      </c>
      <c r="E416" s="1507">
        <v>20.6</v>
      </c>
      <c r="F416" s="1507">
        <v>33.200000000000003</v>
      </c>
      <c r="G416" s="1507">
        <v>35.4</v>
      </c>
      <c r="H416" s="1507">
        <v>34.5</v>
      </c>
      <c r="I416" s="1507">
        <v>29.8</v>
      </c>
      <c r="J416" s="1507">
        <v>28.3</v>
      </c>
      <c r="K416" s="1507">
        <v>28.5</v>
      </c>
      <c r="L416" s="1507">
        <v>25.6</v>
      </c>
      <c r="M416" s="1507">
        <v>21.8</v>
      </c>
    </row>
    <row r="417" spans="1:13">
      <c r="A417" s="1507">
        <v>19</v>
      </c>
      <c r="B417" s="1507">
        <v>18.100000000000001</v>
      </c>
      <c r="C417" s="1507">
        <v>30.2</v>
      </c>
      <c r="D417" s="1507">
        <v>21.7</v>
      </c>
      <c r="E417" s="1507">
        <v>22.8</v>
      </c>
      <c r="F417" s="1507">
        <v>37.200000000000003</v>
      </c>
      <c r="G417" s="1507">
        <v>35.299999999999997</v>
      </c>
      <c r="H417" s="1507">
        <v>37</v>
      </c>
      <c r="I417" s="1507">
        <v>30.3</v>
      </c>
      <c r="J417" s="1507">
        <v>28.1</v>
      </c>
      <c r="K417" s="1507">
        <v>25.6</v>
      </c>
      <c r="L417" s="1507">
        <v>26.6</v>
      </c>
      <c r="M417" s="1507">
        <v>22.6</v>
      </c>
    </row>
    <row r="418" spans="1:13">
      <c r="A418" s="1507">
        <v>20</v>
      </c>
      <c r="B418" s="1507">
        <v>20.3</v>
      </c>
      <c r="C418" s="1507">
        <v>25.9</v>
      </c>
      <c r="D418" s="1507">
        <v>23</v>
      </c>
      <c r="E418" s="1507">
        <v>27</v>
      </c>
      <c r="F418" s="1507">
        <v>37.299999999999997</v>
      </c>
      <c r="G418" s="1507">
        <v>36</v>
      </c>
      <c r="H418" s="1507">
        <v>34.799999999999997</v>
      </c>
      <c r="I418" s="1507">
        <v>32.200000000000003</v>
      </c>
      <c r="J418" s="1507">
        <v>27.4</v>
      </c>
      <c r="K418" s="1507">
        <v>30.1</v>
      </c>
      <c r="L418" s="1507">
        <v>27.1</v>
      </c>
      <c r="M418" s="1507">
        <v>23.4</v>
      </c>
    </row>
    <row r="419" spans="1:13">
      <c r="A419" s="1507">
        <v>21</v>
      </c>
      <c r="B419" s="1507">
        <v>22.3</v>
      </c>
      <c r="C419" s="1507">
        <v>22.3</v>
      </c>
      <c r="D419" s="1507">
        <v>26.1</v>
      </c>
      <c r="E419" s="1507">
        <v>26.5</v>
      </c>
      <c r="F419" s="1507">
        <v>33.4</v>
      </c>
      <c r="G419" s="1507">
        <v>37.4</v>
      </c>
      <c r="H419" s="1507">
        <v>34.9</v>
      </c>
      <c r="I419" s="1507">
        <v>31.9</v>
      </c>
      <c r="J419" s="1507">
        <v>29.2</v>
      </c>
      <c r="K419" s="1507">
        <v>27.7</v>
      </c>
      <c r="L419" s="1507">
        <v>24.1</v>
      </c>
      <c r="M419" s="1507">
        <v>20.8</v>
      </c>
    </row>
    <row r="420" spans="1:13">
      <c r="A420" s="1507">
        <v>22</v>
      </c>
      <c r="B420" s="1507">
        <v>26.3</v>
      </c>
      <c r="C420" s="1507">
        <v>27.5</v>
      </c>
      <c r="D420" s="1507">
        <v>26.8</v>
      </c>
      <c r="E420" s="1507">
        <v>28.8</v>
      </c>
      <c r="F420" s="1507">
        <v>29.3</v>
      </c>
      <c r="G420" s="1507">
        <v>37.5</v>
      </c>
      <c r="H420" s="1507">
        <v>34.9</v>
      </c>
      <c r="I420" s="1507">
        <v>28.3</v>
      </c>
      <c r="J420" s="1507">
        <v>31.3</v>
      </c>
      <c r="K420" s="1507">
        <v>29.1</v>
      </c>
      <c r="L420" s="1507">
        <v>25</v>
      </c>
      <c r="M420" s="1507">
        <v>21.1</v>
      </c>
    </row>
    <row r="421" spans="1:13">
      <c r="A421" s="1507">
        <v>23</v>
      </c>
      <c r="B421" s="1507">
        <v>30.7</v>
      </c>
      <c r="C421" s="1507">
        <v>30.2</v>
      </c>
      <c r="D421" s="1507">
        <v>27.3</v>
      </c>
      <c r="E421" s="1507">
        <v>30.4</v>
      </c>
      <c r="F421" s="1507">
        <v>29</v>
      </c>
      <c r="G421" s="1507">
        <v>37.4</v>
      </c>
      <c r="H421" s="1507">
        <v>33.799999999999997</v>
      </c>
      <c r="I421" s="1507">
        <v>29.6</v>
      </c>
      <c r="J421" s="1507">
        <v>30.9</v>
      </c>
      <c r="K421" s="1507">
        <v>26.5</v>
      </c>
      <c r="L421" s="1507">
        <v>25.9</v>
      </c>
      <c r="M421" s="1507">
        <v>20</v>
      </c>
    </row>
    <row r="422" spans="1:13">
      <c r="A422" s="1507">
        <v>24</v>
      </c>
      <c r="B422" s="1507">
        <v>24.6</v>
      </c>
      <c r="C422" s="1507">
        <v>26.4</v>
      </c>
      <c r="D422" s="1507">
        <v>24.7</v>
      </c>
      <c r="E422" s="1507">
        <v>29.8</v>
      </c>
      <c r="F422" s="1507">
        <v>30.3</v>
      </c>
      <c r="G422" s="1507">
        <v>36.700000000000003</v>
      </c>
      <c r="H422" s="1507">
        <v>31.9</v>
      </c>
      <c r="I422" s="1507">
        <v>33.4</v>
      </c>
      <c r="J422" s="1507">
        <v>27</v>
      </c>
      <c r="K422" s="1507">
        <v>23.6</v>
      </c>
      <c r="L422" s="1507">
        <v>25.5</v>
      </c>
      <c r="M422" s="1507">
        <v>21.1</v>
      </c>
    </row>
    <row r="423" spans="1:13">
      <c r="A423" s="1507">
        <v>25</v>
      </c>
      <c r="B423" s="1507">
        <v>21.4</v>
      </c>
      <c r="C423" s="1507">
        <v>27.5</v>
      </c>
      <c r="D423" s="1507">
        <v>26.6</v>
      </c>
      <c r="E423" s="1507">
        <v>30.3</v>
      </c>
      <c r="F423" s="1507">
        <v>31.4</v>
      </c>
      <c r="G423" s="1507">
        <v>36.799999999999997</v>
      </c>
      <c r="H423" s="1507">
        <v>32.799999999999997</v>
      </c>
      <c r="I423" s="1507">
        <v>28.3</v>
      </c>
      <c r="J423" s="1507">
        <v>25.8</v>
      </c>
      <c r="K423" s="1507">
        <v>25.9</v>
      </c>
      <c r="L423" s="1507">
        <v>25.4</v>
      </c>
      <c r="M423" s="1507">
        <v>18.3</v>
      </c>
    </row>
    <row r="424" spans="1:13">
      <c r="A424" s="1507">
        <v>26</v>
      </c>
      <c r="B424" s="1507">
        <v>22.5</v>
      </c>
      <c r="C424" s="1507">
        <v>29.7</v>
      </c>
      <c r="D424" s="1507">
        <v>24.8</v>
      </c>
      <c r="E424" s="1507">
        <v>21.3</v>
      </c>
      <c r="F424" s="1507">
        <v>33.4</v>
      </c>
      <c r="G424" s="1507">
        <v>33.9</v>
      </c>
      <c r="H424" s="1507">
        <v>31</v>
      </c>
      <c r="I424" s="1507">
        <v>26.7</v>
      </c>
      <c r="J424" s="1507">
        <v>27.1</v>
      </c>
      <c r="K424" s="1507">
        <v>23.5</v>
      </c>
      <c r="L424" s="1507">
        <v>22.8</v>
      </c>
      <c r="M424" s="1507">
        <v>18.100000000000001</v>
      </c>
    </row>
    <row r="425" spans="1:13">
      <c r="A425" s="1507">
        <v>27</v>
      </c>
      <c r="B425" s="1507">
        <v>23.8</v>
      </c>
      <c r="C425" s="1507">
        <v>28.8</v>
      </c>
      <c r="D425" s="1507">
        <v>21.5</v>
      </c>
      <c r="E425" s="1507">
        <v>28.4</v>
      </c>
      <c r="F425" s="1507">
        <v>33</v>
      </c>
      <c r="G425" s="1507">
        <v>32.299999999999997</v>
      </c>
      <c r="H425" s="1507">
        <v>31.4</v>
      </c>
      <c r="I425" s="1507">
        <v>28</v>
      </c>
      <c r="J425" s="1507">
        <v>28.1</v>
      </c>
      <c r="K425" s="1507">
        <v>24.3</v>
      </c>
      <c r="L425" s="1507">
        <v>23.8</v>
      </c>
      <c r="M425" s="1507">
        <v>19.899999999999999</v>
      </c>
    </row>
    <row r="426" spans="1:13">
      <c r="A426" s="1507">
        <v>28</v>
      </c>
      <c r="B426" s="1507">
        <v>20.399999999999999</v>
      </c>
      <c r="C426" s="1507">
        <v>23.5</v>
      </c>
      <c r="D426" s="1507">
        <v>26.1</v>
      </c>
      <c r="E426" s="1507">
        <v>30.7</v>
      </c>
      <c r="F426" s="1507">
        <v>31.5</v>
      </c>
      <c r="G426" s="1507">
        <v>31.4</v>
      </c>
      <c r="H426" s="1507">
        <v>33.799999999999997</v>
      </c>
      <c r="I426" s="1507">
        <v>29.6</v>
      </c>
      <c r="J426" s="1507">
        <v>29</v>
      </c>
      <c r="K426" s="1507">
        <v>27.6</v>
      </c>
      <c r="L426" s="1507">
        <v>23.4</v>
      </c>
      <c r="M426" s="1507">
        <v>20.2</v>
      </c>
    </row>
    <row r="427" spans="1:13">
      <c r="A427" s="1507">
        <v>29</v>
      </c>
      <c r="B427" s="1507">
        <v>15.5</v>
      </c>
      <c r="D427" s="1507">
        <v>27.8</v>
      </c>
      <c r="E427" s="1507">
        <v>31.6</v>
      </c>
      <c r="F427" s="1507">
        <v>29.9</v>
      </c>
      <c r="G427" s="1507">
        <v>31.1</v>
      </c>
      <c r="H427" s="1507">
        <v>30.8</v>
      </c>
      <c r="I427" s="1507">
        <v>31.6</v>
      </c>
      <c r="J427" s="1507">
        <v>27.5</v>
      </c>
      <c r="K427" s="1507">
        <v>27.1</v>
      </c>
      <c r="L427" s="1507">
        <v>24.6</v>
      </c>
      <c r="M427" s="1507">
        <v>19.8</v>
      </c>
    </row>
    <row r="428" spans="1:13">
      <c r="A428" s="1507">
        <v>30</v>
      </c>
      <c r="B428" s="1507">
        <v>17.3</v>
      </c>
      <c r="D428" s="1507">
        <v>28.8</v>
      </c>
      <c r="E428" s="1507">
        <v>31.1</v>
      </c>
      <c r="F428" s="1507">
        <v>32.799999999999997</v>
      </c>
      <c r="G428" s="1507">
        <v>32</v>
      </c>
      <c r="H428" s="1507">
        <v>31.8</v>
      </c>
      <c r="I428" s="1507">
        <v>31.8</v>
      </c>
      <c r="J428" s="1507">
        <v>30.3</v>
      </c>
      <c r="K428" s="1507">
        <v>27.3</v>
      </c>
      <c r="L428" s="1507">
        <v>25</v>
      </c>
      <c r="M428" s="1507">
        <v>19.7</v>
      </c>
    </row>
    <row r="429" spans="1:13">
      <c r="A429" s="1507">
        <v>31</v>
      </c>
      <c r="B429" s="1507">
        <v>20.3</v>
      </c>
      <c r="D429" s="1507">
        <v>29.5</v>
      </c>
      <c r="F429" s="1507">
        <v>34.700000000000003</v>
      </c>
      <c r="H429" s="1507">
        <v>32.9</v>
      </c>
      <c r="I429" s="1507">
        <v>30</v>
      </c>
      <c r="K429" s="1507">
        <v>27.5</v>
      </c>
      <c r="M429" s="1507">
        <v>20.100000000000001</v>
      </c>
    </row>
    <row r="430" spans="1:13">
      <c r="A430" s="1507">
        <f>A397+1</f>
        <v>1974</v>
      </c>
      <c r="B430" s="1507" t="s">
        <v>2</v>
      </c>
      <c r="C430" s="1507" t="s">
        <v>3</v>
      </c>
      <c r="D430" s="1507" t="s">
        <v>4</v>
      </c>
      <c r="E430" s="1507" t="s">
        <v>5</v>
      </c>
      <c r="F430" s="1507" t="s">
        <v>6</v>
      </c>
      <c r="G430" s="1507" t="s">
        <v>7</v>
      </c>
      <c r="H430" s="1507" t="s">
        <v>8</v>
      </c>
      <c r="I430" s="1507" t="s">
        <v>9</v>
      </c>
      <c r="J430" s="1507" t="s">
        <v>10</v>
      </c>
      <c r="K430" s="1507" t="s">
        <v>11</v>
      </c>
      <c r="L430" s="1507" t="s">
        <v>12</v>
      </c>
      <c r="M430" s="1507" t="s">
        <v>13</v>
      </c>
    </row>
    <row r="432" spans="1:13">
      <c r="A432" s="1507">
        <v>1</v>
      </c>
      <c r="B432" s="1507">
        <v>22</v>
      </c>
      <c r="C432" s="1507">
        <v>11.7</v>
      </c>
      <c r="D432" s="1507">
        <v>17.5</v>
      </c>
      <c r="E432" s="1507">
        <v>27.4</v>
      </c>
      <c r="F432" s="1507">
        <v>32.9</v>
      </c>
      <c r="G432" s="1507">
        <v>33.6</v>
      </c>
      <c r="H432" s="1507">
        <v>33.299999999999997</v>
      </c>
      <c r="I432" s="1507">
        <v>31.1</v>
      </c>
      <c r="J432" s="1507">
        <v>29.3</v>
      </c>
      <c r="K432" s="1507">
        <v>32.200000000000003</v>
      </c>
      <c r="L432" s="1507">
        <v>26.9</v>
      </c>
      <c r="M432" s="1507">
        <v>28.8</v>
      </c>
    </row>
    <row r="433" spans="1:13">
      <c r="A433" s="1507">
        <v>2</v>
      </c>
      <c r="B433" s="1507">
        <v>21.8</v>
      </c>
      <c r="C433" s="1507">
        <v>13.6</v>
      </c>
      <c r="D433" s="1507">
        <v>18.899999999999999</v>
      </c>
      <c r="E433" s="1507">
        <v>22.1</v>
      </c>
      <c r="F433" s="1507">
        <v>30.8</v>
      </c>
      <c r="G433" s="1507">
        <v>35.200000000000003</v>
      </c>
      <c r="H433" s="1507">
        <v>32.1</v>
      </c>
      <c r="I433" s="1507">
        <v>32.6</v>
      </c>
      <c r="J433" s="1507">
        <v>32.200000000000003</v>
      </c>
      <c r="K433" s="1507">
        <v>32</v>
      </c>
      <c r="L433" s="1507">
        <v>24.8</v>
      </c>
      <c r="M433" s="1507">
        <v>29.6</v>
      </c>
    </row>
    <row r="434" spans="1:13">
      <c r="A434" s="1507">
        <v>3</v>
      </c>
      <c r="B434" s="1507">
        <v>22.3</v>
      </c>
      <c r="C434" s="1507">
        <v>12</v>
      </c>
      <c r="D434" s="1507">
        <v>23.4</v>
      </c>
      <c r="E434" s="1507">
        <v>18.899999999999999</v>
      </c>
      <c r="F434" s="1507">
        <v>30.1</v>
      </c>
      <c r="G434" s="1507">
        <v>34.799999999999997</v>
      </c>
      <c r="H434" s="1507">
        <v>31.1</v>
      </c>
      <c r="I434" s="1507">
        <v>32.299999999999997</v>
      </c>
      <c r="J434" s="1507">
        <v>32.700000000000003</v>
      </c>
      <c r="K434" s="1507">
        <v>30.7</v>
      </c>
      <c r="L434" s="1507">
        <v>30.1</v>
      </c>
      <c r="M434" s="1507">
        <v>29.7</v>
      </c>
    </row>
    <row r="435" spans="1:13">
      <c r="A435" s="1507">
        <v>4</v>
      </c>
      <c r="B435" s="1507">
        <v>22.1</v>
      </c>
      <c r="C435" s="1507">
        <v>14.6</v>
      </c>
      <c r="D435" s="1507">
        <v>22.3</v>
      </c>
      <c r="E435" s="1507">
        <v>20.7</v>
      </c>
      <c r="F435" s="1507">
        <v>32.4</v>
      </c>
      <c r="G435" s="1507">
        <v>31.6</v>
      </c>
      <c r="H435" s="1507">
        <v>32.299999999999997</v>
      </c>
      <c r="I435" s="1507">
        <v>31.4</v>
      </c>
      <c r="J435" s="1507">
        <v>34.5</v>
      </c>
      <c r="K435" s="1507">
        <v>30.9</v>
      </c>
      <c r="L435" s="1507">
        <v>29.6</v>
      </c>
      <c r="M435" s="1507">
        <v>24.1</v>
      </c>
    </row>
    <row r="436" spans="1:13">
      <c r="A436" s="1507">
        <v>5</v>
      </c>
      <c r="B436" s="1507">
        <v>21.8</v>
      </c>
      <c r="C436" s="1507">
        <v>16.7</v>
      </c>
      <c r="D436" s="1507">
        <v>22.1</v>
      </c>
      <c r="E436" s="1507">
        <v>23.3</v>
      </c>
      <c r="F436" s="1507">
        <v>34.6</v>
      </c>
      <c r="G436" s="1507">
        <v>33.1</v>
      </c>
      <c r="H436" s="1507">
        <v>33.9</v>
      </c>
      <c r="I436" s="1507">
        <v>32.1</v>
      </c>
      <c r="J436" s="1507">
        <v>33.4</v>
      </c>
      <c r="K436" s="1507">
        <v>31.5</v>
      </c>
      <c r="L436" s="1507">
        <v>26.4</v>
      </c>
      <c r="M436" s="1507">
        <v>22</v>
      </c>
    </row>
    <row r="437" spans="1:13">
      <c r="A437" s="1507">
        <v>6</v>
      </c>
      <c r="B437" s="1507">
        <v>21.6</v>
      </c>
      <c r="C437" s="1507">
        <v>14.1</v>
      </c>
      <c r="D437" s="1507">
        <v>24.1</v>
      </c>
      <c r="E437" s="1507">
        <v>25.1</v>
      </c>
      <c r="F437" s="1507">
        <v>35.5</v>
      </c>
      <c r="G437" s="1507">
        <v>31.3</v>
      </c>
      <c r="H437" s="1507">
        <v>34.799999999999997</v>
      </c>
      <c r="I437" s="1507">
        <v>32.200000000000003</v>
      </c>
      <c r="J437" s="1507">
        <v>33.1</v>
      </c>
      <c r="K437" s="1507">
        <v>30.4</v>
      </c>
      <c r="L437" s="1507">
        <v>28.9</v>
      </c>
      <c r="M437" s="1507">
        <v>18.899999999999999</v>
      </c>
    </row>
    <row r="438" spans="1:13">
      <c r="A438" s="1507">
        <v>7</v>
      </c>
      <c r="B438" s="1507">
        <v>22.6</v>
      </c>
      <c r="C438" s="1507">
        <v>14.5</v>
      </c>
      <c r="D438" s="1507">
        <v>26.2</v>
      </c>
      <c r="E438" s="1507">
        <v>27.9</v>
      </c>
      <c r="F438" s="1507">
        <v>35.4</v>
      </c>
      <c r="G438" s="1507">
        <v>33.9</v>
      </c>
      <c r="H438" s="1507">
        <v>34.6</v>
      </c>
      <c r="I438" s="1507">
        <v>31.2</v>
      </c>
      <c r="J438" s="1507">
        <v>26.8</v>
      </c>
      <c r="K438" s="1507">
        <v>31.3</v>
      </c>
      <c r="L438" s="1507">
        <v>29.9</v>
      </c>
      <c r="M438" s="1507">
        <v>18.100000000000001</v>
      </c>
    </row>
    <row r="439" spans="1:13">
      <c r="A439" s="1507">
        <v>8</v>
      </c>
      <c r="B439" s="1507">
        <v>22.7</v>
      </c>
      <c r="C439" s="1507">
        <v>14.6</v>
      </c>
      <c r="D439" s="1507">
        <v>23.1</v>
      </c>
      <c r="E439" s="1507">
        <v>28.8</v>
      </c>
      <c r="F439" s="1507">
        <v>35.4</v>
      </c>
      <c r="G439" s="1507">
        <v>34.1</v>
      </c>
      <c r="H439" s="1507">
        <v>33.799999999999997</v>
      </c>
      <c r="I439" s="1507">
        <v>33.1</v>
      </c>
      <c r="J439" s="1507">
        <v>30</v>
      </c>
      <c r="K439" s="1507">
        <v>30.8</v>
      </c>
      <c r="L439" s="1507">
        <v>31.6</v>
      </c>
      <c r="M439" s="1507">
        <v>22.4</v>
      </c>
    </row>
    <row r="440" spans="1:13">
      <c r="A440" s="1507">
        <v>9</v>
      </c>
      <c r="B440" s="1507">
        <v>24</v>
      </c>
      <c r="C440" s="1507">
        <v>15.6</v>
      </c>
      <c r="D440" s="1507">
        <v>24.3</v>
      </c>
      <c r="E440" s="1507">
        <v>26.1</v>
      </c>
      <c r="F440" s="1507">
        <v>32.299999999999997</v>
      </c>
      <c r="G440" s="1507">
        <v>33</v>
      </c>
      <c r="H440" s="1507">
        <v>33.6</v>
      </c>
      <c r="I440" s="1507">
        <v>33.9</v>
      </c>
      <c r="J440" s="1507">
        <v>32.9</v>
      </c>
      <c r="K440" s="1507">
        <v>29.8</v>
      </c>
      <c r="L440" s="1507">
        <v>32.299999999999997</v>
      </c>
      <c r="M440" s="1507">
        <v>26.9</v>
      </c>
    </row>
    <row r="441" spans="1:13">
      <c r="A441" s="1507">
        <v>10</v>
      </c>
      <c r="B441" s="1507">
        <v>24.4</v>
      </c>
      <c r="C441" s="1507">
        <v>15.7</v>
      </c>
      <c r="D441" s="1507">
        <v>22</v>
      </c>
      <c r="E441" s="1507">
        <v>25.6</v>
      </c>
      <c r="F441" s="1507">
        <v>27.9</v>
      </c>
      <c r="G441" s="1507">
        <v>30.6</v>
      </c>
      <c r="H441" s="1507">
        <v>33.6</v>
      </c>
      <c r="I441" s="1507">
        <v>32.5</v>
      </c>
      <c r="J441" s="1507">
        <v>33.5</v>
      </c>
      <c r="K441" s="1507">
        <v>25.9</v>
      </c>
      <c r="L441" s="1507">
        <v>25.9</v>
      </c>
      <c r="M441" s="1507">
        <v>26.6</v>
      </c>
    </row>
    <row r="442" spans="1:13">
      <c r="A442" s="1507">
        <v>11</v>
      </c>
      <c r="B442" s="1507">
        <v>20.7</v>
      </c>
      <c r="C442" s="1507">
        <v>16.600000000000001</v>
      </c>
      <c r="D442" s="1507">
        <v>15</v>
      </c>
      <c r="E442" s="1507">
        <v>24</v>
      </c>
      <c r="F442" s="1507">
        <v>28.9</v>
      </c>
      <c r="G442" s="1507">
        <v>29.5</v>
      </c>
      <c r="H442" s="1507">
        <v>35.5</v>
      </c>
      <c r="I442" s="1507">
        <v>33.200000000000003</v>
      </c>
      <c r="J442" s="1507">
        <v>32.9</v>
      </c>
      <c r="K442" s="1507">
        <v>28.6</v>
      </c>
      <c r="L442" s="1507">
        <v>27.3</v>
      </c>
      <c r="M442" s="1507">
        <v>21.3</v>
      </c>
    </row>
    <row r="443" spans="1:13">
      <c r="A443" s="1507">
        <v>12</v>
      </c>
      <c r="B443" s="1507">
        <v>14.5</v>
      </c>
      <c r="C443" s="1507">
        <v>19.8</v>
      </c>
      <c r="D443" s="1507">
        <v>15.6</v>
      </c>
      <c r="E443" s="1507">
        <v>24.5</v>
      </c>
      <c r="F443" s="1507">
        <v>31</v>
      </c>
      <c r="G443" s="1507">
        <v>33.6</v>
      </c>
      <c r="H443" s="1507">
        <v>33.299999999999997</v>
      </c>
      <c r="I443" s="1507">
        <v>34.799999999999997</v>
      </c>
      <c r="J443" s="1507">
        <v>32.6</v>
      </c>
      <c r="K443" s="1507">
        <v>29.1</v>
      </c>
      <c r="L443" s="1507">
        <v>26.1</v>
      </c>
      <c r="M443" s="1507">
        <v>18.399999999999999</v>
      </c>
    </row>
    <row r="444" spans="1:13">
      <c r="A444" s="1507">
        <v>13</v>
      </c>
      <c r="B444" s="1507">
        <v>15.7</v>
      </c>
      <c r="C444" s="1507">
        <v>21.1</v>
      </c>
      <c r="D444" s="1507">
        <v>16.8</v>
      </c>
      <c r="E444" s="1507">
        <v>27.1</v>
      </c>
      <c r="F444" s="1507">
        <v>31.2</v>
      </c>
      <c r="G444" s="1507">
        <v>32.799999999999997</v>
      </c>
      <c r="H444" s="1507">
        <v>30.9</v>
      </c>
      <c r="I444" s="1507">
        <v>33.799999999999997</v>
      </c>
      <c r="J444" s="1507">
        <v>32.6</v>
      </c>
      <c r="K444" s="1507">
        <v>29.6</v>
      </c>
      <c r="L444" s="1507">
        <v>25.2</v>
      </c>
      <c r="M444" s="1507">
        <v>19.600000000000001</v>
      </c>
    </row>
    <row r="445" spans="1:13">
      <c r="A445" s="1507">
        <v>14</v>
      </c>
      <c r="B445" s="1507">
        <v>17.3</v>
      </c>
      <c r="C445" s="1507">
        <v>21.7</v>
      </c>
      <c r="D445" s="1507">
        <v>18.100000000000001</v>
      </c>
      <c r="E445" s="1507">
        <v>29.1</v>
      </c>
      <c r="F445" s="1507">
        <v>31.5</v>
      </c>
      <c r="G445" s="1507">
        <v>26.8</v>
      </c>
      <c r="H445" s="1507">
        <v>35.299999999999997</v>
      </c>
      <c r="I445" s="1507">
        <v>28.1</v>
      </c>
      <c r="J445" s="1507">
        <v>32.200000000000003</v>
      </c>
      <c r="K445" s="1507">
        <v>25.9</v>
      </c>
      <c r="L445" s="1507">
        <v>21.5</v>
      </c>
      <c r="M445" s="1507">
        <v>17.899999999999999</v>
      </c>
    </row>
    <row r="446" spans="1:13">
      <c r="A446" s="1507">
        <v>15</v>
      </c>
      <c r="B446" s="1507">
        <v>17.600000000000001</v>
      </c>
      <c r="C446" s="1507">
        <v>22</v>
      </c>
      <c r="D446" s="1507">
        <v>17.5</v>
      </c>
      <c r="E446" s="1507">
        <v>28.6</v>
      </c>
      <c r="F446" s="1507">
        <v>32.1</v>
      </c>
      <c r="G446" s="1507">
        <v>31</v>
      </c>
      <c r="H446" s="1507">
        <v>35.6</v>
      </c>
      <c r="I446" s="1507">
        <v>31</v>
      </c>
      <c r="J446" s="1507">
        <v>32.6</v>
      </c>
      <c r="K446" s="1507">
        <v>22.6</v>
      </c>
      <c r="L446" s="1507">
        <v>22.8</v>
      </c>
      <c r="M446" s="1507">
        <v>17.7</v>
      </c>
    </row>
    <row r="447" spans="1:13">
      <c r="A447" s="1507">
        <v>16</v>
      </c>
      <c r="B447" s="1507">
        <v>20.6</v>
      </c>
      <c r="C447" s="1507">
        <v>23.6</v>
      </c>
      <c r="D447" s="1507">
        <v>19.100000000000001</v>
      </c>
      <c r="E447" s="1507">
        <v>28.9</v>
      </c>
      <c r="F447" s="1507">
        <v>32.6</v>
      </c>
      <c r="G447" s="1507">
        <v>34.1</v>
      </c>
      <c r="H447" s="1507">
        <v>33.4</v>
      </c>
      <c r="I447" s="1507">
        <v>32.1</v>
      </c>
      <c r="J447" s="1507">
        <v>30.6</v>
      </c>
      <c r="K447" s="1507">
        <v>27.5</v>
      </c>
      <c r="L447" s="1507">
        <v>18.899999999999999</v>
      </c>
      <c r="M447" s="1507">
        <v>19.899999999999999</v>
      </c>
    </row>
    <row r="448" spans="1:13">
      <c r="A448" s="1507">
        <v>17</v>
      </c>
      <c r="B448" s="1507">
        <v>22.8</v>
      </c>
      <c r="C448" s="1507">
        <v>25.4</v>
      </c>
      <c r="D448" s="1507">
        <v>19.399999999999999</v>
      </c>
      <c r="E448" s="1507">
        <v>27.8</v>
      </c>
      <c r="F448" s="1507">
        <v>32</v>
      </c>
      <c r="G448" s="1507">
        <v>35.6</v>
      </c>
      <c r="H448" s="1507">
        <v>34.700000000000003</v>
      </c>
      <c r="I448" s="1507">
        <v>29.9</v>
      </c>
      <c r="J448" s="1507">
        <v>32.299999999999997</v>
      </c>
      <c r="K448" s="1507">
        <v>31.2</v>
      </c>
      <c r="L448" s="1507">
        <v>19.5</v>
      </c>
      <c r="M448" s="1507">
        <v>20.100000000000001</v>
      </c>
    </row>
    <row r="449" spans="1:13">
      <c r="A449" s="1507">
        <v>18</v>
      </c>
      <c r="B449" s="1507">
        <v>19.2</v>
      </c>
      <c r="C449" s="1507">
        <v>24.9</v>
      </c>
      <c r="D449" s="1507">
        <v>18.100000000000001</v>
      </c>
      <c r="E449" s="1507">
        <v>28.1</v>
      </c>
      <c r="F449" s="1507">
        <v>32.799999999999997</v>
      </c>
      <c r="G449" s="1507">
        <v>34.9</v>
      </c>
      <c r="H449" s="1507">
        <v>31.1</v>
      </c>
      <c r="I449" s="1507">
        <v>31.1</v>
      </c>
      <c r="J449" s="1507">
        <v>31.7</v>
      </c>
      <c r="K449" s="1507">
        <v>31.4</v>
      </c>
      <c r="L449" s="1507">
        <v>22.7</v>
      </c>
      <c r="M449" s="1507">
        <v>21.6</v>
      </c>
    </row>
    <row r="450" spans="1:13">
      <c r="A450" s="1507">
        <v>19</v>
      </c>
      <c r="B450" s="1507">
        <v>16.3</v>
      </c>
      <c r="C450" s="1507">
        <v>25.2</v>
      </c>
      <c r="D450" s="1507">
        <v>16.399999999999999</v>
      </c>
      <c r="E450" s="1507">
        <v>29.9</v>
      </c>
      <c r="F450" s="1507">
        <v>32.4</v>
      </c>
      <c r="G450" s="1507">
        <v>34.799999999999997</v>
      </c>
      <c r="H450" s="1507">
        <v>31.4</v>
      </c>
      <c r="I450" s="1507">
        <v>33.4</v>
      </c>
      <c r="J450" s="1507">
        <v>31.5</v>
      </c>
      <c r="K450" s="1507">
        <v>28.6</v>
      </c>
      <c r="L450" s="1507">
        <v>22.6</v>
      </c>
      <c r="M450" s="1507">
        <v>18.8</v>
      </c>
    </row>
    <row r="451" spans="1:13">
      <c r="A451" s="1507">
        <v>20</v>
      </c>
      <c r="B451" s="1507">
        <v>22.3</v>
      </c>
      <c r="C451" s="1507">
        <v>21.5</v>
      </c>
      <c r="D451" s="1507">
        <v>18.100000000000001</v>
      </c>
      <c r="E451" s="1507">
        <v>30.3</v>
      </c>
      <c r="F451" s="1507">
        <v>33.1</v>
      </c>
      <c r="G451" s="1507">
        <v>33.200000000000003</v>
      </c>
      <c r="H451" s="1507">
        <v>30.8</v>
      </c>
      <c r="I451" s="1507">
        <v>34.1</v>
      </c>
      <c r="J451" s="1507">
        <v>31.6</v>
      </c>
      <c r="K451" s="1507">
        <v>27.2</v>
      </c>
      <c r="L451" s="1507">
        <v>24.6</v>
      </c>
      <c r="M451" s="1507">
        <v>17.3</v>
      </c>
    </row>
    <row r="452" spans="1:13">
      <c r="A452" s="1507">
        <v>21</v>
      </c>
      <c r="B452" s="1507">
        <v>24.2</v>
      </c>
      <c r="C452" s="1507">
        <v>23.4</v>
      </c>
      <c r="D452" s="1507">
        <v>24.2</v>
      </c>
      <c r="E452" s="1507">
        <v>27.7</v>
      </c>
      <c r="F452" s="1507">
        <v>33.299999999999997</v>
      </c>
      <c r="G452" s="1507">
        <v>30.6</v>
      </c>
      <c r="H452" s="1507">
        <v>30.8</v>
      </c>
      <c r="I452" s="1507">
        <v>34.9</v>
      </c>
      <c r="J452" s="1507">
        <v>30.9</v>
      </c>
      <c r="K452" s="1507">
        <v>26.2</v>
      </c>
      <c r="L452" s="1507">
        <v>25.8</v>
      </c>
      <c r="M452" s="1507">
        <v>18.600000000000001</v>
      </c>
    </row>
    <row r="453" spans="1:13">
      <c r="A453" s="1507">
        <v>22</v>
      </c>
      <c r="B453" s="1507">
        <v>24.8</v>
      </c>
      <c r="C453" s="1507">
        <v>26.8</v>
      </c>
      <c r="D453" s="1507">
        <v>24.5</v>
      </c>
      <c r="E453" s="1507">
        <v>27.2</v>
      </c>
      <c r="F453" s="1507">
        <v>32.799999999999997</v>
      </c>
      <c r="G453" s="1507">
        <v>36.4</v>
      </c>
      <c r="H453" s="1507">
        <v>34.1</v>
      </c>
      <c r="I453" s="1507">
        <v>35.1</v>
      </c>
      <c r="J453" s="1507">
        <v>30.9</v>
      </c>
      <c r="K453" s="1507">
        <v>26.4</v>
      </c>
      <c r="L453" s="1507">
        <v>25.8</v>
      </c>
      <c r="M453" s="1507">
        <v>17.2</v>
      </c>
    </row>
    <row r="454" spans="1:13">
      <c r="A454" s="1507">
        <v>23</v>
      </c>
      <c r="B454" s="1507">
        <v>26.6</v>
      </c>
      <c r="C454" s="1507">
        <v>26.7</v>
      </c>
      <c r="D454" s="1507">
        <v>21.3</v>
      </c>
      <c r="E454" s="1507">
        <v>28.3</v>
      </c>
      <c r="F454" s="1507">
        <v>32.799999999999997</v>
      </c>
      <c r="G454" s="1507">
        <v>35.6</v>
      </c>
      <c r="H454" s="1507">
        <v>36.200000000000003</v>
      </c>
      <c r="I454" s="1507">
        <v>30.9</v>
      </c>
      <c r="J454" s="1507">
        <v>32.1</v>
      </c>
      <c r="K454" s="1507">
        <v>27.5</v>
      </c>
      <c r="L454" s="1507">
        <v>23.6</v>
      </c>
      <c r="M454" s="1507">
        <v>21.6</v>
      </c>
    </row>
    <row r="455" spans="1:13">
      <c r="A455" s="1507">
        <v>24</v>
      </c>
      <c r="B455" s="1507">
        <v>23.1</v>
      </c>
      <c r="C455" s="1507">
        <v>25.1</v>
      </c>
      <c r="D455" s="1507">
        <v>25.6</v>
      </c>
      <c r="E455" s="1507">
        <v>26.1</v>
      </c>
      <c r="F455" s="1507">
        <v>33.1</v>
      </c>
      <c r="G455" s="1507">
        <v>36.4</v>
      </c>
      <c r="H455" s="1507">
        <v>32.9</v>
      </c>
      <c r="I455" s="1507">
        <v>29.4</v>
      </c>
      <c r="J455" s="1507">
        <v>30.6</v>
      </c>
      <c r="K455" s="1507">
        <v>29</v>
      </c>
      <c r="L455" s="1507">
        <v>24.1</v>
      </c>
      <c r="M455" s="1507">
        <v>20.3</v>
      </c>
    </row>
    <row r="456" spans="1:13">
      <c r="A456" s="1507">
        <v>25</v>
      </c>
      <c r="B456" s="1507">
        <v>19.600000000000001</v>
      </c>
      <c r="C456" s="1507">
        <v>16.100000000000001</v>
      </c>
      <c r="D456" s="1507">
        <v>24.4</v>
      </c>
      <c r="E456" s="1507">
        <v>28.4</v>
      </c>
      <c r="F456" s="1507">
        <v>33.5</v>
      </c>
      <c r="G456" s="1507">
        <v>32.5</v>
      </c>
      <c r="H456" s="1507">
        <v>32.299999999999997</v>
      </c>
      <c r="I456" s="1507">
        <v>30.4</v>
      </c>
      <c r="J456" s="1507">
        <v>32.200000000000003</v>
      </c>
      <c r="K456" s="1507">
        <v>30.3</v>
      </c>
      <c r="L456" s="1507">
        <v>24.1</v>
      </c>
      <c r="M456" s="1507">
        <v>20.6</v>
      </c>
    </row>
    <row r="457" spans="1:13">
      <c r="A457" s="1507">
        <v>26</v>
      </c>
      <c r="B457" s="1507">
        <v>14.1</v>
      </c>
      <c r="C457" s="1507">
        <v>16.5</v>
      </c>
      <c r="D457" s="1507">
        <v>23.6</v>
      </c>
      <c r="E457" s="1507">
        <v>30</v>
      </c>
      <c r="F457" s="1507">
        <v>32.799999999999997</v>
      </c>
      <c r="G457" s="1507">
        <v>31.5</v>
      </c>
      <c r="H457" s="1507">
        <v>32.700000000000003</v>
      </c>
      <c r="I457" s="1507">
        <v>32.5</v>
      </c>
      <c r="J457" s="1507">
        <v>31.7</v>
      </c>
      <c r="K457" s="1507">
        <v>30.8</v>
      </c>
      <c r="L457" s="1507">
        <v>25.5</v>
      </c>
      <c r="M457" s="1507">
        <v>18.600000000000001</v>
      </c>
    </row>
    <row r="458" spans="1:13">
      <c r="A458" s="1507">
        <v>27</v>
      </c>
      <c r="B458" s="1507">
        <v>15.7</v>
      </c>
      <c r="C458" s="1507">
        <v>17.2</v>
      </c>
      <c r="D458" s="1507">
        <v>18.100000000000001</v>
      </c>
      <c r="E458" s="1507">
        <v>29.8</v>
      </c>
      <c r="F458" s="1507">
        <v>33.299999999999997</v>
      </c>
      <c r="G458" s="1507">
        <v>32</v>
      </c>
      <c r="H458" s="1507">
        <v>33.799999999999997</v>
      </c>
      <c r="I458" s="1507">
        <v>31.1</v>
      </c>
      <c r="J458" s="1507">
        <v>32.6</v>
      </c>
      <c r="K458" s="1507">
        <v>34.9</v>
      </c>
      <c r="L458" s="1507">
        <v>25.4</v>
      </c>
      <c r="M458" s="1507">
        <v>22.2</v>
      </c>
    </row>
    <row r="459" spans="1:13">
      <c r="A459" s="1507">
        <v>28</v>
      </c>
      <c r="B459" s="1507">
        <v>17.2</v>
      </c>
      <c r="C459" s="1507">
        <v>18.7</v>
      </c>
      <c r="D459" s="1507">
        <v>22.1</v>
      </c>
      <c r="E459" s="1507">
        <v>27.5</v>
      </c>
      <c r="F459" s="1507">
        <v>34.299999999999997</v>
      </c>
      <c r="G459" s="1507">
        <v>33.6</v>
      </c>
      <c r="H459" s="1507">
        <v>31.9</v>
      </c>
      <c r="I459" s="1507">
        <v>31.1</v>
      </c>
      <c r="J459" s="1507">
        <v>32.5</v>
      </c>
      <c r="K459" s="1507">
        <v>29.6</v>
      </c>
      <c r="L459" s="1507">
        <v>25.7</v>
      </c>
      <c r="M459" s="1507">
        <v>22.5</v>
      </c>
    </row>
    <row r="460" spans="1:13">
      <c r="A460" s="1507">
        <v>29</v>
      </c>
      <c r="B460" s="1507">
        <v>20.399999999999999</v>
      </c>
      <c r="D460" s="1507">
        <v>22.3</v>
      </c>
      <c r="E460" s="1507">
        <v>28.1</v>
      </c>
      <c r="F460" s="1507">
        <v>36</v>
      </c>
      <c r="G460" s="1507">
        <v>34.1</v>
      </c>
      <c r="H460" s="1507">
        <v>33.299999999999997</v>
      </c>
      <c r="I460" s="1507">
        <v>31.5</v>
      </c>
      <c r="J460" s="1507">
        <v>34.1</v>
      </c>
      <c r="K460" s="1507">
        <v>28.5</v>
      </c>
      <c r="L460" s="1507">
        <v>27</v>
      </c>
      <c r="M460" s="1507">
        <v>23.1</v>
      </c>
    </row>
    <row r="461" spans="1:13">
      <c r="A461" s="1507">
        <v>30</v>
      </c>
      <c r="B461" s="1507">
        <v>19.899999999999999</v>
      </c>
      <c r="D461" s="1507">
        <v>26.7</v>
      </c>
      <c r="E461" s="1507">
        <v>28.1</v>
      </c>
      <c r="F461" s="1507">
        <v>32.6</v>
      </c>
      <c r="G461" s="1507">
        <v>34.6</v>
      </c>
      <c r="H461" s="1507">
        <v>33.4</v>
      </c>
      <c r="I461" s="1507">
        <v>28</v>
      </c>
      <c r="J461" s="1507">
        <v>29.6</v>
      </c>
      <c r="K461" s="1507">
        <v>28.6</v>
      </c>
      <c r="L461" s="1507">
        <v>27.8</v>
      </c>
      <c r="M461" s="1507">
        <v>24.7</v>
      </c>
    </row>
    <row r="462" spans="1:13">
      <c r="A462" s="1507">
        <v>31</v>
      </c>
      <c r="B462" s="1507">
        <v>15.5</v>
      </c>
      <c r="D462" s="1507">
        <v>26.7</v>
      </c>
      <c r="F462" s="1507">
        <v>30.6</v>
      </c>
      <c r="H462" s="1507">
        <v>33.1</v>
      </c>
      <c r="I462" s="1507">
        <v>26.1</v>
      </c>
      <c r="K462" s="1507">
        <v>29.3</v>
      </c>
      <c r="M462" s="1507">
        <v>23.9</v>
      </c>
    </row>
    <row r="463" spans="1:13">
      <c r="A463" s="1507">
        <f>A430+1</f>
        <v>1975</v>
      </c>
      <c r="B463" s="1507" t="s">
        <v>2</v>
      </c>
      <c r="C463" s="1507" t="s">
        <v>3</v>
      </c>
      <c r="D463" s="1507" t="s">
        <v>4</v>
      </c>
      <c r="E463" s="1507" t="s">
        <v>5</v>
      </c>
      <c r="F463" s="1507" t="s">
        <v>6</v>
      </c>
      <c r="G463" s="1507" t="s">
        <v>7</v>
      </c>
      <c r="H463" s="1507" t="s">
        <v>8</v>
      </c>
      <c r="I463" s="1507" t="s">
        <v>9</v>
      </c>
      <c r="J463" s="1507" t="s">
        <v>10</v>
      </c>
      <c r="K463" s="1507" t="s">
        <v>11</v>
      </c>
      <c r="L463" s="1507" t="s">
        <v>12</v>
      </c>
      <c r="M463" s="1507" t="s">
        <v>13</v>
      </c>
    </row>
    <row r="465" spans="1:13">
      <c r="A465" s="1507">
        <v>1</v>
      </c>
      <c r="B465" s="1507">
        <v>23.8</v>
      </c>
      <c r="C465" s="1507">
        <v>26.8</v>
      </c>
      <c r="D465" s="1507">
        <v>24.6</v>
      </c>
      <c r="E465" s="1507">
        <v>21.2</v>
      </c>
      <c r="F465" s="1507">
        <v>30.9</v>
      </c>
      <c r="G465" s="1507">
        <v>31.1</v>
      </c>
      <c r="H465" s="1507">
        <v>36.299999999999997</v>
      </c>
      <c r="I465" s="1507">
        <v>32.299999999999997</v>
      </c>
      <c r="J465" s="1507">
        <v>28.3</v>
      </c>
      <c r="K465" s="1507">
        <v>30.6</v>
      </c>
      <c r="L465" s="1507">
        <v>26.7</v>
      </c>
      <c r="M465" s="1507">
        <v>24.9</v>
      </c>
    </row>
    <row r="466" spans="1:13">
      <c r="A466" s="1507">
        <v>2</v>
      </c>
      <c r="B466" s="1507">
        <v>20.9</v>
      </c>
      <c r="C466" s="1507">
        <v>24.1</v>
      </c>
      <c r="D466" s="1507">
        <v>26.8</v>
      </c>
      <c r="E466" s="1507">
        <v>21.3</v>
      </c>
      <c r="F466" s="1507">
        <v>31.9</v>
      </c>
      <c r="G466" s="1507">
        <v>32.1</v>
      </c>
      <c r="H466" s="1507">
        <v>35.299999999999997</v>
      </c>
      <c r="I466" s="1507">
        <v>31.1</v>
      </c>
      <c r="J466" s="1507">
        <v>31.5</v>
      </c>
      <c r="K466" s="1507">
        <v>32.1</v>
      </c>
      <c r="L466" s="1507">
        <v>27.3</v>
      </c>
      <c r="M466" s="1507">
        <v>24.4</v>
      </c>
    </row>
    <row r="467" spans="1:13">
      <c r="A467" s="1507">
        <v>3</v>
      </c>
      <c r="B467" s="1507">
        <v>18</v>
      </c>
      <c r="C467" s="1507">
        <v>24.7</v>
      </c>
      <c r="D467" s="1507">
        <v>24.9</v>
      </c>
      <c r="E467" s="1507">
        <v>22.1</v>
      </c>
      <c r="F467" s="1507">
        <v>32</v>
      </c>
      <c r="G467" s="1507">
        <v>33.6</v>
      </c>
      <c r="H467" s="1507">
        <v>35.6</v>
      </c>
      <c r="I467" s="1507">
        <v>32.200000000000003</v>
      </c>
      <c r="J467" s="1507">
        <v>31.7</v>
      </c>
      <c r="K467" s="1507">
        <v>32.9</v>
      </c>
      <c r="L467" s="1507">
        <v>26.8</v>
      </c>
      <c r="M467" s="1507">
        <v>27.3</v>
      </c>
    </row>
    <row r="468" spans="1:13">
      <c r="A468" s="1507">
        <v>4</v>
      </c>
      <c r="B468" s="1507">
        <v>19.5</v>
      </c>
      <c r="C468" s="1507">
        <v>26.2</v>
      </c>
      <c r="D468" s="1507">
        <v>28.3</v>
      </c>
      <c r="E468" s="1507">
        <v>26.9</v>
      </c>
      <c r="F468" s="1507">
        <v>32.1</v>
      </c>
      <c r="G468" s="1507">
        <v>33.1</v>
      </c>
      <c r="H468" s="1507">
        <v>35.4</v>
      </c>
      <c r="I468" s="1507">
        <v>34.299999999999997</v>
      </c>
      <c r="J468" s="1507">
        <v>31.7</v>
      </c>
      <c r="K468" s="1507">
        <v>31.3</v>
      </c>
      <c r="L468" s="1507">
        <v>27.7</v>
      </c>
      <c r="M468" s="1507">
        <v>29.2</v>
      </c>
    </row>
    <row r="469" spans="1:13">
      <c r="A469" s="1507">
        <v>5</v>
      </c>
      <c r="B469" s="1507">
        <v>17.3</v>
      </c>
      <c r="C469" s="1507">
        <v>26.9</v>
      </c>
      <c r="D469" s="1507">
        <v>25.7</v>
      </c>
      <c r="E469" s="1507">
        <v>27.1</v>
      </c>
      <c r="F469" s="1507">
        <v>32.799999999999997</v>
      </c>
      <c r="G469" s="1507">
        <v>34.299999999999997</v>
      </c>
      <c r="H469" s="1507">
        <v>34.299999999999997</v>
      </c>
      <c r="I469" s="1507">
        <v>34.1</v>
      </c>
      <c r="J469" s="1507">
        <v>32</v>
      </c>
      <c r="K469" s="1507">
        <v>32.299999999999997</v>
      </c>
      <c r="L469" s="1507">
        <v>25.4</v>
      </c>
      <c r="M469" s="1507">
        <v>28.8</v>
      </c>
    </row>
    <row r="470" spans="1:13">
      <c r="A470" s="1507">
        <v>6</v>
      </c>
      <c r="B470" s="1507">
        <v>16.100000000000001</v>
      </c>
      <c r="C470" s="1507">
        <v>27.9</v>
      </c>
      <c r="D470" s="1507">
        <v>26.3</v>
      </c>
      <c r="E470" s="1507">
        <v>26.8</v>
      </c>
      <c r="F470" s="1507">
        <v>28.8</v>
      </c>
      <c r="G470" s="1507">
        <v>31.7</v>
      </c>
      <c r="H470" s="1507">
        <v>34.1</v>
      </c>
      <c r="I470" s="1507">
        <v>34.1</v>
      </c>
      <c r="J470" s="1507">
        <v>31.8</v>
      </c>
      <c r="K470" s="1507">
        <v>33.200000000000003</v>
      </c>
      <c r="L470" s="1507">
        <v>23.4</v>
      </c>
      <c r="M470" s="1507">
        <v>28.8</v>
      </c>
    </row>
    <row r="471" spans="1:13">
      <c r="A471" s="1507">
        <v>7</v>
      </c>
      <c r="B471" s="1507">
        <v>17.600000000000001</v>
      </c>
      <c r="C471" s="1507">
        <v>27.7</v>
      </c>
      <c r="D471" s="1507">
        <v>23.3</v>
      </c>
      <c r="E471" s="1507">
        <v>29.8</v>
      </c>
      <c r="F471" s="1507">
        <v>32</v>
      </c>
      <c r="G471" s="1507">
        <v>31.2</v>
      </c>
      <c r="H471" s="1507">
        <v>33.700000000000003</v>
      </c>
      <c r="I471" s="1507">
        <v>34.799999999999997</v>
      </c>
      <c r="J471" s="1507">
        <v>32.5</v>
      </c>
      <c r="K471" s="1507">
        <v>29.6</v>
      </c>
      <c r="L471" s="1507">
        <v>24.9</v>
      </c>
      <c r="M471" s="1507">
        <v>28.8</v>
      </c>
    </row>
    <row r="472" spans="1:13">
      <c r="A472" s="1507">
        <v>8</v>
      </c>
      <c r="B472" s="1507">
        <v>19.100000000000001</v>
      </c>
      <c r="C472" s="1507">
        <v>21.8</v>
      </c>
      <c r="D472" s="1507">
        <v>19.600000000000001</v>
      </c>
      <c r="E472" s="1507">
        <v>27.7</v>
      </c>
      <c r="F472" s="1507">
        <v>33.5</v>
      </c>
      <c r="G472" s="1507">
        <v>35.1</v>
      </c>
      <c r="H472" s="1507">
        <v>34.1</v>
      </c>
      <c r="I472" s="1507">
        <v>35.6</v>
      </c>
      <c r="J472" s="1507">
        <v>33.299999999999997</v>
      </c>
      <c r="K472" s="1507">
        <v>27.6</v>
      </c>
      <c r="L472" s="1507">
        <v>24.9</v>
      </c>
      <c r="M472" s="1507">
        <v>28.8</v>
      </c>
    </row>
    <row r="473" spans="1:13">
      <c r="A473" s="1507">
        <v>9</v>
      </c>
      <c r="B473" s="1507">
        <v>19</v>
      </c>
      <c r="C473" s="1507">
        <v>16.600000000000001</v>
      </c>
      <c r="D473" s="1507">
        <v>24.2</v>
      </c>
      <c r="E473" s="1507">
        <v>24.7</v>
      </c>
      <c r="F473" s="1507">
        <v>33.799999999999997</v>
      </c>
      <c r="G473" s="1507">
        <v>34.200000000000003</v>
      </c>
      <c r="H473" s="1507">
        <v>34.5</v>
      </c>
      <c r="I473" s="1507">
        <v>32.700000000000003</v>
      </c>
      <c r="J473" s="1507">
        <v>33</v>
      </c>
      <c r="K473" s="1507">
        <v>26.5</v>
      </c>
      <c r="L473" s="1507">
        <v>26</v>
      </c>
      <c r="M473" s="1507">
        <v>24.5</v>
      </c>
    </row>
    <row r="474" spans="1:13">
      <c r="A474" s="1507">
        <v>10</v>
      </c>
      <c r="B474" s="1507">
        <v>17.5</v>
      </c>
      <c r="C474" s="1507">
        <v>17.100000000000001</v>
      </c>
      <c r="D474" s="1507">
        <v>22.1</v>
      </c>
      <c r="E474" s="1507">
        <v>28.5</v>
      </c>
      <c r="F474" s="1507">
        <v>34.299999999999997</v>
      </c>
      <c r="G474" s="1507">
        <v>34.6</v>
      </c>
      <c r="H474" s="1507">
        <v>33.6</v>
      </c>
      <c r="I474" s="1507">
        <v>29.8</v>
      </c>
      <c r="J474" s="1507">
        <v>27.1</v>
      </c>
      <c r="K474" s="1507">
        <v>30.6</v>
      </c>
      <c r="L474" s="1507">
        <v>23.8</v>
      </c>
      <c r="M474" s="1507">
        <v>15</v>
      </c>
    </row>
    <row r="475" spans="1:13">
      <c r="A475" s="1507">
        <v>11</v>
      </c>
      <c r="B475" s="1507">
        <v>14.7</v>
      </c>
      <c r="C475" s="1507">
        <v>17.100000000000001</v>
      </c>
      <c r="D475" s="1507">
        <v>21.2</v>
      </c>
      <c r="E475" s="1507">
        <v>30.3</v>
      </c>
      <c r="F475" s="1507">
        <v>31.6</v>
      </c>
      <c r="G475" s="1507">
        <v>33.799999999999997</v>
      </c>
      <c r="H475" s="1507">
        <v>32.5</v>
      </c>
      <c r="I475" s="1507">
        <v>32.6</v>
      </c>
      <c r="J475" s="1507">
        <v>29.3</v>
      </c>
      <c r="K475" s="1507">
        <v>32.1</v>
      </c>
      <c r="L475" s="1507">
        <v>26</v>
      </c>
      <c r="M475" s="1507">
        <v>13.6</v>
      </c>
    </row>
    <row r="476" spans="1:13">
      <c r="A476" s="1507">
        <v>12</v>
      </c>
      <c r="B476" s="1507">
        <v>15.3</v>
      </c>
      <c r="C476" s="1507">
        <v>16.399999999999999</v>
      </c>
      <c r="D476" s="1507">
        <v>23.1</v>
      </c>
      <c r="E476" s="1507">
        <v>28.1</v>
      </c>
      <c r="F476" s="1507">
        <v>30.9</v>
      </c>
      <c r="G476" s="1507">
        <v>32.799999999999997</v>
      </c>
      <c r="H476" s="1507">
        <v>32.4</v>
      </c>
      <c r="I476" s="1507">
        <v>34.200000000000003</v>
      </c>
      <c r="J476" s="1507">
        <v>31.6</v>
      </c>
      <c r="K476" s="1507">
        <v>32.6</v>
      </c>
      <c r="L476" s="1507">
        <v>24.5</v>
      </c>
      <c r="M476" s="1507">
        <v>11.9</v>
      </c>
    </row>
    <row r="477" spans="1:13">
      <c r="A477" s="1507">
        <v>13</v>
      </c>
      <c r="B477" s="1507">
        <v>18.100000000000001</v>
      </c>
      <c r="C477" s="1507">
        <v>16.899999999999999</v>
      </c>
      <c r="D477" s="1507">
        <v>28.3</v>
      </c>
      <c r="E477" s="1507">
        <v>26.8</v>
      </c>
      <c r="F477" s="1507">
        <v>32.700000000000003</v>
      </c>
      <c r="G477" s="1507">
        <v>30.6</v>
      </c>
      <c r="H477" s="1507">
        <v>31.7</v>
      </c>
      <c r="I477" s="1507">
        <v>33.9</v>
      </c>
      <c r="J477" s="1507">
        <v>32.1</v>
      </c>
      <c r="K477" s="1507">
        <v>33.200000000000003</v>
      </c>
      <c r="L477" s="1507">
        <v>19.399999999999999</v>
      </c>
      <c r="M477" s="1507">
        <v>8.8000000000000007</v>
      </c>
    </row>
    <row r="478" spans="1:13">
      <c r="A478" s="1507">
        <v>14</v>
      </c>
      <c r="B478" s="1507">
        <v>18.899999999999999</v>
      </c>
      <c r="C478" s="1507">
        <v>17.899999999999999</v>
      </c>
      <c r="D478" s="1507">
        <v>25.2</v>
      </c>
      <c r="E478" s="1507">
        <v>24.2</v>
      </c>
      <c r="F478" s="1507">
        <v>32.1</v>
      </c>
      <c r="G478" s="1507">
        <v>30.8</v>
      </c>
      <c r="H478" s="1507">
        <v>30.1</v>
      </c>
      <c r="I478" s="1507">
        <v>34.299999999999997</v>
      </c>
      <c r="J478" s="1507">
        <v>32.299999999999997</v>
      </c>
      <c r="K478" s="1507">
        <v>29.1</v>
      </c>
      <c r="L478" s="1507">
        <v>18.7</v>
      </c>
      <c r="M478" s="1507">
        <v>10.7</v>
      </c>
    </row>
    <row r="479" spans="1:13">
      <c r="A479" s="1507">
        <v>15</v>
      </c>
      <c r="B479" s="1507">
        <v>22.5</v>
      </c>
      <c r="C479" s="1507">
        <v>18.3</v>
      </c>
      <c r="D479" s="1507">
        <v>21.2</v>
      </c>
      <c r="E479" s="1507">
        <v>23.8</v>
      </c>
      <c r="F479" s="1507">
        <v>32.799999999999997</v>
      </c>
      <c r="G479" s="1507">
        <v>32.799999999999997</v>
      </c>
      <c r="H479" s="1507">
        <v>31.1</v>
      </c>
      <c r="I479" s="1507">
        <v>34.6</v>
      </c>
      <c r="J479" s="1507">
        <v>32.700000000000003</v>
      </c>
      <c r="K479" s="1507">
        <v>27.6</v>
      </c>
      <c r="L479" s="1507">
        <v>19.5</v>
      </c>
      <c r="M479" s="1507">
        <v>13.9</v>
      </c>
    </row>
    <row r="480" spans="1:13">
      <c r="A480" s="1507">
        <v>16</v>
      </c>
      <c r="B480" s="1507">
        <v>19.7</v>
      </c>
      <c r="C480" s="1507">
        <v>16.399999999999999</v>
      </c>
      <c r="D480" s="1507">
        <v>17.8</v>
      </c>
      <c r="E480" s="1507">
        <v>29.2</v>
      </c>
      <c r="F480" s="1507">
        <v>33.6</v>
      </c>
      <c r="G480" s="1507">
        <v>31.1</v>
      </c>
      <c r="H480" s="1507">
        <v>31.3</v>
      </c>
      <c r="I480" s="1507">
        <v>35.1</v>
      </c>
      <c r="J480" s="1507">
        <v>31.3</v>
      </c>
      <c r="K480" s="1507">
        <v>24.8</v>
      </c>
      <c r="L480" s="1507">
        <v>20.6</v>
      </c>
      <c r="M480" s="1507">
        <v>15.7</v>
      </c>
    </row>
    <row r="481" spans="1:13">
      <c r="A481" s="1507">
        <v>17</v>
      </c>
      <c r="B481" s="1507">
        <v>17.2</v>
      </c>
      <c r="C481" s="1507">
        <v>16.7</v>
      </c>
      <c r="D481" s="1507">
        <v>18.8</v>
      </c>
      <c r="E481" s="1507">
        <v>28.2</v>
      </c>
      <c r="F481" s="1507">
        <v>34.6</v>
      </c>
      <c r="G481" s="1507">
        <v>30.8</v>
      </c>
      <c r="H481" s="1507">
        <v>31.2</v>
      </c>
      <c r="I481" s="1507">
        <v>34.6</v>
      </c>
      <c r="J481" s="1507">
        <v>30.3</v>
      </c>
      <c r="K481" s="1507">
        <v>24</v>
      </c>
      <c r="L481" s="1507">
        <v>22.3</v>
      </c>
      <c r="M481" s="1507">
        <v>17.3</v>
      </c>
    </row>
    <row r="482" spans="1:13">
      <c r="A482" s="1507">
        <v>18</v>
      </c>
      <c r="B482" s="1507">
        <v>15.5</v>
      </c>
      <c r="C482" s="1507">
        <v>17.5</v>
      </c>
      <c r="D482" s="1507">
        <v>20.399999999999999</v>
      </c>
      <c r="E482" s="1507">
        <v>28.6</v>
      </c>
      <c r="F482" s="1507">
        <v>34.9</v>
      </c>
      <c r="G482" s="1507">
        <v>28.6</v>
      </c>
      <c r="H482" s="1507">
        <v>32.6</v>
      </c>
      <c r="I482" s="1507">
        <v>34.299999999999997</v>
      </c>
      <c r="J482" s="1507">
        <v>32.1</v>
      </c>
      <c r="K482" s="1507">
        <v>22.9</v>
      </c>
      <c r="L482" s="1507">
        <v>26.5</v>
      </c>
      <c r="M482" s="1507">
        <v>16.899999999999999</v>
      </c>
    </row>
    <row r="483" spans="1:13">
      <c r="A483" s="1507">
        <v>19</v>
      </c>
      <c r="B483" s="1507">
        <v>13.2</v>
      </c>
      <c r="C483" s="1507">
        <v>17.3</v>
      </c>
      <c r="D483" s="1507">
        <v>22.8</v>
      </c>
      <c r="E483" s="1507">
        <v>29.4</v>
      </c>
      <c r="F483" s="1507">
        <v>34.6</v>
      </c>
      <c r="G483" s="1507">
        <v>25.1</v>
      </c>
      <c r="H483" s="1507">
        <v>33</v>
      </c>
      <c r="I483" s="1507">
        <v>33.799999999999997</v>
      </c>
      <c r="J483" s="1507">
        <v>32.6</v>
      </c>
      <c r="K483" s="1507">
        <v>29.3</v>
      </c>
      <c r="L483" s="1507">
        <v>26.8</v>
      </c>
      <c r="M483" s="1507">
        <v>18.899999999999999</v>
      </c>
    </row>
    <row r="484" spans="1:13">
      <c r="A484" s="1507">
        <v>20</v>
      </c>
      <c r="B484" s="1507">
        <v>13.8</v>
      </c>
      <c r="C484" s="1507">
        <v>18.2</v>
      </c>
      <c r="D484" s="1507">
        <v>25.1</v>
      </c>
      <c r="E484" s="1507">
        <v>29.6</v>
      </c>
      <c r="F484" s="1507">
        <v>34.6</v>
      </c>
      <c r="G484" s="1507">
        <v>31.5</v>
      </c>
      <c r="H484" s="1507">
        <v>33.5</v>
      </c>
      <c r="I484" s="1507">
        <v>34.1</v>
      </c>
      <c r="J484" s="1507">
        <v>31.3</v>
      </c>
      <c r="K484" s="1507">
        <v>29</v>
      </c>
      <c r="L484" s="1507">
        <v>25.8</v>
      </c>
      <c r="M484" s="1507">
        <v>19.7</v>
      </c>
    </row>
    <row r="485" spans="1:13">
      <c r="A485" s="1507">
        <v>21</v>
      </c>
      <c r="B485" s="1507">
        <v>15.8</v>
      </c>
      <c r="C485" s="1507">
        <v>22.3</v>
      </c>
      <c r="D485" s="1507">
        <v>24.8</v>
      </c>
      <c r="E485" s="1507">
        <v>29.8</v>
      </c>
      <c r="F485" s="1507">
        <v>35.700000000000003</v>
      </c>
      <c r="G485" s="1507">
        <v>32.299999999999997</v>
      </c>
      <c r="H485" s="1507">
        <v>32.6</v>
      </c>
      <c r="I485" s="1507">
        <v>32.200000000000003</v>
      </c>
      <c r="J485" s="1507">
        <v>29.9</v>
      </c>
      <c r="K485" s="1507">
        <v>28.6</v>
      </c>
      <c r="L485" s="1507">
        <v>23.2</v>
      </c>
      <c r="M485" s="1507">
        <v>19.399999999999999</v>
      </c>
    </row>
    <row r="486" spans="1:13">
      <c r="A486" s="1507">
        <v>22</v>
      </c>
      <c r="B486" s="1507">
        <v>19</v>
      </c>
      <c r="C486" s="1507">
        <v>22.2</v>
      </c>
      <c r="D486" s="1507">
        <v>26.6</v>
      </c>
      <c r="E486" s="1507">
        <v>30.1</v>
      </c>
      <c r="F486" s="1507">
        <v>31.3</v>
      </c>
      <c r="G486" s="1507">
        <v>33.5</v>
      </c>
      <c r="H486" s="1507">
        <v>33.6</v>
      </c>
      <c r="I486" s="1507">
        <v>31.8</v>
      </c>
      <c r="J486" s="1507">
        <v>31.6</v>
      </c>
      <c r="K486" s="1507">
        <v>29.9</v>
      </c>
      <c r="L486" s="1507">
        <v>24.6</v>
      </c>
      <c r="M486" s="1507">
        <v>19.899999999999999</v>
      </c>
    </row>
    <row r="487" spans="1:13">
      <c r="A487" s="1507">
        <v>23</v>
      </c>
      <c r="B487" s="1507">
        <v>18.100000000000001</v>
      </c>
      <c r="C487" s="1507">
        <v>22.2</v>
      </c>
      <c r="D487" s="1507">
        <v>28.2</v>
      </c>
      <c r="E487" s="1507">
        <v>29.4</v>
      </c>
      <c r="F487" s="1507">
        <v>26.6</v>
      </c>
      <c r="G487" s="1507">
        <v>34.6</v>
      </c>
      <c r="H487" s="1507">
        <v>31.4</v>
      </c>
      <c r="I487" s="1507">
        <v>32.9</v>
      </c>
      <c r="J487" s="1507">
        <v>32.9</v>
      </c>
      <c r="K487" s="1507">
        <v>29.3</v>
      </c>
      <c r="L487" s="1507">
        <v>22.8</v>
      </c>
      <c r="M487" s="1507">
        <v>18.899999999999999</v>
      </c>
    </row>
    <row r="488" spans="1:13">
      <c r="A488" s="1507">
        <v>24</v>
      </c>
      <c r="B488" s="1507">
        <v>17.600000000000001</v>
      </c>
      <c r="C488" s="1507">
        <v>23.6</v>
      </c>
      <c r="D488" s="1507">
        <v>24.1</v>
      </c>
      <c r="E488" s="1507">
        <v>29.9</v>
      </c>
      <c r="F488" s="1507">
        <v>32.1</v>
      </c>
      <c r="G488" s="1507">
        <v>34.700000000000003</v>
      </c>
      <c r="H488" s="1507">
        <v>32.1</v>
      </c>
      <c r="I488" s="1507">
        <v>31.4</v>
      </c>
      <c r="J488" s="1507">
        <v>33.6</v>
      </c>
      <c r="K488" s="1507">
        <v>25.8</v>
      </c>
      <c r="L488" s="1507">
        <v>18.899999999999999</v>
      </c>
      <c r="M488" s="1507">
        <v>19.2</v>
      </c>
    </row>
    <row r="489" spans="1:13">
      <c r="A489" s="1507">
        <v>25</v>
      </c>
      <c r="B489" s="1507">
        <v>19.100000000000001</v>
      </c>
      <c r="C489" s="1507">
        <v>24.7</v>
      </c>
      <c r="D489" s="1507">
        <v>26.6</v>
      </c>
      <c r="E489" s="1507">
        <v>30.6</v>
      </c>
      <c r="F489" s="1507">
        <v>32.6</v>
      </c>
      <c r="G489" s="1507">
        <v>33.4</v>
      </c>
      <c r="H489" s="1507">
        <v>32.799999999999997</v>
      </c>
      <c r="I489" s="1507">
        <v>31.3</v>
      </c>
      <c r="J489" s="1507">
        <v>33.1</v>
      </c>
      <c r="K489" s="1507">
        <v>29</v>
      </c>
      <c r="L489" s="1507">
        <v>19.399999999999999</v>
      </c>
      <c r="M489" s="1507">
        <v>19.5</v>
      </c>
    </row>
    <row r="490" spans="1:13">
      <c r="A490" s="1507">
        <v>26</v>
      </c>
      <c r="B490" s="1507">
        <v>23.8</v>
      </c>
      <c r="C490" s="1507">
        <v>23.4</v>
      </c>
      <c r="D490" s="1507">
        <v>24.6</v>
      </c>
      <c r="E490" s="1507">
        <v>30.9</v>
      </c>
      <c r="F490" s="1507">
        <v>30.5</v>
      </c>
      <c r="G490" s="1507">
        <v>33.9</v>
      </c>
      <c r="H490" s="1507">
        <v>34.700000000000003</v>
      </c>
      <c r="I490" s="1507">
        <v>27.3</v>
      </c>
      <c r="J490" s="1507">
        <v>33.1</v>
      </c>
      <c r="K490" s="1507">
        <v>28.8</v>
      </c>
      <c r="L490" s="1507">
        <v>20.5</v>
      </c>
      <c r="M490" s="1507">
        <v>20.7</v>
      </c>
    </row>
    <row r="491" spans="1:13">
      <c r="A491" s="1507">
        <v>27</v>
      </c>
      <c r="B491" s="1507">
        <v>22.7</v>
      </c>
      <c r="C491" s="1507">
        <v>24.4</v>
      </c>
      <c r="D491" s="1507">
        <v>27</v>
      </c>
      <c r="E491" s="1507">
        <v>33.4</v>
      </c>
      <c r="F491" s="1507">
        <v>30.2</v>
      </c>
      <c r="G491" s="1507">
        <v>34.4</v>
      </c>
      <c r="H491" s="1507">
        <v>34.1</v>
      </c>
      <c r="I491" s="1507">
        <v>30.1</v>
      </c>
      <c r="J491" s="1507">
        <v>33.1</v>
      </c>
      <c r="K491" s="1507">
        <v>30.6</v>
      </c>
      <c r="L491" s="1507">
        <v>21.9</v>
      </c>
      <c r="M491" s="1507">
        <v>21.9</v>
      </c>
    </row>
    <row r="492" spans="1:13">
      <c r="A492" s="1507">
        <v>28</v>
      </c>
      <c r="B492" s="1507">
        <v>22</v>
      </c>
      <c r="C492" s="1507">
        <v>25.7</v>
      </c>
      <c r="D492" s="1507">
        <v>25.3</v>
      </c>
      <c r="E492" s="1507">
        <v>33.5</v>
      </c>
      <c r="F492" s="1507">
        <v>33.200000000000003</v>
      </c>
      <c r="G492" s="1507">
        <v>35.1</v>
      </c>
      <c r="H492" s="1507">
        <v>35.1</v>
      </c>
      <c r="I492" s="1507">
        <v>30.6</v>
      </c>
      <c r="J492" s="1507">
        <v>33.1</v>
      </c>
      <c r="K492" s="1507">
        <v>32</v>
      </c>
      <c r="L492" s="1507">
        <v>22.4</v>
      </c>
      <c r="M492" s="1507">
        <v>19</v>
      </c>
    </row>
    <row r="493" spans="1:13">
      <c r="A493" s="1507">
        <v>29</v>
      </c>
      <c r="B493" s="1507">
        <v>22.5</v>
      </c>
      <c r="D493" s="1507">
        <v>24.6</v>
      </c>
      <c r="E493" s="1507">
        <v>30.1</v>
      </c>
      <c r="F493" s="1507">
        <v>27.9</v>
      </c>
      <c r="G493" s="1507">
        <v>30.1</v>
      </c>
      <c r="H493" s="1507">
        <v>36.299999999999997</v>
      </c>
      <c r="I493" s="1507">
        <v>32.1</v>
      </c>
      <c r="J493" s="1507">
        <v>30.7</v>
      </c>
      <c r="K493" s="1507">
        <v>27.8</v>
      </c>
      <c r="L493" s="1507">
        <v>23.3</v>
      </c>
      <c r="M493" s="1507">
        <v>17.600000000000001</v>
      </c>
    </row>
    <row r="494" spans="1:13">
      <c r="A494" s="1507">
        <v>30</v>
      </c>
      <c r="B494" s="1507">
        <v>21.9</v>
      </c>
      <c r="D494" s="1507">
        <v>24.3</v>
      </c>
      <c r="E494" s="1507">
        <v>27.7</v>
      </c>
      <c r="F494" s="1507">
        <v>27.8</v>
      </c>
      <c r="G494" s="1507">
        <v>33.200000000000003</v>
      </c>
      <c r="H494" s="1507">
        <v>36.700000000000003</v>
      </c>
      <c r="I494" s="1507">
        <v>29.3</v>
      </c>
      <c r="J494" s="1507">
        <v>31.9</v>
      </c>
      <c r="K494" s="1507">
        <v>26.6</v>
      </c>
      <c r="L494" s="1507">
        <v>24.7</v>
      </c>
      <c r="M494" s="1507">
        <v>18.399999999999999</v>
      </c>
    </row>
    <row r="495" spans="1:13">
      <c r="A495" s="1507">
        <v>31</v>
      </c>
      <c r="B495" s="1507">
        <v>22.1</v>
      </c>
      <c r="D495" s="1507">
        <v>22.2</v>
      </c>
      <c r="F495" s="1507">
        <v>30.1</v>
      </c>
      <c r="H495" s="1507">
        <v>34.200000000000003</v>
      </c>
      <c r="I495" s="1507">
        <v>26.2</v>
      </c>
      <c r="K495" s="1507">
        <v>26.1</v>
      </c>
      <c r="M495" s="1507">
        <v>19</v>
      </c>
    </row>
    <row r="496" spans="1:13">
      <c r="A496" s="1507">
        <f>A463+1</f>
        <v>1976</v>
      </c>
      <c r="B496" s="1507" t="s">
        <v>2</v>
      </c>
      <c r="C496" s="1507" t="s">
        <v>3</v>
      </c>
      <c r="D496" s="1507" t="s">
        <v>4</v>
      </c>
      <c r="E496" s="1507" t="s">
        <v>5</v>
      </c>
      <c r="F496" s="1507" t="s">
        <v>6</v>
      </c>
      <c r="G496" s="1507" t="s">
        <v>7</v>
      </c>
      <c r="H496" s="1507" t="s">
        <v>8</v>
      </c>
      <c r="I496" s="1507" t="s">
        <v>9</v>
      </c>
      <c r="J496" s="1507" t="s">
        <v>10</v>
      </c>
      <c r="K496" s="1507" t="s">
        <v>11</v>
      </c>
      <c r="L496" s="1507" t="s">
        <v>12</v>
      </c>
      <c r="M496" s="1507" t="s">
        <v>13</v>
      </c>
    </row>
    <row r="498" spans="1:13">
      <c r="A498" s="1507">
        <v>1</v>
      </c>
      <c r="B498" s="1507">
        <v>17.3</v>
      </c>
      <c r="C498" s="1507">
        <v>15.1</v>
      </c>
      <c r="D498" s="1507">
        <v>17.7</v>
      </c>
      <c r="E498" s="1507">
        <v>16.8</v>
      </c>
      <c r="F498" s="1507">
        <v>29.3</v>
      </c>
      <c r="G498" s="1507">
        <v>31.3</v>
      </c>
      <c r="H498" s="1507">
        <v>34.5</v>
      </c>
      <c r="I498" s="1507">
        <v>32.299999999999997</v>
      </c>
      <c r="J498" s="1507">
        <v>33.299999999999997</v>
      </c>
      <c r="K498" s="1507">
        <v>30</v>
      </c>
      <c r="L498" s="1507">
        <v>26.2</v>
      </c>
      <c r="M498" s="1507">
        <v>23.3</v>
      </c>
    </row>
    <row r="499" spans="1:13">
      <c r="A499" s="1507">
        <v>2</v>
      </c>
      <c r="B499" s="1507">
        <v>21.3</v>
      </c>
      <c r="C499" s="1507">
        <v>17.2</v>
      </c>
      <c r="D499" s="1507">
        <v>15.9</v>
      </c>
      <c r="E499" s="1507">
        <v>19.5</v>
      </c>
      <c r="F499" s="1507">
        <v>29.8</v>
      </c>
      <c r="G499" s="1507">
        <v>25.8</v>
      </c>
      <c r="H499" s="1507">
        <v>31.6</v>
      </c>
      <c r="I499" s="1507">
        <v>29.5</v>
      </c>
      <c r="J499" s="1507">
        <v>32.6</v>
      </c>
      <c r="K499" s="1507">
        <v>30.8</v>
      </c>
      <c r="L499" s="1507">
        <v>27.4</v>
      </c>
      <c r="M499" s="1507">
        <v>20.399999999999999</v>
      </c>
    </row>
    <row r="500" spans="1:13">
      <c r="A500" s="1507">
        <v>3</v>
      </c>
      <c r="B500" s="1507">
        <v>22.4</v>
      </c>
      <c r="C500" s="1507">
        <v>20.8</v>
      </c>
      <c r="D500" s="1507">
        <v>15.1</v>
      </c>
      <c r="E500" s="1507">
        <v>19.5</v>
      </c>
      <c r="F500" s="1507">
        <v>31.2</v>
      </c>
      <c r="G500" s="1507">
        <v>28</v>
      </c>
      <c r="H500" s="1507">
        <v>31.6</v>
      </c>
      <c r="I500" s="1507">
        <v>31.9</v>
      </c>
      <c r="J500" s="1507">
        <v>32</v>
      </c>
      <c r="K500" s="1507">
        <v>30.8</v>
      </c>
      <c r="L500" s="1507">
        <v>28.2</v>
      </c>
      <c r="M500" s="1507">
        <v>22.4</v>
      </c>
    </row>
    <row r="501" spans="1:13">
      <c r="A501" s="1507">
        <v>4</v>
      </c>
      <c r="B501" s="1507">
        <v>23.1</v>
      </c>
      <c r="C501" s="1507">
        <v>23.9</v>
      </c>
      <c r="D501" s="1507">
        <v>17.2</v>
      </c>
      <c r="E501" s="1507">
        <v>17.899999999999999</v>
      </c>
      <c r="F501" s="1507">
        <v>27.4</v>
      </c>
      <c r="G501" s="1507">
        <v>27.3</v>
      </c>
      <c r="H501" s="1507">
        <v>32.799999999999997</v>
      </c>
      <c r="I501" s="1507">
        <v>32.4</v>
      </c>
      <c r="J501" s="1507">
        <v>30.5</v>
      </c>
      <c r="K501" s="1507">
        <v>30.3</v>
      </c>
      <c r="L501" s="1507">
        <v>27.8</v>
      </c>
      <c r="M501" s="1507">
        <v>25.6</v>
      </c>
    </row>
    <row r="502" spans="1:13">
      <c r="A502" s="1507">
        <v>5</v>
      </c>
      <c r="B502" s="1507">
        <v>24</v>
      </c>
      <c r="C502" s="1507">
        <v>20.9</v>
      </c>
      <c r="D502" s="1507">
        <v>16</v>
      </c>
      <c r="E502" s="1507">
        <v>21.3</v>
      </c>
      <c r="F502" s="1507">
        <v>26.3</v>
      </c>
      <c r="G502" s="1507">
        <v>32</v>
      </c>
      <c r="H502" s="1507">
        <v>33.200000000000003</v>
      </c>
      <c r="I502" s="1507">
        <v>33.6</v>
      </c>
      <c r="J502" s="1507">
        <v>32.1</v>
      </c>
      <c r="K502" s="1507">
        <v>30.5</v>
      </c>
      <c r="L502" s="1507">
        <v>25.1</v>
      </c>
      <c r="M502" s="1507">
        <v>24.4</v>
      </c>
    </row>
    <row r="503" spans="1:13">
      <c r="A503" s="1507">
        <v>6</v>
      </c>
      <c r="B503" s="1507">
        <v>18.399999999999999</v>
      </c>
      <c r="C503" s="1507">
        <v>18.8</v>
      </c>
      <c r="D503" s="1507">
        <v>20.100000000000001</v>
      </c>
      <c r="E503" s="1507">
        <v>22.6</v>
      </c>
      <c r="F503" s="1507">
        <v>22.4</v>
      </c>
      <c r="G503" s="1507">
        <v>33.4</v>
      </c>
      <c r="H503" s="1507">
        <v>34.299999999999997</v>
      </c>
      <c r="I503" s="1507">
        <v>33.9</v>
      </c>
      <c r="J503" s="1507">
        <v>32.299999999999997</v>
      </c>
      <c r="K503" s="1507">
        <v>30.3</v>
      </c>
      <c r="L503" s="1507">
        <v>21.5</v>
      </c>
      <c r="M503" s="1507">
        <v>22.8</v>
      </c>
    </row>
    <row r="504" spans="1:13">
      <c r="A504" s="1507">
        <v>7</v>
      </c>
      <c r="B504" s="1507">
        <v>18.399999999999999</v>
      </c>
      <c r="C504" s="1507">
        <v>17.8</v>
      </c>
      <c r="D504" s="1507">
        <v>21.5</v>
      </c>
      <c r="E504" s="1507">
        <v>22.3</v>
      </c>
      <c r="F504" s="1507">
        <v>25.5</v>
      </c>
      <c r="G504" s="1507">
        <v>34.4</v>
      </c>
      <c r="H504" s="1507">
        <v>33.799999999999997</v>
      </c>
      <c r="I504" s="1507">
        <v>31.7</v>
      </c>
      <c r="J504" s="1507">
        <v>33.299999999999997</v>
      </c>
      <c r="K504" s="1507">
        <v>31.1</v>
      </c>
      <c r="L504" s="1507">
        <v>22.3</v>
      </c>
      <c r="M504" s="1507">
        <v>23.7</v>
      </c>
    </row>
    <row r="505" spans="1:13">
      <c r="A505" s="1507">
        <v>8</v>
      </c>
      <c r="B505" s="1507">
        <v>18.399999999999999</v>
      </c>
      <c r="C505" s="1507">
        <v>17.5</v>
      </c>
      <c r="D505" s="1507">
        <v>20.5</v>
      </c>
      <c r="E505" s="1507">
        <v>28</v>
      </c>
      <c r="F505" s="1507">
        <v>26.7</v>
      </c>
      <c r="G505" s="1507">
        <v>35.5</v>
      </c>
      <c r="H505" s="1507">
        <v>36.5</v>
      </c>
      <c r="I505" s="1507">
        <v>28.1</v>
      </c>
      <c r="J505" s="1507">
        <v>32.6</v>
      </c>
      <c r="K505" s="1507">
        <v>31.3</v>
      </c>
      <c r="L505" s="1507">
        <v>26.2</v>
      </c>
      <c r="M505" s="1507">
        <v>20.100000000000001</v>
      </c>
    </row>
    <row r="506" spans="1:13">
      <c r="A506" s="1507">
        <v>9</v>
      </c>
      <c r="B506" s="1507">
        <v>16.7</v>
      </c>
      <c r="C506" s="1507">
        <v>20.2</v>
      </c>
      <c r="D506" s="1507">
        <v>23.1</v>
      </c>
      <c r="E506" s="1507">
        <v>27.9</v>
      </c>
      <c r="F506" s="1507">
        <v>27.5</v>
      </c>
      <c r="G506" s="1507">
        <v>31.5</v>
      </c>
      <c r="H506" s="1507">
        <v>37.5</v>
      </c>
      <c r="I506" s="1507">
        <v>30.5</v>
      </c>
      <c r="J506" s="1507">
        <v>32.1</v>
      </c>
      <c r="K506" s="1507">
        <v>28.5</v>
      </c>
      <c r="L506" s="1507">
        <v>28</v>
      </c>
      <c r="M506" s="1507">
        <v>18.2</v>
      </c>
    </row>
    <row r="507" spans="1:13">
      <c r="A507" s="1507">
        <v>10</v>
      </c>
      <c r="B507" s="1507">
        <v>15.8</v>
      </c>
      <c r="C507" s="1507">
        <v>22.6</v>
      </c>
      <c r="D507" s="1507">
        <v>24.8</v>
      </c>
      <c r="E507" s="1507">
        <v>24.3</v>
      </c>
      <c r="F507" s="1507">
        <v>30.6</v>
      </c>
      <c r="G507" s="1507">
        <v>19.399999999999999</v>
      </c>
      <c r="H507" s="1507">
        <v>37.299999999999997</v>
      </c>
      <c r="I507" s="1507">
        <v>31.2</v>
      </c>
      <c r="J507" s="1507">
        <v>29.8</v>
      </c>
      <c r="K507" s="1507">
        <v>26</v>
      </c>
      <c r="L507" s="1507">
        <v>25.9</v>
      </c>
      <c r="M507" s="1507">
        <v>20.100000000000001</v>
      </c>
    </row>
    <row r="508" spans="1:13">
      <c r="A508" s="1507">
        <v>11</v>
      </c>
      <c r="B508" s="1507">
        <v>18.100000000000001</v>
      </c>
      <c r="C508" s="1507">
        <v>21</v>
      </c>
      <c r="D508" s="1507">
        <v>27.8</v>
      </c>
      <c r="E508" s="1507">
        <v>24.6</v>
      </c>
      <c r="F508" s="1507">
        <v>28.5</v>
      </c>
      <c r="G508" s="1507">
        <v>27.4</v>
      </c>
      <c r="H508" s="1507">
        <v>36.200000000000003</v>
      </c>
      <c r="I508" s="1507">
        <v>33.1</v>
      </c>
      <c r="J508" s="1507">
        <v>30.8</v>
      </c>
      <c r="K508" s="1507">
        <v>28.1</v>
      </c>
      <c r="L508" s="1507">
        <v>23.5</v>
      </c>
      <c r="M508" s="1507">
        <v>21.5</v>
      </c>
    </row>
    <row r="509" spans="1:13">
      <c r="A509" s="1507">
        <v>12</v>
      </c>
      <c r="B509" s="1507">
        <v>19.100000000000001</v>
      </c>
      <c r="C509" s="1507">
        <v>23.9</v>
      </c>
      <c r="D509" s="1507">
        <v>25.1</v>
      </c>
      <c r="E509" s="1507">
        <v>24.9</v>
      </c>
      <c r="F509" s="1507">
        <v>27.5</v>
      </c>
      <c r="G509" s="1507">
        <v>27.8</v>
      </c>
      <c r="H509" s="1507">
        <v>32.799999999999997</v>
      </c>
      <c r="I509" s="1507">
        <v>29.9</v>
      </c>
      <c r="J509" s="1507">
        <v>30.3</v>
      </c>
      <c r="K509" s="1507">
        <v>27.9</v>
      </c>
      <c r="L509" s="1507">
        <v>23.4</v>
      </c>
      <c r="M509" s="1507">
        <v>20.9</v>
      </c>
    </row>
    <row r="510" spans="1:13">
      <c r="A510" s="1507">
        <v>13</v>
      </c>
      <c r="B510" s="1507">
        <v>20.100000000000001</v>
      </c>
      <c r="C510" s="1507">
        <v>25.2</v>
      </c>
      <c r="D510" s="1507">
        <v>23.3</v>
      </c>
      <c r="E510" s="1507">
        <v>23.9</v>
      </c>
      <c r="F510" s="1507">
        <v>30.8</v>
      </c>
      <c r="G510" s="1507">
        <v>33.200000000000003</v>
      </c>
      <c r="H510" s="1507">
        <v>33.1</v>
      </c>
      <c r="I510" s="1507">
        <v>27.1</v>
      </c>
      <c r="J510" s="1507">
        <v>31.3</v>
      </c>
      <c r="K510" s="1507">
        <v>28.6</v>
      </c>
      <c r="L510" s="1507">
        <v>22</v>
      </c>
      <c r="M510" s="1507">
        <v>22.7</v>
      </c>
    </row>
    <row r="511" spans="1:13">
      <c r="A511" s="1507">
        <v>14</v>
      </c>
      <c r="B511" s="1507">
        <v>21</v>
      </c>
      <c r="C511" s="1507">
        <v>25.5</v>
      </c>
      <c r="D511" s="1507">
        <v>23.4</v>
      </c>
      <c r="E511" s="1507">
        <v>24.8</v>
      </c>
      <c r="F511" s="1507">
        <v>30.5</v>
      </c>
      <c r="G511" s="1507">
        <v>33.299999999999997</v>
      </c>
      <c r="H511" s="1507">
        <v>33</v>
      </c>
      <c r="I511" s="1507">
        <v>30.9</v>
      </c>
      <c r="J511" s="1507">
        <v>31</v>
      </c>
      <c r="K511" s="1507">
        <v>24.5</v>
      </c>
      <c r="L511" s="1507">
        <v>18</v>
      </c>
      <c r="M511" s="1507">
        <v>22.7</v>
      </c>
    </row>
    <row r="512" spans="1:13">
      <c r="A512" s="1507">
        <v>15</v>
      </c>
      <c r="B512" s="1507">
        <v>21.2</v>
      </c>
      <c r="C512" s="1507">
        <v>25.2</v>
      </c>
      <c r="D512" s="1507">
        <v>26</v>
      </c>
      <c r="E512" s="1507">
        <v>26.3</v>
      </c>
      <c r="F512" s="1507">
        <v>32.799999999999997</v>
      </c>
      <c r="G512" s="1507">
        <v>35.5</v>
      </c>
      <c r="H512" s="1507">
        <v>32.9</v>
      </c>
      <c r="I512" s="1507">
        <v>31.4</v>
      </c>
      <c r="J512" s="1507">
        <v>32</v>
      </c>
      <c r="K512" s="1507">
        <v>27.2</v>
      </c>
      <c r="L512" s="1507">
        <v>15.6</v>
      </c>
      <c r="M512" s="1507">
        <v>23.2</v>
      </c>
    </row>
    <row r="513" spans="1:13">
      <c r="A513" s="1507">
        <v>16</v>
      </c>
      <c r="B513" s="1507">
        <v>19.8</v>
      </c>
      <c r="C513" s="1507">
        <v>26.4</v>
      </c>
      <c r="D513" s="1507">
        <v>26.5</v>
      </c>
      <c r="E513" s="1507">
        <v>26.9</v>
      </c>
      <c r="F513" s="1507">
        <v>31.3</v>
      </c>
      <c r="G513" s="1507">
        <v>36.5</v>
      </c>
      <c r="H513" s="1507">
        <v>33.1</v>
      </c>
      <c r="I513" s="1507">
        <v>31.5</v>
      </c>
      <c r="J513" s="1507">
        <v>31.9</v>
      </c>
      <c r="K513" s="1507">
        <v>28.5</v>
      </c>
      <c r="L513" s="1507">
        <v>15.5</v>
      </c>
      <c r="M513" s="1507">
        <v>22.9</v>
      </c>
    </row>
    <row r="514" spans="1:13">
      <c r="A514" s="1507">
        <v>17</v>
      </c>
      <c r="B514" s="1507">
        <v>21.1</v>
      </c>
      <c r="C514" s="1507">
        <v>26.2</v>
      </c>
      <c r="D514" s="1507">
        <v>27</v>
      </c>
      <c r="E514" s="1507">
        <v>30.3</v>
      </c>
      <c r="F514" s="1507">
        <v>31.8</v>
      </c>
      <c r="G514" s="1507">
        <v>36.700000000000003</v>
      </c>
      <c r="H514" s="1507">
        <v>33.6</v>
      </c>
      <c r="I514" s="1507">
        <v>31.2</v>
      </c>
      <c r="J514" s="1507">
        <v>31.6</v>
      </c>
      <c r="K514" s="1507">
        <v>29</v>
      </c>
      <c r="L514" s="1507">
        <v>16.899999999999999</v>
      </c>
      <c r="M514" s="1507">
        <v>24</v>
      </c>
    </row>
    <row r="515" spans="1:13">
      <c r="A515" s="1507">
        <v>18</v>
      </c>
      <c r="B515" s="1507">
        <v>19.3</v>
      </c>
      <c r="C515" s="1507">
        <v>27.3</v>
      </c>
      <c r="D515" s="1507">
        <v>26.6</v>
      </c>
      <c r="E515" s="1507">
        <v>30.2</v>
      </c>
      <c r="F515" s="1507">
        <v>32.200000000000003</v>
      </c>
      <c r="G515" s="1507">
        <v>36</v>
      </c>
      <c r="H515" s="1507">
        <v>34.1</v>
      </c>
      <c r="I515" s="1507">
        <v>31.8</v>
      </c>
      <c r="J515" s="1507">
        <v>32.1</v>
      </c>
      <c r="K515" s="1507">
        <v>29.7</v>
      </c>
      <c r="L515" s="1507">
        <v>19</v>
      </c>
      <c r="M515" s="1507">
        <v>26</v>
      </c>
    </row>
    <row r="516" spans="1:13">
      <c r="A516" s="1507">
        <v>19</v>
      </c>
      <c r="B516" s="1507">
        <v>23</v>
      </c>
      <c r="C516" s="1507">
        <v>22.1</v>
      </c>
      <c r="D516" s="1507">
        <v>24.3</v>
      </c>
      <c r="E516" s="1507">
        <v>30</v>
      </c>
      <c r="F516" s="1507">
        <v>32.299999999999997</v>
      </c>
      <c r="G516" s="1507">
        <v>31.9</v>
      </c>
      <c r="H516" s="1507">
        <v>34</v>
      </c>
      <c r="I516" s="1507">
        <v>32.4</v>
      </c>
      <c r="J516" s="1507">
        <v>33.5</v>
      </c>
      <c r="K516" s="1507">
        <v>29.5</v>
      </c>
      <c r="L516" s="1507">
        <v>17.399999999999999</v>
      </c>
      <c r="M516" s="1507">
        <v>26.2</v>
      </c>
    </row>
    <row r="517" spans="1:13">
      <c r="A517" s="1507">
        <v>20</v>
      </c>
      <c r="B517" s="1507">
        <v>23.4</v>
      </c>
      <c r="C517" s="1507">
        <v>18.5</v>
      </c>
      <c r="D517" s="1507">
        <v>16.399999999999999</v>
      </c>
      <c r="E517" s="1507">
        <v>26.5</v>
      </c>
      <c r="F517" s="1507">
        <v>33</v>
      </c>
      <c r="G517" s="1507">
        <v>32.5</v>
      </c>
      <c r="H517" s="1507">
        <v>32.1</v>
      </c>
      <c r="I517" s="1507">
        <v>32.700000000000003</v>
      </c>
      <c r="J517" s="1507">
        <v>32.4</v>
      </c>
      <c r="K517" s="1507">
        <v>23.6</v>
      </c>
      <c r="L517" s="1507">
        <v>18.5</v>
      </c>
      <c r="M517" s="1507">
        <v>25.1</v>
      </c>
    </row>
    <row r="518" spans="1:13">
      <c r="A518" s="1507">
        <v>21</v>
      </c>
      <c r="B518" s="1507">
        <v>21.7</v>
      </c>
      <c r="C518" s="1507">
        <v>17.5</v>
      </c>
      <c r="D518" s="1507">
        <v>16</v>
      </c>
      <c r="E518" s="1507">
        <v>27.4</v>
      </c>
      <c r="F518" s="1507">
        <v>31</v>
      </c>
      <c r="G518" s="1507">
        <v>33.6</v>
      </c>
      <c r="H518" s="1507">
        <v>33.200000000000003</v>
      </c>
      <c r="I518" s="1507">
        <v>32.799999999999997</v>
      </c>
      <c r="J518" s="1507">
        <v>30.3</v>
      </c>
      <c r="K518" s="1507">
        <v>26.1</v>
      </c>
      <c r="L518" s="1507">
        <v>20.399999999999999</v>
      </c>
      <c r="M518" s="1507">
        <v>28</v>
      </c>
    </row>
    <row r="519" spans="1:13">
      <c r="A519" s="1507">
        <v>22</v>
      </c>
      <c r="B519" s="1507">
        <v>18.399999999999999</v>
      </c>
      <c r="C519" s="1507">
        <v>17.600000000000001</v>
      </c>
      <c r="D519" s="1507">
        <v>18.100000000000001</v>
      </c>
      <c r="E519" s="1507">
        <v>28.2</v>
      </c>
      <c r="F519" s="1507">
        <v>28.9</v>
      </c>
      <c r="G519" s="1507">
        <v>33.6</v>
      </c>
      <c r="H519" s="1507">
        <v>34.299999999999997</v>
      </c>
      <c r="I519" s="1507">
        <v>31.1</v>
      </c>
      <c r="J519" s="1507">
        <v>27.6</v>
      </c>
      <c r="K519" s="1507">
        <v>32.200000000000003</v>
      </c>
      <c r="L519" s="1507">
        <v>21</v>
      </c>
      <c r="M519" s="1507">
        <v>27.1</v>
      </c>
    </row>
    <row r="520" spans="1:13">
      <c r="A520" s="1507">
        <v>23</v>
      </c>
      <c r="B520" s="1507">
        <v>17.2</v>
      </c>
      <c r="C520" s="1507">
        <v>16.899999999999999</v>
      </c>
      <c r="D520" s="1507">
        <v>17.899999999999999</v>
      </c>
      <c r="E520" s="1507">
        <v>26.5</v>
      </c>
      <c r="F520" s="1507">
        <v>32.299999999999997</v>
      </c>
      <c r="G520" s="1507">
        <v>32.200000000000003</v>
      </c>
      <c r="H520" s="1507">
        <v>34.700000000000003</v>
      </c>
      <c r="I520" s="1507">
        <v>34.200000000000003</v>
      </c>
      <c r="J520" s="1507">
        <v>28.5</v>
      </c>
      <c r="K520" s="1507">
        <v>32.700000000000003</v>
      </c>
      <c r="L520" s="1507">
        <v>20.6</v>
      </c>
      <c r="M520" s="1507">
        <v>26.3</v>
      </c>
    </row>
    <row r="521" spans="1:13">
      <c r="A521" s="1507">
        <v>24</v>
      </c>
      <c r="B521" s="1507">
        <v>18.899999999999999</v>
      </c>
      <c r="C521" s="1507">
        <v>16</v>
      </c>
      <c r="D521" s="1507">
        <v>21.2</v>
      </c>
      <c r="E521" s="1507">
        <v>23.7</v>
      </c>
      <c r="F521" s="1507">
        <v>33.299999999999997</v>
      </c>
      <c r="G521" s="1507">
        <v>32.4</v>
      </c>
      <c r="H521" s="1507">
        <v>36</v>
      </c>
      <c r="I521" s="1507">
        <v>34.5</v>
      </c>
      <c r="J521" s="1507">
        <v>24.7</v>
      </c>
      <c r="K521" s="1507">
        <v>29.1</v>
      </c>
      <c r="L521" s="1507">
        <v>20.399999999999999</v>
      </c>
      <c r="M521" s="1507">
        <v>28.7</v>
      </c>
    </row>
    <row r="522" spans="1:13">
      <c r="A522" s="1507">
        <v>25</v>
      </c>
      <c r="B522" s="1507">
        <v>21.7</v>
      </c>
      <c r="C522" s="1507">
        <v>16.5</v>
      </c>
      <c r="D522" s="1507">
        <v>20.5</v>
      </c>
      <c r="E522" s="1507">
        <v>24.9</v>
      </c>
      <c r="F522" s="1507">
        <v>34.700000000000003</v>
      </c>
      <c r="G522" s="1507">
        <v>33.799999999999997</v>
      </c>
      <c r="H522" s="1507">
        <v>35.299999999999997</v>
      </c>
      <c r="I522" s="1507">
        <v>33</v>
      </c>
      <c r="J522" s="1507">
        <v>29.3</v>
      </c>
      <c r="K522" s="1507">
        <v>23.4</v>
      </c>
      <c r="L522" s="1507">
        <v>19.600000000000001</v>
      </c>
      <c r="M522" s="1507">
        <v>28.7</v>
      </c>
    </row>
    <row r="523" spans="1:13">
      <c r="A523" s="1507">
        <v>26</v>
      </c>
      <c r="B523" s="1507">
        <v>19.8</v>
      </c>
      <c r="C523" s="1507">
        <v>15.7</v>
      </c>
      <c r="D523" s="1507">
        <v>21.3</v>
      </c>
      <c r="E523" s="1507">
        <v>24.9</v>
      </c>
      <c r="F523" s="1507">
        <v>35.799999999999997</v>
      </c>
      <c r="G523" s="1507">
        <v>33.200000000000003</v>
      </c>
      <c r="H523" s="1507">
        <v>37.1</v>
      </c>
      <c r="I523" s="1507">
        <v>30.5</v>
      </c>
      <c r="J523" s="1507">
        <v>37.299999999999997</v>
      </c>
      <c r="K523" s="1507">
        <v>22.1</v>
      </c>
      <c r="L523" s="1507">
        <v>21.4</v>
      </c>
      <c r="M523" s="1507">
        <v>23.9</v>
      </c>
    </row>
    <row r="524" spans="1:13">
      <c r="A524" s="1507">
        <v>27</v>
      </c>
      <c r="B524" s="1507">
        <v>19.899999999999999</v>
      </c>
      <c r="C524" s="1507">
        <v>21</v>
      </c>
      <c r="D524" s="1507">
        <v>21.8</v>
      </c>
      <c r="E524" s="1507">
        <v>29.2</v>
      </c>
      <c r="F524" s="1507">
        <v>35.5</v>
      </c>
      <c r="G524" s="1507">
        <v>34</v>
      </c>
      <c r="H524" s="1507">
        <v>30.8</v>
      </c>
      <c r="I524" s="1507">
        <v>26.9</v>
      </c>
      <c r="J524" s="1507">
        <v>31.5</v>
      </c>
      <c r="K524" s="1507">
        <v>23.7</v>
      </c>
      <c r="L524" s="1507">
        <v>22.4</v>
      </c>
      <c r="M524" s="1507">
        <v>13.6</v>
      </c>
    </row>
    <row r="525" spans="1:13">
      <c r="A525" s="1507">
        <v>28</v>
      </c>
      <c r="B525" s="1507">
        <v>19.100000000000001</v>
      </c>
      <c r="C525" s="1507">
        <v>27.8</v>
      </c>
      <c r="D525" s="1507">
        <v>24.2</v>
      </c>
      <c r="E525" s="1507">
        <v>29.7</v>
      </c>
      <c r="F525" s="1507">
        <v>32.799999999999997</v>
      </c>
      <c r="G525" s="1507">
        <v>36.299999999999997</v>
      </c>
      <c r="H525" s="1507">
        <v>28.3</v>
      </c>
      <c r="I525" s="1507">
        <v>29.6</v>
      </c>
      <c r="J525" s="1507">
        <v>31.8</v>
      </c>
      <c r="K525" s="1507">
        <v>28.1</v>
      </c>
      <c r="L525" s="1507">
        <v>22.2</v>
      </c>
      <c r="M525" s="1507">
        <v>12.2</v>
      </c>
    </row>
    <row r="526" spans="1:13">
      <c r="A526" s="1507">
        <v>29</v>
      </c>
      <c r="B526" s="1507">
        <v>21.4</v>
      </c>
      <c r="C526" s="1507">
        <v>23.7</v>
      </c>
      <c r="D526" s="1507">
        <v>23.7</v>
      </c>
      <c r="E526" s="1507">
        <v>29.9</v>
      </c>
      <c r="F526" s="1507">
        <v>31.7</v>
      </c>
      <c r="G526" s="1507">
        <v>34.299999999999997</v>
      </c>
      <c r="H526" s="1507">
        <v>26.7</v>
      </c>
      <c r="I526" s="1507">
        <v>30.4</v>
      </c>
      <c r="J526" s="1507">
        <v>31.1</v>
      </c>
      <c r="K526" s="1507">
        <v>24.4</v>
      </c>
      <c r="L526" s="1507">
        <v>21.9</v>
      </c>
      <c r="M526" s="1507">
        <v>11</v>
      </c>
    </row>
    <row r="527" spans="1:13">
      <c r="A527" s="1507">
        <v>30</v>
      </c>
      <c r="B527" s="1507">
        <v>18.600000000000001</v>
      </c>
      <c r="D527" s="1507">
        <v>24.1</v>
      </c>
      <c r="E527" s="1507">
        <v>30.3</v>
      </c>
      <c r="F527" s="1507">
        <v>32.299999999999997</v>
      </c>
      <c r="G527" s="1507">
        <v>30.5</v>
      </c>
      <c r="H527" s="1507">
        <v>28</v>
      </c>
      <c r="I527" s="1507">
        <v>32.200000000000003</v>
      </c>
      <c r="J527" s="1507">
        <v>28.5</v>
      </c>
      <c r="K527" s="1507">
        <v>27</v>
      </c>
      <c r="L527" s="1507">
        <v>22.8</v>
      </c>
      <c r="M527" s="1507">
        <v>10.8</v>
      </c>
    </row>
    <row r="528" spans="1:13">
      <c r="A528" s="1507">
        <v>31</v>
      </c>
      <c r="B528" s="1507">
        <v>13.7</v>
      </c>
      <c r="D528" s="1507">
        <v>19</v>
      </c>
      <c r="F528" s="1507">
        <v>33.4</v>
      </c>
      <c r="H528" s="1507">
        <v>31.3</v>
      </c>
      <c r="I528" s="1507">
        <v>33.200000000000003</v>
      </c>
      <c r="K528" s="1507">
        <v>25.2</v>
      </c>
      <c r="M528" s="1507">
        <v>12.2</v>
      </c>
    </row>
    <row r="529" spans="1:13">
      <c r="A529" s="1507">
        <f>A496+1</f>
        <v>1977</v>
      </c>
      <c r="B529" s="1507" t="s">
        <v>2</v>
      </c>
      <c r="C529" s="1507" t="s">
        <v>3</v>
      </c>
      <c r="D529" s="1507" t="s">
        <v>4</v>
      </c>
      <c r="E529" s="1507" t="s">
        <v>5</v>
      </c>
      <c r="F529" s="1507" t="s">
        <v>6</v>
      </c>
      <c r="G529" s="1507" t="s">
        <v>7</v>
      </c>
      <c r="H529" s="1507" t="s">
        <v>8</v>
      </c>
      <c r="I529" s="1507" t="s">
        <v>9</v>
      </c>
      <c r="J529" s="1507" t="s">
        <v>10</v>
      </c>
      <c r="K529" s="1507" t="s">
        <v>11</v>
      </c>
      <c r="L529" s="1507" t="s">
        <v>12</v>
      </c>
      <c r="M529" s="1507" t="s">
        <v>13</v>
      </c>
    </row>
    <row r="531" spans="1:13">
      <c r="A531" s="1507">
        <v>1</v>
      </c>
      <c r="B531" s="1507">
        <v>13.7</v>
      </c>
      <c r="C531" s="1507">
        <v>10.8</v>
      </c>
      <c r="D531" s="1507">
        <v>25.3</v>
      </c>
      <c r="E531" s="1507">
        <v>24.4</v>
      </c>
      <c r="F531" s="1507">
        <v>29.9</v>
      </c>
      <c r="G531" s="1507">
        <v>34.1</v>
      </c>
      <c r="H531" s="1507">
        <v>30.8</v>
      </c>
      <c r="I531" s="1507">
        <v>33.200000000000003</v>
      </c>
      <c r="J531" s="1507">
        <v>32.4</v>
      </c>
      <c r="K531" s="1507">
        <v>29.9</v>
      </c>
      <c r="L531" s="1507">
        <v>26.3</v>
      </c>
      <c r="M531" s="1507">
        <v>20.3</v>
      </c>
    </row>
    <row r="532" spans="1:13">
      <c r="A532" s="1507">
        <v>2</v>
      </c>
      <c r="B532" s="1507">
        <v>13.2</v>
      </c>
      <c r="C532" s="1507">
        <v>13.2</v>
      </c>
      <c r="D532" s="1507">
        <v>27.4</v>
      </c>
      <c r="E532" s="1507">
        <v>21.1</v>
      </c>
      <c r="F532" s="1507">
        <v>31.3</v>
      </c>
      <c r="G532" s="1507">
        <v>33.9</v>
      </c>
      <c r="H532" s="1507">
        <v>31.2</v>
      </c>
      <c r="I532" s="1507">
        <v>35.700000000000003</v>
      </c>
      <c r="J532" s="1507">
        <v>32</v>
      </c>
      <c r="K532" s="1507">
        <v>30.8</v>
      </c>
      <c r="L532" s="1507">
        <v>25</v>
      </c>
      <c r="M532" s="1507">
        <v>22.2</v>
      </c>
    </row>
    <row r="533" spans="1:13">
      <c r="A533" s="1507">
        <v>3</v>
      </c>
      <c r="B533" s="1507">
        <v>12.8</v>
      </c>
      <c r="C533" s="1507">
        <v>13.4</v>
      </c>
      <c r="D533" s="1507">
        <v>24.3</v>
      </c>
      <c r="E533" s="1507">
        <v>24.6</v>
      </c>
      <c r="F533" s="1507">
        <v>31.3</v>
      </c>
      <c r="G533" s="1507">
        <v>33.1</v>
      </c>
      <c r="H533" s="1507">
        <v>32.299999999999997</v>
      </c>
      <c r="I533" s="1507">
        <v>33.5</v>
      </c>
      <c r="J533" s="1507">
        <v>32.6</v>
      </c>
      <c r="K533" s="1507">
        <v>31.4</v>
      </c>
      <c r="L533" s="1507">
        <v>25.8</v>
      </c>
      <c r="M533" s="1507">
        <v>23.5</v>
      </c>
    </row>
    <row r="534" spans="1:13">
      <c r="A534" s="1507">
        <v>4</v>
      </c>
      <c r="B534" s="1507">
        <v>13.7</v>
      </c>
      <c r="C534" s="1507">
        <v>14.1</v>
      </c>
      <c r="D534" s="1507">
        <v>22.2</v>
      </c>
      <c r="E534" s="1507">
        <v>23.1</v>
      </c>
      <c r="F534" s="1507">
        <v>31</v>
      </c>
      <c r="G534" s="1507">
        <v>35.299999999999997</v>
      </c>
      <c r="H534" s="1507">
        <v>31.4</v>
      </c>
      <c r="I534" s="1507">
        <v>30.5</v>
      </c>
      <c r="J534" s="1507">
        <v>31.7</v>
      </c>
      <c r="K534" s="1507">
        <v>32.1</v>
      </c>
      <c r="L534" s="1507">
        <v>27.3</v>
      </c>
      <c r="M534" s="1507">
        <v>23.5</v>
      </c>
    </row>
    <row r="535" spans="1:13">
      <c r="A535" s="1507">
        <v>5</v>
      </c>
      <c r="B535" s="1507">
        <v>13.2</v>
      </c>
      <c r="C535" s="1507">
        <v>15.7</v>
      </c>
      <c r="D535" s="1507">
        <v>21.4</v>
      </c>
      <c r="E535" s="1507">
        <v>26.7</v>
      </c>
      <c r="F535" s="1507">
        <v>30.5</v>
      </c>
      <c r="G535" s="1507">
        <v>36.1</v>
      </c>
      <c r="H535" s="1507">
        <v>32.799999999999997</v>
      </c>
      <c r="I535" s="1507">
        <v>27</v>
      </c>
      <c r="J535" s="1507">
        <v>29.3</v>
      </c>
      <c r="K535" s="1507">
        <v>32.299999999999997</v>
      </c>
      <c r="L535" s="1507">
        <v>26.2</v>
      </c>
      <c r="M535" s="1507">
        <v>24.4</v>
      </c>
    </row>
    <row r="536" spans="1:13">
      <c r="A536" s="1507">
        <v>6</v>
      </c>
      <c r="B536" s="1507">
        <v>12.9</v>
      </c>
      <c r="C536" s="1507">
        <v>16.3</v>
      </c>
      <c r="D536" s="1507">
        <v>21.4</v>
      </c>
      <c r="E536" s="1507">
        <v>27</v>
      </c>
      <c r="F536" s="1507">
        <v>31.3</v>
      </c>
      <c r="G536" s="1507">
        <v>35.200000000000003</v>
      </c>
      <c r="H536" s="1507">
        <v>32.299999999999997</v>
      </c>
      <c r="I536" s="1507">
        <v>29.2</v>
      </c>
      <c r="J536" s="1507">
        <v>27.2</v>
      </c>
      <c r="K536" s="1507">
        <v>31.6</v>
      </c>
      <c r="L536" s="1507">
        <v>29.2</v>
      </c>
      <c r="M536" s="1507">
        <v>24.7</v>
      </c>
    </row>
    <row r="537" spans="1:13">
      <c r="A537" s="1507">
        <v>7</v>
      </c>
      <c r="B537" s="1507">
        <v>12.4</v>
      </c>
      <c r="C537" s="1507">
        <v>15.9</v>
      </c>
      <c r="D537" s="1507">
        <v>23.1</v>
      </c>
      <c r="E537" s="1507">
        <v>26.3</v>
      </c>
      <c r="F537" s="1507">
        <v>32.299999999999997</v>
      </c>
      <c r="G537" s="1507">
        <v>35.700000000000003</v>
      </c>
      <c r="H537" s="1507">
        <v>28.8</v>
      </c>
      <c r="I537" s="1507">
        <v>31.4</v>
      </c>
      <c r="J537" s="1507">
        <v>27.9</v>
      </c>
      <c r="K537" s="1507">
        <v>27.3</v>
      </c>
      <c r="L537" s="1507">
        <v>30.4</v>
      </c>
      <c r="M537" s="1507">
        <v>24.4</v>
      </c>
    </row>
    <row r="538" spans="1:13">
      <c r="A538" s="1507">
        <v>8</v>
      </c>
      <c r="B538" s="1507">
        <v>12.8</v>
      </c>
      <c r="C538" s="1507">
        <v>14.7</v>
      </c>
      <c r="D538" s="1507">
        <v>24.4</v>
      </c>
      <c r="E538" s="1507">
        <v>28.6</v>
      </c>
      <c r="F538" s="1507">
        <v>31.8</v>
      </c>
      <c r="G538" s="1507">
        <v>36.700000000000003</v>
      </c>
      <c r="H538" s="1507">
        <v>33.299999999999997</v>
      </c>
      <c r="I538" s="1507">
        <v>33.6</v>
      </c>
      <c r="J538" s="1507">
        <v>30.2</v>
      </c>
      <c r="K538" s="1507">
        <v>26.5</v>
      </c>
      <c r="L538" s="1507">
        <v>26.2</v>
      </c>
      <c r="M538" s="1507">
        <v>24.1</v>
      </c>
    </row>
    <row r="539" spans="1:13">
      <c r="A539" s="1507">
        <v>9</v>
      </c>
      <c r="B539" s="1507">
        <v>13.2</v>
      </c>
      <c r="C539" s="1507">
        <v>16.8</v>
      </c>
      <c r="D539" s="1507">
        <v>21.1</v>
      </c>
      <c r="E539" s="1507">
        <v>24.4</v>
      </c>
      <c r="F539" s="1507">
        <v>30.5</v>
      </c>
      <c r="G539" s="1507">
        <v>37</v>
      </c>
      <c r="H539" s="1507">
        <v>35.5</v>
      </c>
      <c r="I539" s="1507">
        <v>34.299999999999997</v>
      </c>
      <c r="J539" s="1507">
        <v>31.9</v>
      </c>
      <c r="K539" s="1507">
        <v>29.3</v>
      </c>
      <c r="L539" s="1507">
        <v>22.5</v>
      </c>
      <c r="M539" s="1507">
        <v>23.9</v>
      </c>
    </row>
    <row r="540" spans="1:13">
      <c r="A540" s="1507">
        <v>10</v>
      </c>
      <c r="B540" s="1507">
        <v>16.600000000000001</v>
      </c>
      <c r="C540" s="1507">
        <v>18.600000000000001</v>
      </c>
      <c r="D540" s="1507">
        <v>24.1</v>
      </c>
      <c r="E540" s="1507">
        <v>21.4</v>
      </c>
      <c r="F540" s="1507">
        <v>32</v>
      </c>
      <c r="G540" s="1507">
        <v>35.700000000000003</v>
      </c>
      <c r="H540" s="1507">
        <v>35.700000000000003</v>
      </c>
      <c r="I540" s="1507">
        <v>35</v>
      </c>
      <c r="J540" s="1507">
        <v>33.200000000000003</v>
      </c>
      <c r="K540" s="1507">
        <v>30.1</v>
      </c>
      <c r="L540" s="1507">
        <v>25</v>
      </c>
      <c r="M540" s="1507">
        <v>24.3</v>
      </c>
    </row>
    <row r="541" spans="1:13">
      <c r="A541" s="1507">
        <v>11</v>
      </c>
      <c r="B541" s="1507">
        <v>15.5</v>
      </c>
      <c r="C541" s="1507">
        <v>17.5</v>
      </c>
      <c r="D541" s="1507">
        <v>22.2</v>
      </c>
      <c r="E541" s="1507">
        <v>24.8</v>
      </c>
      <c r="F541" s="1507">
        <v>31.3</v>
      </c>
      <c r="G541" s="1507">
        <v>28.1</v>
      </c>
      <c r="H541" s="1507">
        <v>35.299999999999997</v>
      </c>
      <c r="I541" s="1507">
        <v>34.299999999999997</v>
      </c>
      <c r="J541" s="1507">
        <v>32.299999999999997</v>
      </c>
      <c r="K541" s="1507">
        <v>29.5</v>
      </c>
      <c r="L541" s="1507">
        <v>23.4</v>
      </c>
      <c r="M541" s="1507">
        <v>24.8</v>
      </c>
    </row>
    <row r="542" spans="1:13">
      <c r="A542" s="1507">
        <v>12</v>
      </c>
      <c r="B542" s="1507">
        <v>15</v>
      </c>
      <c r="C542" s="1507">
        <v>20.3</v>
      </c>
      <c r="D542" s="1507">
        <v>24</v>
      </c>
      <c r="E542" s="1507">
        <v>24.7</v>
      </c>
      <c r="F542" s="1507">
        <v>31.3</v>
      </c>
      <c r="G542" s="1507">
        <v>31.7</v>
      </c>
      <c r="H542" s="1507">
        <v>35.200000000000003</v>
      </c>
      <c r="I542" s="1507">
        <v>34.799999999999997</v>
      </c>
      <c r="J542" s="1507">
        <v>32.5</v>
      </c>
      <c r="K542" s="1507">
        <v>28</v>
      </c>
      <c r="L542" s="1507">
        <v>23.3</v>
      </c>
      <c r="M542" s="1507">
        <v>24.5</v>
      </c>
    </row>
    <row r="543" spans="1:13">
      <c r="A543" s="1507">
        <v>13</v>
      </c>
      <c r="B543" s="1507">
        <v>13.7</v>
      </c>
      <c r="C543" s="1507">
        <v>17.7</v>
      </c>
      <c r="D543" s="1507">
        <v>24.5</v>
      </c>
      <c r="E543" s="1507">
        <v>27.2</v>
      </c>
      <c r="F543" s="1507">
        <v>32</v>
      </c>
      <c r="G543" s="1507">
        <v>33.799999999999997</v>
      </c>
      <c r="H543" s="1507">
        <v>31.5</v>
      </c>
      <c r="I543" s="1507">
        <v>35.1</v>
      </c>
      <c r="J543" s="1507">
        <v>31.7</v>
      </c>
      <c r="K543" s="1507">
        <v>29.3</v>
      </c>
      <c r="L543" s="1507">
        <v>23.8</v>
      </c>
      <c r="M543" s="1507">
        <v>24.5</v>
      </c>
    </row>
    <row r="544" spans="1:13">
      <c r="A544" s="1507">
        <v>14</v>
      </c>
      <c r="B544" s="1507">
        <v>12.2</v>
      </c>
      <c r="C544" s="1507">
        <v>20</v>
      </c>
      <c r="D544" s="1507">
        <v>24.6</v>
      </c>
      <c r="E544" s="1507">
        <v>28.3</v>
      </c>
      <c r="F544" s="1507">
        <v>33.5</v>
      </c>
      <c r="G544" s="1507">
        <v>35.5</v>
      </c>
      <c r="H544" s="1507">
        <v>29.8</v>
      </c>
      <c r="I544" s="1507">
        <v>35.700000000000003</v>
      </c>
      <c r="J544" s="1507">
        <v>31</v>
      </c>
      <c r="K544" s="1507">
        <v>30.6</v>
      </c>
      <c r="L544" s="1507">
        <v>24.6</v>
      </c>
      <c r="M544" s="1507">
        <v>24</v>
      </c>
    </row>
    <row r="545" spans="1:13">
      <c r="A545" s="1507">
        <v>15</v>
      </c>
      <c r="B545" s="1507">
        <v>13.4</v>
      </c>
      <c r="C545" s="1507">
        <v>17.100000000000001</v>
      </c>
      <c r="D545" s="1507">
        <v>23.1</v>
      </c>
      <c r="E545" s="1507">
        <v>29.1</v>
      </c>
      <c r="F545" s="1507">
        <v>32.799999999999997</v>
      </c>
      <c r="G545" s="1507">
        <v>36.1</v>
      </c>
      <c r="H545" s="1507">
        <v>29.7</v>
      </c>
      <c r="I545" s="1507">
        <v>33</v>
      </c>
      <c r="J545" s="1507">
        <v>31.7</v>
      </c>
      <c r="K545" s="1507">
        <v>30.1</v>
      </c>
      <c r="L545" s="1507">
        <v>24.4</v>
      </c>
      <c r="M545" s="1507">
        <v>25.5</v>
      </c>
    </row>
    <row r="546" spans="1:13">
      <c r="A546" s="1507">
        <v>16</v>
      </c>
      <c r="B546" s="1507">
        <v>13.3</v>
      </c>
      <c r="C546" s="1507">
        <v>13.9</v>
      </c>
      <c r="D546" s="1507">
        <v>23.9</v>
      </c>
      <c r="E546" s="1507">
        <v>28</v>
      </c>
      <c r="F546" s="1507">
        <v>36.299999999999997</v>
      </c>
      <c r="G546" s="1507">
        <v>37.1</v>
      </c>
      <c r="H546" s="1507">
        <v>29.5</v>
      </c>
      <c r="I546" s="1507">
        <v>30.3</v>
      </c>
      <c r="J546" s="1507">
        <v>32.5</v>
      </c>
      <c r="K546" s="1507">
        <v>29.6</v>
      </c>
      <c r="L546" s="1507">
        <v>23.5</v>
      </c>
      <c r="M546" s="1507">
        <v>25.6</v>
      </c>
    </row>
    <row r="547" spans="1:13">
      <c r="A547" s="1507">
        <v>17</v>
      </c>
      <c r="B547" s="1507">
        <v>14.7</v>
      </c>
      <c r="C547" s="1507">
        <v>15.4</v>
      </c>
      <c r="D547" s="1507">
        <v>24.5</v>
      </c>
      <c r="E547" s="1507">
        <v>28.9</v>
      </c>
      <c r="F547" s="1507">
        <v>37.299999999999997</v>
      </c>
      <c r="G547" s="1507">
        <v>36.200000000000003</v>
      </c>
      <c r="H547" s="1507">
        <v>30.9</v>
      </c>
      <c r="I547" s="1507">
        <v>33.1</v>
      </c>
      <c r="J547" s="1507">
        <v>31.1</v>
      </c>
      <c r="K547" s="1507">
        <v>30</v>
      </c>
      <c r="L547" s="1507">
        <v>23.8</v>
      </c>
      <c r="M547" s="1507">
        <v>25.2</v>
      </c>
    </row>
    <row r="548" spans="1:13">
      <c r="A548" s="1507">
        <v>18</v>
      </c>
      <c r="B548" s="1507">
        <v>15.3</v>
      </c>
      <c r="C548" s="1507">
        <v>16.3</v>
      </c>
      <c r="D548" s="1507">
        <v>22.9</v>
      </c>
      <c r="E548" s="1507">
        <v>27</v>
      </c>
      <c r="F548" s="1507">
        <v>37.299999999999997</v>
      </c>
      <c r="G548" s="1507">
        <v>35.1</v>
      </c>
      <c r="H548" s="1507">
        <v>33</v>
      </c>
      <c r="I548" s="1507">
        <v>30.1</v>
      </c>
      <c r="J548" s="1507">
        <v>33.200000000000003</v>
      </c>
      <c r="K548" s="1507">
        <v>30.6</v>
      </c>
      <c r="L548" s="1507">
        <v>23.9</v>
      </c>
      <c r="M548" s="1507">
        <v>23.9</v>
      </c>
    </row>
    <row r="549" spans="1:13">
      <c r="A549" s="1507">
        <v>19</v>
      </c>
      <c r="B549" s="1507">
        <v>15</v>
      </c>
      <c r="C549" s="1507">
        <v>16.3</v>
      </c>
      <c r="D549" s="1507">
        <v>25.1</v>
      </c>
      <c r="E549" s="1507">
        <v>22.5</v>
      </c>
      <c r="F549" s="1507">
        <v>35.799999999999997</v>
      </c>
      <c r="G549" s="1507">
        <v>33.5</v>
      </c>
      <c r="H549" s="1507">
        <v>33.799999999999997</v>
      </c>
      <c r="I549" s="1507">
        <v>29.7</v>
      </c>
      <c r="J549" s="1507">
        <v>32.1</v>
      </c>
      <c r="K549" s="1507">
        <v>31</v>
      </c>
      <c r="L549" s="1507">
        <v>23.7</v>
      </c>
      <c r="M549" s="1507">
        <v>26.5</v>
      </c>
    </row>
    <row r="550" spans="1:13">
      <c r="A550" s="1507">
        <v>20</v>
      </c>
      <c r="B550" s="1507">
        <v>16.5</v>
      </c>
      <c r="C550" s="1507">
        <v>15.9</v>
      </c>
      <c r="D550" s="1507">
        <v>23.3</v>
      </c>
      <c r="E550" s="1507">
        <v>23.3</v>
      </c>
      <c r="F550" s="1507">
        <v>36.6</v>
      </c>
      <c r="G550" s="1507">
        <v>35.1</v>
      </c>
      <c r="H550" s="1507">
        <v>34.799999999999997</v>
      </c>
      <c r="I550" s="1507">
        <v>34.1</v>
      </c>
      <c r="J550" s="1507">
        <v>32.299999999999997</v>
      </c>
      <c r="K550" s="1507">
        <v>29.6</v>
      </c>
      <c r="L550" s="1507">
        <v>25.4</v>
      </c>
      <c r="M550" s="1507">
        <v>26.4</v>
      </c>
    </row>
    <row r="551" spans="1:13">
      <c r="A551" s="1507">
        <v>21</v>
      </c>
      <c r="B551" s="1507">
        <v>18.3</v>
      </c>
      <c r="C551" s="1507">
        <v>15.2</v>
      </c>
      <c r="D551" s="1507">
        <v>24.9</v>
      </c>
      <c r="E551" s="1507">
        <v>24.9</v>
      </c>
      <c r="F551" s="1507">
        <v>33.9</v>
      </c>
      <c r="G551" s="1507">
        <v>35.4</v>
      </c>
      <c r="H551" s="1507">
        <v>28.5</v>
      </c>
      <c r="I551" s="1507">
        <v>33.6</v>
      </c>
      <c r="J551" s="1507">
        <v>30.8</v>
      </c>
      <c r="K551" s="1507">
        <v>29</v>
      </c>
      <c r="L551" s="1507">
        <v>24.9</v>
      </c>
      <c r="M551" s="1507">
        <v>27.2</v>
      </c>
    </row>
    <row r="552" spans="1:13">
      <c r="A552" s="1507">
        <v>22</v>
      </c>
      <c r="B552" s="1507">
        <v>17.100000000000001</v>
      </c>
      <c r="C552" s="1507">
        <v>17.7</v>
      </c>
      <c r="D552" s="1507">
        <v>26</v>
      </c>
      <c r="E552" s="1507">
        <v>24.9</v>
      </c>
      <c r="F552" s="1507">
        <v>32.4</v>
      </c>
      <c r="G552" s="1507">
        <v>32.5</v>
      </c>
      <c r="H552" s="1507">
        <v>30.1</v>
      </c>
      <c r="I552" s="1507">
        <v>34.5</v>
      </c>
      <c r="J552" s="1507">
        <v>30.5</v>
      </c>
      <c r="K552" s="1507">
        <v>29.7</v>
      </c>
      <c r="L552" s="1507">
        <v>24.5</v>
      </c>
      <c r="M552" s="1507">
        <v>26.3</v>
      </c>
    </row>
    <row r="553" spans="1:13">
      <c r="A553" s="1507">
        <v>23</v>
      </c>
      <c r="B553" s="1507">
        <v>18.7</v>
      </c>
      <c r="C553" s="1507">
        <v>20.399999999999999</v>
      </c>
      <c r="D553" s="1507">
        <v>23.3</v>
      </c>
      <c r="E553" s="1507">
        <v>28.2</v>
      </c>
      <c r="F553" s="1507">
        <v>33.799999999999997</v>
      </c>
      <c r="G553" s="1507">
        <v>29.5</v>
      </c>
      <c r="H553" s="1507">
        <v>31.5</v>
      </c>
      <c r="I553" s="1507">
        <v>35.299999999999997</v>
      </c>
      <c r="J553" s="1507">
        <v>30.9</v>
      </c>
      <c r="K553" s="1507">
        <v>28.6</v>
      </c>
      <c r="L553" s="1507">
        <v>25.5</v>
      </c>
      <c r="M553" s="1507">
        <v>26.5</v>
      </c>
    </row>
    <row r="554" spans="1:13">
      <c r="A554" s="1507">
        <v>24</v>
      </c>
      <c r="B554" s="1507">
        <v>18.399999999999999</v>
      </c>
      <c r="C554" s="1507">
        <v>22.3</v>
      </c>
      <c r="D554" s="1507">
        <v>19.3</v>
      </c>
      <c r="E554" s="1507">
        <v>27</v>
      </c>
      <c r="F554" s="1507">
        <v>33.6</v>
      </c>
      <c r="G554" s="1507">
        <v>33</v>
      </c>
      <c r="H554" s="1507">
        <v>33.200000000000003</v>
      </c>
      <c r="I554" s="1507">
        <v>34.299999999999997</v>
      </c>
      <c r="J554" s="1507">
        <v>31.7</v>
      </c>
      <c r="K554" s="1507">
        <v>29.1</v>
      </c>
      <c r="L554" s="1507">
        <v>23.9</v>
      </c>
      <c r="M554" s="1507">
        <v>23.5</v>
      </c>
    </row>
    <row r="555" spans="1:13">
      <c r="A555" s="1507">
        <v>25</v>
      </c>
      <c r="B555" s="1507">
        <v>21.5</v>
      </c>
      <c r="C555" s="1507">
        <v>22.9</v>
      </c>
      <c r="D555" s="1507">
        <v>22.9</v>
      </c>
      <c r="E555" s="1507">
        <v>28</v>
      </c>
      <c r="F555" s="1507">
        <v>31.1</v>
      </c>
      <c r="G555" s="1507">
        <v>33</v>
      </c>
      <c r="H555" s="1507">
        <v>35</v>
      </c>
      <c r="I555" s="1507">
        <v>33.9</v>
      </c>
      <c r="J555" s="1507">
        <v>28.4</v>
      </c>
      <c r="K555" s="1507">
        <v>26.5</v>
      </c>
      <c r="L555" s="1507">
        <v>19.600000000000001</v>
      </c>
      <c r="M555" s="1507">
        <v>19.7</v>
      </c>
    </row>
    <row r="556" spans="1:13">
      <c r="A556" s="1507">
        <v>26</v>
      </c>
      <c r="B556" s="1507">
        <v>22.2</v>
      </c>
      <c r="C556" s="1507">
        <v>22.1</v>
      </c>
      <c r="D556" s="1507">
        <v>24.1</v>
      </c>
      <c r="E556" s="1507">
        <v>27.2</v>
      </c>
      <c r="F556" s="1507">
        <v>32.799999999999997</v>
      </c>
      <c r="G556" s="1507">
        <v>35.5</v>
      </c>
      <c r="H556" s="1507">
        <v>36.700000000000003</v>
      </c>
      <c r="I556" s="1507">
        <v>33.299999999999997</v>
      </c>
      <c r="J556" s="1507">
        <v>28.9</v>
      </c>
      <c r="K556" s="1507">
        <v>29.8</v>
      </c>
      <c r="L556" s="1507">
        <v>20.399999999999999</v>
      </c>
      <c r="M556" s="1507">
        <v>15.6</v>
      </c>
    </row>
    <row r="557" spans="1:13">
      <c r="A557" s="1507">
        <v>27</v>
      </c>
      <c r="B557" s="1507">
        <v>21.1</v>
      </c>
      <c r="C557" s="1507">
        <v>24</v>
      </c>
      <c r="D557" s="1507">
        <v>21.3</v>
      </c>
      <c r="E557" s="1507">
        <v>30.2</v>
      </c>
      <c r="F557" s="1507">
        <v>34.200000000000003</v>
      </c>
      <c r="G557" s="1507">
        <v>37</v>
      </c>
      <c r="H557" s="1507">
        <v>33.6</v>
      </c>
      <c r="I557" s="1507">
        <v>32.6</v>
      </c>
      <c r="J557" s="1507">
        <v>27</v>
      </c>
      <c r="K557" s="1507">
        <v>28.7</v>
      </c>
      <c r="L557" s="1507">
        <v>20.2</v>
      </c>
      <c r="M557" s="1507">
        <v>16.2</v>
      </c>
    </row>
    <row r="558" spans="1:13">
      <c r="A558" s="1507">
        <v>28</v>
      </c>
      <c r="B558" s="1507">
        <v>19.899999999999999</v>
      </c>
      <c r="C558" s="1507">
        <v>24.3</v>
      </c>
      <c r="D558" s="1507">
        <v>23.1</v>
      </c>
      <c r="E558" s="1507">
        <v>28.7</v>
      </c>
      <c r="F558" s="1507">
        <v>35</v>
      </c>
      <c r="G558" s="1507">
        <v>34.200000000000003</v>
      </c>
      <c r="H558" s="1507">
        <v>31.4</v>
      </c>
      <c r="I558" s="1507">
        <v>30.1</v>
      </c>
      <c r="J558" s="1507">
        <v>29.1</v>
      </c>
      <c r="K558" s="1507">
        <v>28.3</v>
      </c>
      <c r="L558" s="1507">
        <v>21.5</v>
      </c>
      <c r="M558" s="1507">
        <v>19.3</v>
      </c>
    </row>
    <row r="559" spans="1:13">
      <c r="A559" s="1507">
        <v>29</v>
      </c>
      <c r="B559" s="1507">
        <v>18.2</v>
      </c>
      <c r="D559" s="1507">
        <v>24</v>
      </c>
      <c r="E559" s="1507">
        <v>27.8</v>
      </c>
      <c r="F559" s="1507">
        <v>38.1</v>
      </c>
      <c r="G559" s="1507">
        <v>32.299999999999997</v>
      </c>
      <c r="H559" s="1507">
        <v>28.9</v>
      </c>
      <c r="I559" s="1507">
        <v>30.2</v>
      </c>
      <c r="J559" s="1507">
        <v>31.5</v>
      </c>
      <c r="K559" s="1507">
        <v>23.9</v>
      </c>
      <c r="L559" s="1507">
        <v>19.100000000000001</v>
      </c>
      <c r="M559" s="1507">
        <v>21.2</v>
      </c>
    </row>
    <row r="560" spans="1:13">
      <c r="A560" s="1507">
        <v>30</v>
      </c>
      <c r="B560" s="1507">
        <v>12</v>
      </c>
      <c r="D560" s="1507">
        <v>24.6</v>
      </c>
      <c r="E560" s="1507">
        <v>27</v>
      </c>
      <c r="F560" s="1507">
        <v>38.6</v>
      </c>
      <c r="G560" s="1507">
        <v>33</v>
      </c>
      <c r="H560" s="1507">
        <v>32.799999999999997</v>
      </c>
      <c r="I560" s="1507">
        <v>30.3</v>
      </c>
      <c r="J560" s="1507">
        <v>33.200000000000003</v>
      </c>
      <c r="K560" s="1507">
        <v>27.8</v>
      </c>
      <c r="L560" s="1507">
        <v>18.600000000000001</v>
      </c>
      <c r="M560" s="1507">
        <v>23.1</v>
      </c>
    </row>
    <row r="561" spans="1:13">
      <c r="A561" s="1507">
        <v>31</v>
      </c>
      <c r="B561" s="1507">
        <v>9.6</v>
      </c>
      <c r="D561" s="1507">
        <v>26.1</v>
      </c>
      <c r="F561" s="1507">
        <v>38.700000000000003</v>
      </c>
      <c r="H561" s="1507">
        <v>34</v>
      </c>
      <c r="I561" s="1507">
        <v>32.200000000000003</v>
      </c>
      <c r="K561" s="1507">
        <v>29.8</v>
      </c>
      <c r="M561" s="1507">
        <v>27</v>
      </c>
    </row>
    <row r="562" spans="1:13">
      <c r="A562" s="1507">
        <f>A529+1</f>
        <v>1978</v>
      </c>
      <c r="B562" s="1507" t="s">
        <v>2</v>
      </c>
      <c r="C562" s="1507" t="s">
        <v>3</v>
      </c>
      <c r="D562" s="1507" t="s">
        <v>4</v>
      </c>
      <c r="E562" s="1507" t="s">
        <v>5</v>
      </c>
      <c r="F562" s="1507" t="s">
        <v>6</v>
      </c>
      <c r="G562" s="1507" t="s">
        <v>7</v>
      </c>
      <c r="H562" s="1507" t="s">
        <v>8</v>
      </c>
      <c r="I562" s="1507" t="s">
        <v>9</v>
      </c>
      <c r="J562" s="1507" t="s">
        <v>10</v>
      </c>
      <c r="K562" s="1507" t="s">
        <v>11</v>
      </c>
      <c r="L562" s="1507" t="s">
        <v>12</v>
      </c>
      <c r="M562" s="1507" t="s">
        <v>13</v>
      </c>
    </row>
    <row r="564" spans="1:13">
      <c r="A564" s="1507">
        <v>1</v>
      </c>
      <c r="B564" s="1507">
        <v>24.6</v>
      </c>
      <c r="C564" s="1507">
        <v>15.1</v>
      </c>
      <c r="D564" s="1507">
        <v>24.8</v>
      </c>
      <c r="E564" s="1507">
        <v>27.1</v>
      </c>
      <c r="F564" s="1507">
        <v>32</v>
      </c>
      <c r="G564" s="1507">
        <v>32.200000000000003</v>
      </c>
      <c r="H564" s="1507">
        <v>33.5</v>
      </c>
      <c r="I564" s="1507">
        <v>35.299999999999997</v>
      </c>
      <c r="J564" s="1507">
        <v>27.3</v>
      </c>
      <c r="K564" s="1507">
        <v>32.299999999999997</v>
      </c>
      <c r="L564" s="1507">
        <v>26.7</v>
      </c>
      <c r="M564" s="1507">
        <v>16.899999999999999</v>
      </c>
    </row>
    <row r="565" spans="1:13">
      <c r="A565" s="1507">
        <v>2</v>
      </c>
      <c r="B565" s="1507">
        <v>16.600000000000001</v>
      </c>
      <c r="C565" s="1507">
        <v>16.8</v>
      </c>
      <c r="D565" s="1507">
        <v>25.4</v>
      </c>
      <c r="E565" s="1507">
        <v>24.1</v>
      </c>
      <c r="F565" s="1507">
        <v>27.3</v>
      </c>
      <c r="G565" s="1507">
        <v>28.1</v>
      </c>
      <c r="H565" s="1507">
        <v>32</v>
      </c>
      <c r="I565" s="1507">
        <v>32.799999999999997</v>
      </c>
      <c r="J565" s="1507">
        <v>30.5</v>
      </c>
      <c r="K565" s="1507">
        <v>29.8</v>
      </c>
      <c r="L565" s="1507">
        <v>26.8</v>
      </c>
      <c r="M565" s="1507">
        <v>20.5</v>
      </c>
    </row>
    <row r="566" spans="1:13">
      <c r="A566" s="1507">
        <v>3</v>
      </c>
      <c r="B566" s="1507">
        <v>15.6</v>
      </c>
      <c r="C566" s="1507">
        <v>18.3</v>
      </c>
      <c r="D566" s="1507">
        <v>27</v>
      </c>
      <c r="E566" s="1507">
        <v>20.7</v>
      </c>
      <c r="F566" s="1507">
        <v>30.5</v>
      </c>
      <c r="G566" s="1507">
        <v>26.4</v>
      </c>
      <c r="H566" s="1507">
        <v>31.5</v>
      </c>
      <c r="I566" s="1507">
        <v>31.5</v>
      </c>
      <c r="J566" s="1507">
        <v>32.299999999999997</v>
      </c>
      <c r="K566" s="1507">
        <v>27.2</v>
      </c>
      <c r="L566" s="1507">
        <v>27.3</v>
      </c>
      <c r="M566" s="1507">
        <v>23.4</v>
      </c>
    </row>
    <row r="567" spans="1:13">
      <c r="A567" s="1507">
        <v>4</v>
      </c>
      <c r="B567" s="1507">
        <v>14.3</v>
      </c>
      <c r="C567" s="1507">
        <v>16.600000000000001</v>
      </c>
      <c r="D567" s="1507">
        <v>25.4</v>
      </c>
      <c r="E567" s="1507">
        <v>21</v>
      </c>
      <c r="F567" s="1507">
        <v>28.9</v>
      </c>
      <c r="G567" s="1507">
        <v>27.5</v>
      </c>
      <c r="H567" s="1507">
        <v>29.5</v>
      </c>
      <c r="I567" s="1507">
        <v>32.5</v>
      </c>
      <c r="J567" s="1507">
        <v>32.299999999999997</v>
      </c>
      <c r="K567" s="1507">
        <v>25.8</v>
      </c>
      <c r="L567" s="1507">
        <v>25.8</v>
      </c>
      <c r="M567" s="1507">
        <v>23.3</v>
      </c>
    </row>
    <row r="568" spans="1:13">
      <c r="A568" s="1507">
        <v>5</v>
      </c>
      <c r="B568" s="1507">
        <v>15</v>
      </c>
      <c r="C568" s="1507">
        <v>22.5</v>
      </c>
      <c r="D568" s="1507">
        <v>23.1</v>
      </c>
      <c r="E568" s="1507">
        <v>22.9</v>
      </c>
      <c r="F568" s="1507">
        <v>31</v>
      </c>
      <c r="G568" s="1507">
        <v>31.7</v>
      </c>
      <c r="H568" s="1507">
        <v>32.6</v>
      </c>
      <c r="I568" s="1507">
        <v>33.1</v>
      </c>
      <c r="J568" s="1507">
        <v>30.3</v>
      </c>
      <c r="K568" s="1507">
        <v>30.4</v>
      </c>
      <c r="L568" s="1507">
        <v>22.4</v>
      </c>
      <c r="M568" s="1507">
        <v>23.4</v>
      </c>
    </row>
    <row r="569" spans="1:13">
      <c r="A569" s="1507">
        <v>6</v>
      </c>
      <c r="B569" s="1507">
        <v>13.5</v>
      </c>
      <c r="C569" s="1507">
        <v>25.2</v>
      </c>
      <c r="D569" s="1507">
        <v>24.9</v>
      </c>
      <c r="E569" s="1507">
        <v>23.1</v>
      </c>
      <c r="F569" s="1507">
        <v>30.7</v>
      </c>
      <c r="G569" s="1507">
        <v>28.5</v>
      </c>
      <c r="H569" s="1507">
        <v>32.799999999999997</v>
      </c>
      <c r="I569" s="1507">
        <v>31.1</v>
      </c>
      <c r="J569" s="1507">
        <v>29</v>
      </c>
      <c r="K569" s="1507">
        <v>28.6</v>
      </c>
      <c r="L569" s="1507">
        <v>21.5</v>
      </c>
      <c r="M569" s="1507">
        <v>24.7</v>
      </c>
    </row>
    <row r="570" spans="1:13">
      <c r="A570" s="1507">
        <v>7</v>
      </c>
      <c r="B570" s="1507">
        <v>17.600000000000001</v>
      </c>
      <c r="C570" s="1507">
        <v>25.6</v>
      </c>
      <c r="D570" s="1507">
        <v>25</v>
      </c>
      <c r="E570" s="1507">
        <v>24.5</v>
      </c>
      <c r="F570" s="1507">
        <v>30.9</v>
      </c>
      <c r="G570" s="1507">
        <v>30.7</v>
      </c>
      <c r="H570" s="1507">
        <v>33.4</v>
      </c>
      <c r="I570" s="1507">
        <v>29.3</v>
      </c>
      <c r="J570" s="1507">
        <v>29.5</v>
      </c>
      <c r="K570" s="1507">
        <v>28.3</v>
      </c>
      <c r="L570" s="1507">
        <v>25.8</v>
      </c>
      <c r="M570" s="1507">
        <v>25.8</v>
      </c>
    </row>
    <row r="571" spans="1:13">
      <c r="A571" s="1507">
        <v>8</v>
      </c>
      <c r="B571" s="1507">
        <v>17.899999999999999</v>
      </c>
      <c r="C571" s="1507">
        <v>28</v>
      </c>
      <c r="D571" s="1507">
        <v>28.3</v>
      </c>
      <c r="E571" s="1507">
        <v>26.3</v>
      </c>
      <c r="F571" s="1507">
        <v>31.4</v>
      </c>
      <c r="G571" s="1507">
        <v>32.5</v>
      </c>
      <c r="H571" s="1507">
        <v>30.9</v>
      </c>
      <c r="I571" s="1507">
        <v>30.9</v>
      </c>
      <c r="J571" s="1507">
        <v>26.1</v>
      </c>
      <c r="K571" s="1507">
        <v>28.5</v>
      </c>
      <c r="L571" s="1507">
        <v>25.4</v>
      </c>
      <c r="M571" s="1507">
        <v>25.7</v>
      </c>
    </row>
    <row r="572" spans="1:13">
      <c r="A572" s="1507">
        <v>9</v>
      </c>
      <c r="B572" s="1507">
        <v>18.7</v>
      </c>
      <c r="C572" s="1507">
        <v>27.3</v>
      </c>
      <c r="D572" s="1507">
        <v>28.9</v>
      </c>
      <c r="E572" s="1507">
        <v>23.9</v>
      </c>
      <c r="F572" s="1507">
        <v>32.200000000000003</v>
      </c>
      <c r="G572" s="1507">
        <v>31.1</v>
      </c>
      <c r="H572" s="1507">
        <v>33.4</v>
      </c>
      <c r="I572" s="1507">
        <v>33.299999999999997</v>
      </c>
      <c r="J572" s="1507">
        <v>29.5</v>
      </c>
      <c r="K572" s="1507">
        <v>25.6</v>
      </c>
      <c r="L572" s="1507">
        <v>24.6</v>
      </c>
      <c r="M572" s="1507">
        <v>27.9</v>
      </c>
    </row>
    <row r="573" spans="1:13">
      <c r="A573" s="1507">
        <v>10</v>
      </c>
      <c r="B573" s="1507">
        <v>18.7</v>
      </c>
      <c r="C573" s="1507">
        <v>27.9</v>
      </c>
      <c r="D573" s="1507">
        <v>24.1</v>
      </c>
      <c r="E573" s="1507">
        <v>26</v>
      </c>
      <c r="F573" s="1507">
        <v>27.1</v>
      </c>
      <c r="G573" s="1507">
        <v>31.1</v>
      </c>
      <c r="H573" s="1507">
        <v>33.1</v>
      </c>
      <c r="I573" s="1507">
        <v>31.3</v>
      </c>
      <c r="J573" s="1507">
        <v>27.8</v>
      </c>
      <c r="K573" s="1507">
        <v>28.4</v>
      </c>
      <c r="L573" s="1507">
        <v>24.3</v>
      </c>
      <c r="M573" s="1507">
        <v>25.4</v>
      </c>
    </row>
    <row r="574" spans="1:13">
      <c r="A574" s="1507">
        <v>11</v>
      </c>
      <c r="B574" s="1507">
        <v>14.2</v>
      </c>
      <c r="C574" s="1507">
        <v>27.2</v>
      </c>
      <c r="D574" s="1507">
        <v>23.6</v>
      </c>
      <c r="E574" s="1507">
        <v>28.6</v>
      </c>
      <c r="F574" s="1507">
        <v>26.5</v>
      </c>
      <c r="G574" s="1507">
        <v>33.200000000000003</v>
      </c>
      <c r="H574" s="1507">
        <v>33.299999999999997</v>
      </c>
      <c r="I574" s="1507">
        <v>30.3</v>
      </c>
      <c r="J574" s="1507">
        <v>30.2</v>
      </c>
      <c r="K574" s="1507">
        <v>28.6</v>
      </c>
      <c r="L574" s="1507">
        <v>26</v>
      </c>
      <c r="M574" s="1507">
        <v>22.3</v>
      </c>
    </row>
    <row r="575" spans="1:13">
      <c r="A575" s="1507">
        <v>12</v>
      </c>
      <c r="B575" s="1507">
        <v>17.600000000000001</v>
      </c>
      <c r="C575" s="1507">
        <v>22.7</v>
      </c>
      <c r="D575" s="1507">
        <v>24.6</v>
      </c>
      <c r="E575" s="1507">
        <v>27.8</v>
      </c>
      <c r="F575" s="1507">
        <v>27.6</v>
      </c>
      <c r="G575" s="1507">
        <v>34</v>
      </c>
      <c r="H575" s="1507">
        <v>34.299999999999997</v>
      </c>
      <c r="I575" s="1507">
        <v>29.3</v>
      </c>
      <c r="J575" s="1507">
        <v>30.5</v>
      </c>
      <c r="K575" s="1507">
        <v>29.4</v>
      </c>
      <c r="L575" s="1507">
        <v>24.9</v>
      </c>
      <c r="M575" s="1507">
        <v>20.3</v>
      </c>
    </row>
    <row r="576" spans="1:13">
      <c r="A576" s="1507">
        <v>13</v>
      </c>
      <c r="B576" s="1507">
        <v>23.5</v>
      </c>
      <c r="C576" s="1507">
        <v>14.2</v>
      </c>
      <c r="D576" s="1507">
        <v>23.1</v>
      </c>
      <c r="E576" s="1507">
        <v>28.1</v>
      </c>
      <c r="F576" s="1507">
        <v>27.4</v>
      </c>
      <c r="G576" s="1507">
        <v>35.299999999999997</v>
      </c>
      <c r="H576" s="1507">
        <v>33.799999999999997</v>
      </c>
      <c r="I576" s="1507">
        <v>28.5</v>
      </c>
      <c r="J576" s="1507">
        <v>31</v>
      </c>
      <c r="K576" s="1507">
        <v>29.4</v>
      </c>
      <c r="L576" s="1507">
        <v>25.3</v>
      </c>
      <c r="M576" s="1507">
        <v>23.9</v>
      </c>
    </row>
    <row r="577" spans="1:13">
      <c r="A577" s="1507">
        <v>14</v>
      </c>
      <c r="B577" s="1507">
        <v>24.9</v>
      </c>
      <c r="C577" s="1507">
        <v>14.3</v>
      </c>
      <c r="D577" s="1507">
        <v>15.7</v>
      </c>
      <c r="E577" s="1507">
        <v>27.3</v>
      </c>
      <c r="F577" s="1507">
        <v>29.3</v>
      </c>
      <c r="G577" s="1507">
        <v>33.4</v>
      </c>
      <c r="H577" s="1507">
        <v>34.799999999999997</v>
      </c>
      <c r="I577" s="1507">
        <v>32.1</v>
      </c>
      <c r="J577" s="1507">
        <v>31.2</v>
      </c>
      <c r="K577" s="1507">
        <v>28.7</v>
      </c>
      <c r="L577" s="1507">
        <v>25.9</v>
      </c>
      <c r="M577" s="1507">
        <v>24.1</v>
      </c>
    </row>
    <row r="578" spans="1:13">
      <c r="A578" s="1507">
        <v>15</v>
      </c>
      <c r="B578" s="1507">
        <v>27.3</v>
      </c>
      <c r="C578" s="1507">
        <v>14.8</v>
      </c>
      <c r="D578" s="1507">
        <v>16.100000000000001</v>
      </c>
      <c r="E578" s="1507">
        <v>29</v>
      </c>
      <c r="F578" s="1507">
        <v>30.6</v>
      </c>
      <c r="G578" s="1507">
        <v>33.200000000000003</v>
      </c>
      <c r="H578" s="1507">
        <v>35.1</v>
      </c>
      <c r="I578" s="1507">
        <v>32.9</v>
      </c>
      <c r="J578" s="1507">
        <v>31.7</v>
      </c>
      <c r="K578" s="1507">
        <v>29.8</v>
      </c>
      <c r="L578" s="1507">
        <v>26.2</v>
      </c>
      <c r="M578" s="1507">
        <v>22.2</v>
      </c>
    </row>
    <row r="579" spans="1:13">
      <c r="A579" s="1507">
        <v>16</v>
      </c>
      <c r="B579" s="1507">
        <v>23.1</v>
      </c>
      <c r="C579" s="1507">
        <v>15.5</v>
      </c>
      <c r="D579" s="1507">
        <v>21.4</v>
      </c>
      <c r="E579" s="1507">
        <v>30.8</v>
      </c>
      <c r="F579" s="1507">
        <v>31.8</v>
      </c>
      <c r="G579" s="1507">
        <v>33.9</v>
      </c>
      <c r="H579" s="1507">
        <v>35.9</v>
      </c>
      <c r="I579" s="1507">
        <v>33.200000000000003</v>
      </c>
      <c r="J579" s="1507">
        <v>32.299999999999997</v>
      </c>
      <c r="K579" s="1507">
        <v>29.5</v>
      </c>
      <c r="L579" s="1507">
        <v>27.1</v>
      </c>
      <c r="M579" s="1507">
        <v>22.4</v>
      </c>
    </row>
    <row r="580" spans="1:13">
      <c r="A580" s="1507">
        <v>17</v>
      </c>
      <c r="B580" s="1507">
        <v>17.5</v>
      </c>
      <c r="C580" s="1507">
        <v>15.2</v>
      </c>
      <c r="D580" s="1507">
        <v>21.6</v>
      </c>
      <c r="E580" s="1507">
        <v>27.7</v>
      </c>
      <c r="F580" s="1507">
        <v>30.1</v>
      </c>
      <c r="G580" s="1507">
        <v>33.299999999999997</v>
      </c>
      <c r="H580" s="1507">
        <v>35.299999999999997</v>
      </c>
      <c r="I580" s="1507">
        <v>33.799999999999997</v>
      </c>
      <c r="J580" s="1507">
        <v>32</v>
      </c>
      <c r="K580" s="1507">
        <v>29.3</v>
      </c>
      <c r="L580" s="1507">
        <v>27.2</v>
      </c>
      <c r="M580" s="1507">
        <v>22.4</v>
      </c>
    </row>
    <row r="581" spans="1:13">
      <c r="A581" s="1507">
        <v>18</v>
      </c>
      <c r="B581" s="1507">
        <v>12.5</v>
      </c>
      <c r="C581" s="1507">
        <v>15.9</v>
      </c>
      <c r="D581" s="1507">
        <v>22.1</v>
      </c>
      <c r="E581" s="1507">
        <v>23.8</v>
      </c>
      <c r="F581" s="1507">
        <v>27.9</v>
      </c>
      <c r="G581" s="1507">
        <v>32</v>
      </c>
      <c r="H581" s="1507">
        <v>30.7</v>
      </c>
      <c r="I581" s="1507">
        <v>33.4</v>
      </c>
      <c r="J581" s="1507">
        <v>31.1</v>
      </c>
      <c r="K581" s="1507">
        <v>28.9</v>
      </c>
      <c r="L581" s="1507">
        <v>26.8</v>
      </c>
      <c r="M581" s="1507">
        <v>23.4</v>
      </c>
    </row>
    <row r="582" spans="1:13">
      <c r="A582" s="1507">
        <v>19</v>
      </c>
      <c r="B582" s="1507">
        <v>14</v>
      </c>
      <c r="C582" s="1507">
        <v>16.399999999999999</v>
      </c>
      <c r="D582" s="1507">
        <v>23.2</v>
      </c>
      <c r="E582" s="1507">
        <v>28.3</v>
      </c>
      <c r="F582" s="1507">
        <v>26.8</v>
      </c>
      <c r="G582" s="1507">
        <v>32.799999999999997</v>
      </c>
      <c r="H582" s="1507">
        <v>32.799999999999997</v>
      </c>
      <c r="I582" s="1507">
        <v>34.6</v>
      </c>
      <c r="J582" s="1507">
        <v>29.2</v>
      </c>
      <c r="K582" s="1507">
        <v>29.7</v>
      </c>
      <c r="L582" s="1507">
        <v>28</v>
      </c>
      <c r="M582" s="1507">
        <v>24.1</v>
      </c>
    </row>
    <row r="583" spans="1:13">
      <c r="A583" s="1507">
        <v>20</v>
      </c>
      <c r="B583" s="1507">
        <v>13.3</v>
      </c>
      <c r="C583" s="1507">
        <v>17.100000000000001</v>
      </c>
      <c r="D583" s="1507">
        <v>26.3</v>
      </c>
      <c r="E583" s="1507">
        <v>30.4</v>
      </c>
      <c r="F583" s="1507">
        <v>32.1</v>
      </c>
      <c r="G583" s="1507">
        <v>33</v>
      </c>
      <c r="H583" s="1507">
        <v>26.1</v>
      </c>
      <c r="I583" s="1507">
        <v>33.1</v>
      </c>
      <c r="J583" s="1507">
        <v>31.8</v>
      </c>
      <c r="K583" s="1507">
        <v>30.7</v>
      </c>
      <c r="L583" s="1507">
        <v>23.5</v>
      </c>
      <c r="M583" s="1507">
        <v>23.4</v>
      </c>
    </row>
    <row r="584" spans="1:13">
      <c r="A584" s="1507">
        <v>21</v>
      </c>
      <c r="B584" s="1507">
        <v>18.3</v>
      </c>
      <c r="C584" s="1507">
        <v>16.3</v>
      </c>
      <c r="D584" s="1507">
        <v>29.8</v>
      </c>
      <c r="E584" s="1507">
        <v>28.4</v>
      </c>
      <c r="F584" s="1507">
        <v>33.799999999999997</v>
      </c>
      <c r="G584" s="1507">
        <v>32.6</v>
      </c>
      <c r="H584" s="1507">
        <v>26</v>
      </c>
      <c r="I584" s="1507">
        <v>35.299999999999997</v>
      </c>
      <c r="J584" s="1507">
        <v>36</v>
      </c>
      <c r="K584" s="1507">
        <v>28.2</v>
      </c>
      <c r="L584" s="1507">
        <v>24.6</v>
      </c>
      <c r="M584" s="1507">
        <v>22.4</v>
      </c>
    </row>
    <row r="585" spans="1:13">
      <c r="A585" s="1507">
        <v>22</v>
      </c>
      <c r="B585" s="1507">
        <v>20.5</v>
      </c>
      <c r="C585" s="1507">
        <v>15.1</v>
      </c>
      <c r="D585" s="1507">
        <v>27.3</v>
      </c>
      <c r="E585" s="1507">
        <v>26.7</v>
      </c>
      <c r="F585" s="1507">
        <v>32.700000000000003</v>
      </c>
      <c r="G585" s="1507">
        <v>30.1</v>
      </c>
      <c r="H585" s="1507">
        <v>31</v>
      </c>
      <c r="I585" s="1507">
        <v>31.8</v>
      </c>
      <c r="J585" s="1507">
        <v>25.3</v>
      </c>
      <c r="K585" s="1507">
        <v>27</v>
      </c>
      <c r="L585" s="1507">
        <v>23.4</v>
      </c>
      <c r="M585" s="1507">
        <v>22.9</v>
      </c>
    </row>
    <row r="586" spans="1:13">
      <c r="A586" s="1507">
        <v>23</v>
      </c>
      <c r="B586" s="1507">
        <v>23.1</v>
      </c>
      <c r="C586" s="1507">
        <v>15</v>
      </c>
      <c r="D586" s="1507">
        <v>17.5</v>
      </c>
      <c r="E586" s="1507">
        <v>27</v>
      </c>
      <c r="F586" s="1507">
        <v>30.8</v>
      </c>
      <c r="G586" s="1507">
        <v>34.200000000000003</v>
      </c>
      <c r="H586" s="1507">
        <v>32.5</v>
      </c>
      <c r="I586" s="1507">
        <v>30.1</v>
      </c>
      <c r="J586" s="1507">
        <v>27.9</v>
      </c>
      <c r="K586" s="1507">
        <v>26.3</v>
      </c>
      <c r="L586" s="1507">
        <v>22.9</v>
      </c>
      <c r="M586" s="1507">
        <v>23.1</v>
      </c>
    </row>
    <row r="587" spans="1:13">
      <c r="A587" s="1507">
        <v>24</v>
      </c>
      <c r="B587" s="1507">
        <v>20.100000000000001</v>
      </c>
      <c r="C587" s="1507">
        <v>20.3</v>
      </c>
      <c r="D587" s="1507">
        <v>17.7</v>
      </c>
      <c r="E587" s="1507">
        <v>28</v>
      </c>
      <c r="F587" s="1507">
        <v>29.7</v>
      </c>
      <c r="G587" s="1507">
        <v>35.799999999999997</v>
      </c>
      <c r="H587" s="1507">
        <v>33.5</v>
      </c>
      <c r="I587" s="1507">
        <v>30.5</v>
      </c>
      <c r="J587" s="1507">
        <v>30.2</v>
      </c>
      <c r="K587" s="1507">
        <v>24.1</v>
      </c>
      <c r="L587" s="1507">
        <v>26.3</v>
      </c>
      <c r="M587" s="1507">
        <v>20.6</v>
      </c>
    </row>
    <row r="588" spans="1:13">
      <c r="A588" s="1507">
        <v>25</v>
      </c>
      <c r="B588" s="1507">
        <v>25.2</v>
      </c>
      <c r="C588" s="1507">
        <v>18.7</v>
      </c>
      <c r="D588" s="1507">
        <v>18.600000000000001</v>
      </c>
      <c r="E588" s="1507">
        <v>28.8</v>
      </c>
      <c r="F588" s="1507">
        <v>32.4</v>
      </c>
      <c r="G588" s="1507">
        <v>37.799999999999997</v>
      </c>
      <c r="H588" s="1507">
        <v>31.6</v>
      </c>
      <c r="I588" s="1507">
        <v>33.799999999999997</v>
      </c>
      <c r="J588" s="1507">
        <v>30.3</v>
      </c>
      <c r="K588" s="1507">
        <v>26.4</v>
      </c>
      <c r="L588" s="1507">
        <v>27.7</v>
      </c>
      <c r="M588" s="1507">
        <v>20.6</v>
      </c>
    </row>
    <row r="589" spans="1:13">
      <c r="A589" s="1507">
        <v>26</v>
      </c>
      <c r="B589" s="1507">
        <v>25.4</v>
      </c>
      <c r="C589" s="1507">
        <v>17.8</v>
      </c>
      <c r="D589" s="1507">
        <v>20.2</v>
      </c>
      <c r="E589" s="1507">
        <v>29.2</v>
      </c>
      <c r="F589" s="1507">
        <v>33.1</v>
      </c>
      <c r="G589" s="1507">
        <v>34.200000000000003</v>
      </c>
      <c r="H589" s="1507">
        <v>33.299999999999997</v>
      </c>
      <c r="I589" s="1507">
        <v>35.1</v>
      </c>
      <c r="J589" s="1507">
        <v>28.1</v>
      </c>
      <c r="K589" s="1507">
        <v>30.3</v>
      </c>
      <c r="L589" s="1507">
        <v>22.6</v>
      </c>
      <c r="M589" s="1507">
        <v>23</v>
      </c>
    </row>
    <row r="590" spans="1:13">
      <c r="A590" s="1507">
        <v>27</v>
      </c>
      <c r="B590" s="1507">
        <v>23.5</v>
      </c>
      <c r="C590" s="1507">
        <v>19.399999999999999</v>
      </c>
      <c r="D590" s="1507">
        <v>22.6</v>
      </c>
      <c r="E590" s="1507">
        <v>30.6</v>
      </c>
      <c r="F590" s="1507">
        <v>34.4</v>
      </c>
      <c r="G590" s="1507">
        <v>26.6</v>
      </c>
      <c r="H590" s="1507">
        <v>33.9</v>
      </c>
      <c r="I590" s="1507">
        <v>35.799999999999997</v>
      </c>
      <c r="J590" s="1507">
        <v>24.9</v>
      </c>
      <c r="K590" s="1507">
        <v>30.8</v>
      </c>
      <c r="L590" s="1507">
        <v>17.899999999999999</v>
      </c>
      <c r="M590" s="1507">
        <v>22.8</v>
      </c>
    </row>
    <row r="591" spans="1:13">
      <c r="A591" s="1507">
        <v>28</v>
      </c>
      <c r="B591" s="1507">
        <v>27.2</v>
      </c>
      <c r="C591" s="1507">
        <v>22.9</v>
      </c>
      <c r="D591" s="1507">
        <v>24.2</v>
      </c>
      <c r="E591" s="1507">
        <v>33.4</v>
      </c>
      <c r="F591" s="1507">
        <v>33.6</v>
      </c>
      <c r="G591" s="1507">
        <v>31.8</v>
      </c>
      <c r="H591" s="1507">
        <v>35.200000000000003</v>
      </c>
      <c r="I591" s="1507">
        <v>30.9</v>
      </c>
      <c r="J591" s="1507">
        <v>27.1</v>
      </c>
      <c r="K591" s="1507">
        <v>26.9</v>
      </c>
      <c r="L591" s="1507">
        <v>17.3</v>
      </c>
      <c r="M591" s="1507">
        <v>22</v>
      </c>
    </row>
    <row r="592" spans="1:13">
      <c r="A592" s="1507">
        <v>29</v>
      </c>
      <c r="B592" s="1507">
        <v>23.1</v>
      </c>
      <c r="D592" s="1507">
        <v>25.6</v>
      </c>
      <c r="E592" s="1507">
        <v>30.3</v>
      </c>
      <c r="F592" s="1507">
        <v>32.5</v>
      </c>
      <c r="G592" s="1507">
        <v>34.5</v>
      </c>
      <c r="H592" s="1507">
        <v>35.5</v>
      </c>
      <c r="I592" s="1507">
        <v>27.3</v>
      </c>
      <c r="J592" s="1507">
        <v>31.2</v>
      </c>
      <c r="K592" s="1507">
        <v>24.2</v>
      </c>
      <c r="L592" s="1507">
        <v>16.2</v>
      </c>
      <c r="M592" s="1507">
        <v>22.3</v>
      </c>
    </row>
    <row r="593" spans="1:13">
      <c r="A593" s="1507">
        <v>30</v>
      </c>
      <c r="B593" s="1507">
        <v>15.9</v>
      </c>
      <c r="D593" s="1507">
        <v>26.9</v>
      </c>
      <c r="E593" s="1507">
        <v>31.6</v>
      </c>
      <c r="F593" s="1507">
        <v>33.200000000000003</v>
      </c>
      <c r="G593" s="1507">
        <v>34.299999999999997</v>
      </c>
      <c r="H593" s="1507">
        <v>34.299999999999997</v>
      </c>
      <c r="I593" s="1507">
        <v>31.5</v>
      </c>
      <c r="J593" s="1507">
        <v>30.7</v>
      </c>
      <c r="K593" s="1507">
        <v>24.4</v>
      </c>
      <c r="L593" s="1507">
        <v>15.9</v>
      </c>
      <c r="M593" s="1507">
        <v>21.9</v>
      </c>
    </row>
    <row r="594" spans="1:13">
      <c r="A594" s="1507">
        <v>31</v>
      </c>
      <c r="B594" s="1507">
        <v>14.7</v>
      </c>
      <c r="D594" s="1507">
        <v>27</v>
      </c>
      <c r="F594" s="1507">
        <v>34.700000000000003</v>
      </c>
      <c r="H594" s="1507">
        <v>35.200000000000003</v>
      </c>
      <c r="I594" s="1507">
        <v>30.8</v>
      </c>
      <c r="K594" s="1507">
        <v>25.6</v>
      </c>
      <c r="M594" s="1507">
        <v>25.6</v>
      </c>
    </row>
    <row r="595" spans="1:13">
      <c r="A595" s="1507">
        <f>A562+1</f>
        <v>1979</v>
      </c>
      <c r="B595" s="1507" t="s">
        <v>2</v>
      </c>
      <c r="C595" s="1507" t="s">
        <v>3</v>
      </c>
      <c r="D595" s="1507" t="s">
        <v>4</v>
      </c>
      <c r="E595" s="1507" t="s">
        <v>5</v>
      </c>
      <c r="F595" s="1507" t="s">
        <v>6</v>
      </c>
      <c r="G595" s="1507" t="s">
        <v>7</v>
      </c>
      <c r="H595" s="1507" t="s">
        <v>8</v>
      </c>
      <c r="I595" s="1507" t="s">
        <v>9</v>
      </c>
      <c r="J595" s="1507" t="s">
        <v>10</v>
      </c>
      <c r="K595" s="1507" t="s">
        <v>11</v>
      </c>
      <c r="L595" s="1507" t="s">
        <v>12</v>
      </c>
      <c r="M595" s="1507" t="s">
        <v>13</v>
      </c>
    </row>
    <row r="597" spans="1:13">
      <c r="A597" s="1507">
        <v>1</v>
      </c>
      <c r="B597" s="1507">
        <v>21.1</v>
      </c>
      <c r="C597" s="1507">
        <v>15.7</v>
      </c>
      <c r="D597" s="1507">
        <v>16.399999999999999</v>
      </c>
      <c r="E597" s="1507">
        <v>29.3</v>
      </c>
      <c r="F597" s="1507">
        <v>31.5</v>
      </c>
      <c r="G597" s="1507">
        <v>31.3</v>
      </c>
      <c r="H597" s="1507">
        <v>31.5</v>
      </c>
      <c r="I597" s="1507">
        <v>30.8</v>
      </c>
      <c r="J597" s="1507">
        <v>31.8</v>
      </c>
      <c r="K597" s="1507">
        <v>31.5</v>
      </c>
      <c r="L597" s="1507">
        <v>30.2</v>
      </c>
      <c r="M597" s="1507">
        <v>22.3</v>
      </c>
    </row>
    <row r="598" spans="1:13">
      <c r="A598" s="1507">
        <v>2</v>
      </c>
      <c r="B598" s="1507">
        <v>19.8</v>
      </c>
      <c r="C598" s="1507">
        <v>15.4</v>
      </c>
      <c r="D598" s="1507">
        <v>18.8</v>
      </c>
      <c r="E598" s="1507">
        <v>27</v>
      </c>
      <c r="F598" s="1507">
        <v>27.1</v>
      </c>
      <c r="G598" s="1507">
        <v>29.8</v>
      </c>
      <c r="H598" s="1507">
        <v>29.8</v>
      </c>
      <c r="I598" s="1507">
        <v>34.5</v>
      </c>
      <c r="J598" s="1507">
        <v>29.3</v>
      </c>
      <c r="K598" s="1507">
        <v>28.7</v>
      </c>
      <c r="L598" s="1507">
        <v>30.2</v>
      </c>
      <c r="M598" s="1507">
        <v>23.6</v>
      </c>
    </row>
    <row r="599" spans="1:13">
      <c r="A599" s="1507">
        <v>3</v>
      </c>
      <c r="B599" s="1507">
        <v>17.5</v>
      </c>
      <c r="C599" s="1507">
        <v>16.100000000000001</v>
      </c>
      <c r="D599" s="1507">
        <v>20.100000000000001</v>
      </c>
      <c r="E599" s="1507">
        <v>22.3</v>
      </c>
      <c r="F599" s="1507">
        <v>27.3</v>
      </c>
      <c r="G599" s="1507">
        <v>31.3</v>
      </c>
      <c r="H599" s="1507">
        <v>33.299999999999997</v>
      </c>
      <c r="I599" s="1507">
        <v>31.9</v>
      </c>
      <c r="J599" s="1507">
        <v>30.4</v>
      </c>
      <c r="K599" s="1507">
        <v>29</v>
      </c>
      <c r="L599" s="1507">
        <v>29.3</v>
      </c>
      <c r="M599" s="1507">
        <v>24.8</v>
      </c>
    </row>
    <row r="600" spans="1:13">
      <c r="A600" s="1507">
        <v>4</v>
      </c>
      <c r="B600" s="1507">
        <v>20.100000000000001</v>
      </c>
      <c r="C600" s="1507">
        <v>15.2</v>
      </c>
      <c r="D600" s="1507">
        <v>22.4</v>
      </c>
      <c r="E600" s="1507">
        <v>19</v>
      </c>
      <c r="F600" s="1507">
        <v>27.4</v>
      </c>
      <c r="G600" s="1507">
        <v>30.5</v>
      </c>
      <c r="H600" s="1507">
        <v>34</v>
      </c>
      <c r="I600" s="1507">
        <v>27.1</v>
      </c>
      <c r="J600" s="1507">
        <v>31.2</v>
      </c>
      <c r="K600" s="1507">
        <v>29</v>
      </c>
      <c r="L600" s="1507">
        <v>30.3</v>
      </c>
      <c r="M600" s="1507">
        <v>24.7</v>
      </c>
    </row>
    <row r="601" spans="1:13">
      <c r="A601" s="1507">
        <v>5</v>
      </c>
      <c r="B601" s="1507">
        <v>20.5</v>
      </c>
      <c r="C601" s="1507">
        <v>15.5</v>
      </c>
      <c r="D601" s="1507">
        <v>20.8</v>
      </c>
      <c r="E601" s="1507">
        <v>19.899999999999999</v>
      </c>
      <c r="F601" s="1507">
        <v>30.4</v>
      </c>
      <c r="G601" s="1507">
        <v>30.9</v>
      </c>
      <c r="H601" s="1507">
        <v>34.200000000000003</v>
      </c>
      <c r="I601" s="1507">
        <v>29.7</v>
      </c>
      <c r="J601" s="1507">
        <v>33.299999999999997</v>
      </c>
      <c r="K601" s="1507">
        <v>27.6</v>
      </c>
      <c r="L601" s="1507">
        <v>30.2</v>
      </c>
      <c r="M601" s="1507">
        <v>27.5</v>
      </c>
    </row>
    <row r="602" spans="1:13">
      <c r="A602" s="1507">
        <v>6</v>
      </c>
      <c r="B602" s="1507">
        <v>24.1</v>
      </c>
      <c r="C602" s="1507">
        <v>17.399999999999999</v>
      </c>
      <c r="D602" s="1507">
        <v>24.4</v>
      </c>
      <c r="E602" s="1507">
        <v>20.9</v>
      </c>
      <c r="F602" s="1507">
        <v>32.299999999999997</v>
      </c>
      <c r="G602" s="1507">
        <v>29.3</v>
      </c>
      <c r="H602" s="1507">
        <v>32.200000000000003</v>
      </c>
      <c r="I602" s="1507">
        <v>32.200000000000003</v>
      </c>
      <c r="J602" s="1507">
        <v>33</v>
      </c>
      <c r="K602" s="1507">
        <v>28.8</v>
      </c>
      <c r="L602" s="1507">
        <v>29.7</v>
      </c>
      <c r="M602" s="1507">
        <v>26.9</v>
      </c>
    </row>
    <row r="603" spans="1:13">
      <c r="A603" s="1507">
        <v>7</v>
      </c>
      <c r="B603" s="1507">
        <v>21.4</v>
      </c>
      <c r="C603" s="1507">
        <v>19.899999999999999</v>
      </c>
      <c r="D603" s="1507">
        <v>25</v>
      </c>
      <c r="E603" s="1507">
        <v>24.7</v>
      </c>
      <c r="F603" s="1507">
        <v>29.5</v>
      </c>
      <c r="G603" s="1507">
        <v>32.799999999999997</v>
      </c>
      <c r="H603" s="1507">
        <v>33.5</v>
      </c>
      <c r="I603" s="1507">
        <v>31.6</v>
      </c>
      <c r="J603" s="1507">
        <v>30.5</v>
      </c>
      <c r="K603" s="1507">
        <v>29.7</v>
      </c>
      <c r="L603" s="1507">
        <v>28.5</v>
      </c>
      <c r="M603" s="1507">
        <v>27.2</v>
      </c>
    </row>
    <row r="604" spans="1:13">
      <c r="A604" s="1507">
        <v>8</v>
      </c>
      <c r="B604" s="1507">
        <v>19.399999999999999</v>
      </c>
      <c r="C604" s="1507">
        <v>20.6</v>
      </c>
      <c r="D604" s="1507">
        <v>28</v>
      </c>
      <c r="E604" s="1507">
        <v>23.8</v>
      </c>
      <c r="F604" s="1507">
        <v>31.6</v>
      </c>
      <c r="G604" s="1507">
        <v>32.6</v>
      </c>
      <c r="H604" s="1507">
        <v>32.1</v>
      </c>
      <c r="I604" s="1507">
        <v>28.9</v>
      </c>
      <c r="J604" s="1507">
        <v>32.299999999999997</v>
      </c>
      <c r="K604" s="1507">
        <v>28.8</v>
      </c>
      <c r="L604" s="1507">
        <v>28.3</v>
      </c>
      <c r="M604" s="1507">
        <v>26</v>
      </c>
    </row>
    <row r="605" spans="1:13">
      <c r="A605" s="1507">
        <v>9</v>
      </c>
      <c r="B605" s="1507">
        <v>21.5</v>
      </c>
      <c r="C605" s="1507">
        <v>21.9</v>
      </c>
      <c r="D605" s="1507">
        <v>29.7</v>
      </c>
      <c r="E605" s="1507">
        <v>22.2</v>
      </c>
      <c r="F605" s="1507">
        <v>31.5</v>
      </c>
      <c r="G605" s="1507">
        <v>33.1</v>
      </c>
      <c r="H605" s="1507">
        <v>34</v>
      </c>
      <c r="I605" s="1507">
        <v>33.6</v>
      </c>
      <c r="J605" s="1507">
        <v>29.6</v>
      </c>
      <c r="K605" s="1507">
        <v>28.8</v>
      </c>
      <c r="L605" s="1507">
        <v>28.4</v>
      </c>
      <c r="M605" s="1507">
        <v>25.4</v>
      </c>
    </row>
    <row r="606" spans="1:13">
      <c r="A606" s="1507">
        <v>10</v>
      </c>
      <c r="B606" s="1507">
        <v>24.7</v>
      </c>
      <c r="C606" s="1507">
        <v>23.3</v>
      </c>
      <c r="D606" s="1507">
        <v>28.3</v>
      </c>
      <c r="E606" s="1507">
        <v>22.5</v>
      </c>
      <c r="F606" s="1507">
        <v>31.8</v>
      </c>
      <c r="G606" s="1507">
        <v>33.6</v>
      </c>
      <c r="H606" s="1507">
        <v>33.4</v>
      </c>
      <c r="I606" s="1507">
        <v>31.7</v>
      </c>
      <c r="J606" s="1507">
        <v>29.3</v>
      </c>
      <c r="K606" s="1507">
        <v>30.3</v>
      </c>
      <c r="L606" s="1507">
        <v>30.1</v>
      </c>
      <c r="M606" s="1507">
        <v>24.9</v>
      </c>
    </row>
    <row r="607" spans="1:13">
      <c r="A607" s="1507">
        <v>11</v>
      </c>
      <c r="B607" s="1507">
        <v>26</v>
      </c>
      <c r="C607" s="1507">
        <v>23.4</v>
      </c>
      <c r="D607" s="1507">
        <v>28.3</v>
      </c>
      <c r="E607" s="1507">
        <v>21.8</v>
      </c>
      <c r="F607" s="1507">
        <v>28.8</v>
      </c>
      <c r="G607" s="1507">
        <v>31.2</v>
      </c>
      <c r="H607" s="1507">
        <v>28.8</v>
      </c>
      <c r="I607" s="1507">
        <v>27.6</v>
      </c>
      <c r="J607" s="1507">
        <v>29.1</v>
      </c>
      <c r="K607" s="1507">
        <v>30.4</v>
      </c>
      <c r="L607" s="1507">
        <v>30.1</v>
      </c>
      <c r="M607" s="1507">
        <v>25.3</v>
      </c>
    </row>
    <row r="608" spans="1:13">
      <c r="A608" s="1507">
        <v>12</v>
      </c>
      <c r="B608" s="1507">
        <v>27.2</v>
      </c>
      <c r="C608" s="1507">
        <v>23.4</v>
      </c>
      <c r="D608" s="1507">
        <v>27.6</v>
      </c>
      <c r="E608" s="1507">
        <v>27.2</v>
      </c>
      <c r="F608" s="1507">
        <v>32.5</v>
      </c>
      <c r="G608" s="1507">
        <v>30.5</v>
      </c>
      <c r="H608" s="1507">
        <v>33.9</v>
      </c>
      <c r="I608" s="1507">
        <v>31.1</v>
      </c>
      <c r="J608" s="1507">
        <v>29.3</v>
      </c>
      <c r="K608" s="1507">
        <v>30.4</v>
      </c>
      <c r="L608" s="1507">
        <v>28.5</v>
      </c>
      <c r="M608" s="1507">
        <v>22.7</v>
      </c>
    </row>
    <row r="609" spans="1:13">
      <c r="A609" s="1507">
        <v>13</v>
      </c>
      <c r="B609" s="1507">
        <v>24.1</v>
      </c>
      <c r="C609" s="1507">
        <v>27.7</v>
      </c>
      <c r="D609" s="1507">
        <v>24.4</v>
      </c>
      <c r="E609" s="1507">
        <v>26.1</v>
      </c>
      <c r="F609" s="1507">
        <v>33.5</v>
      </c>
      <c r="G609" s="1507">
        <v>30.3</v>
      </c>
      <c r="H609" s="1507">
        <v>35.299999999999997</v>
      </c>
      <c r="I609" s="1507">
        <v>33.799999999999997</v>
      </c>
      <c r="J609" s="1507">
        <v>30.5</v>
      </c>
      <c r="K609" s="1507">
        <v>30.4</v>
      </c>
      <c r="L609" s="1507">
        <v>21.9</v>
      </c>
      <c r="M609" s="1507">
        <v>21.6</v>
      </c>
    </row>
    <row r="610" spans="1:13">
      <c r="A610" s="1507">
        <v>14</v>
      </c>
      <c r="B610" s="1507">
        <v>27.2</v>
      </c>
      <c r="C610" s="1507">
        <v>26.3</v>
      </c>
      <c r="D610" s="1507">
        <v>19.399999999999999</v>
      </c>
      <c r="E610" s="1507">
        <v>24.4</v>
      </c>
      <c r="F610" s="1507">
        <v>31.3</v>
      </c>
      <c r="G610" s="1507">
        <v>31.3</v>
      </c>
      <c r="H610" s="1507">
        <v>37.799999999999997</v>
      </c>
      <c r="I610" s="1507">
        <v>32</v>
      </c>
      <c r="J610" s="1507">
        <v>31.7</v>
      </c>
      <c r="K610" s="1507">
        <v>31.3</v>
      </c>
      <c r="L610" s="1507">
        <v>24.2</v>
      </c>
      <c r="M610" s="1507">
        <v>20</v>
      </c>
    </row>
    <row r="611" spans="1:13">
      <c r="A611" s="1507">
        <v>15</v>
      </c>
      <c r="B611" s="1507">
        <v>22.5</v>
      </c>
      <c r="C611" s="1507">
        <v>25.4</v>
      </c>
      <c r="D611" s="1507">
        <v>17.5</v>
      </c>
      <c r="E611" s="1507">
        <v>25.7</v>
      </c>
      <c r="F611" s="1507">
        <v>29.3</v>
      </c>
      <c r="G611" s="1507">
        <v>30.8</v>
      </c>
      <c r="H611" s="1507">
        <v>36.799999999999997</v>
      </c>
      <c r="I611" s="1507">
        <v>32.1</v>
      </c>
      <c r="J611" s="1507">
        <v>32.200000000000003</v>
      </c>
      <c r="K611" s="1507">
        <v>30.7</v>
      </c>
      <c r="L611" s="1507">
        <v>25.3</v>
      </c>
      <c r="M611" s="1507">
        <v>22.7</v>
      </c>
    </row>
    <row r="612" spans="1:13">
      <c r="A612" s="1507">
        <v>16</v>
      </c>
      <c r="B612" s="1507">
        <v>12.1</v>
      </c>
      <c r="C612" s="1507">
        <v>24.9</v>
      </c>
      <c r="D612" s="1507">
        <v>17.399999999999999</v>
      </c>
      <c r="E612" s="1507">
        <v>27.1</v>
      </c>
      <c r="F612" s="1507">
        <v>25.9</v>
      </c>
      <c r="G612" s="1507">
        <v>31.2</v>
      </c>
      <c r="H612" s="1507">
        <v>35.4</v>
      </c>
      <c r="I612" s="1507">
        <v>33.6</v>
      </c>
      <c r="J612" s="1507">
        <v>30.2</v>
      </c>
      <c r="K612" s="1507">
        <v>30.3</v>
      </c>
      <c r="L612" s="1507">
        <v>25.5</v>
      </c>
      <c r="M612" s="1507">
        <v>22.2</v>
      </c>
    </row>
    <row r="613" spans="1:13">
      <c r="A613" s="1507">
        <v>17</v>
      </c>
      <c r="B613" s="1507">
        <v>15.1</v>
      </c>
      <c r="C613" s="1507">
        <v>22.9</v>
      </c>
      <c r="D613" s="1507">
        <v>16.7</v>
      </c>
      <c r="E613" s="1507">
        <v>28.8</v>
      </c>
      <c r="F613" s="1507">
        <v>24.8</v>
      </c>
      <c r="G613" s="1507">
        <v>30.3</v>
      </c>
      <c r="H613" s="1507">
        <v>35.799999999999997</v>
      </c>
      <c r="I613" s="1507">
        <v>31</v>
      </c>
      <c r="J613" s="1507">
        <v>32.1</v>
      </c>
      <c r="K613" s="1507">
        <v>31.3</v>
      </c>
      <c r="L613" s="1507">
        <v>27.6</v>
      </c>
      <c r="M613" s="1507">
        <v>23.4</v>
      </c>
    </row>
    <row r="614" spans="1:13">
      <c r="A614" s="1507">
        <v>18</v>
      </c>
      <c r="B614" s="1507">
        <v>17.7</v>
      </c>
      <c r="C614" s="1507">
        <v>25.2</v>
      </c>
      <c r="D614" s="1507">
        <v>15.9</v>
      </c>
      <c r="E614" s="1507">
        <v>31.1</v>
      </c>
      <c r="F614" s="1507">
        <v>25</v>
      </c>
      <c r="G614" s="1507">
        <v>30.1</v>
      </c>
      <c r="H614" s="1507">
        <v>35.299999999999997</v>
      </c>
      <c r="I614" s="1507">
        <v>31.2</v>
      </c>
      <c r="J614" s="1507">
        <v>31.7</v>
      </c>
      <c r="K614" s="1507">
        <v>30.3</v>
      </c>
      <c r="L614" s="1507">
        <v>24.7</v>
      </c>
      <c r="M614" s="1507">
        <v>25.3</v>
      </c>
    </row>
    <row r="615" spans="1:13">
      <c r="A615" s="1507">
        <v>19</v>
      </c>
      <c r="B615" s="1507">
        <v>16.399999999999999</v>
      </c>
      <c r="C615" s="1507">
        <v>24.7</v>
      </c>
      <c r="D615" s="1507">
        <v>17.7</v>
      </c>
      <c r="E615" s="1507">
        <v>29.6</v>
      </c>
      <c r="F615" s="1507">
        <v>27.8</v>
      </c>
      <c r="G615" s="1507">
        <v>31.5</v>
      </c>
      <c r="H615" s="1507">
        <v>36</v>
      </c>
      <c r="I615" s="1507">
        <v>31.7</v>
      </c>
      <c r="J615" s="1507">
        <v>31.6</v>
      </c>
      <c r="K615" s="1507">
        <v>29.8</v>
      </c>
      <c r="L615" s="1507">
        <v>21.1</v>
      </c>
      <c r="M615" s="1507">
        <v>26</v>
      </c>
    </row>
    <row r="616" spans="1:13">
      <c r="A616" s="1507">
        <v>20</v>
      </c>
      <c r="B616" s="1507">
        <v>14.9</v>
      </c>
      <c r="C616" s="1507">
        <v>27.1</v>
      </c>
      <c r="D616" s="1507">
        <v>21.2</v>
      </c>
      <c r="E616" s="1507">
        <v>27</v>
      </c>
      <c r="F616" s="1507">
        <v>28.7</v>
      </c>
      <c r="G616" s="1507">
        <v>31.5</v>
      </c>
      <c r="H616" s="1507">
        <v>35.799999999999997</v>
      </c>
      <c r="I616" s="1507">
        <v>32.200000000000003</v>
      </c>
      <c r="J616" s="1507">
        <v>31.5</v>
      </c>
      <c r="K616" s="1507">
        <v>26.8</v>
      </c>
      <c r="L616" s="1507">
        <v>23.3</v>
      </c>
      <c r="M616" s="1507">
        <v>26.9</v>
      </c>
    </row>
    <row r="617" spans="1:13">
      <c r="A617" s="1507">
        <v>21</v>
      </c>
      <c r="B617" s="1507">
        <v>14.9</v>
      </c>
      <c r="C617" s="1507">
        <v>31.6</v>
      </c>
      <c r="D617" s="1507">
        <v>22.8</v>
      </c>
      <c r="E617" s="1507">
        <v>27.8</v>
      </c>
      <c r="F617" s="1507">
        <v>30.6</v>
      </c>
      <c r="G617" s="1507">
        <v>33</v>
      </c>
      <c r="H617" s="1507">
        <v>34.799999999999997</v>
      </c>
      <c r="I617" s="1507">
        <v>33.799999999999997</v>
      </c>
      <c r="J617" s="1507">
        <v>32.299999999999997</v>
      </c>
      <c r="K617" s="1507">
        <v>30.1</v>
      </c>
      <c r="L617" s="1507">
        <v>19.2</v>
      </c>
      <c r="M617" s="1507">
        <v>26.6</v>
      </c>
    </row>
    <row r="618" spans="1:13">
      <c r="A618" s="1507">
        <v>22</v>
      </c>
      <c r="B618" s="1507">
        <v>15</v>
      </c>
      <c r="C618" s="1507">
        <v>34.1</v>
      </c>
      <c r="D618" s="1507">
        <v>22.5</v>
      </c>
      <c r="E618" s="1507">
        <v>28.2</v>
      </c>
      <c r="F618" s="1507">
        <v>30.8</v>
      </c>
      <c r="G618" s="1507">
        <v>33.4</v>
      </c>
      <c r="H618" s="1507">
        <v>32.299999999999997</v>
      </c>
      <c r="I618" s="1507">
        <v>33.6</v>
      </c>
      <c r="J618" s="1507">
        <v>31.2</v>
      </c>
      <c r="K618" s="1507">
        <v>28.6</v>
      </c>
      <c r="L618" s="1507">
        <v>17.7</v>
      </c>
      <c r="M618" s="1507">
        <v>26.6</v>
      </c>
    </row>
    <row r="619" spans="1:13">
      <c r="A619" s="1507">
        <v>23</v>
      </c>
      <c r="B619" s="1507">
        <v>14.2</v>
      </c>
      <c r="C619" s="1507">
        <v>30.7</v>
      </c>
      <c r="D619" s="1507">
        <v>21.5</v>
      </c>
      <c r="E619" s="1507">
        <v>30.6</v>
      </c>
      <c r="F619" s="1507">
        <v>32.700000000000003</v>
      </c>
      <c r="G619" s="1507">
        <v>32</v>
      </c>
      <c r="H619" s="1507">
        <v>33.4</v>
      </c>
      <c r="I619" s="1507">
        <v>32.700000000000003</v>
      </c>
      <c r="J619" s="1507">
        <v>33.200000000000003</v>
      </c>
      <c r="K619" s="1507">
        <v>25.8</v>
      </c>
      <c r="L619" s="1507">
        <v>19.899999999999999</v>
      </c>
      <c r="M619" s="1507">
        <v>23.5</v>
      </c>
    </row>
    <row r="620" spans="1:13">
      <c r="A620" s="1507">
        <v>24</v>
      </c>
      <c r="B620" s="1507">
        <v>14.7</v>
      </c>
      <c r="C620" s="1507">
        <v>30.8</v>
      </c>
      <c r="D620" s="1507">
        <v>19.600000000000001</v>
      </c>
      <c r="E620" s="1507">
        <v>29.6</v>
      </c>
      <c r="F620" s="1507">
        <v>28.4</v>
      </c>
      <c r="G620" s="1507">
        <v>31.5</v>
      </c>
      <c r="H620" s="1507">
        <v>34.200000000000003</v>
      </c>
      <c r="I620" s="1507">
        <v>30.8</v>
      </c>
      <c r="J620" s="1507">
        <v>31.8</v>
      </c>
      <c r="K620" s="1507">
        <v>29.6</v>
      </c>
      <c r="L620" s="1507">
        <v>19.899999999999999</v>
      </c>
      <c r="M620" s="1507">
        <v>21.6</v>
      </c>
    </row>
    <row r="621" spans="1:13">
      <c r="A621" s="1507">
        <v>25</v>
      </c>
      <c r="B621" s="1507">
        <v>15.1</v>
      </c>
      <c r="C621" s="1507">
        <v>29.4</v>
      </c>
      <c r="D621" s="1507">
        <v>18.7</v>
      </c>
      <c r="E621" s="1507">
        <v>29.4</v>
      </c>
      <c r="F621" s="1507">
        <v>31.1</v>
      </c>
      <c r="G621" s="1507">
        <v>31.1</v>
      </c>
      <c r="H621" s="1507">
        <v>34.299999999999997</v>
      </c>
      <c r="I621" s="1507">
        <v>30.4</v>
      </c>
      <c r="J621" s="1507">
        <v>30.7</v>
      </c>
      <c r="K621" s="1507">
        <v>30.6</v>
      </c>
      <c r="L621" s="1507">
        <v>22.2</v>
      </c>
      <c r="M621" s="1507">
        <v>19.899999999999999</v>
      </c>
    </row>
    <row r="622" spans="1:13">
      <c r="A622" s="1507">
        <v>26</v>
      </c>
      <c r="B622" s="1507">
        <v>19.399999999999999</v>
      </c>
      <c r="C622" s="1507">
        <v>24</v>
      </c>
      <c r="D622" s="1507">
        <v>21.9</v>
      </c>
      <c r="E622" s="1507">
        <v>32.1</v>
      </c>
      <c r="F622" s="1507">
        <v>33.4</v>
      </c>
      <c r="G622" s="1507">
        <v>32.6</v>
      </c>
      <c r="H622" s="1507">
        <v>29.6</v>
      </c>
      <c r="I622" s="1507">
        <v>32.299999999999997</v>
      </c>
      <c r="J622" s="1507">
        <v>31.2</v>
      </c>
      <c r="K622" s="1507">
        <v>27.6</v>
      </c>
      <c r="L622" s="1507">
        <v>22.3</v>
      </c>
      <c r="M622" s="1507">
        <v>20.6</v>
      </c>
    </row>
    <row r="623" spans="1:13">
      <c r="A623" s="1507">
        <v>27</v>
      </c>
      <c r="B623" s="1507">
        <v>21.5</v>
      </c>
      <c r="C623" s="1507">
        <v>19.5</v>
      </c>
      <c r="D623" s="1507">
        <v>22.4</v>
      </c>
      <c r="E623" s="1507">
        <v>31.3</v>
      </c>
      <c r="F623" s="1507">
        <v>35</v>
      </c>
      <c r="G623" s="1507">
        <v>32.6</v>
      </c>
      <c r="H623" s="1507">
        <v>32.200000000000003</v>
      </c>
      <c r="I623" s="1507">
        <v>33.4</v>
      </c>
      <c r="J623" s="1507">
        <v>30.5</v>
      </c>
      <c r="K623" s="1507">
        <v>28.1</v>
      </c>
      <c r="L623" s="1507">
        <v>22.1</v>
      </c>
      <c r="M623" s="1507">
        <v>21.7</v>
      </c>
    </row>
    <row r="624" spans="1:13">
      <c r="A624" s="1507">
        <v>28</v>
      </c>
      <c r="B624" s="1507">
        <v>23.9</v>
      </c>
      <c r="C624" s="1507">
        <v>17.899999999999999</v>
      </c>
      <c r="D624" s="1507">
        <v>22.9</v>
      </c>
      <c r="E624" s="1507">
        <v>28.3</v>
      </c>
      <c r="F624" s="1507">
        <v>33.700000000000003</v>
      </c>
      <c r="G624" s="1507">
        <v>32.799999999999997</v>
      </c>
      <c r="H624" s="1507">
        <v>34.299999999999997</v>
      </c>
      <c r="I624" s="1507">
        <v>30.6</v>
      </c>
      <c r="J624" s="1507">
        <v>31.3</v>
      </c>
      <c r="K624" s="1507">
        <v>27.7</v>
      </c>
      <c r="L624" s="1507">
        <v>23.4</v>
      </c>
      <c r="M624" s="1507">
        <v>22.9</v>
      </c>
    </row>
    <row r="625" spans="1:13">
      <c r="A625" s="1507">
        <v>29</v>
      </c>
      <c r="B625" s="1507">
        <v>26.6</v>
      </c>
      <c r="D625" s="1507">
        <v>28.6</v>
      </c>
      <c r="E625" s="1507">
        <v>28.5</v>
      </c>
      <c r="F625" s="1507">
        <v>31.6</v>
      </c>
      <c r="G625" s="1507">
        <v>34.6</v>
      </c>
      <c r="H625" s="1507">
        <v>35.4</v>
      </c>
      <c r="I625" s="1507">
        <v>32.299999999999997</v>
      </c>
      <c r="J625" s="1507">
        <v>31.2</v>
      </c>
      <c r="K625" s="1507">
        <v>29.4</v>
      </c>
      <c r="L625" s="1507">
        <v>22.8</v>
      </c>
      <c r="M625" s="1507">
        <v>22.3</v>
      </c>
    </row>
    <row r="626" spans="1:13">
      <c r="A626" s="1507">
        <v>30</v>
      </c>
      <c r="B626" s="1507">
        <v>23.8</v>
      </c>
      <c r="D626" s="1507">
        <v>30</v>
      </c>
      <c r="E626" s="1507">
        <v>31.5</v>
      </c>
      <c r="F626" s="1507">
        <v>30</v>
      </c>
      <c r="G626" s="1507">
        <v>33.5</v>
      </c>
      <c r="H626" s="1507">
        <v>35</v>
      </c>
      <c r="I626" s="1507">
        <v>32.799999999999997</v>
      </c>
      <c r="J626" s="1507">
        <v>31</v>
      </c>
      <c r="K626" s="1507">
        <v>29.3</v>
      </c>
      <c r="L626" s="1507">
        <v>20.7</v>
      </c>
      <c r="M626" s="1507">
        <v>25.6</v>
      </c>
    </row>
    <row r="627" spans="1:13">
      <c r="A627" s="1507">
        <v>31</v>
      </c>
      <c r="B627" s="1507">
        <v>15.6</v>
      </c>
      <c r="D627" s="1507">
        <v>30.4</v>
      </c>
      <c r="F627" s="1507">
        <v>30.5</v>
      </c>
      <c r="H627" s="1507">
        <v>28.7</v>
      </c>
      <c r="I627" s="1507">
        <v>32.5</v>
      </c>
      <c r="K627" s="1507">
        <v>28.9</v>
      </c>
      <c r="M627" s="1507">
        <v>26.8</v>
      </c>
    </row>
    <row r="628" spans="1:13">
      <c r="A628" s="1507">
        <f>A595+1</f>
        <v>1980</v>
      </c>
      <c r="B628" s="1507" t="s">
        <v>2</v>
      </c>
      <c r="C628" s="1507" t="s">
        <v>3</v>
      </c>
      <c r="D628" s="1507" t="s">
        <v>4</v>
      </c>
      <c r="E628" s="1507" t="s">
        <v>5</v>
      </c>
      <c r="F628" s="1507" t="s">
        <v>6</v>
      </c>
      <c r="G628" s="1507" t="s">
        <v>7</v>
      </c>
      <c r="H628" s="1507" t="s">
        <v>8</v>
      </c>
      <c r="I628" s="1507" t="s">
        <v>9</v>
      </c>
      <c r="J628" s="1507" t="s">
        <v>10</v>
      </c>
      <c r="K628" s="1507" t="s">
        <v>11</v>
      </c>
      <c r="L628" s="1507" t="s">
        <v>12</v>
      </c>
      <c r="M628" s="1507" t="s">
        <v>13</v>
      </c>
    </row>
    <row r="630" spans="1:13">
      <c r="A630" s="1507">
        <v>1</v>
      </c>
      <c r="B630" s="1507">
        <v>27.3</v>
      </c>
      <c r="C630" s="1507">
        <v>12.5</v>
      </c>
      <c r="D630" s="1507">
        <v>26.4</v>
      </c>
      <c r="E630" s="1507">
        <v>23.9</v>
      </c>
      <c r="F630" s="1507">
        <v>29.1</v>
      </c>
      <c r="G630" s="1507">
        <v>32.6</v>
      </c>
      <c r="H630" s="1507">
        <v>32</v>
      </c>
      <c r="I630" s="1507">
        <v>33.5</v>
      </c>
      <c r="J630" s="1507">
        <v>27</v>
      </c>
      <c r="K630" s="1507">
        <v>28.4</v>
      </c>
      <c r="L630" s="1507">
        <v>28.5</v>
      </c>
      <c r="M630" s="1507">
        <v>27.5</v>
      </c>
    </row>
    <row r="631" spans="1:13">
      <c r="A631" s="1507">
        <v>2</v>
      </c>
      <c r="B631" s="1507">
        <v>26.7</v>
      </c>
      <c r="C631" s="1507">
        <v>12.9</v>
      </c>
      <c r="D631" s="1507">
        <v>26.1</v>
      </c>
      <c r="E631" s="1507">
        <v>19.899999999999999</v>
      </c>
      <c r="F631" s="1507">
        <v>28.6</v>
      </c>
      <c r="G631" s="1507">
        <v>30</v>
      </c>
      <c r="H631" s="1507">
        <v>34</v>
      </c>
      <c r="I631" s="1507">
        <v>31.8</v>
      </c>
      <c r="J631" s="1507">
        <v>27.4</v>
      </c>
      <c r="K631" s="1507">
        <v>28</v>
      </c>
      <c r="L631" s="1507">
        <v>27.1</v>
      </c>
      <c r="M631" s="1507">
        <v>27.7</v>
      </c>
    </row>
    <row r="632" spans="1:13">
      <c r="A632" s="1507">
        <v>3</v>
      </c>
      <c r="B632" s="1507">
        <v>26.6</v>
      </c>
      <c r="C632" s="1507">
        <v>12.5</v>
      </c>
      <c r="D632" s="1507">
        <v>27.7</v>
      </c>
      <c r="E632" s="1507">
        <v>24.6</v>
      </c>
      <c r="F632" s="1507">
        <v>30.4</v>
      </c>
      <c r="G632" s="1507">
        <v>28.3</v>
      </c>
      <c r="H632" s="1507">
        <v>34.299999999999997</v>
      </c>
      <c r="I632" s="1507">
        <v>34.299999999999997</v>
      </c>
      <c r="J632" s="1507">
        <v>29.7</v>
      </c>
      <c r="K632" s="1507">
        <v>28.5</v>
      </c>
      <c r="L632" s="1507">
        <v>25.7</v>
      </c>
      <c r="M632" s="1507">
        <v>27.5</v>
      </c>
    </row>
    <row r="633" spans="1:13">
      <c r="A633" s="1507">
        <v>4</v>
      </c>
      <c r="B633" s="1507">
        <v>24.3</v>
      </c>
      <c r="C633" s="1507">
        <v>15</v>
      </c>
      <c r="D633" s="1507">
        <v>28.2</v>
      </c>
      <c r="E633" s="1507">
        <v>26.8</v>
      </c>
      <c r="F633" s="1507">
        <v>27.3</v>
      </c>
      <c r="G633" s="1507">
        <v>28.2</v>
      </c>
      <c r="H633" s="1507">
        <v>35.1</v>
      </c>
      <c r="I633" s="1507">
        <v>34.4</v>
      </c>
      <c r="J633" s="1507">
        <v>38.700000000000003</v>
      </c>
      <c r="K633" s="1507">
        <v>30</v>
      </c>
      <c r="L633" s="1507">
        <v>23.1</v>
      </c>
      <c r="M633" s="1507">
        <v>27.2</v>
      </c>
    </row>
    <row r="634" spans="1:13">
      <c r="A634" s="1507">
        <v>5</v>
      </c>
      <c r="B634" s="1507">
        <v>17.7</v>
      </c>
      <c r="C634" s="1507">
        <v>13.1</v>
      </c>
      <c r="D634" s="1507">
        <v>25.2</v>
      </c>
      <c r="E634" s="1507">
        <v>27.4</v>
      </c>
      <c r="F634" s="1507">
        <v>25.8</v>
      </c>
      <c r="G634" s="1507">
        <v>29.9</v>
      </c>
      <c r="H634" s="1507">
        <v>34.4</v>
      </c>
      <c r="I634" s="1507">
        <v>32.299999999999997</v>
      </c>
      <c r="J634" s="1507">
        <v>30.9</v>
      </c>
      <c r="K634" s="1507">
        <v>31</v>
      </c>
      <c r="L634" s="1507">
        <v>28.3</v>
      </c>
      <c r="M634" s="1507">
        <v>28.3</v>
      </c>
    </row>
    <row r="635" spans="1:13">
      <c r="A635" s="1507">
        <v>6</v>
      </c>
      <c r="B635" s="1507">
        <v>16</v>
      </c>
      <c r="C635" s="1507">
        <v>10.8</v>
      </c>
      <c r="D635" s="1507">
        <v>26</v>
      </c>
      <c r="E635" s="1507">
        <v>27.1</v>
      </c>
      <c r="F635" s="1507">
        <v>28.5</v>
      </c>
      <c r="G635" s="1507">
        <v>33.299999999999997</v>
      </c>
      <c r="H635" s="1507">
        <v>31.8</v>
      </c>
      <c r="I635" s="1507">
        <v>31.5</v>
      </c>
      <c r="J635" s="1507">
        <v>29.6</v>
      </c>
      <c r="K635" s="1507">
        <v>29.6</v>
      </c>
      <c r="L635" s="1507">
        <v>28.1</v>
      </c>
      <c r="M635" s="1507">
        <v>29</v>
      </c>
    </row>
    <row r="636" spans="1:13">
      <c r="A636" s="1507">
        <v>7</v>
      </c>
      <c r="B636" s="1507">
        <v>16.3</v>
      </c>
      <c r="C636" s="1507">
        <v>11.3</v>
      </c>
      <c r="D636" s="1507">
        <v>29.5</v>
      </c>
      <c r="E636" s="1507">
        <v>29.1</v>
      </c>
      <c r="F636" s="1507">
        <v>32.4</v>
      </c>
      <c r="G636" s="1507">
        <v>33.799999999999997</v>
      </c>
      <c r="H636" s="1507">
        <v>34.200000000000003</v>
      </c>
      <c r="I636" s="1507">
        <v>32.6</v>
      </c>
      <c r="J636" s="1507">
        <v>28.5</v>
      </c>
      <c r="K636" s="1507">
        <v>26.4</v>
      </c>
      <c r="L636" s="1507">
        <v>30</v>
      </c>
      <c r="M636" s="1507">
        <v>24.6</v>
      </c>
    </row>
    <row r="637" spans="1:13">
      <c r="A637" s="1507">
        <v>8</v>
      </c>
      <c r="B637" s="1507">
        <v>17.600000000000001</v>
      </c>
      <c r="C637" s="1507">
        <v>11</v>
      </c>
      <c r="D637" s="1507">
        <v>35.6</v>
      </c>
      <c r="E637" s="1507">
        <v>27.3</v>
      </c>
      <c r="F637" s="1507">
        <v>28.8</v>
      </c>
      <c r="G637" s="1507">
        <v>33</v>
      </c>
      <c r="H637" s="1507">
        <v>32.1</v>
      </c>
      <c r="I637" s="1507">
        <v>30.1</v>
      </c>
      <c r="J637" s="1507">
        <v>30.5</v>
      </c>
      <c r="K637" s="1507">
        <v>30.8</v>
      </c>
      <c r="L637" s="1507">
        <v>29.6</v>
      </c>
      <c r="M637" s="1507">
        <v>21.5</v>
      </c>
    </row>
    <row r="638" spans="1:13">
      <c r="A638" s="1507">
        <v>9</v>
      </c>
      <c r="B638" s="1507">
        <v>21.4</v>
      </c>
      <c r="C638" s="1507">
        <v>13.2</v>
      </c>
      <c r="D638" s="1507">
        <v>28.1</v>
      </c>
      <c r="E638" s="1507">
        <v>25.4</v>
      </c>
      <c r="F638" s="1507">
        <v>28.8</v>
      </c>
      <c r="G638" s="1507">
        <v>32.799999999999997</v>
      </c>
      <c r="H638" s="1507">
        <v>33.799999999999997</v>
      </c>
      <c r="I638" s="1507">
        <v>31.4</v>
      </c>
      <c r="J638" s="1507">
        <v>31.3</v>
      </c>
      <c r="K638" s="1507">
        <v>31.2</v>
      </c>
      <c r="L638" s="1507">
        <v>27.5</v>
      </c>
      <c r="M638" s="1507">
        <v>22.7</v>
      </c>
    </row>
    <row r="639" spans="1:13">
      <c r="A639" s="1507">
        <v>10</v>
      </c>
      <c r="B639" s="1507">
        <v>21.2</v>
      </c>
      <c r="C639" s="1507">
        <v>12.5</v>
      </c>
      <c r="D639" s="1507">
        <v>27.5</v>
      </c>
      <c r="E639" s="1507">
        <v>23.1</v>
      </c>
      <c r="F639" s="1507">
        <v>28.3</v>
      </c>
      <c r="G639" s="1507">
        <v>33.299999999999997</v>
      </c>
      <c r="H639" s="1507">
        <v>35.299999999999997</v>
      </c>
      <c r="I639" s="1507">
        <v>34.6</v>
      </c>
      <c r="J639" s="1507">
        <v>30.5</v>
      </c>
      <c r="K639" s="1507">
        <v>31.2</v>
      </c>
      <c r="L639" s="1507">
        <v>28</v>
      </c>
      <c r="M639" s="1507">
        <v>23</v>
      </c>
    </row>
    <row r="640" spans="1:13">
      <c r="A640" s="1507">
        <v>11</v>
      </c>
      <c r="B640" s="1507">
        <v>25.4</v>
      </c>
      <c r="C640" s="1507">
        <v>12.8</v>
      </c>
      <c r="D640" s="1507">
        <v>25.9</v>
      </c>
      <c r="E640" s="1507">
        <v>27.5</v>
      </c>
      <c r="F640" s="1507">
        <v>31.4</v>
      </c>
      <c r="G640" s="1507">
        <v>32.799999999999997</v>
      </c>
      <c r="H640" s="1507">
        <v>36.200000000000003</v>
      </c>
      <c r="I640" s="1507">
        <v>34.4</v>
      </c>
      <c r="J640" s="1507">
        <v>31.2</v>
      </c>
      <c r="K640" s="1507">
        <v>31.8</v>
      </c>
      <c r="L640" s="1507">
        <v>27.6</v>
      </c>
      <c r="M640" s="1507">
        <v>23.6</v>
      </c>
    </row>
    <row r="641" spans="1:13">
      <c r="A641" s="1507">
        <v>12</v>
      </c>
      <c r="B641" s="1507">
        <v>25.6</v>
      </c>
      <c r="C641" s="1507">
        <v>14.5</v>
      </c>
      <c r="D641" s="1507">
        <v>24.4</v>
      </c>
      <c r="E641" s="1507">
        <v>29.8</v>
      </c>
      <c r="F641" s="1507">
        <v>31.8</v>
      </c>
      <c r="G641" s="1507">
        <v>33.1</v>
      </c>
      <c r="H641" s="1507">
        <v>33</v>
      </c>
      <c r="I641" s="1507">
        <v>31.3</v>
      </c>
      <c r="J641" s="1507">
        <v>31</v>
      </c>
      <c r="K641" s="1507">
        <v>32</v>
      </c>
      <c r="L641" s="1507">
        <v>27.8</v>
      </c>
      <c r="M641" s="1507">
        <v>20.399999999999999</v>
      </c>
    </row>
    <row r="642" spans="1:13">
      <c r="A642" s="1507">
        <v>13</v>
      </c>
      <c r="B642" s="1507">
        <v>22.5</v>
      </c>
      <c r="C642" s="1507">
        <v>14.4</v>
      </c>
      <c r="D642" s="1507">
        <v>23.1</v>
      </c>
      <c r="E642" s="1507">
        <v>31.2</v>
      </c>
      <c r="F642" s="1507">
        <v>32.799999999999997</v>
      </c>
      <c r="G642" s="1507">
        <v>32.6</v>
      </c>
      <c r="H642" s="1507">
        <v>29.1</v>
      </c>
      <c r="I642" s="1507">
        <v>32.1</v>
      </c>
      <c r="J642" s="1507">
        <v>30.9</v>
      </c>
      <c r="K642" s="1507">
        <v>31.5</v>
      </c>
      <c r="L642" s="1507">
        <v>28.6</v>
      </c>
      <c r="M642" s="1507">
        <v>21.2</v>
      </c>
    </row>
    <row r="643" spans="1:13">
      <c r="A643" s="1507">
        <v>14</v>
      </c>
      <c r="B643" s="1507">
        <v>17.600000000000001</v>
      </c>
      <c r="C643" s="1507">
        <v>14</v>
      </c>
      <c r="D643" s="1507">
        <v>22.9</v>
      </c>
      <c r="E643" s="1507">
        <v>27.8</v>
      </c>
      <c r="F643" s="1507">
        <v>33.200000000000003</v>
      </c>
      <c r="G643" s="1507">
        <v>31.3</v>
      </c>
      <c r="H643" s="1507">
        <v>30.6</v>
      </c>
      <c r="I643" s="1507">
        <v>31.5</v>
      </c>
      <c r="J643" s="1507">
        <v>31.8</v>
      </c>
      <c r="K643" s="1507">
        <v>29.9</v>
      </c>
      <c r="L643" s="1507">
        <v>28</v>
      </c>
      <c r="M643" s="1507">
        <v>18.8</v>
      </c>
    </row>
    <row r="644" spans="1:13">
      <c r="A644" s="1507">
        <v>15</v>
      </c>
      <c r="B644" s="1507">
        <v>15.6</v>
      </c>
      <c r="C644" s="1507">
        <v>19.600000000000001</v>
      </c>
      <c r="D644" s="1507">
        <v>21.3</v>
      </c>
      <c r="E644" s="1507">
        <v>21.3</v>
      </c>
      <c r="F644" s="1507">
        <v>32.200000000000003</v>
      </c>
      <c r="G644" s="1507">
        <v>32.799999999999997</v>
      </c>
      <c r="H644" s="1507">
        <v>33.1</v>
      </c>
      <c r="I644" s="1507">
        <v>31.3</v>
      </c>
      <c r="J644" s="1507">
        <v>30.3</v>
      </c>
      <c r="K644" s="1507">
        <v>29.7</v>
      </c>
      <c r="L644" s="1507">
        <v>27.7</v>
      </c>
      <c r="M644" s="1507">
        <v>17.7</v>
      </c>
    </row>
    <row r="645" spans="1:13">
      <c r="A645" s="1507">
        <v>16</v>
      </c>
      <c r="B645" s="1507">
        <v>16.5</v>
      </c>
      <c r="C645" s="1507">
        <v>17.8</v>
      </c>
      <c r="D645" s="1507">
        <v>20.100000000000001</v>
      </c>
      <c r="E645" s="1507">
        <v>25</v>
      </c>
      <c r="F645" s="1507">
        <v>31.1</v>
      </c>
      <c r="G645" s="1507">
        <v>32.799999999999997</v>
      </c>
      <c r="H645" s="1507">
        <v>33.799999999999997</v>
      </c>
      <c r="I645" s="1507">
        <v>31.6</v>
      </c>
      <c r="J645" s="1507">
        <v>28</v>
      </c>
      <c r="K645" s="1507">
        <v>31.5</v>
      </c>
      <c r="L645" s="1507">
        <v>28.4</v>
      </c>
      <c r="M645" s="1507">
        <v>17.3</v>
      </c>
    </row>
    <row r="646" spans="1:13">
      <c r="A646" s="1507">
        <v>17</v>
      </c>
      <c r="B646" s="1507">
        <v>18.2</v>
      </c>
      <c r="C646" s="1507">
        <v>19.600000000000001</v>
      </c>
      <c r="D646" s="1507">
        <v>24.9</v>
      </c>
      <c r="E646" s="1507">
        <v>26.3</v>
      </c>
      <c r="F646" s="1507">
        <v>29.3</v>
      </c>
      <c r="G646" s="1507">
        <v>33</v>
      </c>
      <c r="H646" s="1507">
        <v>32.200000000000003</v>
      </c>
      <c r="I646" s="1507">
        <v>33.299999999999997</v>
      </c>
      <c r="J646" s="1507">
        <v>29.8</v>
      </c>
      <c r="K646" s="1507">
        <v>31.8</v>
      </c>
      <c r="L646" s="1507">
        <v>28.8</v>
      </c>
      <c r="M646" s="1507">
        <v>18.399999999999999</v>
      </c>
    </row>
    <row r="647" spans="1:13">
      <c r="A647" s="1507">
        <v>18</v>
      </c>
      <c r="B647" s="1507">
        <v>16.600000000000001</v>
      </c>
      <c r="C647" s="1507">
        <v>19.5</v>
      </c>
      <c r="D647" s="1507">
        <v>26.2</v>
      </c>
      <c r="E647" s="1507">
        <v>27.3</v>
      </c>
      <c r="F647" s="1507">
        <v>27.5</v>
      </c>
      <c r="G647" s="1507">
        <v>31.6</v>
      </c>
      <c r="H647" s="1507">
        <v>32.9</v>
      </c>
      <c r="I647" s="1507">
        <v>33.9</v>
      </c>
      <c r="J647" s="1507">
        <v>31</v>
      </c>
      <c r="K647" s="1507">
        <v>27.5</v>
      </c>
      <c r="L647" s="1507">
        <v>27.3</v>
      </c>
      <c r="M647" s="1507">
        <v>18.7</v>
      </c>
    </row>
    <row r="648" spans="1:13">
      <c r="A648" s="1507">
        <v>19</v>
      </c>
      <c r="B648" s="1507">
        <v>15.6</v>
      </c>
      <c r="C648" s="1507">
        <v>22.1</v>
      </c>
      <c r="D648" s="1507">
        <v>27.1</v>
      </c>
      <c r="E648" s="1507">
        <v>29.8</v>
      </c>
      <c r="F648" s="1507">
        <v>28</v>
      </c>
      <c r="G648" s="1507">
        <v>31.7</v>
      </c>
      <c r="H648" s="1507">
        <v>33.200000000000003</v>
      </c>
      <c r="I648" s="1507">
        <v>31.7</v>
      </c>
      <c r="J648" s="1507">
        <v>32.6</v>
      </c>
      <c r="K648" s="1507">
        <v>29</v>
      </c>
      <c r="L648" s="1507">
        <v>27.2</v>
      </c>
      <c r="M648" s="1507">
        <v>15.7</v>
      </c>
    </row>
    <row r="649" spans="1:13">
      <c r="A649" s="1507">
        <v>20</v>
      </c>
      <c r="B649" s="1507">
        <v>15.5</v>
      </c>
      <c r="C649" s="1507">
        <v>21</v>
      </c>
      <c r="D649" s="1507">
        <v>26.2</v>
      </c>
      <c r="E649" s="1507">
        <v>28.3</v>
      </c>
      <c r="F649" s="1507">
        <v>31.2</v>
      </c>
      <c r="G649" s="1507">
        <v>30.4</v>
      </c>
      <c r="H649" s="1507">
        <v>31.1</v>
      </c>
      <c r="I649" s="1507">
        <v>29</v>
      </c>
      <c r="J649" s="1507">
        <v>32.4</v>
      </c>
      <c r="K649" s="1507">
        <v>29.4</v>
      </c>
      <c r="L649" s="1507">
        <v>27.3</v>
      </c>
      <c r="M649" s="1507">
        <v>14.7</v>
      </c>
    </row>
    <row r="650" spans="1:13">
      <c r="A650" s="1507">
        <v>21</v>
      </c>
      <c r="B650" s="1507">
        <v>15.1</v>
      </c>
      <c r="C650" s="1507">
        <v>19.899999999999999</v>
      </c>
      <c r="D650" s="1507">
        <v>27.6</v>
      </c>
      <c r="E650" s="1507">
        <v>30.5</v>
      </c>
      <c r="F650" s="1507">
        <v>31.6</v>
      </c>
      <c r="G650" s="1507">
        <v>31.9</v>
      </c>
      <c r="H650" s="1507">
        <v>27</v>
      </c>
      <c r="I650" s="1507">
        <v>29.8</v>
      </c>
      <c r="J650" s="1507">
        <v>32.200000000000003</v>
      </c>
      <c r="K650" s="1507">
        <v>29.4</v>
      </c>
      <c r="L650" s="1507">
        <v>28.2</v>
      </c>
      <c r="M650" s="1507">
        <v>16.3</v>
      </c>
    </row>
    <row r="651" spans="1:13">
      <c r="A651" s="1507">
        <v>22</v>
      </c>
      <c r="B651" s="1507">
        <v>15</v>
      </c>
      <c r="C651" s="1507">
        <v>18.899999999999999</v>
      </c>
      <c r="D651" s="1507">
        <v>26.6</v>
      </c>
      <c r="E651" s="1507">
        <v>31.9</v>
      </c>
      <c r="F651" s="1507">
        <v>31.2</v>
      </c>
      <c r="G651" s="1507">
        <v>31.2</v>
      </c>
      <c r="H651" s="1507">
        <v>32.700000000000003</v>
      </c>
      <c r="I651" s="1507">
        <v>28.5</v>
      </c>
      <c r="J651" s="1507">
        <v>31.2</v>
      </c>
      <c r="K651" s="1507">
        <v>29.7</v>
      </c>
      <c r="L651" s="1507">
        <v>27</v>
      </c>
      <c r="M651" s="1507">
        <v>20</v>
      </c>
    </row>
    <row r="652" spans="1:13">
      <c r="A652" s="1507">
        <v>23</v>
      </c>
      <c r="B652" s="1507">
        <v>15.8</v>
      </c>
      <c r="C652" s="1507">
        <v>19.399999999999999</v>
      </c>
      <c r="D652" s="1507">
        <v>23.9</v>
      </c>
      <c r="E652" s="1507">
        <v>32.299999999999997</v>
      </c>
      <c r="F652" s="1507">
        <v>31.8</v>
      </c>
      <c r="G652" s="1507">
        <v>31.8</v>
      </c>
      <c r="H652" s="1507">
        <v>27.9</v>
      </c>
      <c r="I652" s="1507">
        <v>29.4</v>
      </c>
      <c r="J652" s="1507">
        <v>29.8</v>
      </c>
      <c r="K652" s="1507">
        <v>27.2</v>
      </c>
      <c r="L652" s="1507">
        <v>27.3</v>
      </c>
      <c r="M652" s="1507">
        <v>20.7</v>
      </c>
    </row>
    <row r="653" spans="1:13">
      <c r="A653" s="1507">
        <v>24</v>
      </c>
      <c r="B653" s="1507">
        <v>20.3</v>
      </c>
      <c r="C653" s="1507">
        <v>18.899999999999999</v>
      </c>
      <c r="D653" s="1507">
        <v>22.9</v>
      </c>
      <c r="E653" s="1507">
        <v>32.799999999999997</v>
      </c>
      <c r="F653" s="1507">
        <v>33.4</v>
      </c>
      <c r="G653" s="1507">
        <v>29.9</v>
      </c>
      <c r="H653" s="1507">
        <v>27.5</v>
      </c>
      <c r="I653" s="1507">
        <v>30.2</v>
      </c>
      <c r="J653" s="1507">
        <v>30.1</v>
      </c>
      <c r="K653" s="1507">
        <v>25.3</v>
      </c>
      <c r="L653" s="1507">
        <v>27.7</v>
      </c>
      <c r="M653" s="1507">
        <v>22.1</v>
      </c>
    </row>
    <row r="654" spans="1:13">
      <c r="A654" s="1507">
        <v>25</v>
      </c>
      <c r="B654" s="1507">
        <v>23.9</v>
      </c>
      <c r="C654" s="1507">
        <v>20.9</v>
      </c>
      <c r="D654" s="1507">
        <v>20.3</v>
      </c>
      <c r="E654" s="1507">
        <v>28.8</v>
      </c>
      <c r="F654" s="1507">
        <v>35.299999999999997</v>
      </c>
      <c r="G654" s="1507">
        <v>28.9</v>
      </c>
      <c r="H654" s="1507">
        <v>27.8</v>
      </c>
      <c r="I654" s="1507">
        <v>30.8</v>
      </c>
      <c r="J654" s="1507">
        <v>30.4</v>
      </c>
      <c r="K654" s="1507">
        <v>26.8</v>
      </c>
      <c r="L654" s="1507">
        <v>27.2</v>
      </c>
      <c r="M654" s="1507">
        <v>20.2</v>
      </c>
    </row>
    <row r="655" spans="1:13">
      <c r="A655" s="1507">
        <v>26</v>
      </c>
      <c r="B655" s="1507">
        <v>23.7</v>
      </c>
      <c r="C655" s="1507">
        <v>24.2</v>
      </c>
      <c r="D655" s="1507">
        <v>19.100000000000001</v>
      </c>
      <c r="E655" s="1507">
        <v>21.9</v>
      </c>
      <c r="F655" s="1507">
        <v>32.200000000000003</v>
      </c>
      <c r="G655" s="1507">
        <v>34</v>
      </c>
      <c r="H655" s="1507">
        <v>29.5</v>
      </c>
      <c r="I655" s="1507">
        <v>32.299999999999997</v>
      </c>
      <c r="J655" s="1507">
        <v>31.3</v>
      </c>
      <c r="K655" s="1507">
        <v>26.6</v>
      </c>
      <c r="L655" s="1507">
        <v>29</v>
      </c>
      <c r="M655" s="1507">
        <v>19.100000000000001</v>
      </c>
    </row>
    <row r="656" spans="1:13">
      <c r="A656" s="1507">
        <v>27</v>
      </c>
      <c r="B656" s="1507">
        <v>25.8</v>
      </c>
      <c r="C656" s="1507">
        <v>23.9</v>
      </c>
      <c r="D656" s="1507">
        <v>17</v>
      </c>
      <c r="E656" s="1507">
        <v>22</v>
      </c>
      <c r="F656" s="1507">
        <v>28.5</v>
      </c>
      <c r="G656" s="1507">
        <v>32.5</v>
      </c>
      <c r="H656" s="1507">
        <v>31.5</v>
      </c>
      <c r="I656" s="1507">
        <v>33.4</v>
      </c>
      <c r="J656" s="1507">
        <v>31.1</v>
      </c>
      <c r="K656" s="1507">
        <v>26.2</v>
      </c>
      <c r="L656" s="1507">
        <v>28.8</v>
      </c>
      <c r="M656" s="1507">
        <v>16.7</v>
      </c>
    </row>
    <row r="657" spans="1:13">
      <c r="A657" s="1507">
        <v>28</v>
      </c>
      <c r="B657" s="1507">
        <v>27.6</v>
      </c>
      <c r="C657" s="1507">
        <v>21.2</v>
      </c>
      <c r="D657" s="1507">
        <v>18.7</v>
      </c>
      <c r="E657" s="1507">
        <v>27.8</v>
      </c>
      <c r="F657" s="1507">
        <v>31.5</v>
      </c>
      <c r="G657" s="1507">
        <v>31.8</v>
      </c>
      <c r="H657" s="1507">
        <v>33.4</v>
      </c>
      <c r="I657" s="1507">
        <v>34.4</v>
      </c>
      <c r="J657" s="1507">
        <v>31.1</v>
      </c>
      <c r="K657" s="1507">
        <v>21.7</v>
      </c>
      <c r="L657" s="1507">
        <v>27.9</v>
      </c>
      <c r="M657" s="1507">
        <v>14.6</v>
      </c>
    </row>
    <row r="658" spans="1:13">
      <c r="A658" s="1507">
        <v>29</v>
      </c>
      <c r="B658" s="1507">
        <v>31.5</v>
      </c>
      <c r="C658" s="1507">
        <v>24.3</v>
      </c>
      <c r="D658" s="1507">
        <v>22.9</v>
      </c>
      <c r="E658" s="1507">
        <v>30.3</v>
      </c>
      <c r="F658" s="1507">
        <v>34.299999999999997</v>
      </c>
      <c r="G658" s="1507">
        <v>30.5</v>
      </c>
      <c r="H658" s="1507">
        <v>34.5</v>
      </c>
      <c r="I658" s="1507">
        <v>33.799999999999997</v>
      </c>
      <c r="J658" s="1507">
        <v>31.3</v>
      </c>
      <c r="K658" s="1507">
        <v>18.7</v>
      </c>
      <c r="L658" s="1507">
        <v>27.2</v>
      </c>
      <c r="M658" s="1507">
        <v>16.399999999999999</v>
      </c>
    </row>
    <row r="659" spans="1:13">
      <c r="A659" s="1507">
        <v>30</v>
      </c>
      <c r="B659" s="1507">
        <v>25.1</v>
      </c>
      <c r="D659" s="1507">
        <v>24.8</v>
      </c>
      <c r="E659" s="1507">
        <v>30.6</v>
      </c>
      <c r="F659" s="1507">
        <v>36</v>
      </c>
      <c r="G659" s="1507">
        <v>28.8</v>
      </c>
      <c r="H659" s="1507">
        <v>36.200000000000003</v>
      </c>
      <c r="I659" s="1507">
        <v>31.7</v>
      </c>
      <c r="J659" s="1507">
        <v>31.3</v>
      </c>
      <c r="K659" s="1507">
        <v>25.3</v>
      </c>
      <c r="L659" s="1507">
        <v>27</v>
      </c>
      <c r="M659" s="1507">
        <v>17.600000000000001</v>
      </c>
    </row>
    <row r="660" spans="1:13">
      <c r="A660" s="1507">
        <v>31</v>
      </c>
      <c r="B660" s="1507">
        <v>14.3</v>
      </c>
      <c r="D660" s="1507">
        <v>24.2</v>
      </c>
      <c r="F660" s="1507">
        <v>36</v>
      </c>
      <c r="H660" s="1507">
        <v>34.4</v>
      </c>
      <c r="I660" s="1507">
        <v>27.3</v>
      </c>
      <c r="K660" s="1507">
        <v>28.7</v>
      </c>
      <c r="M660" s="1507">
        <v>16.100000000000001</v>
      </c>
    </row>
    <row r="661" spans="1:13">
      <c r="A661" s="1507">
        <f>A628+1</f>
        <v>1981</v>
      </c>
      <c r="B661" s="1507" t="s">
        <v>2</v>
      </c>
      <c r="C661" s="1507" t="s">
        <v>3</v>
      </c>
      <c r="D661" s="1507" t="s">
        <v>4</v>
      </c>
      <c r="E661" s="1507" t="s">
        <v>5</v>
      </c>
      <c r="F661" s="1507" t="s">
        <v>6</v>
      </c>
      <c r="G661" s="1507" t="s">
        <v>7</v>
      </c>
      <c r="H661" s="1507" t="s">
        <v>8</v>
      </c>
      <c r="I661" s="1507" t="s">
        <v>9</v>
      </c>
      <c r="J661" s="1507" t="s">
        <v>10</v>
      </c>
      <c r="K661" s="1507" t="s">
        <v>11</v>
      </c>
      <c r="L661" s="1507" t="s">
        <v>12</v>
      </c>
      <c r="M661" s="1507" t="s">
        <v>13</v>
      </c>
    </row>
    <row r="663" spans="1:13">
      <c r="A663" s="1507">
        <v>1</v>
      </c>
      <c r="B663" s="1507">
        <v>14.6</v>
      </c>
      <c r="C663" s="1507">
        <v>14.9</v>
      </c>
      <c r="D663" s="1507">
        <v>19.600000000000001</v>
      </c>
      <c r="E663" s="1507">
        <v>25</v>
      </c>
      <c r="F663" s="1507">
        <v>32.200000000000003</v>
      </c>
      <c r="G663" s="1507">
        <v>33.1</v>
      </c>
      <c r="H663" s="1507">
        <v>35.799999999999997</v>
      </c>
      <c r="I663" s="1507">
        <v>33.299999999999997</v>
      </c>
      <c r="J663" s="1507">
        <v>32.299999999999997</v>
      </c>
      <c r="K663" s="1507">
        <v>29.8</v>
      </c>
      <c r="L663" s="1507">
        <v>29.5</v>
      </c>
      <c r="M663" s="1507">
        <v>20.2</v>
      </c>
    </row>
    <row r="664" spans="1:13">
      <c r="A664" s="1507">
        <v>2</v>
      </c>
      <c r="B664" s="1507">
        <v>17.5</v>
      </c>
      <c r="C664" s="1507">
        <v>15.2</v>
      </c>
      <c r="D664" s="1507">
        <v>19.399999999999999</v>
      </c>
      <c r="E664" s="1507">
        <v>25.4</v>
      </c>
      <c r="F664" s="1507">
        <v>32.799999999999997</v>
      </c>
      <c r="G664" s="1507">
        <v>29.3</v>
      </c>
      <c r="H664" s="1507">
        <v>32.9</v>
      </c>
      <c r="I664" s="1507">
        <v>31.4</v>
      </c>
      <c r="J664" s="1507">
        <v>32.700000000000003</v>
      </c>
      <c r="K664" s="1507">
        <v>30.5</v>
      </c>
      <c r="L664" s="1507">
        <v>29.5</v>
      </c>
      <c r="M664" s="1507">
        <v>18.399999999999999</v>
      </c>
    </row>
    <row r="665" spans="1:13">
      <c r="A665" s="1507">
        <v>3</v>
      </c>
      <c r="B665" s="1507">
        <v>15.8</v>
      </c>
      <c r="C665" s="1507">
        <v>16.8</v>
      </c>
      <c r="D665" s="1507">
        <v>21.1</v>
      </c>
      <c r="E665" s="1507">
        <v>29.9</v>
      </c>
      <c r="F665" s="1507">
        <v>28.9</v>
      </c>
      <c r="G665" s="1507">
        <v>32.700000000000003</v>
      </c>
      <c r="H665" s="1507">
        <v>31.9</v>
      </c>
      <c r="I665" s="1507">
        <v>31.3</v>
      </c>
      <c r="J665" s="1507">
        <v>32.6</v>
      </c>
      <c r="K665" s="1507">
        <v>29.5</v>
      </c>
      <c r="L665" s="1507">
        <v>22.6</v>
      </c>
      <c r="M665" s="1507">
        <v>18.899999999999999</v>
      </c>
    </row>
    <row r="666" spans="1:13">
      <c r="A666" s="1507">
        <v>4</v>
      </c>
      <c r="B666" s="1507">
        <v>15.6</v>
      </c>
      <c r="C666" s="1507">
        <v>14.9</v>
      </c>
      <c r="D666" s="1507">
        <v>20.3</v>
      </c>
      <c r="E666" s="1507">
        <v>30</v>
      </c>
      <c r="F666" s="1507">
        <v>22.9</v>
      </c>
      <c r="G666" s="1507">
        <v>33.5</v>
      </c>
      <c r="H666" s="1507">
        <v>32.4</v>
      </c>
      <c r="I666" s="1507">
        <v>32</v>
      </c>
      <c r="J666" s="1507">
        <v>29.8</v>
      </c>
      <c r="K666" s="1507">
        <v>28.5</v>
      </c>
      <c r="L666" s="1507">
        <v>26</v>
      </c>
      <c r="M666" s="1507">
        <v>19.399999999999999</v>
      </c>
    </row>
    <row r="667" spans="1:13">
      <c r="A667" s="1507">
        <v>5</v>
      </c>
      <c r="B667" s="1507">
        <v>21.3</v>
      </c>
      <c r="C667" s="1507">
        <v>16.7</v>
      </c>
      <c r="D667" s="1507">
        <v>18.7</v>
      </c>
      <c r="E667" s="1507">
        <v>30</v>
      </c>
      <c r="F667" s="1507">
        <v>27</v>
      </c>
      <c r="G667" s="1507">
        <v>26.9</v>
      </c>
      <c r="H667" s="1507">
        <v>31.1</v>
      </c>
      <c r="I667" s="1507">
        <v>32.6</v>
      </c>
      <c r="J667" s="1507">
        <v>29.5</v>
      </c>
      <c r="K667" s="1507">
        <v>28.9</v>
      </c>
      <c r="L667" s="1507">
        <v>29.4</v>
      </c>
      <c r="M667" s="1507">
        <v>19.399999999999999</v>
      </c>
    </row>
    <row r="668" spans="1:13">
      <c r="A668" s="1507">
        <v>6</v>
      </c>
      <c r="B668" s="1507">
        <v>22.5</v>
      </c>
      <c r="C668" s="1507">
        <v>16.8</v>
      </c>
      <c r="D668" s="1507">
        <v>18.600000000000001</v>
      </c>
      <c r="E668" s="1507">
        <v>29.6</v>
      </c>
      <c r="F668" s="1507">
        <v>29.6</v>
      </c>
      <c r="G668" s="1507">
        <v>28</v>
      </c>
      <c r="H668" s="1507">
        <v>32</v>
      </c>
      <c r="I668" s="1507">
        <v>32.299999999999997</v>
      </c>
      <c r="J668" s="1507">
        <v>27.4</v>
      </c>
      <c r="K668" s="1507">
        <v>29.9</v>
      </c>
      <c r="L668" s="1507">
        <v>29</v>
      </c>
      <c r="M668" s="1507">
        <v>22</v>
      </c>
    </row>
    <row r="669" spans="1:13">
      <c r="A669" s="1507">
        <v>7</v>
      </c>
      <c r="B669" s="1507">
        <v>23.7</v>
      </c>
      <c r="C669" s="1507">
        <v>18.2</v>
      </c>
      <c r="D669" s="1507">
        <v>20.5</v>
      </c>
      <c r="E669" s="1507">
        <v>30.1</v>
      </c>
      <c r="F669" s="1507">
        <v>30.8</v>
      </c>
      <c r="G669" s="1507">
        <v>30.4</v>
      </c>
      <c r="H669" s="1507">
        <v>33.1</v>
      </c>
      <c r="I669" s="1507">
        <v>34.6</v>
      </c>
      <c r="J669" s="1507">
        <v>29.1</v>
      </c>
      <c r="K669" s="1507">
        <v>30.2</v>
      </c>
      <c r="L669" s="1507">
        <v>20.3</v>
      </c>
      <c r="M669" s="1507">
        <v>20.9</v>
      </c>
    </row>
    <row r="670" spans="1:13">
      <c r="A670" s="1507">
        <v>8</v>
      </c>
      <c r="B670" s="1507">
        <v>19.100000000000001</v>
      </c>
      <c r="C670" s="1507">
        <v>18.2</v>
      </c>
      <c r="D670" s="1507">
        <v>19.8</v>
      </c>
      <c r="E670" s="1507">
        <v>27.6</v>
      </c>
      <c r="F670" s="1507">
        <v>31.2</v>
      </c>
      <c r="G670" s="1507">
        <v>29.8</v>
      </c>
      <c r="H670" s="1507">
        <v>30.9</v>
      </c>
      <c r="I670" s="1507">
        <v>35.4</v>
      </c>
      <c r="J670" s="1507">
        <v>32.6</v>
      </c>
      <c r="K670" s="1507">
        <v>28.7</v>
      </c>
      <c r="L670" s="1507">
        <v>15.9</v>
      </c>
      <c r="M670" s="1507">
        <v>21.1</v>
      </c>
    </row>
    <row r="671" spans="1:13">
      <c r="A671" s="1507">
        <v>9</v>
      </c>
      <c r="B671" s="1507">
        <v>16.7</v>
      </c>
      <c r="C671" s="1507">
        <v>17.7</v>
      </c>
      <c r="D671" s="1507">
        <v>21.3</v>
      </c>
      <c r="E671" s="1507">
        <v>28.8</v>
      </c>
      <c r="F671" s="1507">
        <v>33.6</v>
      </c>
      <c r="G671" s="1507">
        <v>30.5</v>
      </c>
      <c r="H671" s="1507">
        <v>30.8</v>
      </c>
      <c r="I671" s="1507">
        <v>35.4</v>
      </c>
      <c r="J671" s="1507">
        <v>33.6</v>
      </c>
      <c r="K671" s="1507">
        <v>24.1</v>
      </c>
      <c r="L671" s="1507">
        <v>14.7</v>
      </c>
      <c r="M671" s="1507">
        <v>20</v>
      </c>
    </row>
    <row r="672" spans="1:13">
      <c r="A672" s="1507">
        <v>10</v>
      </c>
      <c r="B672" s="1507">
        <v>16.3</v>
      </c>
      <c r="C672" s="1507">
        <v>21.7</v>
      </c>
      <c r="D672" s="1507">
        <v>20.6</v>
      </c>
      <c r="E672" s="1507">
        <v>29.4</v>
      </c>
      <c r="F672" s="1507">
        <v>35.1</v>
      </c>
      <c r="G672" s="1507">
        <v>33.799999999999997</v>
      </c>
      <c r="H672" s="1507">
        <v>33.1</v>
      </c>
      <c r="I672" s="1507">
        <v>31.9</v>
      </c>
      <c r="J672" s="1507">
        <v>32.6</v>
      </c>
      <c r="K672" s="1507">
        <v>23</v>
      </c>
      <c r="L672" s="1507">
        <v>20.8</v>
      </c>
      <c r="M672" s="1507">
        <v>21.2</v>
      </c>
    </row>
    <row r="673" spans="1:13">
      <c r="A673" s="1507">
        <v>11</v>
      </c>
      <c r="B673" s="1507">
        <v>18.7</v>
      </c>
      <c r="C673" s="1507">
        <v>21.7</v>
      </c>
      <c r="D673" s="1507">
        <v>27.2</v>
      </c>
      <c r="E673" s="1507">
        <v>29.6</v>
      </c>
      <c r="F673" s="1507">
        <v>34.6</v>
      </c>
      <c r="G673" s="1507">
        <v>34.5</v>
      </c>
      <c r="H673" s="1507">
        <v>33.700000000000003</v>
      </c>
      <c r="I673" s="1507">
        <v>32.5</v>
      </c>
      <c r="J673" s="1507">
        <v>32.6</v>
      </c>
      <c r="K673" s="1507">
        <v>23.4</v>
      </c>
      <c r="L673" s="1507">
        <v>23</v>
      </c>
      <c r="M673" s="1507">
        <v>21.4</v>
      </c>
    </row>
    <row r="674" spans="1:13">
      <c r="A674" s="1507">
        <v>12</v>
      </c>
      <c r="B674" s="1507">
        <v>19.8</v>
      </c>
      <c r="C674" s="1507">
        <v>25.7</v>
      </c>
      <c r="D674" s="1507">
        <v>27.8</v>
      </c>
      <c r="E674" s="1507">
        <v>29.6</v>
      </c>
      <c r="F674" s="1507">
        <v>31.7</v>
      </c>
      <c r="G674" s="1507">
        <v>31.1</v>
      </c>
      <c r="H674" s="1507">
        <v>34.4</v>
      </c>
      <c r="I674" s="1507">
        <v>33.200000000000003</v>
      </c>
      <c r="J674" s="1507">
        <v>32.9</v>
      </c>
      <c r="K674" s="1507">
        <v>23.4</v>
      </c>
      <c r="L674" s="1507">
        <v>22.9</v>
      </c>
      <c r="M674" s="1507">
        <v>23.4</v>
      </c>
    </row>
    <row r="675" spans="1:13">
      <c r="A675" s="1507">
        <v>13</v>
      </c>
      <c r="B675" s="1507">
        <v>21.3</v>
      </c>
      <c r="C675" s="1507">
        <v>25.8</v>
      </c>
      <c r="D675" s="1507">
        <v>28.5</v>
      </c>
      <c r="E675" s="1507">
        <v>27.5</v>
      </c>
      <c r="F675" s="1507">
        <v>33.1</v>
      </c>
      <c r="G675" s="1507">
        <v>32.6</v>
      </c>
      <c r="H675" s="1507">
        <v>33.1</v>
      </c>
      <c r="I675" s="1507">
        <v>34.6</v>
      </c>
      <c r="J675" s="1507">
        <v>33.1</v>
      </c>
      <c r="K675" s="1507">
        <v>30.3</v>
      </c>
      <c r="L675" s="1507">
        <v>21.4</v>
      </c>
      <c r="M675" s="1507">
        <v>21.7</v>
      </c>
    </row>
    <row r="676" spans="1:13">
      <c r="A676" s="1507">
        <v>14</v>
      </c>
      <c r="B676" s="1507">
        <v>21.8</v>
      </c>
      <c r="C676" s="1507">
        <v>25.5</v>
      </c>
      <c r="D676" s="1507">
        <v>28.3</v>
      </c>
      <c r="E676" s="1507">
        <v>27.7</v>
      </c>
      <c r="F676" s="1507">
        <v>34.1</v>
      </c>
      <c r="G676" s="1507">
        <v>33.299999999999997</v>
      </c>
      <c r="H676" s="1507">
        <v>33</v>
      </c>
      <c r="I676" s="1507">
        <v>33.5</v>
      </c>
      <c r="J676" s="1507">
        <v>32.6</v>
      </c>
      <c r="K676" s="1507">
        <v>30</v>
      </c>
      <c r="L676" s="1507">
        <v>24.6</v>
      </c>
      <c r="M676" s="1507">
        <v>20.6</v>
      </c>
    </row>
    <row r="677" spans="1:13">
      <c r="A677" s="1507">
        <v>15</v>
      </c>
      <c r="B677" s="1507">
        <v>22.7</v>
      </c>
      <c r="C677" s="1507">
        <v>28.2</v>
      </c>
      <c r="D677" s="1507">
        <v>25.1</v>
      </c>
      <c r="E677" s="1507">
        <v>30.8</v>
      </c>
      <c r="F677" s="1507">
        <v>27.3</v>
      </c>
      <c r="G677" s="1507">
        <v>34.5</v>
      </c>
      <c r="H677" s="1507">
        <v>32</v>
      </c>
      <c r="I677" s="1507">
        <v>33.5</v>
      </c>
      <c r="J677" s="1507">
        <v>29.9</v>
      </c>
      <c r="K677" s="1507">
        <v>26.8</v>
      </c>
      <c r="L677" s="1507">
        <v>24.6</v>
      </c>
      <c r="M677" s="1507">
        <v>17.600000000000001</v>
      </c>
    </row>
    <row r="678" spans="1:13">
      <c r="A678" s="1507">
        <v>16</v>
      </c>
      <c r="B678" s="1507">
        <v>24</v>
      </c>
      <c r="C678" s="1507">
        <v>28.5</v>
      </c>
      <c r="D678" s="1507">
        <v>26</v>
      </c>
      <c r="E678" s="1507">
        <v>30.2</v>
      </c>
      <c r="F678" s="1507">
        <v>31.5</v>
      </c>
      <c r="G678" s="1507">
        <v>33.6</v>
      </c>
      <c r="H678" s="1507">
        <v>33.1</v>
      </c>
      <c r="I678" s="1507">
        <v>33.799999999999997</v>
      </c>
      <c r="J678" s="1507">
        <v>30.2</v>
      </c>
      <c r="K678" s="1507">
        <v>25</v>
      </c>
      <c r="L678" s="1507">
        <v>22.7</v>
      </c>
      <c r="M678" s="1507">
        <v>17.5</v>
      </c>
    </row>
    <row r="679" spans="1:13">
      <c r="A679" s="1507">
        <v>17</v>
      </c>
      <c r="B679" s="1507">
        <v>22.2</v>
      </c>
      <c r="C679" s="1507">
        <v>26.3</v>
      </c>
      <c r="D679" s="1507">
        <v>28</v>
      </c>
      <c r="E679" s="1507">
        <v>31.5</v>
      </c>
      <c r="F679" s="1507">
        <v>31.3</v>
      </c>
      <c r="G679" s="1507">
        <v>33.1</v>
      </c>
      <c r="H679" s="1507">
        <v>33.1</v>
      </c>
      <c r="I679" s="1507">
        <v>34.1</v>
      </c>
      <c r="J679" s="1507">
        <v>30.8</v>
      </c>
      <c r="K679" s="1507">
        <v>30.6</v>
      </c>
      <c r="L679" s="1507">
        <v>19.8</v>
      </c>
      <c r="M679" s="1507">
        <v>17.2</v>
      </c>
    </row>
    <row r="680" spans="1:13">
      <c r="A680" s="1507">
        <v>18</v>
      </c>
      <c r="B680" s="1507">
        <v>22.4</v>
      </c>
      <c r="C680" s="1507">
        <v>22.5</v>
      </c>
      <c r="D680" s="1507">
        <v>29</v>
      </c>
      <c r="E680" s="1507">
        <v>31.6</v>
      </c>
      <c r="F680" s="1507">
        <v>30</v>
      </c>
      <c r="G680" s="1507">
        <v>33.6</v>
      </c>
      <c r="H680" s="1507">
        <v>34.1</v>
      </c>
      <c r="I680" s="1507">
        <v>35.1</v>
      </c>
      <c r="J680" s="1507">
        <v>31.5</v>
      </c>
      <c r="K680" s="1507">
        <v>31.6</v>
      </c>
      <c r="L680" s="1507">
        <v>19.5</v>
      </c>
      <c r="M680" s="1507">
        <v>16.100000000000001</v>
      </c>
    </row>
    <row r="681" spans="1:13">
      <c r="A681" s="1507">
        <v>19</v>
      </c>
      <c r="B681" s="1507">
        <v>22</v>
      </c>
      <c r="C681" s="1507">
        <v>23.8</v>
      </c>
      <c r="D681" s="1507">
        <v>26.1</v>
      </c>
      <c r="E681" s="1507">
        <v>32.4</v>
      </c>
      <c r="F681" s="1507">
        <v>27.3</v>
      </c>
      <c r="G681" s="1507">
        <v>34.200000000000003</v>
      </c>
      <c r="H681" s="1507">
        <v>30.5</v>
      </c>
      <c r="I681" s="1507">
        <v>33.1</v>
      </c>
      <c r="J681" s="1507">
        <v>32.4</v>
      </c>
      <c r="K681" s="1507">
        <v>32</v>
      </c>
      <c r="L681" s="1507">
        <v>24.4</v>
      </c>
      <c r="M681" s="1507">
        <v>16.8</v>
      </c>
    </row>
    <row r="682" spans="1:13">
      <c r="A682" s="1507">
        <v>20</v>
      </c>
      <c r="B682" s="1507">
        <v>23.5</v>
      </c>
      <c r="C682" s="1507">
        <v>21.1</v>
      </c>
      <c r="D682" s="1507">
        <v>28.5</v>
      </c>
      <c r="E682" s="1507">
        <v>29.3</v>
      </c>
      <c r="F682" s="1507">
        <v>24.3</v>
      </c>
      <c r="G682" s="1507">
        <v>34</v>
      </c>
      <c r="H682" s="1507">
        <v>33.9</v>
      </c>
      <c r="I682" s="1507">
        <v>31.4</v>
      </c>
      <c r="J682" s="1507">
        <v>33.1</v>
      </c>
      <c r="K682" s="1507">
        <v>31.9</v>
      </c>
      <c r="L682" s="1507">
        <v>24.8</v>
      </c>
      <c r="M682" s="1507">
        <v>17</v>
      </c>
    </row>
    <row r="683" spans="1:13">
      <c r="A683" s="1507">
        <v>21</v>
      </c>
      <c r="B683" s="1507">
        <v>23.8</v>
      </c>
      <c r="C683" s="1507">
        <v>18.5</v>
      </c>
      <c r="D683" s="1507">
        <v>26.2</v>
      </c>
      <c r="E683" s="1507">
        <v>29.3</v>
      </c>
      <c r="F683" s="1507">
        <v>24.9</v>
      </c>
      <c r="G683" s="1507">
        <v>34.6</v>
      </c>
      <c r="H683" s="1507">
        <v>35.6</v>
      </c>
      <c r="I683" s="1507">
        <v>33.200000000000003</v>
      </c>
      <c r="J683" s="1507">
        <v>33.4</v>
      </c>
      <c r="K683" s="1507">
        <v>31.5</v>
      </c>
      <c r="L683" s="1507">
        <v>27.2</v>
      </c>
      <c r="M683" s="1507">
        <v>18.8</v>
      </c>
    </row>
    <row r="684" spans="1:13">
      <c r="A684" s="1507">
        <v>22</v>
      </c>
      <c r="B684" s="1507">
        <v>24.2</v>
      </c>
      <c r="C684" s="1507">
        <v>21.5</v>
      </c>
      <c r="D684" s="1507">
        <v>28.5</v>
      </c>
      <c r="E684" s="1507">
        <v>29.8</v>
      </c>
      <c r="F684" s="1507">
        <v>24.3</v>
      </c>
      <c r="G684" s="1507">
        <v>35.299999999999997</v>
      </c>
      <c r="H684" s="1507">
        <v>32.700000000000003</v>
      </c>
      <c r="I684" s="1507">
        <v>34.6</v>
      </c>
      <c r="J684" s="1507">
        <v>33.6</v>
      </c>
      <c r="K684" s="1507">
        <v>32</v>
      </c>
      <c r="L684" s="1507">
        <v>27.8</v>
      </c>
      <c r="M684" s="1507">
        <v>17.8</v>
      </c>
    </row>
    <row r="685" spans="1:13">
      <c r="A685" s="1507">
        <v>23</v>
      </c>
      <c r="B685" s="1507">
        <v>26</v>
      </c>
      <c r="C685" s="1507">
        <v>27</v>
      </c>
      <c r="D685" s="1507">
        <v>28.5</v>
      </c>
      <c r="E685" s="1507">
        <v>29.6</v>
      </c>
      <c r="F685" s="1507">
        <v>24.7</v>
      </c>
      <c r="G685" s="1507">
        <v>33.4</v>
      </c>
      <c r="H685" s="1507">
        <v>31.5</v>
      </c>
      <c r="I685" s="1507">
        <v>37</v>
      </c>
      <c r="J685" s="1507">
        <v>33.799999999999997</v>
      </c>
      <c r="K685" s="1507">
        <v>21.4</v>
      </c>
      <c r="L685" s="1507">
        <v>29</v>
      </c>
      <c r="M685" s="1507">
        <v>21.5</v>
      </c>
    </row>
    <row r="686" spans="1:13">
      <c r="A686" s="1507">
        <v>24</v>
      </c>
      <c r="B686" s="1507">
        <v>23.9</v>
      </c>
      <c r="C686" s="1507">
        <v>27.4</v>
      </c>
      <c r="D686" s="1507">
        <v>31.2</v>
      </c>
      <c r="E686" s="1507">
        <v>32</v>
      </c>
      <c r="F686" s="1507">
        <v>26.7</v>
      </c>
      <c r="G686" s="1507">
        <v>33</v>
      </c>
      <c r="H686" s="1507">
        <v>31.8</v>
      </c>
      <c r="I686" s="1507">
        <v>37.700000000000003</v>
      </c>
      <c r="J686" s="1507">
        <v>34.1</v>
      </c>
      <c r="K686" s="1507">
        <v>23.5</v>
      </c>
      <c r="L686" s="1507">
        <v>27.5</v>
      </c>
      <c r="M686" s="1507">
        <v>21.3</v>
      </c>
    </row>
    <row r="687" spans="1:13">
      <c r="A687" s="1507">
        <v>25</v>
      </c>
      <c r="B687" s="1507">
        <v>23.2</v>
      </c>
      <c r="C687" s="1507">
        <v>23.5</v>
      </c>
      <c r="D687" s="1507">
        <v>29.8</v>
      </c>
      <c r="E687" s="1507">
        <v>30.9</v>
      </c>
      <c r="F687" s="1507">
        <v>31.6</v>
      </c>
      <c r="G687" s="1507">
        <v>32.700000000000003</v>
      </c>
      <c r="H687" s="1507">
        <v>34.1</v>
      </c>
      <c r="I687" s="1507">
        <v>37.700000000000003</v>
      </c>
      <c r="J687" s="1507">
        <v>33.4</v>
      </c>
      <c r="K687" s="1507">
        <v>23.8</v>
      </c>
      <c r="L687" s="1507">
        <v>27.6</v>
      </c>
      <c r="M687" s="1507">
        <v>22.5</v>
      </c>
    </row>
    <row r="688" spans="1:13">
      <c r="A688" s="1507">
        <v>26</v>
      </c>
      <c r="B688" s="1507">
        <v>23.6</v>
      </c>
      <c r="C688" s="1507">
        <v>15.5</v>
      </c>
      <c r="D688" s="1507">
        <v>25.9</v>
      </c>
      <c r="E688" s="1507">
        <v>27.2</v>
      </c>
      <c r="F688" s="1507">
        <v>32.700000000000003</v>
      </c>
      <c r="G688" s="1507">
        <v>34.700000000000003</v>
      </c>
      <c r="H688" s="1507">
        <v>33.5</v>
      </c>
      <c r="I688" s="1507">
        <v>33.799999999999997</v>
      </c>
      <c r="J688" s="1507">
        <v>34</v>
      </c>
      <c r="K688" s="1507">
        <v>26.8</v>
      </c>
      <c r="L688" s="1507">
        <v>27.5</v>
      </c>
      <c r="M688" s="1507">
        <v>22</v>
      </c>
    </row>
    <row r="689" spans="1:13">
      <c r="A689" s="1507">
        <v>27</v>
      </c>
      <c r="B689" s="1507">
        <v>19.899999999999999</v>
      </c>
      <c r="C689" s="1507">
        <v>13.6</v>
      </c>
      <c r="D689" s="1507">
        <v>25.6</v>
      </c>
      <c r="E689" s="1507">
        <v>31.3</v>
      </c>
      <c r="F689" s="1507">
        <v>35.1</v>
      </c>
      <c r="G689" s="1507">
        <v>35.299999999999997</v>
      </c>
      <c r="H689" s="1507">
        <v>33.9</v>
      </c>
      <c r="I689" s="1507">
        <v>32</v>
      </c>
      <c r="J689" s="1507">
        <v>33.6</v>
      </c>
      <c r="K689" s="1507">
        <v>27.2</v>
      </c>
      <c r="L689" s="1507">
        <v>23.5</v>
      </c>
      <c r="M689" s="1507">
        <v>24.5</v>
      </c>
    </row>
    <row r="690" spans="1:13">
      <c r="A690" s="1507">
        <v>28</v>
      </c>
      <c r="B690" s="1507">
        <v>17.600000000000001</v>
      </c>
      <c r="C690" s="1507">
        <v>16.2</v>
      </c>
      <c r="D690" s="1507">
        <v>26</v>
      </c>
      <c r="E690" s="1507">
        <v>31.7</v>
      </c>
      <c r="F690" s="1507">
        <v>32.1</v>
      </c>
      <c r="G690" s="1507">
        <v>34.299999999999997</v>
      </c>
      <c r="H690" s="1507">
        <v>35.200000000000003</v>
      </c>
      <c r="I690" s="1507">
        <v>33.6</v>
      </c>
      <c r="J690" s="1507">
        <v>32.700000000000003</v>
      </c>
      <c r="K690" s="1507">
        <v>28.3</v>
      </c>
      <c r="L690" s="1507">
        <v>21.2</v>
      </c>
      <c r="M690" s="1507">
        <v>23.6</v>
      </c>
    </row>
    <row r="691" spans="1:13">
      <c r="A691" s="1507">
        <v>29</v>
      </c>
      <c r="B691" s="1507">
        <v>18.5</v>
      </c>
      <c r="D691" s="1507">
        <v>28.1</v>
      </c>
      <c r="E691" s="1507">
        <v>31.6</v>
      </c>
      <c r="F691" s="1507">
        <v>35.4</v>
      </c>
      <c r="G691" s="1507">
        <v>34.299999999999997</v>
      </c>
      <c r="H691" s="1507">
        <v>30.7</v>
      </c>
      <c r="I691" s="1507">
        <v>32.4</v>
      </c>
      <c r="J691" s="1507">
        <v>32.700000000000003</v>
      </c>
      <c r="K691" s="1507">
        <v>27</v>
      </c>
      <c r="L691" s="1507">
        <v>21.5</v>
      </c>
      <c r="M691" s="1507">
        <v>25.5</v>
      </c>
    </row>
    <row r="692" spans="1:13">
      <c r="A692" s="1507">
        <v>30</v>
      </c>
      <c r="B692" s="1507">
        <v>19.600000000000001</v>
      </c>
      <c r="D692" s="1507">
        <v>28.5</v>
      </c>
      <c r="E692" s="1507">
        <v>29.5</v>
      </c>
      <c r="F692" s="1507">
        <v>36</v>
      </c>
      <c r="G692" s="1507">
        <v>35.799999999999997</v>
      </c>
      <c r="H692" s="1507">
        <v>31</v>
      </c>
      <c r="I692" s="1507">
        <v>30.5</v>
      </c>
      <c r="J692" s="1507">
        <v>33.1</v>
      </c>
      <c r="K692" s="1507">
        <v>28</v>
      </c>
      <c r="L692" s="1507">
        <v>21.8</v>
      </c>
      <c r="M692" s="1507">
        <v>25.7</v>
      </c>
    </row>
    <row r="693" spans="1:13">
      <c r="A693" s="1507">
        <v>31</v>
      </c>
      <c r="B693" s="1507">
        <v>19.600000000000001</v>
      </c>
      <c r="D693" s="1507">
        <v>27.8</v>
      </c>
      <c r="F693" s="1507">
        <v>32.4</v>
      </c>
      <c r="H693" s="1507">
        <v>33.200000000000003</v>
      </c>
      <c r="I693" s="1507">
        <v>33.4</v>
      </c>
      <c r="K693" s="1507">
        <v>30.2</v>
      </c>
      <c r="M693" s="1507">
        <v>20.6</v>
      </c>
    </row>
    <row r="694" spans="1:13">
      <c r="A694" s="1507">
        <f>A661+1</f>
        <v>1982</v>
      </c>
      <c r="B694" s="1507" t="s">
        <v>2</v>
      </c>
      <c r="C694" s="1507" t="s">
        <v>3</v>
      </c>
      <c r="D694" s="1507" t="s">
        <v>4</v>
      </c>
      <c r="E694" s="1507" t="s">
        <v>5</v>
      </c>
      <c r="F694" s="1507" t="s">
        <v>6</v>
      </c>
      <c r="G694" s="1507" t="s">
        <v>7</v>
      </c>
      <c r="H694" s="1507" t="s">
        <v>8</v>
      </c>
      <c r="I694" s="1507" t="s">
        <v>9</v>
      </c>
      <c r="J694" s="1507" t="s">
        <v>10</v>
      </c>
      <c r="K694" s="1507" t="s">
        <v>11</v>
      </c>
      <c r="L694" s="1507" t="s">
        <v>12</v>
      </c>
      <c r="M694" s="1507" t="s">
        <v>13</v>
      </c>
    </row>
    <row r="696" spans="1:13">
      <c r="A696" s="1507">
        <v>1</v>
      </c>
      <c r="B696" s="1507">
        <v>19.100000000000001</v>
      </c>
      <c r="C696" s="1507">
        <v>24.1</v>
      </c>
      <c r="D696" s="1507">
        <v>20.6</v>
      </c>
      <c r="E696" s="1507">
        <v>23.6</v>
      </c>
      <c r="F696" s="1507">
        <v>28</v>
      </c>
      <c r="G696" s="1507">
        <v>36.799999999999997</v>
      </c>
      <c r="H696" s="1507">
        <v>36.799999999999997</v>
      </c>
      <c r="I696" s="1507">
        <v>35.4</v>
      </c>
      <c r="J696" s="1507">
        <v>32.5</v>
      </c>
      <c r="K696" s="1507">
        <v>29.4</v>
      </c>
      <c r="L696" s="1507">
        <v>30.2</v>
      </c>
      <c r="M696" s="1507">
        <v>18.600000000000001</v>
      </c>
    </row>
    <row r="697" spans="1:13">
      <c r="A697" s="1507">
        <v>2</v>
      </c>
      <c r="B697" s="1507">
        <v>21.3</v>
      </c>
      <c r="C697" s="1507">
        <v>21.2</v>
      </c>
      <c r="D697" s="1507">
        <v>19.2</v>
      </c>
      <c r="E697" s="1507">
        <v>27.5</v>
      </c>
      <c r="F697" s="1507">
        <v>26.6</v>
      </c>
      <c r="G697" s="1507">
        <v>36.9</v>
      </c>
      <c r="H697" s="1507">
        <v>37.700000000000003</v>
      </c>
      <c r="I697" s="1507">
        <v>36.700000000000003</v>
      </c>
      <c r="J697" s="1507">
        <v>31.5</v>
      </c>
      <c r="K697" s="1507">
        <v>30</v>
      </c>
      <c r="L697" s="1507">
        <v>27.4</v>
      </c>
      <c r="M697" s="1507">
        <v>21.1</v>
      </c>
    </row>
    <row r="698" spans="1:13">
      <c r="A698" s="1507">
        <v>3</v>
      </c>
      <c r="B698" s="1507">
        <v>23</v>
      </c>
      <c r="C698" s="1507">
        <v>25.5</v>
      </c>
      <c r="D698" s="1507">
        <v>19.399999999999999</v>
      </c>
      <c r="E698" s="1507">
        <v>25.3</v>
      </c>
      <c r="F698" s="1507">
        <v>29.9</v>
      </c>
      <c r="G698" s="1507">
        <v>33.6</v>
      </c>
      <c r="H698" s="1507">
        <v>34.1</v>
      </c>
      <c r="I698" s="1507">
        <v>35.700000000000003</v>
      </c>
      <c r="J698" s="1507">
        <v>29</v>
      </c>
      <c r="K698" s="1507">
        <v>32.4</v>
      </c>
      <c r="L698" s="1507">
        <v>28.2</v>
      </c>
      <c r="M698" s="1507">
        <v>23.7</v>
      </c>
    </row>
    <row r="699" spans="1:13">
      <c r="A699" s="1507">
        <v>4</v>
      </c>
      <c r="B699" s="1507">
        <v>21.8</v>
      </c>
      <c r="C699" s="1507">
        <v>23.4</v>
      </c>
      <c r="D699" s="1507">
        <v>21.9</v>
      </c>
      <c r="E699" s="1507">
        <v>22.5</v>
      </c>
      <c r="F699" s="1507">
        <v>28.2</v>
      </c>
      <c r="G699" s="1507">
        <v>31.6</v>
      </c>
      <c r="H699" s="1507">
        <v>34.700000000000003</v>
      </c>
      <c r="I699" s="1507">
        <v>30.6</v>
      </c>
      <c r="J699" s="1507">
        <v>29</v>
      </c>
      <c r="K699" s="1507">
        <v>32.299999999999997</v>
      </c>
      <c r="L699" s="1507">
        <v>29</v>
      </c>
      <c r="M699" s="1507">
        <v>27.7</v>
      </c>
    </row>
    <row r="700" spans="1:13">
      <c r="A700" s="1507">
        <v>5</v>
      </c>
      <c r="B700" s="1507">
        <v>17.8</v>
      </c>
      <c r="C700" s="1507">
        <v>24.9</v>
      </c>
      <c r="D700" s="1507">
        <v>24.2</v>
      </c>
      <c r="E700" s="1507">
        <v>21.6</v>
      </c>
      <c r="F700" s="1507">
        <v>30.7</v>
      </c>
      <c r="G700" s="1507">
        <v>29.1</v>
      </c>
      <c r="H700" s="1507">
        <v>33.9</v>
      </c>
      <c r="I700" s="1507">
        <v>33</v>
      </c>
      <c r="J700" s="1507">
        <v>31</v>
      </c>
      <c r="K700" s="1507">
        <v>30.4</v>
      </c>
      <c r="L700" s="1507">
        <v>29.6</v>
      </c>
      <c r="M700" s="1507">
        <v>27.4</v>
      </c>
    </row>
    <row r="701" spans="1:13">
      <c r="A701" s="1507">
        <v>6</v>
      </c>
      <c r="B701" s="1507">
        <v>16.899999999999999</v>
      </c>
      <c r="C701" s="1507">
        <v>21.7</v>
      </c>
      <c r="D701" s="1507">
        <v>27</v>
      </c>
      <c r="E701" s="1507">
        <v>23.5</v>
      </c>
      <c r="F701" s="1507">
        <v>25.4</v>
      </c>
      <c r="G701" s="1507">
        <v>28</v>
      </c>
      <c r="H701" s="1507">
        <v>32.4</v>
      </c>
      <c r="I701" s="1507">
        <v>31.7</v>
      </c>
      <c r="J701" s="1507">
        <v>30</v>
      </c>
      <c r="K701" s="1507">
        <v>31.6</v>
      </c>
      <c r="L701" s="1507">
        <v>27.8</v>
      </c>
      <c r="M701" s="1507">
        <v>20.399999999999999</v>
      </c>
    </row>
    <row r="702" spans="1:13">
      <c r="A702" s="1507">
        <v>7</v>
      </c>
      <c r="B702" s="1507">
        <v>20.7</v>
      </c>
      <c r="C702" s="1507">
        <v>13</v>
      </c>
      <c r="D702" s="1507">
        <v>27.2</v>
      </c>
      <c r="E702" s="1507">
        <v>21.8</v>
      </c>
      <c r="F702" s="1507">
        <v>28</v>
      </c>
      <c r="G702" s="1507">
        <v>28.5</v>
      </c>
      <c r="H702" s="1507">
        <v>32.4</v>
      </c>
      <c r="I702" s="1507">
        <v>34.5</v>
      </c>
      <c r="J702" s="1507">
        <v>30.3</v>
      </c>
      <c r="K702" s="1507">
        <v>30.1</v>
      </c>
      <c r="L702" s="1507">
        <v>28.2</v>
      </c>
      <c r="M702" s="1507">
        <v>14.9</v>
      </c>
    </row>
    <row r="703" spans="1:13">
      <c r="A703" s="1507">
        <v>8</v>
      </c>
      <c r="B703" s="1507">
        <v>18.7</v>
      </c>
      <c r="C703" s="1507">
        <v>12.5</v>
      </c>
      <c r="D703" s="1507">
        <v>23.3</v>
      </c>
      <c r="E703" s="1507">
        <v>20</v>
      </c>
      <c r="F703" s="1507">
        <v>29.2</v>
      </c>
      <c r="G703" s="1507">
        <v>30.9</v>
      </c>
      <c r="H703" s="1507">
        <v>33.9</v>
      </c>
      <c r="I703" s="1507">
        <v>28.2</v>
      </c>
      <c r="J703" s="1507">
        <v>29.5</v>
      </c>
      <c r="K703" s="1507">
        <v>27.7</v>
      </c>
      <c r="L703" s="1507">
        <v>28.6</v>
      </c>
      <c r="M703" s="1507">
        <v>16.8</v>
      </c>
    </row>
    <row r="704" spans="1:13">
      <c r="A704" s="1507">
        <v>9</v>
      </c>
      <c r="B704" s="1507">
        <v>22.5</v>
      </c>
      <c r="C704" s="1507">
        <v>12.1</v>
      </c>
      <c r="D704" s="1507">
        <v>16.7</v>
      </c>
      <c r="E704" s="1507">
        <v>23.5</v>
      </c>
      <c r="F704" s="1507">
        <v>32.4</v>
      </c>
      <c r="G704" s="1507">
        <v>31.4</v>
      </c>
      <c r="H704" s="1507">
        <v>33.6</v>
      </c>
      <c r="I704" s="1507">
        <v>27.8</v>
      </c>
      <c r="J704" s="1507">
        <v>29.2</v>
      </c>
      <c r="K704" s="1507">
        <v>30.1</v>
      </c>
      <c r="L704" s="1507">
        <v>25.4</v>
      </c>
      <c r="M704" s="1507">
        <v>19.3</v>
      </c>
    </row>
    <row r="705" spans="1:13">
      <c r="A705" s="1507">
        <v>10</v>
      </c>
      <c r="B705" s="1507">
        <v>22</v>
      </c>
      <c r="C705" s="1507">
        <v>12.3</v>
      </c>
      <c r="D705" s="1507">
        <v>17.5</v>
      </c>
      <c r="E705" s="1507">
        <v>24</v>
      </c>
      <c r="F705" s="1507">
        <v>32.4</v>
      </c>
      <c r="G705" s="1507">
        <v>29.4</v>
      </c>
      <c r="H705" s="1507">
        <v>33.9</v>
      </c>
      <c r="I705" s="1507">
        <v>29</v>
      </c>
      <c r="J705" s="1507">
        <v>32.1</v>
      </c>
      <c r="K705" s="1507">
        <v>28.6</v>
      </c>
      <c r="L705" s="1507">
        <v>23.7</v>
      </c>
      <c r="M705" s="1507">
        <v>16.2</v>
      </c>
    </row>
    <row r="706" spans="1:13">
      <c r="A706" s="1507">
        <v>11</v>
      </c>
      <c r="B706" s="1507">
        <v>21.3</v>
      </c>
      <c r="C706" s="1507">
        <v>15.1</v>
      </c>
      <c r="D706" s="1507">
        <v>20.7</v>
      </c>
      <c r="E706" s="1507">
        <v>22.6</v>
      </c>
      <c r="F706" s="1507">
        <v>35.299999999999997</v>
      </c>
      <c r="G706" s="1507">
        <v>31</v>
      </c>
      <c r="H706" s="1507">
        <v>33.5</v>
      </c>
      <c r="I706" s="1507">
        <v>30.7</v>
      </c>
      <c r="J706" s="1507">
        <v>33.1</v>
      </c>
      <c r="K706" s="1507">
        <v>29.5</v>
      </c>
      <c r="L706" s="1507">
        <v>23.6</v>
      </c>
      <c r="M706" s="1507">
        <v>20.5</v>
      </c>
    </row>
    <row r="707" spans="1:13">
      <c r="A707" s="1507">
        <v>12</v>
      </c>
      <c r="B707" s="1507">
        <v>21.2</v>
      </c>
      <c r="C707" s="1507">
        <v>14.1</v>
      </c>
      <c r="D707" s="1507">
        <v>22</v>
      </c>
      <c r="E707" s="1507">
        <v>26.6</v>
      </c>
      <c r="F707" s="1507">
        <v>35.9</v>
      </c>
      <c r="G707" s="1507">
        <v>31.2</v>
      </c>
      <c r="H707" s="1507">
        <v>34.200000000000003</v>
      </c>
      <c r="I707" s="1507">
        <v>30.3</v>
      </c>
      <c r="J707" s="1507">
        <v>32.5</v>
      </c>
      <c r="K707" s="1507">
        <v>29.5</v>
      </c>
      <c r="L707" s="1507">
        <v>26.4</v>
      </c>
      <c r="M707" s="1507">
        <v>18.100000000000001</v>
      </c>
    </row>
    <row r="708" spans="1:13">
      <c r="A708" s="1507">
        <v>13</v>
      </c>
      <c r="B708" s="1507">
        <v>23</v>
      </c>
      <c r="C708" s="1507">
        <v>13.8</v>
      </c>
      <c r="D708" s="1507">
        <v>22</v>
      </c>
      <c r="E708" s="1507">
        <v>24.2</v>
      </c>
      <c r="F708" s="1507">
        <v>30.3</v>
      </c>
      <c r="G708" s="1507">
        <v>32.200000000000003</v>
      </c>
      <c r="H708" s="1507">
        <v>33.700000000000003</v>
      </c>
      <c r="I708" s="1507">
        <v>33.4</v>
      </c>
      <c r="J708" s="1507">
        <v>31.6</v>
      </c>
      <c r="K708" s="1507">
        <v>30.3</v>
      </c>
      <c r="L708" s="1507">
        <v>28.2</v>
      </c>
      <c r="M708" s="1507">
        <v>17.100000000000001</v>
      </c>
    </row>
    <row r="709" spans="1:13">
      <c r="A709" s="1507">
        <v>14</v>
      </c>
      <c r="B709" s="1507">
        <v>21.5</v>
      </c>
      <c r="C709" s="1507">
        <v>15.8</v>
      </c>
      <c r="D709" s="1507">
        <v>23.5</v>
      </c>
      <c r="E709" s="1507">
        <v>27.4</v>
      </c>
      <c r="F709" s="1507">
        <v>25.9</v>
      </c>
      <c r="G709" s="1507">
        <v>34.9</v>
      </c>
      <c r="H709" s="1507">
        <v>31.4</v>
      </c>
      <c r="I709" s="1507">
        <v>29.9</v>
      </c>
      <c r="J709" s="1507">
        <v>29</v>
      </c>
      <c r="K709" s="1507">
        <v>30.9</v>
      </c>
      <c r="L709" s="1507">
        <v>30.6</v>
      </c>
      <c r="M709" s="1507">
        <v>17.7</v>
      </c>
    </row>
    <row r="710" spans="1:13">
      <c r="A710" s="1507">
        <v>15</v>
      </c>
      <c r="B710" s="1507">
        <v>20.5</v>
      </c>
      <c r="C710" s="1507">
        <v>14.1</v>
      </c>
      <c r="D710" s="1507">
        <v>25.4</v>
      </c>
      <c r="E710" s="1507">
        <v>25</v>
      </c>
      <c r="F710" s="1507">
        <v>28.4</v>
      </c>
      <c r="G710" s="1507">
        <v>34.4</v>
      </c>
      <c r="H710" s="1507">
        <v>33.700000000000003</v>
      </c>
      <c r="I710" s="1507">
        <v>30.3</v>
      </c>
      <c r="J710" s="1507">
        <v>30.3</v>
      </c>
      <c r="K710" s="1507">
        <v>30.9</v>
      </c>
      <c r="L710" s="1507">
        <v>24.8</v>
      </c>
      <c r="M710" s="1507">
        <v>18.600000000000001</v>
      </c>
    </row>
    <row r="711" spans="1:13">
      <c r="A711" s="1507">
        <v>16</v>
      </c>
      <c r="B711" s="1507">
        <v>18</v>
      </c>
      <c r="C711" s="1507">
        <v>15.5</v>
      </c>
      <c r="D711" s="1507">
        <v>25</v>
      </c>
      <c r="E711" s="1507">
        <v>27</v>
      </c>
      <c r="F711" s="1507">
        <v>29</v>
      </c>
      <c r="G711" s="1507">
        <v>36.5</v>
      </c>
      <c r="H711" s="1507">
        <v>34.6</v>
      </c>
      <c r="I711" s="1507">
        <v>30.6</v>
      </c>
      <c r="J711" s="1507">
        <v>28.1</v>
      </c>
      <c r="K711" s="1507">
        <v>30.7</v>
      </c>
      <c r="L711" s="1507">
        <v>24.4</v>
      </c>
      <c r="M711" s="1507">
        <v>18.5</v>
      </c>
    </row>
    <row r="712" spans="1:13">
      <c r="A712" s="1507">
        <v>17</v>
      </c>
      <c r="B712" s="1507">
        <v>13.8</v>
      </c>
      <c r="C712" s="1507">
        <v>15.8</v>
      </c>
      <c r="D712" s="1507">
        <v>25.2</v>
      </c>
      <c r="E712" s="1507">
        <v>28.2</v>
      </c>
      <c r="F712" s="1507">
        <v>29.8</v>
      </c>
      <c r="G712" s="1507">
        <v>35.4</v>
      </c>
      <c r="H712" s="1507">
        <v>35.4</v>
      </c>
      <c r="I712" s="1507">
        <v>32.6</v>
      </c>
      <c r="J712" s="1507">
        <v>27.9</v>
      </c>
      <c r="K712" s="1507">
        <v>29.6</v>
      </c>
      <c r="L712" s="1507">
        <v>24.2</v>
      </c>
      <c r="M712" s="1507">
        <v>18.100000000000001</v>
      </c>
    </row>
    <row r="713" spans="1:13">
      <c r="A713" s="1507">
        <v>18</v>
      </c>
      <c r="B713" s="1507">
        <v>18.2</v>
      </c>
      <c r="C713" s="1507">
        <v>16.7</v>
      </c>
      <c r="D713" s="1507">
        <v>26</v>
      </c>
      <c r="E713" s="1507">
        <v>25.8</v>
      </c>
      <c r="F713" s="1507">
        <v>28.4</v>
      </c>
      <c r="G713" s="1507">
        <v>34.6</v>
      </c>
      <c r="H713" s="1507">
        <v>33.1</v>
      </c>
      <c r="I713" s="1507">
        <v>31.4</v>
      </c>
      <c r="J713" s="1507">
        <v>31.5</v>
      </c>
      <c r="K713" s="1507">
        <v>27.1</v>
      </c>
      <c r="L713" s="1507">
        <v>26.3</v>
      </c>
      <c r="M713" s="1507">
        <v>17.8</v>
      </c>
    </row>
    <row r="714" spans="1:13">
      <c r="A714" s="1507">
        <v>19</v>
      </c>
      <c r="B714" s="1507">
        <v>21.1</v>
      </c>
      <c r="C714" s="1507">
        <v>19.8</v>
      </c>
      <c r="D714" s="1507">
        <v>26</v>
      </c>
      <c r="E714" s="1507">
        <v>28.2</v>
      </c>
      <c r="F714" s="1507">
        <v>31.6</v>
      </c>
      <c r="G714" s="1507">
        <v>36.5</v>
      </c>
      <c r="H714" s="1507">
        <v>32.4</v>
      </c>
      <c r="I714" s="1507">
        <v>29.5</v>
      </c>
      <c r="J714" s="1507">
        <v>32.700000000000003</v>
      </c>
      <c r="K714" s="1507">
        <v>27.7</v>
      </c>
      <c r="L714" s="1507">
        <v>26.8</v>
      </c>
      <c r="M714" s="1507">
        <v>18.3</v>
      </c>
    </row>
    <row r="715" spans="1:13">
      <c r="A715" s="1507">
        <v>20</v>
      </c>
      <c r="B715" s="1507">
        <v>22</v>
      </c>
      <c r="C715" s="1507">
        <v>25.5</v>
      </c>
      <c r="D715" s="1507">
        <v>26</v>
      </c>
      <c r="E715" s="1507">
        <v>29.5</v>
      </c>
      <c r="F715" s="1507">
        <v>32.700000000000003</v>
      </c>
      <c r="G715" s="1507">
        <v>36.299999999999997</v>
      </c>
      <c r="H715" s="1507">
        <v>30.1</v>
      </c>
      <c r="I715" s="1507">
        <v>28.7</v>
      </c>
      <c r="J715" s="1507">
        <v>33.6</v>
      </c>
      <c r="K715" s="1507">
        <v>27</v>
      </c>
      <c r="L715" s="1507">
        <v>26.2</v>
      </c>
      <c r="M715" s="1507">
        <v>19.600000000000001</v>
      </c>
    </row>
    <row r="716" spans="1:13">
      <c r="A716" s="1507">
        <v>21</v>
      </c>
      <c r="B716" s="1507">
        <v>24.4</v>
      </c>
      <c r="C716" s="1507">
        <v>24.5</v>
      </c>
      <c r="D716" s="1507">
        <v>25.7</v>
      </c>
      <c r="E716" s="1507">
        <v>29.5</v>
      </c>
      <c r="F716" s="1507">
        <v>31.4</v>
      </c>
      <c r="G716" s="1507">
        <v>38.1</v>
      </c>
      <c r="H716" s="1507">
        <v>31.3</v>
      </c>
      <c r="I716" s="1507">
        <v>30.5</v>
      </c>
      <c r="J716" s="1507">
        <v>29.8</v>
      </c>
      <c r="K716" s="1507">
        <v>29.7</v>
      </c>
      <c r="L716" s="1507">
        <v>28.8</v>
      </c>
      <c r="M716" s="1507">
        <v>20.8</v>
      </c>
    </row>
    <row r="717" spans="1:13">
      <c r="A717" s="1507">
        <v>22</v>
      </c>
      <c r="B717" s="1507">
        <v>24.3</v>
      </c>
      <c r="C717" s="1507">
        <v>26.1</v>
      </c>
      <c r="D717" s="1507">
        <v>24</v>
      </c>
      <c r="E717" s="1507">
        <v>30.1</v>
      </c>
      <c r="F717" s="1507">
        <v>32.9</v>
      </c>
      <c r="G717" s="1507">
        <v>33.6</v>
      </c>
      <c r="H717" s="1507">
        <v>32.5</v>
      </c>
      <c r="I717" s="1507">
        <v>31.6</v>
      </c>
      <c r="J717" s="1507">
        <v>29.3</v>
      </c>
      <c r="K717" s="1507">
        <v>27.8</v>
      </c>
      <c r="L717" s="1507">
        <v>29.5</v>
      </c>
      <c r="M717" s="1507">
        <v>22</v>
      </c>
    </row>
    <row r="718" spans="1:13">
      <c r="A718" s="1507">
        <v>23</v>
      </c>
      <c r="B718" s="1507">
        <v>25.6</v>
      </c>
      <c r="C718" s="1507">
        <v>28.3</v>
      </c>
      <c r="D718" s="1507">
        <v>24.5</v>
      </c>
      <c r="E718" s="1507">
        <v>27</v>
      </c>
      <c r="F718" s="1507">
        <v>32.799999999999997</v>
      </c>
      <c r="G718" s="1507">
        <v>30.5</v>
      </c>
      <c r="H718" s="1507">
        <v>35.1</v>
      </c>
      <c r="I718" s="1507">
        <v>32.1</v>
      </c>
      <c r="J718" s="1507">
        <v>30.2</v>
      </c>
      <c r="K718" s="1507">
        <v>29.3</v>
      </c>
      <c r="L718" s="1507">
        <v>24.9</v>
      </c>
      <c r="M718" s="1507">
        <v>21.7</v>
      </c>
    </row>
    <row r="719" spans="1:13">
      <c r="A719" s="1507">
        <v>24</v>
      </c>
      <c r="B719" s="1507">
        <v>25.5</v>
      </c>
      <c r="C719" s="1507">
        <v>25.3</v>
      </c>
      <c r="D719" s="1507">
        <v>26</v>
      </c>
      <c r="E719" s="1507">
        <v>25.8</v>
      </c>
      <c r="F719" s="1507">
        <v>31.9</v>
      </c>
      <c r="G719" s="1507">
        <v>32.299999999999997</v>
      </c>
      <c r="H719" s="1507">
        <v>35.700000000000003</v>
      </c>
      <c r="I719" s="1507">
        <v>32.5</v>
      </c>
      <c r="J719" s="1507">
        <v>27.7</v>
      </c>
      <c r="K719" s="1507">
        <v>27</v>
      </c>
      <c r="L719" s="1507">
        <v>24.7</v>
      </c>
      <c r="M719" s="1507">
        <v>22.8</v>
      </c>
    </row>
    <row r="720" spans="1:13">
      <c r="A720" s="1507">
        <v>25</v>
      </c>
      <c r="B720" s="1507">
        <v>24</v>
      </c>
      <c r="C720" s="1507">
        <v>20.100000000000001</v>
      </c>
      <c r="D720" s="1507">
        <v>26.7</v>
      </c>
      <c r="E720" s="1507">
        <v>28</v>
      </c>
      <c r="F720" s="1507">
        <v>30.9</v>
      </c>
      <c r="G720" s="1507">
        <v>33.799999999999997</v>
      </c>
      <c r="H720" s="1507">
        <v>33.1</v>
      </c>
      <c r="I720" s="1507">
        <v>32.200000000000003</v>
      </c>
      <c r="J720" s="1507">
        <v>29.5</v>
      </c>
      <c r="K720" s="1507">
        <v>26.2</v>
      </c>
      <c r="L720" s="1507">
        <v>22.1</v>
      </c>
      <c r="M720" s="1507">
        <v>21</v>
      </c>
    </row>
    <row r="721" spans="1:13">
      <c r="A721" s="1507">
        <v>26</v>
      </c>
      <c r="B721" s="1507">
        <v>26.1</v>
      </c>
      <c r="C721" s="1507">
        <v>18.7</v>
      </c>
      <c r="D721" s="1507">
        <v>22.2</v>
      </c>
      <c r="E721" s="1507">
        <v>30.1</v>
      </c>
      <c r="F721" s="1507">
        <v>31.1</v>
      </c>
      <c r="G721" s="1507">
        <v>33.1</v>
      </c>
      <c r="H721" s="1507">
        <v>32</v>
      </c>
      <c r="I721" s="1507">
        <v>34.1</v>
      </c>
      <c r="J721" s="1507">
        <v>28.4</v>
      </c>
      <c r="K721" s="1507">
        <v>27.2</v>
      </c>
      <c r="L721" s="1507">
        <v>24</v>
      </c>
      <c r="M721" s="1507">
        <v>15.3</v>
      </c>
    </row>
    <row r="722" spans="1:13">
      <c r="A722" s="1507">
        <v>27</v>
      </c>
      <c r="B722" s="1507">
        <v>23.8</v>
      </c>
      <c r="C722" s="1507">
        <v>16.5</v>
      </c>
      <c r="D722" s="1507">
        <v>18.100000000000001</v>
      </c>
      <c r="E722" s="1507">
        <v>31.9</v>
      </c>
      <c r="F722" s="1507">
        <v>32.4</v>
      </c>
      <c r="G722" s="1507">
        <v>32.299999999999997</v>
      </c>
      <c r="H722" s="1507">
        <v>33.4</v>
      </c>
      <c r="I722" s="1507">
        <v>33.5</v>
      </c>
      <c r="J722" s="1507">
        <v>27.6</v>
      </c>
      <c r="K722" s="1507">
        <v>30.4</v>
      </c>
      <c r="L722" s="1507">
        <v>22.4</v>
      </c>
      <c r="M722" s="1507">
        <v>18.899999999999999</v>
      </c>
    </row>
    <row r="723" spans="1:13">
      <c r="A723" s="1507">
        <v>28</v>
      </c>
      <c r="B723" s="1507">
        <v>23</v>
      </c>
      <c r="C723" s="1507">
        <v>18.5</v>
      </c>
      <c r="D723" s="1507">
        <v>17.100000000000001</v>
      </c>
      <c r="E723" s="1507">
        <v>31.4</v>
      </c>
      <c r="F723" s="1507">
        <v>33.5</v>
      </c>
      <c r="G723" s="1507">
        <v>31.1</v>
      </c>
      <c r="H723" s="1507">
        <v>35.799999999999997</v>
      </c>
      <c r="I723" s="1507">
        <v>33.200000000000003</v>
      </c>
      <c r="J723" s="1507">
        <v>25.8</v>
      </c>
      <c r="K723" s="1507">
        <v>30.2</v>
      </c>
      <c r="L723" s="1507">
        <v>22.7</v>
      </c>
      <c r="M723" s="1507">
        <v>19.5</v>
      </c>
    </row>
    <row r="724" spans="1:13">
      <c r="A724" s="1507">
        <v>29</v>
      </c>
      <c r="B724" s="1507">
        <v>21.7</v>
      </c>
      <c r="D724" s="1507">
        <v>19.100000000000001</v>
      </c>
      <c r="E724" s="1507">
        <v>30.9</v>
      </c>
      <c r="F724" s="1507">
        <v>33.200000000000003</v>
      </c>
      <c r="G724" s="1507">
        <v>33.1</v>
      </c>
      <c r="H724" s="1507">
        <v>33</v>
      </c>
      <c r="I724" s="1507">
        <v>34.5</v>
      </c>
      <c r="J724" s="1507">
        <v>27.5</v>
      </c>
      <c r="K724" s="1507">
        <v>31.6</v>
      </c>
      <c r="L724" s="1507">
        <v>21.1</v>
      </c>
      <c r="M724" s="1507">
        <v>19.899999999999999</v>
      </c>
    </row>
    <row r="725" spans="1:13">
      <c r="A725" s="1507">
        <v>30</v>
      </c>
      <c r="B725" s="1507">
        <v>23.4</v>
      </c>
      <c r="D725" s="1507">
        <v>19.8</v>
      </c>
      <c r="E725" s="1507">
        <v>32</v>
      </c>
      <c r="F725" s="1507">
        <v>32.5</v>
      </c>
      <c r="G725" s="1507">
        <v>33.9</v>
      </c>
      <c r="H725" s="1507">
        <v>30.3</v>
      </c>
      <c r="I725" s="1507">
        <v>33</v>
      </c>
      <c r="J725" s="1507">
        <v>30.6</v>
      </c>
      <c r="K725" s="1507">
        <v>30.6</v>
      </c>
      <c r="L725" s="1507">
        <v>19.100000000000001</v>
      </c>
      <c r="M725" s="1507">
        <v>22.2</v>
      </c>
    </row>
    <row r="726" spans="1:13">
      <c r="A726" s="1507">
        <v>31</v>
      </c>
      <c r="B726" s="1507">
        <v>24.6</v>
      </c>
      <c r="D726" s="1507">
        <v>22.5</v>
      </c>
      <c r="F726" s="1507">
        <v>38.799999999999997</v>
      </c>
      <c r="H726" s="1507">
        <v>34.200000000000003</v>
      </c>
      <c r="I726" s="1507">
        <v>33.799999999999997</v>
      </c>
      <c r="K726" s="1507">
        <v>30.4</v>
      </c>
      <c r="M726" s="1507">
        <v>22.2</v>
      </c>
    </row>
    <row r="727" spans="1:13">
      <c r="A727" s="1507">
        <f>A694+1</f>
        <v>1983</v>
      </c>
      <c r="B727" s="1507" t="s">
        <v>2</v>
      </c>
      <c r="C727" s="1507" t="s">
        <v>3</v>
      </c>
      <c r="D727" s="1507" t="s">
        <v>4</v>
      </c>
      <c r="E727" s="1507" t="s">
        <v>5</v>
      </c>
      <c r="F727" s="1507" t="s">
        <v>6</v>
      </c>
      <c r="G727" s="1507" t="s">
        <v>7</v>
      </c>
      <c r="H727" s="1507" t="s">
        <v>8</v>
      </c>
      <c r="I727" s="1507" t="s">
        <v>9</v>
      </c>
      <c r="J727" s="1507" t="s">
        <v>10</v>
      </c>
      <c r="K727" s="1507" t="s">
        <v>11</v>
      </c>
      <c r="L727" s="1507" t="s">
        <v>12</v>
      </c>
      <c r="M727" s="1507" t="s">
        <v>13</v>
      </c>
    </row>
    <row r="729" spans="1:13">
      <c r="A729" s="1507">
        <v>1</v>
      </c>
      <c r="B729" s="1507">
        <v>23.9</v>
      </c>
      <c r="C729" s="1507">
        <v>27.2</v>
      </c>
      <c r="D729" s="1507">
        <v>24.3</v>
      </c>
      <c r="E729" s="1507">
        <v>20.8</v>
      </c>
      <c r="F729" s="1507">
        <v>23.5</v>
      </c>
      <c r="G729" s="1507">
        <v>36.799999999999997</v>
      </c>
      <c r="H729" s="1507">
        <v>36.700000000000003</v>
      </c>
      <c r="I729" s="1507">
        <v>27.6</v>
      </c>
      <c r="J729" s="1507">
        <v>31.7</v>
      </c>
      <c r="K729" s="1507">
        <v>28.3</v>
      </c>
      <c r="L729" s="1507">
        <v>26.2</v>
      </c>
      <c r="M729" s="1507">
        <v>22.2</v>
      </c>
    </row>
    <row r="730" spans="1:13">
      <c r="A730" s="1507">
        <v>2</v>
      </c>
      <c r="B730" s="1507">
        <v>23.7</v>
      </c>
      <c r="C730" s="1507">
        <v>26.7</v>
      </c>
      <c r="D730" s="1507">
        <v>21</v>
      </c>
      <c r="E730" s="1507">
        <v>22.2</v>
      </c>
      <c r="F730" s="1507">
        <v>26.4</v>
      </c>
      <c r="G730" s="1507">
        <v>36.200000000000003</v>
      </c>
      <c r="H730" s="1507">
        <v>37.700000000000003</v>
      </c>
      <c r="I730" s="1507">
        <v>29.2</v>
      </c>
      <c r="J730" s="1507">
        <v>31.4</v>
      </c>
      <c r="K730" s="1507">
        <v>27.2</v>
      </c>
      <c r="L730" s="1507">
        <v>28</v>
      </c>
      <c r="M730" s="1507">
        <v>21.7</v>
      </c>
    </row>
    <row r="731" spans="1:13">
      <c r="A731" s="1507">
        <v>3</v>
      </c>
      <c r="B731" s="1507">
        <v>20.399999999999999</v>
      </c>
      <c r="C731" s="1507">
        <v>19.899999999999999</v>
      </c>
      <c r="D731" s="1507">
        <v>23.2</v>
      </c>
      <c r="E731" s="1507">
        <v>21</v>
      </c>
      <c r="F731" s="1507">
        <v>28.2</v>
      </c>
      <c r="G731" s="1507">
        <v>36.6</v>
      </c>
      <c r="H731" s="1507">
        <v>38.4</v>
      </c>
      <c r="I731" s="1507">
        <v>31.2</v>
      </c>
      <c r="J731" s="1507">
        <v>29.7</v>
      </c>
      <c r="K731" s="1507">
        <v>26</v>
      </c>
      <c r="L731" s="1507">
        <v>26.8</v>
      </c>
      <c r="M731" s="1507">
        <v>22.7</v>
      </c>
    </row>
    <row r="732" spans="1:13">
      <c r="A732" s="1507">
        <v>4</v>
      </c>
      <c r="B732" s="1507">
        <v>17</v>
      </c>
      <c r="C732" s="1507">
        <v>16.899999999999999</v>
      </c>
      <c r="D732" s="1507">
        <v>20.9</v>
      </c>
      <c r="E732" s="1507">
        <v>22</v>
      </c>
      <c r="F732" s="1507">
        <v>29.9</v>
      </c>
      <c r="G732" s="1507">
        <v>35.700000000000003</v>
      </c>
      <c r="H732" s="1507">
        <v>37.5</v>
      </c>
      <c r="I732" s="1507">
        <v>30</v>
      </c>
      <c r="J732" s="1507">
        <v>30.2</v>
      </c>
      <c r="K732" s="1507">
        <v>27.3</v>
      </c>
      <c r="L732" s="1507">
        <v>24.7</v>
      </c>
      <c r="M732" s="1507">
        <v>23</v>
      </c>
    </row>
    <row r="733" spans="1:13">
      <c r="A733" s="1507">
        <v>5</v>
      </c>
      <c r="B733" s="1507">
        <v>15.9</v>
      </c>
      <c r="C733" s="1507">
        <v>16.3</v>
      </c>
      <c r="D733" s="1507">
        <v>19.100000000000001</v>
      </c>
      <c r="E733" s="1507">
        <v>21.1</v>
      </c>
      <c r="F733" s="1507">
        <v>31.1</v>
      </c>
      <c r="G733" s="1507">
        <v>32.200000000000003</v>
      </c>
      <c r="H733" s="1507">
        <v>36.9</v>
      </c>
      <c r="I733" s="1507">
        <v>31.5</v>
      </c>
      <c r="J733" s="1507">
        <v>30.9</v>
      </c>
      <c r="K733" s="1507">
        <v>29.2</v>
      </c>
      <c r="L733" s="1507">
        <v>27.4</v>
      </c>
      <c r="M733" s="1507">
        <v>22.9</v>
      </c>
    </row>
    <row r="734" spans="1:13">
      <c r="A734" s="1507">
        <v>6</v>
      </c>
      <c r="B734" s="1507">
        <v>17.5</v>
      </c>
      <c r="C734" s="1507">
        <v>18.3</v>
      </c>
      <c r="D734" s="1507">
        <v>14.4</v>
      </c>
      <c r="E734" s="1507">
        <v>25.5</v>
      </c>
      <c r="F734" s="1507">
        <v>31.9</v>
      </c>
      <c r="G734" s="1507">
        <v>25.9</v>
      </c>
      <c r="H734" s="1507">
        <v>35.799999999999997</v>
      </c>
      <c r="I734" s="1507">
        <v>30.7</v>
      </c>
      <c r="J734" s="1507">
        <v>29.7</v>
      </c>
      <c r="K734" s="1507">
        <v>30.6</v>
      </c>
      <c r="L734" s="1507">
        <v>28.7</v>
      </c>
      <c r="M734" s="1507">
        <v>23.9</v>
      </c>
    </row>
    <row r="735" spans="1:13">
      <c r="A735" s="1507">
        <v>7</v>
      </c>
      <c r="B735" s="1507">
        <v>17.3</v>
      </c>
      <c r="C735" s="1507">
        <v>19</v>
      </c>
      <c r="D735" s="1507">
        <v>13.6</v>
      </c>
      <c r="E735" s="1507">
        <v>25.5</v>
      </c>
      <c r="F735" s="1507">
        <v>29.7</v>
      </c>
      <c r="G735" s="1507">
        <v>25.8</v>
      </c>
      <c r="H735" s="1507">
        <v>35.799999999999997</v>
      </c>
      <c r="I735" s="1507">
        <v>31.8</v>
      </c>
      <c r="J735" s="1507">
        <v>30.4</v>
      </c>
      <c r="K735" s="1507">
        <v>31.9</v>
      </c>
      <c r="L735" s="1507">
        <v>25.5</v>
      </c>
      <c r="M735" s="1507">
        <v>23.6</v>
      </c>
    </row>
    <row r="736" spans="1:13">
      <c r="A736" s="1507">
        <v>8</v>
      </c>
      <c r="B736" s="1507">
        <v>16.8</v>
      </c>
      <c r="C736" s="1507">
        <v>20.100000000000001</v>
      </c>
      <c r="D736" s="1507">
        <v>17.100000000000001</v>
      </c>
      <c r="E736" s="1507">
        <v>28.8</v>
      </c>
      <c r="F736" s="1507">
        <v>30.6</v>
      </c>
      <c r="G736" s="1507">
        <v>29.8</v>
      </c>
      <c r="H736" s="1507">
        <v>35.4</v>
      </c>
      <c r="I736" s="1507">
        <v>31.9</v>
      </c>
      <c r="J736" s="1507">
        <v>32.4</v>
      </c>
      <c r="K736" s="1507">
        <v>27.2</v>
      </c>
      <c r="L736" s="1507">
        <v>25.5</v>
      </c>
      <c r="M736" s="1507">
        <v>23</v>
      </c>
    </row>
    <row r="737" spans="1:13">
      <c r="A737" s="1507">
        <v>9</v>
      </c>
      <c r="B737" s="1507">
        <v>13.5</v>
      </c>
      <c r="C737" s="1507">
        <v>18.899999999999999</v>
      </c>
      <c r="D737" s="1507">
        <v>17.8</v>
      </c>
      <c r="E737" s="1507">
        <v>35.9</v>
      </c>
      <c r="F737" s="1507">
        <v>31.2</v>
      </c>
      <c r="G737" s="1507">
        <v>33.4</v>
      </c>
      <c r="H737" s="1507">
        <v>35</v>
      </c>
      <c r="I737" s="1507">
        <v>33.200000000000003</v>
      </c>
      <c r="J737" s="1507">
        <v>33.700000000000003</v>
      </c>
      <c r="K737" s="1507">
        <v>28.9</v>
      </c>
      <c r="L737" s="1507">
        <v>24.2</v>
      </c>
      <c r="M737" s="1507">
        <v>23.2</v>
      </c>
    </row>
    <row r="738" spans="1:13">
      <c r="A738" s="1507">
        <v>10</v>
      </c>
      <c r="B738" s="1507">
        <v>13.1</v>
      </c>
      <c r="C738" s="1507">
        <v>20.100000000000001</v>
      </c>
      <c r="D738" s="1507">
        <v>19.100000000000001</v>
      </c>
      <c r="E738" s="1507">
        <v>35.6</v>
      </c>
      <c r="F738" s="1507">
        <v>31.4</v>
      </c>
      <c r="G738" s="1507">
        <v>33.700000000000003</v>
      </c>
      <c r="H738" s="1507">
        <v>34.5</v>
      </c>
      <c r="I738" s="1507">
        <v>32.9</v>
      </c>
      <c r="J738" s="1507">
        <v>34.6</v>
      </c>
      <c r="K738" s="1507">
        <v>26.2</v>
      </c>
      <c r="L738" s="1507">
        <v>28.4</v>
      </c>
      <c r="M738" s="1507">
        <v>22.7</v>
      </c>
    </row>
    <row r="739" spans="1:13">
      <c r="A739" s="1507">
        <v>11</v>
      </c>
      <c r="B739" s="1507">
        <v>12.1</v>
      </c>
      <c r="C739" s="1507">
        <v>18.899999999999999</v>
      </c>
      <c r="D739" s="1507">
        <v>17.5</v>
      </c>
      <c r="E739" s="1507">
        <v>34.200000000000003</v>
      </c>
      <c r="F739" s="1507">
        <v>34.700000000000003</v>
      </c>
      <c r="G739" s="1507">
        <v>33.4</v>
      </c>
      <c r="H739" s="1507">
        <v>34.6</v>
      </c>
      <c r="I739" s="1507">
        <v>33.799999999999997</v>
      </c>
      <c r="J739" s="1507">
        <v>30.9</v>
      </c>
      <c r="K739" s="1507">
        <v>30.4</v>
      </c>
      <c r="L739" s="1507">
        <v>27.6</v>
      </c>
      <c r="M739" s="1507">
        <v>24.2</v>
      </c>
    </row>
    <row r="740" spans="1:13">
      <c r="A740" s="1507">
        <v>12</v>
      </c>
      <c r="B740" s="1507">
        <v>13.3</v>
      </c>
      <c r="C740" s="1507">
        <v>16.3</v>
      </c>
      <c r="D740" s="1507">
        <v>23.2</v>
      </c>
      <c r="E740" s="1507">
        <v>31.4</v>
      </c>
      <c r="F740" s="1507">
        <v>37.200000000000003</v>
      </c>
      <c r="G740" s="1507">
        <v>33.799999999999997</v>
      </c>
      <c r="H740" s="1507">
        <v>34.9</v>
      </c>
      <c r="I740" s="1507">
        <v>35.200000000000003</v>
      </c>
      <c r="J740" s="1507">
        <v>27</v>
      </c>
      <c r="K740" s="1507">
        <v>30.4</v>
      </c>
      <c r="L740" s="1507">
        <v>23.2</v>
      </c>
      <c r="M740" s="1507">
        <v>23.4</v>
      </c>
    </row>
    <row r="741" spans="1:13">
      <c r="A741" s="1507">
        <v>13</v>
      </c>
      <c r="B741" s="1507">
        <v>13.4</v>
      </c>
      <c r="C741" s="1507">
        <v>15.6</v>
      </c>
      <c r="D741" s="1507">
        <v>23.5</v>
      </c>
      <c r="E741" s="1507">
        <v>28.4</v>
      </c>
      <c r="F741" s="1507">
        <v>37</v>
      </c>
      <c r="G741" s="1507">
        <v>32.5</v>
      </c>
      <c r="H741" s="1507">
        <v>35.9</v>
      </c>
      <c r="I741" s="1507">
        <v>35.1</v>
      </c>
      <c r="J741" s="1507">
        <v>31.6</v>
      </c>
      <c r="K741" s="1507">
        <v>30.5</v>
      </c>
      <c r="L741" s="1507">
        <v>19.2</v>
      </c>
      <c r="M741" s="1507">
        <v>24</v>
      </c>
    </row>
    <row r="742" spans="1:13">
      <c r="A742" s="1507">
        <v>14</v>
      </c>
      <c r="B742" s="1507">
        <v>14.3</v>
      </c>
      <c r="C742" s="1507">
        <v>18.100000000000001</v>
      </c>
      <c r="D742" s="1507">
        <v>21.3</v>
      </c>
      <c r="E742" s="1507">
        <v>30.2</v>
      </c>
      <c r="F742" s="1507">
        <v>37.700000000000003</v>
      </c>
      <c r="G742" s="1507">
        <v>34.9</v>
      </c>
      <c r="H742" s="1507">
        <v>35.200000000000003</v>
      </c>
      <c r="I742" s="1507">
        <v>33.9</v>
      </c>
      <c r="J742" s="1507">
        <v>30.7</v>
      </c>
      <c r="K742" s="1507">
        <v>30.7</v>
      </c>
      <c r="L742" s="1507">
        <v>19.100000000000001</v>
      </c>
      <c r="M742" s="1507">
        <v>25.2</v>
      </c>
    </row>
    <row r="743" spans="1:13">
      <c r="A743" s="1507">
        <v>15</v>
      </c>
      <c r="B743" s="1507">
        <v>14.9</v>
      </c>
      <c r="C743" s="1507">
        <v>17.899999999999999</v>
      </c>
      <c r="D743" s="1507">
        <v>20.9</v>
      </c>
      <c r="E743" s="1507">
        <v>26.7</v>
      </c>
      <c r="F743" s="1507">
        <v>35.200000000000003</v>
      </c>
      <c r="G743" s="1507">
        <v>36.4</v>
      </c>
      <c r="H743" s="1507">
        <v>33.200000000000003</v>
      </c>
      <c r="I743" s="1507">
        <v>31.6</v>
      </c>
      <c r="J743" s="1507">
        <v>32.4</v>
      </c>
      <c r="K743" s="1507">
        <v>29.9</v>
      </c>
      <c r="L743" s="1507">
        <v>19.5</v>
      </c>
      <c r="M743" s="1507">
        <v>25.6</v>
      </c>
    </row>
    <row r="744" spans="1:13">
      <c r="A744" s="1507">
        <v>16</v>
      </c>
      <c r="B744" s="1507">
        <v>19.600000000000001</v>
      </c>
      <c r="C744" s="1507">
        <v>23</v>
      </c>
      <c r="D744" s="1507">
        <v>19.8</v>
      </c>
      <c r="E744" s="1507">
        <v>25.5</v>
      </c>
      <c r="F744" s="1507">
        <v>31.2</v>
      </c>
      <c r="G744" s="1507">
        <v>37.9</v>
      </c>
      <c r="H744" s="1507">
        <v>35.200000000000003</v>
      </c>
      <c r="I744" s="1507">
        <v>32.4</v>
      </c>
      <c r="J744" s="1507">
        <v>33.700000000000003</v>
      </c>
      <c r="K744" s="1507">
        <v>29</v>
      </c>
      <c r="L744" s="1507">
        <v>23.2</v>
      </c>
      <c r="M744" s="1507">
        <v>24.4</v>
      </c>
    </row>
    <row r="745" spans="1:13">
      <c r="A745" s="1507">
        <v>17</v>
      </c>
      <c r="B745" s="1507">
        <v>20.7</v>
      </c>
      <c r="C745" s="1507">
        <v>20.8</v>
      </c>
      <c r="D745" s="1507">
        <v>19.399999999999999</v>
      </c>
      <c r="E745" s="1507">
        <v>23.2</v>
      </c>
      <c r="F745" s="1507">
        <v>29.2</v>
      </c>
      <c r="G745" s="1507">
        <v>38.200000000000003</v>
      </c>
      <c r="H745" s="1507">
        <v>34.799999999999997</v>
      </c>
      <c r="I745" s="1507">
        <v>33.700000000000003</v>
      </c>
      <c r="J745" s="1507">
        <v>34.700000000000003</v>
      </c>
      <c r="K745" s="1507">
        <v>29.7</v>
      </c>
      <c r="L745" s="1507">
        <v>24.8</v>
      </c>
      <c r="M745" s="1507">
        <v>25.4</v>
      </c>
    </row>
    <row r="746" spans="1:13">
      <c r="A746" s="1507">
        <v>18</v>
      </c>
      <c r="B746" s="1507">
        <v>17.5</v>
      </c>
      <c r="C746" s="1507">
        <v>20.6</v>
      </c>
      <c r="D746" s="1507">
        <v>18.3</v>
      </c>
      <c r="E746" s="1507">
        <v>23.2</v>
      </c>
      <c r="F746" s="1507">
        <v>30.2</v>
      </c>
      <c r="G746" s="1507">
        <v>40.1</v>
      </c>
      <c r="H746" s="1507">
        <v>31.4</v>
      </c>
      <c r="I746" s="1507">
        <v>33.200000000000003</v>
      </c>
      <c r="J746" s="1507">
        <v>31.8</v>
      </c>
      <c r="K746" s="1507">
        <v>29.9</v>
      </c>
      <c r="L746" s="1507">
        <v>25.4</v>
      </c>
      <c r="M746" s="1507">
        <v>22.3</v>
      </c>
    </row>
    <row r="747" spans="1:13">
      <c r="A747" s="1507">
        <v>19</v>
      </c>
      <c r="B747" s="1507">
        <v>16.7</v>
      </c>
      <c r="C747" s="1507">
        <v>19.399999999999999</v>
      </c>
      <c r="D747" s="1507">
        <v>19.8</v>
      </c>
      <c r="E747" s="1507">
        <v>23.7</v>
      </c>
      <c r="F747" s="1507">
        <v>33.299999999999997</v>
      </c>
      <c r="G747" s="1507">
        <v>40</v>
      </c>
      <c r="H747" s="1507">
        <v>32.4</v>
      </c>
      <c r="I747" s="1507">
        <v>31.6</v>
      </c>
      <c r="J747" s="1507">
        <v>28.3</v>
      </c>
      <c r="K747" s="1507">
        <v>30.1</v>
      </c>
      <c r="L747" s="1507">
        <v>25.2</v>
      </c>
      <c r="M747" s="1507">
        <v>19.3</v>
      </c>
    </row>
    <row r="748" spans="1:13">
      <c r="A748" s="1507">
        <v>20</v>
      </c>
      <c r="B748" s="1507">
        <v>14.9</v>
      </c>
      <c r="C748" s="1507">
        <v>19.7</v>
      </c>
      <c r="D748" s="1507">
        <v>21.3</v>
      </c>
      <c r="E748" s="1507">
        <v>27.7</v>
      </c>
      <c r="F748" s="1507">
        <v>37.1</v>
      </c>
      <c r="G748" s="1507">
        <v>38.700000000000003</v>
      </c>
      <c r="H748" s="1507">
        <v>34.200000000000003</v>
      </c>
      <c r="I748" s="1507">
        <v>28.8</v>
      </c>
      <c r="J748" s="1507">
        <v>31.7</v>
      </c>
      <c r="K748" s="1507">
        <v>30.7</v>
      </c>
      <c r="L748" s="1507">
        <v>25.6</v>
      </c>
      <c r="M748" s="1507">
        <v>26.2</v>
      </c>
    </row>
    <row r="749" spans="1:13">
      <c r="A749" s="1507">
        <v>21</v>
      </c>
      <c r="B749" s="1507">
        <v>13.2</v>
      </c>
      <c r="C749" s="1507">
        <v>17.899999999999999</v>
      </c>
      <c r="D749" s="1507">
        <v>24.2</v>
      </c>
      <c r="E749" s="1507">
        <v>28.7</v>
      </c>
      <c r="F749" s="1507">
        <v>34.4</v>
      </c>
      <c r="G749" s="1507">
        <v>35.799999999999997</v>
      </c>
      <c r="H749" s="1507">
        <v>35.5</v>
      </c>
      <c r="I749" s="1507">
        <v>31.9</v>
      </c>
      <c r="J749" s="1507">
        <v>32.799999999999997</v>
      </c>
      <c r="K749" s="1507">
        <v>30.7</v>
      </c>
      <c r="L749" s="1507">
        <v>25.4</v>
      </c>
      <c r="M749" s="1507">
        <v>26.7</v>
      </c>
    </row>
    <row r="750" spans="1:13">
      <c r="A750" s="1507">
        <v>22</v>
      </c>
      <c r="B750" s="1507">
        <v>14.6</v>
      </c>
      <c r="C750" s="1507">
        <v>13.8</v>
      </c>
      <c r="D750" s="1507">
        <v>26.6</v>
      </c>
      <c r="E750" s="1507">
        <v>28.6</v>
      </c>
      <c r="F750" s="1507">
        <v>32.799999999999997</v>
      </c>
      <c r="G750" s="1507">
        <v>29.4</v>
      </c>
      <c r="H750" s="1507">
        <v>35.200000000000003</v>
      </c>
      <c r="I750" s="1507">
        <v>32.9</v>
      </c>
      <c r="J750" s="1507">
        <v>32.700000000000003</v>
      </c>
      <c r="K750" s="1507">
        <v>31.5</v>
      </c>
      <c r="L750" s="1507">
        <v>25.3</v>
      </c>
      <c r="M750" s="1507">
        <v>21.7</v>
      </c>
    </row>
    <row r="751" spans="1:13">
      <c r="A751" s="1507">
        <v>23</v>
      </c>
      <c r="B751" s="1507">
        <v>16.100000000000001</v>
      </c>
      <c r="C751" s="1507">
        <v>15.7</v>
      </c>
      <c r="D751" s="1507">
        <v>31.4</v>
      </c>
      <c r="E751" s="1507">
        <v>28.2</v>
      </c>
      <c r="F751" s="1507">
        <v>30.8</v>
      </c>
      <c r="G751" s="1507">
        <v>29.8</v>
      </c>
      <c r="H751" s="1507">
        <v>33.700000000000003</v>
      </c>
      <c r="I751" s="1507">
        <v>33.799999999999997</v>
      </c>
      <c r="J751" s="1507">
        <v>32.200000000000003</v>
      </c>
      <c r="K751" s="1507">
        <v>30.9</v>
      </c>
      <c r="L751" s="1507">
        <v>23.7</v>
      </c>
      <c r="M751" s="1507">
        <v>14.5</v>
      </c>
    </row>
    <row r="752" spans="1:13">
      <c r="A752" s="1507">
        <v>24</v>
      </c>
      <c r="B752" s="1507">
        <v>15.9</v>
      </c>
      <c r="C752" s="1507">
        <v>18.100000000000001</v>
      </c>
      <c r="D752" s="1507">
        <v>27.7</v>
      </c>
      <c r="E752" s="1507">
        <v>26.4</v>
      </c>
      <c r="F752" s="1507">
        <v>34</v>
      </c>
      <c r="G752" s="1507">
        <v>32.700000000000003</v>
      </c>
      <c r="H752" s="1507">
        <v>34</v>
      </c>
      <c r="I752" s="1507">
        <v>32</v>
      </c>
      <c r="J752" s="1507">
        <v>33.799999999999997</v>
      </c>
      <c r="K752" s="1507">
        <v>28.9</v>
      </c>
      <c r="L752" s="1507">
        <v>23.9</v>
      </c>
      <c r="M752" s="1507">
        <v>13</v>
      </c>
    </row>
    <row r="753" spans="1:13">
      <c r="A753" s="1507">
        <v>25</v>
      </c>
      <c r="B753" s="1507">
        <v>17.7</v>
      </c>
      <c r="C753" s="1507">
        <v>17.100000000000001</v>
      </c>
      <c r="D753" s="1507">
        <v>24.3</v>
      </c>
      <c r="E753" s="1507">
        <v>28.9</v>
      </c>
      <c r="F753" s="1507">
        <v>30.8</v>
      </c>
      <c r="G753" s="1507">
        <v>34.4</v>
      </c>
      <c r="H753" s="1507">
        <v>34.700000000000003</v>
      </c>
      <c r="I753" s="1507">
        <v>30.4</v>
      </c>
      <c r="J753" s="1507">
        <v>33.700000000000003</v>
      </c>
      <c r="K753" s="1507">
        <v>28.9</v>
      </c>
      <c r="L753" s="1507">
        <v>24.2</v>
      </c>
      <c r="M753" s="1507">
        <v>15.3</v>
      </c>
    </row>
    <row r="754" spans="1:13">
      <c r="A754" s="1507">
        <v>26</v>
      </c>
      <c r="B754" s="1507">
        <v>16.100000000000001</v>
      </c>
      <c r="C754" s="1507">
        <v>16.5</v>
      </c>
      <c r="D754" s="1507">
        <v>20.9</v>
      </c>
      <c r="E754" s="1507">
        <v>27.4</v>
      </c>
      <c r="F754" s="1507">
        <v>31.8</v>
      </c>
      <c r="G754" s="1507">
        <v>33.5</v>
      </c>
      <c r="H754" s="1507">
        <v>35.6</v>
      </c>
      <c r="I754" s="1507">
        <v>32.5</v>
      </c>
      <c r="J754" s="1507">
        <v>33.700000000000003</v>
      </c>
      <c r="K754" s="1507">
        <v>26.6</v>
      </c>
      <c r="L754" s="1507">
        <v>23.5</v>
      </c>
      <c r="M754" s="1507">
        <v>14.8</v>
      </c>
    </row>
    <row r="755" spans="1:13">
      <c r="A755" s="1507">
        <v>27</v>
      </c>
      <c r="B755" s="1507">
        <v>19.600000000000001</v>
      </c>
      <c r="C755" s="1507">
        <v>15.6</v>
      </c>
      <c r="D755" s="1507">
        <v>22.2</v>
      </c>
      <c r="E755" s="1507">
        <v>30.1</v>
      </c>
      <c r="F755" s="1507">
        <v>32.299999999999997</v>
      </c>
      <c r="G755" s="1507">
        <v>32.9</v>
      </c>
      <c r="H755" s="1507">
        <v>33.5</v>
      </c>
      <c r="I755" s="1507">
        <v>33.1</v>
      </c>
      <c r="J755" s="1507">
        <v>32.299999999999997</v>
      </c>
      <c r="K755" s="1507">
        <v>21</v>
      </c>
      <c r="L755" s="1507">
        <v>22.2</v>
      </c>
      <c r="M755" s="1507">
        <v>13.9</v>
      </c>
    </row>
    <row r="756" spans="1:13">
      <c r="A756" s="1507">
        <v>28</v>
      </c>
      <c r="B756" s="1507">
        <v>21.4</v>
      </c>
      <c r="C756" s="1507">
        <v>20</v>
      </c>
      <c r="D756" s="1507">
        <v>23.6</v>
      </c>
      <c r="E756" s="1507">
        <v>27.9</v>
      </c>
      <c r="F756" s="1507">
        <v>32.4</v>
      </c>
      <c r="G756" s="1507">
        <v>32.700000000000003</v>
      </c>
      <c r="H756" s="1507">
        <v>33.200000000000003</v>
      </c>
      <c r="I756" s="1507">
        <v>32.9</v>
      </c>
      <c r="J756" s="1507">
        <v>32.4</v>
      </c>
      <c r="K756" s="1507">
        <v>18.600000000000001</v>
      </c>
      <c r="L756" s="1507">
        <v>21.2</v>
      </c>
      <c r="M756" s="1507">
        <v>12.6</v>
      </c>
    </row>
    <row r="757" spans="1:13">
      <c r="A757" s="1507">
        <v>29</v>
      </c>
      <c r="B757" s="1507">
        <v>22.2</v>
      </c>
      <c r="D757" s="1507">
        <v>22.8</v>
      </c>
      <c r="E757" s="1507">
        <v>26.8</v>
      </c>
      <c r="F757" s="1507">
        <v>33.799999999999997</v>
      </c>
      <c r="G757" s="1507">
        <v>32.9</v>
      </c>
      <c r="H757" s="1507">
        <v>33.4</v>
      </c>
      <c r="I757" s="1507">
        <v>33.200000000000003</v>
      </c>
      <c r="J757" s="1507">
        <v>32.200000000000003</v>
      </c>
      <c r="K757" s="1507">
        <v>23.2</v>
      </c>
      <c r="L757" s="1507">
        <v>21.6</v>
      </c>
      <c r="M757" s="1507">
        <v>11.3</v>
      </c>
    </row>
    <row r="758" spans="1:13">
      <c r="A758" s="1507">
        <v>30</v>
      </c>
      <c r="B758" s="1507">
        <v>24.7</v>
      </c>
      <c r="D758" s="1507">
        <v>20.9</v>
      </c>
      <c r="E758" s="1507">
        <v>25.4</v>
      </c>
      <c r="F758" s="1507">
        <v>34.4</v>
      </c>
      <c r="G758" s="1507">
        <v>34.4</v>
      </c>
      <c r="H758" s="1507">
        <v>33.5</v>
      </c>
      <c r="I758" s="1507">
        <v>31.9</v>
      </c>
      <c r="J758" s="1507">
        <v>31.7</v>
      </c>
      <c r="K758" s="1507">
        <v>24.1</v>
      </c>
      <c r="L758" s="1507">
        <v>23.5</v>
      </c>
      <c r="M758" s="1507">
        <v>11.3</v>
      </c>
    </row>
    <row r="759" spans="1:13">
      <c r="A759" s="1507">
        <v>31</v>
      </c>
      <c r="B759" s="1507">
        <v>25.4</v>
      </c>
      <c r="D759" s="1507">
        <v>22.2</v>
      </c>
      <c r="F759" s="1507">
        <v>35.5</v>
      </c>
      <c r="H759" s="1507">
        <v>29.9</v>
      </c>
      <c r="I759" s="1507">
        <v>32.200000000000003</v>
      </c>
      <c r="K759" s="1507">
        <v>24</v>
      </c>
      <c r="M759" s="1507">
        <v>11.3</v>
      </c>
    </row>
    <row r="760" spans="1:13">
      <c r="A760" s="1507">
        <f>A727+1</f>
        <v>1984</v>
      </c>
      <c r="B760" s="1507" t="s">
        <v>2</v>
      </c>
      <c r="C760" s="1507" t="s">
        <v>3</v>
      </c>
      <c r="D760" s="1507" t="s">
        <v>4</v>
      </c>
      <c r="E760" s="1507" t="s">
        <v>5</v>
      </c>
      <c r="F760" s="1507" t="s">
        <v>6</v>
      </c>
      <c r="G760" s="1507" t="s">
        <v>7</v>
      </c>
      <c r="H760" s="1507" t="s">
        <v>8</v>
      </c>
      <c r="I760" s="1507" t="s">
        <v>9</v>
      </c>
      <c r="J760" s="1507" t="s">
        <v>10</v>
      </c>
      <c r="K760" s="1507" t="s">
        <v>11</v>
      </c>
      <c r="L760" s="1507" t="s">
        <v>12</v>
      </c>
      <c r="M760" s="1507" t="s">
        <v>13</v>
      </c>
    </row>
    <row r="762" spans="1:13">
      <c r="A762" s="1507">
        <v>1</v>
      </c>
      <c r="B762" s="1507">
        <v>15.8</v>
      </c>
      <c r="C762" s="1507">
        <v>13.2</v>
      </c>
      <c r="D762" s="1507">
        <v>15.2</v>
      </c>
      <c r="E762" s="1507">
        <v>27.2</v>
      </c>
      <c r="F762" s="1507">
        <v>28.7</v>
      </c>
      <c r="G762" s="1507">
        <v>32</v>
      </c>
      <c r="H762" s="1507">
        <v>32</v>
      </c>
      <c r="I762" s="1507">
        <v>34.9</v>
      </c>
      <c r="J762" s="1507">
        <v>34.799999999999997</v>
      </c>
      <c r="K762" s="1507">
        <v>28</v>
      </c>
      <c r="L762" s="1507">
        <v>28</v>
      </c>
      <c r="M762" s="1507">
        <v>23.2</v>
      </c>
    </row>
    <row r="763" spans="1:13">
      <c r="A763" s="1507">
        <v>2</v>
      </c>
      <c r="B763" s="1507">
        <v>14.1</v>
      </c>
      <c r="C763" s="1507">
        <v>13.1</v>
      </c>
      <c r="D763" s="1507">
        <v>18</v>
      </c>
      <c r="E763" s="1507">
        <v>26.1</v>
      </c>
      <c r="F763" s="1507">
        <v>30.6</v>
      </c>
      <c r="G763" s="1507">
        <v>29.1</v>
      </c>
      <c r="H763" s="1507">
        <v>31.9</v>
      </c>
      <c r="I763" s="1507">
        <v>34.200000000000003</v>
      </c>
      <c r="J763" s="1507">
        <v>33.799999999999997</v>
      </c>
      <c r="K763" s="1507">
        <v>29.8</v>
      </c>
      <c r="L763" s="1507">
        <v>27.2</v>
      </c>
      <c r="M763" s="1507">
        <v>23.2</v>
      </c>
    </row>
    <row r="764" spans="1:13">
      <c r="A764" s="1507">
        <v>3</v>
      </c>
      <c r="B764" s="1507">
        <v>15.7</v>
      </c>
      <c r="C764" s="1507">
        <v>13.2</v>
      </c>
      <c r="D764" s="1507">
        <v>17.600000000000001</v>
      </c>
      <c r="E764" s="1507">
        <v>26.7</v>
      </c>
      <c r="F764" s="1507">
        <v>31.1</v>
      </c>
      <c r="G764" s="1507">
        <v>29.7</v>
      </c>
      <c r="H764" s="1507">
        <v>31.4</v>
      </c>
      <c r="I764" s="1507">
        <v>33.700000000000003</v>
      </c>
      <c r="J764" s="1507">
        <v>33.200000000000003</v>
      </c>
      <c r="K764" s="1507">
        <v>31</v>
      </c>
      <c r="L764" s="1507">
        <v>26.4</v>
      </c>
      <c r="M764" s="1507">
        <v>24.4</v>
      </c>
    </row>
    <row r="765" spans="1:13">
      <c r="A765" s="1507">
        <v>4</v>
      </c>
      <c r="B765" s="1507">
        <v>13.9</v>
      </c>
      <c r="C765" s="1507">
        <v>13.2</v>
      </c>
      <c r="D765" s="1507">
        <v>17.8</v>
      </c>
      <c r="E765" s="1507">
        <v>30.9</v>
      </c>
      <c r="F765" s="1507">
        <v>30.2</v>
      </c>
      <c r="G765" s="1507">
        <v>35.200000000000003</v>
      </c>
      <c r="H765" s="1507">
        <v>30.9</v>
      </c>
      <c r="I765" s="1507">
        <v>31.7</v>
      </c>
      <c r="J765" s="1507">
        <v>32.200000000000003</v>
      </c>
      <c r="K765" s="1507">
        <v>31.4</v>
      </c>
      <c r="L765" s="1507">
        <v>28.7</v>
      </c>
      <c r="M765" s="1507">
        <v>21</v>
      </c>
    </row>
    <row r="766" spans="1:13">
      <c r="A766" s="1507">
        <v>5</v>
      </c>
      <c r="B766" s="1507">
        <v>14.8</v>
      </c>
      <c r="C766" s="1507">
        <v>14.1</v>
      </c>
      <c r="D766" s="1507">
        <v>18.399999999999999</v>
      </c>
      <c r="E766" s="1507">
        <v>29.9</v>
      </c>
      <c r="F766" s="1507">
        <v>27.8</v>
      </c>
      <c r="G766" s="1507">
        <v>34.799999999999997</v>
      </c>
      <c r="H766" s="1507">
        <v>30.4</v>
      </c>
      <c r="I766" s="1507">
        <v>31.4</v>
      </c>
      <c r="J766" s="1507">
        <v>32</v>
      </c>
      <c r="K766" s="1507">
        <v>26.7</v>
      </c>
      <c r="L766" s="1507">
        <v>28.7</v>
      </c>
      <c r="M766" s="1507">
        <v>19.7</v>
      </c>
    </row>
    <row r="767" spans="1:13">
      <c r="A767" s="1507">
        <v>6</v>
      </c>
      <c r="B767" s="1507">
        <v>15.1</v>
      </c>
      <c r="C767" s="1507">
        <v>15.9</v>
      </c>
      <c r="D767" s="1507">
        <v>17.7</v>
      </c>
      <c r="E767" s="1507">
        <v>25.2</v>
      </c>
      <c r="F767" s="1507">
        <v>29.4</v>
      </c>
      <c r="G767" s="1507">
        <v>33.1</v>
      </c>
      <c r="H767" s="1507">
        <v>30.5</v>
      </c>
      <c r="I767" s="1507">
        <v>27.9</v>
      </c>
      <c r="J767" s="1507">
        <v>31.2</v>
      </c>
      <c r="K767" s="1507">
        <v>24.2</v>
      </c>
      <c r="L767" s="1507">
        <v>27.2</v>
      </c>
      <c r="M767" s="1507">
        <v>22.5</v>
      </c>
    </row>
    <row r="768" spans="1:13">
      <c r="A768" s="1507">
        <v>7</v>
      </c>
      <c r="B768" s="1507">
        <v>18.100000000000001</v>
      </c>
      <c r="C768" s="1507">
        <v>14.1</v>
      </c>
      <c r="D768" s="1507">
        <v>18.3</v>
      </c>
      <c r="E768" s="1507">
        <v>23.5</v>
      </c>
      <c r="F768" s="1507">
        <v>29</v>
      </c>
      <c r="G768" s="1507">
        <v>33</v>
      </c>
      <c r="H768" s="1507">
        <v>30.8</v>
      </c>
      <c r="I768" s="1507">
        <v>30.4</v>
      </c>
      <c r="J768" s="1507">
        <v>28.6</v>
      </c>
      <c r="K768" s="1507">
        <v>25</v>
      </c>
      <c r="L768" s="1507">
        <v>30</v>
      </c>
      <c r="M768" s="1507">
        <v>24.8</v>
      </c>
    </row>
    <row r="769" spans="1:13">
      <c r="A769" s="1507">
        <v>8</v>
      </c>
      <c r="B769" s="1507">
        <v>19.5</v>
      </c>
      <c r="C769" s="1507">
        <v>14.6</v>
      </c>
      <c r="D769" s="1507">
        <v>17.100000000000001</v>
      </c>
      <c r="E769" s="1507">
        <v>26.3</v>
      </c>
      <c r="F769" s="1507">
        <v>28.3</v>
      </c>
      <c r="G769" s="1507">
        <v>32.299999999999997</v>
      </c>
      <c r="H769" s="1507">
        <v>32.700000000000003</v>
      </c>
      <c r="I769" s="1507">
        <v>32.9</v>
      </c>
      <c r="J769" s="1507">
        <v>31.2</v>
      </c>
      <c r="K769" s="1507">
        <v>25.6</v>
      </c>
      <c r="L769" s="1507">
        <v>27.8</v>
      </c>
      <c r="M769" s="1507">
        <v>26.9</v>
      </c>
    </row>
    <row r="770" spans="1:13">
      <c r="A770" s="1507">
        <v>9</v>
      </c>
      <c r="B770" s="1507">
        <v>19</v>
      </c>
      <c r="C770" s="1507">
        <v>15.1</v>
      </c>
      <c r="D770" s="1507">
        <v>19</v>
      </c>
      <c r="E770" s="1507">
        <v>27.8</v>
      </c>
      <c r="F770" s="1507">
        <v>29</v>
      </c>
      <c r="G770" s="1507">
        <v>33.4</v>
      </c>
      <c r="H770" s="1507">
        <v>35.4</v>
      </c>
      <c r="I770" s="1507">
        <v>34.4</v>
      </c>
      <c r="J770" s="1507">
        <v>32.200000000000003</v>
      </c>
      <c r="K770" s="1507">
        <v>27.4</v>
      </c>
      <c r="L770" s="1507">
        <v>25.3</v>
      </c>
      <c r="M770" s="1507">
        <v>27.1</v>
      </c>
    </row>
    <row r="771" spans="1:13">
      <c r="A771" s="1507">
        <v>10</v>
      </c>
      <c r="B771" s="1507">
        <v>19.100000000000001</v>
      </c>
      <c r="C771" s="1507">
        <v>15.9</v>
      </c>
      <c r="D771" s="1507">
        <v>18.7</v>
      </c>
      <c r="E771" s="1507">
        <v>26.5</v>
      </c>
      <c r="F771" s="1507">
        <v>29.2</v>
      </c>
      <c r="G771" s="1507">
        <v>32.200000000000003</v>
      </c>
      <c r="H771" s="1507">
        <v>32.700000000000003</v>
      </c>
      <c r="I771" s="1507">
        <v>32.700000000000003</v>
      </c>
      <c r="J771" s="1507">
        <v>33.4</v>
      </c>
      <c r="K771" s="1507">
        <v>30.2</v>
      </c>
      <c r="L771" s="1507">
        <v>26.6</v>
      </c>
      <c r="M771" s="1507">
        <v>27.6</v>
      </c>
    </row>
    <row r="772" spans="1:13">
      <c r="A772" s="1507">
        <v>11</v>
      </c>
      <c r="B772" s="1507">
        <v>21</v>
      </c>
      <c r="C772" s="1507">
        <v>16.5</v>
      </c>
      <c r="D772" s="1507">
        <v>20.5</v>
      </c>
      <c r="E772" s="1507">
        <v>26.7</v>
      </c>
      <c r="F772" s="1507">
        <v>31.7</v>
      </c>
      <c r="G772" s="1507">
        <v>31.9</v>
      </c>
      <c r="H772" s="1507">
        <v>32</v>
      </c>
      <c r="I772" s="1507">
        <v>33</v>
      </c>
      <c r="J772" s="1507">
        <v>33.4</v>
      </c>
      <c r="K772" s="1507">
        <v>30.2</v>
      </c>
      <c r="L772" s="1507">
        <v>29.7</v>
      </c>
      <c r="M772" s="1507">
        <v>23.7</v>
      </c>
    </row>
    <row r="773" spans="1:13">
      <c r="A773" s="1507">
        <v>12</v>
      </c>
      <c r="B773" s="1507">
        <v>21.2</v>
      </c>
      <c r="C773" s="1507">
        <v>17.3</v>
      </c>
      <c r="D773" s="1507">
        <v>19.600000000000001</v>
      </c>
      <c r="E773" s="1507">
        <v>26.2</v>
      </c>
      <c r="F773" s="1507">
        <v>31.5</v>
      </c>
      <c r="G773" s="1507">
        <v>32.200000000000003</v>
      </c>
      <c r="H773" s="1507">
        <v>31.9</v>
      </c>
      <c r="I773" s="1507">
        <v>30.3</v>
      </c>
      <c r="J773" s="1507">
        <v>31</v>
      </c>
      <c r="K773" s="1507">
        <v>28.8</v>
      </c>
      <c r="L773" s="1507">
        <v>29.1</v>
      </c>
      <c r="M773" s="1507">
        <v>25.7</v>
      </c>
    </row>
    <row r="774" spans="1:13">
      <c r="A774" s="1507">
        <v>13</v>
      </c>
      <c r="B774" s="1507">
        <v>22.9</v>
      </c>
      <c r="C774" s="1507">
        <v>17.3</v>
      </c>
      <c r="D774" s="1507">
        <v>22.8</v>
      </c>
      <c r="E774" s="1507">
        <v>26.3</v>
      </c>
      <c r="F774" s="1507">
        <v>32.299999999999997</v>
      </c>
      <c r="G774" s="1507">
        <v>35.200000000000003</v>
      </c>
      <c r="H774" s="1507">
        <v>33.200000000000003</v>
      </c>
      <c r="I774" s="1507">
        <v>28.7</v>
      </c>
      <c r="J774" s="1507">
        <v>30</v>
      </c>
      <c r="K774" s="1507">
        <v>24.2</v>
      </c>
      <c r="L774" s="1507">
        <v>28.1</v>
      </c>
      <c r="M774" s="1507">
        <v>26.9</v>
      </c>
    </row>
    <row r="775" spans="1:13">
      <c r="A775" s="1507">
        <v>14</v>
      </c>
      <c r="B775" s="1507">
        <v>23.2</v>
      </c>
      <c r="C775" s="1507">
        <v>16.5</v>
      </c>
      <c r="D775" s="1507">
        <v>27.2</v>
      </c>
      <c r="E775" s="1507">
        <v>25.7</v>
      </c>
      <c r="F775" s="1507">
        <v>33.200000000000003</v>
      </c>
      <c r="G775" s="1507">
        <v>36.5</v>
      </c>
      <c r="H775" s="1507">
        <v>32.700000000000003</v>
      </c>
      <c r="I775" s="1507">
        <v>32.1</v>
      </c>
      <c r="J775" s="1507">
        <v>27.2</v>
      </c>
      <c r="K775" s="1507">
        <v>23.2</v>
      </c>
      <c r="L775" s="1507">
        <v>28.7</v>
      </c>
      <c r="M775" s="1507">
        <v>27.6</v>
      </c>
    </row>
    <row r="776" spans="1:13">
      <c r="A776" s="1507">
        <v>15</v>
      </c>
      <c r="B776" s="1507">
        <v>22.1</v>
      </c>
      <c r="C776" s="1507">
        <v>16.3</v>
      </c>
      <c r="D776" s="1507">
        <v>28.1</v>
      </c>
      <c r="E776" s="1507">
        <v>24.1</v>
      </c>
      <c r="F776" s="1507">
        <v>34.299999999999997</v>
      </c>
      <c r="G776" s="1507">
        <v>35.200000000000003</v>
      </c>
      <c r="H776" s="1507">
        <v>32.5</v>
      </c>
      <c r="I776" s="1507">
        <v>33</v>
      </c>
      <c r="J776" s="1507">
        <v>30.4</v>
      </c>
      <c r="K776" s="1507">
        <v>23</v>
      </c>
      <c r="L776" s="1507">
        <v>28.2</v>
      </c>
      <c r="M776" s="1507">
        <v>27.7</v>
      </c>
    </row>
    <row r="777" spans="1:13">
      <c r="A777" s="1507">
        <v>16</v>
      </c>
      <c r="B777" s="1507">
        <v>21.4</v>
      </c>
      <c r="C777" s="1507">
        <v>18.600000000000001</v>
      </c>
      <c r="D777" s="1507">
        <v>25.2</v>
      </c>
      <c r="E777" s="1507">
        <v>28.4</v>
      </c>
      <c r="F777" s="1507">
        <v>32.200000000000003</v>
      </c>
      <c r="G777" s="1507">
        <v>31.1</v>
      </c>
      <c r="H777" s="1507">
        <v>33.799999999999997</v>
      </c>
      <c r="I777" s="1507">
        <v>32.200000000000003</v>
      </c>
      <c r="J777" s="1507">
        <v>31.9</v>
      </c>
      <c r="K777" s="1507">
        <v>25.7</v>
      </c>
      <c r="L777" s="1507">
        <v>28.6</v>
      </c>
      <c r="M777" s="1507">
        <v>27.7</v>
      </c>
    </row>
    <row r="778" spans="1:13">
      <c r="A778" s="1507">
        <v>17</v>
      </c>
      <c r="B778" s="1507">
        <v>21</v>
      </c>
      <c r="C778" s="1507">
        <v>21.2</v>
      </c>
      <c r="D778" s="1507">
        <v>26.7</v>
      </c>
      <c r="E778" s="1507">
        <v>27.8</v>
      </c>
      <c r="F778" s="1507">
        <v>32.200000000000003</v>
      </c>
      <c r="G778" s="1507">
        <v>35</v>
      </c>
      <c r="H778" s="1507">
        <v>35.799999999999997</v>
      </c>
      <c r="I778" s="1507">
        <v>33.200000000000003</v>
      </c>
      <c r="J778" s="1507">
        <v>30.7</v>
      </c>
      <c r="K778" s="1507">
        <v>24.3</v>
      </c>
      <c r="L778" s="1507">
        <v>29.2</v>
      </c>
      <c r="M778" s="1507">
        <v>26.9</v>
      </c>
    </row>
    <row r="779" spans="1:13">
      <c r="A779" s="1507">
        <v>18</v>
      </c>
      <c r="B779" s="1507">
        <v>23.9</v>
      </c>
      <c r="C779" s="1507">
        <v>19</v>
      </c>
      <c r="D779" s="1507">
        <v>24.2</v>
      </c>
      <c r="E779" s="1507">
        <v>29.7</v>
      </c>
      <c r="F779" s="1507">
        <v>34.200000000000003</v>
      </c>
      <c r="G779" s="1507">
        <v>33.1</v>
      </c>
      <c r="H779" s="1507">
        <v>37.6</v>
      </c>
      <c r="I779" s="1507">
        <v>33.5</v>
      </c>
      <c r="J779" s="1507">
        <v>27</v>
      </c>
      <c r="K779" s="1507">
        <v>23.5</v>
      </c>
      <c r="L779" s="1507">
        <v>29.2</v>
      </c>
      <c r="M779" s="1507">
        <v>22.9</v>
      </c>
    </row>
    <row r="780" spans="1:13">
      <c r="A780" s="1507">
        <v>19</v>
      </c>
      <c r="B780" s="1507">
        <v>21.1</v>
      </c>
      <c r="C780" s="1507">
        <v>15.7</v>
      </c>
      <c r="D780" s="1507">
        <v>27.4</v>
      </c>
      <c r="E780" s="1507">
        <v>27.4</v>
      </c>
      <c r="F780" s="1507">
        <v>26.4</v>
      </c>
      <c r="G780" s="1507">
        <v>35.200000000000003</v>
      </c>
      <c r="H780" s="1507">
        <v>36.799999999999997</v>
      </c>
      <c r="I780" s="1507">
        <v>33.6</v>
      </c>
      <c r="J780" s="1507">
        <v>30.2</v>
      </c>
      <c r="K780" s="1507">
        <v>27.7</v>
      </c>
      <c r="L780" s="1507">
        <v>26.4</v>
      </c>
      <c r="M780" s="1507">
        <v>14</v>
      </c>
    </row>
    <row r="781" spans="1:13">
      <c r="A781" s="1507">
        <v>20</v>
      </c>
      <c r="B781" s="1507">
        <v>15.1</v>
      </c>
      <c r="C781" s="1507">
        <v>18.100000000000001</v>
      </c>
      <c r="D781" s="1507">
        <v>24.5</v>
      </c>
      <c r="E781" s="1507">
        <v>29.6</v>
      </c>
      <c r="F781" s="1507">
        <v>27.6</v>
      </c>
      <c r="G781" s="1507">
        <v>31</v>
      </c>
      <c r="H781" s="1507">
        <v>34.5</v>
      </c>
      <c r="I781" s="1507">
        <v>34.700000000000003</v>
      </c>
      <c r="J781" s="1507">
        <v>27.7</v>
      </c>
      <c r="K781" s="1507">
        <v>28.1</v>
      </c>
      <c r="L781" s="1507">
        <v>23.7</v>
      </c>
      <c r="M781" s="1507">
        <v>11.5</v>
      </c>
    </row>
    <row r="782" spans="1:13">
      <c r="A782" s="1507">
        <v>21</v>
      </c>
      <c r="B782" s="1507">
        <v>12.7</v>
      </c>
      <c r="C782" s="1507">
        <v>19.100000000000001</v>
      </c>
      <c r="D782" s="1507">
        <v>22.8</v>
      </c>
      <c r="E782" s="1507">
        <v>29.6</v>
      </c>
      <c r="F782" s="1507">
        <v>27.2</v>
      </c>
      <c r="G782" s="1507">
        <v>28.2</v>
      </c>
      <c r="H782" s="1507">
        <v>33.9</v>
      </c>
      <c r="I782" s="1507">
        <v>35.1</v>
      </c>
      <c r="J782" s="1507">
        <v>29.4</v>
      </c>
      <c r="K782" s="1507">
        <v>27.6</v>
      </c>
      <c r="L782" s="1507">
        <v>21.2</v>
      </c>
      <c r="M782" s="1507">
        <v>13.7</v>
      </c>
    </row>
    <row r="783" spans="1:13">
      <c r="A783" s="1507">
        <v>22</v>
      </c>
      <c r="B783" s="1507">
        <v>13.1</v>
      </c>
      <c r="C783" s="1507">
        <v>23.6</v>
      </c>
      <c r="D783" s="1507">
        <v>19.100000000000001</v>
      </c>
      <c r="E783" s="1507">
        <v>26.1</v>
      </c>
      <c r="F783" s="1507">
        <v>29.8</v>
      </c>
      <c r="G783" s="1507">
        <v>30.7</v>
      </c>
      <c r="H783" s="1507">
        <v>35.700000000000003</v>
      </c>
      <c r="I783" s="1507">
        <v>35.700000000000003</v>
      </c>
      <c r="J783" s="1507">
        <v>29.8</v>
      </c>
      <c r="K783" s="1507">
        <v>27.7</v>
      </c>
      <c r="L783" s="1507">
        <v>20.8</v>
      </c>
      <c r="M783" s="1507">
        <v>13.6</v>
      </c>
    </row>
    <row r="784" spans="1:13">
      <c r="A784" s="1507">
        <v>23</v>
      </c>
      <c r="B784" s="1507">
        <v>13.3</v>
      </c>
      <c r="C784" s="1507">
        <v>22.5</v>
      </c>
      <c r="D784" s="1507">
        <v>20.7</v>
      </c>
      <c r="E784" s="1507">
        <v>22.2</v>
      </c>
      <c r="F784" s="1507">
        <v>30.8</v>
      </c>
      <c r="G784" s="1507">
        <v>33.5</v>
      </c>
      <c r="H784" s="1507">
        <v>35.700000000000003</v>
      </c>
      <c r="I784" s="1507">
        <v>36.6</v>
      </c>
      <c r="J784" s="1507">
        <v>32.4</v>
      </c>
      <c r="K784" s="1507">
        <v>28.8</v>
      </c>
      <c r="L784" s="1507">
        <v>21.7</v>
      </c>
      <c r="M784" s="1507">
        <v>13.5</v>
      </c>
    </row>
    <row r="785" spans="1:13">
      <c r="A785" s="1507">
        <v>24</v>
      </c>
      <c r="B785" s="1507">
        <v>12.8</v>
      </c>
      <c r="C785" s="1507">
        <v>21.4</v>
      </c>
      <c r="D785" s="1507">
        <v>21.9</v>
      </c>
      <c r="E785" s="1507">
        <v>23</v>
      </c>
      <c r="F785" s="1507">
        <v>31</v>
      </c>
      <c r="G785" s="1507">
        <v>33.6</v>
      </c>
      <c r="H785" s="1507">
        <v>36.700000000000003</v>
      </c>
      <c r="I785" s="1507">
        <v>33.4</v>
      </c>
      <c r="J785" s="1507">
        <v>32.700000000000003</v>
      </c>
      <c r="K785" s="1507">
        <v>29.2</v>
      </c>
      <c r="L785" s="1507">
        <v>23.6</v>
      </c>
      <c r="M785" s="1507">
        <v>12.7</v>
      </c>
    </row>
    <row r="786" spans="1:13">
      <c r="A786" s="1507">
        <v>25</v>
      </c>
      <c r="B786" s="1507">
        <v>12.4</v>
      </c>
      <c r="C786" s="1507">
        <v>20.5</v>
      </c>
      <c r="D786" s="1507">
        <v>24.3</v>
      </c>
      <c r="E786" s="1507">
        <v>24.9</v>
      </c>
      <c r="F786" s="1507">
        <v>28.7</v>
      </c>
      <c r="G786" s="1507">
        <v>34.200000000000003</v>
      </c>
      <c r="H786" s="1507">
        <v>36.200000000000003</v>
      </c>
      <c r="I786" s="1507">
        <v>28</v>
      </c>
      <c r="J786" s="1507">
        <v>32.799999999999997</v>
      </c>
      <c r="K786" s="1507">
        <v>29.5</v>
      </c>
      <c r="L786" s="1507">
        <v>24.1</v>
      </c>
      <c r="M786" s="1507">
        <v>13.3</v>
      </c>
    </row>
    <row r="787" spans="1:13">
      <c r="A787" s="1507">
        <v>26</v>
      </c>
      <c r="B787" s="1507">
        <v>12.2</v>
      </c>
      <c r="C787" s="1507">
        <v>19.3</v>
      </c>
      <c r="D787" s="1507">
        <v>22.8</v>
      </c>
      <c r="E787" s="1507">
        <v>26.2</v>
      </c>
      <c r="F787" s="1507">
        <v>28.2</v>
      </c>
      <c r="G787" s="1507">
        <v>37.700000000000003</v>
      </c>
      <c r="H787" s="1507">
        <v>36.700000000000003</v>
      </c>
      <c r="I787" s="1507">
        <v>30</v>
      </c>
      <c r="J787" s="1507">
        <v>32.1</v>
      </c>
      <c r="K787" s="1507">
        <v>29</v>
      </c>
      <c r="L787" s="1507">
        <v>23.7</v>
      </c>
      <c r="M787" s="1507">
        <v>12.6</v>
      </c>
    </row>
    <row r="788" spans="1:13">
      <c r="A788" s="1507">
        <v>27</v>
      </c>
      <c r="B788" s="1507">
        <v>11.8</v>
      </c>
      <c r="C788" s="1507">
        <v>12.9</v>
      </c>
      <c r="D788" s="1507">
        <v>25.4</v>
      </c>
      <c r="E788" s="1507">
        <v>29.9</v>
      </c>
      <c r="F788" s="1507">
        <v>30.3</v>
      </c>
      <c r="G788" s="1507">
        <v>30.2</v>
      </c>
      <c r="H788" s="1507">
        <v>32.1</v>
      </c>
      <c r="I788" s="1507">
        <v>31.7</v>
      </c>
      <c r="J788" s="1507">
        <v>31.6</v>
      </c>
      <c r="K788" s="1507">
        <v>28.2</v>
      </c>
      <c r="L788" s="1507">
        <v>24.5</v>
      </c>
      <c r="M788" s="1507">
        <v>12.8</v>
      </c>
    </row>
    <row r="789" spans="1:13">
      <c r="A789" s="1507">
        <v>28</v>
      </c>
      <c r="B789" s="1507">
        <v>11.4</v>
      </c>
      <c r="C789" s="1507">
        <v>13.8</v>
      </c>
      <c r="D789" s="1507">
        <v>23.3</v>
      </c>
      <c r="E789" s="1507">
        <v>26.7</v>
      </c>
      <c r="F789" s="1507">
        <v>29.8</v>
      </c>
      <c r="G789" s="1507">
        <v>31</v>
      </c>
      <c r="H789" s="1507">
        <v>31.7</v>
      </c>
      <c r="I789" s="1507">
        <v>30.1</v>
      </c>
      <c r="J789" s="1507">
        <v>31.7</v>
      </c>
      <c r="K789" s="1507">
        <v>28.6</v>
      </c>
      <c r="L789" s="1507">
        <v>22.7</v>
      </c>
      <c r="M789" s="1507">
        <v>12.9</v>
      </c>
    </row>
    <row r="790" spans="1:13">
      <c r="A790" s="1507">
        <v>29</v>
      </c>
      <c r="B790" s="1507">
        <v>11.5</v>
      </c>
      <c r="C790" s="1507">
        <v>15.1</v>
      </c>
      <c r="D790" s="1507">
        <v>21.7</v>
      </c>
      <c r="E790" s="1507">
        <v>25.4</v>
      </c>
      <c r="F790" s="1507">
        <v>32.1</v>
      </c>
      <c r="G790" s="1507">
        <v>30.9</v>
      </c>
      <c r="H790" s="1507">
        <v>33.700000000000003</v>
      </c>
      <c r="I790" s="1507">
        <v>32.1</v>
      </c>
      <c r="J790" s="1507">
        <v>27.7</v>
      </c>
      <c r="K790" s="1507">
        <v>28.8</v>
      </c>
      <c r="L790" s="1507">
        <v>22.7</v>
      </c>
      <c r="M790" s="1507">
        <v>12.8</v>
      </c>
    </row>
    <row r="791" spans="1:13">
      <c r="A791" s="1507">
        <v>30</v>
      </c>
      <c r="B791" s="1507">
        <v>11.1</v>
      </c>
      <c r="D791" s="1507">
        <v>22.2</v>
      </c>
      <c r="E791" s="1507">
        <v>23.7</v>
      </c>
      <c r="F791" s="1507">
        <v>33.9</v>
      </c>
      <c r="G791" s="1507">
        <v>32.200000000000003</v>
      </c>
      <c r="H791" s="1507">
        <v>34.5</v>
      </c>
      <c r="I791" s="1507">
        <v>34.700000000000003</v>
      </c>
      <c r="J791" s="1507">
        <v>28.2</v>
      </c>
      <c r="K791" s="1507">
        <v>27.7</v>
      </c>
      <c r="L791" s="1507">
        <v>23.7</v>
      </c>
      <c r="M791" s="1507">
        <v>12.7</v>
      </c>
    </row>
    <row r="792" spans="1:13">
      <c r="A792" s="1507">
        <v>31</v>
      </c>
      <c r="B792" s="1507">
        <v>13.1</v>
      </c>
      <c r="D792" s="1507">
        <v>25</v>
      </c>
      <c r="F792" s="1507">
        <v>35</v>
      </c>
      <c r="H792" s="1507">
        <v>34.700000000000003</v>
      </c>
      <c r="I792" s="1507">
        <v>33.200000000000003</v>
      </c>
      <c r="K792" s="1507">
        <v>27.8</v>
      </c>
      <c r="M792" s="1507">
        <v>14.1</v>
      </c>
    </row>
    <row r="793" spans="1:13">
      <c r="A793" s="1507">
        <f>A760+1</f>
        <v>1985</v>
      </c>
      <c r="B793" s="1507" t="s">
        <v>2</v>
      </c>
      <c r="C793" s="1507" t="s">
        <v>3</v>
      </c>
      <c r="D793" s="1507" t="s">
        <v>4</v>
      </c>
      <c r="E793" s="1507" t="s">
        <v>5</v>
      </c>
      <c r="F793" s="1507" t="s">
        <v>6</v>
      </c>
      <c r="G793" s="1507" t="s">
        <v>7</v>
      </c>
      <c r="H793" s="1507" t="s">
        <v>8</v>
      </c>
      <c r="I793" s="1507" t="s">
        <v>9</v>
      </c>
      <c r="J793" s="1507" t="s">
        <v>10</v>
      </c>
      <c r="K793" s="1507" t="s">
        <v>11</v>
      </c>
      <c r="L793" s="1507" t="s">
        <v>12</v>
      </c>
      <c r="M793" s="1507" t="s">
        <v>13</v>
      </c>
    </row>
    <row r="795" spans="1:13">
      <c r="A795" s="1507">
        <v>1</v>
      </c>
      <c r="B795" s="1507">
        <v>13.7</v>
      </c>
      <c r="C795" s="1507">
        <v>15.2</v>
      </c>
      <c r="D795" s="1507">
        <v>20.8</v>
      </c>
      <c r="E795" s="1507">
        <v>17.100000000000001</v>
      </c>
      <c r="F795" s="1507">
        <v>28.8</v>
      </c>
      <c r="G795" s="1507">
        <v>31.8</v>
      </c>
      <c r="H795" s="1507">
        <v>35.200000000000003</v>
      </c>
      <c r="I795" s="1507">
        <v>33.799999999999997</v>
      </c>
      <c r="J795" s="1507">
        <v>31.9</v>
      </c>
      <c r="K795" s="1507">
        <v>27.4</v>
      </c>
      <c r="L795" s="1507">
        <v>26.8</v>
      </c>
      <c r="M795" s="1507">
        <v>19.600000000000001</v>
      </c>
    </row>
    <row r="796" spans="1:13">
      <c r="A796" s="1507">
        <v>2</v>
      </c>
      <c r="B796" s="1507">
        <v>14.5</v>
      </c>
      <c r="C796" s="1507">
        <v>16.5</v>
      </c>
      <c r="D796" s="1507">
        <v>21.7</v>
      </c>
      <c r="E796" s="1507">
        <v>16.8</v>
      </c>
      <c r="F796" s="1507">
        <v>29.2</v>
      </c>
      <c r="G796" s="1507">
        <v>32.9</v>
      </c>
      <c r="H796" s="1507">
        <v>35.799999999999997</v>
      </c>
      <c r="I796" s="1507">
        <v>33.700000000000003</v>
      </c>
      <c r="J796" s="1507">
        <v>30.3</v>
      </c>
      <c r="K796" s="1507">
        <v>28.4</v>
      </c>
      <c r="L796" s="1507">
        <v>27.4</v>
      </c>
      <c r="M796" s="1507">
        <v>20.399999999999999</v>
      </c>
    </row>
    <row r="797" spans="1:13">
      <c r="A797" s="1507">
        <v>3</v>
      </c>
      <c r="B797" s="1507">
        <v>16</v>
      </c>
      <c r="C797" s="1507">
        <v>19.100000000000001</v>
      </c>
      <c r="D797" s="1507">
        <v>22.8</v>
      </c>
      <c r="E797" s="1507">
        <v>21.4</v>
      </c>
      <c r="F797" s="1507">
        <v>31.4</v>
      </c>
      <c r="G797" s="1507">
        <v>34.299999999999997</v>
      </c>
      <c r="H797" s="1507">
        <v>32.700000000000003</v>
      </c>
      <c r="I797" s="1507">
        <v>32.200000000000003</v>
      </c>
      <c r="J797" s="1507">
        <v>31.6</v>
      </c>
      <c r="K797" s="1507">
        <v>30</v>
      </c>
      <c r="L797" s="1507">
        <v>23.8</v>
      </c>
      <c r="M797" s="1507">
        <v>23.7</v>
      </c>
    </row>
    <row r="798" spans="1:13">
      <c r="A798" s="1507">
        <v>4</v>
      </c>
      <c r="B798" s="1507">
        <v>15.7</v>
      </c>
      <c r="C798" s="1507">
        <v>18.600000000000001</v>
      </c>
      <c r="D798" s="1507">
        <v>17.600000000000001</v>
      </c>
      <c r="E798" s="1507">
        <v>22.9</v>
      </c>
      <c r="F798" s="1507">
        <v>33.9</v>
      </c>
      <c r="G798" s="1507">
        <v>34.299999999999997</v>
      </c>
      <c r="H798" s="1507">
        <v>33.200000000000003</v>
      </c>
      <c r="I798" s="1507">
        <v>33.799999999999997</v>
      </c>
      <c r="J798" s="1507">
        <v>32.9</v>
      </c>
      <c r="K798" s="1507">
        <v>31</v>
      </c>
      <c r="L798" s="1507">
        <v>27.6</v>
      </c>
      <c r="M798" s="1507">
        <v>24.7</v>
      </c>
    </row>
    <row r="799" spans="1:13">
      <c r="A799" s="1507">
        <v>5</v>
      </c>
      <c r="B799" s="1507">
        <v>12.9</v>
      </c>
      <c r="C799" s="1507">
        <v>20.6</v>
      </c>
      <c r="D799" s="1507">
        <v>19.399999999999999</v>
      </c>
      <c r="E799" s="1507">
        <v>21.9</v>
      </c>
      <c r="F799" s="1507">
        <v>35.200000000000003</v>
      </c>
      <c r="G799" s="1507">
        <v>32.299999999999997</v>
      </c>
      <c r="H799" s="1507">
        <v>33.4</v>
      </c>
      <c r="I799" s="1507">
        <v>34.200000000000003</v>
      </c>
      <c r="J799" s="1507">
        <v>33.9</v>
      </c>
      <c r="K799" s="1507">
        <v>31.2</v>
      </c>
      <c r="L799" s="1507">
        <v>28</v>
      </c>
      <c r="M799" s="1507">
        <v>25.4</v>
      </c>
    </row>
    <row r="800" spans="1:13">
      <c r="A800" s="1507">
        <v>6</v>
      </c>
      <c r="B800" s="1507">
        <v>12.6</v>
      </c>
      <c r="C800" s="1507">
        <v>24.7</v>
      </c>
      <c r="D800" s="1507">
        <v>18.100000000000001</v>
      </c>
      <c r="E800" s="1507">
        <v>23.4</v>
      </c>
      <c r="F800" s="1507">
        <v>32.200000000000003</v>
      </c>
      <c r="G800" s="1507">
        <v>31.7</v>
      </c>
      <c r="H800" s="1507">
        <v>30.5</v>
      </c>
      <c r="I800" s="1507">
        <v>34.4</v>
      </c>
      <c r="J800" s="1507">
        <v>35.9</v>
      </c>
      <c r="K800" s="1507">
        <v>30.3</v>
      </c>
      <c r="L800" s="1507">
        <v>28.3</v>
      </c>
      <c r="M800" s="1507">
        <v>26.2</v>
      </c>
    </row>
    <row r="801" spans="1:13">
      <c r="A801" s="1507">
        <v>7</v>
      </c>
      <c r="B801" s="1507">
        <v>13.9</v>
      </c>
      <c r="C801" s="1507">
        <v>26.7</v>
      </c>
      <c r="D801" s="1507">
        <v>19.399999999999999</v>
      </c>
      <c r="E801" s="1507">
        <v>23.7</v>
      </c>
      <c r="F801" s="1507">
        <v>31.2</v>
      </c>
      <c r="G801" s="1507">
        <v>33.4</v>
      </c>
      <c r="H801" s="1507">
        <v>33</v>
      </c>
      <c r="I801" s="1507">
        <v>33.799999999999997</v>
      </c>
      <c r="J801" s="1507">
        <v>32.1</v>
      </c>
      <c r="K801" s="1507">
        <v>29.5</v>
      </c>
      <c r="L801" s="1507">
        <v>28.7</v>
      </c>
      <c r="M801" s="1507">
        <v>26.3</v>
      </c>
    </row>
    <row r="802" spans="1:13">
      <c r="A802" s="1507">
        <v>8</v>
      </c>
      <c r="B802" s="1507">
        <v>13.2</v>
      </c>
      <c r="C802" s="1507">
        <v>29.2</v>
      </c>
      <c r="D802" s="1507">
        <v>21.7</v>
      </c>
      <c r="E802" s="1507">
        <v>27.7</v>
      </c>
      <c r="F802" s="1507">
        <v>31.8</v>
      </c>
      <c r="G802" s="1507">
        <v>35.9</v>
      </c>
      <c r="H802" s="1507">
        <v>33.4</v>
      </c>
      <c r="I802" s="1507">
        <v>32.9</v>
      </c>
      <c r="J802" s="1507">
        <v>29.9</v>
      </c>
      <c r="K802" s="1507">
        <v>30.2</v>
      </c>
      <c r="L802" s="1507">
        <v>28.8</v>
      </c>
      <c r="M802" s="1507">
        <v>25.7</v>
      </c>
    </row>
    <row r="803" spans="1:13">
      <c r="A803" s="1507">
        <v>9</v>
      </c>
      <c r="B803" s="1507">
        <v>12.6</v>
      </c>
      <c r="C803" s="1507">
        <v>25.1</v>
      </c>
      <c r="D803" s="1507">
        <v>21.1</v>
      </c>
      <c r="E803" s="1507">
        <v>29.6</v>
      </c>
      <c r="F803" s="1507">
        <v>31.6</v>
      </c>
      <c r="G803" s="1507">
        <v>36.700000000000003</v>
      </c>
      <c r="H803" s="1507">
        <v>31.7</v>
      </c>
      <c r="I803" s="1507">
        <v>34.700000000000003</v>
      </c>
      <c r="J803" s="1507">
        <v>30.7</v>
      </c>
      <c r="K803" s="1507">
        <v>31.4</v>
      </c>
      <c r="L803" s="1507">
        <v>23.7</v>
      </c>
      <c r="M803" s="1507">
        <v>27.2</v>
      </c>
    </row>
    <row r="804" spans="1:13">
      <c r="A804" s="1507">
        <v>10</v>
      </c>
      <c r="B804" s="1507">
        <v>13.9</v>
      </c>
      <c r="C804" s="1507">
        <v>22.3</v>
      </c>
      <c r="D804" s="1507">
        <v>15</v>
      </c>
      <c r="E804" s="1507">
        <v>29.5</v>
      </c>
      <c r="F804" s="1507">
        <v>32.200000000000003</v>
      </c>
      <c r="G804" s="1507">
        <v>35.700000000000003</v>
      </c>
      <c r="H804" s="1507">
        <v>29.6</v>
      </c>
      <c r="I804" s="1507">
        <v>35.1</v>
      </c>
      <c r="J804" s="1507">
        <v>29.5</v>
      </c>
      <c r="K804" s="1507">
        <v>30.8</v>
      </c>
      <c r="L804" s="1507">
        <v>22.7</v>
      </c>
      <c r="M804" s="1507">
        <v>29.7</v>
      </c>
    </row>
    <row r="805" spans="1:13">
      <c r="A805" s="1507">
        <v>11</v>
      </c>
      <c r="B805" s="1507">
        <v>12.8</v>
      </c>
      <c r="C805" s="1507">
        <v>19.899999999999999</v>
      </c>
      <c r="D805" s="1507">
        <v>14.6</v>
      </c>
      <c r="E805" s="1507">
        <v>27.6</v>
      </c>
      <c r="F805" s="1507">
        <v>32.1</v>
      </c>
      <c r="G805" s="1507">
        <v>34.4</v>
      </c>
      <c r="H805" s="1507">
        <v>30.9</v>
      </c>
      <c r="I805" s="1507">
        <v>34.5</v>
      </c>
      <c r="J805" s="1507">
        <v>25.5</v>
      </c>
      <c r="K805" s="1507">
        <v>31.7</v>
      </c>
      <c r="L805" s="1507">
        <v>25.1</v>
      </c>
      <c r="M805" s="1507">
        <v>24.5</v>
      </c>
    </row>
    <row r="806" spans="1:13">
      <c r="A806" s="1507">
        <v>12</v>
      </c>
      <c r="B806" s="1507">
        <v>13</v>
      </c>
      <c r="C806" s="1507">
        <v>19.3</v>
      </c>
      <c r="D806" s="1507">
        <v>14.7</v>
      </c>
      <c r="E806" s="1507">
        <v>26.5</v>
      </c>
      <c r="F806" s="1507">
        <v>32.1</v>
      </c>
      <c r="G806" s="1507">
        <v>32.200000000000003</v>
      </c>
      <c r="H806" s="1507">
        <v>32.200000000000003</v>
      </c>
      <c r="I806" s="1507">
        <v>32.4</v>
      </c>
      <c r="J806" s="1507">
        <v>24.9</v>
      </c>
      <c r="K806" s="1507">
        <v>32.6</v>
      </c>
      <c r="L806" s="1507">
        <v>25.4</v>
      </c>
      <c r="M806" s="1507">
        <v>15.5</v>
      </c>
    </row>
    <row r="807" spans="1:13">
      <c r="A807" s="1507">
        <v>13</v>
      </c>
      <c r="B807" s="1507">
        <v>15.2</v>
      </c>
      <c r="C807" s="1507">
        <v>18.399999999999999</v>
      </c>
      <c r="D807" s="1507">
        <v>17.100000000000001</v>
      </c>
      <c r="E807" s="1507">
        <v>25.3</v>
      </c>
      <c r="F807" s="1507">
        <v>32.200000000000003</v>
      </c>
      <c r="G807" s="1507">
        <v>30.8</v>
      </c>
      <c r="H807" s="1507">
        <v>32.700000000000003</v>
      </c>
      <c r="I807" s="1507">
        <v>34.6</v>
      </c>
      <c r="J807" s="1507">
        <v>27.2</v>
      </c>
      <c r="K807" s="1507">
        <v>31.8</v>
      </c>
      <c r="L807" s="1507">
        <v>23.6</v>
      </c>
      <c r="M807" s="1507">
        <v>15</v>
      </c>
    </row>
    <row r="808" spans="1:13">
      <c r="A808" s="1507">
        <v>14</v>
      </c>
      <c r="B808" s="1507">
        <v>14.9</v>
      </c>
      <c r="C808" s="1507">
        <v>20.399999999999999</v>
      </c>
      <c r="D808" s="1507">
        <v>16.600000000000001</v>
      </c>
      <c r="E808" s="1507">
        <v>19.100000000000001</v>
      </c>
      <c r="F808" s="1507">
        <v>32.200000000000003</v>
      </c>
      <c r="G808" s="1507">
        <v>31.8</v>
      </c>
      <c r="H808" s="1507">
        <v>32.799999999999997</v>
      </c>
      <c r="I808" s="1507">
        <v>33.5</v>
      </c>
      <c r="J808" s="1507">
        <v>30.2</v>
      </c>
      <c r="K808" s="1507">
        <v>31.3</v>
      </c>
      <c r="L808" s="1507">
        <v>21.9</v>
      </c>
      <c r="M808" s="1507">
        <v>17.8</v>
      </c>
    </row>
    <row r="809" spans="1:13">
      <c r="A809" s="1507">
        <v>15</v>
      </c>
      <c r="B809" s="1507">
        <v>13.9</v>
      </c>
      <c r="C809" s="1507">
        <v>21.7</v>
      </c>
      <c r="D809" s="1507">
        <v>16.600000000000001</v>
      </c>
      <c r="E809" s="1507">
        <v>19.3</v>
      </c>
      <c r="F809" s="1507">
        <v>32</v>
      </c>
      <c r="G809" s="1507">
        <v>30.9</v>
      </c>
      <c r="H809" s="1507">
        <v>31.6</v>
      </c>
      <c r="I809" s="1507">
        <v>29.3</v>
      </c>
      <c r="J809" s="1507">
        <v>30</v>
      </c>
      <c r="K809" s="1507">
        <v>32.4</v>
      </c>
      <c r="L809" s="1507">
        <v>21.1</v>
      </c>
      <c r="M809" s="1507">
        <v>19.100000000000001</v>
      </c>
    </row>
    <row r="810" spans="1:13">
      <c r="A810" s="1507">
        <v>16</v>
      </c>
      <c r="B810" s="1507">
        <v>13.2</v>
      </c>
      <c r="C810" s="1507">
        <v>21.2</v>
      </c>
      <c r="D810" s="1507">
        <v>18.2</v>
      </c>
      <c r="E810" s="1507">
        <v>25</v>
      </c>
      <c r="F810" s="1507">
        <v>31.7</v>
      </c>
      <c r="G810" s="1507">
        <v>29</v>
      </c>
      <c r="H810" s="1507">
        <v>33.700000000000003</v>
      </c>
      <c r="I810" s="1507">
        <v>32.6</v>
      </c>
      <c r="J810" s="1507">
        <v>31.7</v>
      </c>
      <c r="K810" s="1507">
        <v>31.2</v>
      </c>
      <c r="L810" s="1507">
        <v>21</v>
      </c>
      <c r="M810" s="1507">
        <v>19.100000000000001</v>
      </c>
    </row>
    <row r="811" spans="1:13">
      <c r="A811" s="1507">
        <v>17</v>
      </c>
      <c r="B811" s="1507">
        <v>14.3</v>
      </c>
      <c r="C811" s="1507">
        <v>26</v>
      </c>
      <c r="D811" s="1507">
        <v>16.8</v>
      </c>
      <c r="E811" s="1507">
        <v>23.4</v>
      </c>
      <c r="F811" s="1507">
        <v>29.6</v>
      </c>
      <c r="G811" s="1507">
        <v>31.2</v>
      </c>
      <c r="H811" s="1507">
        <v>33.9</v>
      </c>
      <c r="I811" s="1507">
        <v>30.5</v>
      </c>
      <c r="J811" s="1507">
        <v>32.299999999999997</v>
      </c>
      <c r="K811" s="1507">
        <v>31.7</v>
      </c>
      <c r="L811" s="1507">
        <v>24.9</v>
      </c>
      <c r="M811" s="1507">
        <v>20</v>
      </c>
    </row>
    <row r="812" spans="1:13">
      <c r="A812" s="1507">
        <v>18</v>
      </c>
      <c r="B812" s="1507">
        <v>22</v>
      </c>
      <c r="C812" s="1507">
        <v>21</v>
      </c>
      <c r="D812" s="1507">
        <v>16.399999999999999</v>
      </c>
      <c r="E812" s="1507">
        <v>26.1</v>
      </c>
      <c r="F812" s="1507">
        <v>31.8</v>
      </c>
      <c r="G812" s="1507">
        <v>33</v>
      </c>
      <c r="H812" s="1507">
        <v>33.200000000000003</v>
      </c>
      <c r="I812" s="1507">
        <v>34.1</v>
      </c>
      <c r="J812" s="1507">
        <v>31.8</v>
      </c>
      <c r="K812" s="1507">
        <v>28.4</v>
      </c>
      <c r="L812" s="1507">
        <v>25.7</v>
      </c>
      <c r="M812" s="1507">
        <v>17.5</v>
      </c>
    </row>
    <row r="813" spans="1:13">
      <c r="A813" s="1507">
        <v>19</v>
      </c>
      <c r="B813" s="1507">
        <v>18.2</v>
      </c>
      <c r="C813" s="1507">
        <v>19.100000000000001</v>
      </c>
      <c r="D813" s="1507">
        <v>16.7</v>
      </c>
      <c r="E813" s="1507">
        <v>25.4</v>
      </c>
      <c r="F813" s="1507">
        <v>32.200000000000003</v>
      </c>
      <c r="G813" s="1507">
        <v>31.9</v>
      </c>
      <c r="H813" s="1507">
        <v>33.200000000000003</v>
      </c>
      <c r="I813" s="1507">
        <v>34.6</v>
      </c>
      <c r="J813" s="1507">
        <v>31.7</v>
      </c>
      <c r="K813" s="1507">
        <v>30.2</v>
      </c>
      <c r="L813" s="1507">
        <v>25.7</v>
      </c>
      <c r="M813" s="1507">
        <v>20.5</v>
      </c>
    </row>
    <row r="814" spans="1:13">
      <c r="A814" s="1507">
        <v>20</v>
      </c>
      <c r="B814" s="1507">
        <v>20.6</v>
      </c>
      <c r="C814" s="1507">
        <v>18.5</v>
      </c>
      <c r="D814" s="1507">
        <v>17.100000000000001</v>
      </c>
      <c r="E814" s="1507">
        <v>29.2</v>
      </c>
      <c r="F814" s="1507">
        <v>32.4</v>
      </c>
      <c r="G814" s="1507">
        <v>33.5</v>
      </c>
      <c r="H814" s="1507">
        <v>34.299999999999997</v>
      </c>
      <c r="I814" s="1507">
        <v>33.200000000000003</v>
      </c>
      <c r="J814" s="1507">
        <v>30.3</v>
      </c>
      <c r="K814" s="1507">
        <v>28.7</v>
      </c>
      <c r="L814" s="1507">
        <v>25.4</v>
      </c>
      <c r="M814" s="1507">
        <v>18.100000000000001</v>
      </c>
    </row>
    <row r="815" spans="1:13">
      <c r="A815" s="1507">
        <v>21</v>
      </c>
      <c r="B815" s="1507">
        <v>23.2</v>
      </c>
      <c r="C815" s="1507">
        <v>15.7</v>
      </c>
      <c r="D815" s="1507">
        <v>17.5</v>
      </c>
      <c r="E815" s="1507">
        <v>28.3</v>
      </c>
      <c r="F815" s="1507">
        <v>31.7</v>
      </c>
      <c r="G815" s="1507">
        <v>29.5</v>
      </c>
      <c r="H815" s="1507">
        <v>33.6</v>
      </c>
      <c r="I815" s="1507">
        <v>33.9</v>
      </c>
      <c r="J815" s="1507">
        <v>32.4</v>
      </c>
      <c r="K815" s="1507">
        <v>22.4</v>
      </c>
      <c r="L815" s="1507">
        <v>29.7</v>
      </c>
      <c r="M815" s="1507">
        <v>17.3</v>
      </c>
    </row>
    <row r="816" spans="1:13">
      <c r="A816" s="1507">
        <v>22</v>
      </c>
      <c r="B816" s="1507">
        <v>21.1</v>
      </c>
      <c r="C816" s="1507">
        <v>15.8</v>
      </c>
      <c r="D816" s="1507">
        <v>18.600000000000001</v>
      </c>
      <c r="E816" s="1507">
        <v>30.2</v>
      </c>
      <c r="F816" s="1507">
        <v>31.7</v>
      </c>
      <c r="G816" s="1507">
        <v>31.2</v>
      </c>
      <c r="H816" s="1507">
        <v>31.7</v>
      </c>
      <c r="I816" s="1507">
        <v>33.6</v>
      </c>
      <c r="J816" s="1507">
        <v>31.3</v>
      </c>
      <c r="K816" s="1507">
        <v>19.100000000000001</v>
      </c>
      <c r="L816" s="1507">
        <v>30.6</v>
      </c>
      <c r="M816" s="1507">
        <v>21.2</v>
      </c>
    </row>
    <row r="817" spans="1:13">
      <c r="A817" s="1507">
        <v>23</v>
      </c>
      <c r="B817" s="1507">
        <v>21</v>
      </c>
      <c r="C817" s="1507">
        <v>16.600000000000001</v>
      </c>
      <c r="D817" s="1507">
        <v>19</v>
      </c>
      <c r="E817" s="1507">
        <v>27.7</v>
      </c>
      <c r="F817" s="1507">
        <v>32.200000000000003</v>
      </c>
      <c r="G817" s="1507">
        <v>34.9</v>
      </c>
      <c r="H817" s="1507">
        <v>31.7</v>
      </c>
      <c r="I817" s="1507">
        <v>31.2</v>
      </c>
      <c r="J817" s="1507">
        <v>29.1</v>
      </c>
      <c r="K817" s="1507">
        <v>20.100000000000001</v>
      </c>
      <c r="L817" s="1507">
        <v>29.9</v>
      </c>
      <c r="M817" s="1507">
        <v>21</v>
      </c>
    </row>
    <row r="818" spans="1:13">
      <c r="A818" s="1507">
        <v>24</v>
      </c>
      <c r="B818" s="1507">
        <v>20.3</v>
      </c>
      <c r="C818" s="1507">
        <v>15.5</v>
      </c>
      <c r="D818" s="1507">
        <v>19.100000000000001</v>
      </c>
      <c r="E818" s="1507">
        <v>27.4</v>
      </c>
      <c r="F818" s="1507">
        <v>31.5</v>
      </c>
      <c r="G818" s="1507">
        <v>36.5</v>
      </c>
      <c r="H818" s="1507">
        <v>33.299999999999997</v>
      </c>
      <c r="I818" s="1507">
        <v>28.7</v>
      </c>
      <c r="J818" s="1507">
        <v>30.4</v>
      </c>
      <c r="K818" s="1507">
        <v>24</v>
      </c>
      <c r="L818" s="1507">
        <v>25.6</v>
      </c>
      <c r="M818" s="1507">
        <v>21.3</v>
      </c>
    </row>
    <row r="819" spans="1:13">
      <c r="A819" s="1507">
        <v>25</v>
      </c>
      <c r="B819" s="1507">
        <v>19.7</v>
      </c>
      <c r="C819" s="1507">
        <v>16.100000000000001</v>
      </c>
      <c r="D819" s="1507">
        <v>21.4</v>
      </c>
      <c r="E819" s="1507">
        <v>30.4</v>
      </c>
      <c r="F819" s="1507">
        <v>32.4</v>
      </c>
      <c r="G819" s="1507">
        <v>37.4</v>
      </c>
      <c r="H819" s="1507">
        <v>36.200000000000003</v>
      </c>
      <c r="I819" s="1507">
        <v>27.9</v>
      </c>
      <c r="J819" s="1507">
        <v>29.2</v>
      </c>
      <c r="K819" s="1507">
        <v>29.4</v>
      </c>
      <c r="L819" s="1507">
        <v>22.9</v>
      </c>
      <c r="M819" s="1507">
        <v>21</v>
      </c>
    </row>
    <row r="820" spans="1:13">
      <c r="A820" s="1507">
        <v>26</v>
      </c>
      <c r="B820" s="1507">
        <v>16.100000000000001</v>
      </c>
      <c r="C820" s="1507">
        <v>15.6</v>
      </c>
      <c r="D820" s="1507">
        <v>25.5</v>
      </c>
      <c r="E820" s="1507">
        <v>26.8</v>
      </c>
      <c r="F820" s="1507">
        <v>33.200000000000003</v>
      </c>
      <c r="G820" s="1507">
        <v>34.200000000000003</v>
      </c>
      <c r="H820" s="1507">
        <v>37.200000000000003</v>
      </c>
      <c r="I820" s="1507">
        <v>29.9</v>
      </c>
      <c r="J820" s="1507">
        <v>30.2</v>
      </c>
      <c r="K820" s="1507">
        <v>29.9</v>
      </c>
      <c r="L820" s="1507">
        <v>23.2</v>
      </c>
      <c r="M820" s="1507">
        <v>21.6</v>
      </c>
    </row>
    <row r="821" spans="1:13">
      <c r="A821" s="1507">
        <v>27</v>
      </c>
      <c r="B821" s="1507">
        <v>16.5</v>
      </c>
      <c r="C821" s="1507">
        <v>15.2</v>
      </c>
      <c r="D821" s="1507">
        <v>26.3</v>
      </c>
      <c r="E821" s="1507">
        <v>26.7</v>
      </c>
      <c r="F821" s="1507">
        <v>37</v>
      </c>
      <c r="G821" s="1507">
        <v>34</v>
      </c>
      <c r="H821" s="1507">
        <v>35.700000000000003</v>
      </c>
      <c r="I821" s="1507">
        <v>28.5</v>
      </c>
      <c r="J821" s="1507">
        <v>31</v>
      </c>
      <c r="K821" s="1507">
        <v>30</v>
      </c>
      <c r="L821" s="1507">
        <v>21.7</v>
      </c>
      <c r="M821" s="1507">
        <v>28.1</v>
      </c>
    </row>
    <row r="822" spans="1:13">
      <c r="A822" s="1507">
        <v>28</v>
      </c>
      <c r="B822" s="1507">
        <v>19.7</v>
      </c>
      <c r="C822" s="1507">
        <v>17.100000000000001</v>
      </c>
      <c r="D822" s="1507">
        <v>26.8</v>
      </c>
      <c r="E822" s="1507">
        <v>27.1</v>
      </c>
      <c r="F822" s="1507">
        <v>36.200000000000003</v>
      </c>
      <c r="G822" s="1507">
        <v>34.700000000000003</v>
      </c>
      <c r="H822" s="1507">
        <v>31.2</v>
      </c>
      <c r="I822" s="1507">
        <v>28.8</v>
      </c>
      <c r="J822" s="1507">
        <v>29.9</v>
      </c>
      <c r="K822" s="1507">
        <v>29.9</v>
      </c>
      <c r="L822" s="1507">
        <v>23.9</v>
      </c>
      <c r="M822" s="1507">
        <v>24.1</v>
      </c>
    </row>
    <row r="823" spans="1:13">
      <c r="A823" s="1507">
        <v>29</v>
      </c>
      <c r="B823" s="1507">
        <v>18.600000000000001</v>
      </c>
      <c r="D823" s="1507">
        <v>24.7</v>
      </c>
      <c r="E823" s="1507">
        <v>27.4</v>
      </c>
      <c r="F823" s="1507">
        <v>33.4</v>
      </c>
      <c r="G823" s="1507">
        <v>34.9</v>
      </c>
      <c r="H823" s="1507">
        <v>31.4</v>
      </c>
      <c r="I823" s="1507">
        <v>31.7</v>
      </c>
      <c r="J823" s="1507">
        <v>31.4</v>
      </c>
      <c r="K823" s="1507">
        <v>29</v>
      </c>
      <c r="L823" s="1507">
        <v>23.2</v>
      </c>
      <c r="M823" s="1507">
        <v>25.6</v>
      </c>
    </row>
    <row r="824" spans="1:13">
      <c r="A824" s="1507">
        <v>30</v>
      </c>
      <c r="B824" s="1507">
        <v>14.6</v>
      </c>
      <c r="D824" s="1507">
        <v>21.5</v>
      </c>
      <c r="E824" s="1507">
        <v>27.4</v>
      </c>
      <c r="F824" s="1507">
        <v>33.700000000000003</v>
      </c>
      <c r="G824" s="1507">
        <v>35.4</v>
      </c>
      <c r="H824" s="1507">
        <v>32</v>
      </c>
      <c r="I824" s="1507">
        <v>30.9</v>
      </c>
      <c r="J824" s="1507">
        <v>28.2</v>
      </c>
      <c r="K824" s="1507">
        <v>29</v>
      </c>
      <c r="L824" s="1507">
        <v>17.100000000000001</v>
      </c>
      <c r="M824" s="1507">
        <v>23.2</v>
      </c>
    </row>
    <row r="825" spans="1:13">
      <c r="A825" s="1507">
        <v>31</v>
      </c>
      <c r="B825" s="1507">
        <v>15.4</v>
      </c>
      <c r="D825" s="1507">
        <v>16.600000000000001</v>
      </c>
      <c r="F825" s="1507">
        <v>33.200000000000003</v>
      </c>
      <c r="H825" s="1507">
        <v>33.6</v>
      </c>
      <c r="I825" s="1507">
        <v>32</v>
      </c>
      <c r="K825" s="1507">
        <v>26.2</v>
      </c>
      <c r="M825" s="1507">
        <v>21.2</v>
      </c>
    </row>
    <row r="826" spans="1:13">
      <c r="A826" s="1507">
        <f>A793+1</f>
        <v>1986</v>
      </c>
      <c r="B826" s="1507" t="s">
        <v>2</v>
      </c>
      <c r="C826" s="1507" t="s">
        <v>3</v>
      </c>
      <c r="D826" s="1507" t="s">
        <v>4</v>
      </c>
      <c r="E826" s="1507" t="s">
        <v>5</v>
      </c>
      <c r="F826" s="1507" t="s">
        <v>6</v>
      </c>
      <c r="G826" s="1507" t="s">
        <v>7</v>
      </c>
      <c r="H826" s="1507" t="s">
        <v>8</v>
      </c>
      <c r="I826" s="1507" t="s">
        <v>9</v>
      </c>
      <c r="J826" s="1507" t="s">
        <v>10</v>
      </c>
      <c r="K826" s="1507" t="s">
        <v>11</v>
      </c>
      <c r="L826" s="1507" t="s">
        <v>12</v>
      </c>
      <c r="M826" s="1507" t="s">
        <v>13</v>
      </c>
    </row>
    <row r="828" spans="1:13">
      <c r="A828" s="1507">
        <v>1</v>
      </c>
      <c r="B828" s="1507">
        <v>17.399999999999999</v>
      </c>
      <c r="C828" s="1507">
        <v>22</v>
      </c>
      <c r="D828" s="1507">
        <v>11</v>
      </c>
      <c r="E828" s="1507">
        <v>21.2</v>
      </c>
      <c r="F828" s="1507">
        <v>26.9</v>
      </c>
      <c r="G828" s="1507">
        <v>33.6</v>
      </c>
      <c r="H828" s="1507">
        <v>37.4</v>
      </c>
      <c r="I828" s="1507">
        <v>33.1</v>
      </c>
      <c r="J828" s="1507">
        <v>34.700000000000003</v>
      </c>
      <c r="K828" s="1507">
        <v>22.6</v>
      </c>
      <c r="L828" s="1507">
        <v>27.9</v>
      </c>
      <c r="M828" s="1507">
        <v>20.9</v>
      </c>
    </row>
    <row r="829" spans="1:13">
      <c r="A829" s="1507">
        <v>2</v>
      </c>
      <c r="B829" s="1507">
        <v>18.600000000000001</v>
      </c>
      <c r="C829" s="1507">
        <v>15.1</v>
      </c>
      <c r="D829" s="1507">
        <v>14.9</v>
      </c>
      <c r="E829" s="1507">
        <v>23.3</v>
      </c>
      <c r="F829" s="1507">
        <v>27.6</v>
      </c>
      <c r="G829" s="1507">
        <v>33.5</v>
      </c>
      <c r="H829" s="1507">
        <v>38.200000000000003</v>
      </c>
      <c r="I829" s="1507">
        <v>33.1</v>
      </c>
      <c r="J829" s="1507">
        <v>32.299999999999997</v>
      </c>
      <c r="K829" s="1507">
        <v>24.1</v>
      </c>
      <c r="L829" s="1507">
        <v>28.2</v>
      </c>
      <c r="M829" s="1507">
        <v>23.1</v>
      </c>
    </row>
    <row r="830" spans="1:13">
      <c r="A830" s="1507">
        <v>3</v>
      </c>
      <c r="B830" s="1507">
        <v>16.100000000000001</v>
      </c>
      <c r="C830" s="1507">
        <v>14.1</v>
      </c>
      <c r="D830" s="1507">
        <v>18.8</v>
      </c>
      <c r="E830" s="1507">
        <v>23.6</v>
      </c>
      <c r="F830" s="1507">
        <v>27.7</v>
      </c>
      <c r="G830" s="1507">
        <v>32.200000000000003</v>
      </c>
      <c r="H830" s="1507">
        <v>38</v>
      </c>
      <c r="I830" s="1507">
        <v>32.700000000000003</v>
      </c>
      <c r="J830" s="1507">
        <v>33.6</v>
      </c>
      <c r="K830" s="1507">
        <v>23.1</v>
      </c>
      <c r="L830" s="1507">
        <v>27</v>
      </c>
      <c r="M830" s="1507">
        <v>23.6</v>
      </c>
    </row>
    <row r="831" spans="1:13">
      <c r="A831" s="1507">
        <v>4</v>
      </c>
      <c r="B831" s="1507">
        <v>19.8</v>
      </c>
      <c r="C831" s="1507">
        <v>13.9</v>
      </c>
      <c r="D831" s="1507">
        <v>19.399999999999999</v>
      </c>
      <c r="E831" s="1507">
        <v>22.9</v>
      </c>
      <c r="F831" s="1507">
        <v>28.2</v>
      </c>
      <c r="G831" s="1507">
        <v>33.1</v>
      </c>
      <c r="H831" s="1507">
        <v>37.4</v>
      </c>
      <c r="I831" s="1507">
        <v>32.9</v>
      </c>
      <c r="J831" s="1507">
        <v>31.1</v>
      </c>
      <c r="K831" s="1507">
        <v>27.9</v>
      </c>
      <c r="L831" s="1507">
        <v>28.6</v>
      </c>
      <c r="M831" s="1507">
        <v>21.6</v>
      </c>
    </row>
    <row r="832" spans="1:13">
      <c r="A832" s="1507">
        <v>5</v>
      </c>
      <c r="B832" s="1507">
        <v>18.100000000000001</v>
      </c>
      <c r="C832" s="1507">
        <v>15.1</v>
      </c>
      <c r="D832" s="1507">
        <v>22.2</v>
      </c>
      <c r="E832" s="1507">
        <v>24.7</v>
      </c>
      <c r="F832" s="1507">
        <v>30.4</v>
      </c>
      <c r="G832" s="1507">
        <v>35.1</v>
      </c>
      <c r="H832" s="1507">
        <v>31.5</v>
      </c>
      <c r="I832" s="1507">
        <v>33.1</v>
      </c>
      <c r="J832" s="1507">
        <v>29.5</v>
      </c>
      <c r="K832" s="1507">
        <v>29.2</v>
      </c>
      <c r="L832" s="1507">
        <v>27.5</v>
      </c>
      <c r="M832" s="1507">
        <v>21.5</v>
      </c>
    </row>
    <row r="833" spans="1:13">
      <c r="A833" s="1507">
        <v>6</v>
      </c>
      <c r="B833" s="1507">
        <v>18.600000000000001</v>
      </c>
      <c r="C833" s="1507">
        <v>14.7</v>
      </c>
      <c r="D833" s="1507">
        <v>23.2</v>
      </c>
      <c r="E833" s="1507">
        <v>25.2</v>
      </c>
      <c r="F833" s="1507">
        <v>28</v>
      </c>
      <c r="G833" s="1507">
        <v>35.799999999999997</v>
      </c>
      <c r="H833" s="1507">
        <v>33.200000000000003</v>
      </c>
      <c r="I833" s="1507">
        <v>33.200000000000003</v>
      </c>
      <c r="J833" s="1507">
        <v>26.7</v>
      </c>
      <c r="K833" s="1507">
        <v>30.4</v>
      </c>
      <c r="L833" s="1507">
        <v>28.9</v>
      </c>
      <c r="M833" s="1507">
        <v>20.6</v>
      </c>
    </row>
    <row r="834" spans="1:13">
      <c r="A834" s="1507">
        <v>7</v>
      </c>
      <c r="B834" s="1507">
        <v>19.899999999999999</v>
      </c>
      <c r="C834" s="1507">
        <v>15.6</v>
      </c>
      <c r="D834" s="1507">
        <v>23.3</v>
      </c>
      <c r="E834" s="1507">
        <v>24.5</v>
      </c>
      <c r="F834" s="1507">
        <v>28.7</v>
      </c>
      <c r="G834" s="1507">
        <v>28.5</v>
      </c>
      <c r="H834" s="1507">
        <v>32.1</v>
      </c>
      <c r="I834" s="1507">
        <v>34.1</v>
      </c>
      <c r="J834" s="1507">
        <v>25.6</v>
      </c>
      <c r="K834" s="1507">
        <v>30.3</v>
      </c>
      <c r="L834" s="1507">
        <v>30</v>
      </c>
      <c r="M834" s="1507">
        <v>19.899999999999999</v>
      </c>
    </row>
    <row r="835" spans="1:13">
      <c r="A835" s="1507">
        <v>8</v>
      </c>
      <c r="B835" s="1507">
        <v>20.7</v>
      </c>
      <c r="C835" s="1507">
        <v>16.100000000000001</v>
      </c>
      <c r="D835" s="1507">
        <v>22.2</v>
      </c>
      <c r="E835" s="1507">
        <v>26.7</v>
      </c>
      <c r="F835" s="1507">
        <v>28.4</v>
      </c>
      <c r="G835" s="1507">
        <v>31.6</v>
      </c>
      <c r="H835" s="1507">
        <v>29.5</v>
      </c>
      <c r="I835" s="1507">
        <v>31.8</v>
      </c>
      <c r="J835" s="1507">
        <v>27.3</v>
      </c>
      <c r="K835" s="1507">
        <v>28.6</v>
      </c>
      <c r="L835" s="1507">
        <v>26.3</v>
      </c>
      <c r="M835" s="1507">
        <v>20.6</v>
      </c>
    </row>
    <row r="836" spans="1:13">
      <c r="A836" s="1507">
        <v>9</v>
      </c>
      <c r="B836" s="1507">
        <v>20.100000000000001</v>
      </c>
      <c r="C836" s="1507">
        <v>15.3</v>
      </c>
      <c r="D836" s="1507">
        <v>21.7</v>
      </c>
      <c r="E836" s="1507">
        <v>27.2</v>
      </c>
      <c r="F836" s="1507">
        <v>27.4</v>
      </c>
      <c r="G836" s="1507">
        <v>35.5</v>
      </c>
      <c r="H836" s="1507">
        <v>30.3</v>
      </c>
      <c r="I836" s="1507">
        <v>33.1</v>
      </c>
      <c r="J836" s="1507">
        <v>27.5</v>
      </c>
      <c r="K836" s="1507">
        <v>28.4</v>
      </c>
      <c r="L836" s="1507">
        <v>23.6</v>
      </c>
      <c r="M836" s="1507">
        <v>20</v>
      </c>
    </row>
    <row r="837" spans="1:13">
      <c r="A837" s="1507">
        <v>10</v>
      </c>
      <c r="B837" s="1507">
        <v>23</v>
      </c>
      <c r="C837" s="1507">
        <v>21.6</v>
      </c>
      <c r="D837" s="1507">
        <v>24.6</v>
      </c>
      <c r="E837" s="1507">
        <v>29.1</v>
      </c>
      <c r="F837" s="1507">
        <v>26.7</v>
      </c>
      <c r="G837" s="1507">
        <v>33.700000000000003</v>
      </c>
      <c r="H837" s="1507">
        <v>32.6</v>
      </c>
      <c r="I837" s="1507">
        <v>33.9</v>
      </c>
      <c r="J837" s="1507">
        <v>29.7</v>
      </c>
      <c r="K837" s="1507">
        <v>25.2</v>
      </c>
      <c r="L837" s="1507">
        <v>24.4</v>
      </c>
      <c r="M837" s="1507">
        <v>22.5</v>
      </c>
    </row>
    <row r="838" spans="1:13">
      <c r="A838" s="1507">
        <v>11</v>
      </c>
      <c r="B838" s="1507">
        <v>21.7</v>
      </c>
      <c r="C838" s="1507">
        <v>21.7</v>
      </c>
      <c r="D838" s="1507">
        <v>22.3</v>
      </c>
      <c r="E838" s="1507">
        <v>27.8</v>
      </c>
      <c r="F838" s="1507">
        <v>29.5</v>
      </c>
      <c r="G838" s="1507">
        <v>30.3</v>
      </c>
      <c r="H838" s="1507">
        <v>35.200000000000003</v>
      </c>
      <c r="I838" s="1507">
        <v>30.6</v>
      </c>
      <c r="J838" s="1507">
        <v>29.7</v>
      </c>
      <c r="K838" s="1507">
        <v>25.5</v>
      </c>
      <c r="L838" s="1507">
        <v>26.3</v>
      </c>
      <c r="M838" s="1507">
        <v>22.6</v>
      </c>
    </row>
    <row r="839" spans="1:13">
      <c r="A839" s="1507">
        <v>12</v>
      </c>
      <c r="B839" s="1507">
        <v>20.8</v>
      </c>
      <c r="C839" s="1507">
        <v>21.6</v>
      </c>
      <c r="D839" s="1507">
        <v>25.2</v>
      </c>
      <c r="E839" s="1507">
        <v>29.1</v>
      </c>
      <c r="F839" s="1507">
        <v>33.1</v>
      </c>
      <c r="G839" s="1507">
        <v>30.6</v>
      </c>
      <c r="H839" s="1507">
        <v>37.1</v>
      </c>
      <c r="I839" s="1507">
        <v>31.1</v>
      </c>
      <c r="J839" s="1507">
        <v>32.299999999999997</v>
      </c>
      <c r="K839" s="1507">
        <v>24.7</v>
      </c>
      <c r="L839" s="1507">
        <v>22.3</v>
      </c>
      <c r="M839" s="1507">
        <v>23.9</v>
      </c>
    </row>
    <row r="840" spans="1:13">
      <c r="A840" s="1507">
        <v>13</v>
      </c>
      <c r="B840" s="1507">
        <v>23.6</v>
      </c>
      <c r="C840" s="1507">
        <v>21.4</v>
      </c>
      <c r="D840" s="1507">
        <v>25.4</v>
      </c>
      <c r="E840" s="1507">
        <v>28.8</v>
      </c>
      <c r="F840" s="1507">
        <v>36.200000000000003</v>
      </c>
      <c r="G840" s="1507">
        <v>28.3</v>
      </c>
      <c r="H840" s="1507">
        <v>34.1</v>
      </c>
      <c r="I840" s="1507">
        <v>30.6</v>
      </c>
      <c r="J840" s="1507">
        <v>32.700000000000003</v>
      </c>
      <c r="K840" s="1507">
        <v>24.7</v>
      </c>
      <c r="L840" s="1507">
        <v>21.1</v>
      </c>
      <c r="M840" s="1507">
        <v>25.5</v>
      </c>
    </row>
    <row r="841" spans="1:13">
      <c r="A841" s="1507">
        <v>14</v>
      </c>
      <c r="B841" s="1507">
        <v>23</v>
      </c>
      <c r="C841" s="1507">
        <v>21.3</v>
      </c>
      <c r="D841" s="1507">
        <v>25.4</v>
      </c>
      <c r="E841" s="1507">
        <v>30.8</v>
      </c>
      <c r="F841" s="1507">
        <v>32.799999999999997</v>
      </c>
      <c r="G841" s="1507">
        <v>32.6</v>
      </c>
      <c r="H841" s="1507">
        <v>32.700000000000003</v>
      </c>
      <c r="I841" s="1507">
        <v>31.4</v>
      </c>
      <c r="J841" s="1507">
        <v>31.7</v>
      </c>
      <c r="K841" s="1507">
        <v>30.3</v>
      </c>
      <c r="L841" s="1507">
        <v>25.5</v>
      </c>
      <c r="M841" s="1507">
        <v>25.7</v>
      </c>
    </row>
    <row r="842" spans="1:13">
      <c r="A842" s="1507">
        <v>15</v>
      </c>
      <c r="B842" s="1507">
        <v>22.7</v>
      </c>
      <c r="C842" s="1507">
        <v>25.1</v>
      </c>
      <c r="D842" s="1507">
        <v>29.2</v>
      </c>
      <c r="E842" s="1507">
        <v>26.9</v>
      </c>
      <c r="F842" s="1507">
        <v>32.200000000000003</v>
      </c>
      <c r="G842" s="1507">
        <v>34.6</v>
      </c>
      <c r="H842" s="1507">
        <v>30.6</v>
      </c>
      <c r="I842" s="1507">
        <v>32.1</v>
      </c>
      <c r="J842" s="1507">
        <v>32.299999999999997</v>
      </c>
      <c r="K842" s="1507">
        <v>31.8</v>
      </c>
      <c r="L842" s="1507">
        <v>24.4</v>
      </c>
      <c r="M842" s="1507">
        <v>27</v>
      </c>
    </row>
    <row r="843" spans="1:13">
      <c r="A843" s="1507">
        <v>16</v>
      </c>
      <c r="B843" s="1507">
        <v>24.2</v>
      </c>
      <c r="C843" s="1507">
        <v>23.5</v>
      </c>
      <c r="D843" s="1507">
        <v>28.6</v>
      </c>
      <c r="E843" s="1507">
        <v>27.2</v>
      </c>
      <c r="F843" s="1507">
        <v>29.8</v>
      </c>
      <c r="G843" s="1507">
        <v>35.799999999999997</v>
      </c>
      <c r="H843" s="1507">
        <v>32.6</v>
      </c>
      <c r="I843" s="1507">
        <v>32.9</v>
      </c>
      <c r="J843" s="1507">
        <v>31.8</v>
      </c>
      <c r="K843" s="1507">
        <v>31.9</v>
      </c>
      <c r="L843" s="1507">
        <v>26.6</v>
      </c>
      <c r="M843" s="1507">
        <v>26.6</v>
      </c>
    </row>
    <row r="844" spans="1:13">
      <c r="A844" s="1507">
        <v>17</v>
      </c>
      <c r="B844" s="1507">
        <v>26.2</v>
      </c>
      <c r="C844" s="1507">
        <v>27.2</v>
      </c>
      <c r="D844" s="1507">
        <v>27</v>
      </c>
      <c r="E844" s="1507">
        <v>28.2</v>
      </c>
      <c r="F844" s="1507">
        <v>30</v>
      </c>
      <c r="G844" s="1507">
        <v>32.5</v>
      </c>
      <c r="H844" s="1507">
        <v>34</v>
      </c>
      <c r="I844" s="1507">
        <v>34.4</v>
      </c>
      <c r="J844" s="1507">
        <v>31.2</v>
      </c>
      <c r="K844" s="1507">
        <v>31.3</v>
      </c>
      <c r="L844" s="1507">
        <v>24.4</v>
      </c>
      <c r="M844" s="1507">
        <v>26</v>
      </c>
    </row>
    <row r="845" spans="1:13">
      <c r="A845" s="1507">
        <v>18</v>
      </c>
      <c r="B845" s="1507">
        <v>25.1</v>
      </c>
      <c r="C845" s="1507">
        <v>24.5</v>
      </c>
      <c r="D845" s="1507">
        <v>33.700000000000003</v>
      </c>
      <c r="E845" s="1507">
        <v>29.2</v>
      </c>
      <c r="F845" s="1507">
        <v>31.5</v>
      </c>
      <c r="G845" s="1507">
        <v>29</v>
      </c>
      <c r="H845" s="1507">
        <v>32.299999999999997</v>
      </c>
      <c r="I845" s="1507">
        <v>34.299999999999997</v>
      </c>
      <c r="J845" s="1507">
        <v>32.1</v>
      </c>
      <c r="K845" s="1507">
        <v>33.299999999999997</v>
      </c>
      <c r="L845" s="1507">
        <v>25.5</v>
      </c>
      <c r="M845" s="1507">
        <v>22.5</v>
      </c>
    </row>
    <row r="846" spans="1:13">
      <c r="A846" s="1507">
        <v>19</v>
      </c>
      <c r="B846" s="1507">
        <v>25.9</v>
      </c>
      <c r="C846" s="1507">
        <v>19.100000000000001</v>
      </c>
      <c r="D846" s="1507">
        <v>29.3</v>
      </c>
      <c r="E846" s="1507">
        <v>30</v>
      </c>
      <c r="F846" s="1507">
        <v>32.700000000000003</v>
      </c>
      <c r="G846" s="1507">
        <v>29.5</v>
      </c>
      <c r="H846" s="1507">
        <v>30.3</v>
      </c>
      <c r="I846" s="1507">
        <v>34.1</v>
      </c>
      <c r="J846" s="1507">
        <v>31.8</v>
      </c>
      <c r="K846" s="1507">
        <v>31.9</v>
      </c>
      <c r="L846" s="1507">
        <v>25.7</v>
      </c>
      <c r="M846" s="1507">
        <v>18.600000000000001</v>
      </c>
    </row>
    <row r="847" spans="1:13">
      <c r="A847" s="1507">
        <v>20</v>
      </c>
      <c r="B847" s="1507">
        <v>25</v>
      </c>
      <c r="C847" s="1507">
        <v>21.8</v>
      </c>
      <c r="D847" s="1507">
        <v>25.4</v>
      </c>
      <c r="E847" s="1507">
        <v>30.2</v>
      </c>
      <c r="F847" s="1507">
        <v>33.200000000000003</v>
      </c>
      <c r="G847" s="1507">
        <v>33.1</v>
      </c>
      <c r="H847" s="1507">
        <v>31.1</v>
      </c>
      <c r="I847" s="1507">
        <v>34.5</v>
      </c>
      <c r="J847" s="1507">
        <v>32.4</v>
      </c>
      <c r="K847" s="1507">
        <v>28.7</v>
      </c>
      <c r="L847" s="1507">
        <v>24.5</v>
      </c>
      <c r="M847" s="1507">
        <v>17.7</v>
      </c>
    </row>
    <row r="848" spans="1:13">
      <c r="A848" s="1507">
        <v>21</v>
      </c>
      <c r="B848" s="1507">
        <v>23.7</v>
      </c>
      <c r="C848" s="1507">
        <v>22.3</v>
      </c>
      <c r="D848" s="1507">
        <v>26.9</v>
      </c>
      <c r="E848" s="1507">
        <v>27.4</v>
      </c>
      <c r="F848" s="1507">
        <v>29.4</v>
      </c>
      <c r="G848" s="1507">
        <v>33.5</v>
      </c>
      <c r="H848" s="1507">
        <v>31.7</v>
      </c>
      <c r="I848" s="1507">
        <v>35.200000000000003</v>
      </c>
      <c r="J848" s="1507">
        <v>32.6</v>
      </c>
      <c r="K848" s="1507">
        <v>27.5</v>
      </c>
      <c r="L848" s="1507">
        <v>24.3</v>
      </c>
      <c r="M848" s="1507">
        <v>16.8</v>
      </c>
    </row>
    <row r="849" spans="1:13">
      <c r="A849" s="1507">
        <v>22</v>
      </c>
      <c r="B849" s="1507">
        <v>20.8</v>
      </c>
      <c r="C849" s="1507">
        <v>18.899999999999999</v>
      </c>
      <c r="D849" s="1507">
        <v>24.5</v>
      </c>
      <c r="E849" s="1507">
        <v>28.5</v>
      </c>
      <c r="F849" s="1507">
        <v>31.3</v>
      </c>
      <c r="G849" s="1507">
        <v>30.5</v>
      </c>
      <c r="H849" s="1507">
        <v>32.1</v>
      </c>
      <c r="I849" s="1507">
        <v>33.1</v>
      </c>
      <c r="J849" s="1507">
        <v>31.6</v>
      </c>
      <c r="K849" s="1507">
        <v>27.6</v>
      </c>
      <c r="L849" s="1507">
        <v>24.4</v>
      </c>
      <c r="M849" s="1507">
        <v>16.899999999999999</v>
      </c>
    </row>
    <row r="850" spans="1:13">
      <c r="A850" s="1507">
        <v>23</v>
      </c>
      <c r="B850" s="1507">
        <v>19.7</v>
      </c>
      <c r="C850" s="1507">
        <v>17.7</v>
      </c>
      <c r="D850" s="1507">
        <v>20.100000000000001</v>
      </c>
      <c r="E850" s="1507">
        <v>28</v>
      </c>
      <c r="F850" s="1507">
        <v>29.6</v>
      </c>
      <c r="G850" s="1507">
        <v>31.5</v>
      </c>
      <c r="H850" s="1507">
        <v>29</v>
      </c>
      <c r="I850" s="1507">
        <v>31.4</v>
      </c>
      <c r="J850" s="1507">
        <v>29.8</v>
      </c>
      <c r="K850" s="1507">
        <v>24.9</v>
      </c>
      <c r="L850" s="1507">
        <v>24.9</v>
      </c>
      <c r="M850" s="1507">
        <v>20.8</v>
      </c>
    </row>
    <row r="851" spans="1:13">
      <c r="A851" s="1507">
        <v>24</v>
      </c>
      <c r="B851" s="1507">
        <v>14.5</v>
      </c>
      <c r="C851" s="1507">
        <v>14.9</v>
      </c>
      <c r="D851" s="1507">
        <v>18.7</v>
      </c>
      <c r="E851" s="1507">
        <v>30.3</v>
      </c>
      <c r="F851" s="1507">
        <v>27.5</v>
      </c>
      <c r="G851" s="1507">
        <v>29.6</v>
      </c>
      <c r="H851" s="1507">
        <v>31</v>
      </c>
      <c r="I851" s="1507">
        <v>30.3</v>
      </c>
      <c r="J851" s="1507">
        <v>32.1</v>
      </c>
      <c r="K851" s="1507">
        <v>22</v>
      </c>
      <c r="L851" s="1507">
        <v>25.6</v>
      </c>
      <c r="M851" s="1507">
        <v>21.5</v>
      </c>
    </row>
    <row r="852" spans="1:13">
      <c r="A852" s="1507">
        <v>25</v>
      </c>
      <c r="B852" s="1507">
        <v>14.7</v>
      </c>
      <c r="C852" s="1507">
        <v>15.6</v>
      </c>
      <c r="D852" s="1507">
        <v>20.100000000000001</v>
      </c>
      <c r="E852" s="1507">
        <v>31.7</v>
      </c>
      <c r="F852" s="1507">
        <v>27.7</v>
      </c>
      <c r="G852" s="1507">
        <v>32.700000000000003</v>
      </c>
      <c r="H852" s="1507">
        <v>31.9</v>
      </c>
      <c r="I852" s="1507">
        <v>32.4</v>
      </c>
      <c r="J852" s="1507">
        <v>32.1</v>
      </c>
      <c r="K852" s="1507">
        <v>26</v>
      </c>
      <c r="L852" s="1507">
        <v>23.5</v>
      </c>
      <c r="M852" s="1507">
        <v>23.5</v>
      </c>
    </row>
    <row r="853" spans="1:13">
      <c r="A853" s="1507">
        <v>26</v>
      </c>
      <c r="B853" s="1507">
        <v>16.100000000000001</v>
      </c>
      <c r="C853" s="1507">
        <v>15.1</v>
      </c>
      <c r="D853" s="1507">
        <v>21.4</v>
      </c>
      <c r="E853" s="1507">
        <v>30.7</v>
      </c>
      <c r="F853" s="1507">
        <v>29.5</v>
      </c>
      <c r="G853" s="1507">
        <v>35.6</v>
      </c>
      <c r="H853" s="1507">
        <v>32.799999999999997</v>
      </c>
      <c r="I853" s="1507">
        <v>32.1</v>
      </c>
      <c r="J853" s="1507">
        <v>32.4</v>
      </c>
      <c r="K853" s="1507">
        <v>30</v>
      </c>
      <c r="L853" s="1507">
        <v>21.8</v>
      </c>
      <c r="M853" s="1507">
        <v>25.5</v>
      </c>
    </row>
    <row r="854" spans="1:13">
      <c r="A854" s="1507">
        <v>27</v>
      </c>
      <c r="B854" s="1507">
        <v>17.600000000000001</v>
      </c>
      <c r="C854" s="1507">
        <v>15.1</v>
      </c>
      <c r="D854" s="1507">
        <v>24.6</v>
      </c>
      <c r="E854" s="1507">
        <v>30.6</v>
      </c>
      <c r="F854" s="1507">
        <v>29.6</v>
      </c>
      <c r="G854" s="1507">
        <v>35.4</v>
      </c>
      <c r="H854" s="1507">
        <v>32.9</v>
      </c>
      <c r="I854" s="1507">
        <v>33.5</v>
      </c>
      <c r="J854" s="1507">
        <v>32.1</v>
      </c>
      <c r="K854" s="1507">
        <v>31.8</v>
      </c>
      <c r="L854" s="1507">
        <v>20.3</v>
      </c>
      <c r="M854" s="1507">
        <v>24.3</v>
      </c>
    </row>
    <row r="855" spans="1:13">
      <c r="A855" s="1507">
        <v>28</v>
      </c>
      <c r="B855" s="1507">
        <v>16.7</v>
      </c>
      <c r="C855" s="1507">
        <v>13.5</v>
      </c>
      <c r="D855" s="1507">
        <v>26.2</v>
      </c>
      <c r="E855" s="1507">
        <v>30</v>
      </c>
      <c r="F855" s="1507">
        <v>30.5</v>
      </c>
      <c r="G855" s="1507">
        <v>36.700000000000003</v>
      </c>
      <c r="H855" s="1507">
        <v>30.5</v>
      </c>
      <c r="I855" s="1507">
        <v>34.6</v>
      </c>
      <c r="J855" s="1507">
        <v>32.5</v>
      </c>
      <c r="K855" s="1507">
        <v>28.4</v>
      </c>
      <c r="L855" s="1507">
        <v>19</v>
      </c>
      <c r="M855" s="1507">
        <v>22.9</v>
      </c>
    </row>
    <row r="856" spans="1:13">
      <c r="A856" s="1507">
        <v>29</v>
      </c>
      <c r="B856" s="1507">
        <v>18.100000000000001</v>
      </c>
      <c r="D856" s="1507">
        <v>25.4</v>
      </c>
      <c r="E856" s="1507">
        <v>29.7</v>
      </c>
      <c r="F856" s="1507">
        <v>32.299999999999997</v>
      </c>
      <c r="G856" s="1507">
        <v>37.6</v>
      </c>
      <c r="H856" s="1507">
        <v>31.5</v>
      </c>
      <c r="I856" s="1507">
        <v>33.799999999999997</v>
      </c>
      <c r="J856" s="1507">
        <v>32.200000000000003</v>
      </c>
      <c r="K856" s="1507">
        <v>25.8</v>
      </c>
      <c r="L856" s="1507">
        <v>19.899999999999999</v>
      </c>
      <c r="M856" s="1507">
        <v>22.5</v>
      </c>
    </row>
    <row r="857" spans="1:13">
      <c r="A857" s="1507">
        <v>30</v>
      </c>
      <c r="B857" s="1507">
        <v>21</v>
      </c>
      <c r="D857" s="1507">
        <v>26.9</v>
      </c>
      <c r="E857" s="1507">
        <v>29.2</v>
      </c>
      <c r="F857" s="1507">
        <v>34.6</v>
      </c>
      <c r="G857" s="1507">
        <v>37.700000000000003</v>
      </c>
      <c r="H857" s="1507">
        <v>32.9</v>
      </c>
      <c r="I857" s="1507">
        <v>34.4</v>
      </c>
      <c r="J857" s="1507">
        <v>27.5</v>
      </c>
      <c r="K857" s="1507">
        <v>24.4</v>
      </c>
      <c r="L857" s="1507">
        <v>20.5</v>
      </c>
      <c r="M857" s="1507">
        <v>24.8</v>
      </c>
    </row>
    <row r="858" spans="1:13">
      <c r="A858" s="1507">
        <v>31</v>
      </c>
      <c r="B858" s="1507">
        <v>24.5</v>
      </c>
      <c r="D858" s="1507">
        <v>24.7</v>
      </c>
      <c r="F858" s="1507">
        <v>35.299999999999997</v>
      </c>
      <c r="H858" s="1507">
        <v>33.1</v>
      </c>
      <c r="I858" s="1507">
        <v>34.6</v>
      </c>
      <c r="K858" s="1507">
        <v>26.3</v>
      </c>
      <c r="M858" s="1507">
        <v>25.3</v>
      </c>
    </row>
    <row r="859" spans="1:13">
      <c r="A859" s="1507">
        <f>A826+1</f>
        <v>1987</v>
      </c>
      <c r="B859" s="1507" t="s">
        <v>2</v>
      </c>
      <c r="C859" s="1507" t="s">
        <v>3</v>
      </c>
      <c r="D859" s="1507" t="s">
        <v>4</v>
      </c>
      <c r="E859" s="1507" t="s">
        <v>5</v>
      </c>
      <c r="F859" s="1507" t="s">
        <v>6</v>
      </c>
      <c r="G859" s="1507" t="s">
        <v>7</v>
      </c>
      <c r="H859" s="1507" t="s">
        <v>8</v>
      </c>
      <c r="I859" s="1507" t="s">
        <v>9</v>
      </c>
      <c r="J859" s="1507" t="s">
        <v>10</v>
      </c>
      <c r="K859" s="1507" t="s">
        <v>11</v>
      </c>
      <c r="L859" s="1507" t="s">
        <v>12</v>
      </c>
      <c r="M859" s="1507" t="s">
        <v>13</v>
      </c>
    </row>
    <row r="861" spans="1:13">
      <c r="A861" s="1507">
        <v>1</v>
      </c>
      <c r="B861" s="1507">
        <v>24.9</v>
      </c>
      <c r="C861" s="1507">
        <v>21.4</v>
      </c>
      <c r="D861" s="1507">
        <v>18.899999999999999</v>
      </c>
      <c r="E861" s="1507">
        <v>29</v>
      </c>
      <c r="F861" s="1507">
        <v>33.200000000000003</v>
      </c>
      <c r="G861" s="1507">
        <v>30.3</v>
      </c>
      <c r="H861" s="1507">
        <v>34.5</v>
      </c>
      <c r="I861" s="1507">
        <v>34.700000000000003</v>
      </c>
      <c r="J861" s="1507">
        <v>29.5</v>
      </c>
      <c r="K861" s="1507">
        <v>31.1</v>
      </c>
      <c r="L861" s="1507">
        <v>32.1</v>
      </c>
      <c r="M861" s="1507">
        <v>19.3</v>
      </c>
    </row>
    <row r="862" spans="1:13">
      <c r="A862" s="1507">
        <v>2</v>
      </c>
      <c r="B862" s="1507">
        <v>27.2</v>
      </c>
      <c r="C862" s="1507">
        <v>22.9</v>
      </c>
      <c r="D862" s="1507">
        <v>21.4</v>
      </c>
      <c r="E862" s="1507">
        <v>27.6</v>
      </c>
      <c r="F862" s="1507">
        <v>35.9</v>
      </c>
      <c r="G862" s="1507">
        <v>31.1</v>
      </c>
      <c r="H862" s="1507">
        <v>33.9</v>
      </c>
      <c r="I862" s="1507">
        <v>33.700000000000003</v>
      </c>
      <c r="J862" s="1507">
        <v>30.3</v>
      </c>
      <c r="K862" s="1507">
        <v>29.5</v>
      </c>
      <c r="L862" s="1507">
        <v>29</v>
      </c>
      <c r="M862" s="1507">
        <v>17.600000000000001</v>
      </c>
    </row>
    <row r="863" spans="1:13">
      <c r="A863" s="1507">
        <v>3</v>
      </c>
      <c r="B863" s="1507">
        <v>24.9</v>
      </c>
      <c r="C863" s="1507">
        <v>20.3</v>
      </c>
      <c r="D863" s="1507">
        <v>19.100000000000001</v>
      </c>
      <c r="E863" s="1507">
        <v>21.1</v>
      </c>
      <c r="F863" s="1507">
        <v>32.6</v>
      </c>
      <c r="G863" s="1507">
        <v>32.1</v>
      </c>
      <c r="H863" s="1507">
        <v>31.7</v>
      </c>
      <c r="I863" s="1507">
        <v>34.1</v>
      </c>
      <c r="J863" s="1507">
        <v>32.299999999999997</v>
      </c>
      <c r="K863" s="1507">
        <v>31</v>
      </c>
      <c r="L863" s="1507">
        <v>22.6</v>
      </c>
      <c r="M863" s="1507">
        <v>17.600000000000001</v>
      </c>
    </row>
    <row r="864" spans="1:13">
      <c r="A864" s="1507">
        <v>4</v>
      </c>
      <c r="B864" s="1507">
        <v>26</v>
      </c>
      <c r="C864" s="1507">
        <v>21.1</v>
      </c>
      <c r="D864" s="1507">
        <v>23.9</v>
      </c>
      <c r="E864" s="1507">
        <v>24.4</v>
      </c>
      <c r="F864" s="1507">
        <v>32.299999999999997</v>
      </c>
      <c r="G864" s="1507">
        <v>31.1</v>
      </c>
      <c r="H864" s="1507">
        <v>32.700000000000003</v>
      </c>
      <c r="I864" s="1507">
        <v>34.4</v>
      </c>
      <c r="J864" s="1507">
        <v>33.1</v>
      </c>
      <c r="K864" s="1507">
        <v>31.6</v>
      </c>
      <c r="L864" s="1507">
        <v>20.2</v>
      </c>
      <c r="M864" s="1507">
        <v>19.899999999999999</v>
      </c>
    </row>
    <row r="865" spans="1:13">
      <c r="A865" s="1507">
        <v>5</v>
      </c>
      <c r="B865" s="1507">
        <v>22.7</v>
      </c>
      <c r="C865" s="1507">
        <v>22</v>
      </c>
      <c r="D865" s="1507">
        <v>25.5</v>
      </c>
      <c r="E865" s="1507">
        <v>28.2</v>
      </c>
      <c r="F865" s="1507">
        <v>32.200000000000003</v>
      </c>
      <c r="G865" s="1507">
        <v>32.700000000000003</v>
      </c>
      <c r="H865" s="1507">
        <v>31.7</v>
      </c>
      <c r="I865" s="1507">
        <v>34.1</v>
      </c>
      <c r="J865" s="1507">
        <v>34.299999999999997</v>
      </c>
      <c r="K865" s="1507">
        <v>32.200000000000003</v>
      </c>
      <c r="L865" s="1507">
        <v>19.600000000000001</v>
      </c>
      <c r="M865" s="1507">
        <v>19.399999999999999</v>
      </c>
    </row>
    <row r="866" spans="1:13">
      <c r="A866" s="1507">
        <v>6</v>
      </c>
      <c r="B866" s="1507">
        <v>20.399999999999999</v>
      </c>
      <c r="C866" s="1507">
        <v>23</v>
      </c>
      <c r="D866" s="1507">
        <v>24</v>
      </c>
      <c r="E866" s="1507">
        <v>30.4</v>
      </c>
      <c r="F866" s="1507">
        <v>31.4</v>
      </c>
      <c r="G866" s="1507">
        <v>34.5</v>
      </c>
      <c r="H866" s="1507">
        <v>33.6</v>
      </c>
      <c r="I866" s="1507">
        <v>35.200000000000003</v>
      </c>
      <c r="J866" s="1507">
        <v>33.6</v>
      </c>
      <c r="K866" s="1507">
        <v>32.4</v>
      </c>
      <c r="L866" s="1507">
        <v>20.5</v>
      </c>
      <c r="M866" s="1507">
        <v>18.600000000000001</v>
      </c>
    </row>
    <row r="867" spans="1:13">
      <c r="A867" s="1507">
        <v>7</v>
      </c>
      <c r="B867" s="1507">
        <v>23.5</v>
      </c>
      <c r="C867" s="1507">
        <v>23</v>
      </c>
      <c r="D867" s="1507">
        <v>29.4</v>
      </c>
      <c r="E867" s="1507">
        <v>27.1</v>
      </c>
      <c r="F867" s="1507">
        <v>33.1</v>
      </c>
      <c r="G867" s="1507">
        <v>31.1</v>
      </c>
      <c r="H867" s="1507">
        <v>33.1</v>
      </c>
      <c r="I867" s="1507">
        <v>35.6</v>
      </c>
      <c r="J867" s="1507">
        <v>33.700000000000003</v>
      </c>
      <c r="K867" s="1507">
        <v>31.6</v>
      </c>
      <c r="L867" s="1507">
        <v>19.5</v>
      </c>
      <c r="M867" s="1507">
        <v>17.600000000000001</v>
      </c>
    </row>
    <row r="868" spans="1:13">
      <c r="A868" s="1507">
        <v>8</v>
      </c>
      <c r="B868" s="1507">
        <v>24</v>
      </c>
      <c r="C868" s="1507">
        <v>24.2</v>
      </c>
      <c r="D868" s="1507">
        <v>23.6</v>
      </c>
      <c r="E868" s="1507">
        <v>27.5</v>
      </c>
      <c r="F868" s="1507">
        <v>33.299999999999997</v>
      </c>
      <c r="G868" s="1507">
        <v>29.5</v>
      </c>
      <c r="H868" s="1507">
        <v>32.700000000000003</v>
      </c>
      <c r="I868" s="1507">
        <v>32.1</v>
      </c>
      <c r="J868" s="1507">
        <v>32.9</v>
      </c>
      <c r="K868" s="1507">
        <v>27.8</v>
      </c>
      <c r="L868" s="1507">
        <v>18.600000000000001</v>
      </c>
      <c r="M868" s="1507">
        <v>11.5</v>
      </c>
    </row>
    <row r="869" spans="1:13">
      <c r="A869" s="1507">
        <v>9</v>
      </c>
      <c r="B869" s="1507">
        <v>23.6</v>
      </c>
      <c r="C869" s="1507">
        <v>25.6</v>
      </c>
      <c r="D869" s="1507">
        <v>32.9</v>
      </c>
      <c r="E869" s="1507">
        <v>28.6</v>
      </c>
      <c r="F869" s="1507">
        <v>32.799999999999997</v>
      </c>
      <c r="G869" s="1507">
        <v>29.5</v>
      </c>
      <c r="H869" s="1507">
        <v>33.1</v>
      </c>
      <c r="I869" s="1507">
        <v>30.6</v>
      </c>
      <c r="J869" s="1507">
        <v>32.9</v>
      </c>
      <c r="K869" s="1507">
        <v>30.9</v>
      </c>
      <c r="L869" s="1507">
        <v>23.1</v>
      </c>
      <c r="M869" s="1507">
        <v>21.4</v>
      </c>
    </row>
    <row r="870" spans="1:13">
      <c r="A870" s="1507">
        <v>10</v>
      </c>
      <c r="B870" s="1507">
        <v>22.2</v>
      </c>
      <c r="C870" s="1507">
        <v>24</v>
      </c>
      <c r="D870" s="1507">
        <v>31.2</v>
      </c>
      <c r="E870" s="1507">
        <v>31.5</v>
      </c>
      <c r="F870" s="1507">
        <v>32.1</v>
      </c>
      <c r="G870" s="1507">
        <v>30.7</v>
      </c>
      <c r="H870" s="1507">
        <v>31.8</v>
      </c>
      <c r="I870" s="1507">
        <v>31.8</v>
      </c>
      <c r="J870" s="1507">
        <v>33.6</v>
      </c>
      <c r="K870" s="1507">
        <v>32.299999999999997</v>
      </c>
      <c r="L870" s="1507">
        <v>23.9</v>
      </c>
      <c r="M870" s="1507">
        <v>23</v>
      </c>
    </row>
    <row r="871" spans="1:13">
      <c r="A871" s="1507">
        <v>11</v>
      </c>
      <c r="B871" s="1507">
        <v>25.3</v>
      </c>
      <c r="C871" s="1507">
        <v>22.6</v>
      </c>
      <c r="D871" s="1507">
        <v>25.7</v>
      </c>
      <c r="E871" s="1507">
        <v>34.799999999999997</v>
      </c>
      <c r="F871" s="1507">
        <v>32.5</v>
      </c>
      <c r="G871" s="1507">
        <v>32.700000000000003</v>
      </c>
      <c r="H871" s="1507">
        <v>32.5</v>
      </c>
      <c r="I871" s="1507">
        <v>31.1</v>
      </c>
      <c r="J871" s="1507">
        <v>33</v>
      </c>
      <c r="K871" s="1507">
        <v>33</v>
      </c>
      <c r="L871" s="1507">
        <v>25.7</v>
      </c>
      <c r="M871" s="1507">
        <v>22.1</v>
      </c>
    </row>
    <row r="872" spans="1:13">
      <c r="A872" s="1507">
        <v>12</v>
      </c>
      <c r="B872" s="1507">
        <v>23.7</v>
      </c>
      <c r="C872" s="1507">
        <v>27.5</v>
      </c>
      <c r="D872" s="1507">
        <v>25.6</v>
      </c>
      <c r="E872" s="1507">
        <v>32.299999999999997</v>
      </c>
      <c r="F872" s="1507">
        <v>33.4</v>
      </c>
      <c r="G872" s="1507">
        <v>36.200000000000003</v>
      </c>
      <c r="H872" s="1507">
        <v>35.200000000000003</v>
      </c>
      <c r="I872" s="1507">
        <v>31.4</v>
      </c>
      <c r="J872" s="1507">
        <v>33.799999999999997</v>
      </c>
      <c r="K872" s="1507">
        <v>33.799999999999997</v>
      </c>
      <c r="L872" s="1507">
        <v>26.4</v>
      </c>
      <c r="M872" s="1507">
        <v>21.2</v>
      </c>
    </row>
    <row r="873" spans="1:13">
      <c r="A873" s="1507">
        <v>13</v>
      </c>
      <c r="B873" s="1507">
        <v>22.9</v>
      </c>
      <c r="C873" s="1507">
        <v>28.1</v>
      </c>
      <c r="D873" s="1507">
        <v>27.2</v>
      </c>
      <c r="E873" s="1507">
        <v>25.4</v>
      </c>
      <c r="F873" s="1507">
        <v>33.6</v>
      </c>
      <c r="G873" s="1507">
        <v>36.4</v>
      </c>
      <c r="H873" s="1507">
        <v>32.1</v>
      </c>
      <c r="I873" s="1507">
        <v>32.4</v>
      </c>
      <c r="J873" s="1507">
        <v>32.1</v>
      </c>
      <c r="K873" s="1507">
        <v>32.299999999999997</v>
      </c>
      <c r="L873" s="1507">
        <v>26</v>
      </c>
      <c r="M873" s="1507">
        <v>20.8</v>
      </c>
    </row>
    <row r="874" spans="1:13">
      <c r="A874" s="1507">
        <v>14</v>
      </c>
      <c r="B874" s="1507">
        <v>20.399999999999999</v>
      </c>
      <c r="C874" s="1507">
        <v>28.4</v>
      </c>
      <c r="D874" s="1507">
        <v>28.6</v>
      </c>
      <c r="E874" s="1507">
        <v>19.8</v>
      </c>
      <c r="F874" s="1507">
        <v>30.9</v>
      </c>
      <c r="G874" s="1507">
        <v>36.4</v>
      </c>
      <c r="H874" s="1507">
        <v>35.6</v>
      </c>
      <c r="I874" s="1507">
        <v>33.6</v>
      </c>
      <c r="J874" s="1507">
        <v>32.799999999999997</v>
      </c>
      <c r="K874" s="1507">
        <v>30.4</v>
      </c>
      <c r="L874" s="1507">
        <v>27.3</v>
      </c>
      <c r="M874" s="1507">
        <v>18.3</v>
      </c>
    </row>
    <row r="875" spans="1:13">
      <c r="A875" s="1507">
        <v>15</v>
      </c>
      <c r="B875" s="1507">
        <v>24.3</v>
      </c>
      <c r="C875" s="1507">
        <v>26.2</v>
      </c>
      <c r="D875" s="1507">
        <v>27.2</v>
      </c>
      <c r="E875" s="1507">
        <v>21.5</v>
      </c>
      <c r="F875" s="1507">
        <v>32.6</v>
      </c>
      <c r="G875" s="1507">
        <v>36.4</v>
      </c>
      <c r="H875" s="1507">
        <v>34.9</v>
      </c>
      <c r="I875" s="1507">
        <v>33.9</v>
      </c>
      <c r="J875" s="1507">
        <v>33.6</v>
      </c>
      <c r="K875" s="1507">
        <v>31.8</v>
      </c>
      <c r="L875" s="1507">
        <v>28.2</v>
      </c>
      <c r="M875" s="1507">
        <v>18.5</v>
      </c>
    </row>
    <row r="876" spans="1:13">
      <c r="A876" s="1507">
        <v>16</v>
      </c>
      <c r="B876" s="1507">
        <v>23.1</v>
      </c>
      <c r="C876" s="1507">
        <v>26.2</v>
      </c>
      <c r="D876" s="1507">
        <v>28.2</v>
      </c>
      <c r="E876" s="1507">
        <v>21.6</v>
      </c>
      <c r="F876" s="1507">
        <v>35.799999999999997</v>
      </c>
      <c r="G876" s="1507">
        <v>33.9</v>
      </c>
      <c r="H876" s="1507">
        <v>34.4</v>
      </c>
      <c r="I876" s="1507">
        <v>32.5</v>
      </c>
      <c r="J876" s="1507">
        <v>33.700000000000003</v>
      </c>
      <c r="K876" s="1507">
        <v>32.1</v>
      </c>
      <c r="L876" s="1507">
        <v>25.5</v>
      </c>
      <c r="M876" s="1507">
        <v>22.1</v>
      </c>
    </row>
    <row r="877" spans="1:13">
      <c r="A877" s="1507">
        <v>17</v>
      </c>
      <c r="B877" s="1507">
        <v>25.1</v>
      </c>
      <c r="C877" s="1507">
        <v>25.3</v>
      </c>
      <c r="D877" s="1507">
        <v>29.5</v>
      </c>
      <c r="E877" s="1507">
        <v>24.4</v>
      </c>
      <c r="F877" s="1507">
        <v>30.8</v>
      </c>
      <c r="G877" s="1507">
        <v>32.299999999999997</v>
      </c>
      <c r="H877" s="1507">
        <v>34</v>
      </c>
      <c r="I877" s="1507">
        <v>29.6</v>
      </c>
      <c r="J877" s="1507">
        <v>30.7</v>
      </c>
      <c r="K877" s="1507">
        <v>33</v>
      </c>
      <c r="L877" s="1507">
        <v>19.899999999999999</v>
      </c>
      <c r="M877" s="1507">
        <v>21.4</v>
      </c>
    </row>
    <row r="878" spans="1:13">
      <c r="A878" s="1507">
        <v>18</v>
      </c>
      <c r="B878" s="1507">
        <v>25.6</v>
      </c>
      <c r="C878" s="1507">
        <v>24</v>
      </c>
      <c r="D878" s="1507">
        <v>29.3</v>
      </c>
      <c r="E878" s="1507">
        <v>24.4</v>
      </c>
      <c r="F878" s="1507">
        <v>30.3</v>
      </c>
      <c r="G878" s="1507">
        <v>32.799999999999997</v>
      </c>
      <c r="H878" s="1507">
        <v>31.6</v>
      </c>
      <c r="I878" s="1507">
        <v>29</v>
      </c>
      <c r="J878" s="1507">
        <v>32.1</v>
      </c>
      <c r="K878" s="1507">
        <v>28.7</v>
      </c>
      <c r="L878" s="1507">
        <v>21.3</v>
      </c>
      <c r="M878" s="1507">
        <v>21.5</v>
      </c>
    </row>
    <row r="879" spans="1:13">
      <c r="A879" s="1507">
        <v>19</v>
      </c>
      <c r="B879" s="1507">
        <v>22.9</v>
      </c>
      <c r="C879" s="1507">
        <v>24.9</v>
      </c>
      <c r="D879" s="1507">
        <v>29.2</v>
      </c>
      <c r="E879" s="1507">
        <v>28.8</v>
      </c>
      <c r="F879" s="1507">
        <v>32.799999999999997</v>
      </c>
      <c r="G879" s="1507">
        <v>35.5</v>
      </c>
      <c r="H879" s="1507">
        <v>35.5</v>
      </c>
      <c r="I879" s="1507">
        <v>32.5</v>
      </c>
      <c r="J879" s="1507">
        <v>32.6</v>
      </c>
      <c r="K879" s="1507">
        <v>25</v>
      </c>
      <c r="L879" s="1507">
        <v>25.2</v>
      </c>
      <c r="M879" s="1507">
        <v>22</v>
      </c>
    </row>
    <row r="880" spans="1:13">
      <c r="A880" s="1507">
        <v>20</v>
      </c>
      <c r="B880" s="1507">
        <v>21.4</v>
      </c>
      <c r="C880" s="1507">
        <v>24</v>
      </c>
      <c r="D880" s="1507">
        <v>30.6</v>
      </c>
      <c r="E880" s="1507">
        <v>29.4</v>
      </c>
      <c r="F880" s="1507">
        <v>35.799999999999997</v>
      </c>
      <c r="G880" s="1507">
        <v>34.1</v>
      </c>
      <c r="H880" s="1507">
        <v>35.200000000000003</v>
      </c>
      <c r="I880" s="1507">
        <v>29.7</v>
      </c>
      <c r="J880" s="1507">
        <v>29.7</v>
      </c>
      <c r="K880" s="1507">
        <v>25.4</v>
      </c>
      <c r="L880" s="1507">
        <v>25.6</v>
      </c>
      <c r="M880" s="1507">
        <v>22.6</v>
      </c>
    </row>
    <row r="881" spans="1:13">
      <c r="A881" s="1507">
        <v>21</v>
      </c>
      <c r="B881" s="1507">
        <v>25.5</v>
      </c>
      <c r="C881" s="1507">
        <v>23.3</v>
      </c>
      <c r="D881" s="1507">
        <v>29.4</v>
      </c>
      <c r="E881" s="1507">
        <v>28</v>
      </c>
      <c r="F881" s="1507">
        <v>37.200000000000003</v>
      </c>
      <c r="G881" s="1507">
        <v>35.200000000000003</v>
      </c>
      <c r="H881" s="1507">
        <v>35.799999999999997</v>
      </c>
      <c r="I881" s="1507">
        <v>32.200000000000003</v>
      </c>
      <c r="J881" s="1507">
        <v>28</v>
      </c>
      <c r="K881" s="1507">
        <v>30</v>
      </c>
      <c r="L881" s="1507">
        <v>26.3</v>
      </c>
      <c r="M881" s="1507">
        <v>22.5</v>
      </c>
    </row>
    <row r="882" spans="1:13">
      <c r="A882" s="1507">
        <v>22</v>
      </c>
      <c r="B882" s="1507">
        <v>26.5</v>
      </c>
      <c r="C882" s="1507">
        <v>21.1</v>
      </c>
      <c r="D882" s="1507">
        <v>30</v>
      </c>
      <c r="E882" s="1507">
        <v>29.7</v>
      </c>
      <c r="F882" s="1507">
        <v>36.200000000000003</v>
      </c>
      <c r="G882" s="1507">
        <v>36.5</v>
      </c>
      <c r="H882" s="1507">
        <v>33.6</v>
      </c>
      <c r="I882" s="1507">
        <v>31.4</v>
      </c>
      <c r="J882" s="1507">
        <v>31.6</v>
      </c>
      <c r="K882" s="1507">
        <v>27.3</v>
      </c>
      <c r="L882" s="1507">
        <v>27.7</v>
      </c>
      <c r="M882" s="1507">
        <v>22</v>
      </c>
    </row>
    <row r="883" spans="1:13">
      <c r="A883" s="1507">
        <v>23</v>
      </c>
      <c r="B883" s="1507">
        <v>24.5</v>
      </c>
      <c r="C883" s="1507">
        <v>16.899999999999999</v>
      </c>
      <c r="D883" s="1507">
        <v>31.2</v>
      </c>
      <c r="E883" s="1507">
        <v>31.5</v>
      </c>
      <c r="F883" s="1507">
        <v>34.9</v>
      </c>
      <c r="G883" s="1507">
        <v>38.799999999999997</v>
      </c>
      <c r="H883" s="1507">
        <v>31.2</v>
      </c>
      <c r="I883" s="1507">
        <v>30</v>
      </c>
      <c r="J883" s="1507">
        <v>31.8</v>
      </c>
      <c r="K883" s="1507">
        <v>22.8</v>
      </c>
      <c r="L883" s="1507">
        <v>27.1</v>
      </c>
      <c r="M883" s="1507">
        <v>23.4</v>
      </c>
    </row>
    <row r="884" spans="1:13">
      <c r="A884" s="1507">
        <v>24</v>
      </c>
      <c r="B884" s="1507">
        <v>22.1</v>
      </c>
      <c r="C884" s="1507">
        <v>19.100000000000001</v>
      </c>
      <c r="D884" s="1507">
        <v>30.7</v>
      </c>
      <c r="E884" s="1507">
        <v>30.8</v>
      </c>
      <c r="F884" s="1507">
        <v>36.200000000000003</v>
      </c>
      <c r="G884" s="1507">
        <v>39.299999999999997</v>
      </c>
      <c r="H884" s="1507">
        <v>33.4</v>
      </c>
      <c r="I884" s="1507">
        <v>33.200000000000003</v>
      </c>
      <c r="J884" s="1507">
        <v>32.1</v>
      </c>
      <c r="K884" s="1507">
        <v>26.5</v>
      </c>
      <c r="L884" s="1507">
        <v>26.7</v>
      </c>
      <c r="M884" s="1507">
        <v>22.4</v>
      </c>
    </row>
    <row r="885" spans="1:13">
      <c r="A885" s="1507">
        <v>25</v>
      </c>
      <c r="B885" s="1507">
        <v>17.100000000000001</v>
      </c>
      <c r="C885" s="1507">
        <v>18.899999999999999</v>
      </c>
      <c r="D885" s="1507">
        <v>26.7</v>
      </c>
      <c r="E885" s="1507">
        <v>31.3</v>
      </c>
      <c r="F885" s="1507">
        <v>36.700000000000003</v>
      </c>
      <c r="G885" s="1507">
        <v>39</v>
      </c>
      <c r="H885" s="1507">
        <v>32.5</v>
      </c>
      <c r="I885" s="1507">
        <v>33.700000000000003</v>
      </c>
      <c r="J885" s="1507">
        <v>28.7</v>
      </c>
      <c r="K885" s="1507">
        <v>27</v>
      </c>
      <c r="L885" s="1507">
        <v>27.8</v>
      </c>
      <c r="M885" s="1507">
        <v>19.600000000000001</v>
      </c>
    </row>
    <row r="886" spans="1:13">
      <c r="A886" s="1507">
        <v>26</v>
      </c>
      <c r="B886" s="1507">
        <v>14.5</v>
      </c>
      <c r="C886" s="1507">
        <v>25.9</v>
      </c>
      <c r="D886" s="1507">
        <v>20.399999999999999</v>
      </c>
      <c r="E886" s="1507">
        <v>29.7</v>
      </c>
      <c r="F886" s="1507">
        <v>34.5</v>
      </c>
      <c r="G886" s="1507">
        <v>37.6</v>
      </c>
      <c r="H886" s="1507">
        <v>29.5</v>
      </c>
      <c r="I886" s="1507">
        <v>35.4</v>
      </c>
      <c r="J886" s="1507">
        <v>26.5</v>
      </c>
      <c r="K886" s="1507">
        <v>27.2</v>
      </c>
      <c r="L886" s="1507">
        <v>27</v>
      </c>
      <c r="M886" s="1507">
        <v>24.5</v>
      </c>
    </row>
    <row r="887" spans="1:13">
      <c r="A887" s="1507">
        <v>27</v>
      </c>
      <c r="B887" s="1507">
        <v>16.7</v>
      </c>
      <c r="C887" s="1507">
        <v>23.4</v>
      </c>
      <c r="D887" s="1507">
        <v>18.5</v>
      </c>
      <c r="E887" s="1507">
        <v>26.9</v>
      </c>
      <c r="F887" s="1507">
        <v>30.9</v>
      </c>
      <c r="G887" s="1507">
        <v>35.1</v>
      </c>
      <c r="H887" s="1507">
        <v>34.700000000000003</v>
      </c>
      <c r="I887" s="1507">
        <v>33.299999999999997</v>
      </c>
      <c r="J887" s="1507">
        <v>28.4</v>
      </c>
      <c r="K887" s="1507">
        <v>28</v>
      </c>
      <c r="L887" s="1507">
        <v>29.6</v>
      </c>
      <c r="M887" s="1507">
        <v>24.4</v>
      </c>
    </row>
    <row r="888" spans="1:13">
      <c r="A888" s="1507">
        <v>28</v>
      </c>
      <c r="B888" s="1507">
        <v>20.399999999999999</v>
      </c>
      <c r="C888" s="1507">
        <v>19.3</v>
      </c>
      <c r="D888" s="1507">
        <v>18.5</v>
      </c>
      <c r="E888" s="1507">
        <v>23.9</v>
      </c>
      <c r="F888" s="1507">
        <v>29.4</v>
      </c>
      <c r="G888" s="1507">
        <v>33.299999999999997</v>
      </c>
      <c r="H888" s="1507">
        <v>36.4</v>
      </c>
      <c r="I888" s="1507">
        <v>35.799999999999997</v>
      </c>
      <c r="J888" s="1507">
        <v>30.4</v>
      </c>
      <c r="K888" s="1507">
        <v>29.2</v>
      </c>
      <c r="L888" s="1507">
        <v>28</v>
      </c>
      <c r="M888" s="1507">
        <v>24.2</v>
      </c>
    </row>
    <row r="889" spans="1:13">
      <c r="A889" s="1507">
        <v>29</v>
      </c>
      <c r="B889" s="1507">
        <v>22.9</v>
      </c>
      <c r="D889" s="1507">
        <v>18.399999999999999</v>
      </c>
      <c r="E889" s="1507">
        <v>30.3</v>
      </c>
      <c r="F889" s="1507">
        <v>29.9</v>
      </c>
      <c r="G889" s="1507">
        <v>31.7</v>
      </c>
      <c r="H889" s="1507">
        <v>33.700000000000003</v>
      </c>
      <c r="I889" s="1507">
        <v>35.700000000000003</v>
      </c>
      <c r="J889" s="1507">
        <v>31.5</v>
      </c>
      <c r="K889" s="1507">
        <v>29.7</v>
      </c>
      <c r="L889" s="1507">
        <v>20.100000000000001</v>
      </c>
      <c r="M889" s="1507">
        <v>25.5</v>
      </c>
    </row>
    <row r="890" spans="1:13">
      <c r="A890" s="1507">
        <v>30</v>
      </c>
      <c r="B890" s="1507">
        <v>21.9</v>
      </c>
      <c r="D890" s="1507">
        <v>25.6</v>
      </c>
      <c r="E890" s="1507">
        <v>31.6</v>
      </c>
      <c r="F890" s="1507">
        <v>32.1</v>
      </c>
      <c r="G890" s="1507">
        <v>32.200000000000003</v>
      </c>
      <c r="H890" s="1507">
        <v>30.2</v>
      </c>
      <c r="I890" s="1507">
        <v>32.299999999999997</v>
      </c>
      <c r="J890" s="1507">
        <v>27.9</v>
      </c>
      <c r="K890" s="1507">
        <v>30.9</v>
      </c>
      <c r="L890" s="1507">
        <v>17.7</v>
      </c>
      <c r="M890" s="1507">
        <v>26.2</v>
      </c>
    </row>
    <row r="891" spans="1:13">
      <c r="A891" s="1507">
        <v>31</v>
      </c>
      <c r="B891" s="1507">
        <v>22.1</v>
      </c>
      <c r="D891" s="1507">
        <v>27.8</v>
      </c>
      <c r="F891" s="1507">
        <v>32.700000000000003</v>
      </c>
      <c r="H891" s="1507">
        <v>34.5</v>
      </c>
      <c r="I891" s="1507">
        <v>29</v>
      </c>
      <c r="K891" s="1507">
        <v>31.2</v>
      </c>
      <c r="M891" s="1507">
        <v>25.4</v>
      </c>
    </row>
    <row r="892" spans="1:13">
      <c r="A892" s="1507">
        <f>A859+1</f>
        <v>1988</v>
      </c>
      <c r="B892" s="1507" t="s">
        <v>2</v>
      </c>
      <c r="C892" s="1507" t="s">
        <v>3</v>
      </c>
      <c r="D892" s="1507" t="s">
        <v>4</v>
      </c>
      <c r="E892" s="1507" t="s">
        <v>5</v>
      </c>
      <c r="F892" s="1507" t="s">
        <v>6</v>
      </c>
      <c r="G892" s="1507" t="s">
        <v>7</v>
      </c>
      <c r="H892" s="1507" t="s">
        <v>8</v>
      </c>
      <c r="I892" s="1507" t="s">
        <v>9</v>
      </c>
      <c r="J892" s="1507" t="s">
        <v>10</v>
      </c>
      <c r="K892" s="1507" t="s">
        <v>11</v>
      </c>
      <c r="L892" s="1507" t="s">
        <v>12</v>
      </c>
      <c r="M892" s="1507" t="s">
        <v>13</v>
      </c>
    </row>
    <row r="894" spans="1:13">
      <c r="A894" s="1507">
        <v>1</v>
      </c>
      <c r="B894" s="1507">
        <v>24.4</v>
      </c>
      <c r="C894" s="1507">
        <v>17.399999999999999</v>
      </c>
      <c r="D894" s="1507">
        <v>13</v>
      </c>
      <c r="E894" s="1507">
        <v>20.5</v>
      </c>
      <c r="F894" s="1507">
        <v>30</v>
      </c>
      <c r="G894" s="1507">
        <v>33</v>
      </c>
      <c r="H894" s="1507">
        <v>35.1</v>
      </c>
      <c r="I894" s="1507">
        <v>30.7</v>
      </c>
      <c r="J894" s="1507">
        <v>35.200000000000003</v>
      </c>
      <c r="K894" s="1507">
        <v>31.7</v>
      </c>
      <c r="L894" s="1507">
        <v>24.8</v>
      </c>
      <c r="M894" s="1507">
        <v>23.7</v>
      </c>
    </row>
    <row r="895" spans="1:13">
      <c r="A895" s="1507">
        <v>2</v>
      </c>
      <c r="B895" s="1507">
        <v>24.9</v>
      </c>
      <c r="C895" s="1507">
        <v>18.100000000000001</v>
      </c>
      <c r="D895" s="1507">
        <v>13.9</v>
      </c>
      <c r="E895" s="1507">
        <v>21.7</v>
      </c>
      <c r="F895" s="1507">
        <v>30.3</v>
      </c>
      <c r="G895" s="1507">
        <v>34.1</v>
      </c>
      <c r="H895" s="1507">
        <v>33.700000000000003</v>
      </c>
      <c r="I895" s="1507">
        <v>30.8</v>
      </c>
      <c r="J895" s="1507">
        <v>36.5</v>
      </c>
      <c r="K895" s="1507">
        <v>28.6</v>
      </c>
      <c r="L895" s="1507">
        <v>23.1</v>
      </c>
      <c r="M895" s="1507">
        <v>23</v>
      </c>
    </row>
    <row r="896" spans="1:13">
      <c r="A896" s="1507">
        <v>3</v>
      </c>
      <c r="B896" s="1507">
        <v>23.7</v>
      </c>
      <c r="C896" s="1507">
        <v>17.2</v>
      </c>
      <c r="D896" s="1507">
        <v>14</v>
      </c>
      <c r="E896" s="1507">
        <v>22.4</v>
      </c>
      <c r="F896" s="1507">
        <v>30</v>
      </c>
      <c r="G896" s="1507">
        <v>32.9</v>
      </c>
      <c r="H896" s="1507">
        <v>29.5</v>
      </c>
      <c r="I896" s="1507">
        <v>28.9</v>
      </c>
      <c r="J896" s="1507">
        <v>34.4</v>
      </c>
      <c r="K896" s="1507">
        <v>24.2</v>
      </c>
      <c r="L896" s="1507">
        <v>27</v>
      </c>
      <c r="M896" s="1507">
        <v>23.4</v>
      </c>
    </row>
    <row r="897" spans="1:13">
      <c r="A897" s="1507">
        <v>4</v>
      </c>
      <c r="B897" s="1507">
        <v>22.1</v>
      </c>
      <c r="C897" s="1507">
        <v>19.600000000000001</v>
      </c>
      <c r="D897" s="1507">
        <v>13.5</v>
      </c>
      <c r="E897" s="1507">
        <v>22.1</v>
      </c>
      <c r="F897" s="1507">
        <v>34.5</v>
      </c>
      <c r="G897" s="1507">
        <v>31.6</v>
      </c>
      <c r="H897" s="1507">
        <v>29.2</v>
      </c>
      <c r="I897" s="1507">
        <v>32.5</v>
      </c>
      <c r="J897" s="1507">
        <v>32.200000000000003</v>
      </c>
      <c r="K897" s="1507">
        <v>26.5</v>
      </c>
      <c r="L897" s="1507">
        <v>26.2</v>
      </c>
      <c r="M897" s="1507">
        <v>24.9</v>
      </c>
    </row>
    <row r="898" spans="1:13">
      <c r="A898" s="1507">
        <v>5</v>
      </c>
      <c r="B898" s="1507">
        <v>21.1</v>
      </c>
      <c r="C898" s="1507">
        <v>21.9</v>
      </c>
      <c r="D898" s="1507">
        <v>16.8</v>
      </c>
      <c r="E898" s="1507">
        <v>22.9</v>
      </c>
      <c r="F898" s="1507">
        <v>34.6</v>
      </c>
      <c r="G898" s="1507">
        <v>28.5</v>
      </c>
      <c r="H898" s="1507">
        <v>31.1</v>
      </c>
      <c r="I898" s="1507">
        <v>31</v>
      </c>
      <c r="J898" s="1507">
        <v>31</v>
      </c>
      <c r="K898" s="1507">
        <v>29.4</v>
      </c>
      <c r="L898" s="1507">
        <v>26.3</v>
      </c>
      <c r="M898" s="1507">
        <v>24</v>
      </c>
    </row>
    <row r="899" spans="1:13">
      <c r="A899" s="1507">
        <v>6</v>
      </c>
      <c r="B899" s="1507">
        <v>18.100000000000001</v>
      </c>
      <c r="C899" s="1507">
        <v>26.5</v>
      </c>
      <c r="D899" s="1507">
        <v>15.2</v>
      </c>
      <c r="E899" s="1507">
        <v>24.9</v>
      </c>
      <c r="F899" s="1507">
        <v>32.1</v>
      </c>
      <c r="G899" s="1507">
        <v>32.6</v>
      </c>
      <c r="H899" s="1507">
        <v>32.299999999999997</v>
      </c>
      <c r="I899" s="1507">
        <v>27.7</v>
      </c>
      <c r="J899" s="1507">
        <v>32.1</v>
      </c>
      <c r="K899" s="1507">
        <v>27.5</v>
      </c>
      <c r="L899" s="1507">
        <v>26</v>
      </c>
      <c r="M899" s="1507">
        <v>23.9</v>
      </c>
    </row>
    <row r="900" spans="1:13">
      <c r="A900" s="1507">
        <v>7</v>
      </c>
      <c r="B900" s="1507">
        <v>18.600000000000001</v>
      </c>
      <c r="C900" s="1507">
        <v>25.7</v>
      </c>
      <c r="D900" s="1507">
        <v>16.3</v>
      </c>
      <c r="E900" s="1507">
        <v>23.5</v>
      </c>
      <c r="F900" s="1507">
        <v>32.700000000000003</v>
      </c>
      <c r="G900" s="1507">
        <v>32.700000000000003</v>
      </c>
      <c r="H900" s="1507">
        <v>34.5</v>
      </c>
      <c r="I900" s="1507">
        <v>29.7</v>
      </c>
      <c r="J900" s="1507">
        <v>33.4</v>
      </c>
      <c r="K900" s="1507">
        <v>27.4</v>
      </c>
      <c r="L900" s="1507">
        <v>26.6</v>
      </c>
      <c r="M900" s="1507">
        <v>26</v>
      </c>
    </row>
    <row r="901" spans="1:13">
      <c r="A901" s="1507">
        <v>8</v>
      </c>
      <c r="B901" s="1507">
        <v>18.899999999999999</v>
      </c>
      <c r="C901" s="1507">
        <v>23.5</v>
      </c>
      <c r="D901" s="1507">
        <v>15.6</v>
      </c>
      <c r="E901" s="1507">
        <v>20.6</v>
      </c>
      <c r="F901" s="1507">
        <v>33.9</v>
      </c>
      <c r="G901" s="1507">
        <v>32.9</v>
      </c>
      <c r="H901" s="1507">
        <v>34.5</v>
      </c>
      <c r="I901" s="1507">
        <v>27.7</v>
      </c>
      <c r="J901" s="1507">
        <v>33.5</v>
      </c>
      <c r="K901" s="1507">
        <v>25.2</v>
      </c>
      <c r="L901" s="1507">
        <v>27</v>
      </c>
      <c r="M901" s="1507">
        <v>29.6</v>
      </c>
    </row>
    <row r="902" spans="1:13">
      <c r="A902" s="1507">
        <v>9</v>
      </c>
      <c r="B902" s="1507">
        <v>23.4</v>
      </c>
      <c r="C902" s="1507">
        <v>14.4</v>
      </c>
      <c r="D902" s="1507">
        <v>19.600000000000001</v>
      </c>
      <c r="E902" s="1507">
        <v>20.6</v>
      </c>
      <c r="F902" s="1507">
        <v>33.700000000000003</v>
      </c>
      <c r="G902" s="1507">
        <v>34.6</v>
      </c>
      <c r="H902" s="1507">
        <v>36.200000000000003</v>
      </c>
      <c r="I902" s="1507">
        <v>33.299999999999997</v>
      </c>
      <c r="J902" s="1507">
        <v>33.200000000000003</v>
      </c>
      <c r="K902" s="1507">
        <v>29.5</v>
      </c>
      <c r="L902" s="1507">
        <v>28.4</v>
      </c>
      <c r="M902" s="1507">
        <v>21.9</v>
      </c>
    </row>
    <row r="903" spans="1:13">
      <c r="A903" s="1507">
        <v>10</v>
      </c>
      <c r="B903" s="1507">
        <v>21.6</v>
      </c>
      <c r="C903" s="1507">
        <v>14.1</v>
      </c>
      <c r="D903" s="1507">
        <v>21.9</v>
      </c>
      <c r="E903" s="1507">
        <v>21.4</v>
      </c>
      <c r="F903" s="1507">
        <v>33.5</v>
      </c>
      <c r="G903" s="1507">
        <v>36.200000000000003</v>
      </c>
      <c r="H903" s="1507">
        <v>35.4</v>
      </c>
      <c r="I903" s="1507">
        <v>33.799999999999997</v>
      </c>
      <c r="J903" s="1507">
        <v>33.299999999999997</v>
      </c>
      <c r="K903" s="1507">
        <v>30.6</v>
      </c>
      <c r="L903" s="1507">
        <v>28</v>
      </c>
      <c r="M903" s="1507">
        <v>19.899999999999999</v>
      </c>
    </row>
    <row r="904" spans="1:13">
      <c r="A904" s="1507">
        <v>11</v>
      </c>
      <c r="B904" s="1507">
        <v>20.6</v>
      </c>
      <c r="C904" s="1507">
        <v>15.1</v>
      </c>
      <c r="D904" s="1507">
        <v>23.9</v>
      </c>
      <c r="E904" s="1507">
        <v>22.2</v>
      </c>
      <c r="F904" s="1507">
        <v>30.5</v>
      </c>
      <c r="G904" s="1507">
        <v>36.200000000000003</v>
      </c>
      <c r="H904" s="1507">
        <v>33.6</v>
      </c>
      <c r="I904" s="1507">
        <v>34.1</v>
      </c>
      <c r="J904" s="1507">
        <v>33.6</v>
      </c>
      <c r="K904" s="1507">
        <v>27.6</v>
      </c>
      <c r="L904" s="1507">
        <v>25.7</v>
      </c>
      <c r="M904" s="1507">
        <v>21</v>
      </c>
    </row>
    <row r="905" spans="1:13">
      <c r="A905" s="1507">
        <v>12</v>
      </c>
      <c r="B905" s="1507">
        <v>18.7</v>
      </c>
      <c r="C905" s="1507">
        <v>17.2</v>
      </c>
      <c r="D905" s="1507">
        <v>21.7</v>
      </c>
      <c r="E905" s="1507">
        <v>23.9</v>
      </c>
      <c r="F905" s="1507">
        <v>27.4</v>
      </c>
      <c r="G905" s="1507">
        <v>35.200000000000003</v>
      </c>
      <c r="H905" s="1507">
        <v>31.4</v>
      </c>
      <c r="I905" s="1507">
        <v>31.6</v>
      </c>
      <c r="J905" s="1507">
        <v>33.200000000000003</v>
      </c>
      <c r="K905" s="1507">
        <v>24.9</v>
      </c>
      <c r="L905" s="1507">
        <v>26.6</v>
      </c>
      <c r="M905" s="1507">
        <v>22</v>
      </c>
    </row>
    <row r="906" spans="1:13">
      <c r="A906" s="1507">
        <v>13</v>
      </c>
      <c r="B906" s="1507">
        <v>20.9</v>
      </c>
      <c r="C906" s="1507">
        <v>17.100000000000001</v>
      </c>
      <c r="D906" s="1507">
        <v>24</v>
      </c>
      <c r="E906" s="1507">
        <v>24.5</v>
      </c>
      <c r="F906" s="1507">
        <v>27.4</v>
      </c>
      <c r="G906" s="1507">
        <v>35.200000000000003</v>
      </c>
      <c r="H906" s="1507">
        <v>29.4</v>
      </c>
      <c r="I906" s="1507">
        <v>32.9</v>
      </c>
      <c r="J906" s="1507">
        <v>33.700000000000003</v>
      </c>
      <c r="K906" s="1507">
        <v>25.4</v>
      </c>
      <c r="L906" s="1507">
        <v>25.8</v>
      </c>
      <c r="M906" s="1507">
        <v>22.4</v>
      </c>
    </row>
    <row r="907" spans="1:13">
      <c r="A907" s="1507">
        <v>14</v>
      </c>
      <c r="B907" s="1507">
        <v>21.5</v>
      </c>
      <c r="C907" s="1507">
        <v>17.100000000000001</v>
      </c>
      <c r="D907" s="1507">
        <v>26</v>
      </c>
      <c r="E907" s="1507">
        <v>23.9</v>
      </c>
      <c r="F907" s="1507">
        <v>27.4</v>
      </c>
      <c r="G907" s="1507">
        <v>34.9</v>
      </c>
      <c r="H907" s="1507">
        <v>32.5</v>
      </c>
      <c r="I907" s="1507">
        <v>31.6</v>
      </c>
      <c r="J907" s="1507">
        <v>33.700000000000003</v>
      </c>
      <c r="K907" s="1507">
        <v>25.5</v>
      </c>
      <c r="L907" s="1507">
        <v>27</v>
      </c>
      <c r="M907" s="1507">
        <v>23.4</v>
      </c>
    </row>
    <row r="908" spans="1:13">
      <c r="A908" s="1507">
        <v>15</v>
      </c>
      <c r="B908" s="1507">
        <v>23.6</v>
      </c>
      <c r="C908" s="1507">
        <v>15.2</v>
      </c>
      <c r="D908" s="1507">
        <v>29.4</v>
      </c>
      <c r="E908" s="1507">
        <v>22.5</v>
      </c>
      <c r="F908" s="1507">
        <v>25</v>
      </c>
      <c r="G908" s="1507">
        <v>34.1</v>
      </c>
      <c r="H908" s="1507">
        <v>33.200000000000003</v>
      </c>
      <c r="I908" s="1507">
        <v>29.3</v>
      </c>
      <c r="J908" s="1507">
        <v>30.4</v>
      </c>
      <c r="K908" s="1507">
        <v>29.7</v>
      </c>
      <c r="L908" s="1507">
        <v>23.8</v>
      </c>
      <c r="M908" s="1507">
        <v>23.6</v>
      </c>
    </row>
    <row r="909" spans="1:13">
      <c r="A909" s="1507">
        <v>16</v>
      </c>
      <c r="B909" s="1507">
        <v>24.4</v>
      </c>
      <c r="C909" s="1507">
        <v>15.1</v>
      </c>
      <c r="D909" s="1507">
        <v>26</v>
      </c>
      <c r="E909" s="1507">
        <v>27.4</v>
      </c>
      <c r="F909" s="1507">
        <v>28.2</v>
      </c>
      <c r="G909" s="1507">
        <v>34.4</v>
      </c>
      <c r="H909" s="1507">
        <v>32.9</v>
      </c>
      <c r="I909" s="1507">
        <v>31.8</v>
      </c>
      <c r="J909" s="1507">
        <v>32.299999999999997</v>
      </c>
      <c r="K909" s="1507">
        <v>28.2</v>
      </c>
      <c r="L909" s="1507">
        <v>22.3</v>
      </c>
      <c r="M909" s="1507">
        <v>23.1</v>
      </c>
    </row>
    <row r="910" spans="1:13">
      <c r="A910" s="1507">
        <v>17</v>
      </c>
      <c r="B910" s="1507">
        <v>21.9</v>
      </c>
      <c r="C910" s="1507">
        <v>14.4</v>
      </c>
      <c r="D910" s="1507">
        <v>23</v>
      </c>
      <c r="E910" s="1507">
        <v>27.3</v>
      </c>
      <c r="F910" s="1507">
        <v>30.7</v>
      </c>
      <c r="G910" s="1507">
        <v>35.5</v>
      </c>
      <c r="H910" s="1507">
        <v>33.200000000000003</v>
      </c>
      <c r="I910" s="1507">
        <v>34.700000000000003</v>
      </c>
      <c r="J910" s="1507">
        <v>29.7</v>
      </c>
      <c r="K910" s="1507">
        <v>25</v>
      </c>
      <c r="L910" s="1507">
        <v>23.9</v>
      </c>
      <c r="M910" s="1507">
        <v>22.6</v>
      </c>
    </row>
    <row r="911" spans="1:13">
      <c r="A911" s="1507">
        <v>18</v>
      </c>
      <c r="B911" s="1507">
        <v>14.6</v>
      </c>
      <c r="C911" s="1507">
        <v>11.5</v>
      </c>
      <c r="D911" s="1507">
        <v>18.100000000000001</v>
      </c>
      <c r="E911" s="1507">
        <v>29</v>
      </c>
      <c r="F911" s="1507">
        <v>31.8</v>
      </c>
      <c r="G911" s="1507">
        <v>32.200000000000003</v>
      </c>
      <c r="H911" s="1507">
        <v>34.1</v>
      </c>
      <c r="I911" s="1507">
        <v>34.4</v>
      </c>
      <c r="J911" s="1507">
        <v>31.6</v>
      </c>
      <c r="K911" s="1507">
        <v>29.7</v>
      </c>
      <c r="L911" s="1507">
        <v>24.1</v>
      </c>
      <c r="M911" s="1507">
        <v>19.899999999999999</v>
      </c>
    </row>
    <row r="912" spans="1:13">
      <c r="A912" s="1507">
        <v>19</v>
      </c>
      <c r="B912" s="1507">
        <v>17</v>
      </c>
      <c r="C912" s="1507">
        <v>12.6</v>
      </c>
      <c r="D912" s="1507">
        <v>18.899999999999999</v>
      </c>
      <c r="E912" s="1507">
        <v>30.3</v>
      </c>
      <c r="F912" s="1507">
        <v>33.299999999999997</v>
      </c>
      <c r="G912" s="1507">
        <v>31.2</v>
      </c>
      <c r="H912" s="1507">
        <v>35.4</v>
      </c>
      <c r="I912" s="1507">
        <v>30.8</v>
      </c>
      <c r="J912" s="1507">
        <v>33.299999999999997</v>
      </c>
      <c r="K912" s="1507">
        <v>30.5</v>
      </c>
      <c r="L912" s="1507">
        <v>24.3</v>
      </c>
      <c r="M912" s="1507">
        <v>21.9</v>
      </c>
    </row>
    <row r="913" spans="1:13">
      <c r="A913" s="1507">
        <v>20</v>
      </c>
      <c r="B913" s="1507">
        <v>20.9</v>
      </c>
      <c r="C913" s="1507">
        <v>15.2</v>
      </c>
      <c r="D913" s="1507">
        <v>20.399999999999999</v>
      </c>
      <c r="E913" s="1507">
        <v>32.4</v>
      </c>
      <c r="F913" s="1507">
        <v>35.6</v>
      </c>
      <c r="G913" s="1507">
        <v>32.299999999999997</v>
      </c>
      <c r="H913" s="1507">
        <v>36.9</v>
      </c>
      <c r="I913" s="1507">
        <v>34.299999999999997</v>
      </c>
      <c r="J913" s="1507">
        <v>32.299999999999997</v>
      </c>
      <c r="K913" s="1507">
        <v>30.9</v>
      </c>
      <c r="L913" s="1507">
        <v>25.2</v>
      </c>
      <c r="M913" s="1507">
        <v>23.6</v>
      </c>
    </row>
    <row r="914" spans="1:13">
      <c r="A914" s="1507">
        <v>21</v>
      </c>
      <c r="B914" s="1507">
        <v>19.399999999999999</v>
      </c>
      <c r="C914" s="1507">
        <v>17.100000000000001</v>
      </c>
      <c r="D914" s="1507">
        <v>20.399999999999999</v>
      </c>
      <c r="E914" s="1507">
        <v>33.799999999999997</v>
      </c>
      <c r="F914" s="1507">
        <v>38.799999999999997</v>
      </c>
      <c r="G914" s="1507">
        <v>36.200000000000003</v>
      </c>
      <c r="H914" s="1507">
        <v>34.4</v>
      </c>
      <c r="I914" s="1507">
        <v>35.200000000000003</v>
      </c>
      <c r="J914" s="1507">
        <v>31.6</v>
      </c>
      <c r="K914" s="1507">
        <v>31.1</v>
      </c>
      <c r="L914" s="1507">
        <v>25.2</v>
      </c>
      <c r="M914" s="1507">
        <v>24</v>
      </c>
    </row>
    <row r="915" spans="1:13">
      <c r="A915" s="1507">
        <v>22</v>
      </c>
      <c r="B915" s="1507">
        <v>26</v>
      </c>
      <c r="C915" s="1507">
        <v>16.2</v>
      </c>
      <c r="D915" s="1507">
        <v>20.3</v>
      </c>
      <c r="E915" s="1507">
        <v>29.5</v>
      </c>
      <c r="F915" s="1507">
        <v>34.4</v>
      </c>
      <c r="G915" s="1507">
        <v>37.700000000000003</v>
      </c>
      <c r="H915" s="1507">
        <v>35.6</v>
      </c>
      <c r="I915" s="1507">
        <v>34.1</v>
      </c>
      <c r="J915" s="1507">
        <v>32</v>
      </c>
      <c r="K915" s="1507">
        <v>28.5</v>
      </c>
      <c r="L915" s="1507">
        <v>25.3</v>
      </c>
      <c r="M915" s="1507">
        <v>25.6</v>
      </c>
    </row>
    <row r="916" spans="1:13">
      <c r="A916" s="1507">
        <v>23</v>
      </c>
      <c r="B916" s="1507">
        <v>25.4</v>
      </c>
      <c r="C916" s="1507">
        <v>20.100000000000001</v>
      </c>
      <c r="D916" s="1507">
        <v>15.9</v>
      </c>
      <c r="E916" s="1507">
        <v>24.9</v>
      </c>
      <c r="F916" s="1507">
        <v>32.6</v>
      </c>
      <c r="G916" s="1507">
        <v>38.700000000000003</v>
      </c>
      <c r="H916" s="1507">
        <v>31.6</v>
      </c>
      <c r="I916" s="1507">
        <v>33.1</v>
      </c>
      <c r="J916" s="1507">
        <v>31.9</v>
      </c>
      <c r="K916" s="1507">
        <v>24.7</v>
      </c>
      <c r="L916" s="1507">
        <v>23.1</v>
      </c>
      <c r="M916" s="1507">
        <v>24.9</v>
      </c>
    </row>
    <row r="917" spans="1:13">
      <c r="A917" s="1507">
        <v>24</v>
      </c>
      <c r="B917" s="1507">
        <v>18.899999999999999</v>
      </c>
      <c r="C917" s="1507">
        <v>20.6</v>
      </c>
      <c r="D917" s="1507">
        <v>16.7</v>
      </c>
      <c r="E917" s="1507">
        <v>27.3</v>
      </c>
      <c r="F917" s="1507">
        <v>36.299999999999997</v>
      </c>
      <c r="G917" s="1507">
        <v>32.5</v>
      </c>
      <c r="H917" s="1507">
        <v>31</v>
      </c>
      <c r="I917" s="1507">
        <v>32.5</v>
      </c>
      <c r="J917" s="1507">
        <v>32.299999999999997</v>
      </c>
      <c r="K917" s="1507">
        <v>23.9</v>
      </c>
      <c r="L917" s="1507">
        <v>26.8</v>
      </c>
      <c r="M917" s="1507">
        <v>24.4</v>
      </c>
    </row>
    <row r="918" spans="1:13">
      <c r="A918" s="1507">
        <v>25</v>
      </c>
      <c r="B918" s="1507">
        <v>18.399999999999999</v>
      </c>
      <c r="C918" s="1507">
        <v>23.1</v>
      </c>
      <c r="D918" s="1507">
        <v>18.399999999999999</v>
      </c>
      <c r="E918" s="1507">
        <v>28.3</v>
      </c>
      <c r="F918" s="1507">
        <v>37.5</v>
      </c>
      <c r="G918" s="1507">
        <v>33.9</v>
      </c>
      <c r="H918" s="1507">
        <v>30.8</v>
      </c>
      <c r="I918" s="1507">
        <v>32</v>
      </c>
      <c r="J918" s="1507">
        <v>32.4</v>
      </c>
      <c r="K918" s="1507">
        <v>27</v>
      </c>
      <c r="L918" s="1507">
        <v>25.8</v>
      </c>
      <c r="M918" s="1507">
        <v>25.2</v>
      </c>
    </row>
    <row r="919" spans="1:13">
      <c r="A919" s="1507">
        <v>26</v>
      </c>
      <c r="B919" s="1507">
        <v>17.600000000000001</v>
      </c>
      <c r="C919" s="1507">
        <v>23.2</v>
      </c>
      <c r="D919" s="1507">
        <v>19.899999999999999</v>
      </c>
      <c r="E919" s="1507">
        <v>29.3</v>
      </c>
      <c r="F919" s="1507">
        <v>32.6</v>
      </c>
      <c r="G919" s="1507">
        <v>31.5</v>
      </c>
      <c r="H919" s="1507">
        <v>31.2</v>
      </c>
      <c r="I919" s="1507">
        <v>31.5</v>
      </c>
      <c r="J919" s="1507">
        <v>31</v>
      </c>
      <c r="K919" s="1507">
        <v>29.4</v>
      </c>
      <c r="L919" s="1507">
        <v>22.8</v>
      </c>
      <c r="M919" s="1507">
        <v>23.7</v>
      </c>
    </row>
    <row r="920" spans="1:13">
      <c r="A920" s="1507">
        <v>27</v>
      </c>
      <c r="B920" s="1507">
        <v>14.3</v>
      </c>
      <c r="C920" s="1507">
        <v>24.4</v>
      </c>
      <c r="D920" s="1507">
        <v>21.9</v>
      </c>
      <c r="E920" s="1507">
        <v>30</v>
      </c>
      <c r="F920" s="1507">
        <v>31.1</v>
      </c>
      <c r="G920" s="1507">
        <v>34.1</v>
      </c>
      <c r="H920" s="1507">
        <v>31.4</v>
      </c>
      <c r="I920" s="1507">
        <v>29.7</v>
      </c>
      <c r="J920" s="1507">
        <v>27.7</v>
      </c>
      <c r="K920" s="1507">
        <v>29.6</v>
      </c>
      <c r="L920" s="1507">
        <v>19.600000000000001</v>
      </c>
      <c r="M920" s="1507">
        <v>21.4</v>
      </c>
    </row>
    <row r="921" spans="1:13">
      <c r="A921" s="1507">
        <v>28</v>
      </c>
      <c r="B921" s="1507">
        <v>15.8</v>
      </c>
      <c r="C921" s="1507">
        <v>23.4</v>
      </c>
      <c r="D921" s="1507">
        <v>25.5</v>
      </c>
      <c r="E921" s="1507">
        <v>30</v>
      </c>
      <c r="F921" s="1507">
        <v>33</v>
      </c>
      <c r="G921" s="1507">
        <v>30.9</v>
      </c>
      <c r="H921" s="1507">
        <v>31.8</v>
      </c>
      <c r="I921" s="1507">
        <v>29</v>
      </c>
      <c r="J921" s="1507">
        <v>23.7</v>
      </c>
      <c r="K921" s="1507">
        <v>26.1</v>
      </c>
      <c r="L921" s="1507">
        <v>21.9</v>
      </c>
      <c r="M921" s="1507">
        <v>22.8</v>
      </c>
    </row>
    <row r="922" spans="1:13">
      <c r="A922" s="1507">
        <v>29</v>
      </c>
      <c r="B922" s="1507">
        <v>17.399999999999999</v>
      </c>
      <c r="C922" s="1507">
        <v>21.6</v>
      </c>
      <c r="D922" s="1507">
        <v>23.9</v>
      </c>
      <c r="E922" s="1507">
        <v>29</v>
      </c>
      <c r="F922" s="1507">
        <v>32.200000000000003</v>
      </c>
      <c r="G922" s="1507">
        <v>29.7</v>
      </c>
      <c r="H922" s="1507">
        <v>27.6</v>
      </c>
      <c r="I922" s="1507">
        <v>33</v>
      </c>
      <c r="J922" s="1507">
        <v>27</v>
      </c>
      <c r="K922" s="1507">
        <v>19.399999999999999</v>
      </c>
      <c r="L922" s="1507">
        <v>22.6</v>
      </c>
      <c r="M922" s="1507">
        <v>21.1</v>
      </c>
    </row>
    <row r="923" spans="1:13">
      <c r="A923" s="1507">
        <v>30</v>
      </c>
      <c r="B923" s="1507">
        <v>19.100000000000001</v>
      </c>
      <c r="D923" s="1507">
        <v>19.3</v>
      </c>
      <c r="E923" s="1507">
        <v>30</v>
      </c>
      <c r="F923" s="1507">
        <v>30.9</v>
      </c>
      <c r="G923" s="1507">
        <v>33.6</v>
      </c>
      <c r="H923" s="1507">
        <v>26.2</v>
      </c>
      <c r="I923" s="1507">
        <v>32</v>
      </c>
      <c r="J923" s="1507">
        <v>30.2</v>
      </c>
      <c r="K923" s="1507">
        <v>21.1</v>
      </c>
      <c r="L923" s="1507">
        <v>23.1</v>
      </c>
      <c r="M923" s="1507">
        <v>22.1</v>
      </c>
    </row>
    <row r="924" spans="1:13">
      <c r="A924" s="1507">
        <v>31</v>
      </c>
      <c r="B924" s="1507">
        <v>19.5</v>
      </c>
      <c r="D924" s="1507">
        <v>19</v>
      </c>
      <c r="F924" s="1507">
        <v>29.6</v>
      </c>
      <c r="H924" s="1507">
        <v>27.6</v>
      </c>
      <c r="I924" s="1507">
        <v>34</v>
      </c>
      <c r="K924" s="1507">
        <v>21.1</v>
      </c>
      <c r="M924" s="1507">
        <v>20.9</v>
      </c>
    </row>
    <row r="925" spans="1:13">
      <c r="A925" s="1507">
        <f>A892+1</f>
        <v>1989</v>
      </c>
      <c r="B925" s="1507" t="s">
        <v>2</v>
      </c>
      <c r="C925" s="1507" t="s">
        <v>3</v>
      </c>
      <c r="D925" s="1507" t="s">
        <v>4</v>
      </c>
      <c r="E925" s="1507" t="s">
        <v>5</v>
      </c>
      <c r="F925" s="1507" t="s">
        <v>6</v>
      </c>
      <c r="G925" s="1507" t="s">
        <v>7</v>
      </c>
      <c r="H925" s="1507" t="s">
        <v>8</v>
      </c>
      <c r="I925" s="1507" t="s">
        <v>9</v>
      </c>
      <c r="J925" s="1507" t="s">
        <v>10</v>
      </c>
      <c r="K925" s="1507" t="s">
        <v>11</v>
      </c>
      <c r="L925" s="1507" t="s">
        <v>12</v>
      </c>
      <c r="M925" s="1507" t="s">
        <v>13</v>
      </c>
    </row>
    <row r="927" spans="1:13">
      <c r="A927" s="1507">
        <v>1</v>
      </c>
      <c r="B927" s="1507">
        <v>22.6</v>
      </c>
      <c r="C927" s="1507">
        <v>14.1</v>
      </c>
      <c r="D927" s="1507">
        <v>20.9</v>
      </c>
      <c r="E927" s="1507">
        <v>25.3</v>
      </c>
      <c r="F927" s="1507">
        <v>30</v>
      </c>
      <c r="G927" s="1507">
        <v>27.4</v>
      </c>
      <c r="H927" s="1507">
        <v>31.5</v>
      </c>
      <c r="I927" s="1507">
        <v>33.6</v>
      </c>
      <c r="J927" s="1507">
        <v>33.4</v>
      </c>
      <c r="K927" s="1507">
        <v>33.1</v>
      </c>
      <c r="L927" s="1507">
        <v>29.7</v>
      </c>
      <c r="M927" s="1507">
        <v>22.4</v>
      </c>
    </row>
    <row r="928" spans="1:13">
      <c r="A928" s="1507">
        <v>2</v>
      </c>
      <c r="B928" s="1507">
        <v>21.1</v>
      </c>
      <c r="C928" s="1507">
        <v>13.7</v>
      </c>
      <c r="D928" s="1507">
        <v>23.9</v>
      </c>
      <c r="E928" s="1507">
        <v>28.5</v>
      </c>
      <c r="F928" s="1507">
        <v>31.1</v>
      </c>
      <c r="G928" s="1507">
        <v>31.8</v>
      </c>
      <c r="H928" s="1507">
        <v>31.3</v>
      </c>
      <c r="I928" s="1507">
        <v>34.9</v>
      </c>
      <c r="J928" s="1507">
        <v>33.799999999999997</v>
      </c>
      <c r="K928" s="1507">
        <v>32.200000000000003</v>
      </c>
      <c r="L928" s="1507">
        <v>29.7</v>
      </c>
      <c r="M928" s="1507">
        <v>23.7</v>
      </c>
    </row>
    <row r="929" spans="1:13">
      <c r="A929" s="1507">
        <v>3</v>
      </c>
      <c r="B929" s="1507">
        <v>21.9</v>
      </c>
      <c r="C929" s="1507">
        <v>14.9</v>
      </c>
      <c r="D929" s="1507">
        <v>24.5</v>
      </c>
      <c r="E929" s="1507">
        <v>30.9</v>
      </c>
      <c r="F929" s="1507">
        <v>26.1</v>
      </c>
      <c r="G929" s="1507">
        <v>31.7</v>
      </c>
      <c r="H929" s="1507">
        <v>31.7</v>
      </c>
      <c r="I929" s="1507">
        <v>35.200000000000003</v>
      </c>
      <c r="J929" s="1507">
        <v>33.700000000000003</v>
      </c>
      <c r="K929" s="1507">
        <v>28.7</v>
      </c>
      <c r="L929" s="1507">
        <v>30.3</v>
      </c>
      <c r="M929" s="1507">
        <v>24.3</v>
      </c>
    </row>
    <row r="930" spans="1:13">
      <c r="A930" s="1507">
        <v>4</v>
      </c>
      <c r="B930" s="1507">
        <v>20</v>
      </c>
      <c r="C930" s="1507">
        <v>13.7</v>
      </c>
      <c r="D930" s="1507">
        <v>22.6</v>
      </c>
      <c r="E930" s="1507">
        <v>31.4</v>
      </c>
      <c r="F930" s="1507">
        <v>24.3</v>
      </c>
      <c r="G930" s="1507">
        <v>33.1</v>
      </c>
      <c r="H930" s="1507">
        <v>32.299999999999997</v>
      </c>
      <c r="I930" s="1507">
        <v>33.1</v>
      </c>
      <c r="J930" s="1507">
        <v>34.700000000000003</v>
      </c>
      <c r="K930" s="1507">
        <v>24.5</v>
      </c>
      <c r="L930" s="1507">
        <v>30.6</v>
      </c>
      <c r="M930" s="1507">
        <v>24.4</v>
      </c>
    </row>
    <row r="931" spans="1:13">
      <c r="A931" s="1507">
        <v>5</v>
      </c>
      <c r="B931" s="1507">
        <v>20.9</v>
      </c>
      <c r="C931" s="1507">
        <v>13</v>
      </c>
      <c r="D931" s="1507">
        <v>18</v>
      </c>
      <c r="E931" s="1507">
        <v>28.6</v>
      </c>
      <c r="F931" s="1507">
        <v>29.1</v>
      </c>
      <c r="G931" s="1507">
        <v>30.2</v>
      </c>
      <c r="H931" s="1507">
        <v>30.6</v>
      </c>
      <c r="I931" s="1507">
        <v>35.1</v>
      </c>
      <c r="J931" s="1507">
        <v>32.200000000000003</v>
      </c>
      <c r="K931" s="1507">
        <v>26.5</v>
      </c>
      <c r="L931" s="1507">
        <v>31.1</v>
      </c>
      <c r="M931" s="1507">
        <v>24.6</v>
      </c>
    </row>
    <row r="932" spans="1:13">
      <c r="A932" s="1507">
        <v>6</v>
      </c>
      <c r="B932" s="1507">
        <v>21.9</v>
      </c>
      <c r="C932" s="1507">
        <v>12</v>
      </c>
      <c r="D932" s="1507">
        <v>16.5</v>
      </c>
      <c r="E932" s="1507">
        <v>26</v>
      </c>
      <c r="F932" s="1507">
        <v>29.2</v>
      </c>
      <c r="G932" s="1507">
        <v>33.4</v>
      </c>
      <c r="H932" s="1507">
        <v>30.5</v>
      </c>
      <c r="I932" s="1507">
        <v>35.299999999999997</v>
      </c>
      <c r="J932" s="1507">
        <v>28.2</v>
      </c>
      <c r="K932" s="1507">
        <v>31.3</v>
      </c>
      <c r="L932" s="1507">
        <v>30.3</v>
      </c>
      <c r="M932" s="1507">
        <v>24.7</v>
      </c>
    </row>
    <row r="933" spans="1:13">
      <c r="A933" s="1507">
        <v>7</v>
      </c>
      <c r="B933" s="1507">
        <v>26.4</v>
      </c>
      <c r="C933" s="1507">
        <v>12.5</v>
      </c>
      <c r="D933" s="1507">
        <v>16.899999999999999</v>
      </c>
      <c r="E933" s="1507">
        <v>23.1</v>
      </c>
      <c r="F933" s="1507">
        <v>29.5</v>
      </c>
      <c r="G933" s="1507">
        <v>34.6</v>
      </c>
      <c r="H933" s="1507">
        <v>34</v>
      </c>
      <c r="I933" s="1507">
        <v>34.299999999999997</v>
      </c>
      <c r="J933" s="1507">
        <v>31.1</v>
      </c>
      <c r="K933" s="1507">
        <v>29.5</v>
      </c>
      <c r="L933" s="1507">
        <v>31.1</v>
      </c>
      <c r="M933" s="1507">
        <v>25.6</v>
      </c>
    </row>
    <row r="934" spans="1:13">
      <c r="A934" s="1507">
        <v>8</v>
      </c>
      <c r="B934" s="1507">
        <v>28.5</v>
      </c>
      <c r="C934" s="1507">
        <v>15.1</v>
      </c>
      <c r="D934" s="1507">
        <v>18.600000000000001</v>
      </c>
      <c r="E934" s="1507">
        <v>22.3</v>
      </c>
      <c r="F934" s="1507">
        <v>31.1</v>
      </c>
      <c r="G934" s="1507">
        <v>33.299999999999997</v>
      </c>
      <c r="H934" s="1507">
        <v>34.4</v>
      </c>
      <c r="I934" s="1507">
        <v>31.6</v>
      </c>
      <c r="J934" s="1507">
        <v>31.8</v>
      </c>
      <c r="K934" s="1507">
        <v>28.3</v>
      </c>
      <c r="L934" s="1507">
        <v>30.3</v>
      </c>
      <c r="M934" s="1507">
        <v>25.5</v>
      </c>
    </row>
    <row r="935" spans="1:13">
      <c r="A935" s="1507">
        <v>9</v>
      </c>
      <c r="B935" s="1507">
        <v>24.9</v>
      </c>
      <c r="C935" s="1507">
        <v>17.2</v>
      </c>
      <c r="D935" s="1507">
        <v>17.399999999999999</v>
      </c>
      <c r="E935" s="1507">
        <v>22.7</v>
      </c>
      <c r="F935" s="1507">
        <v>33.299999999999997</v>
      </c>
      <c r="G935" s="1507">
        <v>33.6</v>
      </c>
      <c r="H935" s="1507">
        <v>34.1</v>
      </c>
      <c r="I935" s="1507">
        <v>30.6</v>
      </c>
      <c r="J935" s="1507">
        <v>31.2</v>
      </c>
      <c r="K935" s="1507">
        <v>29.2</v>
      </c>
      <c r="L935" s="1507">
        <v>27.1</v>
      </c>
      <c r="M935" s="1507">
        <v>25.5</v>
      </c>
    </row>
    <row r="936" spans="1:13">
      <c r="A936" s="1507">
        <v>10</v>
      </c>
      <c r="B936" s="1507">
        <v>27</v>
      </c>
      <c r="C936" s="1507">
        <v>17.100000000000001</v>
      </c>
      <c r="D936" s="1507">
        <v>17.100000000000001</v>
      </c>
      <c r="E936" s="1507">
        <v>22</v>
      </c>
      <c r="F936" s="1507">
        <v>33.9</v>
      </c>
      <c r="G936" s="1507">
        <v>33.4</v>
      </c>
      <c r="H936" s="1507">
        <v>33.9</v>
      </c>
      <c r="I936" s="1507">
        <v>32.700000000000003</v>
      </c>
      <c r="J936" s="1507">
        <v>34.299999999999997</v>
      </c>
      <c r="K936" s="1507">
        <v>30</v>
      </c>
      <c r="L936" s="1507">
        <v>23.6</v>
      </c>
      <c r="M936" s="1507">
        <v>22.9</v>
      </c>
    </row>
    <row r="937" spans="1:13">
      <c r="A937" s="1507">
        <v>11</v>
      </c>
      <c r="B937" s="1507">
        <v>27</v>
      </c>
      <c r="C937" s="1507">
        <v>17.7</v>
      </c>
      <c r="D937" s="1507">
        <v>23.1</v>
      </c>
      <c r="E937" s="1507">
        <v>26.5</v>
      </c>
      <c r="F937" s="1507">
        <v>33.6</v>
      </c>
      <c r="G937" s="1507">
        <v>28</v>
      </c>
      <c r="H937" s="1507">
        <v>31.8</v>
      </c>
      <c r="I937" s="1507">
        <v>30.8</v>
      </c>
      <c r="J937" s="1507">
        <v>35.200000000000003</v>
      </c>
      <c r="K937" s="1507">
        <v>26.9</v>
      </c>
      <c r="L937" s="1507">
        <v>26.2</v>
      </c>
      <c r="M937" s="1507">
        <v>22.8</v>
      </c>
    </row>
    <row r="938" spans="1:13">
      <c r="A938" s="1507">
        <v>12</v>
      </c>
      <c r="B938" s="1507">
        <v>23.1</v>
      </c>
      <c r="C938" s="1507">
        <v>18.899999999999999</v>
      </c>
      <c r="D938" s="1507">
        <v>24.5</v>
      </c>
      <c r="E938" s="1507">
        <v>25.1</v>
      </c>
      <c r="F938" s="1507">
        <v>34.700000000000003</v>
      </c>
      <c r="G938" s="1507">
        <v>25.3</v>
      </c>
      <c r="H938" s="1507">
        <v>31</v>
      </c>
      <c r="I938" s="1507">
        <v>27.1</v>
      </c>
      <c r="J938" s="1507">
        <v>33.299999999999997</v>
      </c>
      <c r="K938" s="1507">
        <v>32.1</v>
      </c>
      <c r="L938" s="1507">
        <v>29.7</v>
      </c>
      <c r="M938" s="1507">
        <v>24.9</v>
      </c>
    </row>
    <row r="939" spans="1:13">
      <c r="A939" s="1507">
        <v>13</v>
      </c>
      <c r="B939" s="1507">
        <v>13</v>
      </c>
      <c r="C939" s="1507">
        <v>19.399999999999999</v>
      </c>
      <c r="D939" s="1507">
        <v>24.3</v>
      </c>
      <c r="E939" s="1507">
        <v>28.6</v>
      </c>
      <c r="F939" s="1507">
        <v>32.4</v>
      </c>
      <c r="G939" s="1507">
        <v>25.6</v>
      </c>
      <c r="H939" s="1507">
        <v>31.4</v>
      </c>
      <c r="I939" s="1507">
        <v>27</v>
      </c>
      <c r="J939" s="1507">
        <v>33.6</v>
      </c>
      <c r="K939" s="1507">
        <v>28.3</v>
      </c>
      <c r="L939" s="1507">
        <v>27.4</v>
      </c>
      <c r="M939" s="1507">
        <v>24.9</v>
      </c>
    </row>
    <row r="940" spans="1:13">
      <c r="A940" s="1507">
        <v>14</v>
      </c>
      <c r="B940" s="1507">
        <v>13.6</v>
      </c>
      <c r="C940" s="1507">
        <v>19.3</v>
      </c>
      <c r="D940" s="1507">
        <v>23.9</v>
      </c>
      <c r="E940" s="1507">
        <v>25.3</v>
      </c>
      <c r="F940" s="1507">
        <v>25.5</v>
      </c>
      <c r="G940" s="1507">
        <v>28.8</v>
      </c>
      <c r="H940" s="1507">
        <v>33.1</v>
      </c>
      <c r="I940" s="1507">
        <v>27</v>
      </c>
      <c r="J940" s="1507">
        <v>33.1</v>
      </c>
      <c r="K940" s="1507">
        <v>28.4</v>
      </c>
      <c r="L940" s="1507">
        <v>22.2</v>
      </c>
      <c r="M940" s="1507">
        <v>22.5</v>
      </c>
    </row>
    <row r="941" spans="1:13">
      <c r="A941" s="1507">
        <v>15</v>
      </c>
      <c r="B941" s="1507">
        <v>12.2</v>
      </c>
      <c r="C941" s="1507">
        <v>23.4</v>
      </c>
      <c r="D941" s="1507">
        <v>24</v>
      </c>
      <c r="E941" s="1507">
        <v>21.2</v>
      </c>
      <c r="F941" s="1507">
        <v>25.5</v>
      </c>
      <c r="G941" s="1507">
        <v>32.5</v>
      </c>
      <c r="H941" s="1507">
        <v>33.4</v>
      </c>
      <c r="I941" s="1507">
        <v>32.799999999999997</v>
      </c>
      <c r="J941" s="1507">
        <v>32.9</v>
      </c>
      <c r="K941" s="1507">
        <v>29.6</v>
      </c>
      <c r="L941" s="1507">
        <v>19.3</v>
      </c>
      <c r="M941" s="1507">
        <v>22.5</v>
      </c>
    </row>
    <row r="942" spans="1:13">
      <c r="A942" s="1507">
        <v>16</v>
      </c>
      <c r="B942" s="1507">
        <v>13.7</v>
      </c>
      <c r="C942" s="1507">
        <v>23.1</v>
      </c>
      <c r="D942" s="1507">
        <v>22.5</v>
      </c>
      <c r="E942" s="1507">
        <v>23.1</v>
      </c>
      <c r="F942" s="1507">
        <v>28.3</v>
      </c>
      <c r="G942" s="1507">
        <v>34.1</v>
      </c>
      <c r="H942" s="1507">
        <v>34.1</v>
      </c>
      <c r="I942" s="1507">
        <v>34.700000000000003</v>
      </c>
      <c r="J942" s="1507">
        <v>30.6</v>
      </c>
      <c r="K942" s="1507">
        <v>30.6</v>
      </c>
      <c r="L942" s="1507">
        <v>17.8</v>
      </c>
      <c r="M942" s="1507">
        <v>22.9</v>
      </c>
    </row>
    <row r="943" spans="1:13">
      <c r="A943" s="1507">
        <v>17</v>
      </c>
      <c r="B943" s="1507">
        <v>14.5</v>
      </c>
      <c r="C943" s="1507">
        <v>27.6</v>
      </c>
      <c r="D943" s="1507">
        <v>24.4</v>
      </c>
      <c r="E943" s="1507">
        <v>25.2</v>
      </c>
      <c r="F943" s="1507">
        <v>30.3</v>
      </c>
      <c r="G943" s="1507">
        <v>35.9</v>
      </c>
      <c r="H943" s="1507">
        <v>35.700000000000003</v>
      </c>
      <c r="I943" s="1507">
        <v>36.200000000000003</v>
      </c>
      <c r="J943" s="1507">
        <v>30.4</v>
      </c>
      <c r="K943" s="1507">
        <v>27.5</v>
      </c>
      <c r="L943" s="1507">
        <v>18.899999999999999</v>
      </c>
      <c r="M943" s="1507">
        <v>23.5</v>
      </c>
    </row>
    <row r="944" spans="1:13">
      <c r="A944" s="1507">
        <v>18</v>
      </c>
      <c r="B944" s="1507">
        <v>13.9</v>
      </c>
      <c r="C944" s="1507">
        <v>26.5</v>
      </c>
      <c r="D944" s="1507">
        <v>27.3</v>
      </c>
      <c r="E944" s="1507">
        <v>28.5</v>
      </c>
      <c r="F944" s="1507">
        <v>33.1</v>
      </c>
      <c r="G944" s="1507">
        <v>36.700000000000003</v>
      </c>
      <c r="H944" s="1507">
        <v>36.4</v>
      </c>
      <c r="I944" s="1507">
        <v>34.4</v>
      </c>
      <c r="J944" s="1507">
        <v>31.9</v>
      </c>
      <c r="K944" s="1507">
        <v>23.5</v>
      </c>
      <c r="L944" s="1507">
        <v>20.6</v>
      </c>
      <c r="M944" s="1507">
        <v>23.9</v>
      </c>
    </row>
    <row r="945" spans="1:13">
      <c r="A945" s="1507">
        <v>19</v>
      </c>
      <c r="B945" s="1507">
        <v>14.1</v>
      </c>
      <c r="C945" s="1507">
        <v>24.4</v>
      </c>
      <c r="D945" s="1507">
        <v>28</v>
      </c>
      <c r="E945" s="1507">
        <v>29.4</v>
      </c>
      <c r="F945" s="1507">
        <v>33.1</v>
      </c>
      <c r="G945" s="1507">
        <v>36.200000000000003</v>
      </c>
      <c r="H945" s="1507">
        <v>32.9</v>
      </c>
      <c r="I945" s="1507">
        <v>32.9</v>
      </c>
      <c r="J945" s="1507">
        <v>33.6</v>
      </c>
      <c r="K945" s="1507">
        <v>23.1</v>
      </c>
      <c r="L945" s="1507">
        <v>23.3</v>
      </c>
      <c r="M945" s="1507">
        <v>24.4</v>
      </c>
    </row>
    <row r="946" spans="1:13">
      <c r="A946" s="1507">
        <v>20</v>
      </c>
      <c r="B946" s="1507">
        <v>13.6</v>
      </c>
      <c r="C946" s="1507">
        <v>26.6</v>
      </c>
      <c r="D946" s="1507">
        <v>25.4</v>
      </c>
      <c r="E946" s="1507">
        <v>28.4</v>
      </c>
      <c r="F946" s="1507">
        <v>35.200000000000003</v>
      </c>
      <c r="G946" s="1507">
        <v>34.5</v>
      </c>
      <c r="H946" s="1507">
        <v>31.4</v>
      </c>
      <c r="I946" s="1507">
        <v>32.6</v>
      </c>
      <c r="J946" s="1507">
        <v>33.6</v>
      </c>
      <c r="K946" s="1507">
        <v>26.9</v>
      </c>
      <c r="L946" s="1507">
        <v>24.3</v>
      </c>
      <c r="M946" s="1507">
        <v>22.9</v>
      </c>
    </row>
    <row r="947" spans="1:13">
      <c r="A947" s="1507">
        <v>21</v>
      </c>
      <c r="B947" s="1507">
        <v>13.2</v>
      </c>
      <c r="C947" s="1507">
        <v>24</v>
      </c>
      <c r="D947" s="1507">
        <v>20.2</v>
      </c>
      <c r="E947" s="1507">
        <v>29.6</v>
      </c>
      <c r="F947" s="1507">
        <v>36.200000000000003</v>
      </c>
      <c r="G947" s="1507">
        <v>31.3</v>
      </c>
      <c r="H947" s="1507">
        <v>34.1</v>
      </c>
      <c r="I947" s="1507">
        <v>33.5</v>
      </c>
      <c r="J947" s="1507">
        <v>33.6</v>
      </c>
      <c r="K947" s="1507">
        <v>28.2</v>
      </c>
      <c r="L947" s="1507">
        <v>23.3</v>
      </c>
      <c r="M947" s="1507">
        <v>24.4</v>
      </c>
    </row>
    <row r="948" spans="1:13">
      <c r="A948" s="1507">
        <v>22</v>
      </c>
      <c r="B948" s="1507">
        <v>16.600000000000001</v>
      </c>
      <c r="C948" s="1507">
        <v>22.9</v>
      </c>
      <c r="D948" s="1507">
        <v>18.899999999999999</v>
      </c>
      <c r="E948" s="1507">
        <v>27.1</v>
      </c>
      <c r="F948" s="1507">
        <v>33.1</v>
      </c>
      <c r="G948" s="1507">
        <v>30.6</v>
      </c>
      <c r="H948" s="1507">
        <v>35.200000000000003</v>
      </c>
      <c r="I948" s="1507">
        <v>32.9</v>
      </c>
      <c r="J948" s="1507">
        <v>29.5</v>
      </c>
      <c r="K948" s="1507">
        <v>24.4</v>
      </c>
      <c r="L948" s="1507">
        <v>25.7</v>
      </c>
      <c r="M948" s="1507">
        <v>25.6</v>
      </c>
    </row>
    <row r="949" spans="1:13">
      <c r="A949" s="1507">
        <v>23</v>
      </c>
      <c r="B949" s="1507">
        <v>15.9</v>
      </c>
      <c r="C949" s="1507">
        <v>21</v>
      </c>
      <c r="D949" s="1507">
        <v>21.5</v>
      </c>
      <c r="E949" s="1507">
        <v>27.4</v>
      </c>
      <c r="F949" s="1507">
        <v>29.3</v>
      </c>
      <c r="G949" s="1507">
        <v>28.7</v>
      </c>
      <c r="H949" s="1507">
        <v>32.1</v>
      </c>
      <c r="I949" s="1507">
        <v>31.8</v>
      </c>
      <c r="J949" s="1507">
        <v>28.1</v>
      </c>
      <c r="K949" s="1507">
        <v>20.6</v>
      </c>
      <c r="L949" s="1507">
        <v>26.1</v>
      </c>
      <c r="M949" s="1507">
        <v>21.1</v>
      </c>
    </row>
    <row r="950" spans="1:13">
      <c r="A950" s="1507">
        <v>24</v>
      </c>
      <c r="B950" s="1507">
        <v>14.9</v>
      </c>
      <c r="C950" s="1507">
        <v>24.5</v>
      </c>
      <c r="D950" s="1507">
        <v>24.5</v>
      </c>
      <c r="E950" s="1507">
        <v>26.6</v>
      </c>
      <c r="F950" s="1507">
        <v>33.700000000000003</v>
      </c>
      <c r="G950" s="1507">
        <v>27.6</v>
      </c>
      <c r="H950" s="1507">
        <v>29.3</v>
      </c>
      <c r="I950" s="1507">
        <v>30.2</v>
      </c>
      <c r="J950" s="1507">
        <v>26.7</v>
      </c>
      <c r="K950" s="1507">
        <v>24.4</v>
      </c>
      <c r="L950" s="1507">
        <v>26.2</v>
      </c>
      <c r="M950" s="1507">
        <v>20.6</v>
      </c>
    </row>
    <row r="951" spans="1:13">
      <c r="A951" s="1507">
        <v>25</v>
      </c>
      <c r="B951" s="1507">
        <v>14.1</v>
      </c>
      <c r="C951" s="1507">
        <v>27.7</v>
      </c>
      <c r="D951" s="1507">
        <v>22.7</v>
      </c>
      <c r="E951" s="1507">
        <v>25.7</v>
      </c>
      <c r="F951" s="1507">
        <v>28.5</v>
      </c>
      <c r="G951" s="1507">
        <v>28.5</v>
      </c>
      <c r="H951" s="1507">
        <v>33.1</v>
      </c>
      <c r="I951" s="1507">
        <v>29.4</v>
      </c>
      <c r="J951" s="1507">
        <v>27.8</v>
      </c>
      <c r="K951" s="1507">
        <v>29.3</v>
      </c>
      <c r="L951" s="1507">
        <v>26.4</v>
      </c>
      <c r="M951" s="1507">
        <v>20.6</v>
      </c>
    </row>
    <row r="952" spans="1:13">
      <c r="A952" s="1507">
        <v>26</v>
      </c>
      <c r="B952" s="1507">
        <v>14.8</v>
      </c>
      <c r="C952" s="1507">
        <v>23.4</v>
      </c>
      <c r="D952" s="1507">
        <v>20.399999999999999</v>
      </c>
      <c r="E952" s="1507">
        <v>28.7</v>
      </c>
      <c r="F952" s="1507">
        <v>24.9</v>
      </c>
      <c r="G952" s="1507">
        <v>29.1</v>
      </c>
      <c r="H952" s="1507">
        <v>34.6</v>
      </c>
      <c r="I952" s="1507">
        <v>32.6</v>
      </c>
      <c r="J952" s="1507">
        <v>31.6</v>
      </c>
      <c r="K952" s="1507">
        <v>29.5</v>
      </c>
      <c r="L952" s="1507">
        <v>26</v>
      </c>
      <c r="M952" s="1507">
        <v>19.600000000000001</v>
      </c>
    </row>
    <row r="953" spans="1:13">
      <c r="A953" s="1507">
        <v>27</v>
      </c>
      <c r="B953" s="1507">
        <v>15.3</v>
      </c>
      <c r="C953" s="1507">
        <v>22.9</v>
      </c>
      <c r="D953" s="1507">
        <v>22.4</v>
      </c>
      <c r="E953" s="1507">
        <v>29.2</v>
      </c>
      <c r="F953" s="1507">
        <v>25.5</v>
      </c>
      <c r="G953" s="1507">
        <v>27.2</v>
      </c>
      <c r="H953" s="1507">
        <v>36.200000000000003</v>
      </c>
      <c r="I953" s="1507">
        <v>33.4</v>
      </c>
      <c r="J953" s="1507">
        <v>32.200000000000003</v>
      </c>
      <c r="K953" s="1507">
        <v>30.3</v>
      </c>
      <c r="L953" s="1507">
        <v>26.9</v>
      </c>
      <c r="M953" s="1507">
        <v>15.7</v>
      </c>
    </row>
    <row r="954" spans="1:13">
      <c r="A954" s="1507">
        <v>28</v>
      </c>
      <c r="B954" s="1507">
        <v>14.3</v>
      </c>
      <c r="C954" s="1507">
        <v>23.3</v>
      </c>
      <c r="D954" s="1507">
        <v>24</v>
      </c>
      <c r="E954" s="1507">
        <v>32.4</v>
      </c>
      <c r="F954" s="1507">
        <v>30.9</v>
      </c>
      <c r="G954" s="1507">
        <v>28.8</v>
      </c>
      <c r="H954" s="1507">
        <v>31.5</v>
      </c>
      <c r="I954" s="1507">
        <v>31.7</v>
      </c>
      <c r="J954" s="1507">
        <v>33.299999999999997</v>
      </c>
      <c r="K954" s="1507">
        <v>31.5</v>
      </c>
      <c r="L954" s="1507">
        <v>24</v>
      </c>
      <c r="M954" s="1507">
        <v>18.100000000000001</v>
      </c>
    </row>
    <row r="955" spans="1:13">
      <c r="A955" s="1507">
        <v>29</v>
      </c>
      <c r="B955" s="1507">
        <v>11</v>
      </c>
      <c r="D955" s="1507">
        <v>23.9</v>
      </c>
      <c r="E955" s="1507">
        <v>30.5</v>
      </c>
      <c r="F955" s="1507">
        <v>31.6</v>
      </c>
      <c r="G955" s="1507">
        <v>30.3</v>
      </c>
      <c r="H955" s="1507">
        <v>31.8</v>
      </c>
      <c r="I955" s="1507">
        <v>31.7</v>
      </c>
      <c r="J955" s="1507">
        <v>33</v>
      </c>
      <c r="K955" s="1507">
        <v>29.1</v>
      </c>
      <c r="L955" s="1507">
        <v>20.9</v>
      </c>
      <c r="M955" s="1507">
        <v>17.600000000000001</v>
      </c>
    </row>
    <row r="956" spans="1:13">
      <c r="A956" s="1507">
        <v>30</v>
      </c>
      <c r="B956" s="1507">
        <v>14.4</v>
      </c>
      <c r="D956" s="1507">
        <v>21.6</v>
      </c>
      <c r="E956" s="1507">
        <v>29</v>
      </c>
      <c r="F956" s="1507">
        <v>32.6</v>
      </c>
      <c r="G956" s="1507">
        <v>30.6</v>
      </c>
      <c r="H956" s="1507">
        <v>32.6</v>
      </c>
      <c r="I956" s="1507">
        <v>30.5</v>
      </c>
      <c r="J956" s="1507">
        <v>32.6</v>
      </c>
      <c r="K956" s="1507">
        <v>29.8</v>
      </c>
      <c r="L956" s="1507">
        <v>21.9</v>
      </c>
      <c r="M956" s="1507">
        <v>14.9</v>
      </c>
    </row>
    <row r="957" spans="1:13">
      <c r="A957" s="1507">
        <v>31</v>
      </c>
      <c r="B957" s="1507">
        <v>13.5</v>
      </c>
      <c r="D957" s="1507">
        <v>21.2</v>
      </c>
      <c r="F957" s="1507">
        <v>29.1</v>
      </c>
      <c r="H957" s="1507">
        <v>33.4</v>
      </c>
      <c r="I957" s="1507">
        <v>33.200000000000003</v>
      </c>
      <c r="K957" s="1507">
        <v>30</v>
      </c>
      <c r="M957" s="1507">
        <v>14.1</v>
      </c>
    </row>
    <row r="958" spans="1:13">
      <c r="A958" s="1507">
        <f>A925+1</f>
        <v>1990</v>
      </c>
      <c r="B958" s="1507" t="s">
        <v>2</v>
      </c>
      <c r="C958" s="1507" t="s">
        <v>3</v>
      </c>
      <c r="D958" s="1507" t="s">
        <v>4</v>
      </c>
      <c r="E958" s="1507" t="s">
        <v>5</v>
      </c>
      <c r="F958" s="1507" t="s">
        <v>6</v>
      </c>
      <c r="G958" s="1507" t="s">
        <v>7</v>
      </c>
      <c r="H958" s="1507" t="s">
        <v>8</v>
      </c>
      <c r="I958" s="1507" t="s">
        <v>9</v>
      </c>
      <c r="J958" s="1507" t="s">
        <v>10</v>
      </c>
      <c r="K958" s="1507" t="s">
        <v>11</v>
      </c>
      <c r="L958" s="1507" t="s">
        <v>12</v>
      </c>
      <c r="M958" s="1507" t="s">
        <v>13</v>
      </c>
    </row>
    <row r="960" spans="1:13">
      <c r="A960" s="1507">
        <v>1</v>
      </c>
      <c r="B960" s="1507">
        <v>15.9</v>
      </c>
      <c r="C960" s="1507">
        <v>13.3</v>
      </c>
      <c r="D960" s="1507">
        <v>17.7</v>
      </c>
      <c r="E960" s="1507">
        <v>27.2</v>
      </c>
      <c r="F960" s="1507">
        <v>32</v>
      </c>
      <c r="G960" s="1507">
        <v>30.4</v>
      </c>
      <c r="H960" s="1507">
        <v>32.4</v>
      </c>
      <c r="I960" s="1507">
        <v>35.5</v>
      </c>
      <c r="J960" s="1507">
        <v>35.4</v>
      </c>
      <c r="K960" s="1507">
        <v>29.7</v>
      </c>
      <c r="L960" s="1507">
        <v>29.8</v>
      </c>
      <c r="M960" s="1507">
        <v>19.7</v>
      </c>
    </row>
    <row r="961" spans="1:13">
      <c r="A961" s="1507">
        <v>2</v>
      </c>
      <c r="B961" s="1507">
        <v>17.600000000000001</v>
      </c>
      <c r="C961" s="1507">
        <v>12</v>
      </c>
      <c r="D961" s="1507">
        <v>16.5</v>
      </c>
      <c r="E961" s="1507">
        <v>28.9</v>
      </c>
      <c r="F961" s="1507">
        <v>31.6</v>
      </c>
      <c r="G961" s="1507">
        <v>30.6</v>
      </c>
      <c r="H961" s="1507">
        <v>31.8</v>
      </c>
      <c r="I961" s="1507">
        <v>34</v>
      </c>
      <c r="J961" s="1507">
        <v>35.6</v>
      </c>
      <c r="K961" s="1507">
        <v>29.2</v>
      </c>
      <c r="L961" s="1507">
        <v>30.6</v>
      </c>
      <c r="M961" s="1507">
        <v>19.7</v>
      </c>
    </row>
    <row r="962" spans="1:13">
      <c r="A962" s="1507">
        <v>3</v>
      </c>
      <c r="B962" s="1507">
        <v>18.399999999999999</v>
      </c>
      <c r="C962" s="1507">
        <v>15</v>
      </c>
      <c r="D962" s="1507">
        <v>16.100000000000001</v>
      </c>
      <c r="E962" s="1507">
        <v>29.8</v>
      </c>
      <c r="F962" s="1507">
        <v>29.5</v>
      </c>
      <c r="G962" s="1507">
        <v>31.2</v>
      </c>
      <c r="H962" s="1507">
        <v>32.6</v>
      </c>
      <c r="I962" s="1507">
        <v>35.9</v>
      </c>
      <c r="J962" s="1507">
        <v>33.1</v>
      </c>
      <c r="K962" s="1507">
        <v>29.8</v>
      </c>
      <c r="L962" s="1507">
        <v>29.5</v>
      </c>
      <c r="M962" s="1507">
        <v>20.3</v>
      </c>
    </row>
    <row r="963" spans="1:13">
      <c r="A963" s="1507">
        <v>4</v>
      </c>
      <c r="B963" s="1507">
        <v>17.399999999999999</v>
      </c>
      <c r="C963" s="1507">
        <v>14.4</v>
      </c>
      <c r="D963" s="1507">
        <v>15.9</v>
      </c>
      <c r="E963" s="1507">
        <v>27.3</v>
      </c>
      <c r="F963" s="1507">
        <v>25.8</v>
      </c>
      <c r="G963" s="1507">
        <v>31.1</v>
      </c>
      <c r="H963" s="1507">
        <v>33.799999999999997</v>
      </c>
      <c r="I963" s="1507">
        <v>34.299999999999997</v>
      </c>
      <c r="J963" s="1507">
        <v>33.4</v>
      </c>
      <c r="K963" s="1507">
        <v>27.8</v>
      </c>
      <c r="L963" s="1507">
        <v>30</v>
      </c>
      <c r="M963" s="1507">
        <v>20.6</v>
      </c>
    </row>
    <row r="964" spans="1:13">
      <c r="A964" s="1507">
        <v>5</v>
      </c>
      <c r="B964" s="1507">
        <v>18.399999999999999</v>
      </c>
      <c r="C964" s="1507">
        <v>13.5</v>
      </c>
      <c r="D964" s="1507">
        <v>17.100000000000001</v>
      </c>
      <c r="E964" s="1507">
        <v>19.8</v>
      </c>
      <c r="F964" s="1507">
        <v>28.3</v>
      </c>
      <c r="G964" s="1507">
        <v>33.700000000000003</v>
      </c>
      <c r="H964" s="1507">
        <v>33.1</v>
      </c>
      <c r="I964" s="1507">
        <v>34.4</v>
      </c>
      <c r="J964" s="1507">
        <v>34.4</v>
      </c>
      <c r="K964" s="1507">
        <v>26.3</v>
      </c>
      <c r="L964" s="1507">
        <v>28.2</v>
      </c>
      <c r="M964" s="1507">
        <v>22.4</v>
      </c>
    </row>
    <row r="965" spans="1:13">
      <c r="A965" s="1507">
        <v>6</v>
      </c>
      <c r="B965" s="1507">
        <v>18</v>
      </c>
      <c r="C965" s="1507">
        <v>13.3</v>
      </c>
      <c r="D965" s="1507">
        <v>17.2</v>
      </c>
      <c r="E965" s="1507">
        <v>21.3</v>
      </c>
      <c r="F965" s="1507">
        <v>28.5</v>
      </c>
      <c r="G965" s="1507">
        <v>35.799999999999997</v>
      </c>
      <c r="H965" s="1507">
        <v>34.4</v>
      </c>
      <c r="I965" s="1507">
        <v>34.4</v>
      </c>
      <c r="J965" s="1507">
        <v>34.700000000000003</v>
      </c>
      <c r="K965" s="1507">
        <v>27</v>
      </c>
      <c r="L965" s="1507">
        <v>26.1</v>
      </c>
      <c r="M965" s="1507">
        <v>23.3</v>
      </c>
    </row>
    <row r="966" spans="1:13">
      <c r="A966" s="1507">
        <v>7</v>
      </c>
      <c r="B966" s="1507">
        <v>17.5</v>
      </c>
      <c r="C966" s="1507">
        <v>16.5</v>
      </c>
      <c r="D966" s="1507">
        <v>18</v>
      </c>
      <c r="E966" s="1507">
        <v>23.5</v>
      </c>
      <c r="F966" s="1507">
        <v>29.5</v>
      </c>
      <c r="G966" s="1507">
        <v>38</v>
      </c>
      <c r="H966" s="1507">
        <v>34.6</v>
      </c>
      <c r="I966" s="1507">
        <v>34.6</v>
      </c>
      <c r="J966" s="1507">
        <v>35.4</v>
      </c>
      <c r="K966" s="1507">
        <v>29.2</v>
      </c>
      <c r="L966" s="1507">
        <v>28.8</v>
      </c>
      <c r="M966" s="1507">
        <v>23.8</v>
      </c>
    </row>
    <row r="967" spans="1:13">
      <c r="A967" s="1507">
        <v>8</v>
      </c>
      <c r="B967" s="1507">
        <v>23.9</v>
      </c>
      <c r="C967" s="1507">
        <v>17.899999999999999</v>
      </c>
      <c r="D967" s="1507">
        <v>16.3</v>
      </c>
      <c r="E967" s="1507">
        <v>27</v>
      </c>
      <c r="F967" s="1507">
        <v>27.6</v>
      </c>
      <c r="G967" s="1507">
        <v>34.799999999999997</v>
      </c>
      <c r="H967" s="1507">
        <v>34.700000000000003</v>
      </c>
      <c r="I967" s="1507">
        <v>34.700000000000003</v>
      </c>
      <c r="J967" s="1507">
        <v>35.799999999999997</v>
      </c>
      <c r="K967" s="1507">
        <v>31.1</v>
      </c>
      <c r="L967" s="1507">
        <v>29</v>
      </c>
      <c r="M967" s="1507">
        <v>24.4</v>
      </c>
    </row>
    <row r="968" spans="1:13">
      <c r="A968" s="1507">
        <v>9</v>
      </c>
      <c r="B968" s="1507">
        <v>24.1</v>
      </c>
      <c r="C968" s="1507">
        <v>21.9</v>
      </c>
      <c r="D968" s="1507">
        <v>16.399999999999999</v>
      </c>
      <c r="E968" s="1507">
        <v>27.6</v>
      </c>
      <c r="F968" s="1507">
        <v>29.5</v>
      </c>
      <c r="G968" s="1507">
        <v>31.8</v>
      </c>
      <c r="H968" s="1507">
        <v>31</v>
      </c>
      <c r="I968" s="1507">
        <v>35.9</v>
      </c>
      <c r="J968" s="1507">
        <v>35.200000000000003</v>
      </c>
      <c r="K968" s="1507">
        <v>30.4</v>
      </c>
      <c r="L968" s="1507">
        <v>26.4</v>
      </c>
      <c r="M968" s="1507">
        <v>25.9</v>
      </c>
    </row>
    <row r="969" spans="1:13">
      <c r="A969" s="1507">
        <v>10</v>
      </c>
      <c r="B969" s="1507">
        <v>25.4</v>
      </c>
      <c r="C969" s="1507">
        <v>23.4</v>
      </c>
      <c r="D969" s="1507">
        <v>19.899999999999999</v>
      </c>
      <c r="E969" s="1507">
        <v>28</v>
      </c>
      <c r="F969" s="1507">
        <v>32.5</v>
      </c>
      <c r="G969" s="1507">
        <v>32.799999999999997</v>
      </c>
      <c r="H969" s="1507">
        <v>32.6</v>
      </c>
      <c r="I969" s="1507">
        <v>36.1</v>
      </c>
      <c r="J969" s="1507">
        <v>35.4</v>
      </c>
      <c r="K969" s="1507">
        <v>28.8</v>
      </c>
      <c r="L969" s="1507">
        <v>22.5</v>
      </c>
      <c r="M969" s="1507">
        <v>26.9</v>
      </c>
    </row>
    <row r="970" spans="1:13">
      <c r="A970" s="1507">
        <v>11</v>
      </c>
      <c r="B970" s="1507">
        <v>22.6</v>
      </c>
      <c r="C970" s="1507">
        <v>20.7</v>
      </c>
      <c r="D970" s="1507">
        <v>20.6</v>
      </c>
      <c r="E970" s="1507">
        <v>29.2</v>
      </c>
      <c r="F970" s="1507">
        <v>29.5</v>
      </c>
      <c r="G970" s="1507">
        <v>31.8</v>
      </c>
      <c r="H970" s="1507">
        <v>33.799999999999997</v>
      </c>
      <c r="I970" s="1507">
        <v>32.700000000000003</v>
      </c>
      <c r="J970" s="1507">
        <v>35.200000000000003</v>
      </c>
      <c r="K970" s="1507">
        <v>30</v>
      </c>
      <c r="L970" s="1507">
        <v>24</v>
      </c>
      <c r="M970" s="1507">
        <v>26.8</v>
      </c>
    </row>
    <row r="971" spans="1:13">
      <c r="A971" s="1507">
        <v>12</v>
      </c>
      <c r="B971" s="1507">
        <v>21</v>
      </c>
      <c r="C971" s="1507">
        <v>22.2</v>
      </c>
      <c r="D971" s="1507">
        <v>21.5</v>
      </c>
      <c r="E971" s="1507">
        <v>27.5</v>
      </c>
      <c r="F971" s="1507">
        <v>29.5</v>
      </c>
      <c r="G971" s="1507">
        <v>33.6</v>
      </c>
      <c r="H971" s="1507">
        <v>33.9</v>
      </c>
      <c r="I971" s="1507">
        <v>30</v>
      </c>
      <c r="J971" s="1507">
        <v>33.4</v>
      </c>
      <c r="K971" s="1507">
        <v>30.6</v>
      </c>
      <c r="L971" s="1507">
        <v>25.6</v>
      </c>
      <c r="M971" s="1507">
        <v>26</v>
      </c>
    </row>
    <row r="972" spans="1:13">
      <c r="A972" s="1507">
        <v>13</v>
      </c>
      <c r="B972" s="1507">
        <v>19.5</v>
      </c>
      <c r="C972" s="1507">
        <v>22.4</v>
      </c>
      <c r="D972" s="1507">
        <v>23.4</v>
      </c>
      <c r="E972" s="1507">
        <v>25.5</v>
      </c>
      <c r="F972" s="1507">
        <v>32.299999999999997</v>
      </c>
      <c r="G972" s="1507">
        <v>34.799999999999997</v>
      </c>
      <c r="H972" s="1507">
        <v>36.700000000000003</v>
      </c>
      <c r="I972" s="1507">
        <v>32.1</v>
      </c>
      <c r="J972" s="1507">
        <v>29.5</v>
      </c>
      <c r="K972" s="1507">
        <v>29.5</v>
      </c>
      <c r="L972" s="1507">
        <v>26.6</v>
      </c>
      <c r="M972" s="1507">
        <v>27</v>
      </c>
    </row>
    <row r="973" spans="1:13">
      <c r="A973" s="1507">
        <v>14</v>
      </c>
      <c r="B973" s="1507">
        <v>26.5</v>
      </c>
      <c r="C973" s="1507">
        <v>26.5</v>
      </c>
      <c r="D973" s="1507">
        <v>22</v>
      </c>
      <c r="E973" s="1507">
        <v>26.9</v>
      </c>
      <c r="F973" s="1507">
        <v>31.6</v>
      </c>
      <c r="G973" s="1507">
        <v>35.4</v>
      </c>
      <c r="H973" s="1507">
        <v>33.1</v>
      </c>
      <c r="I973" s="1507">
        <v>33.799999999999997</v>
      </c>
      <c r="J973" s="1507">
        <v>26.5</v>
      </c>
      <c r="K973" s="1507">
        <v>29.2</v>
      </c>
      <c r="L973" s="1507">
        <v>27.5</v>
      </c>
      <c r="M973" s="1507">
        <v>27.8</v>
      </c>
    </row>
    <row r="974" spans="1:13">
      <c r="A974" s="1507">
        <v>15</v>
      </c>
      <c r="B974" s="1507">
        <v>26</v>
      </c>
      <c r="C974" s="1507">
        <v>23.6</v>
      </c>
      <c r="D974" s="1507">
        <v>21.9</v>
      </c>
      <c r="E974" s="1507">
        <v>27.5</v>
      </c>
      <c r="F974" s="1507">
        <v>31.3</v>
      </c>
      <c r="G974" s="1507">
        <v>33.5</v>
      </c>
      <c r="H974" s="1507">
        <v>33.700000000000003</v>
      </c>
      <c r="I974" s="1507">
        <v>34.1</v>
      </c>
      <c r="J974" s="1507">
        <v>29.4</v>
      </c>
      <c r="K974" s="1507">
        <v>31</v>
      </c>
      <c r="L974" s="1507">
        <v>27.5</v>
      </c>
      <c r="M974" s="1507">
        <v>25.5</v>
      </c>
    </row>
    <row r="975" spans="1:13">
      <c r="A975" s="1507">
        <v>16</v>
      </c>
      <c r="B975" s="1507">
        <v>17.899999999999999</v>
      </c>
      <c r="C975" s="1507">
        <v>23.9</v>
      </c>
      <c r="D975" s="1507">
        <v>23.9</v>
      </c>
      <c r="E975" s="1507">
        <v>32.799999999999997</v>
      </c>
      <c r="F975" s="1507">
        <v>31.6</v>
      </c>
      <c r="G975" s="1507">
        <v>34.700000000000003</v>
      </c>
      <c r="H975" s="1507">
        <v>33.700000000000003</v>
      </c>
      <c r="I975" s="1507">
        <v>34.6</v>
      </c>
      <c r="J975" s="1507">
        <v>33.6</v>
      </c>
      <c r="K975" s="1507">
        <v>30</v>
      </c>
      <c r="L975" s="1507">
        <v>23.9</v>
      </c>
      <c r="M975" s="1507">
        <v>24.9</v>
      </c>
    </row>
    <row r="976" spans="1:13">
      <c r="A976" s="1507">
        <v>17</v>
      </c>
      <c r="B976" s="1507">
        <v>17.899999999999999</v>
      </c>
      <c r="C976" s="1507">
        <v>28</v>
      </c>
      <c r="D976" s="1507">
        <v>23.9</v>
      </c>
      <c r="E976" s="1507">
        <v>29.9</v>
      </c>
      <c r="F976" s="1507">
        <v>24.8</v>
      </c>
      <c r="G976" s="1507">
        <v>35.200000000000003</v>
      </c>
      <c r="H976" s="1507">
        <v>35.200000000000003</v>
      </c>
      <c r="I976" s="1507">
        <v>35.4</v>
      </c>
      <c r="J976" s="1507">
        <v>33.6</v>
      </c>
      <c r="K976" s="1507">
        <v>29.3</v>
      </c>
      <c r="L976" s="1507">
        <v>20.8</v>
      </c>
      <c r="M976" s="1507">
        <v>21.7</v>
      </c>
    </row>
    <row r="977" spans="1:13">
      <c r="A977" s="1507">
        <v>18</v>
      </c>
      <c r="B977" s="1507">
        <v>17.8</v>
      </c>
      <c r="C977" s="1507">
        <v>26.5</v>
      </c>
      <c r="D977" s="1507">
        <v>24.4</v>
      </c>
      <c r="E977" s="1507">
        <v>25.4</v>
      </c>
      <c r="F977" s="1507">
        <v>30.5</v>
      </c>
      <c r="G977" s="1507">
        <v>34.9</v>
      </c>
      <c r="H977" s="1507">
        <v>34.799999999999997</v>
      </c>
      <c r="I977" s="1507">
        <v>35.9</v>
      </c>
      <c r="J977" s="1507">
        <v>33.6</v>
      </c>
      <c r="K977" s="1507">
        <v>31</v>
      </c>
      <c r="L977" s="1507">
        <v>26.6</v>
      </c>
      <c r="M977" s="1507">
        <v>24.8</v>
      </c>
    </row>
    <row r="978" spans="1:13">
      <c r="A978" s="1507">
        <v>19</v>
      </c>
      <c r="B978" s="1507">
        <v>19</v>
      </c>
      <c r="C978" s="1507">
        <v>25.9</v>
      </c>
      <c r="D978" s="1507">
        <v>24</v>
      </c>
      <c r="E978" s="1507">
        <v>26.1</v>
      </c>
      <c r="F978" s="1507">
        <v>31.1</v>
      </c>
      <c r="G978" s="1507">
        <v>29.7</v>
      </c>
      <c r="H978" s="1507">
        <v>31.6</v>
      </c>
      <c r="I978" s="1507">
        <v>35.4</v>
      </c>
      <c r="J978" s="1507">
        <v>30.9</v>
      </c>
      <c r="K978" s="1507">
        <v>27.7</v>
      </c>
      <c r="L978" s="1507">
        <v>27</v>
      </c>
      <c r="M978" s="1507">
        <v>26.3</v>
      </c>
    </row>
    <row r="979" spans="1:13">
      <c r="A979" s="1507">
        <v>20</v>
      </c>
      <c r="B979" s="1507">
        <v>17.100000000000001</v>
      </c>
      <c r="C979" s="1507">
        <v>28.5</v>
      </c>
      <c r="D979" s="1507">
        <v>24.5</v>
      </c>
      <c r="E979" s="1507">
        <v>29.2</v>
      </c>
      <c r="F979" s="1507">
        <v>28</v>
      </c>
      <c r="G979" s="1507">
        <v>29.7</v>
      </c>
      <c r="H979" s="1507">
        <v>31.6</v>
      </c>
      <c r="I979" s="1507">
        <v>37.1</v>
      </c>
      <c r="J979" s="1507">
        <v>37.4</v>
      </c>
      <c r="K979" s="1507">
        <v>24.9</v>
      </c>
      <c r="L979" s="1507">
        <v>29.7</v>
      </c>
      <c r="M979" s="1507">
        <v>23.5</v>
      </c>
    </row>
    <row r="980" spans="1:13">
      <c r="A980" s="1507">
        <v>21</v>
      </c>
      <c r="B980" s="1507">
        <v>14.9</v>
      </c>
      <c r="C980" s="1507">
        <v>27.2</v>
      </c>
      <c r="D980" s="1507">
        <v>25.7</v>
      </c>
      <c r="E980" s="1507">
        <v>33.6</v>
      </c>
      <c r="F980" s="1507">
        <v>31.1</v>
      </c>
      <c r="G980" s="1507">
        <v>32.5</v>
      </c>
      <c r="H980" s="1507">
        <v>30.5</v>
      </c>
      <c r="I980" s="1507">
        <v>36.299999999999997</v>
      </c>
      <c r="J980" s="1507">
        <v>31.3</v>
      </c>
      <c r="K980" s="1507">
        <v>28</v>
      </c>
      <c r="L980" s="1507">
        <v>25.5</v>
      </c>
      <c r="M980" s="1507">
        <v>18.899999999999999</v>
      </c>
    </row>
    <row r="981" spans="1:13">
      <c r="A981" s="1507">
        <v>22</v>
      </c>
      <c r="B981" s="1507">
        <v>15.1</v>
      </c>
      <c r="C981" s="1507">
        <v>29.3</v>
      </c>
      <c r="D981" s="1507">
        <v>27.7</v>
      </c>
      <c r="E981" s="1507">
        <v>37.200000000000003</v>
      </c>
      <c r="F981" s="1507">
        <v>30.9</v>
      </c>
      <c r="G981" s="1507">
        <v>32.6</v>
      </c>
      <c r="H981" s="1507">
        <v>30.8</v>
      </c>
      <c r="I981" s="1507">
        <v>37.9</v>
      </c>
      <c r="J981" s="1507">
        <v>31.3</v>
      </c>
      <c r="K981" s="1507">
        <v>30.7</v>
      </c>
      <c r="L981" s="1507">
        <v>21.9</v>
      </c>
      <c r="M981" s="1507">
        <v>18.5</v>
      </c>
    </row>
    <row r="982" spans="1:13">
      <c r="A982" s="1507">
        <v>23</v>
      </c>
      <c r="B982" s="1507">
        <v>17.399999999999999</v>
      </c>
      <c r="C982" s="1507">
        <v>25.5</v>
      </c>
      <c r="D982" s="1507">
        <v>28.4</v>
      </c>
      <c r="E982" s="1507">
        <v>23.6</v>
      </c>
      <c r="F982" s="1507">
        <v>29.4</v>
      </c>
      <c r="G982" s="1507">
        <v>32.6</v>
      </c>
      <c r="H982" s="1507">
        <v>27.3</v>
      </c>
      <c r="I982" s="1507">
        <v>35.700000000000003</v>
      </c>
      <c r="J982" s="1507">
        <v>28.8</v>
      </c>
      <c r="K982" s="1507">
        <v>31.7</v>
      </c>
      <c r="L982" s="1507">
        <v>24.4</v>
      </c>
      <c r="M982" s="1507">
        <v>18.5</v>
      </c>
    </row>
    <row r="983" spans="1:13">
      <c r="A983" s="1507">
        <v>24</v>
      </c>
      <c r="B983" s="1507">
        <v>16.600000000000001</v>
      </c>
      <c r="C983" s="1507">
        <v>18.100000000000001</v>
      </c>
      <c r="D983" s="1507">
        <v>30.6</v>
      </c>
      <c r="E983" s="1507">
        <v>28.1</v>
      </c>
      <c r="F983" s="1507">
        <v>27.2</v>
      </c>
      <c r="G983" s="1507">
        <v>33.700000000000003</v>
      </c>
      <c r="H983" s="1507">
        <v>29.5</v>
      </c>
      <c r="I983" s="1507">
        <v>35.700000000000003</v>
      </c>
      <c r="J983" s="1507">
        <v>29.9</v>
      </c>
      <c r="K983" s="1507">
        <v>28.2</v>
      </c>
      <c r="L983" s="1507">
        <v>25.7</v>
      </c>
      <c r="M983" s="1507">
        <v>21.3</v>
      </c>
    </row>
    <row r="984" spans="1:13">
      <c r="A984" s="1507">
        <v>25</v>
      </c>
      <c r="B984" s="1507">
        <v>18</v>
      </c>
      <c r="C984" s="1507">
        <v>15.2</v>
      </c>
      <c r="D984" s="1507">
        <v>30</v>
      </c>
      <c r="E984" s="1507">
        <v>22.2</v>
      </c>
      <c r="F984" s="1507">
        <v>28.5</v>
      </c>
      <c r="G984" s="1507">
        <v>32.5</v>
      </c>
      <c r="H984" s="1507">
        <v>28.9</v>
      </c>
      <c r="I984" s="1507">
        <v>32.799999999999997</v>
      </c>
      <c r="J984" s="1507">
        <v>30</v>
      </c>
      <c r="K984" s="1507">
        <v>26</v>
      </c>
      <c r="L984" s="1507">
        <v>25.2</v>
      </c>
      <c r="M984" s="1507">
        <v>22.9</v>
      </c>
    </row>
    <row r="985" spans="1:13">
      <c r="A985" s="1507">
        <v>26</v>
      </c>
      <c r="B985" s="1507">
        <v>20.100000000000001</v>
      </c>
      <c r="C985" s="1507">
        <v>13</v>
      </c>
      <c r="D985" s="1507">
        <v>26.7</v>
      </c>
      <c r="E985" s="1507">
        <v>25.5</v>
      </c>
      <c r="F985" s="1507">
        <v>30</v>
      </c>
      <c r="G985" s="1507">
        <v>30.5</v>
      </c>
      <c r="H985" s="1507">
        <v>32.1</v>
      </c>
      <c r="I985" s="1507">
        <v>33.200000000000003</v>
      </c>
      <c r="J985" s="1507">
        <v>31.6</v>
      </c>
      <c r="K985" s="1507">
        <v>26.9</v>
      </c>
      <c r="L985" s="1507">
        <v>25.3</v>
      </c>
      <c r="M985" s="1507">
        <v>22</v>
      </c>
    </row>
    <row r="986" spans="1:13">
      <c r="A986" s="1507">
        <v>27</v>
      </c>
      <c r="B986" s="1507">
        <v>21.1</v>
      </c>
      <c r="C986" s="1507">
        <v>15.3</v>
      </c>
      <c r="D986" s="1507">
        <v>28.3</v>
      </c>
      <c r="E986" s="1507">
        <v>28.4</v>
      </c>
      <c r="F986" s="1507">
        <v>31.7</v>
      </c>
      <c r="G986" s="1507">
        <v>33.1</v>
      </c>
      <c r="H986" s="1507">
        <v>32.1</v>
      </c>
      <c r="I986" s="1507">
        <v>34.700000000000003</v>
      </c>
      <c r="J986" s="1507">
        <v>32.4</v>
      </c>
      <c r="K986" s="1507">
        <v>27</v>
      </c>
      <c r="L986" s="1507">
        <v>25.9</v>
      </c>
      <c r="M986" s="1507">
        <v>25.3</v>
      </c>
    </row>
    <row r="987" spans="1:13">
      <c r="A987" s="1507">
        <v>28</v>
      </c>
      <c r="B987" s="1507">
        <v>21.9</v>
      </c>
      <c r="C987" s="1507">
        <v>16.100000000000001</v>
      </c>
      <c r="D987" s="1507">
        <v>25.6</v>
      </c>
      <c r="E987" s="1507">
        <v>30.8</v>
      </c>
      <c r="F987" s="1507">
        <v>31.8</v>
      </c>
      <c r="G987" s="1507">
        <v>32.1</v>
      </c>
      <c r="H987" s="1507">
        <v>32.6</v>
      </c>
      <c r="I987" s="1507">
        <v>36.200000000000003</v>
      </c>
      <c r="J987" s="1507">
        <v>31.6</v>
      </c>
      <c r="K987" s="1507">
        <v>23.9</v>
      </c>
      <c r="L987" s="1507">
        <v>26.6</v>
      </c>
      <c r="M987" s="1507">
        <v>27</v>
      </c>
    </row>
    <row r="988" spans="1:13">
      <c r="A988" s="1507">
        <v>29</v>
      </c>
      <c r="B988" s="1507">
        <v>22.2</v>
      </c>
      <c r="D988" s="1507">
        <v>24.1</v>
      </c>
      <c r="E988" s="1507">
        <v>30.9</v>
      </c>
      <c r="F988" s="1507">
        <v>32.1</v>
      </c>
      <c r="G988" s="1507">
        <v>33.299999999999997</v>
      </c>
      <c r="H988" s="1507">
        <v>30.3</v>
      </c>
      <c r="I988" s="1507">
        <v>32.5</v>
      </c>
      <c r="J988" s="1507">
        <v>30.3</v>
      </c>
      <c r="K988" s="1507">
        <v>23.4</v>
      </c>
      <c r="L988" s="1507">
        <v>25.6</v>
      </c>
      <c r="M988" s="1507">
        <v>27.2</v>
      </c>
    </row>
    <row r="989" spans="1:13">
      <c r="A989" s="1507">
        <v>30</v>
      </c>
      <c r="B989" s="1507">
        <v>20.3</v>
      </c>
      <c r="D989" s="1507">
        <v>26.3</v>
      </c>
      <c r="E989" s="1507">
        <v>31.6</v>
      </c>
      <c r="F989" s="1507">
        <v>31.4</v>
      </c>
      <c r="G989" s="1507">
        <v>34.1</v>
      </c>
      <c r="H989" s="1507">
        <v>33.200000000000003</v>
      </c>
      <c r="I989" s="1507">
        <v>27</v>
      </c>
      <c r="J989" s="1507">
        <v>32.299999999999997</v>
      </c>
      <c r="K989" s="1507">
        <v>25.3</v>
      </c>
      <c r="L989" s="1507">
        <v>22.7</v>
      </c>
      <c r="M989" s="1507">
        <v>27</v>
      </c>
    </row>
    <row r="990" spans="1:13">
      <c r="A990" s="1507">
        <v>31</v>
      </c>
      <c r="B990" s="1507">
        <v>19.8</v>
      </c>
      <c r="D990" s="1507">
        <v>25.8</v>
      </c>
      <c r="F990" s="1507">
        <v>32.5</v>
      </c>
      <c r="H990" s="1507">
        <v>35.700000000000003</v>
      </c>
      <c r="I990" s="1507">
        <v>33.700000000000003</v>
      </c>
      <c r="K990" s="1507">
        <v>27.9</v>
      </c>
      <c r="M990" s="1507">
        <v>26.9</v>
      </c>
    </row>
    <row r="991" spans="1:13">
      <c r="A991" s="1507">
        <f>A958+1</f>
        <v>1991</v>
      </c>
      <c r="B991" s="1507" t="s">
        <v>2</v>
      </c>
      <c r="C991" s="1507" t="s">
        <v>3</v>
      </c>
      <c r="D991" s="1507" t="s">
        <v>4</v>
      </c>
      <c r="E991" s="1507" t="s">
        <v>5</v>
      </c>
      <c r="F991" s="1507" t="s">
        <v>6</v>
      </c>
      <c r="G991" s="1507" t="s">
        <v>7</v>
      </c>
      <c r="H991" s="1507" t="s">
        <v>8</v>
      </c>
      <c r="I991" s="1507" t="s">
        <v>9</v>
      </c>
      <c r="J991" s="1507" t="s">
        <v>10</v>
      </c>
      <c r="K991" s="1507" t="s">
        <v>11</v>
      </c>
      <c r="L991" s="1507" t="s">
        <v>12</v>
      </c>
      <c r="M991" s="1507" t="s">
        <v>13</v>
      </c>
    </row>
    <row r="993" spans="1:13">
      <c r="A993" s="1507">
        <v>1</v>
      </c>
      <c r="B993" s="1507">
        <v>27</v>
      </c>
      <c r="C993" s="1507">
        <v>14.9</v>
      </c>
      <c r="D993" s="1507">
        <v>27</v>
      </c>
      <c r="E993" s="1507">
        <v>18.899999999999999</v>
      </c>
      <c r="F993" s="1507">
        <v>33.4</v>
      </c>
      <c r="G993" s="1507">
        <v>33.6</v>
      </c>
      <c r="H993" s="1507">
        <v>32.799999999999997</v>
      </c>
      <c r="I993" s="1507">
        <v>31.4</v>
      </c>
      <c r="J993" s="1507">
        <v>32.700000000000003</v>
      </c>
      <c r="K993" s="1507">
        <v>32.6</v>
      </c>
      <c r="L993" s="1507">
        <v>28.4</v>
      </c>
      <c r="M993" s="1507">
        <v>19.3</v>
      </c>
    </row>
    <row r="994" spans="1:13">
      <c r="A994" s="1507">
        <v>2</v>
      </c>
      <c r="B994" s="1507">
        <v>23.9</v>
      </c>
      <c r="C994" s="1507">
        <v>14.9</v>
      </c>
      <c r="D994" s="1507">
        <v>23.5</v>
      </c>
      <c r="E994" s="1507">
        <v>17.8</v>
      </c>
      <c r="F994" s="1507">
        <v>31.5</v>
      </c>
      <c r="G994" s="1507">
        <v>34.700000000000003</v>
      </c>
      <c r="H994" s="1507">
        <v>33.799999999999997</v>
      </c>
      <c r="I994" s="1507">
        <v>32.200000000000003</v>
      </c>
      <c r="J994" s="1507">
        <v>31.4</v>
      </c>
      <c r="K994" s="1507">
        <v>33.299999999999997</v>
      </c>
      <c r="L994" s="1507">
        <v>24.3</v>
      </c>
      <c r="M994" s="1507">
        <v>21</v>
      </c>
    </row>
    <row r="995" spans="1:13">
      <c r="A995" s="1507">
        <v>3</v>
      </c>
      <c r="B995" s="1507">
        <v>22.7</v>
      </c>
      <c r="C995" s="1507">
        <v>15.7</v>
      </c>
      <c r="D995" s="1507">
        <v>17.100000000000001</v>
      </c>
      <c r="E995" s="1507">
        <v>21</v>
      </c>
      <c r="F995" s="1507">
        <v>24.4</v>
      </c>
      <c r="G995" s="1507">
        <v>33</v>
      </c>
      <c r="H995" s="1507">
        <v>33.6</v>
      </c>
      <c r="I995" s="1507">
        <v>33.5</v>
      </c>
      <c r="J995" s="1507">
        <v>33.5</v>
      </c>
      <c r="K995" s="1507">
        <v>33.200000000000003</v>
      </c>
      <c r="L995" s="1507">
        <v>23.5</v>
      </c>
      <c r="M995" s="1507">
        <v>20.7</v>
      </c>
    </row>
    <row r="996" spans="1:13">
      <c r="A996" s="1507">
        <v>4</v>
      </c>
      <c r="B996" s="1507">
        <v>23.6</v>
      </c>
      <c r="C996" s="1507">
        <v>15.8</v>
      </c>
      <c r="D996" s="1507">
        <v>20.3</v>
      </c>
      <c r="E996" s="1507">
        <v>19.7</v>
      </c>
      <c r="F996" s="1507">
        <v>31</v>
      </c>
      <c r="G996" s="1507">
        <v>31.7</v>
      </c>
      <c r="H996" s="1507">
        <v>35.700000000000003</v>
      </c>
      <c r="I996" s="1507">
        <v>34</v>
      </c>
      <c r="J996" s="1507">
        <v>33.5</v>
      </c>
      <c r="K996" s="1507">
        <v>33.200000000000003</v>
      </c>
      <c r="L996" s="1507">
        <v>26.5</v>
      </c>
      <c r="M996" s="1507">
        <v>21</v>
      </c>
    </row>
    <row r="997" spans="1:13">
      <c r="A997" s="1507">
        <v>5</v>
      </c>
      <c r="B997" s="1507">
        <v>18.8</v>
      </c>
      <c r="C997" s="1507">
        <v>20.399999999999999</v>
      </c>
      <c r="D997" s="1507">
        <v>23.2</v>
      </c>
      <c r="E997" s="1507">
        <v>24.2</v>
      </c>
      <c r="F997" s="1507">
        <v>32.700000000000003</v>
      </c>
      <c r="G997" s="1507">
        <v>34.1</v>
      </c>
      <c r="H997" s="1507">
        <v>35.700000000000003</v>
      </c>
      <c r="I997" s="1507">
        <v>34</v>
      </c>
      <c r="J997" s="1507">
        <v>34.5</v>
      </c>
      <c r="K997" s="1507">
        <v>30</v>
      </c>
      <c r="L997" s="1507">
        <v>24</v>
      </c>
      <c r="M997" s="1507">
        <v>23.7</v>
      </c>
    </row>
    <row r="998" spans="1:13">
      <c r="A998" s="1507">
        <v>6</v>
      </c>
      <c r="B998" s="1507">
        <v>14.7</v>
      </c>
      <c r="C998" s="1507">
        <v>23.5</v>
      </c>
      <c r="D998" s="1507">
        <v>25.5</v>
      </c>
      <c r="E998" s="1507">
        <v>23.4</v>
      </c>
      <c r="F998" s="1507">
        <v>32.700000000000003</v>
      </c>
      <c r="G998" s="1507">
        <v>30.8</v>
      </c>
      <c r="H998" s="1507">
        <v>36</v>
      </c>
      <c r="I998" s="1507">
        <v>33.799999999999997</v>
      </c>
      <c r="J998" s="1507">
        <v>35.1</v>
      </c>
      <c r="K998" s="1507">
        <v>28.7</v>
      </c>
      <c r="L998" s="1507">
        <v>29.5</v>
      </c>
      <c r="M998" s="1507">
        <v>23.5</v>
      </c>
    </row>
    <row r="999" spans="1:13">
      <c r="A999" s="1507">
        <v>7</v>
      </c>
      <c r="B999" s="1507">
        <v>16.3</v>
      </c>
      <c r="C999" s="1507">
        <v>24.5</v>
      </c>
      <c r="D999" s="1507">
        <v>24.9</v>
      </c>
      <c r="E999" s="1507">
        <v>24.9</v>
      </c>
      <c r="F999" s="1507">
        <v>30.7</v>
      </c>
      <c r="G999" s="1507">
        <v>30.8</v>
      </c>
      <c r="H999" s="1507">
        <v>36</v>
      </c>
      <c r="I999" s="1507">
        <v>34</v>
      </c>
      <c r="J999" s="1507">
        <v>36.200000000000003</v>
      </c>
      <c r="K999" s="1507">
        <v>30.5</v>
      </c>
      <c r="L999" s="1507">
        <v>28.4</v>
      </c>
      <c r="M999" s="1507">
        <v>24.7</v>
      </c>
    </row>
    <row r="1000" spans="1:13">
      <c r="A1000" s="1507">
        <v>8</v>
      </c>
      <c r="B1000" s="1507">
        <v>16</v>
      </c>
      <c r="C1000" s="1507">
        <v>24.4</v>
      </c>
      <c r="D1000" s="1507">
        <v>27.5</v>
      </c>
      <c r="E1000" s="1507">
        <v>26</v>
      </c>
      <c r="F1000" s="1507">
        <v>29.4</v>
      </c>
      <c r="G1000" s="1507">
        <v>34</v>
      </c>
      <c r="H1000" s="1507">
        <v>33.700000000000003</v>
      </c>
      <c r="I1000" s="1507">
        <v>35</v>
      </c>
      <c r="J1000" s="1507">
        <v>35.200000000000003</v>
      </c>
      <c r="K1000" s="1507">
        <v>31</v>
      </c>
      <c r="L1000" s="1507">
        <v>29.7</v>
      </c>
      <c r="M1000" s="1507">
        <v>25.5</v>
      </c>
    </row>
    <row r="1001" spans="1:13">
      <c r="A1001" s="1507">
        <v>9</v>
      </c>
      <c r="B1001" s="1507">
        <v>15.9</v>
      </c>
      <c r="C1001" s="1507">
        <v>25.9</v>
      </c>
      <c r="D1001" s="1507">
        <v>25.6</v>
      </c>
      <c r="E1001" s="1507">
        <v>29.4</v>
      </c>
      <c r="F1001" s="1507">
        <v>26</v>
      </c>
      <c r="G1001" s="1507">
        <v>33.1</v>
      </c>
      <c r="H1001" s="1507">
        <v>33.5</v>
      </c>
      <c r="I1001" s="1507">
        <v>36</v>
      </c>
      <c r="J1001" s="1507">
        <v>34</v>
      </c>
      <c r="K1001" s="1507">
        <v>32</v>
      </c>
      <c r="L1001" s="1507">
        <v>30.4</v>
      </c>
      <c r="M1001" s="1507">
        <v>24.9</v>
      </c>
    </row>
    <row r="1002" spans="1:13">
      <c r="A1002" s="1507">
        <v>10</v>
      </c>
      <c r="B1002" s="1507">
        <v>17.399999999999999</v>
      </c>
      <c r="C1002" s="1507">
        <v>26.2</v>
      </c>
      <c r="D1002" s="1507">
        <v>26</v>
      </c>
      <c r="E1002" s="1507">
        <v>30.5</v>
      </c>
      <c r="F1002" s="1507">
        <v>28</v>
      </c>
      <c r="G1002" s="1507">
        <v>32.700000000000003</v>
      </c>
      <c r="H1002" s="1507">
        <v>33.5</v>
      </c>
      <c r="I1002" s="1507">
        <v>32.299999999999997</v>
      </c>
      <c r="J1002" s="1507">
        <v>33.700000000000003</v>
      </c>
      <c r="K1002" s="1507">
        <v>32</v>
      </c>
      <c r="L1002" s="1507">
        <v>25.5</v>
      </c>
      <c r="M1002" s="1507">
        <v>23.5</v>
      </c>
    </row>
    <row r="1003" spans="1:13">
      <c r="A1003" s="1507">
        <v>11</v>
      </c>
      <c r="B1003" s="1507">
        <v>17.100000000000001</v>
      </c>
      <c r="C1003" s="1507">
        <v>24.9</v>
      </c>
      <c r="D1003" s="1507">
        <v>24.7</v>
      </c>
      <c r="E1003" s="1507">
        <v>30.8</v>
      </c>
      <c r="F1003" s="1507">
        <v>27.8</v>
      </c>
      <c r="G1003" s="1507">
        <v>29.7</v>
      </c>
      <c r="H1003" s="1507">
        <v>34.200000000000003</v>
      </c>
      <c r="I1003" s="1507">
        <v>33.299999999999997</v>
      </c>
      <c r="J1003" s="1507">
        <v>31</v>
      </c>
      <c r="K1003" s="1507">
        <v>32.700000000000003</v>
      </c>
      <c r="L1003" s="1507">
        <v>22.5</v>
      </c>
      <c r="M1003" s="1507">
        <v>24.5</v>
      </c>
    </row>
    <row r="1004" spans="1:13">
      <c r="A1004" s="1507">
        <v>12</v>
      </c>
      <c r="B1004" s="1507">
        <v>15.5</v>
      </c>
      <c r="C1004" s="1507">
        <v>26.6</v>
      </c>
      <c r="D1004" s="1507">
        <v>24.4</v>
      </c>
      <c r="E1004" s="1507">
        <v>28.1</v>
      </c>
      <c r="F1004" s="1507">
        <v>30.8</v>
      </c>
      <c r="G1004" s="1507">
        <v>33.6</v>
      </c>
      <c r="H1004" s="1507">
        <v>34.799999999999997</v>
      </c>
      <c r="I1004" s="1507">
        <v>33</v>
      </c>
      <c r="J1004" s="1507">
        <v>33.6</v>
      </c>
      <c r="K1004" s="1507">
        <v>33.200000000000003</v>
      </c>
      <c r="L1004" s="1507">
        <v>23.5</v>
      </c>
      <c r="M1004" s="1507">
        <v>24.5</v>
      </c>
    </row>
    <row r="1005" spans="1:13">
      <c r="A1005" s="1507">
        <v>13</v>
      </c>
      <c r="B1005" s="1507">
        <v>14.4</v>
      </c>
      <c r="C1005" s="1507">
        <v>30</v>
      </c>
      <c r="D1005" s="1507">
        <v>24.3</v>
      </c>
      <c r="E1005" s="1507">
        <v>28.5</v>
      </c>
      <c r="F1005" s="1507">
        <v>30</v>
      </c>
      <c r="G1005" s="1507">
        <v>32.799999999999997</v>
      </c>
      <c r="H1005" s="1507">
        <v>35</v>
      </c>
      <c r="I1005" s="1507">
        <v>29.6</v>
      </c>
      <c r="J1005" s="1507">
        <v>31.5</v>
      </c>
      <c r="K1005" s="1507">
        <v>31.2</v>
      </c>
      <c r="L1005" s="1507">
        <v>24.5</v>
      </c>
      <c r="M1005" s="1507">
        <v>22.4</v>
      </c>
    </row>
    <row r="1006" spans="1:13">
      <c r="A1006" s="1507">
        <v>14</v>
      </c>
      <c r="B1006" s="1507">
        <v>14.5</v>
      </c>
      <c r="C1006" s="1507">
        <v>30.4</v>
      </c>
      <c r="D1006" s="1507">
        <v>23</v>
      </c>
      <c r="E1006" s="1507">
        <v>30.2</v>
      </c>
      <c r="F1006" s="1507">
        <v>32.1</v>
      </c>
      <c r="G1006" s="1507">
        <v>35.6</v>
      </c>
      <c r="H1006" s="1507">
        <v>30.6</v>
      </c>
      <c r="I1006" s="1507">
        <v>32</v>
      </c>
      <c r="J1006" s="1507">
        <v>33.1</v>
      </c>
      <c r="K1006" s="1507">
        <v>32.799999999999997</v>
      </c>
      <c r="L1006" s="1507">
        <v>26.5</v>
      </c>
      <c r="M1006" s="1507">
        <v>22</v>
      </c>
    </row>
    <row r="1007" spans="1:13">
      <c r="A1007" s="1507">
        <v>15</v>
      </c>
      <c r="B1007" s="1507">
        <v>18.2</v>
      </c>
      <c r="C1007" s="1507">
        <v>26.4</v>
      </c>
      <c r="D1007" s="1507">
        <v>23</v>
      </c>
      <c r="E1007" s="1507">
        <v>27</v>
      </c>
      <c r="F1007" s="1507">
        <v>32.1</v>
      </c>
      <c r="G1007" s="1507">
        <v>35.700000000000003</v>
      </c>
      <c r="H1007" s="1507">
        <v>30.4</v>
      </c>
      <c r="I1007" s="1507">
        <v>31.7</v>
      </c>
      <c r="J1007" s="1507">
        <v>33.200000000000003</v>
      </c>
      <c r="K1007" s="1507">
        <v>33.200000000000003</v>
      </c>
      <c r="L1007" s="1507">
        <v>24.7</v>
      </c>
      <c r="M1007" s="1507">
        <v>23.9</v>
      </c>
    </row>
    <row r="1008" spans="1:13">
      <c r="A1008" s="1507">
        <v>16</v>
      </c>
      <c r="B1008" s="1507">
        <v>19</v>
      </c>
      <c r="C1008" s="1507">
        <v>21.9</v>
      </c>
      <c r="D1008" s="1507">
        <v>21.3</v>
      </c>
      <c r="E1008" s="1507">
        <v>27.6</v>
      </c>
      <c r="F1008" s="1507">
        <v>31.6</v>
      </c>
      <c r="G1008" s="1507">
        <v>32.200000000000003</v>
      </c>
      <c r="H1008" s="1507">
        <v>33.5</v>
      </c>
      <c r="I1008" s="1507">
        <v>31</v>
      </c>
      <c r="J1008" s="1507">
        <v>33.1</v>
      </c>
      <c r="K1008" s="1507">
        <v>32.299999999999997</v>
      </c>
      <c r="L1008" s="1507">
        <v>25.2</v>
      </c>
      <c r="M1008" s="1507">
        <v>24.5</v>
      </c>
    </row>
    <row r="1009" spans="1:13">
      <c r="A1009" s="1507">
        <v>17</v>
      </c>
      <c r="B1009" s="1507">
        <v>17.2</v>
      </c>
      <c r="C1009" s="1507">
        <v>20.8</v>
      </c>
      <c r="D1009" s="1507">
        <v>18.100000000000001</v>
      </c>
      <c r="E1009" s="1507">
        <v>27.4</v>
      </c>
      <c r="F1009" s="1507">
        <v>32.200000000000003</v>
      </c>
      <c r="G1009" s="1507">
        <v>31.1</v>
      </c>
      <c r="H1009" s="1507">
        <v>31.5</v>
      </c>
      <c r="I1009" s="1507">
        <v>29.7</v>
      </c>
      <c r="J1009" s="1507">
        <v>33</v>
      </c>
      <c r="K1009" s="1507">
        <v>28</v>
      </c>
      <c r="L1009" s="1507">
        <v>26</v>
      </c>
      <c r="M1009" s="1507">
        <v>24.6</v>
      </c>
    </row>
    <row r="1010" spans="1:13">
      <c r="A1010" s="1507">
        <v>18</v>
      </c>
      <c r="B1010" s="1507">
        <v>22.5</v>
      </c>
      <c r="C1010" s="1507">
        <v>19.5</v>
      </c>
      <c r="D1010" s="1507">
        <v>20.6</v>
      </c>
      <c r="E1010" s="1507">
        <v>27</v>
      </c>
      <c r="F1010" s="1507">
        <v>33.1</v>
      </c>
      <c r="G1010" s="1507">
        <v>35.4</v>
      </c>
      <c r="H1010" s="1507">
        <v>33.6</v>
      </c>
      <c r="I1010" s="1507">
        <v>33.1</v>
      </c>
      <c r="J1010" s="1507">
        <v>33.5</v>
      </c>
      <c r="K1010" s="1507">
        <v>28.5</v>
      </c>
      <c r="L1010" s="1507">
        <v>26.5</v>
      </c>
      <c r="M1010" s="1507">
        <v>25.7</v>
      </c>
    </row>
    <row r="1011" spans="1:13">
      <c r="A1011" s="1507">
        <v>19</v>
      </c>
      <c r="B1011" s="1507">
        <v>24.9</v>
      </c>
      <c r="C1011" s="1507">
        <v>19</v>
      </c>
      <c r="D1011" s="1507">
        <v>24.5</v>
      </c>
      <c r="E1011" s="1507">
        <v>27</v>
      </c>
      <c r="F1011" s="1507">
        <v>34.1</v>
      </c>
      <c r="G1011" s="1507">
        <v>35.700000000000003</v>
      </c>
      <c r="H1011" s="1507">
        <v>34.6</v>
      </c>
      <c r="I1011" s="1507">
        <v>33.5</v>
      </c>
      <c r="J1011" s="1507">
        <v>34</v>
      </c>
      <c r="K1011" s="1507">
        <v>28.5</v>
      </c>
      <c r="L1011" s="1507">
        <v>26.5</v>
      </c>
      <c r="M1011" s="1507">
        <v>24.1</v>
      </c>
    </row>
    <row r="1012" spans="1:13">
      <c r="A1012" s="1507">
        <v>20</v>
      </c>
      <c r="B1012" s="1507">
        <v>26.8</v>
      </c>
      <c r="C1012" s="1507">
        <v>17.5</v>
      </c>
      <c r="D1012" s="1507">
        <v>25.5</v>
      </c>
      <c r="E1012" s="1507">
        <v>22.1</v>
      </c>
      <c r="F1012" s="1507">
        <v>33.4</v>
      </c>
      <c r="G1012" s="1507">
        <v>35.200000000000003</v>
      </c>
      <c r="H1012" s="1507">
        <v>36.1</v>
      </c>
      <c r="I1012" s="1507">
        <v>34.200000000000003</v>
      </c>
      <c r="J1012" s="1507">
        <v>34.5</v>
      </c>
      <c r="K1012" s="1507">
        <v>25.7</v>
      </c>
      <c r="L1012" s="1507">
        <v>27</v>
      </c>
      <c r="M1012" s="1507">
        <v>24.5</v>
      </c>
    </row>
    <row r="1013" spans="1:13">
      <c r="A1013" s="1507">
        <v>21</v>
      </c>
      <c r="B1013" s="1507">
        <v>26</v>
      </c>
      <c r="C1013" s="1507">
        <v>16.3</v>
      </c>
      <c r="D1013" s="1507">
        <v>26.7</v>
      </c>
      <c r="E1013" s="1507">
        <v>21.4</v>
      </c>
      <c r="F1013" s="1507">
        <v>33.6</v>
      </c>
      <c r="G1013" s="1507">
        <v>36</v>
      </c>
      <c r="H1013" s="1507">
        <v>32.700000000000003</v>
      </c>
      <c r="I1013" s="1507">
        <v>35.700000000000003</v>
      </c>
      <c r="J1013" s="1507">
        <v>31.6</v>
      </c>
      <c r="K1013" s="1507">
        <v>27.8</v>
      </c>
      <c r="L1013" s="1507">
        <v>23.2</v>
      </c>
      <c r="M1013" s="1507">
        <v>23.4</v>
      </c>
    </row>
    <row r="1014" spans="1:13">
      <c r="A1014" s="1507">
        <v>22</v>
      </c>
      <c r="B1014" s="1507">
        <v>25.4</v>
      </c>
      <c r="C1014" s="1507">
        <v>16.5</v>
      </c>
      <c r="D1014" s="1507">
        <v>26.5</v>
      </c>
      <c r="E1014" s="1507">
        <v>25.6</v>
      </c>
      <c r="F1014" s="1507">
        <v>35</v>
      </c>
      <c r="G1014" s="1507">
        <v>31.3</v>
      </c>
      <c r="H1014" s="1507">
        <v>29.4</v>
      </c>
      <c r="I1014" s="1507">
        <v>35.4</v>
      </c>
      <c r="J1014" s="1507">
        <v>30.7</v>
      </c>
      <c r="K1014" s="1507">
        <v>25.1</v>
      </c>
      <c r="L1014" s="1507">
        <v>21.5</v>
      </c>
      <c r="M1014" s="1507">
        <v>25.8</v>
      </c>
    </row>
    <row r="1015" spans="1:13">
      <c r="A1015" s="1507">
        <v>23</v>
      </c>
      <c r="B1015" s="1507">
        <v>26.1</v>
      </c>
      <c r="C1015" s="1507">
        <v>20.9</v>
      </c>
      <c r="D1015" s="1507">
        <v>23.9</v>
      </c>
      <c r="E1015" s="1507">
        <v>25.5</v>
      </c>
      <c r="F1015" s="1507">
        <v>36.200000000000003</v>
      </c>
      <c r="G1015" s="1507">
        <v>29.5</v>
      </c>
      <c r="H1015" s="1507">
        <v>28.1</v>
      </c>
      <c r="I1015" s="1507">
        <v>33.9</v>
      </c>
      <c r="J1015" s="1507">
        <v>32</v>
      </c>
      <c r="K1015" s="1507">
        <v>23.6</v>
      </c>
      <c r="L1015" s="1507">
        <v>22</v>
      </c>
      <c r="M1015" s="1507">
        <v>26.9</v>
      </c>
    </row>
    <row r="1016" spans="1:13">
      <c r="A1016" s="1507">
        <v>24</v>
      </c>
      <c r="B1016" s="1507">
        <v>24.9</v>
      </c>
      <c r="C1016" s="1507">
        <v>22.4</v>
      </c>
      <c r="D1016" s="1507">
        <v>25.7</v>
      </c>
      <c r="E1016" s="1507">
        <v>29</v>
      </c>
      <c r="F1016" s="1507">
        <v>37.5</v>
      </c>
      <c r="G1016" s="1507">
        <v>33.1</v>
      </c>
      <c r="H1016" s="1507">
        <v>32.4</v>
      </c>
      <c r="I1016" s="1507">
        <v>31</v>
      </c>
      <c r="J1016" s="1507">
        <v>32.5</v>
      </c>
      <c r="K1016" s="1507">
        <v>26.2</v>
      </c>
      <c r="L1016" s="1507">
        <v>27.2</v>
      </c>
      <c r="M1016" s="1507">
        <v>28.5</v>
      </c>
    </row>
    <row r="1017" spans="1:13">
      <c r="A1017" s="1507">
        <v>25</v>
      </c>
      <c r="B1017" s="1507">
        <v>24.3</v>
      </c>
      <c r="C1017" s="1507">
        <v>20</v>
      </c>
      <c r="D1017" s="1507">
        <v>25.6</v>
      </c>
      <c r="E1017" s="1507">
        <v>30.3</v>
      </c>
      <c r="F1017" s="1507">
        <v>36.700000000000003</v>
      </c>
      <c r="G1017" s="1507">
        <v>30.5</v>
      </c>
      <c r="H1017" s="1507">
        <v>30.2</v>
      </c>
      <c r="I1017" s="1507">
        <v>32.799999999999997</v>
      </c>
      <c r="J1017" s="1507">
        <v>33</v>
      </c>
      <c r="K1017" s="1507">
        <v>28.2</v>
      </c>
      <c r="L1017" s="1507">
        <v>23.9</v>
      </c>
      <c r="M1017" s="1507">
        <v>27.3</v>
      </c>
    </row>
    <row r="1018" spans="1:13">
      <c r="A1018" s="1507">
        <v>26</v>
      </c>
      <c r="B1018" s="1507">
        <v>21.9</v>
      </c>
      <c r="C1018" s="1507">
        <v>25.2</v>
      </c>
      <c r="D1018" s="1507">
        <v>26.9</v>
      </c>
      <c r="E1018" s="1507">
        <v>28.5</v>
      </c>
      <c r="F1018" s="1507">
        <v>32.799999999999997</v>
      </c>
      <c r="G1018" s="1507">
        <v>25.5</v>
      </c>
      <c r="H1018" s="1507">
        <v>28.3</v>
      </c>
      <c r="I1018" s="1507">
        <v>33.4</v>
      </c>
      <c r="J1018" s="1507">
        <v>33.4</v>
      </c>
      <c r="K1018" s="1507">
        <v>29.4</v>
      </c>
      <c r="L1018" s="1507">
        <v>20</v>
      </c>
      <c r="M1018" s="1507">
        <v>27.2</v>
      </c>
    </row>
    <row r="1019" spans="1:13">
      <c r="A1019" s="1507">
        <v>27</v>
      </c>
      <c r="B1019" s="1507">
        <v>16</v>
      </c>
      <c r="C1019" s="1507">
        <v>26.3</v>
      </c>
      <c r="D1019" s="1507">
        <v>25.1</v>
      </c>
      <c r="E1019" s="1507">
        <v>31.3</v>
      </c>
      <c r="F1019" s="1507">
        <v>28.5</v>
      </c>
      <c r="G1019" s="1507">
        <v>31.7</v>
      </c>
      <c r="H1019" s="1507">
        <v>29.6</v>
      </c>
      <c r="I1019" s="1507">
        <v>31.9</v>
      </c>
      <c r="J1019" s="1507">
        <v>30.6</v>
      </c>
      <c r="K1019" s="1507">
        <v>29.5</v>
      </c>
      <c r="L1019" s="1507">
        <v>22</v>
      </c>
      <c r="M1019" s="1507">
        <v>24.2</v>
      </c>
    </row>
    <row r="1020" spans="1:13">
      <c r="A1020" s="1507">
        <v>28</v>
      </c>
      <c r="B1020" s="1507">
        <v>16.899999999999999</v>
      </c>
      <c r="C1020" s="1507">
        <v>26</v>
      </c>
      <c r="D1020" s="1507">
        <v>23.9</v>
      </c>
      <c r="E1020" s="1507">
        <v>31.5</v>
      </c>
      <c r="F1020" s="1507">
        <v>32.1</v>
      </c>
      <c r="G1020" s="1507">
        <v>34.5</v>
      </c>
      <c r="H1020" s="1507">
        <v>32.700000000000003</v>
      </c>
      <c r="I1020" s="1507">
        <v>32.5</v>
      </c>
      <c r="J1020" s="1507">
        <v>30</v>
      </c>
      <c r="K1020" s="1507">
        <v>28</v>
      </c>
      <c r="L1020" s="1507">
        <v>22.5</v>
      </c>
      <c r="M1020" s="1507">
        <v>12.5</v>
      </c>
    </row>
    <row r="1021" spans="1:13">
      <c r="A1021" s="1507">
        <v>29</v>
      </c>
      <c r="B1021" s="1507">
        <v>18.5</v>
      </c>
      <c r="D1021" s="1507">
        <v>21.8</v>
      </c>
      <c r="E1021" s="1507">
        <v>29.8</v>
      </c>
      <c r="F1021" s="1507">
        <v>32.1</v>
      </c>
      <c r="G1021" s="1507">
        <v>34.4</v>
      </c>
      <c r="H1021" s="1507">
        <v>36.4</v>
      </c>
      <c r="I1021" s="1507">
        <v>32.9</v>
      </c>
      <c r="J1021" s="1507">
        <v>31</v>
      </c>
      <c r="K1021" s="1507">
        <v>28.2</v>
      </c>
      <c r="L1021" s="1507">
        <v>20.2</v>
      </c>
      <c r="M1021" s="1507">
        <v>11.3</v>
      </c>
    </row>
    <row r="1022" spans="1:13">
      <c r="A1022" s="1507">
        <v>30</v>
      </c>
      <c r="B1022" s="1507">
        <v>19.899999999999999</v>
      </c>
      <c r="D1022" s="1507">
        <v>20.2</v>
      </c>
      <c r="E1022" s="1507">
        <v>31.1</v>
      </c>
      <c r="F1022" s="1507">
        <v>32.5</v>
      </c>
      <c r="G1022" s="1507">
        <v>33.1</v>
      </c>
      <c r="H1022" s="1507">
        <v>35.5</v>
      </c>
      <c r="I1022" s="1507">
        <v>33.5</v>
      </c>
      <c r="J1022" s="1507">
        <v>32.6</v>
      </c>
      <c r="K1022" s="1507">
        <v>29.3</v>
      </c>
      <c r="L1022" s="1507">
        <v>18.3</v>
      </c>
      <c r="M1022" s="1507">
        <v>13.9</v>
      </c>
    </row>
    <row r="1023" spans="1:13">
      <c r="A1023" s="1507">
        <v>31</v>
      </c>
      <c r="B1023" s="1507">
        <v>19.100000000000001</v>
      </c>
      <c r="D1023" s="1507">
        <v>18.5</v>
      </c>
      <c r="F1023" s="1507">
        <v>33.1</v>
      </c>
      <c r="H1023" s="1507">
        <v>33.4</v>
      </c>
      <c r="I1023" s="1507">
        <v>34</v>
      </c>
      <c r="K1023" s="1507">
        <v>30</v>
      </c>
      <c r="M1023" s="1507">
        <v>15.8</v>
      </c>
    </row>
    <row r="1024" spans="1:13">
      <c r="A1024" s="1507">
        <f>A991+1</f>
        <v>1992</v>
      </c>
      <c r="B1024" s="1507" t="s">
        <v>2</v>
      </c>
      <c r="C1024" s="1507" t="s">
        <v>3</v>
      </c>
      <c r="D1024" s="1507" t="s">
        <v>4</v>
      </c>
      <c r="E1024" s="1507" t="s">
        <v>5</v>
      </c>
      <c r="F1024" s="1507" t="s">
        <v>6</v>
      </c>
      <c r="G1024" s="1507" t="s">
        <v>7</v>
      </c>
      <c r="H1024" s="1507" t="s">
        <v>8</v>
      </c>
      <c r="I1024" s="1507" t="s">
        <v>9</v>
      </c>
      <c r="J1024" s="1507" t="s">
        <v>10</v>
      </c>
      <c r="K1024" s="1507" t="s">
        <v>11</v>
      </c>
      <c r="L1024" s="1507" t="s">
        <v>12</v>
      </c>
      <c r="M1024" s="1507" t="s">
        <v>13</v>
      </c>
    </row>
    <row r="1026" spans="1:13">
      <c r="A1026" s="1507">
        <v>1</v>
      </c>
      <c r="B1026" s="1507">
        <v>16.100000000000001</v>
      </c>
      <c r="C1026" s="1507">
        <v>20.2</v>
      </c>
      <c r="D1026" s="1507">
        <v>26.6</v>
      </c>
      <c r="E1026" s="1507">
        <v>23.7</v>
      </c>
      <c r="F1026" s="1507">
        <v>32</v>
      </c>
      <c r="G1026" s="1507">
        <v>33.6</v>
      </c>
      <c r="H1026" s="1507">
        <v>32.299999999999997</v>
      </c>
      <c r="I1026" s="1507">
        <v>33.5</v>
      </c>
      <c r="J1026" s="1507">
        <v>36.5</v>
      </c>
      <c r="K1026" s="1507">
        <v>32.5</v>
      </c>
      <c r="L1026" s="1507">
        <v>30</v>
      </c>
      <c r="M1026" s="1507">
        <v>24.2</v>
      </c>
    </row>
    <row r="1027" spans="1:13">
      <c r="A1027" s="1507">
        <v>2</v>
      </c>
      <c r="B1027" s="1507">
        <v>15.5</v>
      </c>
      <c r="C1027" s="1507">
        <v>26.3</v>
      </c>
      <c r="D1027" s="1507">
        <v>28.3</v>
      </c>
      <c r="E1027" s="1507">
        <v>24.6</v>
      </c>
      <c r="F1027" s="1507">
        <v>32.1</v>
      </c>
      <c r="G1027" s="1507">
        <v>33.200000000000003</v>
      </c>
      <c r="H1027" s="1507">
        <v>34.799999999999997</v>
      </c>
      <c r="I1027" s="1507">
        <v>33.700000000000003</v>
      </c>
      <c r="J1027" s="1507">
        <v>35.4</v>
      </c>
      <c r="K1027" s="1507">
        <v>32.799999999999997</v>
      </c>
      <c r="L1027" s="1507">
        <v>28.3</v>
      </c>
      <c r="M1027" s="1507">
        <v>24.1</v>
      </c>
    </row>
    <row r="1028" spans="1:13">
      <c r="A1028" s="1507">
        <v>3</v>
      </c>
      <c r="B1028" s="1507">
        <v>15.9</v>
      </c>
      <c r="C1028" s="1507">
        <v>26.6</v>
      </c>
      <c r="D1028" s="1507">
        <v>28.4</v>
      </c>
      <c r="E1028" s="1507">
        <v>23.9</v>
      </c>
      <c r="F1028" s="1507">
        <v>31.3</v>
      </c>
      <c r="G1028" s="1507">
        <v>32.6</v>
      </c>
      <c r="H1028" s="1507">
        <v>36.200000000000003</v>
      </c>
      <c r="I1028" s="1507">
        <v>34.4</v>
      </c>
      <c r="J1028" s="1507">
        <v>35.1</v>
      </c>
      <c r="K1028" s="1507">
        <v>32.1</v>
      </c>
      <c r="L1028" s="1507">
        <v>28.7</v>
      </c>
      <c r="M1028" s="1507">
        <v>23.3</v>
      </c>
    </row>
    <row r="1029" spans="1:13">
      <c r="A1029" s="1507">
        <v>4</v>
      </c>
      <c r="B1029" s="1507">
        <v>15.3</v>
      </c>
      <c r="C1029" s="1507">
        <v>26.2</v>
      </c>
      <c r="D1029" s="1507">
        <v>24.1</v>
      </c>
      <c r="E1029" s="1507">
        <v>23.8</v>
      </c>
      <c r="F1029" s="1507">
        <v>31.5</v>
      </c>
      <c r="G1029" s="1507">
        <v>30.6</v>
      </c>
      <c r="H1029" s="1507">
        <v>37.799999999999997</v>
      </c>
      <c r="I1029" s="1507">
        <v>34.1</v>
      </c>
      <c r="J1029" s="1507">
        <v>35.5</v>
      </c>
      <c r="K1029" s="1507">
        <v>32.6</v>
      </c>
      <c r="L1029" s="1507">
        <v>29.5</v>
      </c>
      <c r="M1029" s="1507">
        <v>23</v>
      </c>
    </row>
    <row r="1030" spans="1:13">
      <c r="A1030" s="1507">
        <v>5</v>
      </c>
      <c r="B1030" s="1507">
        <v>19.8</v>
      </c>
      <c r="C1030" s="1507">
        <v>23</v>
      </c>
      <c r="D1030" s="1507">
        <v>18.899999999999999</v>
      </c>
      <c r="E1030" s="1507">
        <v>25.8</v>
      </c>
      <c r="F1030" s="1507">
        <v>31.1</v>
      </c>
      <c r="G1030" s="1507">
        <v>33.6</v>
      </c>
      <c r="H1030" s="1507">
        <v>36.700000000000003</v>
      </c>
      <c r="I1030" s="1507">
        <v>34.1</v>
      </c>
      <c r="J1030" s="1507">
        <v>35.5</v>
      </c>
      <c r="K1030" s="1507">
        <v>29.1</v>
      </c>
      <c r="L1030" s="1507">
        <v>28.6</v>
      </c>
      <c r="M1030" s="1507">
        <v>23.4</v>
      </c>
    </row>
    <row r="1031" spans="1:13">
      <c r="A1031" s="1507">
        <v>6</v>
      </c>
      <c r="B1031" s="1507">
        <v>18.3</v>
      </c>
      <c r="C1031" s="1507">
        <v>16.899999999999999</v>
      </c>
      <c r="D1031" s="1507">
        <v>17.5</v>
      </c>
      <c r="E1031" s="1507">
        <v>25.7</v>
      </c>
      <c r="F1031" s="1507">
        <v>31.6</v>
      </c>
      <c r="G1031" s="1507">
        <v>35</v>
      </c>
      <c r="H1031" s="1507">
        <v>33.1</v>
      </c>
      <c r="I1031" s="1507">
        <v>34.6</v>
      </c>
      <c r="J1031" s="1507">
        <v>33.299999999999997</v>
      </c>
      <c r="K1031" s="1507">
        <v>29.1</v>
      </c>
      <c r="L1031" s="1507">
        <v>28.6</v>
      </c>
      <c r="M1031" s="1507">
        <v>26.6</v>
      </c>
    </row>
    <row r="1032" spans="1:13">
      <c r="A1032" s="1507">
        <v>7</v>
      </c>
      <c r="B1032" s="1507">
        <v>17.3</v>
      </c>
      <c r="C1032" s="1507">
        <v>16.100000000000001</v>
      </c>
      <c r="D1032" s="1507">
        <v>17.899999999999999</v>
      </c>
      <c r="E1032" s="1507">
        <v>27.8</v>
      </c>
      <c r="F1032" s="1507">
        <v>32.4</v>
      </c>
      <c r="G1032" s="1507">
        <v>30.5</v>
      </c>
      <c r="H1032" s="1507">
        <v>29.1</v>
      </c>
      <c r="I1032" s="1507">
        <v>35.1</v>
      </c>
      <c r="J1032" s="1507">
        <v>31.1</v>
      </c>
      <c r="K1032" s="1507">
        <v>29.3</v>
      </c>
      <c r="L1032" s="1507">
        <v>30.1</v>
      </c>
      <c r="M1032" s="1507">
        <v>25.3</v>
      </c>
    </row>
    <row r="1033" spans="1:13">
      <c r="A1033" s="1507">
        <v>8</v>
      </c>
      <c r="B1033" s="1507">
        <v>14.5</v>
      </c>
      <c r="C1033" s="1507">
        <v>15.6</v>
      </c>
      <c r="D1033" s="1507">
        <v>17.3</v>
      </c>
      <c r="E1033" s="1507">
        <v>26.7</v>
      </c>
      <c r="F1033" s="1507">
        <v>34.299999999999997</v>
      </c>
      <c r="G1033" s="1507">
        <v>32.6</v>
      </c>
      <c r="H1033" s="1507">
        <v>32.6</v>
      </c>
      <c r="I1033" s="1507">
        <v>34.6</v>
      </c>
      <c r="J1033" s="1507">
        <v>28</v>
      </c>
      <c r="K1033" s="1507">
        <v>28.1</v>
      </c>
      <c r="L1033" s="1507">
        <v>26.6</v>
      </c>
      <c r="M1033" s="1507">
        <v>25.4</v>
      </c>
    </row>
    <row r="1034" spans="1:13">
      <c r="A1034" s="1507">
        <v>9</v>
      </c>
      <c r="B1034" s="1507">
        <v>14.4</v>
      </c>
      <c r="C1034" s="1507">
        <v>16.100000000000001</v>
      </c>
      <c r="D1034" s="1507">
        <v>18.5</v>
      </c>
      <c r="E1034" s="1507">
        <v>24.6</v>
      </c>
      <c r="F1034" s="1507">
        <v>32</v>
      </c>
      <c r="G1034" s="1507">
        <v>33.299999999999997</v>
      </c>
      <c r="H1034" s="1507">
        <v>31.8</v>
      </c>
      <c r="I1034" s="1507">
        <v>32.6</v>
      </c>
      <c r="J1034" s="1507">
        <v>29.6</v>
      </c>
      <c r="K1034" s="1507">
        <v>27.6</v>
      </c>
      <c r="L1034" s="1507">
        <v>20</v>
      </c>
      <c r="M1034" s="1507">
        <v>26.6</v>
      </c>
    </row>
    <row r="1035" spans="1:13">
      <c r="A1035" s="1507">
        <v>10</v>
      </c>
      <c r="B1035" s="1507">
        <v>15.2</v>
      </c>
      <c r="C1035" s="1507">
        <v>13.9</v>
      </c>
      <c r="D1035" s="1507">
        <v>21.9</v>
      </c>
      <c r="E1035" s="1507">
        <v>26.7</v>
      </c>
      <c r="F1035" s="1507">
        <v>28.7</v>
      </c>
      <c r="G1035" s="1507">
        <v>33.299999999999997</v>
      </c>
      <c r="H1035" s="1507">
        <v>32.5</v>
      </c>
      <c r="I1035" s="1507">
        <v>29.8</v>
      </c>
      <c r="J1035" s="1507">
        <v>32.6</v>
      </c>
      <c r="K1035" s="1507">
        <v>31</v>
      </c>
      <c r="L1035" s="1507">
        <v>22.6</v>
      </c>
      <c r="M1035" s="1507">
        <v>24.6</v>
      </c>
    </row>
    <row r="1036" spans="1:13">
      <c r="A1036" s="1507">
        <v>11</v>
      </c>
      <c r="B1036" s="1507">
        <v>18.100000000000001</v>
      </c>
      <c r="C1036" s="1507">
        <v>15.7</v>
      </c>
      <c r="D1036" s="1507">
        <v>23.3</v>
      </c>
      <c r="E1036" s="1507">
        <v>25.3</v>
      </c>
      <c r="F1036" s="1507">
        <v>28.6</v>
      </c>
      <c r="G1036" s="1507">
        <v>33.299999999999997</v>
      </c>
      <c r="H1036" s="1507">
        <v>31.1</v>
      </c>
      <c r="I1036" s="1507">
        <v>32.9</v>
      </c>
      <c r="J1036" s="1507">
        <v>34.6</v>
      </c>
      <c r="K1036" s="1507">
        <v>29.5</v>
      </c>
      <c r="L1036" s="1507">
        <v>22.8</v>
      </c>
      <c r="M1036" s="1507">
        <v>27.5</v>
      </c>
    </row>
    <row r="1037" spans="1:13">
      <c r="A1037" s="1507">
        <v>12</v>
      </c>
      <c r="B1037" s="1507">
        <v>18.399999999999999</v>
      </c>
      <c r="C1037" s="1507">
        <v>15.5</v>
      </c>
      <c r="D1037" s="1507">
        <v>20.8</v>
      </c>
      <c r="E1037" s="1507">
        <v>24.2</v>
      </c>
      <c r="F1037" s="1507">
        <v>32.1</v>
      </c>
      <c r="G1037" s="1507">
        <v>31.7</v>
      </c>
      <c r="H1037" s="1507">
        <v>32.6</v>
      </c>
      <c r="I1037" s="1507">
        <v>32.1</v>
      </c>
      <c r="J1037" s="1507">
        <v>34.1</v>
      </c>
      <c r="K1037" s="1507">
        <v>27.3</v>
      </c>
      <c r="L1037" s="1507">
        <v>24.6</v>
      </c>
      <c r="M1037" s="1507">
        <v>28.1</v>
      </c>
    </row>
    <row r="1038" spans="1:13">
      <c r="A1038" s="1507">
        <v>13</v>
      </c>
      <c r="B1038" s="1507">
        <v>16.7</v>
      </c>
      <c r="C1038" s="1507">
        <v>18</v>
      </c>
      <c r="D1038" s="1507">
        <v>22.7</v>
      </c>
      <c r="E1038" s="1507">
        <v>24</v>
      </c>
      <c r="F1038" s="1507">
        <v>31.8</v>
      </c>
      <c r="G1038" s="1507">
        <v>33.299999999999997</v>
      </c>
      <c r="H1038" s="1507">
        <v>33.1</v>
      </c>
      <c r="I1038" s="1507">
        <v>34.6</v>
      </c>
      <c r="J1038" s="1507">
        <v>32.299999999999997</v>
      </c>
      <c r="K1038" s="1507">
        <v>24.1</v>
      </c>
      <c r="L1038" s="1507">
        <v>26.6</v>
      </c>
      <c r="M1038" s="1507">
        <v>29.6</v>
      </c>
    </row>
    <row r="1039" spans="1:13">
      <c r="A1039" s="1507">
        <v>14</v>
      </c>
      <c r="B1039" s="1507">
        <v>16.600000000000001</v>
      </c>
      <c r="C1039" s="1507">
        <v>19.3</v>
      </c>
      <c r="D1039" s="1507">
        <v>24.3</v>
      </c>
      <c r="E1039" s="1507">
        <v>24.1</v>
      </c>
      <c r="F1039" s="1507">
        <v>30.1</v>
      </c>
      <c r="G1039" s="1507">
        <v>36</v>
      </c>
      <c r="H1039" s="1507">
        <v>29.8</v>
      </c>
      <c r="I1039" s="1507">
        <v>34.299999999999997</v>
      </c>
      <c r="J1039" s="1507">
        <v>31.6</v>
      </c>
      <c r="K1039" s="1507">
        <v>23.8</v>
      </c>
      <c r="L1039" s="1507">
        <v>25.3</v>
      </c>
      <c r="M1039" s="1507">
        <v>28.3</v>
      </c>
    </row>
    <row r="1040" spans="1:13">
      <c r="A1040" s="1507">
        <v>15</v>
      </c>
      <c r="B1040" s="1507">
        <v>17.100000000000001</v>
      </c>
      <c r="C1040" s="1507">
        <v>21.3</v>
      </c>
      <c r="D1040" s="1507">
        <v>25.1</v>
      </c>
      <c r="E1040" s="1507">
        <v>23.6</v>
      </c>
      <c r="F1040" s="1507">
        <v>30.3</v>
      </c>
      <c r="G1040" s="1507">
        <v>36.1</v>
      </c>
      <c r="H1040" s="1507">
        <v>30.1</v>
      </c>
      <c r="I1040" s="1507">
        <v>30.8</v>
      </c>
      <c r="J1040" s="1507">
        <v>33.299999999999997</v>
      </c>
      <c r="K1040" s="1507">
        <v>23.3</v>
      </c>
      <c r="L1040" s="1507">
        <v>22.5</v>
      </c>
      <c r="M1040" s="1507">
        <v>22.2</v>
      </c>
    </row>
    <row r="1041" spans="1:13">
      <c r="A1041" s="1507">
        <v>16</v>
      </c>
      <c r="B1041" s="1507">
        <v>18.600000000000001</v>
      </c>
      <c r="C1041" s="1507">
        <v>19.8</v>
      </c>
      <c r="D1041" s="1507">
        <v>26.4</v>
      </c>
      <c r="E1041" s="1507">
        <v>26.8</v>
      </c>
      <c r="F1041" s="1507">
        <v>34.6</v>
      </c>
      <c r="G1041" s="1507">
        <v>35.200000000000003</v>
      </c>
      <c r="H1041" s="1507">
        <v>33.200000000000003</v>
      </c>
      <c r="I1041" s="1507">
        <v>33.1</v>
      </c>
      <c r="J1041" s="1507">
        <v>33.6</v>
      </c>
      <c r="K1041" s="1507">
        <v>28.2</v>
      </c>
      <c r="L1041" s="1507">
        <v>18.3</v>
      </c>
      <c r="M1041" s="1507">
        <v>22.6</v>
      </c>
    </row>
    <row r="1042" spans="1:13">
      <c r="A1042" s="1507">
        <v>17</v>
      </c>
      <c r="B1042" s="1507">
        <v>19.600000000000001</v>
      </c>
      <c r="C1042" s="1507">
        <v>17.2</v>
      </c>
      <c r="D1042" s="1507">
        <v>25.7</v>
      </c>
      <c r="E1042" s="1507">
        <v>27.6</v>
      </c>
      <c r="F1042" s="1507">
        <v>36.5</v>
      </c>
      <c r="G1042" s="1507">
        <v>32.299999999999997</v>
      </c>
      <c r="H1042" s="1507">
        <v>33.4</v>
      </c>
      <c r="I1042" s="1507">
        <v>34.799999999999997</v>
      </c>
      <c r="J1042" s="1507">
        <v>31.6</v>
      </c>
      <c r="K1042" s="1507">
        <v>27</v>
      </c>
      <c r="L1042" s="1507">
        <v>24.6</v>
      </c>
      <c r="M1042" s="1507">
        <v>20.5</v>
      </c>
    </row>
    <row r="1043" spans="1:13">
      <c r="A1043" s="1507">
        <v>18</v>
      </c>
      <c r="B1043" s="1507">
        <v>20.100000000000001</v>
      </c>
      <c r="C1043" s="1507">
        <v>17.600000000000001</v>
      </c>
      <c r="D1043" s="1507">
        <v>22.8</v>
      </c>
      <c r="E1043" s="1507">
        <v>31.6</v>
      </c>
      <c r="F1043" s="1507">
        <v>29.1</v>
      </c>
      <c r="G1043" s="1507">
        <v>30.1</v>
      </c>
      <c r="H1043" s="1507">
        <v>34.6</v>
      </c>
      <c r="I1043" s="1507">
        <v>35.1</v>
      </c>
      <c r="J1043" s="1507">
        <v>31</v>
      </c>
      <c r="K1043" s="1507">
        <v>27.5</v>
      </c>
      <c r="L1043" s="1507">
        <v>26.1</v>
      </c>
      <c r="M1043" s="1507">
        <v>24.6</v>
      </c>
    </row>
    <row r="1044" spans="1:13">
      <c r="A1044" s="1507">
        <v>19</v>
      </c>
      <c r="B1044" s="1507">
        <v>19.899999999999999</v>
      </c>
      <c r="C1044" s="1507">
        <v>18.899999999999999</v>
      </c>
      <c r="D1044" s="1507">
        <v>20.7</v>
      </c>
      <c r="E1044" s="1507">
        <v>33.1</v>
      </c>
      <c r="F1044" s="1507">
        <v>27.2</v>
      </c>
      <c r="G1044" s="1507">
        <v>30.6</v>
      </c>
      <c r="H1044" s="1507">
        <v>36.6</v>
      </c>
      <c r="I1044" s="1507">
        <v>35.1</v>
      </c>
      <c r="J1044" s="1507">
        <v>30.1</v>
      </c>
      <c r="K1044" s="1507">
        <v>29.1</v>
      </c>
      <c r="L1044" s="1507">
        <v>24.6</v>
      </c>
      <c r="M1044" s="1507">
        <v>25.8</v>
      </c>
    </row>
    <row r="1045" spans="1:13">
      <c r="A1045" s="1507">
        <v>20</v>
      </c>
      <c r="B1045" s="1507">
        <v>17.8</v>
      </c>
      <c r="C1045" s="1507">
        <v>17.100000000000001</v>
      </c>
      <c r="D1045" s="1507">
        <v>22.1</v>
      </c>
      <c r="E1045" s="1507">
        <v>29.6</v>
      </c>
      <c r="F1045" s="1507">
        <v>25.5</v>
      </c>
      <c r="G1045" s="1507">
        <v>32</v>
      </c>
      <c r="H1045" s="1507">
        <v>35.5</v>
      </c>
      <c r="I1045" s="1507">
        <v>35.1</v>
      </c>
      <c r="J1045" s="1507">
        <v>28.2</v>
      </c>
      <c r="K1045" s="1507">
        <v>29.2</v>
      </c>
      <c r="L1045" s="1507">
        <v>22.6</v>
      </c>
      <c r="M1045" s="1507">
        <v>25.7</v>
      </c>
    </row>
    <row r="1046" spans="1:13">
      <c r="A1046" s="1507">
        <v>21</v>
      </c>
      <c r="B1046" s="1507">
        <v>19.100000000000001</v>
      </c>
      <c r="C1046" s="1507">
        <v>15.1</v>
      </c>
      <c r="D1046" s="1507">
        <v>22.5</v>
      </c>
      <c r="E1046" s="1507">
        <v>34.700000000000003</v>
      </c>
      <c r="F1046" s="1507">
        <v>27.8</v>
      </c>
      <c r="G1046" s="1507">
        <v>33.299999999999997</v>
      </c>
      <c r="H1046" s="1507">
        <v>32.299999999999997</v>
      </c>
      <c r="I1046" s="1507">
        <v>34.1</v>
      </c>
      <c r="J1046" s="1507">
        <v>31.1</v>
      </c>
      <c r="K1046" s="1507">
        <v>29.1</v>
      </c>
      <c r="L1046" s="1507">
        <v>23</v>
      </c>
      <c r="M1046" s="1507">
        <v>27</v>
      </c>
    </row>
    <row r="1047" spans="1:13">
      <c r="A1047" s="1507">
        <v>22</v>
      </c>
      <c r="B1047" s="1507">
        <v>20.100000000000001</v>
      </c>
      <c r="C1047" s="1507">
        <v>15.9</v>
      </c>
      <c r="D1047" s="1507">
        <v>22.8</v>
      </c>
      <c r="E1047" s="1507">
        <v>31</v>
      </c>
      <c r="F1047" s="1507">
        <v>25.9</v>
      </c>
      <c r="G1047" s="1507">
        <v>34.6</v>
      </c>
      <c r="H1047" s="1507">
        <v>31.6</v>
      </c>
      <c r="I1047" s="1507">
        <v>33.6</v>
      </c>
      <c r="J1047" s="1507">
        <v>33</v>
      </c>
      <c r="K1047" s="1507">
        <v>29.2</v>
      </c>
      <c r="L1047" s="1507">
        <v>20.100000000000001</v>
      </c>
      <c r="M1047" s="1507">
        <v>26.7</v>
      </c>
    </row>
    <row r="1048" spans="1:13">
      <c r="A1048" s="1507">
        <v>23</v>
      </c>
      <c r="B1048" s="1507">
        <v>18.100000000000001</v>
      </c>
      <c r="C1048" s="1507">
        <v>16.8</v>
      </c>
      <c r="D1048" s="1507">
        <v>22.6</v>
      </c>
      <c r="E1048" s="1507">
        <v>28.9</v>
      </c>
      <c r="F1048" s="1507">
        <v>29.5</v>
      </c>
      <c r="G1048" s="1507">
        <v>34.799999999999997</v>
      </c>
      <c r="H1048" s="1507">
        <v>30.3</v>
      </c>
      <c r="I1048" s="1507">
        <v>31.2</v>
      </c>
      <c r="J1048" s="1507">
        <v>33</v>
      </c>
      <c r="K1048" s="1507">
        <v>29.1</v>
      </c>
      <c r="L1048" s="1507">
        <v>19.600000000000001</v>
      </c>
      <c r="M1048" s="1507">
        <v>24.2</v>
      </c>
    </row>
    <row r="1049" spans="1:13">
      <c r="A1049" s="1507">
        <v>24</v>
      </c>
      <c r="B1049" s="1507">
        <v>18</v>
      </c>
      <c r="C1049" s="1507">
        <v>20.6</v>
      </c>
      <c r="D1049" s="1507">
        <v>23.3</v>
      </c>
      <c r="E1049" s="1507">
        <v>28.6</v>
      </c>
      <c r="F1049" s="1507">
        <v>29.6</v>
      </c>
      <c r="G1049" s="1507">
        <v>37.200000000000003</v>
      </c>
      <c r="H1049" s="1507">
        <v>28.5</v>
      </c>
      <c r="I1049" s="1507">
        <v>32.1</v>
      </c>
      <c r="J1049" s="1507">
        <v>31.9</v>
      </c>
      <c r="K1049" s="1507">
        <v>28.1</v>
      </c>
      <c r="L1049" s="1507">
        <v>22.6</v>
      </c>
      <c r="M1049" s="1507">
        <v>15.3</v>
      </c>
    </row>
    <row r="1050" spans="1:13">
      <c r="A1050" s="1507">
        <v>25</v>
      </c>
      <c r="B1050" s="1507">
        <v>19.3</v>
      </c>
      <c r="C1050" s="1507">
        <v>21.3</v>
      </c>
      <c r="D1050" s="1507">
        <v>22.5</v>
      </c>
      <c r="E1050" s="1507">
        <v>27</v>
      </c>
      <c r="F1050" s="1507">
        <v>32.6</v>
      </c>
      <c r="G1050" s="1507">
        <v>35.1</v>
      </c>
      <c r="H1050" s="1507">
        <v>27.4</v>
      </c>
      <c r="I1050" s="1507">
        <v>33.1</v>
      </c>
      <c r="J1050" s="1507">
        <v>33.1</v>
      </c>
      <c r="K1050" s="1507">
        <v>27.7</v>
      </c>
      <c r="L1050" s="1507">
        <v>21.6</v>
      </c>
      <c r="M1050" s="1507">
        <v>13.6</v>
      </c>
    </row>
    <row r="1051" spans="1:13">
      <c r="A1051" s="1507">
        <v>26</v>
      </c>
      <c r="B1051" s="1507">
        <v>21.6</v>
      </c>
      <c r="C1051" s="1507">
        <v>19.100000000000001</v>
      </c>
      <c r="D1051" s="1507">
        <v>21.2</v>
      </c>
      <c r="E1051" s="1507">
        <v>28.1</v>
      </c>
      <c r="F1051" s="1507">
        <v>31.1</v>
      </c>
      <c r="G1051" s="1507">
        <v>32.799999999999997</v>
      </c>
      <c r="H1051" s="1507">
        <v>29.5</v>
      </c>
      <c r="I1051" s="1507">
        <v>31.6</v>
      </c>
      <c r="J1051" s="1507">
        <v>30.5</v>
      </c>
      <c r="K1051" s="1507">
        <v>28.1</v>
      </c>
      <c r="L1051" s="1507">
        <v>23.6</v>
      </c>
      <c r="M1051" s="1507">
        <v>18.100000000000001</v>
      </c>
    </row>
    <row r="1052" spans="1:13">
      <c r="A1052" s="1507">
        <v>27</v>
      </c>
      <c r="B1052" s="1507">
        <v>20.8</v>
      </c>
      <c r="C1052" s="1507">
        <v>17.399999999999999</v>
      </c>
      <c r="D1052" s="1507">
        <v>17.600000000000001</v>
      </c>
      <c r="E1052" s="1507">
        <v>29.6</v>
      </c>
      <c r="F1052" s="1507">
        <v>32</v>
      </c>
      <c r="G1052" s="1507">
        <v>32.4</v>
      </c>
      <c r="H1052" s="1507">
        <v>30.1</v>
      </c>
      <c r="I1052" s="1507">
        <v>31.8</v>
      </c>
      <c r="J1052" s="1507">
        <v>28.2</v>
      </c>
      <c r="K1052" s="1507">
        <v>29.1</v>
      </c>
      <c r="L1052" s="1507">
        <v>24.1</v>
      </c>
      <c r="M1052" s="1507">
        <v>22.4</v>
      </c>
    </row>
    <row r="1053" spans="1:13">
      <c r="A1053" s="1507">
        <v>28</v>
      </c>
      <c r="B1053" s="1507">
        <v>24.5</v>
      </c>
      <c r="C1053" s="1507">
        <v>24.9</v>
      </c>
      <c r="D1053" s="1507">
        <v>20.3</v>
      </c>
      <c r="E1053" s="1507">
        <v>30.1</v>
      </c>
      <c r="F1053" s="1507">
        <v>32.5</v>
      </c>
      <c r="G1053" s="1507">
        <v>32.6</v>
      </c>
      <c r="H1053" s="1507">
        <v>27.6</v>
      </c>
      <c r="I1053" s="1507">
        <v>34.299999999999997</v>
      </c>
      <c r="J1053" s="1507">
        <v>29.3</v>
      </c>
      <c r="K1053" s="1507">
        <v>29.3</v>
      </c>
      <c r="L1053" s="1507">
        <v>24.1</v>
      </c>
      <c r="M1053" s="1507">
        <v>23.3</v>
      </c>
    </row>
    <row r="1054" spans="1:13">
      <c r="A1054" s="1507">
        <v>29</v>
      </c>
      <c r="B1054" s="1507">
        <v>24.1</v>
      </c>
      <c r="C1054" s="1507">
        <v>26.7</v>
      </c>
      <c r="D1054" s="1507">
        <v>20.6</v>
      </c>
      <c r="E1054" s="1507">
        <v>29.8</v>
      </c>
      <c r="F1054" s="1507">
        <v>35</v>
      </c>
      <c r="G1054" s="1507">
        <v>30.8</v>
      </c>
      <c r="H1054" s="1507">
        <v>32</v>
      </c>
      <c r="I1054" s="1507">
        <v>35.5</v>
      </c>
      <c r="J1054" s="1507">
        <v>30.1</v>
      </c>
      <c r="K1054" s="1507">
        <v>29.3</v>
      </c>
      <c r="L1054" s="1507">
        <v>23.7</v>
      </c>
      <c r="M1054" s="1507">
        <v>24.3</v>
      </c>
    </row>
    <row r="1055" spans="1:13">
      <c r="A1055" s="1507">
        <v>30</v>
      </c>
      <c r="B1055" s="1507">
        <v>26.1</v>
      </c>
      <c r="D1055" s="1507">
        <v>23</v>
      </c>
      <c r="E1055" s="1507">
        <v>31.6</v>
      </c>
      <c r="F1055" s="1507">
        <v>36.299999999999997</v>
      </c>
      <c r="G1055" s="1507">
        <v>29.5</v>
      </c>
      <c r="H1055" s="1507">
        <v>31.6</v>
      </c>
      <c r="I1055" s="1507">
        <v>35.1</v>
      </c>
      <c r="J1055" s="1507">
        <v>32.1</v>
      </c>
      <c r="K1055" s="1507">
        <v>28.1</v>
      </c>
      <c r="L1055" s="1507">
        <v>24.1</v>
      </c>
      <c r="M1055" s="1507">
        <v>26.7</v>
      </c>
    </row>
    <row r="1056" spans="1:13">
      <c r="A1056" s="1507">
        <v>31</v>
      </c>
      <c r="B1056" s="1507">
        <v>24.6</v>
      </c>
      <c r="D1056" s="1507">
        <v>22.5</v>
      </c>
      <c r="F1056" s="1507">
        <v>33.299999999999997</v>
      </c>
      <c r="H1056" s="1507">
        <v>33.1</v>
      </c>
      <c r="I1056" s="1507">
        <v>36.4</v>
      </c>
      <c r="K1056" s="1507">
        <v>27.6</v>
      </c>
      <c r="M1056" s="1507">
        <v>23.7</v>
      </c>
    </row>
    <row r="1057" spans="1:13">
      <c r="A1057" s="1507">
        <f>A1024+1</f>
        <v>1993</v>
      </c>
      <c r="B1057" s="1507" t="s">
        <v>2</v>
      </c>
      <c r="C1057" s="1507" t="s">
        <v>3</v>
      </c>
      <c r="D1057" s="1507" t="s">
        <v>4</v>
      </c>
      <c r="E1057" s="1507" t="s">
        <v>5</v>
      </c>
      <c r="F1057" s="1507" t="s">
        <v>6</v>
      </c>
      <c r="G1057" s="1507" t="s">
        <v>7</v>
      </c>
      <c r="H1057" s="1507" t="s">
        <v>8</v>
      </c>
      <c r="I1057" s="1507" t="s">
        <v>9</v>
      </c>
      <c r="J1057" s="1507" t="s">
        <v>10</v>
      </c>
      <c r="K1057" s="1507" t="s">
        <v>11</v>
      </c>
      <c r="L1057" s="1507" t="s">
        <v>12</v>
      </c>
      <c r="M1057" s="1507" t="s">
        <v>13</v>
      </c>
    </row>
    <row r="1059" spans="1:13">
      <c r="A1059" s="1507">
        <v>1</v>
      </c>
      <c r="B1059" s="1507">
        <v>22.3</v>
      </c>
      <c r="C1059" s="1507">
        <v>24.3</v>
      </c>
      <c r="D1059" s="1507">
        <v>18.600000000000001</v>
      </c>
      <c r="E1059" s="1507">
        <v>23.4</v>
      </c>
      <c r="F1059" s="1507">
        <v>33.6</v>
      </c>
      <c r="G1059" s="1507">
        <v>37</v>
      </c>
      <c r="H1059" s="1507">
        <v>34.6</v>
      </c>
      <c r="I1059" s="1507">
        <v>33.200000000000003</v>
      </c>
      <c r="J1059" s="1507">
        <v>31.9</v>
      </c>
      <c r="K1059" s="1507">
        <v>27.1</v>
      </c>
      <c r="L1059" s="1507">
        <v>26.4</v>
      </c>
      <c r="M1059" s="1507">
        <v>27.4</v>
      </c>
    </row>
    <row r="1060" spans="1:13">
      <c r="A1060" s="1507">
        <v>2</v>
      </c>
      <c r="B1060" s="1507">
        <v>26.7</v>
      </c>
      <c r="C1060" s="1507">
        <v>22.7</v>
      </c>
      <c r="D1060" s="1507">
        <v>18.3</v>
      </c>
      <c r="E1060" s="1507">
        <v>28.1</v>
      </c>
      <c r="F1060" s="1507">
        <v>31.9</v>
      </c>
      <c r="G1060" s="1507">
        <v>35.4</v>
      </c>
      <c r="H1060" s="1507">
        <v>35.5</v>
      </c>
      <c r="I1060" s="1507">
        <v>30.4</v>
      </c>
      <c r="J1060" s="1507">
        <v>32.700000000000003</v>
      </c>
      <c r="K1060" s="1507">
        <v>27.6</v>
      </c>
      <c r="L1060" s="1507">
        <v>27.6</v>
      </c>
      <c r="M1060" s="1507">
        <v>27.2</v>
      </c>
    </row>
    <row r="1061" spans="1:13">
      <c r="A1061" s="1507">
        <v>3</v>
      </c>
      <c r="B1061" s="1507">
        <v>27.6</v>
      </c>
      <c r="C1061" s="1507">
        <v>23.6</v>
      </c>
      <c r="D1061" s="1507">
        <v>17.600000000000001</v>
      </c>
      <c r="E1061" s="1507">
        <v>29.4</v>
      </c>
      <c r="F1061" s="1507">
        <v>24.1</v>
      </c>
      <c r="G1061" s="1507">
        <v>35.200000000000003</v>
      </c>
      <c r="H1061" s="1507">
        <v>36.1</v>
      </c>
      <c r="I1061" s="1507">
        <v>33.5</v>
      </c>
      <c r="J1061" s="1507">
        <v>33</v>
      </c>
      <c r="K1061" s="1507">
        <v>28.7</v>
      </c>
      <c r="L1061" s="1507">
        <v>28.4</v>
      </c>
      <c r="M1061" s="1507">
        <v>27.4</v>
      </c>
    </row>
    <row r="1062" spans="1:13">
      <c r="A1062" s="1507">
        <v>4</v>
      </c>
      <c r="B1062" s="1507">
        <v>27</v>
      </c>
      <c r="C1062" s="1507">
        <v>25.1</v>
      </c>
      <c r="D1062" s="1507">
        <v>19.600000000000001</v>
      </c>
      <c r="E1062" s="1507">
        <v>29.3</v>
      </c>
      <c r="F1062" s="1507">
        <v>27.3</v>
      </c>
      <c r="G1062" s="1507">
        <v>38.9</v>
      </c>
      <c r="H1062" s="1507">
        <v>37.299999999999997</v>
      </c>
      <c r="I1062" s="1507">
        <v>35</v>
      </c>
      <c r="J1062" s="1507">
        <v>32.4</v>
      </c>
      <c r="K1062" s="1507">
        <v>29.4</v>
      </c>
      <c r="L1062" s="1507">
        <v>29</v>
      </c>
      <c r="M1062" s="1507">
        <v>24.9</v>
      </c>
    </row>
    <row r="1063" spans="1:13">
      <c r="A1063" s="1507">
        <v>5</v>
      </c>
      <c r="B1063" s="1507">
        <v>23.8</v>
      </c>
      <c r="C1063" s="1507">
        <v>26</v>
      </c>
      <c r="D1063" s="1507">
        <v>19.7</v>
      </c>
      <c r="E1063" s="1507">
        <v>27</v>
      </c>
      <c r="F1063" s="1507">
        <v>31.6</v>
      </c>
      <c r="G1063" s="1507">
        <v>35.200000000000003</v>
      </c>
      <c r="H1063" s="1507">
        <v>34.9</v>
      </c>
      <c r="I1063" s="1507">
        <v>34.9</v>
      </c>
      <c r="J1063" s="1507">
        <v>29.6</v>
      </c>
      <c r="K1063" s="1507">
        <v>29.7</v>
      </c>
      <c r="L1063" s="1507">
        <v>31</v>
      </c>
      <c r="M1063" s="1507">
        <v>21.1</v>
      </c>
    </row>
    <row r="1064" spans="1:13">
      <c r="A1064" s="1507">
        <v>6</v>
      </c>
      <c r="B1064" s="1507">
        <v>23.1</v>
      </c>
      <c r="C1064" s="1507">
        <v>26.5</v>
      </c>
      <c r="D1064" s="1507">
        <v>19.7</v>
      </c>
      <c r="E1064" s="1507">
        <v>24.9</v>
      </c>
      <c r="F1064" s="1507">
        <v>32.799999999999997</v>
      </c>
      <c r="G1064" s="1507">
        <v>33.4</v>
      </c>
      <c r="H1064" s="1507">
        <v>34.9</v>
      </c>
      <c r="I1064" s="1507">
        <v>35.4</v>
      </c>
      <c r="J1064" s="1507">
        <v>31</v>
      </c>
      <c r="K1064" s="1507">
        <v>29.9</v>
      </c>
      <c r="L1064" s="1507">
        <v>29.7</v>
      </c>
      <c r="M1064" s="1507">
        <v>22.9</v>
      </c>
    </row>
    <row r="1065" spans="1:13">
      <c r="A1065" s="1507">
        <v>7</v>
      </c>
      <c r="B1065" s="1507">
        <v>24.1</v>
      </c>
      <c r="C1065" s="1507">
        <v>24</v>
      </c>
      <c r="D1065" s="1507">
        <v>24.1</v>
      </c>
      <c r="E1065" s="1507">
        <v>20.6</v>
      </c>
      <c r="F1065" s="1507">
        <v>31.7</v>
      </c>
      <c r="G1065" s="1507">
        <v>33</v>
      </c>
      <c r="H1065" s="1507">
        <v>35.200000000000003</v>
      </c>
      <c r="I1065" s="1507">
        <v>33.4</v>
      </c>
      <c r="J1065" s="1507">
        <v>30.4</v>
      </c>
      <c r="K1065" s="1507">
        <v>29.8</v>
      </c>
      <c r="L1065" s="1507">
        <v>29.7</v>
      </c>
      <c r="M1065" s="1507">
        <v>22.7</v>
      </c>
    </row>
    <row r="1066" spans="1:13">
      <c r="A1066" s="1507">
        <v>8</v>
      </c>
      <c r="B1066" s="1507">
        <v>26</v>
      </c>
      <c r="C1066" s="1507">
        <v>25.2</v>
      </c>
      <c r="D1066" s="1507">
        <v>24.8</v>
      </c>
      <c r="E1066" s="1507">
        <v>19.100000000000001</v>
      </c>
      <c r="F1066" s="1507">
        <v>32.6</v>
      </c>
      <c r="G1066" s="1507">
        <v>36.299999999999997</v>
      </c>
      <c r="H1066" s="1507">
        <v>33.4</v>
      </c>
      <c r="I1066" s="1507">
        <v>34.299999999999997</v>
      </c>
      <c r="J1066" s="1507">
        <v>31.7</v>
      </c>
      <c r="K1066" s="1507">
        <v>30.4</v>
      </c>
      <c r="L1066" s="1507">
        <v>30</v>
      </c>
      <c r="M1066" s="1507">
        <v>21.9</v>
      </c>
    </row>
    <row r="1067" spans="1:13">
      <c r="A1067" s="1507">
        <v>9</v>
      </c>
      <c r="B1067" s="1507">
        <v>26.5</v>
      </c>
      <c r="C1067" s="1507">
        <v>25.1</v>
      </c>
      <c r="D1067" s="1507">
        <v>23.7</v>
      </c>
      <c r="E1067" s="1507">
        <v>22.3</v>
      </c>
      <c r="F1067" s="1507">
        <v>30.6</v>
      </c>
      <c r="G1067" s="1507">
        <v>33.4</v>
      </c>
      <c r="H1067" s="1507">
        <v>29.9</v>
      </c>
      <c r="I1067" s="1507">
        <v>34.4</v>
      </c>
      <c r="J1067" s="1507">
        <v>31.3</v>
      </c>
      <c r="K1067" s="1507">
        <v>30.2</v>
      </c>
      <c r="L1067" s="1507">
        <v>30.7</v>
      </c>
      <c r="M1067" s="1507">
        <v>21.4</v>
      </c>
    </row>
    <row r="1068" spans="1:13">
      <c r="A1068" s="1507">
        <v>10</v>
      </c>
      <c r="B1068" s="1507">
        <v>26.1</v>
      </c>
      <c r="C1068" s="1507">
        <v>23.1</v>
      </c>
      <c r="D1068" s="1507">
        <v>27.1</v>
      </c>
      <c r="E1068" s="1507">
        <v>23.8</v>
      </c>
      <c r="F1068" s="1507">
        <v>31.3</v>
      </c>
      <c r="G1068" s="1507">
        <v>36.1</v>
      </c>
      <c r="H1068" s="1507">
        <v>32.9</v>
      </c>
      <c r="I1068" s="1507">
        <v>36.4</v>
      </c>
      <c r="J1068" s="1507">
        <v>26.4</v>
      </c>
      <c r="K1068" s="1507">
        <v>30.4</v>
      </c>
      <c r="L1068" s="1507">
        <v>30.5</v>
      </c>
      <c r="M1068" s="1507">
        <v>19.899999999999999</v>
      </c>
    </row>
    <row r="1069" spans="1:13">
      <c r="A1069" s="1507">
        <v>11</v>
      </c>
      <c r="B1069" s="1507">
        <v>24.7</v>
      </c>
      <c r="C1069" s="1507">
        <v>23.6</v>
      </c>
      <c r="D1069" s="1507">
        <v>25.2</v>
      </c>
      <c r="E1069" s="1507">
        <v>26.1</v>
      </c>
      <c r="F1069" s="1507">
        <v>31.1</v>
      </c>
      <c r="G1069" s="1507">
        <v>38.1</v>
      </c>
      <c r="H1069" s="1507">
        <v>32</v>
      </c>
      <c r="I1069" s="1507">
        <v>36.9</v>
      </c>
      <c r="J1069" s="1507">
        <v>29.3</v>
      </c>
      <c r="K1069" s="1507">
        <v>29.6</v>
      </c>
      <c r="L1069" s="1507">
        <v>31.1</v>
      </c>
      <c r="M1069" s="1507">
        <v>21.4</v>
      </c>
    </row>
    <row r="1070" spans="1:13">
      <c r="A1070" s="1507">
        <v>12</v>
      </c>
      <c r="B1070" s="1507">
        <v>22.8</v>
      </c>
      <c r="C1070" s="1507">
        <v>23.1</v>
      </c>
      <c r="D1070" s="1507">
        <v>25.3</v>
      </c>
      <c r="E1070" s="1507">
        <v>25</v>
      </c>
      <c r="F1070" s="1507">
        <v>33.200000000000003</v>
      </c>
      <c r="G1070" s="1507">
        <v>35.4</v>
      </c>
      <c r="H1070" s="1507">
        <v>29.6</v>
      </c>
      <c r="I1070" s="1507">
        <v>34.6</v>
      </c>
      <c r="J1070" s="1507">
        <v>31.7</v>
      </c>
      <c r="K1070" s="1507">
        <v>30.4</v>
      </c>
      <c r="L1070" s="1507">
        <v>26.9</v>
      </c>
      <c r="M1070" s="1507">
        <v>23.7</v>
      </c>
    </row>
    <row r="1071" spans="1:13">
      <c r="A1071" s="1507">
        <v>13</v>
      </c>
      <c r="B1071" s="1507">
        <v>26.7</v>
      </c>
      <c r="C1071" s="1507">
        <v>22.6</v>
      </c>
      <c r="D1071" s="1507">
        <v>27.6</v>
      </c>
      <c r="E1071" s="1507">
        <v>23.1</v>
      </c>
      <c r="F1071" s="1507">
        <v>33.6</v>
      </c>
      <c r="G1071" s="1507">
        <v>34.4</v>
      </c>
      <c r="H1071" s="1507">
        <v>31.3</v>
      </c>
      <c r="I1071" s="1507">
        <v>30.5</v>
      </c>
      <c r="J1071" s="1507">
        <v>32.799999999999997</v>
      </c>
      <c r="K1071" s="1507">
        <v>30.8</v>
      </c>
      <c r="L1071" s="1507">
        <v>27.5</v>
      </c>
      <c r="M1071" s="1507">
        <v>25.9</v>
      </c>
    </row>
    <row r="1072" spans="1:13">
      <c r="A1072" s="1507">
        <v>14</v>
      </c>
      <c r="B1072" s="1507">
        <v>23</v>
      </c>
      <c r="C1072" s="1507">
        <v>24.1</v>
      </c>
      <c r="D1072" s="1507">
        <v>31.2</v>
      </c>
      <c r="E1072" s="1507">
        <v>25.1</v>
      </c>
      <c r="F1072" s="1507">
        <v>31.9</v>
      </c>
      <c r="G1072" s="1507">
        <v>36.6</v>
      </c>
      <c r="H1072" s="1507">
        <v>32.9</v>
      </c>
      <c r="I1072" s="1507">
        <v>32</v>
      </c>
      <c r="J1072" s="1507">
        <v>34.1</v>
      </c>
      <c r="K1072" s="1507">
        <v>31.4</v>
      </c>
      <c r="L1072" s="1507">
        <v>27.4</v>
      </c>
      <c r="M1072" s="1507">
        <v>23</v>
      </c>
    </row>
    <row r="1073" spans="1:13">
      <c r="A1073" s="1507">
        <v>15</v>
      </c>
      <c r="B1073" s="1507">
        <v>12.1</v>
      </c>
      <c r="C1073" s="1507">
        <v>26</v>
      </c>
      <c r="D1073" s="1507">
        <v>31.6</v>
      </c>
      <c r="E1073" s="1507">
        <v>27.3</v>
      </c>
      <c r="F1073" s="1507">
        <v>28.5</v>
      </c>
      <c r="G1073" s="1507">
        <v>30</v>
      </c>
      <c r="H1073" s="1507">
        <v>33.5</v>
      </c>
      <c r="I1073" s="1507">
        <v>33.9</v>
      </c>
      <c r="J1073" s="1507">
        <v>34</v>
      </c>
      <c r="K1073" s="1507">
        <v>29.6</v>
      </c>
      <c r="L1073" s="1507">
        <v>29.4</v>
      </c>
      <c r="M1073" s="1507">
        <v>16.899999999999999</v>
      </c>
    </row>
    <row r="1074" spans="1:13">
      <c r="A1074" s="1507">
        <v>16</v>
      </c>
      <c r="B1074" s="1507">
        <v>12.3</v>
      </c>
      <c r="C1074" s="1507">
        <v>22.5</v>
      </c>
      <c r="D1074" s="1507">
        <v>32.1</v>
      </c>
      <c r="E1074" s="1507">
        <v>29.1</v>
      </c>
      <c r="F1074" s="1507">
        <v>27.6</v>
      </c>
      <c r="G1074" s="1507">
        <v>36.4</v>
      </c>
      <c r="H1074" s="1507">
        <v>34</v>
      </c>
      <c r="I1074" s="1507">
        <v>33.4</v>
      </c>
      <c r="J1074" s="1507">
        <v>34</v>
      </c>
      <c r="K1074" s="1507">
        <v>26.3</v>
      </c>
      <c r="L1074" s="1507">
        <v>28.5</v>
      </c>
      <c r="M1074" s="1507">
        <v>13.5</v>
      </c>
    </row>
    <row r="1075" spans="1:13">
      <c r="A1075" s="1507">
        <v>17</v>
      </c>
      <c r="B1075" s="1507">
        <v>11.3</v>
      </c>
      <c r="C1075" s="1507">
        <v>20.8</v>
      </c>
      <c r="D1075" s="1507">
        <v>27.2</v>
      </c>
      <c r="E1075" s="1507">
        <v>27.8</v>
      </c>
      <c r="F1075" s="1507">
        <v>29.4</v>
      </c>
      <c r="G1075" s="1507">
        <v>36.200000000000003</v>
      </c>
      <c r="H1075" s="1507">
        <v>35.299999999999997</v>
      </c>
      <c r="I1075" s="1507">
        <v>28.6</v>
      </c>
      <c r="J1075" s="1507">
        <v>33.799999999999997</v>
      </c>
      <c r="K1075" s="1507">
        <v>27.4</v>
      </c>
      <c r="L1075" s="1507">
        <v>24</v>
      </c>
      <c r="M1075" s="1507">
        <v>16.5</v>
      </c>
    </row>
    <row r="1076" spans="1:13">
      <c r="A1076" s="1507">
        <v>18</v>
      </c>
      <c r="B1076" s="1507">
        <v>13.3</v>
      </c>
      <c r="C1076" s="1507">
        <v>25.6</v>
      </c>
      <c r="D1076" s="1507">
        <v>22.3</v>
      </c>
      <c r="E1076" s="1507">
        <v>28.6</v>
      </c>
      <c r="F1076" s="1507">
        <v>32</v>
      </c>
      <c r="G1076" s="1507">
        <v>36.4</v>
      </c>
      <c r="H1076" s="1507">
        <v>36.4</v>
      </c>
      <c r="I1076" s="1507">
        <v>27.6</v>
      </c>
      <c r="J1076" s="1507">
        <v>30.2</v>
      </c>
      <c r="K1076" s="1507">
        <v>25.1</v>
      </c>
      <c r="L1076" s="1507">
        <v>25.4</v>
      </c>
      <c r="M1076" s="1507">
        <v>18.100000000000001</v>
      </c>
    </row>
    <row r="1077" spans="1:13">
      <c r="A1077" s="1507">
        <v>19</v>
      </c>
      <c r="B1077" s="1507">
        <v>12.7</v>
      </c>
      <c r="C1077" s="1507">
        <v>25.6</v>
      </c>
      <c r="D1077" s="1507">
        <v>15.7</v>
      </c>
      <c r="E1077" s="1507">
        <v>28.1</v>
      </c>
      <c r="F1077" s="1507">
        <v>32.5</v>
      </c>
      <c r="G1077" s="1507">
        <v>36</v>
      </c>
      <c r="H1077" s="1507">
        <v>36.6</v>
      </c>
      <c r="I1077" s="1507">
        <v>31.5</v>
      </c>
      <c r="J1077" s="1507">
        <v>27.4</v>
      </c>
      <c r="K1077" s="1507">
        <v>24</v>
      </c>
      <c r="L1077" s="1507">
        <v>27.4</v>
      </c>
      <c r="M1077" s="1507">
        <v>19.399999999999999</v>
      </c>
    </row>
    <row r="1078" spans="1:13">
      <c r="A1078" s="1507">
        <v>20</v>
      </c>
      <c r="B1078" s="1507">
        <v>11.1</v>
      </c>
      <c r="C1078" s="1507">
        <v>27.2</v>
      </c>
      <c r="D1078" s="1507">
        <v>17.100000000000001</v>
      </c>
      <c r="E1078" s="1507">
        <v>28.9</v>
      </c>
      <c r="F1078" s="1507">
        <v>33</v>
      </c>
      <c r="G1078" s="1507">
        <v>34.1</v>
      </c>
      <c r="H1078" s="1507">
        <v>34.4</v>
      </c>
      <c r="I1078" s="1507">
        <v>33.9</v>
      </c>
      <c r="J1078" s="1507">
        <v>29.7</v>
      </c>
      <c r="K1078" s="1507">
        <v>25.1</v>
      </c>
      <c r="L1078" s="1507">
        <v>27.9</v>
      </c>
      <c r="M1078" s="1507">
        <v>22.8</v>
      </c>
    </row>
    <row r="1079" spans="1:13">
      <c r="A1079" s="1507">
        <v>21</v>
      </c>
      <c r="B1079" s="1507">
        <v>12.6</v>
      </c>
      <c r="C1079" s="1507">
        <v>27.5</v>
      </c>
      <c r="D1079" s="1507">
        <v>19.100000000000001</v>
      </c>
      <c r="E1079" s="1507">
        <v>28.6</v>
      </c>
      <c r="F1079" s="1507">
        <v>33.4</v>
      </c>
      <c r="G1079" s="1507">
        <v>35.4</v>
      </c>
      <c r="H1079" s="1507">
        <v>35.6</v>
      </c>
      <c r="I1079" s="1507">
        <v>34.9</v>
      </c>
      <c r="J1079" s="1507">
        <v>32.6</v>
      </c>
      <c r="K1079" s="1507">
        <v>28.3</v>
      </c>
      <c r="L1079" s="1507">
        <v>24.9</v>
      </c>
      <c r="M1079" s="1507">
        <v>20.399999999999999</v>
      </c>
    </row>
    <row r="1080" spans="1:13">
      <c r="A1080" s="1507">
        <v>22</v>
      </c>
      <c r="B1080" s="1507">
        <v>11.9</v>
      </c>
      <c r="C1080" s="1507">
        <v>25.3</v>
      </c>
      <c r="D1080" s="1507">
        <v>19.399999999999999</v>
      </c>
      <c r="E1080" s="1507">
        <v>30.4</v>
      </c>
      <c r="F1080" s="1507">
        <v>29.5</v>
      </c>
      <c r="G1080" s="1507">
        <v>33.6</v>
      </c>
      <c r="H1080" s="1507">
        <v>35.4</v>
      </c>
      <c r="I1080" s="1507">
        <v>32</v>
      </c>
      <c r="J1080" s="1507">
        <v>33.4</v>
      </c>
      <c r="K1080" s="1507">
        <v>28.7</v>
      </c>
      <c r="L1080" s="1507">
        <v>23</v>
      </c>
      <c r="M1080" s="1507">
        <v>18.3</v>
      </c>
    </row>
    <row r="1081" spans="1:13">
      <c r="A1081" s="1507">
        <v>23</v>
      </c>
      <c r="B1081" s="1507">
        <v>12.3</v>
      </c>
      <c r="C1081" s="1507">
        <v>19.899999999999999</v>
      </c>
      <c r="D1081" s="1507">
        <v>23</v>
      </c>
      <c r="E1081" s="1507">
        <v>31.6</v>
      </c>
      <c r="F1081" s="1507">
        <v>30.6</v>
      </c>
      <c r="G1081" s="1507">
        <v>31.8</v>
      </c>
      <c r="H1081" s="1507">
        <v>34.4</v>
      </c>
      <c r="I1081" s="1507">
        <v>29.9</v>
      </c>
      <c r="J1081" s="1507">
        <v>32</v>
      </c>
      <c r="K1081" s="1507">
        <v>28.4</v>
      </c>
      <c r="L1081" s="1507">
        <v>21.3</v>
      </c>
      <c r="M1081" s="1507">
        <v>19.899999999999999</v>
      </c>
    </row>
    <row r="1082" spans="1:13">
      <c r="A1082" s="1507">
        <v>24</v>
      </c>
      <c r="B1082" s="1507">
        <v>15.3</v>
      </c>
      <c r="C1082" s="1507">
        <v>15</v>
      </c>
      <c r="D1082" s="1507">
        <v>26.4</v>
      </c>
      <c r="E1082" s="1507">
        <v>32.299999999999997</v>
      </c>
      <c r="F1082" s="1507">
        <v>31.3</v>
      </c>
      <c r="G1082" s="1507">
        <v>30.1</v>
      </c>
      <c r="H1082" s="1507">
        <v>31.8</v>
      </c>
      <c r="I1082" s="1507">
        <v>31.2</v>
      </c>
      <c r="J1082" s="1507">
        <v>33</v>
      </c>
      <c r="K1082" s="1507">
        <v>29.7</v>
      </c>
      <c r="L1082" s="1507">
        <v>19.399999999999999</v>
      </c>
      <c r="M1082" s="1507">
        <v>21.4</v>
      </c>
    </row>
    <row r="1083" spans="1:13">
      <c r="A1083" s="1507">
        <v>25</v>
      </c>
      <c r="B1083" s="1507">
        <v>17.100000000000001</v>
      </c>
      <c r="C1083" s="1507">
        <v>17.899999999999999</v>
      </c>
      <c r="D1083" s="1507">
        <v>26.3</v>
      </c>
      <c r="E1083" s="1507">
        <v>31.8</v>
      </c>
      <c r="F1083" s="1507">
        <v>31.4</v>
      </c>
      <c r="G1083" s="1507">
        <v>34.9</v>
      </c>
      <c r="H1083" s="1507">
        <v>36.799999999999997</v>
      </c>
      <c r="I1083" s="1507">
        <v>33.4</v>
      </c>
      <c r="J1083" s="1507">
        <v>32.700000000000003</v>
      </c>
      <c r="K1083" s="1507">
        <v>30</v>
      </c>
      <c r="L1083" s="1507">
        <v>19.5</v>
      </c>
      <c r="M1083" s="1507">
        <v>22.7</v>
      </c>
    </row>
    <row r="1084" spans="1:13">
      <c r="A1084" s="1507">
        <v>26</v>
      </c>
      <c r="B1084" s="1507">
        <v>16.8</v>
      </c>
      <c r="C1084" s="1507">
        <v>16.899999999999999</v>
      </c>
      <c r="D1084" s="1507">
        <v>27.6</v>
      </c>
      <c r="E1084" s="1507">
        <v>30.1</v>
      </c>
      <c r="F1084" s="1507">
        <v>32.4</v>
      </c>
      <c r="G1084" s="1507">
        <v>33.4</v>
      </c>
      <c r="H1084" s="1507">
        <v>36.700000000000003</v>
      </c>
      <c r="I1084" s="1507">
        <v>34</v>
      </c>
      <c r="J1084" s="1507">
        <v>32.5</v>
      </c>
      <c r="K1084" s="1507">
        <v>30.9</v>
      </c>
      <c r="L1084" s="1507">
        <v>20</v>
      </c>
      <c r="M1084" s="1507">
        <v>23</v>
      </c>
    </row>
    <row r="1085" spans="1:13">
      <c r="A1085" s="1507">
        <v>27</v>
      </c>
      <c r="B1085" s="1507">
        <v>19.100000000000001</v>
      </c>
      <c r="C1085" s="1507">
        <v>18.600000000000001</v>
      </c>
      <c r="D1085" s="1507">
        <v>28.1</v>
      </c>
      <c r="E1085" s="1507">
        <v>30.1</v>
      </c>
      <c r="F1085" s="1507">
        <v>33</v>
      </c>
      <c r="G1085" s="1507">
        <v>34.799999999999997</v>
      </c>
      <c r="H1085" s="1507">
        <v>35.1</v>
      </c>
      <c r="I1085" s="1507">
        <v>34.299999999999997</v>
      </c>
      <c r="J1085" s="1507">
        <v>33.1</v>
      </c>
      <c r="K1085" s="1507">
        <v>30.3</v>
      </c>
      <c r="L1085" s="1507">
        <v>21.5</v>
      </c>
      <c r="M1085" s="1507">
        <v>24.5</v>
      </c>
    </row>
    <row r="1086" spans="1:13">
      <c r="A1086" s="1507">
        <v>28</v>
      </c>
      <c r="B1086" s="1507">
        <v>18.600000000000001</v>
      </c>
      <c r="C1086" s="1507">
        <v>18.8</v>
      </c>
      <c r="D1086" s="1507">
        <v>30.1</v>
      </c>
      <c r="E1086" s="1507">
        <v>30.1</v>
      </c>
      <c r="F1086" s="1507">
        <v>30.6</v>
      </c>
      <c r="G1086" s="1507">
        <v>32.799999999999997</v>
      </c>
      <c r="H1086" s="1507">
        <v>31.1</v>
      </c>
      <c r="I1086" s="1507">
        <v>33.4</v>
      </c>
      <c r="J1086" s="1507">
        <v>33.4</v>
      </c>
      <c r="K1086" s="1507">
        <v>28.4</v>
      </c>
      <c r="L1086" s="1507">
        <v>21.9</v>
      </c>
      <c r="M1086" s="1507">
        <v>23.4</v>
      </c>
    </row>
    <row r="1087" spans="1:13">
      <c r="A1087" s="1507">
        <v>29</v>
      </c>
      <c r="B1087" s="1507">
        <v>20.100000000000001</v>
      </c>
      <c r="D1087" s="1507">
        <v>26.2</v>
      </c>
      <c r="E1087" s="1507">
        <v>31.4</v>
      </c>
      <c r="F1087" s="1507">
        <v>30.3</v>
      </c>
      <c r="G1087" s="1507">
        <v>30.7</v>
      </c>
      <c r="H1087" s="1507">
        <v>35.1</v>
      </c>
      <c r="I1087" s="1507">
        <v>32.1</v>
      </c>
      <c r="J1087" s="1507">
        <v>34.700000000000003</v>
      </c>
      <c r="K1087" s="1507">
        <v>25.4</v>
      </c>
      <c r="L1087" s="1507">
        <v>21.5</v>
      </c>
      <c r="M1087" s="1507">
        <v>22.4</v>
      </c>
    </row>
    <row r="1088" spans="1:13">
      <c r="A1088" s="1507">
        <v>30</v>
      </c>
      <c r="B1088" s="1507">
        <v>21.6</v>
      </c>
      <c r="D1088" s="1507">
        <v>20.2</v>
      </c>
      <c r="E1088" s="1507">
        <v>31.1</v>
      </c>
      <c r="F1088" s="1507">
        <v>32.1</v>
      </c>
      <c r="G1088" s="1507">
        <v>30.3</v>
      </c>
      <c r="H1088" s="1507">
        <v>36.1</v>
      </c>
      <c r="I1088" s="1507">
        <v>29.7</v>
      </c>
      <c r="J1088" s="1507">
        <v>27.8</v>
      </c>
      <c r="K1088" s="1507">
        <v>22.9</v>
      </c>
      <c r="L1088" s="1507">
        <v>26</v>
      </c>
      <c r="M1088" s="1507">
        <v>21.9</v>
      </c>
    </row>
    <row r="1089" spans="1:13">
      <c r="A1089" s="1507">
        <v>31</v>
      </c>
      <c r="B1089" s="1507">
        <v>21.4</v>
      </c>
      <c r="D1089" s="1507">
        <v>20.8</v>
      </c>
      <c r="F1089" s="1507">
        <v>32.4</v>
      </c>
      <c r="H1089" s="1507">
        <v>35</v>
      </c>
      <c r="I1089" s="1507">
        <v>28.4</v>
      </c>
      <c r="K1089" s="1507">
        <v>25.4</v>
      </c>
      <c r="M1089" s="1507">
        <v>22.8</v>
      </c>
    </row>
    <row r="1090" spans="1:13">
      <c r="A1090" s="1507">
        <f>A1057+1</f>
        <v>1994</v>
      </c>
      <c r="B1090" s="1507" t="s">
        <v>2</v>
      </c>
      <c r="C1090" s="1507" t="s">
        <v>3</v>
      </c>
      <c r="D1090" s="1507" t="s">
        <v>4</v>
      </c>
      <c r="E1090" s="1507" t="s">
        <v>5</v>
      </c>
      <c r="F1090" s="1507" t="s">
        <v>6</v>
      </c>
      <c r="G1090" s="1507" t="s">
        <v>7</v>
      </c>
      <c r="H1090" s="1507" t="s">
        <v>8</v>
      </c>
      <c r="I1090" s="1507" t="s">
        <v>9</v>
      </c>
      <c r="J1090" s="1507" t="s">
        <v>10</v>
      </c>
      <c r="K1090" s="1507" t="s">
        <v>11</v>
      </c>
      <c r="L1090" s="1507" t="s">
        <v>12</v>
      </c>
      <c r="M1090" s="1507" t="s">
        <v>13</v>
      </c>
    </row>
    <row r="1092" spans="1:13">
      <c r="A1092" s="1507">
        <v>1</v>
      </c>
      <c r="B1092" s="1507">
        <v>21.4</v>
      </c>
      <c r="C1092" s="1507">
        <v>21.4</v>
      </c>
      <c r="D1092" s="1507">
        <v>15.4</v>
      </c>
      <c r="E1092" s="1507">
        <v>24.5</v>
      </c>
      <c r="F1092" s="1507">
        <v>33.799999999999997</v>
      </c>
      <c r="G1092" s="1507">
        <v>33.9</v>
      </c>
      <c r="H1092" s="1507">
        <v>33.1</v>
      </c>
      <c r="I1092" s="1507">
        <v>31.6</v>
      </c>
      <c r="J1092" s="1507">
        <v>31.6</v>
      </c>
      <c r="K1092" s="1507">
        <v>31.4</v>
      </c>
      <c r="L1092" s="1507">
        <v>26.9</v>
      </c>
      <c r="M1092" s="1507">
        <v>27.1</v>
      </c>
    </row>
    <row r="1093" spans="1:13">
      <c r="A1093" s="1507">
        <v>2</v>
      </c>
      <c r="B1093" s="1507">
        <v>20.2</v>
      </c>
      <c r="C1093" s="1507">
        <v>20.2</v>
      </c>
      <c r="D1093" s="1507">
        <v>14.5</v>
      </c>
      <c r="E1093" s="1507">
        <v>25.9</v>
      </c>
      <c r="F1093" s="1507">
        <v>38.4</v>
      </c>
      <c r="G1093" s="1507">
        <v>33.4</v>
      </c>
      <c r="H1093" s="1507">
        <v>34.9</v>
      </c>
      <c r="I1093" s="1507">
        <v>32.700000000000003</v>
      </c>
      <c r="J1093" s="1507">
        <v>32.299999999999997</v>
      </c>
      <c r="K1093" s="1507">
        <v>30.6</v>
      </c>
      <c r="L1093" s="1507">
        <v>27.4</v>
      </c>
      <c r="M1093" s="1507">
        <v>25.1</v>
      </c>
    </row>
    <row r="1094" spans="1:13">
      <c r="A1094" s="1507">
        <v>3</v>
      </c>
      <c r="B1094" s="1507">
        <v>19.399999999999999</v>
      </c>
      <c r="C1094" s="1507">
        <v>19.399999999999999</v>
      </c>
      <c r="D1094" s="1507">
        <v>18.899999999999999</v>
      </c>
      <c r="E1094" s="1507">
        <v>26</v>
      </c>
      <c r="F1094" s="1507">
        <v>39.799999999999997</v>
      </c>
      <c r="G1094" s="1507">
        <v>31.1</v>
      </c>
      <c r="H1094" s="1507">
        <v>36.5</v>
      </c>
      <c r="I1094" s="1507">
        <v>31.4</v>
      </c>
      <c r="J1094" s="1507">
        <v>32.9</v>
      </c>
      <c r="K1094" s="1507">
        <v>31.7</v>
      </c>
      <c r="L1094" s="1507">
        <v>27.9</v>
      </c>
      <c r="M1094" s="1507">
        <v>23.3</v>
      </c>
    </row>
    <row r="1095" spans="1:13">
      <c r="A1095" s="1507">
        <v>4</v>
      </c>
      <c r="B1095" s="1507">
        <v>20.100000000000001</v>
      </c>
      <c r="C1095" s="1507">
        <v>20.100000000000001</v>
      </c>
      <c r="D1095" s="1507">
        <v>20.399999999999999</v>
      </c>
      <c r="E1095" s="1507">
        <v>28.4</v>
      </c>
      <c r="F1095" s="1507">
        <v>34.9</v>
      </c>
      <c r="G1095" s="1507">
        <v>31.5</v>
      </c>
      <c r="H1095" s="1507">
        <v>34</v>
      </c>
      <c r="I1095" s="1507">
        <v>34.799999999999997</v>
      </c>
      <c r="J1095" s="1507">
        <v>34.1</v>
      </c>
      <c r="K1095" s="1507">
        <v>31.6</v>
      </c>
      <c r="L1095" s="1507">
        <v>28.6</v>
      </c>
      <c r="M1095" s="1507">
        <v>22.1</v>
      </c>
    </row>
    <row r="1096" spans="1:13">
      <c r="A1096" s="1507">
        <v>5</v>
      </c>
      <c r="B1096" s="1507">
        <v>24.9</v>
      </c>
      <c r="C1096" s="1507">
        <v>24.9</v>
      </c>
      <c r="D1096" s="1507">
        <v>18.399999999999999</v>
      </c>
      <c r="E1096" s="1507">
        <v>28.3</v>
      </c>
      <c r="F1096" s="1507">
        <v>24.1</v>
      </c>
      <c r="G1096" s="1507">
        <v>29.4</v>
      </c>
      <c r="H1096" s="1507">
        <v>32.799999999999997</v>
      </c>
      <c r="I1096" s="1507">
        <v>34.6</v>
      </c>
      <c r="J1096" s="1507">
        <v>33.6</v>
      </c>
      <c r="K1096" s="1507">
        <v>30.4</v>
      </c>
      <c r="L1096" s="1507">
        <v>28</v>
      </c>
      <c r="M1096" s="1507">
        <v>22.9</v>
      </c>
    </row>
    <row r="1097" spans="1:13">
      <c r="A1097" s="1507">
        <v>6</v>
      </c>
      <c r="B1097" s="1507">
        <v>25.6</v>
      </c>
      <c r="C1097" s="1507">
        <v>25.6</v>
      </c>
      <c r="D1097" s="1507">
        <v>20</v>
      </c>
      <c r="E1097" s="1507">
        <v>26.9</v>
      </c>
      <c r="F1097" s="1507">
        <v>23.1</v>
      </c>
      <c r="G1097" s="1507">
        <v>31.5</v>
      </c>
      <c r="H1097" s="1507">
        <v>32.9</v>
      </c>
      <c r="I1097" s="1507">
        <v>35.4</v>
      </c>
      <c r="J1097" s="1507">
        <v>33.799999999999997</v>
      </c>
      <c r="K1097" s="1507">
        <v>30.7</v>
      </c>
      <c r="L1097" s="1507">
        <v>28.7</v>
      </c>
      <c r="M1097" s="1507">
        <v>22.9</v>
      </c>
    </row>
    <row r="1098" spans="1:13">
      <c r="A1098" s="1507">
        <v>7</v>
      </c>
      <c r="B1098" s="1507">
        <v>26.4</v>
      </c>
      <c r="C1098" s="1507">
        <v>26.4</v>
      </c>
      <c r="D1098" s="1507">
        <v>24.8</v>
      </c>
      <c r="E1098" s="1507">
        <v>28.7</v>
      </c>
      <c r="F1098" s="1507">
        <v>29</v>
      </c>
      <c r="G1098" s="1507">
        <v>33.5</v>
      </c>
      <c r="H1098" s="1507">
        <v>27.3</v>
      </c>
      <c r="I1098" s="1507">
        <v>32</v>
      </c>
      <c r="J1098" s="1507">
        <v>30.4</v>
      </c>
      <c r="K1098" s="1507">
        <v>32.4</v>
      </c>
      <c r="L1098" s="1507">
        <v>29.1</v>
      </c>
      <c r="M1098" s="1507">
        <v>21.5</v>
      </c>
    </row>
    <row r="1099" spans="1:13">
      <c r="A1099" s="1507">
        <v>8</v>
      </c>
      <c r="B1099" s="1507">
        <v>27.9</v>
      </c>
      <c r="C1099" s="1507">
        <v>24.9</v>
      </c>
      <c r="D1099" s="1507">
        <v>25.3</v>
      </c>
      <c r="E1099" s="1507">
        <v>26.5</v>
      </c>
      <c r="F1099" s="1507">
        <v>30.9</v>
      </c>
      <c r="G1099" s="1507">
        <v>32.4</v>
      </c>
      <c r="H1099" s="1507">
        <v>30.3</v>
      </c>
      <c r="I1099" s="1507">
        <v>31.9</v>
      </c>
      <c r="J1099" s="1507">
        <v>30.1</v>
      </c>
      <c r="K1099" s="1507">
        <v>32</v>
      </c>
      <c r="L1099" s="1507">
        <v>27.9</v>
      </c>
      <c r="M1099" s="1507">
        <v>24.4</v>
      </c>
    </row>
    <row r="1100" spans="1:13">
      <c r="A1100" s="1507">
        <v>9</v>
      </c>
      <c r="B1100" s="1507">
        <v>22.9</v>
      </c>
      <c r="C1100" s="1507">
        <v>22.9</v>
      </c>
      <c r="D1100" s="1507">
        <v>26.2</v>
      </c>
      <c r="E1100" s="1507">
        <v>29.4</v>
      </c>
      <c r="F1100" s="1507">
        <v>32</v>
      </c>
      <c r="G1100" s="1507">
        <v>29.7</v>
      </c>
      <c r="H1100" s="1507">
        <v>29.7</v>
      </c>
      <c r="I1100" s="1507">
        <v>33.4</v>
      </c>
      <c r="J1100" s="1507">
        <v>32.9</v>
      </c>
      <c r="K1100" s="1507">
        <v>32.4</v>
      </c>
      <c r="L1100" s="1507">
        <v>27.8</v>
      </c>
      <c r="M1100" s="1507">
        <v>27.2</v>
      </c>
    </row>
    <row r="1101" spans="1:13">
      <c r="A1101" s="1507">
        <v>10</v>
      </c>
      <c r="B1101" s="1507">
        <v>24.4</v>
      </c>
      <c r="C1101" s="1507">
        <v>24.4</v>
      </c>
      <c r="D1101" s="1507">
        <v>24.1</v>
      </c>
      <c r="E1101" s="1507">
        <v>26.1</v>
      </c>
      <c r="F1101" s="1507">
        <v>32.700000000000003</v>
      </c>
      <c r="G1101" s="1507">
        <v>29</v>
      </c>
      <c r="H1101" s="1507">
        <v>33.6</v>
      </c>
      <c r="I1101" s="1507">
        <v>35.9</v>
      </c>
      <c r="J1101" s="1507">
        <v>32.6</v>
      </c>
      <c r="K1101" s="1507">
        <v>29.1</v>
      </c>
      <c r="L1101" s="1507">
        <v>27.9</v>
      </c>
      <c r="M1101" s="1507">
        <v>28.7</v>
      </c>
    </row>
    <row r="1102" spans="1:13">
      <c r="A1102" s="1507">
        <v>11</v>
      </c>
      <c r="B1102" s="1507">
        <v>26.5</v>
      </c>
      <c r="C1102" s="1507">
        <v>26.5</v>
      </c>
      <c r="D1102" s="1507">
        <v>19.899999999999999</v>
      </c>
      <c r="E1102" s="1507">
        <v>27.3</v>
      </c>
      <c r="F1102" s="1507">
        <v>29.2</v>
      </c>
      <c r="G1102" s="1507">
        <v>34.4</v>
      </c>
      <c r="H1102" s="1507">
        <v>35.9</v>
      </c>
      <c r="I1102" s="1507">
        <v>36.6</v>
      </c>
      <c r="J1102" s="1507">
        <v>33.9</v>
      </c>
      <c r="K1102" s="1507">
        <v>29.1</v>
      </c>
      <c r="L1102" s="1507">
        <v>28.3</v>
      </c>
      <c r="M1102" s="1507">
        <v>29</v>
      </c>
    </row>
    <row r="1103" spans="1:13">
      <c r="A1103" s="1507">
        <v>12</v>
      </c>
      <c r="B1103" s="1507">
        <v>25.6</v>
      </c>
      <c r="C1103" s="1507">
        <v>25.6</v>
      </c>
      <c r="D1103" s="1507">
        <v>24</v>
      </c>
      <c r="E1103" s="1507">
        <v>26.1</v>
      </c>
      <c r="F1103" s="1507">
        <v>31.9</v>
      </c>
      <c r="G1103" s="1507">
        <v>34.9</v>
      </c>
      <c r="H1103" s="1507">
        <v>36</v>
      </c>
      <c r="I1103" s="1507">
        <v>36.9</v>
      </c>
      <c r="J1103" s="1507">
        <v>29.7</v>
      </c>
      <c r="K1103" s="1507">
        <v>26.8</v>
      </c>
      <c r="L1103" s="1507">
        <v>27.7</v>
      </c>
      <c r="M1103" s="1507">
        <v>28.6</v>
      </c>
    </row>
    <row r="1104" spans="1:13">
      <c r="A1104" s="1507">
        <v>13</v>
      </c>
      <c r="B1104" s="1507">
        <v>22</v>
      </c>
      <c r="C1104" s="1507">
        <v>22</v>
      </c>
      <c r="D1104" s="1507">
        <v>26.5</v>
      </c>
      <c r="E1104" s="1507">
        <v>25.9</v>
      </c>
      <c r="F1104" s="1507">
        <v>33.6</v>
      </c>
      <c r="G1104" s="1507">
        <v>34.4</v>
      </c>
      <c r="H1104" s="1507">
        <v>33.299999999999997</v>
      </c>
      <c r="I1104" s="1507">
        <v>33.9</v>
      </c>
      <c r="J1104" s="1507">
        <v>28</v>
      </c>
      <c r="K1104" s="1507">
        <v>29.8</v>
      </c>
      <c r="L1104" s="1507">
        <v>28.5</v>
      </c>
      <c r="M1104" s="1507">
        <v>24.1</v>
      </c>
    </row>
    <row r="1105" spans="1:13">
      <c r="A1105" s="1507">
        <v>14</v>
      </c>
      <c r="B1105" s="1507">
        <v>21.7</v>
      </c>
      <c r="C1105" s="1507">
        <v>21.7</v>
      </c>
      <c r="D1105" s="1507">
        <v>20.3</v>
      </c>
      <c r="E1105" s="1507">
        <v>25.9</v>
      </c>
      <c r="F1105" s="1507">
        <v>33.5</v>
      </c>
      <c r="G1105" s="1507">
        <v>35.1</v>
      </c>
      <c r="H1105" s="1507">
        <v>31.3</v>
      </c>
      <c r="I1105" s="1507">
        <v>33</v>
      </c>
      <c r="J1105" s="1507">
        <v>25.4</v>
      </c>
      <c r="K1105" s="1507">
        <v>31.4</v>
      </c>
      <c r="L1105" s="1507">
        <v>29.4</v>
      </c>
      <c r="M1105" s="1507">
        <v>22.7</v>
      </c>
    </row>
    <row r="1106" spans="1:13">
      <c r="A1106" s="1507">
        <v>15</v>
      </c>
      <c r="B1106" s="1507">
        <v>21.4</v>
      </c>
      <c r="C1106" s="1507">
        <v>21.4</v>
      </c>
      <c r="D1106" s="1507">
        <v>18.7</v>
      </c>
      <c r="E1106" s="1507">
        <v>24.3</v>
      </c>
      <c r="F1106" s="1507">
        <v>35.6</v>
      </c>
      <c r="G1106" s="1507">
        <v>36.5</v>
      </c>
      <c r="H1106" s="1507">
        <v>28.1</v>
      </c>
      <c r="I1106" s="1507">
        <v>31.3</v>
      </c>
      <c r="J1106" s="1507">
        <v>28.4</v>
      </c>
      <c r="K1106" s="1507">
        <v>29.9</v>
      </c>
      <c r="L1106" s="1507">
        <v>26.5</v>
      </c>
      <c r="M1106" s="1507">
        <v>21.1</v>
      </c>
    </row>
    <row r="1107" spans="1:13">
      <c r="A1107" s="1507">
        <v>16</v>
      </c>
      <c r="B1107" s="1507">
        <v>17.7</v>
      </c>
      <c r="C1107" s="1507">
        <v>17.7</v>
      </c>
      <c r="D1107" s="1507">
        <v>18.899999999999999</v>
      </c>
      <c r="E1107" s="1507">
        <v>27.9</v>
      </c>
      <c r="F1107" s="1507">
        <v>34.799999999999997</v>
      </c>
      <c r="G1107" s="1507">
        <v>34.9</v>
      </c>
      <c r="H1107" s="1507">
        <v>27.6</v>
      </c>
      <c r="I1107" s="1507">
        <v>28.9</v>
      </c>
      <c r="J1107" s="1507">
        <v>28.1</v>
      </c>
      <c r="K1107" s="1507">
        <v>27.7</v>
      </c>
      <c r="L1107" s="1507">
        <v>26.4</v>
      </c>
      <c r="M1107" s="1507">
        <v>18.8</v>
      </c>
    </row>
    <row r="1108" spans="1:13">
      <c r="A1108" s="1507">
        <v>17</v>
      </c>
      <c r="B1108" s="1507">
        <v>15.7</v>
      </c>
      <c r="C1108" s="1507">
        <v>15.7</v>
      </c>
      <c r="D1108" s="1507">
        <v>20.3</v>
      </c>
      <c r="E1108" s="1507">
        <v>29.9</v>
      </c>
      <c r="F1108" s="1507">
        <v>31.3</v>
      </c>
      <c r="G1108" s="1507">
        <v>32.9</v>
      </c>
      <c r="H1108" s="1507">
        <v>30</v>
      </c>
      <c r="I1108" s="1507">
        <v>28.4</v>
      </c>
      <c r="J1108" s="1507">
        <v>30.4</v>
      </c>
      <c r="K1108" s="1507">
        <v>30.1</v>
      </c>
      <c r="L1108" s="1507">
        <v>27.3</v>
      </c>
      <c r="M1108" s="1507">
        <v>19.3</v>
      </c>
    </row>
    <row r="1109" spans="1:13">
      <c r="A1109" s="1507">
        <v>18</v>
      </c>
      <c r="B1109" s="1507">
        <v>18.399999999999999</v>
      </c>
      <c r="C1109" s="1507">
        <v>18.399999999999999</v>
      </c>
      <c r="D1109" s="1507">
        <v>18.7</v>
      </c>
      <c r="E1109" s="1507">
        <v>30.4</v>
      </c>
      <c r="F1109" s="1507">
        <v>28.1</v>
      </c>
      <c r="G1109" s="1507">
        <v>31.8</v>
      </c>
      <c r="H1109" s="1507">
        <v>30.1</v>
      </c>
      <c r="I1109" s="1507">
        <v>29.4</v>
      </c>
      <c r="J1109" s="1507">
        <v>31.1</v>
      </c>
      <c r="K1109" s="1507">
        <v>29.4</v>
      </c>
      <c r="L1109" s="1507">
        <v>27</v>
      </c>
      <c r="M1109" s="1507">
        <v>19.5</v>
      </c>
    </row>
    <row r="1110" spans="1:13">
      <c r="A1110" s="1507">
        <v>19</v>
      </c>
      <c r="B1110" s="1507">
        <v>22.4</v>
      </c>
      <c r="C1110" s="1507">
        <v>22.4</v>
      </c>
      <c r="D1110" s="1507">
        <v>21.8</v>
      </c>
      <c r="E1110" s="1507">
        <v>30.6</v>
      </c>
      <c r="F1110" s="1507">
        <v>26.9</v>
      </c>
      <c r="G1110" s="1507">
        <v>32.6</v>
      </c>
      <c r="H1110" s="1507">
        <v>29.4</v>
      </c>
      <c r="I1110" s="1507">
        <v>30.6</v>
      </c>
      <c r="J1110" s="1507">
        <v>32.4</v>
      </c>
      <c r="K1110" s="1507">
        <v>29.1</v>
      </c>
      <c r="L1110" s="1507">
        <v>27.7</v>
      </c>
      <c r="M1110" s="1507">
        <v>18.5</v>
      </c>
    </row>
    <row r="1111" spans="1:13">
      <c r="A1111" s="1507">
        <v>20</v>
      </c>
      <c r="B1111" s="1507">
        <v>23.2</v>
      </c>
      <c r="C1111" s="1507">
        <v>23.2</v>
      </c>
      <c r="D1111" s="1507">
        <v>23.3</v>
      </c>
      <c r="E1111" s="1507">
        <v>31.8</v>
      </c>
      <c r="F1111" s="1507">
        <v>28.9</v>
      </c>
      <c r="G1111" s="1507">
        <v>33.4</v>
      </c>
      <c r="H1111" s="1507">
        <v>30.7</v>
      </c>
      <c r="I1111" s="1507">
        <v>31.9</v>
      </c>
      <c r="J1111" s="1507">
        <v>33.4</v>
      </c>
      <c r="K1111" s="1507">
        <v>23.3</v>
      </c>
      <c r="L1111" s="1507">
        <v>24.9</v>
      </c>
      <c r="M1111" s="1507">
        <v>15.9</v>
      </c>
    </row>
    <row r="1112" spans="1:13">
      <c r="A1112" s="1507">
        <v>21</v>
      </c>
      <c r="B1112" s="1507">
        <v>22.5</v>
      </c>
      <c r="C1112" s="1507">
        <v>22.5</v>
      </c>
      <c r="D1112" s="1507">
        <v>19.7</v>
      </c>
      <c r="E1112" s="1507">
        <v>30.9</v>
      </c>
      <c r="F1112" s="1507">
        <v>31</v>
      </c>
      <c r="G1112" s="1507">
        <v>32.4</v>
      </c>
      <c r="H1112" s="1507">
        <v>34.5</v>
      </c>
      <c r="I1112" s="1507">
        <v>31.6</v>
      </c>
      <c r="J1112" s="1507">
        <v>31.9</v>
      </c>
      <c r="K1112" s="1507">
        <v>24.9</v>
      </c>
      <c r="L1112" s="1507">
        <v>28</v>
      </c>
      <c r="M1112" s="1507">
        <v>18.399999999999999</v>
      </c>
    </row>
    <row r="1113" spans="1:13">
      <c r="A1113" s="1507">
        <v>22</v>
      </c>
      <c r="B1113" s="1507">
        <v>20.2</v>
      </c>
      <c r="C1113" s="1507">
        <v>20.2</v>
      </c>
      <c r="D1113" s="1507">
        <v>19.5</v>
      </c>
      <c r="E1113" s="1507">
        <v>30.5</v>
      </c>
      <c r="F1113" s="1507">
        <v>32.1</v>
      </c>
      <c r="G1113" s="1507">
        <v>30.6</v>
      </c>
      <c r="H1113" s="1507">
        <v>35.200000000000003</v>
      </c>
      <c r="I1113" s="1507">
        <v>34.4</v>
      </c>
      <c r="J1113" s="1507">
        <v>30.2</v>
      </c>
      <c r="K1113" s="1507">
        <v>24.9</v>
      </c>
      <c r="L1113" s="1507">
        <v>26.1</v>
      </c>
      <c r="M1113" s="1507">
        <v>19.399999999999999</v>
      </c>
    </row>
    <row r="1114" spans="1:13">
      <c r="A1114" s="1507">
        <v>23</v>
      </c>
      <c r="B1114" s="1507">
        <v>25.5</v>
      </c>
      <c r="C1114" s="1507">
        <v>25.5</v>
      </c>
      <c r="D1114" s="1507">
        <v>22.2</v>
      </c>
      <c r="E1114" s="1507">
        <v>31</v>
      </c>
      <c r="F1114" s="1507">
        <v>34.700000000000003</v>
      </c>
      <c r="G1114" s="1507">
        <v>31.5</v>
      </c>
      <c r="H1114" s="1507">
        <v>34.9</v>
      </c>
      <c r="I1114" s="1507">
        <v>33.1</v>
      </c>
      <c r="J1114" s="1507">
        <v>29.9</v>
      </c>
      <c r="K1114" s="1507">
        <v>25.7</v>
      </c>
      <c r="L1114" s="1507">
        <v>25.8</v>
      </c>
      <c r="M1114" s="1507">
        <v>23.3</v>
      </c>
    </row>
    <row r="1115" spans="1:13">
      <c r="A1115" s="1507">
        <v>24</v>
      </c>
      <c r="B1115" s="1507">
        <v>28.9</v>
      </c>
      <c r="C1115" s="1507">
        <v>28.9</v>
      </c>
      <c r="D1115" s="1507">
        <v>22.3</v>
      </c>
      <c r="E1115" s="1507">
        <v>32</v>
      </c>
      <c r="F1115" s="1507">
        <v>34.4</v>
      </c>
      <c r="G1115" s="1507">
        <v>30.9</v>
      </c>
      <c r="H1115" s="1507">
        <v>36.4</v>
      </c>
      <c r="I1115" s="1507">
        <v>30</v>
      </c>
      <c r="J1115" s="1507">
        <v>30.7</v>
      </c>
      <c r="K1115" s="1507">
        <v>26.4</v>
      </c>
      <c r="L1115" s="1507">
        <v>27.1</v>
      </c>
      <c r="M1115" s="1507">
        <v>22.9</v>
      </c>
    </row>
    <row r="1116" spans="1:13">
      <c r="A1116" s="1507">
        <v>25</v>
      </c>
      <c r="B1116" s="1507">
        <v>24</v>
      </c>
      <c r="C1116" s="1507">
        <v>24</v>
      </c>
      <c r="D1116" s="1507">
        <v>22.6</v>
      </c>
      <c r="E1116" s="1507">
        <v>31.7</v>
      </c>
      <c r="F1116" s="1507">
        <v>34.5</v>
      </c>
      <c r="G1116" s="1507">
        <v>33.9</v>
      </c>
      <c r="H1116" s="1507">
        <v>33.4</v>
      </c>
      <c r="I1116" s="1507">
        <v>33.5</v>
      </c>
      <c r="J1116" s="1507">
        <v>29.4</v>
      </c>
      <c r="K1116" s="1507">
        <v>26.5</v>
      </c>
      <c r="L1116" s="1507">
        <v>27</v>
      </c>
      <c r="M1116" s="1507">
        <v>24.9</v>
      </c>
    </row>
    <row r="1117" spans="1:13">
      <c r="A1117" s="1507">
        <v>26</v>
      </c>
      <c r="B1117" s="1507">
        <v>16.5</v>
      </c>
      <c r="C1117" s="1507">
        <v>16.5</v>
      </c>
      <c r="D1117" s="1507">
        <v>20.3</v>
      </c>
      <c r="E1117" s="1507">
        <v>32.9</v>
      </c>
      <c r="F1117" s="1507">
        <v>33.4</v>
      </c>
      <c r="G1117" s="1507">
        <v>30.5</v>
      </c>
      <c r="H1117" s="1507">
        <v>32.9</v>
      </c>
      <c r="I1117" s="1507">
        <v>33.4</v>
      </c>
      <c r="J1117" s="1507">
        <v>31.4</v>
      </c>
      <c r="K1117" s="1507">
        <v>26.6</v>
      </c>
      <c r="L1117" s="1507">
        <v>27.1</v>
      </c>
      <c r="M1117" s="1507">
        <v>23.9</v>
      </c>
    </row>
    <row r="1118" spans="1:13">
      <c r="A1118" s="1507">
        <v>27</v>
      </c>
      <c r="B1118" s="1507">
        <v>14.7</v>
      </c>
      <c r="C1118" s="1507">
        <v>14.7</v>
      </c>
      <c r="D1118" s="1507">
        <v>17.2</v>
      </c>
      <c r="E1118" s="1507">
        <v>29.3</v>
      </c>
      <c r="F1118" s="1507">
        <v>30.3</v>
      </c>
      <c r="G1118" s="1507">
        <v>30.3</v>
      </c>
      <c r="H1118" s="1507">
        <v>32.9</v>
      </c>
      <c r="I1118" s="1507">
        <v>35.4</v>
      </c>
      <c r="J1118" s="1507">
        <v>27.2</v>
      </c>
      <c r="K1118" s="1507">
        <v>27.4</v>
      </c>
      <c r="L1118" s="1507">
        <v>26.6</v>
      </c>
      <c r="M1118" s="1507">
        <v>25.2</v>
      </c>
    </row>
    <row r="1119" spans="1:13">
      <c r="A1119" s="1507">
        <v>28</v>
      </c>
      <c r="B1119" s="1507">
        <v>15.9</v>
      </c>
      <c r="C1119" s="1507">
        <v>15.9</v>
      </c>
      <c r="D1119" s="1507">
        <v>21.5</v>
      </c>
      <c r="E1119" s="1507">
        <v>31.4</v>
      </c>
      <c r="F1119" s="1507">
        <v>32</v>
      </c>
      <c r="G1119" s="1507">
        <v>31.9</v>
      </c>
      <c r="H1119" s="1507">
        <v>31.4</v>
      </c>
      <c r="I1119" s="1507">
        <v>32.299999999999997</v>
      </c>
      <c r="J1119" s="1507">
        <v>28.1</v>
      </c>
      <c r="K1119" s="1507">
        <v>27.5</v>
      </c>
      <c r="L1119" s="1507">
        <v>25.5</v>
      </c>
      <c r="M1119" s="1507">
        <v>24.1</v>
      </c>
    </row>
    <row r="1120" spans="1:13">
      <c r="A1120" s="1507">
        <v>29</v>
      </c>
      <c r="B1120" s="1507">
        <v>23.4</v>
      </c>
      <c r="D1120" s="1507">
        <v>23.4</v>
      </c>
      <c r="E1120" s="1507">
        <v>30.9</v>
      </c>
      <c r="F1120" s="1507">
        <v>33.1</v>
      </c>
      <c r="G1120" s="1507">
        <v>31.6</v>
      </c>
      <c r="H1120" s="1507">
        <v>30.5</v>
      </c>
      <c r="I1120" s="1507">
        <v>27.3</v>
      </c>
      <c r="J1120" s="1507">
        <v>30.4</v>
      </c>
      <c r="K1120" s="1507">
        <v>27.1</v>
      </c>
      <c r="L1120" s="1507">
        <v>28</v>
      </c>
      <c r="M1120" s="1507">
        <v>23.2</v>
      </c>
    </row>
    <row r="1121" spans="1:13">
      <c r="A1121" s="1507">
        <v>30</v>
      </c>
      <c r="B1121" s="1507">
        <v>23</v>
      </c>
      <c r="D1121" s="1507">
        <v>23</v>
      </c>
      <c r="E1121" s="1507">
        <v>31.9</v>
      </c>
      <c r="F1121" s="1507">
        <v>33.6</v>
      </c>
      <c r="G1121" s="1507">
        <v>30.1</v>
      </c>
      <c r="H1121" s="1507">
        <v>28.6</v>
      </c>
      <c r="I1121" s="1507">
        <v>25.1</v>
      </c>
      <c r="J1121" s="1507">
        <v>31.1</v>
      </c>
      <c r="K1121" s="1507">
        <v>27</v>
      </c>
      <c r="L1121" s="1507">
        <v>27.9</v>
      </c>
      <c r="M1121" s="1507">
        <v>25.1</v>
      </c>
    </row>
    <row r="1122" spans="1:13">
      <c r="A1122" s="1507">
        <v>31</v>
      </c>
      <c r="B1122" s="1507">
        <v>27.5</v>
      </c>
      <c r="D1122" s="1507">
        <v>27.5</v>
      </c>
      <c r="F1122" s="1507">
        <v>33</v>
      </c>
      <c r="H1122" s="1507">
        <v>29.7</v>
      </c>
      <c r="I1122" s="1507">
        <v>31.1</v>
      </c>
      <c r="K1122" s="1507">
        <v>26.4</v>
      </c>
      <c r="M1122" s="1507">
        <v>23.2</v>
      </c>
    </row>
    <row r="1123" spans="1:13">
      <c r="A1123" s="1507">
        <f>A1090+1</f>
        <v>1995</v>
      </c>
      <c r="B1123" s="1507" t="s">
        <v>2</v>
      </c>
      <c r="C1123" s="1507" t="s">
        <v>3</v>
      </c>
      <c r="D1123" s="1507" t="s">
        <v>4</v>
      </c>
      <c r="E1123" s="1507" t="s">
        <v>5</v>
      </c>
      <c r="F1123" s="1507" t="s">
        <v>6</v>
      </c>
      <c r="G1123" s="1507" t="s">
        <v>7</v>
      </c>
      <c r="H1123" s="1507" t="s">
        <v>8</v>
      </c>
      <c r="I1123" s="1507" t="s">
        <v>9</v>
      </c>
      <c r="J1123" s="1507" t="s">
        <v>10</v>
      </c>
      <c r="K1123" s="1507" t="s">
        <v>11</v>
      </c>
      <c r="L1123" s="1507" t="s">
        <v>12</v>
      </c>
      <c r="M1123" s="1507" t="s">
        <v>13</v>
      </c>
    </row>
    <row r="1125" spans="1:13">
      <c r="A1125" s="1507">
        <v>1</v>
      </c>
      <c r="B1125" s="1507">
        <v>20.100000000000001</v>
      </c>
      <c r="C1125" s="1507">
        <v>12.9</v>
      </c>
      <c r="D1125" s="1507">
        <v>21</v>
      </c>
      <c r="E1125" s="1507">
        <v>24.1</v>
      </c>
      <c r="F1125" s="1507">
        <v>28.6</v>
      </c>
      <c r="G1125" s="1507">
        <v>32.6</v>
      </c>
      <c r="H1125" s="1507">
        <v>34.200000000000003</v>
      </c>
      <c r="I1125" s="1507">
        <v>33.4</v>
      </c>
      <c r="J1125" s="1507">
        <v>32.4</v>
      </c>
      <c r="K1125" s="1507">
        <v>30.6</v>
      </c>
      <c r="L1125" s="1507">
        <v>28.9</v>
      </c>
      <c r="M1125" s="1507">
        <v>22.6</v>
      </c>
    </row>
    <row r="1126" spans="1:13">
      <c r="A1126" s="1507">
        <v>2</v>
      </c>
      <c r="B1126" s="1507">
        <v>14.1</v>
      </c>
      <c r="C1126" s="1507">
        <v>15.9</v>
      </c>
      <c r="D1126" s="1507">
        <v>23.2</v>
      </c>
      <c r="E1126" s="1507">
        <v>20.100000000000001</v>
      </c>
      <c r="F1126" s="1507">
        <v>31</v>
      </c>
      <c r="G1126" s="1507">
        <v>31.2</v>
      </c>
      <c r="H1126" s="1507">
        <v>33.4</v>
      </c>
      <c r="I1126" s="1507">
        <v>32.6</v>
      </c>
      <c r="J1126" s="1507">
        <v>29.6</v>
      </c>
      <c r="K1126" s="1507">
        <v>32.799999999999997</v>
      </c>
      <c r="L1126" s="1507">
        <v>26.2</v>
      </c>
      <c r="M1126" s="1507">
        <v>24.9</v>
      </c>
    </row>
    <row r="1127" spans="1:13">
      <c r="A1127" s="1507">
        <v>3</v>
      </c>
      <c r="B1127" s="1507">
        <v>13.5</v>
      </c>
      <c r="C1127" s="1507">
        <v>14.9</v>
      </c>
      <c r="D1127" s="1507">
        <v>23.9</v>
      </c>
      <c r="E1127" s="1507">
        <v>19.100000000000001</v>
      </c>
      <c r="F1127" s="1507">
        <v>31.6</v>
      </c>
      <c r="G1127" s="1507">
        <v>33.9</v>
      </c>
      <c r="H1127" s="1507">
        <v>30.5</v>
      </c>
      <c r="I1127" s="1507">
        <v>34.4</v>
      </c>
      <c r="J1127" s="1507">
        <v>28.7</v>
      </c>
      <c r="K1127" s="1507">
        <v>34.4</v>
      </c>
      <c r="L1127" s="1507">
        <v>26.6</v>
      </c>
      <c r="M1127" s="1507">
        <v>23.6</v>
      </c>
    </row>
    <row r="1128" spans="1:13">
      <c r="A1128" s="1507">
        <v>4</v>
      </c>
      <c r="B1128" s="1507">
        <v>16.399999999999999</v>
      </c>
      <c r="C1128" s="1507">
        <v>15.8</v>
      </c>
      <c r="D1128" s="1507">
        <v>22.4</v>
      </c>
      <c r="E1128" s="1507">
        <v>19.600000000000001</v>
      </c>
      <c r="F1128" s="1507">
        <v>28.5</v>
      </c>
      <c r="G1128" s="1507">
        <v>32.6</v>
      </c>
      <c r="H1128" s="1507">
        <v>29.4</v>
      </c>
      <c r="I1128" s="1507">
        <v>32</v>
      </c>
      <c r="J1128" s="1507">
        <v>30.5</v>
      </c>
      <c r="K1128" s="1507">
        <v>31.3</v>
      </c>
      <c r="L1128" s="1507">
        <v>26</v>
      </c>
      <c r="M1128" s="1507">
        <v>21.8</v>
      </c>
    </row>
    <row r="1129" spans="1:13">
      <c r="A1129" s="1507">
        <v>5</v>
      </c>
      <c r="B1129" s="1507">
        <v>19.399999999999999</v>
      </c>
      <c r="C1129" s="1507">
        <v>18.2</v>
      </c>
      <c r="D1129" s="1507">
        <v>20.8</v>
      </c>
      <c r="E1129" s="1507">
        <v>21.9</v>
      </c>
      <c r="F1129" s="1507">
        <v>27.8</v>
      </c>
      <c r="G1129" s="1507">
        <v>31.6</v>
      </c>
      <c r="H1129" s="1507">
        <v>31.6</v>
      </c>
      <c r="I1129" s="1507">
        <v>29.3</v>
      </c>
      <c r="J1129" s="1507">
        <v>33.4</v>
      </c>
      <c r="K1129" s="1507">
        <v>29.7</v>
      </c>
      <c r="L1129" s="1507">
        <v>28.4</v>
      </c>
      <c r="M1129" s="1507">
        <v>19.2</v>
      </c>
    </row>
    <row r="1130" spans="1:13">
      <c r="A1130" s="1507">
        <v>6</v>
      </c>
      <c r="B1130" s="1507">
        <v>20.399999999999999</v>
      </c>
      <c r="C1130" s="1507">
        <v>19.2</v>
      </c>
      <c r="D1130" s="1507">
        <v>18.7</v>
      </c>
      <c r="E1130" s="1507">
        <v>21.4</v>
      </c>
      <c r="F1130" s="1507">
        <v>29.3</v>
      </c>
      <c r="G1130" s="1507">
        <v>32.9</v>
      </c>
      <c r="H1130" s="1507">
        <v>33.5</v>
      </c>
      <c r="I1130" s="1507">
        <v>28.3</v>
      </c>
      <c r="J1130" s="1507">
        <v>34.6</v>
      </c>
      <c r="K1130" s="1507">
        <v>28.7</v>
      </c>
      <c r="L1130" s="1507">
        <v>27.1</v>
      </c>
      <c r="M1130" s="1507">
        <v>20.399999999999999</v>
      </c>
    </row>
    <row r="1131" spans="1:13">
      <c r="A1131" s="1507">
        <v>7</v>
      </c>
      <c r="B1131" s="1507">
        <v>21.4</v>
      </c>
      <c r="C1131" s="1507">
        <v>17.399999999999999</v>
      </c>
      <c r="D1131" s="1507">
        <v>19.100000000000001</v>
      </c>
      <c r="E1131" s="1507">
        <v>23.3</v>
      </c>
      <c r="F1131" s="1507">
        <v>26.7</v>
      </c>
      <c r="G1131" s="1507">
        <v>33</v>
      </c>
      <c r="H1131" s="1507">
        <v>32.5</v>
      </c>
      <c r="I1131" s="1507">
        <v>26.8</v>
      </c>
      <c r="J1131" s="1507">
        <v>33.299999999999997</v>
      </c>
      <c r="K1131" s="1507">
        <v>25</v>
      </c>
      <c r="L1131" s="1507">
        <v>22.9</v>
      </c>
      <c r="M1131" s="1507">
        <v>21.3</v>
      </c>
    </row>
    <row r="1132" spans="1:13">
      <c r="A1132" s="1507">
        <v>8</v>
      </c>
      <c r="B1132" s="1507">
        <v>21.2</v>
      </c>
      <c r="C1132" s="1507">
        <v>18</v>
      </c>
      <c r="D1132" s="1507">
        <v>20.9</v>
      </c>
      <c r="E1132" s="1507">
        <v>24</v>
      </c>
      <c r="F1132" s="1507">
        <v>30.3</v>
      </c>
      <c r="G1132" s="1507">
        <v>31</v>
      </c>
      <c r="H1132" s="1507">
        <v>32.1</v>
      </c>
      <c r="I1132" s="1507">
        <v>29.1</v>
      </c>
      <c r="J1132" s="1507">
        <v>31.4</v>
      </c>
      <c r="K1132" s="1507">
        <v>28.1</v>
      </c>
      <c r="L1132" s="1507">
        <v>18.899999999999999</v>
      </c>
      <c r="M1132" s="1507">
        <v>21.6</v>
      </c>
    </row>
    <row r="1133" spans="1:13">
      <c r="A1133" s="1507">
        <v>9</v>
      </c>
      <c r="B1133" s="1507">
        <v>21.9</v>
      </c>
      <c r="C1133" s="1507">
        <v>18.7</v>
      </c>
      <c r="D1133" s="1507">
        <v>26.2</v>
      </c>
      <c r="E1133" s="1507">
        <v>26.1</v>
      </c>
      <c r="F1133" s="1507">
        <v>28.6</v>
      </c>
      <c r="G1133" s="1507">
        <v>32.5</v>
      </c>
      <c r="H1133" s="1507">
        <v>32.6</v>
      </c>
      <c r="I1133" s="1507">
        <v>30.5</v>
      </c>
      <c r="J1133" s="1507">
        <v>30.9</v>
      </c>
      <c r="K1133" s="1507">
        <v>29.4</v>
      </c>
      <c r="L1133" s="1507">
        <v>23.7</v>
      </c>
      <c r="M1133" s="1507">
        <v>21.8</v>
      </c>
    </row>
    <row r="1134" spans="1:13">
      <c r="A1134" s="1507">
        <v>10</v>
      </c>
      <c r="B1134" s="1507">
        <v>24.8</v>
      </c>
      <c r="C1134" s="1507">
        <v>20.9</v>
      </c>
      <c r="D1134" s="1507">
        <v>22.4</v>
      </c>
      <c r="E1134" s="1507">
        <v>22.5</v>
      </c>
      <c r="F1134" s="1507">
        <v>30.3</v>
      </c>
      <c r="G1134" s="1507">
        <v>32</v>
      </c>
      <c r="H1134" s="1507">
        <v>35</v>
      </c>
      <c r="I1134" s="1507">
        <v>33.200000000000003</v>
      </c>
      <c r="J1134" s="1507">
        <v>34</v>
      </c>
      <c r="K1134" s="1507">
        <v>30.7</v>
      </c>
      <c r="L1134" s="1507">
        <v>28.3</v>
      </c>
      <c r="M1134" s="1507">
        <v>22.1</v>
      </c>
    </row>
    <row r="1135" spans="1:13">
      <c r="A1135" s="1507">
        <v>11</v>
      </c>
      <c r="B1135" s="1507">
        <v>25.1</v>
      </c>
      <c r="C1135" s="1507">
        <v>23.9</v>
      </c>
      <c r="D1135" s="1507">
        <v>23.4</v>
      </c>
      <c r="E1135" s="1507">
        <v>26.1</v>
      </c>
      <c r="F1135" s="1507">
        <v>28.6</v>
      </c>
      <c r="G1135" s="1507">
        <v>27.4</v>
      </c>
      <c r="H1135" s="1507">
        <v>36.1</v>
      </c>
      <c r="I1135" s="1507">
        <v>34.4</v>
      </c>
      <c r="J1135" s="1507">
        <v>34.200000000000003</v>
      </c>
      <c r="K1135" s="1507">
        <v>31.6</v>
      </c>
      <c r="L1135" s="1507">
        <v>28.2</v>
      </c>
      <c r="M1135" s="1507">
        <v>23.5</v>
      </c>
    </row>
    <row r="1136" spans="1:13">
      <c r="A1136" s="1507">
        <v>12</v>
      </c>
      <c r="B1136" s="1507">
        <v>22.1</v>
      </c>
      <c r="C1136" s="1507">
        <v>24</v>
      </c>
      <c r="D1136" s="1507">
        <v>21.5</v>
      </c>
      <c r="E1136" s="1507">
        <v>28.8</v>
      </c>
      <c r="F1136" s="1507">
        <v>29.4</v>
      </c>
      <c r="G1136" s="1507">
        <v>31.3</v>
      </c>
      <c r="H1136" s="1507">
        <v>37.299999999999997</v>
      </c>
      <c r="I1136" s="1507">
        <v>32</v>
      </c>
      <c r="J1136" s="1507">
        <v>31.5</v>
      </c>
      <c r="K1136" s="1507">
        <v>29.6</v>
      </c>
      <c r="L1136" s="1507">
        <v>27.4</v>
      </c>
      <c r="M1136" s="1507">
        <v>24.4</v>
      </c>
    </row>
    <row r="1137" spans="1:13">
      <c r="A1137" s="1507">
        <v>13</v>
      </c>
      <c r="B1137" s="1507">
        <v>15.5</v>
      </c>
      <c r="C1137" s="1507">
        <v>23.5</v>
      </c>
      <c r="D1137" s="1507">
        <v>18.5</v>
      </c>
      <c r="E1137" s="1507">
        <v>27.2</v>
      </c>
      <c r="F1137" s="1507">
        <v>30.6</v>
      </c>
      <c r="G1137" s="1507">
        <v>32.5</v>
      </c>
      <c r="H1137" s="1507">
        <v>35.799999999999997</v>
      </c>
      <c r="I1137" s="1507">
        <v>32.4</v>
      </c>
      <c r="J1137" s="1507">
        <v>31.1</v>
      </c>
      <c r="K1137" s="1507">
        <v>33.9</v>
      </c>
      <c r="L1137" s="1507">
        <v>28.9</v>
      </c>
      <c r="M1137" s="1507">
        <v>24.6</v>
      </c>
    </row>
    <row r="1138" spans="1:13">
      <c r="A1138" s="1507">
        <v>14</v>
      </c>
      <c r="B1138" s="1507">
        <v>15.2</v>
      </c>
      <c r="C1138" s="1507">
        <v>21.8</v>
      </c>
      <c r="D1138" s="1507">
        <v>17.899999999999999</v>
      </c>
      <c r="E1138" s="1507">
        <v>30.1</v>
      </c>
      <c r="F1138" s="1507">
        <v>28.4</v>
      </c>
      <c r="G1138" s="1507">
        <v>34.700000000000003</v>
      </c>
      <c r="H1138" s="1507">
        <v>33.5</v>
      </c>
      <c r="I1138" s="1507">
        <v>30.6</v>
      </c>
      <c r="J1138" s="1507">
        <v>33</v>
      </c>
      <c r="K1138" s="1507">
        <v>33.4</v>
      </c>
      <c r="L1138" s="1507">
        <v>20.5</v>
      </c>
      <c r="M1138" s="1507">
        <v>25.1</v>
      </c>
    </row>
    <row r="1139" spans="1:13">
      <c r="A1139" s="1507">
        <v>15</v>
      </c>
      <c r="B1139" s="1507">
        <v>15.8</v>
      </c>
      <c r="C1139" s="1507">
        <v>18.3</v>
      </c>
      <c r="D1139" s="1507">
        <v>20.2</v>
      </c>
      <c r="E1139" s="1507">
        <v>30.6</v>
      </c>
      <c r="F1139" s="1507">
        <v>25.1</v>
      </c>
      <c r="G1139" s="1507">
        <v>36.299999999999997</v>
      </c>
      <c r="H1139" s="1507">
        <v>32.1</v>
      </c>
      <c r="I1139" s="1507">
        <v>32.200000000000003</v>
      </c>
      <c r="J1139" s="1507">
        <v>33.1</v>
      </c>
      <c r="K1139" s="1507">
        <v>33.1</v>
      </c>
      <c r="L1139" s="1507">
        <v>23</v>
      </c>
      <c r="M1139" s="1507">
        <v>24</v>
      </c>
    </row>
    <row r="1140" spans="1:13">
      <c r="A1140" s="1507">
        <v>16</v>
      </c>
      <c r="B1140" s="1507">
        <v>16.3</v>
      </c>
      <c r="C1140" s="1507">
        <v>19</v>
      </c>
      <c r="D1140" s="1507">
        <v>23.4</v>
      </c>
      <c r="E1140" s="1507">
        <v>28.4</v>
      </c>
      <c r="F1140" s="1507">
        <v>26.6</v>
      </c>
      <c r="G1140" s="1507">
        <v>37.799999999999997</v>
      </c>
      <c r="H1140" s="1507">
        <v>33</v>
      </c>
      <c r="I1140" s="1507">
        <v>29.3</v>
      </c>
      <c r="J1140" s="1507">
        <v>33.200000000000003</v>
      </c>
      <c r="K1140" s="1507">
        <v>30.9</v>
      </c>
      <c r="L1140" s="1507">
        <v>23.7</v>
      </c>
      <c r="M1140" s="1507">
        <v>27.9</v>
      </c>
    </row>
    <row r="1141" spans="1:13">
      <c r="A1141" s="1507">
        <v>17</v>
      </c>
      <c r="B1141" s="1507">
        <v>18.100000000000001</v>
      </c>
      <c r="C1141" s="1507">
        <v>19.600000000000001</v>
      </c>
      <c r="D1141" s="1507">
        <v>25.9</v>
      </c>
      <c r="E1141" s="1507">
        <v>28</v>
      </c>
      <c r="F1141" s="1507">
        <v>27.6</v>
      </c>
      <c r="G1141" s="1507">
        <v>34.6</v>
      </c>
      <c r="H1141" s="1507">
        <v>32.1</v>
      </c>
      <c r="I1141" s="1507">
        <v>30.6</v>
      </c>
      <c r="J1141" s="1507">
        <v>32.4</v>
      </c>
      <c r="K1141" s="1507">
        <v>30.6</v>
      </c>
      <c r="L1141" s="1507">
        <v>23.2</v>
      </c>
      <c r="M1141" s="1507">
        <v>25.7</v>
      </c>
    </row>
    <row r="1142" spans="1:13">
      <c r="A1142" s="1507">
        <v>18</v>
      </c>
      <c r="B1142" s="1507">
        <v>21.4</v>
      </c>
      <c r="C1142" s="1507">
        <v>24.4</v>
      </c>
      <c r="D1142" s="1507">
        <v>19.600000000000001</v>
      </c>
      <c r="E1142" s="1507">
        <v>28.7</v>
      </c>
      <c r="F1142" s="1507">
        <v>34.799999999999997</v>
      </c>
      <c r="G1142" s="1507">
        <v>32.6</v>
      </c>
      <c r="H1142" s="1507">
        <v>32.1</v>
      </c>
      <c r="I1142" s="1507">
        <v>31.4</v>
      </c>
      <c r="J1142" s="1507">
        <v>31.8</v>
      </c>
      <c r="K1142" s="1507">
        <v>31.6</v>
      </c>
      <c r="L1142" s="1507">
        <v>22.6</v>
      </c>
      <c r="M1142" s="1507">
        <v>20.3</v>
      </c>
    </row>
    <row r="1143" spans="1:13">
      <c r="A1143" s="1507">
        <v>19</v>
      </c>
      <c r="B1143" s="1507">
        <v>25.2</v>
      </c>
      <c r="C1143" s="1507">
        <v>25.4</v>
      </c>
      <c r="D1143" s="1507">
        <v>18.399999999999999</v>
      </c>
      <c r="E1143" s="1507">
        <v>27.1</v>
      </c>
      <c r="F1143" s="1507">
        <v>36.299999999999997</v>
      </c>
      <c r="G1143" s="1507">
        <v>35</v>
      </c>
      <c r="H1143" s="1507">
        <v>30.5</v>
      </c>
      <c r="I1143" s="1507">
        <v>32.299999999999997</v>
      </c>
      <c r="J1143" s="1507">
        <v>31.3</v>
      </c>
      <c r="K1143" s="1507">
        <v>30.2</v>
      </c>
      <c r="L1143" s="1507">
        <v>26.5</v>
      </c>
      <c r="M1143" s="1507">
        <v>18.100000000000001</v>
      </c>
    </row>
    <row r="1144" spans="1:13">
      <c r="A1144" s="1507">
        <v>20</v>
      </c>
      <c r="B1144" s="1507">
        <v>25.5</v>
      </c>
      <c r="C1144" s="1507">
        <v>23.4</v>
      </c>
      <c r="D1144" s="1507">
        <v>18.600000000000001</v>
      </c>
      <c r="E1144" s="1507">
        <v>28.4</v>
      </c>
      <c r="F1144" s="1507">
        <v>37.6</v>
      </c>
      <c r="G1144" s="1507">
        <v>35.1</v>
      </c>
      <c r="H1144" s="1507">
        <v>32.4</v>
      </c>
      <c r="I1144" s="1507">
        <v>30.2</v>
      </c>
      <c r="J1144" s="1507">
        <v>29.4</v>
      </c>
      <c r="K1144" s="1507">
        <v>32</v>
      </c>
      <c r="L1144" s="1507">
        <v>21.2</v>
      </c>
      <c r="M1144" s="1507">
        <v>16.899999999999999</v>
      </c>
    </row>
    <row r="1145" spans="1:13">
      <c r="A1145" s="1507">
        <v>21</v>
      </c>
      <c r="B1145" s="1507">
        <v>25.5</v>
      </c>
      <c r="C1145" s="1507">
        <v>19.5</v>
      </c>
      <c r="D1145" s="1507">
        <v>20.6</v>
      </c>
      <c r="E1145" s="1507">
        <v>29.4</v>
      </c>
      <c r="F1145" s="1507">
        <v>36.299999999999997</v>
      </c>
      <c r="G1145" s="1507">
        <v>37.5</v>
      </c>
      <c r="H1145" s="1507">
        <v>33.700000000000003</v>
      </c>
      <c r="I1145" s="1507">
        <v>29.3</v>
      </c>
      <c r="J1145" s="1507">
        <v>30.9</v>
      </c>
      <c r="K1145" s="1507">
        <v>31.1</v>
      </c>
      <c r="L1145" s="1507">
        <v>18.600000000000001</v>
      </c>
      <c r="M1145" s="1507">
        <v>16.5</v>
      </c>
    </row>
    <row r="1146" spans="1:13">
      <c r="A1146" s="1507">
        <v>22</v>
      </c>
      <c r="B1146" s="1507">
        <v>25.6</v>
      </c>
      <c r="C1146" s="1507">
        <v>15.8</v>
      </c>
      <c r="D1146" s="1507">
        <v>21.1</v>
      </c>
      <c r="E1146" s="1507">
        <v>28.5</v>
      </c>
      <c r="F1146" s="1507">
        <v>30.6</v>
      </c>
      <c r="G1146" s="1507">
        <v>38.299999999999997</v>
      </c>
      <c r="H1146" s="1507">
        <v>36.6</v>
      </c>
      <c r="I1146" s="1507">
        <v>32.1</v>
      </c>
      <c r="J1146" s="1507">
        <v>32.4</v>
      </c>
      <c r="K1146" s="1507">
        <v>30.7</v>
      </c>
      <c r="L1146" s="1507">
        <v>17</v>
      </c>
      <c r="M1146" s="1507">
        <v>19.899999999999999</v>
      </c>
    </row>
    <row r="1147" spans="1:13">
      <c r="A1147" s="1507">
        <v>23</v>
      </c>
      <c r="B1147" s="1507">
        <v>23.6</v>
      </c>
      <c r="C1147" s="1507">
        <v>14.8</v>
      </c>
      <c r="D1147" s="1507">
        <v>23.4</v>
      </c>
      <c r="E1147" s="1507">
        <v>28</v>
      </c>
      <c r="F1147" s="1507">
        <v>31.2</v>
      </c>
      <c r="G1147" s="1507">
        <v>38.5</v>
      </c>
      <c r="H1147" s="1507">
        <v>36.200000000000003</v>
      </c>
      <c r="I1147" s="1507">
        <v>34</v>
      </c>
      <c r="J1147" s="1507">
        <v>33.299999999999997</v>
      </c>
      <c r="K1147" s="1507">
        <v>30.3</v>
      </c>
      <c r="L1147" s="1507">
        <v>20.3</v>
      </c>
      <c r="M1147" s="1507">
        <v>22.7</v>
      </c>
    </row>
    <row r="1148" spans="1:13">
      <c r="A1148" s="1507">
        <v>24</v>
      </c>
      <c r="B1148" s="1507">
        <v>14.8</v>
      </c>
      <c r="C1148" s="1507">
        <v>16.399999999999999</v>
      </c>
      <c r="D1148" s="1507">
        <v>23.2</v>
      </c>
      <c r="E1148" s="1507">
        <v>27.7</v>
      </c>
      <c r="F1148" s="1507">
        <v>35.1</v>
      </c>
      <c r="G1148" s="1507">
        <v>37.700000000000003</v>
      </c>
      <c r="H1148" s="1507">
        <v>33.1</v>
      </c>
      <c r="I1148" s="1507">
        <v>32.6</v>
      </c>
      <c r="J1148" s="1507">
        <v>32.9</v>
      </c>
      <c r="K1148" s="1507">
        <v>27.1</v>
      </c>
      <c r="L1148" s="1507">
        <v>22.6</v>
      </c>
      <c r="M1148" s="1507">
        <v>22.6</v>
      </c>
    </row>
    <row r="1149" spans="1:13">
      <c r="A1149" s="1507">
        <v>25</v>
      </c>
      <c r="B1149" s="1507">
        <v>12.8</v>
      </c>
      <c r="C1149" s="1507">
        <v>17</v>
      </c>
      <c r="D1149" s="1507">
        <v>23.1</v>
      </c>
      <c r="E1149" s="1507">
        <v>30.2</v>
      </c>
      <c r="F1149" s="1507">
        <v>35.9</v>
      </c>
      <c r="G1149" s="1507">
        <v>36.1</v>
      </c>
      <c r="H1149" s="1507">
        <v>34.799999999999997</v>
      </c>
      <c r="I1149" s="1507">
        <v>33</v>
      </c>
      <c r="J1149" s="1507">
        <v>31.2</v>
      </c>
      <c r="K1149" s="1507">
        <v>28.1</v>
      </c>
      <c r="L1149" s="1507">
        <v>23.5</v>
      </c>
      <c r="M1149" s="1507">
        <v>21.9</v>
      </c>
    </row>
    <row r="1150" spans="1:13">
      <c r="A1150" s="1507">
        <v>26</v>
      </c>
      <c r="B1150" s="1507">
        <v>13.7</v>
      </c>
      <c r="C1150" s="1507">
        <v>17.5</v>
      </c>
      <c r="D1150" s="1507">
        <v>22.6</v>
      </c>
      <c r="E1150" s="1507">
        <v>29.1</v>
      </c>
      <c r="F1150" s="1507">
        <v>33.200000000000003</v>
      </c>
      <c r="G1150" s="1507">
        <v>34.4</v>
      </c>
      <c r="H1150" s="1507">
        <v>33.200000000000003</v>
      </c>
      <c r="I1150" s="1507">
        <v>34</v>
      </c>
      <c r="J1150" s="1507">
        <v>31.4</v>
      </c>
      <c r="K1150" s="1507">
        <v>29.6</v>
      </c>
      <c r="L1150" s="1507">
        <v>22.7</v>
      </c>
      <c r="M1150" s="1507">
        <v>22.1</v>
      </c>
    </row>
    <row r="1151" spans="1:13">
      <c r="A1151" s="1507">
        <v>27</v>
      </c>
      <c r="B1151" s="1507">
        <v>14.4</v>
      </c>
      <c r="C1151" s="1507">
        <v>16.600000000000001</v>
      </c>
      <c r="D1151" s="1507">
        <v>24</v>
      </c>
      <c r="E1151" s="1507">
        <v>27.9</v>
      </c>
      <c r="F1151" s="1507">
        <v>32.1</v>
      </c>
      <c r="G1151" s="1507">
        <v>31.6</v>
      </c>
      <c r="H1151" s="1507">
        <v>34.6</v>
      </c>
      <c r="I1151" s="1507">
        <v>32</v>
      </c>
      <c r="J1151" s="1507">
        <v>32.6</v>
      </c>
      <c r="K1151" s="1507">
        <v>27.1</v>
      </c>
      <c r="L1151" s="1507">
        <v>23</v>
      </c>
      <c r="M1151" s="1507">
        <v>21.2</v>
      </c>
    </row>
    <row r="1152" spans="1:13">
      <c r="A1152" s="1507">
        <v>28</v>
      </c>
      <c r="B1152" s="1507">
        <v>16.899999999999999</v>
      </c>
      <c r="C1152" s="1507">
        <v>19.399999999999999</v>
      </c>
      <c r="D1152" s="1507">
        <v>22.7</v>
      </c>
      <c r="E1152" s="1507">
        <v>31.6</v>
      </c>
      <c r="F1152" s="1507">
        <v>31.9</v>
      </c>
      <c r="G1152" s="1507">
        <v>30.7</v>
      </c>
      <c r="H1152" s="1507">
        <v>32.1</v>
      </c>
      <c r="I1152" s="1507">
        <v>30.7</v>
      </c>
      <c r="J1152" s="1507">
        <v>33.200000000000003</v>
      </c>
      <c r="K1152" s="1507">
        <v>31.1</v>
      </c>
      <c r="L1152" s="1507">
        <v>25.6</v>
      </c>
      <c r="M1152" s="1507">
        <v>20.6</v>
      </c>
    </row>
    <row r="1153" spans="1:13">
      <c r="A1153" s="1507">
        <v>29</v>
      </c>
      <c r="B1153" s="1507">
        <v>15.1</v>
      </c>
      <c r="D1153" s="1507">
        <v>23.4</v>
      </c>
      <c r="E1153" s="1507">
        <v>30.6</v>
      </c>
      <c r="F1153" s="1507">
        <v>34</v>
      </c>
      <c r="G1153" s="1507">
        <v>33.700000000000003</v>
      </c>
      <c r="H1153" s="1507">
        <v>31.8</v>
      </c>
      <c r="I1153" s="1507">
        <v>28.7</v>
      </c>
      <c r="J1153" s="1507">
        <v>32.6</v>
      </c>
      <c r="K1153" s="1507">
        <v>30.9</v>
      </c>
      <c r="L1153" s="1507">
        <v>26.7</v>
      </c>
      <c r="M1153" s="1507">
        <v>21</v>
      </c>
    </row>
    <row r="1154" spans="1:13">
      <c r="A1154" s="1507">
        <v>30</v>
      </c>
      <c r="B1154" s="1507">
        <v>14.5</v>
      </c>
      <c r="D1154" s="1507">
        <v>26.8</v>
      </c>
      <c r="E1154" s="1507">
        <v>31.4</v>
      </c>
      <c r="F1154" s="1507">
        <v>32.700000000000003</v>
      </c>
      <c r="G1154" s="1507">
        <v>33.9</v>
      </c>
      <c r="H1154" s="1507">
        <v>32.4</v>
      </c>
      <c r="I1154" s="1507">
        <v>28.2</v>
      </c>
      <c r="J1154" s="1507">
        <v>31.7</v>
      </c>
      <c r="K1154" s="1507">
        <v>31.4</v>
      </c>
      <c r="L1154" s="1507">
        <v>26</v>
      </c>
      <c r="M1154" s="1507">
        <v>21.4</v>
      </c>
    </row>
    <row r="1155" spans="1:13">
      <c r="A1155" s="1507">
        <v>31</v>
      </c>
      <c r="B1155" s="1507">
        <v>14</v>
      </c>
      <c r="D1155" s="1507">
        <v>27.6</v>
      </c>
      <c r="F1155" s="1507">
        <v>33.4</v>
      </c>
      <c r="H1155" s="1507">
        <v>33.9</v>
      </c>
      <c r="I1155" s="1507">
        <v>31.5</v>
      </c>
      <c r="K1155" s="1507">
        <v>30.9</v>
      </c>
      <c r="M1155" s="1507">
        <v>22</v>
      </c>
    </row>
    <row r="1156" spans="1:13">
      <c r="A1156" s="1507">
        <f>A1123+1</f>
        <v>1996</v>
      </c>
      <c r="B1156" s="1507" t="s">
        <v>2</v>
      </c>
      <c r="C1156" s="1507" t="s">
        <v>3</v>
      </c>
      <c r="D1156" s="1507" t="s">
        <v>4</v>
      </c>
      <c r="E1156" s="1507" t="s">
        <v>5</v>
      </c>
      <c r="F1156" s="1507" t="s">
        <v>6</v>
      </c>
      <c r="G1156" s="1507" t="s">
        <v>7</v>
      </c>
      <c r="H1156" s="1507" t="s">
        <v>8</v>
      </c>
      <c r="I1156" s="1507" t="s">
        <v>9</v>
      </c>
      <c r="J1156" s="1507" t="s">
        <v>10</v>
      </c>
      <c r="K1156" s="1507" t="s">
        <v>11</v>
      </c>
      <c r="L1156" s="1507" t="s">
        <v>12</v>
      </c>
      <c r="M1156" s="1507" t="s">
        <v>13</v>
      </c>
    </row>
    <row r="1158" spans="1:13">
      <c r="A1158" s="1507">
        <v>1</v>
      </c>
      <c r="B1158" s="1507">
        <v>23.1</v>
      </c>
      <c r="C1158" s="1507">
        <v>19</v>
      </c>
      <c r="D1158" s="1507">
        <v>23.4</v>
      </c>
      <c r="E1158" s="1507">
        <v>28.5</v>
      </c>
      <c r="F1158" s="1507">
        <v>29.4</v>
      </c>
      <c r="G1158" s="1507">
        <v>33.4</v>
      </c>
      <c r="H1158" s="1507">
        <v>37.1</v>
      </c>
      <c r="I1158" s="1507">
        <v>34.1</v>
      </c>
      <c r="J1158" s="1507">
        <v>30.2</v>
      </c>
      <c r="K1158" s="1507">
        <v>32</v>
      </c>
      <c r="L1158" s="1507">
        <v>30.9</v>
      </c>
      <c r="M1158" s="1507">
        <v>16.100000000000001</v>
      </c>
    </row>
    <row r="1159" spans="1:13">
      <c r="A1159" s="1507">
        <v>2</v>
      </c>
      <c r="B1159" s="1507">
        <v>22.3</v>
      </c>
      <c r="C1159" s="1507">
        <v>21.6</v>
      </c>
      <c r="D1159" s="1507">
        <v>25.2</v>
      </c>
      <c r="E1159" s="1507">
        <v>24.6</v>
      </c>
      <c r="F1159" s="1507">
        <v>31.4</v>
      </c>
      <c r="G1159" s="1507">
        <v>32.700000000000003</v>
      </c>
      <c r="H1159" s="1507">
        <v>37.700000000000003</v>
      </c>
      <c r="I1159" s="1507">
        <v>36.299999999999997</v>
      </c>
      <c r="J1159" s="1507">
        <v>31.4</v>
      </c>
      <c r="K1159" s="1507">
        <v>32</v>
      </c>
      <c r="L1159" s="1507">
        <v>26.8</v>
      </c>
      <c r="M1159" s="1507">
        <v>18.3</v>
      </c>
    </row>
    <row r="1160" spans="1:13">
      <c r="A1160" s="1507">
        <v>3</v>
      </c>
      <c r="B1160" s="1507">
        <v>23.5</v>
      </c>
      <c r="C1160" s="1507">
        <v>20.6</v>
      </c>
      <c r="D1160" s="1507">
        <v>24.7</v>
      </c>
      <c r="E1160" s="1507">
        <v>15.7</v>
      </c>
      <c r="F1160" s="1507">
        <v>32</v>
      </c>
      <c r="G1160" s="1507">
        <v>33.200000000000003</v>
      </c>
      <c r="H1160" s="1507">
        <v>32.4</v>
      </c>
      <c r="I1160" s="1507">
        <v>35.200000000000003</v>
      </c>
      <c r="J1160" s="1507">
        <v>31.3</v>
      </c>
      <c r="K1160" s="1507">
        <v>32.4</v>
      </c>
      <c r="L1160" s="1507">
        <v>22.4</v>
      </c>
      <c r="M1160" s="1507">
        <v>22.1</v>
      </c>
    </row>
    <row r="1161" spans="1:13">
      <c r="A1161" s="1507">
        <v>4</v>
      </c>
      <c r="B1161" s="1507">
        <v>23.8</v>
      </c>
      <c r="C1161" s="1507">
        <v>20.8</v>
      </c>
      <c r="D1161" s="1507">
        <v>25.2</v>
      </c>
      <c r="E1161" s="1507">
        <v>17</v>
      </c>
      <c r="F1161" s="1507">
        <v>33.1</v>
      </c>
      <c r="G1161" s="1507">
        <v>34.6</v>
      </c>
      <c r="H1161" s="1507">
        <v>34.700000000000003</v>
      </c>
      <c r="I1161" s="1507">
        <v>32.200000000000003</v>
      </c>
      <c r="J1161" s="1507">
        <v>32.6</v>
      </c>
      <c r="K1161" s="1507">
        <v>32.200000000000003</v>
      </c>
      <c r="L1161" s="1507">
        <v>22.9</v>
      </c>
      <c r="M1161" s="1507">
        <v>21.3</v>
      </c>
    </row>
    <row r="1162" spans="1:13">
      <c r="A1162" s="1507">
        <v>5</v>
      </c>
      <c r="B1162" s="1507">
        <v>24</v>
      </c>
      <c r="C1162" s="1507">
        <v>20</v>
      </c>
      <c r="D1162" s="1507">
        <v>23.4</v>
      </c>
      <c r="E1162" s="1507">
        <v>20.399999999999999</v>
      </c>
      <c r="F1162" s="1507">
        <v>35.6</v>
      </c>
      <c r="G1162" s="1507">
        <v>34</v>
      </c>
      <c r="H1162" s="1507">
        <v>34.799999999999997</v>
      </c>
      <c r="I1162" s="1507">
        <v>32.200000000000003</v>
      </c>
      <c r="J1162" s="1507">
        <v>33.4</v>
      </c>
      <c r="K1162" s="1507">
        <v>31.8</v>
      </c>
      <c r="L1162" s="1507">
        <v>22.6</v>
      </c>
      <c r="M1162" s="1507">
        <v>20.399999999999999</v>
      </c>
    </row>
    <row r="1163" spans="1:13">
      <c r="A1163" s="1507">
        <v>6</v>
      </c>
      <c r="B1163" s="1507">
        <v>22.9</v>
      </c>
      <c r="C1163" s="1507">
        <v>23.3</v>
      </c>
      <c r="D1163" s="1507">
        <v>24.3</v>
      </c>
      <c r="E1163" s="1507">
        <v>22.1</v>
      </c>
      <c r="F1163" s="1507">
        <v>38.299999999999997</v>
      </c>
      <c r="G1163" s="1507">
        <v>33.6</v>
      </c>
      <c r="H1163" s="1507">
        <v>34.4</v>
      </c>
      <c r="I1163" s="1507">
        <v>34.6</v>
      </c>
      <c r="J1163" s="1507">
        <v>33.700000000000003</v>
      </c>
      <c r="K1163" s="1507">
        <v>33.299999999999997</v>
      </c>
      <c r="L1163" s="1507">
        <v>28.9</v>
      </c>
      <c r="M1163" s="1507">
        <v>17.3</v>
      </c>
    </row>
    <row r="1164" spans="1:13">
      <c r="A1164" s="1507">
        <v>7</v>
      </c>
      <c r="B1164" s="1507">
        <v>24.5</v>
      </c>
      <c r="C1164" s="1507">
        <v>23.2</v>
      </c>
      <c r="D1164" s="1507">
        <v>23.6</v>
      </c>
      <c r="E1164" s="1507">
        <v>23.8</v>
      </c>
      <c r="F1164" s="1507">
        <v>27.6</v>
      </c>
      <c r="G1164" s="1507">
        <v>33.700000000000003</v>
      </c>
      <c r="H1164" s="1507">
        <v>34.9</v>
      </c>
      <c r="I1164" s="1507">
        <v>34.200000000000003</v>
      </c>
      <c r="J1164" s="1507">
        <v>33.4</v>
      </c>
      <c r="K1164" s="1507">
        <v>31.9</v>
      </c>
      <c r="L1164" s="1507">
        <v>28.3</v>
      </c>
      <c r="M1164" s="1507">
        <v>18.2</v>
      </c>
    </row>
    <row r="1165" spans="1:13">
      <c r="A1165" s="1507">
        <v>8</v>
      </c>
      <c r="B1165" s="1507">
        <v>25</v>
      </c>
      <c r="C1165" s="1507">
        <v>24.4</v>
      </c>
      <c r="D1165" s="1507">
        <v>24.7</v>
      </c>
      <c r="E1165" s="1507">
        <v>24.4</v>
      </c>
      <c r="F1165" s="1507">
        <v>28.3</v>
      </c>
      <c r="G1165" s="1507">
        <v>34.1</v>
      </c>
      <c r="H1165" s="1507">
        <v>34.5</v>
      </c>
      <c r="I1165" s="1507">
        <v>32.799999999999997</v>
      </c>
      <c r="J1165" s="1507">
        <v>34.200000000000003</v>
      </c>
      <c r="K1165" s="1507">
        <v>23.1</v>
      </c>
      <c r="L1165" s="1507">
        <v>29.3</v>
      </c>
      <c r="M1165" s="1507">
        <v>18.2</v>
      </c>
    </row>
    <row r="1166" spans="1:13">
      <c r="A1166" s="1507">
        <v>9</v>
      </c>
      <c r="B1166" s="1507">
        <v>29</v>
      </c>
      <c r="C1166" s="1507">
        <v>24.5</v>
      </c>
      <c r="D1166" s="1507">
        <v>23.4</v>
      </c>
      <c r="E1166" s="1507">
        <v>27.7</v>
      </c>
      <c r="F1166" s="1507">
        <v>24.7</v>
      </c>
      <c r="G1166" s="1507">
        <v>34.299999999999997</v>
      </c>
      <c r="H1166" s="1507">
        <v>35</v>
      </c>
      <c r="I1166" s="1507">
        <v>30.9</v>
      </c>
      <c r="J1166" s="1507">
        <v>32.700000000000003</v>
      </c>
      <c r="K1166" s="1507">
        <v>26</v>
      </c>
      <c r="L1166" s="1507">
        <v>30.1</v>
      </c>
      <c r="M1166" s="1507">
        <v>16.7</v>
      </c>
    </row>
    <row r="1167" spans="1:13">
      <c r="A1167" s="1507">
        <v>10</v>
      </c>
      <c r="B1167" s="1507">
        <v>18</v>
      </c>
      <c r="C1167" s="1507">
        <v>22.4</v>
      </c>
      <c r="D1167" s="1507">
        <v>21</v>
      </c>
      <c r="E1167" s="1507">
        <v>25.4</v>
      </c>
      <c r="F1167" s="1507">
        <v>25.4</v>
      </c>
      <c r="G1167" s="1507">
        <v>34.299999999999997</v>
      </c>
      <c r="H1167" s="1507">
        <v>34.299999999999997</v>
      </c>
      <c r="I1167" s="1507">
        <v>34.4</v>
      </c>
      <c r="J1167" s="1507">
        <v>29</v>
      </c>
      <c r="K1167" s="1507">
        <v>27.2</v>
      </c>
      <c r="L1167" s="1507">
        <v>28.2</v>
      </c>
      <c r="M1167" s="1507">
        <v>19.2</v>
      </c>
    </row>
    <row r="1168" spans="1:13">
      <c r="A1168" s="1507">
        <v>11</v>
      </c>
      <c r="B1168" s="1507">
        <v>19.8</v>
      </c>
      <c r="C1168" s="1507">
        <v>22.7</v>
      </c>
      <c r="D1168" s="1507">
        <v>16.600000000000001</v>
      </c>
      <c r="E1168" s="1507">
        <v>21.8</v>
      </c>
      <c r="F1168" s="1507">
        <v>28.1</v>
      </c>
      <c r="G1168" s="1507">
        <v>34.1</v>
      </c>
      <c r="H1168" s="1507">
        <v>31.6</v>
      </c>
      <c r="I1168" s="1507">
        <v>30.8</v>
      </c>
      <c r="J1168" s="1507">
        <v>32.9</v>
      </c>
      <c r="K1168" s="1507">
        <v>26.3</v>
      </c>
      <c r="L1168" s="1507">
        <v>28.4</v>
      </c>
      <c r="M1168" s="1507">
        <v>21.7</v>
      </c>
    </row>
    <row r="1169" spans="1:13">
      <c r="A1169" s="1507">
        <v>12</v>
      </c>
      <c r="B1169" s="1507">
        <v>23.9</v>
      </c>
      <c r="C1169" s="1507">
        <v>25.1</v>
      </c>
      <c r="D1169" s="1507">
        <v>19.600000000000001</v>
      </c>
      <c r="E1169" s="1507">
        <v>17.600000000000001</v>
      </c>
      <c r="F1169" s="1507">
        <v>29.1</v>
      </c>
      <c r="G1169" s="1507">
        <v>34.4</v>
      </c>
      <c r="H1169" s="1507">
        <v>32</v>
      </c>
      <c r="I1169" s="1507">
        <v>30.1</v>
      </c>
      <c r="J1169" s="1507">
        <v>33.700000000000003</v>
      </c>
      <c r="K1169" s="1507">
        <v>30.9</v>
      </c>
      <c r="L1169" s="1507">
        <v>28.4</v>
      </c>
      <c r="M1169" s="1507">
        <v>19.399999999999999</v>
      </c>
    </row>
    <row r="1170" spans="1:13">
      <c r="A1170" s="1507">
        <v>13</v>
      </c>
      <c r="B1170" s="1507">
        <v>24.7</v>
      </c>
      <c r="C1170" s="1507">
        <v>26.4</v>
      </c>
      <c r="D1170" s="1507">
        <v>18.399999999999999</v>
      </c>
      <c r="E1170" s="1507">
        <v>18.7</v>
      </c>
      <c r="F1170" s="1507">
        <v>30.4</v>
      </c>
      <c r="G1170" s="1507">
        <v>34.1</v>
      </c>
      <c r="H1170" s="1507">
        <v>33.4</v>
      </c>
      <c r="I1170" s="1507">
        <v>31.4</v>
      </c>
      <c r="J1170" s="1507">
        <v>30.6</v>
      </c>
      <c r="K1170" s="1507">
        <v>31.3</v>
      </c>
      <c r="L1170" s="1507">
        <v>26.6</v>
      </c>
      <c r="M1170" s="1507">
        <v>21.2</v>
      </c>
    </row>
    <row r="1171" spans="1:13">
      <c r="A1171" s="1507">
        <v>14</v>
      </c>
      <c r="B1171" s="1507">
        <v>26.2</v>
      </c>
      <c r="C1171" s="1507">
        <v>28.5</v>
      </c>
      <c r="D1171" s="1507">
        <v>21.8</v>
      </c>
      <c r="E1171" s="1507">
        <v>18.100000000000001</v>
      </c>
      <c r="F1171" s="1507">
        <v>31.6</v>
      </c>
      <c r="G1171" s="1507">
        <v>31.6</v>
      </c>
      <c r="H1171" s="1507">
        <v>36</v>
      </c>
      <c r="I1171" s="1507">
        <v>28.4</v>
      </c>
      <c r="J1171" s="1507">
        <v>29</v>
      </c>
      <c r="K1171" s="1507">
        <v>31.9</v>
      </c>
      <c r="L1171" s="1507">
        <v>27</v>
      </c>
      <c r="M1171" s="1507">
        <v>22.5</v>
      </c>
    </row>
    <row r="1172" spans="1:13">
      <c r="A1172" s="1507">
        <v>15</v>
      </c>
      <c r="B1172" s="1507">
        <v>25.9</v>
      </c>
      <c r="C1172" s="1507">
        <v>29.1</v>
      </c>
      <c r="D1172" s="1507">
        <v>25.3</v>
      </c>
      <c r="E1172" s="1507">
        <v>22.1</v>
      </c>
      <c r="F1172" s="1507">
        <v>31.4</v>
      </c>
      <c r="G1172" s="1507">
        <v>32.4</v>
      </c>
      <c r="H1172" s="1507">
        <v>36.1</v>
      </c>
      <c r="I1172" s="1507">
        <v>27.6</v>
      </c>
      <c r="J1172" s="1507">
        <v>28.6</v>
      </c>
      <c r="K1172" s="1507">
        <v>31.5</v>
      </c>
      <c r="L1172" s="1507">
        <v>27.3</v>
      </c>
      <c r="M1172" s="1507">
        <v>20.6</v>
      </c>
    </row>
    <row r="1173" spans="1:13">
      <c r="A1173" s="1507">
        <v>16</v>
      </c>
      <c r="B1173" s="1507">
        <v>21.8</v>
      </c>
      <c r="C1173" s="1507">
        <v>28</v>
      </c>
      <c r="D1173" s="1507">
        <v>36.1</v>
      </c>
      <c r="E1173" s="1507">
        <v>23.5</v>
      </c>
      <c r="F1173" s="1507">
        <v>29.7</v>
      </c>
      <c r="G1173" s="1507">
        <v>31.3</v>
      </c>
      <c r="H1173" s="1507">
        <v>36.1</v>
      </c>
      <c r="I1173" s="1507">
        <v>32.200000000000003</v>
      </c>
      <c r="J1173" s="1507">
        <v>29.2</v>
      </c>
      <c r="K1173" s="1507">
        <v>31.3</v>
      </c>
      <c r="L1173" s="1507">
        <v>26.9</v>
      </c>
      <c r="M1173" s="1507">
        <v>24.5</v>
      </c>
    </row>
    <row r="1174" spans="1:13">
      <c r="A1174" s="1507">
        <v>17</v>
      </c>
      <c r="B1174" s="1507">
        <v>22.1</v>
      </c>
      <c r="C1174" s="1507">
        <v>27.1</v>
      </c>
      <c r="D1174" s="1507">
        <v>31.1</v>
      </c>
      <c r="E1174" s="1507">
        <v>24.6</v>
      </c>
      <c r="F1174" s="1507">
        <v>28.4</v>
      </c>
      <c r="G1174" s="1507">
        <v>33.6</v>
      </c>
      <c r="H1174" s="1507">
        <v>35.200000000000003</v>
      </c>
      <c r="I1174" s="1507">
        <v>33.4</v>
      </c>
      <c r="J1174" s="1507">
        <v>33</v>
      </c>
      <c r="K1174" s="1507">
        <v>31.6</v>
      </c>
      <c r="L1174" s="1507">
        <v>23.4</v>
      </c>
      <c r="M1174" s="1507">
        <v>25</v>
      </c>
    </row>
    <row r="1175" spans="1:13">
      <c r="A1175" s="1507">
        <v>18</v>
      </c>
      <c r="B1175" s="1507">
        <v>25.7</v>
      </c>
      <c r="C1175" s="1507">
        <v>23.3</v>
      </c>
      <c r="D1175" s="1507">
        <v>26.3</v>
      </c>
      <c r="E1175" s="1507">
        <v>27.7</v>
      </c>
      <c r="F1175" s="1507">
        <v>30.6</v>
      </c>
      <c r="G1175" s="1507">
        <v>33.9</v>
      </c>
      <c r="H1175" s="1507">
        <v>35.299999999999997</v>
      </c>
      <c r="I1175" s="1507">
        <v>31.6</v>
      </c>
      <c r="J1175" s="1507">
        <v>33.6</v>
      </c>
      <c r="K1175" s="1507">
        <v>31.6</v>
      </c>
      <c r="L1175" s="1507">
        <v>20.5</v>
      </c>
      <c r="M1175" s="1507">
        <v>22</v>
      </c>
    </row>
    <row r="1176" spans="1:13">
      <c r="A1176" s="1507">
        <v>19</v>
      </c>
      <c r="B1176" s="1507">
        <v>20.2</v>
      </c>
      <c r="C1176" s="1507">
        <v>11.3</v>
      </c>
      <c r="D1176" s="1507">
        <v>24.7</v>
      </c>
      <c r="E1176" s="1507">
        <v>31.6</v>
      </c>
      <c r="F1176" s="1507">
        <v>31.1</v>
      </c>
      <c r="G1176" s="1507">
        <v>34.5</v>
      </c>
      <c r="H1176" s="1507">
        <v>34.299999999999997</v>
      </c>
      <c r="I1176" s="1507">
        <v>30.2</v>
      </c>
      <c r="J1176" s="1507">
        <v>34.200000000000003</v>
      </c>
      <c r="K1176" s="1507">
        <v>28</v>
      </c>
      <c r="L1176" s="1507">
        <v>21.6</v>
      </c>
      <c r="M1176" s="1507">
        <v>19.7</v>
      </c>
    </row>
    <row r="1177" spans="1:13">
      <c r="A1177" s="1507">
        <v>20</v>
      </c>
      <c r="B1177" s="1507">
        <v>13.6</v>
      </c>
      <c r="C1177" s="1507">
        <v>12.2</v>
      </c>
      <c r="D1177" s="1507">
        <v>22.4</v>
      </c>
      <c r="E1177" s="1507">
        <v>27.5</v>
      </c>
      <c r="F1177" s="1507">
        <v>31.2</v>
      </c>
      <c r="G1177" s="1507">
        <v>30.2</v>
      </c>
      <c r="H1177" s="1507">
        <v>32.299999999999997</v>
      </c>
      <c r="I1177" s="1507">
        <v>32</v>
      </c>
      <c r="J1177" s="1507">
        <v>31.2</v>
      </c>
      <c r="K1177" s="1507">
        <v>28.2</v>
      </c>
      <c r="L1177" s="1507">
        <v>23.7</v>
      </c>
      <c r="M1177" s="1507">
        <v>21.4</v>
      </c>
    </row>
    <row r="1178" spans="1:13">
      <c r="A1178" s="1507">
        <v>21</v>
      </c>
      <c r="B1178" s="1507">
        <v>16.399999999999999</v>
      </c>
      <c r="C1178" s="1507">
        <v>10.9</v>
      </c>
      <c r="D1178" s="1507">
        <v>27.2</v>
      </c>
      <c r="E1178" s="1507">
        <v>24.7</v>
      </c>
      <c r="F1178" s="1507">
        <v>34.299999999999997</v>
      </c>
      <c r="G1178" s="1507">
        <v>33.6</v>
      </c>
      <c r="H1178" s="1507">
        <v>34.700000000000003</v>
      </c>
      <c r="I1178" s="1507">
        <v>33.4</v>
      </c>
      <c r="J1178" s="1507">
        <v>31.3</v>
      </c>
      <c r="K1178" s="1507">
        <v>30</v>
      </c>
      <c r="L1178" s="1507">
        <v>26.9</v>
      </c>
      <c r="M1178" s="1507">
        <v>23.5</v>
      </c>
    </row>
    <row r="1179" spans="1:13">
      <c r="A1179" s="1507">
        <v>22</v>
      </c>
      <c r="B1179" s="1507">
        <v>16.7</v>
      </c>
      <c r="C1179" s="1507">
        <v>12.1</v>
      </c>
      <c r="D1179" s="1507">
        <v>23.1</v>
      </c>
      <c r="E1179" s="1507">
        <v>24.7</v>
      </c>
      <c r="F1179" s="1507">
        <v>33.1</v>
      </c>
      <c r="G1179" s="1507">
        <v>36.6</v>
      </c>
      <c r="H1179" s="1507">
        <v>34.1</v>
      </c>
      <c r="I1179" s="1507">
        <v>31.2</v>
      </c>
      <c r="J1179" s="1507">
        <v>30</v>
      </c>
      <c r="K1179" s="1507">
        <v>29.4</v>
      </c>
      <c r="L1179" s="1507">
        <v>27.3</v>
      </c>
      <c r="M1179" s="1507">
        <v>23.2</v>
      </c>
    </row>
    <row r="1180" spans="1:13">
      <c r="A1180" s="1507">
        <v>23</v>
      </c>
      <c r="B1180" s="1507">
        <v>16</v>
      </c>
      <c r="C1180" s="1507">
        <v>12.6</v>
      </c>
      <c r="D1180" s="1507">
        <v>21.8</v>
      </c>
      <c r="E1180" s="1507">
        <v>25.2</v>
      </c>
      <c r="F1180" s="1507">
        <v>31.6</v>
      </c>
      <c r="G1180" s="1507">
        <v>32.1</v>
      </c>
      <c r="H1180" s="1507">
        <v>28.7</v>
      </c>
      <c r="I1180" s="1507">
        <v>31</v>
      </c>
      <c r="J1180" s="1507">
        <v>26</v>
      </c>
      <c r="K1180" s="1507">
        <v>29.9</v>
      </c>
      <c r="L1180" s="1507">
        <v>25.3</v>
      </c>
      <c r="M1180" s="1507">
        <v>23.8</v>
      </c>
    </row>
    <row r="1181" spans="1:13">
      <c r="A1181" s="1507">
        <v>24</v>
      </c>
      <c r="B1181" s="1507">
        <v>16.600000000000001</v>
      </c>
      <c r="C1181" s="1507">
        <v>12.7</v>
      </c>
      <c r="D1181" s="1507">
        <v>23.1</v>
      </c>
      <c r="E1181" s="1507">
        <v>24.1</v>
      </c>
      <c r="F1181" s="1507">
        <v>33.9</v>
      </c>
      <c r="G1181" s="1507">
        <v>27.2</v>
      </c>
      <c r="H1181" s="1507">
        <v>28.5</v>
      </c>
      <c r="I1181" s="1507">
        <v>29.7</v>
      </c>
      <c r="J1181" s="1507">
        <v>28.6</v>
      </c>
      <c r="K1181" s="1507">
        <v>29.6</v>
      </c>
      <c r="L1181" s="1507">
        <v>26.1</v>
      </c>
      <c r="M1181" s="1507">
        <v>23.5</v>
      </c>
    </row>
    <row r="1182" spans="1:13">
      <c r="A1182" s="1507">
        <v>25</v>
      </c>
      <c r="B1182" s="1507">
        <v>16.7</v>
      </c>
      <c r="C1182" s="1507">
        <v>12.3</v>
      </c>
      <c r="D1182" s="1507">
        <v>22.5</v>
      </c>
      <c r="E1182" s="1507">
        <v>24.1</v>
      </c>
      <c r="F1182" s="1507">
        <v>33.299999999999997</v>
      </c>
      <c r="G1182" s="1507">
        <v>33.200000000000003</v>
      </c>
      <c r="H1182" s="1507">
        <v>32.9</v>
      </c>
      <c r="I1182" s="1507">
        <v>32.700000000000003</v>
      </c>
      <c r="J1182" s="1507">
        <v>31.6</v>
      </c>
      <c r="K1182" s="1507">
        <v>30.6</v>
      </c>
      <c r="L1182" s="1507">
        <v>26.6</v>
      </c>
      <c r="M1182" s="1507">
        <v>24.4</v>
      </c>
    </row>
    <row r="1183" spans="1:13">
      <c r="A1183" s="1507">
        <v>26</v>
      </c>
      <c r="B1183" s="1507">
        <v>13.8</v>
      </c>
      <c r="C1183" s="1507">
        <v>16.399999999999999</v>
      </c>
      <c r="D1183" s="1507">
        <v>20.8</v>
      </c>
      <c r="E1183" s="1507">
        <v>26</v>
      </c>
      <c r="F1183" s="1507">
        <v>33.6</v>
      </c>
      <c r="G1183" s="1507">
        <v>35.4</v>
      </c>
      <c r="H1183" s="1507">
        <v>34.6</v>
      </c>
      <c r="I1183" s="1507">
        <v>32.9</v>
      </c>
      <c r="J1183" s="1507">
        <v>31.8</v>
      </c>
      <c r="K1183" s="1507">
        <v>27.6</v>
      </c>
      <c r="L1183" s="1507">
        <v>26.4</v>
      </c>
      <c r="M1183" s="1507">
        <v>24.1</v>
      </c>
    </row>
    <row r="1184" spans="1:13">
      <c r="A1184" s="1507">
        <v>27</v>
      </c>
      <c r="B1184" s="1507">
        <v>14.4</v>
      </c>
      <c r="C1184" s="1507">
        <v>16.399999999999999</v>
      </c>
      <c r="D1184" s="1507">
        <v>20.5</v>
      </c>
      <c r="E1184" s="1507">
        <v>28.3</v>
      </c>
      <c r="F1184" s="1507">
        <v>34.6</v>
      </c>
      <c r="G1184" s="1507">
        <v>33.9</v>
      </c>
      <c r="H1184" s="1507">
        <v>36</v>
      </c>
      <c r="I1184" s="1507">
        <v>31.8</v>
      </c>
      <c r="J1184" s="1507">
        <v>30.9</v>
      </c>
      <c r="K1184" s="1507">
        <v>28.5</v>
      </c>
      <c r="L1184" s="1507">
        <v>26.6</v>
      </c>
      <c r="M1184" s="1507">
        <v>24.9</v>
      </c>
    </row>
    <row r="1185" spans="1:13">
      <c r="A1185" s="1507">
        <v>28</v>
      </c>
      <c r="B1185" s="1507">
        <v>14.7</v>
      </c>
      <c r="C1185" s="1507">
        <v>19.600000000000001</v>
      </c>
      <c r="D1185" s="1507">
        <v>18.2</v>
      </c>
      <c r="E1185" s="1507">
        <v>27.5</v>
      </c>
      <c r="F1185" s="1507">
        <v>33.1</v>
      </c>
      <c r="G1185" s="1507">
        <v>32.5</v>
      </c>
      <c r="H1185" s="1507">
        <v>35.6</v>
      </c>
      <c r="I1185" s="1507">
        <v>33.299999999999997</v>
      </c>
      <c r="J1185" s="1507">
        <v>32.6</v>
      </c>
      <c r="K1185" s="1507">
        <v>28.4</v>
      </c>
      <c r="L1185" s="1507">
        <v>27.2</v>
      </c>
      <c r="M1185" s="1507">
        <v>25.3</v>
      </c>
    </row>
    <row r="1186" spans="1:13">
      <c r="A1186" s="1507">
        <v>29</v>
      </c>
      <c r="B1186" s="1507">
        <v>10.4</v>
      </c>
      <c r="C1186" s="1507">
        <v>18.399999999999999</v>
      </c>
      <c r="D1186" s="1507">
        <v>20.7</v>
      </c>
      <c r="E1186" s="1507">
        <v>29</v>
      </c>
      <c r="F1186" s="1507">
        <v>30.5</v>
      </c>
      <c r="G1186" s="1507">
        <v>33</v>
      </c>
      <c r="H1186" s="1507">
        <v>33.1</v>
      </c>
      <c r="I1186" s="1507">
        <v>35</v>
      </c>
      <c r="J1186" s="1507">
        <v>32.1</v>
      </c>
      <c r="K1186" s="1507">
        <v>30</v>
      </c>
      <c r="L1186" s="1507">
        <v>27.6</v>
      </c>
      <c r="M1186" s="1507">
        <v>25</v>
      </c>
    </row>
    <row r="1187" spans="1:13">
      <c r="A1187" s="1507">
        <v>30</v>
      </c>
      <c r="B1187" s="1507">
        <v>15.1</v>
      </c>
      <c r="D1187" s="1507">
        <v>24</v>
      </c>
      <c r="E1187" s="1507">
        <v>30.5</v>
      </c>
      <c r="F1187" s="1507">
        <v>31.6</v>
      </c>
      <c r="G1187" s="1507">
        <v>32.4</v>
      </c>
      <c r="H1187" s="1507">
        <v>29.4</v>
      </c>
      <c r="I1187" s="1507">
        <v>28.4</v>
      </c>
      <c r="J1187" s="1507">
        <v>32.1</v>
      </c>
      <c r="K1187" s="1507">
        <v>30.7</v>
      </c>
      <c r="L1187" s="1507">
        <v>25.4</v>
      </c>
      <c r="M1187" s="1507">
        <v>25.7</v>
      </c>
    </row>
    <row r="1188" spans="1:13">
      <c r="A1188" s="1507">
        <v>31</v>
      </c>
      <c r="B1188" s="1507">
        <v>14.6</v>
      </c>
      <c r="D1188" s="1507">
        <v>31.3</v>
      </c>
      <c r="F1188" s="1507">
        <v>33.1</v>
      </c>
      <c r="H1188" s="1507">
        <v>31.1</v>
      </c>
      <c r="I1188" s="1507">
        <v>30.2</v>
      </c>
      <c r="K1188" s="1507">
        <v>29.1</v>
      </c>
      <c r="M1188" s="1507">
        <v>26.7</v>
      </c>
    </row>
    <row r="1189" spans="1:13">
      <c r="A1189" s="1507">
        <f>A1156+1</f>
        <v>1997</v>
      </c>
      <c r="B1189" s="1507" t="s">
        <v>2</v>
      </c>
      <c r="C1189" s="1507" t="s">
        <v>3</v>
      </c>
      <c r="D1189" s="1507" t="s">
        <v>4</v>
      </c>
      <c r="E1189" s="1507" t="s">
        <v>5</v>
      </c>
      <c r="F1189" s="1507" t="s">
        <v>6</v>
      </c>
      <c r="G1189" s="1507" t="s">
        <v>7</v>
      </c>
      <c r="H1189" s="1507" t="s">
        <v>8</v>
      </c>
      <c r="I1189" s="1507" t="s">
        <v>9</v>
      </c>
      <c r="J1189" s="1507" t="s">
        <v>10</v>
      </c>
      <c r="K1189" s="1507" t="s">
        <v>11</v>
      </c>
      <c r="L1189" s="1507" t="s">
        <v>12</v>
      </c>
      <c r="M1189" s="1507" t="s">
        <v>13</v>
      </c>
    </row>
    <row r="1191" spans="1:13">
      <c r="A1191" s="1507">
        <v>1</v>
      </c>
      <c r="B1191" s="1507">
        <v>25</v>
      </c>
      <c r="C1191" s="1507">
        <v>24.6</v>
      </c>
      <c r="D1191" s="1507">
        <v>24.7</v>
      </c>
      <c r="E1191" s="1507">
        <v>28.2</v>
      </c>
      <c r="F1191" s="1507">
        <v>31.9</v>
      </c>
      <c r="G1191" s="1507">
        <v>34.4</v>
      </c>
      <c r="H1191" s="1507">
        <v>35.4</v>
      </c>
      <c r="I1191" s="1507">
        <v>34.700000000000003</v>
      </c>
      <c r="J1191" s="1507">
        <v>30.3</v>
      </c>
      <c r="K1191" s="1507">
        <v>25.8</v>
      </c>
      <c r="L1191" s="1507">
        <v>25.8</v>
      </c>
      <c r="M1191" s="1507">
        <v>23.8</v>
      </c>
    </row>
    <row r="1192" spans="1:13">
      <c r="A1192" s="1507">
        <v>2</v>
      </c>
      <c r="B1192" s="1507">
        <v>25.2</v>
      </c>
      <c r="C1192" s="1507">
        <v>24.2</v>
      </c>
      <c r="D1192" s="1507">
        <v>23.8</v>
      </c>
      <c r="E1192" s="1507">
        <v>28.9</v>
      </c>
      <c r="F1192" s="1507">
        <v>32</v>
      </c>
      <c r="G1192" s="1507">
        <v>35.5</v>
      </c>
      <c r="H1192" s="1507">
        <v>36.5</v>
      </c>
      <c r="I1192" s="1507">
        <v>36</v>
      </c>
      <c r="J1192" s="1507">
        <v>27.9</v>
      </c>
      <c r="K1192" s="1507">
        <v>31.2</v>
      </c>
      <c r="L1192" s="1507">
        <v>25.1</v>
      </c>
      <c r="M1192" s="1507">
        <v>19.100000000000001</v>
      </c>
    </row>
    <row r="1193" spans="1:13">
      <c r="A1193" s="1507">
        <v>3</v>
      </c>
      <c r="B1193" s="1507">
        <v>25.7</v>
      </c>
      <c r="C1193" s="1507">
        <v>22.8</v>
      </c>
      <c r="D1193" s="1507">
        <v>21.7</v>
      </c>
      <c r="E1193" s="1507">
        <v>28.5</v>
      </c>
      <c r="F1193" s="1507">
        <v>32.4</v>
      </c>
      <c r="G1193" s="1507">
        <v>36.6</v>
      </c>
      <c r="H1193" s="1507">
        <v>36.1</v>
      </c>
      <c r="I1193" s="1507">
        <v>35.200000000000003</v>
      </c>
      <c r="J1193" s="1507">
        <v>30.6</v>
      </c>
      <c r="K1193" s="1507">
        <v>33</v>
      </c>
      <c r="L1193" s="1507">
        <v>26.6</v>
      </c>
      <c r="M1193" s="1507">
        <v>17.100000000000001</v>
      </c>
    </row>
    <row r="1194" spans="1:13">
      <c r="A1194" s="1507">
        <v>4</v>
      </c>
      <c r="B1194" s="1507">
        <v>25.7</v>
      </c>
      <c r="C1194" s="1507">
        <v>17.8</v>
      </c>
      <c r="D1194" s="1507">
        <v>20.7</v>
      </c>
      <c r="E1194" s="1507">
        <v>29.7</v>
      </c>
      <c r="F1194" s="1507">
        <v>28.7</v>
      </c>
      <c r="G1194" s="1507">
        <v>35.6</v>
      </c>
      <c r="H1194" s="1507">
        <v>34.700000000000003</v>
      </c>
      <c r="I1194" s="1507">
        <v>34.200000000000003</v>
      </c>
      <c r="J1194" s="1507">
        <v>30.8</v>
      </c>
      <c r="K1194" s="1507">
        <v>32.299999999999997</v>
      </c>
      <c r="L1194" s="1507">
        <v>28.6</v>
      </c>
      <c r="M1194" s="1507">
        <v>17.5</v>
      </c>
    </row>
    <row r="1195" spans="1:13">
      <c r="A1195" s="1507">
        <v>5</v>
      </c>
      <c r="B1195" s="1507">
        <v>21.8</v>
      </c>
      <c r="C1195" s="1507">
        <v>15.3</v>
      </c>
      <c r="D1195" s="1507">
        <v>24.6</v>
      </c>
      <c r="E1195" s="1507">
        <v>25.9</v>
      </c>
      <c r="F1195" s="1507">
        <v>34</v>
      </c>
      <c r="G1195" s="1507">
        <v>35.9</v>
      </c>
      <c r="H1195" s="1507">
        <v>33.1</v>
      </c>
      <c r="I1195" s="1507">
        <v>36</v>
      </c>
      <c r="J1195" s="1507">
        <v>31.7</v>
      </c>
      <c r="K1195" s="1507">
        <v>27.8</v>
      </c>
      <c r="L1195" s="1507">
        <v>27.1</v>
      </c>
      <c r="M1195" s="1507">
        <v>25</v>
      </c>
    </row>
    <row r="1196" spans="1:13">
      <c r="A1196" s="1507">
        <v>6</v>
      </c>
      <c r="B1196" s="1507">
        <v>20.9</v>
      </c>
      <c r="C1196" s="1507">
        <v>13.9</v>
      </c>
      <c r="D1196" s="1507">
        <v>23.1</v>
      </c>
      <c r="E1196" s="1507">
        <v>24.9</v>
      </c>
      <c r="F1196" s="1507">
        <v>30.7</v>
      </c>
      <c r="G1196" s="1507">
        <v>38.6</v>
      </c>
      <c r="H1196" s="1507">
        <v>33.799999999999997</v>
      </c>
      <c r="I1196" s="1507">
        <v>37.799999999999997</v>
      </c>
      <c r="J1196" s="1507">
        <v>29.6</v>
      </c>
      <c r="K1196" s="1507">
        <v>26.5</v>
      </c>
      <c r="L1196" s="1507">
        <v>26.1</v>
      </c>
      <c r="M1196" s="1507">
        <v>25.1</v>
      </c>
    </row>
    <row r="1197" spans="1:13">
      <c r="A1197" s="1507">
        <v>7</v>
      </c>
      <c r="B1197" s="1507">
        <v>20.3</v>
      </c>
      <c r="C1197" s="1507">
        <v>17</v>
      </c>
      <c r="D1197" s="1507">
        <v>22.5</v>
      </c>
      <c r="E1197" s="1507">
        <v>29.6</v>
      </c>
      <c r="F1197" s="1507">
        <v>31.3</v>
      </c>
      <c r="G1197" s="1507">
        <v>38.299999999999997</v>
      </c>
      <c r="H1197" s="1507">
        <v>35.4</v>
      </c>
      <c r="I1197" s="1507">
        <v>38.200000000000003</v>
      </c>
      <c r="J1197" s="1507">
        <v>33.9</v>
      </c>
      <c r="K1197" s="1507">
        <v>31</v>
      </c>
      <c r="L1197" s="1507">
        <v>26.3</v>
      </c>
      <c r="M1197" s="1507">
        <v>26.8</v>
      </c>
    </row>
    <row r="1198" spans="1:13">
      <c r="A1198" s="1507">
        <v>8</v>
      </c>
      <c r="B1198" s="1507">
        <v>17.5</v>
      </c>
      <c r="C1198" s="1507">
        <v>15.9</v>
      </c>
      <c r="D1198" s="1507">
        <v>26.2</v>
      </c>
      <c r="E1198" s="1507">
        <v>26.4</v>
      </c>
      <c r="F1198" s="1507">
        <v>32.4</v>
      </c>
      <c r="G1198" s="1507">
        <v>38.9</v>
      </c>
      <c r="H1198" s="1507">
        <v>30.9</v>
      </c>
      <c r="I1198" s="1507">
        <v>35.1</v>
      </c>
      <c r="J1198" s="1507">
        <v>30.6</v>
      </c>
      <c r="K1198" s="1507">
        <v>31.5</v>
      </c>
      <c r="L1198" s="1507">
        <v>24.7</v>
      </c>
      <c r="M1198" s="1507">
        <v>20</v>
      </c>
    </row>
    <row r="1199" spans="1:13">
      <c r="A1199" s="1507">
        <v>9</v>
      </c>
      <c r="B1199" s="1507">
        <v>15.6</v>
      </c>
      <c r="C1199" s="1507">
        <v>15.1</v>
      </c>
      <c r="D1199" s="1507">
        <v>24.6</v>
      </c>
      <c r="E1199" s="1507">
        <v>27.6</v>
      </c>
      <c r="F1199" s="1507">
        <v>29.7</v>
      </c>
      <c r="G1199" s="1507">
        <v>38.700000000000003</v>
      </c>
      <c r="H1199" s="1507">
        <v>30.2</v>
      </c>
      <c r="I1199" s="1507">
        <v>29.5</v>
      </c>
      <c r="J1199" s="1507">
        <v>31.1</v>
      </c>
      <c r="K1199" s="1507">
        <v>32</v>
      </c>
      <c r="L1199" s="1507">
        <v>27.2</v>
      </c>
      <c r="M1199" s="1507">
        <v>19.5</v>
      </c>
    </row>
    <row r="1200" spans="1:13">
      <c r="A1200" s="1507">
        <v>10</v>
      </c>
      <c r="B1200" s="1507">
        <v>20.2</v>
      </c>
      <c r="C1200" s="1507">
        <v>16.899999999999999</v>
      </c>
      <c r="D1200" s="1507">
        <v>26.2</v>
      </c>
      <c r="E1200" s="1507">
        <v>28.4</v>
      </c>
      <c r="F1200" s="1507">
        <v>32</v>
      </c>
      <c r="G1200" s="1507">
        <v>33.9</v>
      </c>
      <c r="H1200" s="1507">
        <v>33.6</v>
      </c>
      <c r="I1200" s="1507">
        <v>26.8</v>
      </c>
      <c r="J1200" s="1507">
        <v>31.5</v>
      </c>
      <c r="K1200" s="1507">
        <v>32.1</v>
      </c>
      <c r="L1200" s="1507">
        <v>24.3</v>
      </c>
      <c r="M1200" s="1507">
        <v>19.399999999999999</v>
      </c>
    </row>
    <row r="1201" spans="1:13">
      <c r="A1201" s="1507">
        <v>11</v>
      </c>
      <c r="B1201" s="1507">
        <v>20.399999999999999</v>
      </c>
      <c r="C1201" s="1507">
        <v>18.600000000000001</v>
      </c>
      <c r="D1201" s="1507">
        <v>25.3</v>
      </c>
      <c r="E1201" s="1507">
        <v>26.1</v>
      </c>
      <c r="F1201" s="1507">
        <v>35.1</v>
      </c>
      <c r="G1201" s="1507">
        <v>31.8</v>
      </c>
      <c r="H1201" s="1507">
        <v>32.299999999999997</v>
      </c>
      <c r="I1201" s="1507">
        <v>33.6</v>
      </c>
      <c r="J1201" s="1507">
        <v>29.7</v>
      </c>
      <c r="K1201" s="1507">
        <v>32.4</v>
      </c>
      <c r="L1201" s="1507">
        <v>29.7</v>
      </c>
      <c r="M1201" s="1507">
        <v>17</v>
      </c>
    </row>
    <row r="1202" spans="1:13">
      <c r="A1202" s="1507">
        <v>12</v>
      </c>
      <c r="B1202" s="1507">
        <v>21.8</v>
      </c>
      <c r="C1202" s="1507">
        <v>18.2</v>
      </c>
      <c r="D1202" s="1507">
        <v>24.4</v>
      </c>
      <c r="E1202" s="1507">
        <v>29.4</v>
      </c>
      <c r="F1202" s="1507">
        <v>34.700000000000003</v>
      </c>
      <c r="G1202" s="1507">
        <v>35.200000000000003</v>
      </c>
      <c r="H1202" s="1507">
        <v>32</v>
      </c>
      <c r="I1202" s="1507">
        <v>36.200000000000003</v>
      </c>
      <c r="J1202" s="1507">
        <v>32.5</v>
      </c>
      <c r="K1202" s="1507">
        <v>32.700000000000003</v>
      </c>
      <c r="L1202" s="1507">
        <v>29.1</v>
      </c>
      <c r="M1202" s="1507">
        <v>15.3</v>
      </c>
    </row>
    <row r="1203" spans="1:13">
      <c r="A1203" s="1507">
        <v>13</v>
      </c>
      <c r="B1203" s="1507">
        <v>22.7</v>
      </c>
      <c r="C1203" s="1507">
        <v>16.7</v>
      </c>
      <c r="D1203" s="1507">
        <v>24.6</v>
      </c>
      <c r="E1203" s="1507">
        <v>28</v>
      </c>
      <c r="F1203" s="1507">
        <v>34.9</v>
      </c>
      <c r="G1203" s="1507">
        <v>36.9</v>
      </c>
      <c r="H1203" s="1507">
        <v>31.4</v>
      </c>
      <c r="I1203" s="1507">
        <v>33</v>
      </c>
      <c r="J1203" s="1507">
        <v>30.2</v>
      </c>
      <c r="K1203" s="1507">
        <v>29.8</v>
      </c>
      <c r="L1203" s="1507">
        <v>29.9</v>
      </c>
      <c r="M1203" s="1507">
        <v>16.100000000000001</v>
      </c>
    </row>
    <row r="1204" spans="1:13">
      <c r="A1204" s="1507">
        <v>14</v>
      </c>
      <c r="B1204" s="1507">
        <v>20.399999999999999</v>
      </c>
      <c r="C1204" s="1507">
        <v>14.9</v>
      </c>
      <c r="D1204" s="1507">
        <v>27.4</v>
      </c>
      <c r="E1204" s="1507">
        <v>27.9</v>
      </c>
      <c r="F1204" s="1507">
        <v>33.700000000000003</v>
      </c>
      <c r="G1204" s="1507">
        <v>33.9</v>
      </c>
      <c r="H1204" s="1507">
        <v>32</v>
      </c>
      <c r="I1204" s="1507">
        <v>31.9</v>
      </c>
      <c r="J1204" s="1507">
        <v>33.5</v>
      </c>
      <c r="K1204" s="1507">
        <v>30.4</v>
      </c>
      <c r="L1204" s="1507">
        <v>30.1</v>
      </c>
      <c r="M1204" s="1507">
        <v>17.100000000000001</v>
      </c>
    </row>
    <row r="1205" spans="1:13">
      <c r="A1205" s="1507">
        <v>15</v>
      </c>
      <c r="B1205" s="1507">
        <v>23</v>
      </c>
      <c r="C1205" s="1507">
        <v>17.5</v>
      </c>
      <c r="D1205" s="1507">
        <v>26.9</v>
      </c>
      <c r="E1205" s="1507">
        <v>28.7</v>
      </c>
      <c r="F1205" s="1507">
        <v>33.799999999999997</v>
      </c>
      <c r="G1205" s="1507">
        <v>30.6</v>
      </c>
      <c r="H1205" s="1507">
        <v>32.1</v>
      </c>
      <c r="I1205" s="1507">
        <v>31.5</v>
      </c>
      <c r="J1205" s="1507">
        <v>31.5</v>
      </c>
      <c r="K1205" s="1507">
        <v>31.4</v>
      </c>
      <c r="L1205" s="1507">
        <v>30.4</v>
      </c>
      <c r="M1205" s="1507">
        <v>20.3</v>
      </c>
    </row>
    <row r="1206" spans="1:13">
      <c r="A1206" s="1507">
        <v>16</v>
      </c>
      <c r="B1206" s="1507">
        <v>24.8</v>
      </c>
      <c r="C1206" s="1507">
        <v>18.899999999999999</v>
      </c>
      <c r="D1206" s="1507">
        <v>26</v>
      </c>
      <c r="E1206" s="1507">
        <v>28.6</v>
      </c>
      <c r="F1206" s="1507">
        <v>32.6</v>
      </c>
      <c r="G1206" s="1507">
        <v>32.700000000000003</v>
      </c>
      <c r="H1206" s="1507">
        <v>32.4</v>
      </c>
      <c r="I1206" s="1507">
        <v>27.2</v>
      </c>
      <c r="J1206" s="1507">
        <v>30.7</v>
      </c>
      <c r="K1206" s="1507">
        <v>30.8</v>
      </c>
      <c r="L1206" s="1507">
        <v>30.6</v>
      </c>
      <c r="M1206" s="1507">
        <v>23.3</v>
      </c>
    </row>
    <row r="1207" spans="1:13">
      <c r="A1207" s="1507">
        <v>17</v>
      </c>
      <c r="B1207" s="1507">
        <v>26.4</v>
      </c>
      <c r="C1207" s="1507">
        <v>17.600000000000001</v>
      </c>
      <c r="D1207" s="1507">
        <v>23.6</v>
      </c>
      <c r="E1207" s="1507">
        <v>30.1</v>
      </c>
      <c r="F1207" s="1507">
        <v>30.2</v>
      </c>
      <c r="G1207" s="1507">
        <v>32.9</v>
      </c>
      <c r="H1207" s="1507">
        <v>30.9</v>
      </c>
      <c r="I1207" s="1507">
        <v>31</v>
      </c>
      <c r="J1207" s="1507">
        <v>31.6</v>
      </c>
      <c r="K1207" s="1507">
        <v>31.3</v>
      </c>
      <c r="L1207" s="1507">
        <v>23.1</v>
      </c>
      <c r="M1207" s="1507">
        <v>25.6</v>
      </c>
    </row>
    <row r="1208" spans="1:13">
      <c r="A1208" s="1507">
        <v>18</v>
      </c>
      <c r="B1208" s="1507">
        <v>27.1</v>
      </c>
      <c r="C1208" s="1507">
        <v>18.7</v>
      </c>
      <c r="D1208" s="1507">
        <v>20.3</v>
      </c>
      <c r="E1208" s="1507">
        <v>31.7</v>
      </c>
      <c r="F1208" s="1507">
        <v>33.4</v>
      </c>
      <c r="G1208" s="1507">
        <v>34.299999999999997</v>
      </c>
      <c r="H1208" s="1507">
        <v>32.4</v>
      </c>
      <c r="I1208" s="1507">
        <v>34</v>
      </c>
      <c r="J1208" s="1507">
        <v>32.299999999999997</v>
      </c>
      <c r="K1208" s="1507">
        <v>30.6</v>
      </c>
      <c r="L1208" s="1507">
        <v>20.5</v>
      </c>
      <c r="M1208" s="1507">
        <v>27.3</v>
      </c>
    </row>
    <row r="1209" spans="1:13">
      <c r="A1209" s="1507">
        <v>19</v>
      </c>
      <c r="B1209" s="1507">
        <v>20.7</v>
      </c>
      <c r="C1209" s="1507">
        <v>18.5</v>
      </c>
      <c r="D1209" s="1507">
        <v>22</v>
      </c>
      <c r="E1209" s="1507">
        <v>31.9</v>
      </c>
      <c r="F1209" s="1507">
        <v>35.799999999999997</v>
      </c>
      <c r="G1209" s="1507">
        <v>34.4</v>
      </c>
      <c r="H1209" s="1507">
        <v>32.700000000000003</v>
      </c>
      <c r="I1209" s="1507">
        <v>35.799999999999997</v>
      </c>
      <c r="J1209" s="1507">
        <v>32.4</v>
      </c>
      <c r="K1209" s="1507">
        <v>31.2</v>
      </c>
      <c r="L1209" s="1507">
        <v>22</v>
      </c>
      <c r="M1209" s="1507">
        <v>28.8</v>
      </c>
    </row>
    <row r="1210" spans="1:13">
      <c r="A1210" s="1507">
        <v>20</v>
      </c>
      <c r="B1210" s="1507">
        <v>19.5</v>
      </c>
      <c r="C1210" s="1507">
        <v>20.100000000000001</v>
      </c>
      <c r="D1210" s="1507">
        <v>20.9</v>
      </c>
      <c r="E1210" s="1507">
        <v>31.6</v>
      </c>
      <c r="F1210" s="1507">
        <v>33.5</v>
      </c>
      <c r="G1210" s="1507">
        <v>34.299999999999997</v>
      </c>
      <c r="H1210" s="1507">
        <v>29.4</v>
      </c>
      <c r="I1210" s="1507">
        <v>35.9</v>
      </c>
      <c r="J1210" s="1507">
        <v>28.8</v>
      </c>
      <c r="K1210" s="1507">
        <v>32.4</v>
      </c>
      <c r="L1210" s="1507">
        <v>25.9</v>
      </c>
      <c r="M1210" s="1507">
        <v>28</v>
      </c>
    </row>
    <row r="1211" spans="1:13">
      <c r="A1211" s="1507">
        <v>21</v>
      </c>
      <c r="B1211" s="1507">
        <v>21.7</v>
      </c>
      <c r="C1211" s="1507">
        <v>21.4</v>
      </c>
      <c r="D1211" s="1507">
        <v>20</v>
      </c>
      <c r="E1211" s="1507">
        <v>30.9</v>
      </c>
      <c r="F1211" s="1507">
        <v>34.6</v>
      </c>
      <c r="G1211" s="1507">
        <v>35.200000000000003</v>
      </c>
      <c r="H1211" s="1507">
        <v>28.9</v>
      </c>
      <c r="I1211" s="1507">
        <v>35</v>
      </c>
      <c r="J1211" s="1507">
        <v>23.8</v>
      </c>
      <c r="K1211" s="1507">
        <v>32.9</v>
      </c>
      <c r="L1211" s="1507">
        <v>27.1</v>
      </c>
      <c r="M1211" s="1507">
        <v>28.5</v>
      </c>
    </row>
    <row r="1212" spans="1:13">
      <c r="A1212" s="1507">
        <v>22</v>
      </c>
      <c r="B1212" s="1507">
        <v>23.4</v>
      </c>
      <c r="C1212" s="1507">
        <v>20.8</v>
      </c>
      <c r="D1212" s="1507">
        <v>21.1</v>
      </c>
      <c r="E1212" s="1507">
        <v>29.5</v>
      </c>
      <c r="F1212" s="1507">
        <v>30.4</v>
      </c>
      <c r="G1212" s="1507">
        <v>29.7</v>
      </c>
      <c r="H1212" s="1507">
        <v>28.7</v>
      </c>
      <c r="I1212" s="1507">
        <v>33.1</v>
      </c>
      <c r="J1212" s="1507">
        <v>29.6</v>
      </c>
      <c r="K1212" s="1507">
        <v>32.299999999999997</v>
      </c>
      <c r="L1212" s="1507">
        <v>26.6</v>
      </c>
      <c r="M1212" s="1507">
        <v>24.3</v>
      </c>
    </row>
    <row r="1213" spans="1:13">
      <c r="A1213" s="1507">
        <v>23</v>
      </c>
      <c r="B1213" s="1507">
        <v>27</v>
      </c>
      <c r="C1213" s="1507">
        <v>22.4</v>
      </c>
      <c r="D1213" s="1507">
        <v>19.8</v>
      </c>
      <c r="E1213" s="1507">
        <v>29.1</v>
      </c>
      <c r="F1213" s="1507">
        <v>30.3</v>
      </c>
      <c r="G1213" s="1507">
        <v>31.5</v>
      </c>
      <c r="H1213" s="1507">
        <v>29.8</v>
      </c>
      <c r="I1213" s="1507">
        <v>31.5</v>
      </c>
      <c r="J1213" s="1507">
        <v>30.9</v>
      </c>
      <c r="K1213" s="1507">
        <v>31.9</v>
      </c>
      <c r="L1213" s="1507">
        <v>28.6</v>
      </c>
      <c r="M1213" s="1507">
        <v>19.100000000000001</v>
      </c>
    </row>
    <row r="1214" spans="1:13">
      <c r="A1214" s="1507">
        <v>24</v>
      </c>
      <c r="B1214" s="1507">
        <v>17.399999999999999</v>
      </c>
      <c r="C1214" s="1507">
        <v>21.6</v>
      </c>
      <c r="D1214" s="1507">
        <v>20.2</v>
      </c>
      <c r="E1214" s="1507">
        <v>25.6</v>
      </c>
      <c r="F1214" s="1507">
        <v>31.1</v>
      </c>
      <c r="G1214" s="1507">
        <v>32.9</v>
      </c>
      <c r="H1214" s="1507">
        <v>31.6</v>
      </c>
      <c r="I1214" s="1507">
        <v>28.8</v>
      </c>
      <c r="J1214" s="1507">
        <v>27.6</v>
      </c>
      <c r="K1214" s="1507">
        <v>31.1</v>
      </c>
      <c r="L1214" s="1507">
        <v>31.9</v>
      </c>
      <c r="M1214" s="1507">
        <v>18</v>
      </c>
    </row>
    <row r="1215" spans="1:13">
      <c r="A1215" s="1507">
        <v>25</v>
      </c>
      <c r="B1215" s="1507">
        <v>14.9</v>
      </c>
      <c r="C1215" s="1507">
        <v>25.7</v>
      </c>
      <c r="D1215" s="1507">
        <v>21.8</v>
      </c>
      <c r="E1215" s="1507">
        <v>22.3</v>
      </c>
      <c r="F1215" s="1507">
        <v>31.7</v>
      </c>
      <c r="G1215" s="1507">
        <v>31.4</v>
      </c>
      <c r="H1215" s="1507">
        <v>30.3</v>
      </c>
      <c r="I1215" s="1507">
        <v>32.6</v>
      </c>
      <c r="J1215" s="1507">
        <v>24.1</v>
      </c>
      <c r="K1215" s="1507">
        <v>32.299999999999997</v>
      </c>
      <c r="L1215" s="1507">
        <v>34.700000000000003</v>
      </c>
      <c r="M1215" s="1507">
        <v>17.899999999999999</v>
      </c>
    </row>
    <row r="1216" spans="1:13">
      <c r="A1216" s="1507">
        <v>26</v>
      </c>
      <c r="B1216" s="1507">
        <v>16.2</v>
      </c>
      <c r="C1216" s="1507">
        <v>25</v>
      </c>
      <c r="D1216" s="1507">
        <v>23.4</v>
      </c>
      <c r="E1216" s="1507">
        <v>24.1</v>
      </c>
      <c r="F1216" s="1507">
        <v>32.6</v>
      </c>
      <c r="G1216" s="1507">
        <v>34</v>
      </c>
      <c r="H1216" s="1507">
        <v>30.3</v>
      </c>
      <c r="I1216" s="1507">
        <v>32.5</v>
      </c>
      <c r="J1216" s="1507">
        <v>22.2</v>
      </c>
      <c r="K1216" s="1507">
        <v>30.1</v>
      </c>
      <c r="L1216" s="1507">
        <v>32.299999999999997</v>
      </c>
      <c r="M1216" s="1507">
        <v>17.7</v>
      </c>
    </row>
    <row r="1217" spans="1:13">
      <c r="A1217" s="1507">
        <v>27</v>
      </c>
      <c r="B1217" s="1507">
        <v>17.3</v>
      </c>
      <c r="C1217" s="1507">
        <v>24.5</v>
      </c>
      <c r="D1217" s="1507">
        <v>21</v>
      </c>
      <c r="E1217" s="1507">
        <v>27.1</v>
      </c>
      <c r="F1217" s="1507">
        <v>31.9</v>
      </c>
      <c r="G1217" s="1507">
        <v>34.4</v>
      </c>
      <c r="H1217" s="1507">
        <v>29.6</v>
      </c>
      <c r="I1217" s="1507">
        <v>31.9</v>
      </c>
      <c r="J1217" s="1507">
        <v>25.4</v>
      </c>
      <c r="K1217" s="1507">
        <v>26.9</v>
      </c>
      <c r="L1217" s="1507">
        <v>33.1</v>
      </c>
      <c r="M1217" s="1507">
        <v>18.2</v>
      </c>
    </row>
    <row r="1218" spans="1:13">
      <c r="A1218" s="1507">
        <v>28</v>
      </c>
      <c r="B1218" s="1507">
        <v>21.2</v>
      </c>
      <c r="C1218" s="1507">
        <v>24.3</v>
      </c>
      <c r="D1218" s="1507">
        <v>24.6</v>
      </c>
      <c r="E1218" s="1507">
        <v>28.9</v>
      </c>
      <c r="F1218" s="1507">
        <v>30.9</v>
      </c>
      <c r="G1218" s="1507">
        <v>33.1</v>
      </c>
      <c r="H1218" s="1507">
        <v>29.6</v>
      </c>
      <c r="I1218" s="1507">
        <v>33.200000000000003</v>
      </c>
      <c r="J1218" s="1507">
        <v>27.3</v>
      </c>
      <c r="K1218" s="1507">
        <v>24.2</v>
      </c>
      <c r="L1218" s="1507">
        <v>31.3</v>
      </c>
      <c r="M1218" s="1507">
        <v>24.4</v>
      </c>
    </row>
    <row r="1219" spans="1:13">
      <c r="A1219" s="1507">
        <v>29</v>
      </c>
      <c r="B1219" s="1507">
        <v>21.9</v>
      </c>
      <c r="D1219" s="1507">
        <v>25.2</v>
      </c>
      <c r="E1219" s="1507">
        <v>30.1</v>
      </c>
      <c r="F1219" s="1507">
        <v>32</v>
      </c>
      <c r="G1219" s="1507">
        <v>32.4</v>
      </c>
      <c r="H1219" s="1507">
        <v>30.2</v>
      </c>
      <c r="I1219" s="1507">
        <v>30.4</v>
      </c>
      <c r="J1219" s="1507">
        <v>26.3</v>
      </c>
      <c r="K1219" s="1507">
        <v>24.6</v>
      </c>
      <c r="L1219" s="1507">
        <v>31.1</v>
      </c>
      <c r="M1219" s="1507">
        <v>26.8</v>
      </c>
    </row>
    <row r="1220" spans="1:13">
      <c r="A1220" s="1507">
        <v>30</v>
      </c>
      <c r="B1220" s="1507">
        <v>21.7</v>
      </c>
      <c r="D1220" s="1507">
        <v>25</v>
      </c>
      <c r="E1220" s="1507">
        <v>30.1</v>
      </c>
      <c r="F1220" s="1507">
        <v>32.4</v>
      </c>
      <c r="G1220" s="1507">
        <v>34.6</v>
      </c>
      <c r="H1220" s="1507">
        <v>31.1</v>
      </c>
      <c r="I1220" s="1507">
        <v>32.5</v>
      </c>
      <c r="J1220" s="1507">
        <v>26.5</v>
      </c>
      <c r="K1220" s="1507">
        <v>25.7</v>
      </c>
      <c r="L1220" s="1507">
        <v>24.1</v>
      </c>
      <c r="M1220" s="1507">
        <v>28.1</v>
      </c>
    </row>
    <row r="1221" spans="1:13">
      <c r="A1221" s="1507">
        <v>31</v>
      </c>
      <c r="B1221" s="1507">
        <v>23.7</v>
      </c>
      <c r="D1221" s="1507">
        <v>23.6</v>
      </c>
      <c r="F1221" s="1507">
        <v>33.1</v>
      </c>
      <c r="H1221" s="1507">
        <v>32.4</v>
      </c>
      <c r="I1221" s="1507">
        <v>32.1</v>
      </c>
      <c r="K1221" s="1507">
        <v>26</v>
      </c>
      <c r="M1221" s="1507">
        <v>27.6</v>
      </c>
    </row>
    <row r="1222" spans="1:13">
      <c r="A1222" s="1507">
        <f>A1189+1</f>
        <v>1998</v>
      </c>
      <c r="B1222" s="1507" t="s">
        <v>2</v>
      </c>
      <c r="C1222" s="1507" t="s">
        <v>3</v>
      </c>
      <c r="D1222" s="1507" t="s">
        <v>4</v>
      </c>
      <c r="E1222" s="1507" t="s">
        <v>5</v>
      </c>
      <c r="F1222" s="1507" t="s">
        <v>6</v>
      </c>
      <c r="G1222" s="1507" t="s">
        <v>7</v>
      </c>
      <c r="H1222" s="1507" t="s">
        <v>8</v>
      </c>
      <c r="I1222" s="1507" t="s">
        <v>9</v>
      </c>
      <c r="J1222" s="1507" t="s">
        <v>10</v>
      </c>
      <c r="K1222" s="1507" t="s">
        <v>11</v>
      </c>
      <c r="L1222" s="1507" t="s">
        <v>12</v>
      </c>
      <c r="M1222" s="1507" t="s">
        <v>13</v>
      </c>
    </row>
    <row r="1224" spans="1:13">
      <c r="A1224" s="1507">
        <v>1</v>
      </c>
      <c r="B1224" s="1507">
        <v>26.5</v>
      </c>
      <c r="C1224" s="1507">
        <v>19.7</v>
      </c>
      <c r="D1224" s="1507">
        <v>18.8</v>
      </c>
      <c r="E1224" s="1507">
        <v>28.8</v>
      </c>
      <c r="F1224" s="1507">
        <v>34.299999999999997</v>
      </c>
      <c r="G1224" s="1507">
        <v>36.200000000000003</v>
      </c>
      <c r="H1224" s="1507">
        <v>30.8</v>
      </c>
      <c r="I1224" s="1507">
        <v>36.5</v>
      </c>
      <c r="J1224" s="1507">
        <v>34.1</v>
      </c>
      <c r="K1224" s="1507">
        <v>31.6</v>
      </c>
      <c r="L1224" s="1507">
        <v>27.4</v>
      </c>
      <c r="M1224" s="1507">
        <v>31.5</v>
      </c>
    </row>
    <row r="1225" spans="1:13">
      <c r="A1225" s="1507">
        <v>2</v>
      </c>
      <c r="B1225" s="1507">
        <v>24.3</v>
      </c>
      <c r="C1225" s="1507">
        <v>22.4</v>
      </c>
      <c r="D1225" s="1507">
        <v>19.600000000000001</v>
      </c>
      <c r="E1225" s="1507">
        <v>26.1</v>
      </c>
      <c r="F1225" s="1507">
        <v>34.6</v>
      </c>
      <c r="G1225" s="1507">
        <v>37.6</v>
      </c>
      <c r="H1225" s="1507">
        <v>31.2</v>
      </c>
      <c r="I1225" s="1507">
        <v>37.4</v>
      </c>
      <c r="J1225" s="1507">
        <v>34</v>
      </c>
      <c r="K1225" s="1507">
        <v>32.700000000000003</v>
      </c>
      <c r="L1225" s="1507">
        <v>22.8</v>
      </c>
      <c r="M1225" s="1507">
        <v>29.8</v>
      </c>
    </row>
    <row r="1226" spans="1:13">
      <c r="A1226" s="1507">
        <v>3</v>
      </c>
      <c r="B1226" s="1507">
        <v>27.4</v>
      </c>
      <c r="C1226" s="1507">
        <v>26.2</v>
      </c>
      <c r="D1226" s="1507">
        <v>20.9</v>
      </c>
      <c r="E1226" s="1507">
        <v>28</v>
      </c>
      <c r="F1226" s="1507">
        <v>31.2</v>
      </c>
      <c r="G1226" s="1507">
        <v>34.1</v>
      </c>
      <c r="H1226" s="1507">
        <v>29.6</v>
      </c>
      <c r="I1226" s="1507">
        <v>34.9</v>
      </c>
      <c r="J1226" s="1507">
        <v>35.1</v>
      </c>
      <c r="K1226" s="1507">
        <v>32.700000000000003</v>
      </c>
      <c r="L1226" s="1507">
        <v>27.7</v>
      </c>
      <c r="M1226" s="1507">
        <v>26.1</v>
      </c>
    </row>
    <row r="1227" spans="1:13">
      <c r="A1227" s="1507">
        <v>4</v>
      </c>
      <c r="B1227" s="1507">
        <v>24.8</v>
      </c>
      <c r="C1227" s="1507">
        <v>22.7</v>
      </c>
      <c r="D1227" s="1507">
        <v>22.7</v>
      </c>
      <c r="E1227" s="1507">
        <v>27.7</v>
      </c>
      <c r="F1227" s="1507">
        <v>30.3</v>
      </c>
      <c r="G1227" s="1507">
        <v>35.5</v>
      </c>
      <c r="H1227" s="1507">
        <v>28</v>
      </c>
      <c r="I1227" s="1507">
        <v>35.4</v>
      </c>
      <c r="J1227" s="1507">
        <v>35.299999999999997</v>
      </c>
      <c r="K1227" s="1507">
        <v>34</v>
      </c>
      <c r="L1227" s="1507">
        <v>24.9</v>
      </c>
      <c r="M1227" s="1507">
        <v>20.8</v>
      </c>
    </row>
    <row r="1228" spans="1:13">
      <c r="A1228" s="1507">
        <v>5</v>
      </c>
      <c r="B1228" s="1507">
        <v>22.9</v>
      </c>
      <c r="C1228" s="1507">
        <v>13.2</v>
      </c>
      <c r="D1228" s="1507">
        <v>21.9</v>
      </c>
      <c r="E1228" s="1507">
        <v>30.7</v>
      </c>
      <c r="F1228" s="1507">
        <v>32.799999999999997</v>
      </c>
      <c r="G1228" s="1507">
        <v>33.5</v>
      </c>
      <c r="H1228" s="1507">
        <v>32.799999999999997</v>
      </c>
      <c r="I1228" s="1507">
        <v>34.200000000000003</v>
      </c>
      <c r="J1228" s="1507">
        <v>27.8</v>
      </c>
      <c r="K1228" s="1507">
        <v>29.6</v>
      </c>
      <c r="L1228" s="1507">
        <v>29.6</v>
      </c>
      <c r="M1228" s="1507">
        <v>19.399999999999999</v>
      </c>
    </row>
    <row r="1229" spans="1:13">
      <c r="A1229" s="1507">
        <v>6</v>
      </c>
      <c r="B1229" s="1507">
        <v>18.8</v>
      </c>
      <c r="C1229" s="1507">
        <v>13.9</v>
      </c>
      <c r="D1229" s="1507">
        <v>26.7</v>
      </c>
      <c r="E1229" s="1507">
        <v>30</v>
      </c>
      <c r="F1229" s="1507">
        <v>33.299999999999997</v>
      </c>
      <c r="G1229" s="1507">
        <v>31.8</v>
      </c>
      <c r="H1229" s="1507">
        <v>35.4</v>
      </c>
      <c r="I1229" s="1507">
        <v>34.799999999999997</v>
      </c>
      <c r="J1229" s="1507">
        <v>29.9</v>
      </c>
      <c r="K1229" s="1507">
        <v>23.6</v>
      </c>
      <c r="L1229" s="1507">
        <v>29.3</v>
      </c>
      <c r="M1229" s="1507">
        <v>19.600000000000001</v>
      </c>
    </row>
    <row r="1230" spans="1:13">
      <c r="A1230" s="1507">
        <v>7</v>
      </c>
      <c r="B1230" s="1507">
        <v>27.3</v>
      </c>
      <c r="C1230" s="1507">
        <v>18</v>
      </c>
      <c r="D1230" s="1507">
        <v>27.1</v>
      </c>
      <c r="E1230" s="1507">
        <v>30.1</v>
      </c>
      <c r="F1230" s="1507">
        <v>33.6</v>
      </c>
      <c r="G1230" s="1507">
        <v>31.1</v>
      </c>
      <c r="H1230" s="1507">
        <v>32.1</v>
      </c>
      <c r="I1230" s="1507">
        <v>34</v>
      </c>
      <c r="J1230" s="1507">
        <v>31.8</v>
      </c>
      <c r="K1230" s="1507">
        <v>29.4</v>
      </c>
      <c r="L1230" s="1507">
        <v>29</v>
      </c>
      <c r="M1230" s="1507">
        <v>19.3</v>
      </c>
    </row>
    <row r="1231" spans="1:13">
      <c r="A1231" s="1507">
        <v>8</v>
      </c>
      <c r="B1231" s="1507">
        <v>27</v>
      </c>
      <c r="C1231" s="1507">
        <v>19.7</v>
      </c>
      <c r="D1231" s="1507">
        <v>30.6</v>
      </c>
      <c r="E1231" s="1507">
        <v>29.3</v>
      </c>
      <c r="F1231" s="1507">
        <v>33.700000000000003</v>
      </c>
      <c r="G1231" s="1507">
        <v>34.799999999999997</v>
      </c>
      <c r="H1231" s="1507">
        <v>33.700000000000003</v>
      </c>
      <c r="I1231" s="1507">
        <v>30.1</v>
      </c>
      <c r="J1231" s="1507">
        <v>33</v>
      </c>
      <c r="K1231" s="1507">
        <v>31.9</v>
      </c>
      <c r="L1231" s="1507">
        <v>28.9</v>
      </c>
      <c r="M1231" s="1507">
        <v>21.2</v>
      </c>
    </row>
    <row r="1232" spans="1:13">
      <c r="A1232" s="1507">
        <v>9</v>
      </c>
      <c r="B1232" s="1507">
        <v>30.8</v>
      </c>
      <c r="C1232" s="1507">
        <v>19.5</v>
      </c>
      <c r="D1232" s="1507">
        <v>31.3</v>
      </c>
      <c r="E1232" s="1507">
        <v>31.6</v>
      </c>
      <c r="F1232" s="1507">
        <v>33.4</v>
      </c>
      <c r="G1232" s="1507">
        <v>33.200000000000003</v>
      </c>
      <c r="H1232" s="1507">
        <v>31.6</v>
      </c>
      <c r="I1232" s="1507">
        <v>31.8</v>
      </c>
      <c r="J1232" s="1507">
        <v>33</v>
      </c>
      <c r="K1232" s="1507">
        <v>29.3</v>
      </c>
      <c r="L1232" s="1507">
        <v>28.7</v>
      </c>
      <c r="M1232" s="1507">
        <v>20.5</v>
      </c>
    </row>
    <row r="1233" spans="1:13">
      <c r="A1233" s="1507">
        <v>10</v>
      </c>
      <c r="B1233" s="1507">
        <v>29.9</v>
      </c>
      <c r="C1233" s="1507">
        <v>19.600000000000001</v>
      </c>
      <c r="D1233" s="1507">
        <v>27.4</v>
      </c>
      <c r="E1233" s="1507">
        <v>29.1</v>
      </c>
      <c r="F1233" s="1507">
        <v>32.6</v>
      </c>
      <c r="G1233" s="1507">
        <v>32.299999999999997</v>
      </c>
      <c r="H1233" s="1507">
        <v>34.700000000000003</v>
      </c>
      <c r="I1233" s="1507">
        <v>33.6</v>
      </c>
      <c r="J1233" s="1507">
        <v>34.9</v>
      </c>
      <c r="K1233" s="1507">
        <v>31.9</v>
      </c>
      <c r="L1233" s="1507">
        <v>29.6</v>
      </c>
      <c r="M1233" s="1507">
        <v>21.4</v>
      </c>
    </row>
    <row r="1234" spans="1:13">
      <c r="A1234" s="1507">
        <v>11</v>
      </c>
      <c r="B1234" s="1507">
        <v>28</v>
      </c>
      <c r="C1234" s="1507">
        <v>24.5</v>
      </c>
      <c r="D1234" s="1507">
        <v>20.6</v>
      </c>
      <c r="E1234" s="1507">
        <v>29.6</v>
      </c>
      <c r="F1234" s="1507">
        <v>30.5</v>
      </c>
      <c r="G1234" s="1507">
        <v>33.700000000000003</v>
      </c>
      <c r="H1234" s="1507">
        <v>36</v>
      </c>
      <c r="I1234" s="1507">
        <v>35</v>
      </c>
      <c r="J1234" s="1507">
        <v>34.799999999999997</v>
      </c>
      <c r="K1234" s="1507">
        <v>32.6</v>
      </c>
      <c r="L1234" s="1507">
        <v>27.9</v>
      </c>
      <c r="M1234" s="1507">
        <v>22.1</v>
      </c>
    </row>
    <row r="1235" spans="1:13">
      <c r="A1235" s="1507">
        <v>12</v>
      </c>
      <c r="B1235" s="1507">
        <v>21</v>
      </c>
      <c r="C1235" s="1507">
        <v>26.5</v>
      </c>
      <c r="D1235" s="1507">
        <v>21.6</v>
      </c>
      <c r="E1235" s="1507">
        <v>31.9</v>
      </c>
      <c r="F1235" s="1507">
        <v>33.299999999999997</v>
      </c>
      <c r="G1235" s="1507">
        <v>37.200000000000003</v>
      </c>
      <c r="H1235" s="1507">
        <v>36.5</v>
      </c>
      <c r="I1235" s="1507">
        <v>33.799999999999997</v>
      </c>
      <c r="J1235" s="1507">
        <v>35.299999999999997</v>
      </c>
      <c r="K1235" s="1507">
        <v>30.6</v>
      </c>
      <c r="L1235" s="1507">
        <v>27.8</v>
      </c>
      <c r="M1235" s="1507">
        <v>22.2</v>
      </c>
    </row>
    <row r="1236" spans="1:13">
      <c r="A1236" s="1507">
        <v>13</v>
      </c>
      <c r="B1236" s="1507">
        <v>27.6</v>
      </c>
      <c r="C1236" s="1507">
        <v>28.4</v>
      </c>
      <c r="D1236" s="1507">
        <v>19.899999999999999</v>
      </c>
      <c r="E1236" s="1507">
        <v>28.5</v>
      </c>
      <c r="F1236" s="1507">
        <v>32.200000000000003</v>
      </c>
      <c r="G1236" s="1507">
        <v>37</v>
      </c>
      <c r="H1236" s="1507">
        <v>33.9</v>
      </c>
      <c r="I1236" s="1507">
        <v>31.5</v>
      </c>
      <c r="J1236" s="1507">
        <v>31.8</v>
      </c>
      <c r="K1236" s="1507">
        <v>31.6</v>
      </c>
      <c r="L1236" s="1507">
        <v>28.4</v>
      </c>
      <c r="M1236" s="1507">
        <v>23.6</v>
      </c>
    </row>
    <row r="1237" spans="1:13">
      <c r="A1237" s="1507">
        <v>14</v>
      </c>
      <c r="B1237" s="1507">
        <v>30.1</v>
      </c>
      <c r="C1237" s="1507">
        <v>28.3</v>
      </c>
      <c r="D1237" s="1507">
        <v>22.6</v>
      </c>
      <c r="E1237" s="1507">
        <v>26.8</v>
      </c>
      <c r="F1237" s="1507">
        <v>34.1</v>
      </c>
      <c r="G1237" s="1507">
        <v>37.4</v>
      </c>
      <c r="H1237" s="1507">
        <v>36.6</v>
      </c>
      <c r="I1237" s="1507">
        <v>34.299999999999997</v>
      </c>
      <c r="J1237" s="1507">
        <v>27.1</v>
      </c>
      <c r="K1237" s="1507">
        <v>33.6</v>
      </c>
      <c r="L1237" s="1507">
        <v>28.1</v>
      </c>
      <c r="M1237" s="1507">
        <v>21.7</v>
      </c>
    </row>
    <row r="1238" spans="1:13">
      <c r="A1238" s="1507">
        <v>15</v>
      </c>
      <c r="B1238" s="1507">
        <v>20.2</v>
      </c>
      <c r="C1238" s="1507">
        <v>27.7</v>
      </c>
      <c r="D1238" s="1507">
        <v>22.8</v>
      </c>
      <c r="E1238" s="1507">
        <v>25.7</v>
      </c>
      <c r="F1238" s="1507">
        <v>34.5</v>
      </c>
      <c r="G1238" s="1507">
        <v>39.6</v>
      </c>
      <c r="H1238" s="1507">
        <v>35.9</v>
      </c>
      <c r="I1238" s="1507">
        <v>34.299999999999997</v>
      </c>
      <c r="J1238" s="1507">
        <v>27.1</v>
      </c>
      <c r="K1238" s="1507">
        <v>31.2</v>
      </c>
      <c r="L1238" s="1507">
        <v>26.8</v>
      </c>
      <c r="M1238" s="1507">
        <v>18.8</v>
      </c>
    </row>
    <row r="1239" spans="1:13">
      <c r="A1239" s="1507">
        <v>16</v>
      </c>
      <c r="B1239" s="1507">
        <v>22.5</v>
      </c>
      <c r="C1239" s="1507">
        <v>29.6</v>
      </c>
      <c r="D1239" s="1507">
        <v>25.1</v>
      </c>
      <c r="E1239" s="1507">
        <v>30.6</v>
      </c>
      <c r="F1239" s="1507">
        <v>32.4</v>
      </c>
      <c r="G1239" s="1507">
        <v>39.4</v>
      </c>
      <c r="H1239" s="1507">
        <v>36.5</v>
      </c>
      <c r="I1239" s="1507">
        <v>34.5</v>
      </c>
      <c r="J1239" s="1507">
        <v>32.6</v>
      </c>
      <c r="K1239" s="1507">
        <v>32.9</v>
      </c>
      <c r="L1239" s="1507">
        <v>30.8</v>
      </c>
      <c r="M1239" s="1507">
        <v>20.3</v>
      </c>
    </row>
    <row r="1240" spans="1:13">
      <c r="A1240" s="1507">
        <v>17</v>
      </c>
      <c r="B1240" s="1507">
        <v>22.1</v>
      </c>
      <c r="C1240" s="1507">
        <v>29.6</v>
      </c>
      <c r="D1240" s="1507">
        <v>25.7</v>
      </c>
      <c r="E1240" s="1507">
        <v>27.7</v>
      </c>
      <c r="F1240" s="1507">
        <v>32.5</v>
      </c>
      <c r="G1240" s="1507">
        <v>35.299999999999997</v>
      </c>
      <c r="H1240" s="1507">
        <v>37.200000000000003</v>
      </c>
      <c r="I1240" s="1507">
        <v>35.1</v>
      </c>
      <c r="J1240" s="1507">
        <v>33.4</v>
      </c>
      <c r="K1240" s="1507">
        <v>31.4</v>
      </c>
      <c r="L1240" s="1507">
        <v>31.6</v>
      </c>
      <c r="M1240" s="1507">
        <v>22.4</v>
      </c>
    </row>
    <row r="1241" spans="1:13">
      <c r="A1241" s="1507">
        <v>18</v>
      </c>
      <c r="B1241" s="1507">
        <v>20</v>
      </c>
      <c r="C1241" s="1507">
        <v>27.1</v>
      </c>
      <c r="D1241" s="1507">
        <v>25.2</v>
      </c>
      <c r="E1241" s="1507">
        <v>27.2</v>
      </c>
      <c r="F1241" s="1507">
        <v>31.2</v>
      </c>
      <c r="G1241" s="1507">
        <v>34.6</v>
      </c>
      <c r="H1241" s="1507">
        <v>38.299999999999997</v>
      </c>
      <c r="I1241" s="1507">
        <v>33.6</v>
      </c>
      <c r="J1241" s="1507">
        <v>33.700000000000003</v>
      </c>
      <c r="K1241" s="1507">
        <v>31.1</v>
      </c>
      <c r="L1241" s="1507">
        <v>29.5</v>
      </c>
      <c r="M1241" s="1507">
        <v>24.6</v>
      </c>
    </row>
    <row r="1242" spans="1:13">
      <c r="A1242" s="1507">
        <v>19</v>
      </c>
      <c r="B1242" s="1507">
        <v>14.6</v>
      </c>
      <c r="C1242" s="1507">
        <v>28.3</v>
      </c>
      <c r="D1242" s="1507">
        <v>26.9</v>
      </c>
      <c r="E1242" s="1507">
        <v>28.6</v>
      </c>
      <c r="F1242" s="1507">
        <v>32.6</v>
      </c>
      <c r="G1242" s="1507">
        <v>36.6</v>
      </c>
      <c r="H1242" s="1507">
        <v>38.6</v>
      </c>
      <c r="I1242" s="1507">
        <v>32.799999999999997</v>
      </c>
      <c r="J1242" s="1507">
        <v>30.6</v>
      </c>
      <c r="K1242" s="1507">
        <v>27.7</v>
      </c>
      <c r="L1242" s="1507">
        <v>26.3</v>
      </c>
      <c r="M1242" s="1507">
        <v>27.1</v>
      </c>
    </row>
    <row r="1243" spans="1:13">
      <c r="A1243" s="1507">
        <v>20</v>
      </c>
      <c r="B1243" s="1507">
        <v>13</v>
      </c>
      <c r="C1243" s="1507">
        <v>28.7</v>
      </c>
      <c r="D1243" s="1507">
        <v>25.9</v>
      </c>
      <c r="E1243" s="1507">
        <v>27.9</v>
      </c>
      <c r="F1243" s="1507">
        <v>32.1</v>
      </c>
      <c r="G1243" s="1507">
        <v>33.9</v>
      </c>
      <c r="H1243" s="1507">
        <v>39.1</v>
      </c>
      <c r="I1243" s="1507">
        <v>29.7</v>
      </c>
      <c r="J1243" s="1507">
        <v>33.299999999999997</v>
      </c>
      <c r="K1243" s="1507">
        <v>28.4</v>
      </c>
      <c r="L1243" s="1507">
        <v>26.9</v>
      </c>
      <c r="M1243" s="1507">
        <v>28.6</v>
      </c>
    </row>
    <row r="1244" spans="1:13">
      <c r="A1244" s="1507">
        <v>21</v>
      </c>
      <c r="B1244" s="1507">
        <v>13.9</v>
      </c>
      <c r="C1244" s="1507">
        <v>25.2</v>
      </c>
      <c r="D1244" s="1507">
        <v>25.1</v>
      </c>
      <c r="E1244" s="1507">
        <v>30.6</v>
      </c>
      <c r="F1244" s="1507">
        <v>36.9</v>
      </c>
      <c r="G1244" s="1507">
        <v>35.700000000000003</v>
      </c>
      <c r="H1244" s="1507">
        <v>38.700000000000003</v>
      </c>
      <c r="I1244" s="1507">
        <v>33.5</v>
      </c>
      <c r="J1244" s="1507">
        <v>32.6</v>
      </c>
      <c r="K1244" s="1507">
        <v>29.6</v>
      </c>
      <c r="L1244" s="1507">
        <v>24.5</v>
      </c>
      <c r="M1244" s="1507">
        <v>28.8</v>
      </c>
    </row>
    <row r="1245" spans="1:13">
      <c r="A1245" s="1507">
        <v>22</v>
      </c>
      <c r="B1245" s="1507">
        <v>16.100000000000001</v>
      </c>
      <c r="C1245" s="1507">
        <v>18.600000000000001</v>
      </c>
      <c r="D1245" s="1507">
        <v>16.899999999999999</v>
      </c>
      <c r="E1245" s="1507">
        <v>34.6</v>
      </c>
      <c r="F1245" s="1507">
        <v>38</v>
      </c>
      <c r="G1245" s="1507">
        <v>34.5</v>
      </c>
      <c r="H1245" s="1507">
        <v>38.1</v>
      </c>
      <c r="I1245" s="1507">
        <v>34.4</v>
      </c>
      <c r="J1245" s="1507">
        <v>32.1</v>
      </c>
      <c r="K1245" s="1507">
        <v>30</v>
      </c>
      <c r="L1245" s="1507">
        <v>26.4</v>
      </c>
      <c r="M1245" s="1507">
        <v>28.4</v>
      </c>
    </row>
    <row r="1246" spans="1:13">
      <c r="A1246" s="1507">
        <v>23</v>
      </c>
      <c r="B1246" s="1507">
        <v>15.6</v>
      </c>
      <c r="C1246" s="1507">
        <v>17.600000000000001</v>
      </c>
      <c r="D1246" s="1507">
        <v>16</v>
      </c>
      <c r="E1246" s="1507">
        <v>37.6</v>
      </c>
      <c r="F1246" s="1507">
        <v>38.700000000000003</v>
      </c>
      <c r="G1246" s="1507">
        <v>34.700000000000003</v>
      </c>
      <c r="H1246" s="1507">
        <v>37.9</v>
      </c>
      <c r="I1246" s="1507">
        <v>31.1</v>
      </c>
      <c r="J1246" s="1507">
        <v>33.200000000000003</v>
      </c>
      <c r="K1246" s="1507">
        <v>30.6</v>
      </c>
      <c r="L1246" s="1507">
        <v>27.6</v>
      </c>
      <c r="M1246" s="1507">
        <v>28.6</v>
      </c>
    </row>
    <row r="1247" spans="1:13">
      <c r="A1247" s="1507">
        <v>24</v>
      </c>
      <c r="B1247" s="1507">
        <v>15.1</v>
      </c>
      <c r="C1247" s="1507">
        <v>19.899999999999999</v>
      </c>
      <c r="D1247" s="1507">
        <v>17.3</v>
      </c>
      <c r="E1247" s="1507">
        <v>38.799999999999997</v>
      </c>
      <c r="F1247" s="1507">
        <v>31.6</v>
      </c>
      <c r="G1247" s="1507">
        <v>32.6</v>
      </c>
      <c r="H1247" s="1507">
        <v>34.1</v>
      </c>
      <c r="I1247" s="1507">
        <v>32.799999999999997</v>
      </c>
      <c r="J1247" s="1507">
        <v>32.200000000000003</v>
      </c>
      <c r="K1247" s="1507">
        <v>31.4</v>
      </c>
      <c r="L1247" s="1507">
        <v>27.8</v>
      </c>
      <c r="M1247" s="1507">
        <v>26.6</v>
      </c>
    </row>
    <row r="1248" spans="1:13">
      <c r="A1248" s="1507">
        <v>25</v>
      </c>
      <c r="B1248" s="1507">
        <v>13.9</v>
      </c>
      <c r="C1248" s="1507">
        <v>20.2</v>
      </c>
      <c r="D1248" s="1507">
        <v>19</v>
      </c>
      <c r="E1248" s="1507">
        <v>33.5</v>
      </c>
      <c r="F1248" s="1507">
        <v>30.5</v>
      </c>
      <c r="G1248" s="1507">
        <v>28.5</v>
      </c>
      <c r="H1248" s="1507">
        <v>32.200000000000003</v>
      </c>
      <c r="I1248" s="1507">
        <v>35.6</v>
      </c>
      <c r="J1248" s="1507">
        <v>33.6</v>
      </c>
      <c r="K1248" s="1507">
        <v>31.6</v>
      </c>
      <c r="L1248" s="1507">
        <v>28.3</v>
      </c>
      <c r="M1248" s="1507">
        <v>24.8</v>
      </c>
    </row>
    <row r="1249" spans="1:13">
      <c r="A1249" s="1507">
        <v>26</v>
      </c>
      <c r="B1249" s="1507">
        <v>12.6</v>
      </c>
      <c r="C1249" s="1507">
        <v>18.100000000000001</v>
      </c>
      <c r="D1249" s="1507">
        <v>24.1</v>
      </c>
      <c r="E1249" s="1507">
        <v>33.799999999999997</v>
      </c>
      <c r="F1249" s="1507">
        <v>32.200000000000003</v>
      </c>
      <c r="G1249" s="1507">
        <v>30.6</v>
      </c>
      <c r="H1249" s="1507">
        <v>36.200000000000003</v>
      </c>
      <c r="I1249" s="1507">
        <v>36.6</v>
      </c>
      <c r="J1249" s="1507">
        <v>33</v>
      </c>
      <c r="K1249" s="1507">
        <v>31.9</v>
      </c>
      <c r="L1249" s="1507">
        <v>26</v>
      </c>
      <c r="M1249" s="1507">
        <v>22.7</v>
      </c>
    </row>
    <row r="1250" spans="1:13">
      <c r="A1250" s="1507">
        <v>27</v>
      </c>
      <c r="B1250" s="1507">
        <v>13.5</v>
      </c>
      <c r="C1250" s="1507">
        <v>18.600000000000001</v>
      </c>
      <c r="D1250" s="1507">
        <v>22.3</v>
      </c>
      <c r="E1250" s="1507">
        <v>30.4</v>
      </c>
      <c r="F1250" s="1507">
        <v>33.299999999999997</v>
      </c>
      <c r="G1250" s="1507">
        <v>31.2</v>
      </c>
      <c r="H1250" s="1507">
        <v>35.4</v>
      </c>
      <c r="I1250" s="1507">
        <v>37.5</v>
      </c>
      <c r="J1250" s="1507">
        <v>30.3</v>
      </c>
      <c r="K1250" s="1507">
        <v>30.8</v>
      </c>
      <c r="L1250" s="1507">
        <v>24.1</v>
      </c>
      <c r="M1250" s="1507">
        <v>24.6</v>
      </c>
    </row>
    <row r="1251" spans="1:13">
      <c r="A1251" s="1507">
        <v>28</v>
      </c>
      <c r="B1251" s="1507">
        <v>17.399999999999999</v>
      </c>
      <c r="C1251" s="1507">
        <v>19.600000000000001</v>
      </c>
      <c r="D1251" s="1507">
        <v>22.6</v>
      </c>
      <c r="E1251" s="1507">
        <v>32.4</v>
      </c>
      <c r="F1251" s="1507">
        <v>33.799999999999997</v>
      </c>
      <c r="G1251" s="1507">
        <v>29.6</v>
      </c>
      <c r="H1251" s="1507">
        <v>34.5</v>
      </c>
      <c r="I1251" s="1507">
        <v>37.4</v>
      </c>
      <c r="J1251" s="1507">
        <v>32.9</v>
      </c>
      <c r="K1251" s="1507">
        <v>30.6</v>
      </c>
      <c r="L1251" s="1507">
        <v>24.6</v>
      </c>
      <c r="M1251" s="1507">
        <v>25.6</v>
      </c>
    </row>
    <row r="1252" spans="1:13">
      <c r="A1252" s="1507">
        <v>29</v>
      </c>
      <c r="B1252" s="1507">
        <v>18.3</v>
      </c>
      <c r="D1252" s="1507">
        <v>25.3</v>
      </c>
      <c r="E1252" s="1507">
        <v>31</v>
      </c>
      <c r="F1252" s="1507">
        <v>31.1</v>
      </c>
      <c r="G1252" s="1507">
        <v>29.4</v>
      </c>
      <c r="H1252" s="1507">
        <v>34.6</v>
      </c>
      <c r="I1252" s="1507">
        <v>33.700000000000003</v>
      </c>
      <c r="J1252" s="1507">
        <v>32.799999999999997</v>
      </c>
      <c r="K1252" s="1507">
        <v>30.4</v>
      </c>
      <c r="L1252" s="1507">
        <v>27.3</v>
      </c>
      <c r="M1252" s="1507">
        <v>26.4</v>
      </c>
    </row>
    <row r="1253" spans="1:13">
      <c r="A1253" s="1507">
        <v>30</v>
      </c>
      <c r="B1253" s="1507">
        <v>22.2</v>
      </c>
      <c r="D1253" s="1507">
        <v>29.5</v>
      </c>
      <c r="E1253" s="1507">
        <v>33.799999999999997</v>
      </c>
      <c r="F1253" s="1507">
        <v>29.1</v>
      </c>
      <c r="G1253" s="1507">
        <v>32.799999999999997</v>
      </c>
      <c r="H1253" s="1507">
        <v>34.799999999999997</v>
      </c>
      <c r="I1253" s="1507">
        <v>30.3</v>
      </c>
      <c r="J1253" s="1507">
        <v>31.9</v>
      </c>
      <c r="K1253" s="1507">
        <v>30.7</v>
      </c>
      <c r="L1253" s="1507">
        <v>30.5</v>
      </c>
      <c r="M1253" s="1507">
        <v>24.4</v>
      </c>
    </row>
    <row r="1254" spans="1:13">
      <c r="A1254" s="1507">
        <v>31</v>
      </c>
      <c r="B1254" s="1507">
        <v>21.9</v>
      </c>
      <c r="D1254" s="1507">
        <v>29.6</v>
      </c>
      <c r="F1254" s="1507">
        <v>33.6</v>
      </c>
      <c r="H1254" s="1507">
        <v>35.4</v>
      </c>
      <c r="I1254" s="1507">
        <v>33.1</v>
      </c>
      <c r="K1254" s="1507">
        <v>31.7</v>
      </c>
      <c r="M1254" s="1507">
        <v>25.4</v>
      </c>
    </row>
    <row r="1255" spans="1:13" s="3" customFormat="1" ht="18" customHeight="1">
      <c r="A1255" s="1540">
        <v>1999</v>
      </c>
      <c r="B1255" s="1540"/>
      <c r="C1255" s="1540"/>
      <c r="D1255" s="1540"/>
      <c r="E1255" s="1540"/>
      <c r="F1255" s="1540"/>
      <c r="G1255" s="1507"/>
      <c r="H1255" s="1507"/>
      <c r="I1255" s="1541"/>
      <c r="J1255" s="1542"/>
      <c r="K1255" s="1542"/>
      <c r="L1255" s="1540"/>
      <c r="M1255" s="1507"/>
    </row>
    <row r="1256" spans="1:13" s="3" customFormat="1" ht="18" customHeight="1">
      <c r="A1256" s="1543" t="s">
        <v>14</v>
      </c>
      <c r="B1256" s="1544" t="s">
        <v>2</v>
      </c>
      <c r="C1256" s="1544" t="s">
        <v>3</v>
      </c>
      <c r="D1256" s="1544" t="s">
        <v>4</v>
      </c>
      <c r="E1256" s="1544" t="s">
        <v>5</v>
      </c>
      <c r="F1256" s="1544" t="s">
        <v>6</v>
      </c>
      <c r="G1256" s="1544" t="s">
        <v>7</v>
      </c>
      <c r="H1256" s="1544" t="s">
        <v>8</v>
      </c>
      <c r="I1256" s="1544" t="s">
        <v>9</v>
      </c>
      <c r="J1256" s="1544" t="s">
        <v>10</v>
      </c>
      <c r="K1256" s="1544" t="s">
        <v>11</v>
      </c>
      <c r="L1256" s="1544" t="s">
        <v>12</v>
      </c>
      <c r="M1256" s="1544" t="s">
        <v>13</v>
      </c>
    </row>
    <row r="1257" spans="1:13" s="3" customFormat="1" ht="18" customHeight="1">
      <c r="A1257" s="1545">
        <v>1</v>
      </c>
      <c r="B1257" s="1546">
        <v>25.8</v>
      </c>
      <c r="C1257" s="1546">
        <v>28.6</v>
      </c>
      <c r="D1257" s="1546">
        <v>22.6</v>
      </c>
      <c r="E1257" s="1546">
        <v>26.1</v>
      </c>
      <c r="F1257" s="1546">
        <v>31.6</v>
      </c>
      <c r="G1257" s="1546">
        <v>33.700000000000003</v>
      </c>
      <c r="H1257" s="1546">
        <v>34.6</v>
      </c>
      <c r="I1257" s="1546">
        <v>34.299999999999997</v>
      </c>
      <c r="J1257" s="1546">
        <v>30.6</v>
      </c>
      <c r="K1257" s="1546">
        <v>33.1</v>
      </c>
      <c r="L1257" s="1546">
        <v>26</v>
      </c>
      <c r="M1257" s="1547">
        <v>23.8</v>
      </c>
    </row>
    <row r="1258" spans="1:13" s="3" customFormat="1" ht="18" customHeight="1">
      <c r="A1258" s="1548">
        <v>2</v>
      </c>
      <c r="B1258" s="1549">
        <v>21.7</v>
      </c>
      <c r="C1258" s="1549">
        <v>25.1</v>
      </c>
      <c r="D1258" s="1549">
        <v>24.6</v>
      </c>
      <c r="E1258" s="1549">
        <v>25.1</v>
      </c>
      <c r="F1258" s="1549">
        <v>32.700000000000003</v>
      </c>
      <c r="G1258" s="1549">
        <v>32.799999999999997</v>
      </c>
      <c r="H1258" s="1549">
        <v>34.299999999999997</v>
      </c>
      <c r="I1258" s="1549">
        <v>34.200000000000003</v>
      </c>
      <c r="J1258" s="1549">
        <v>32.6</v>
      </c>
      <c r="K1258" s="1549">
        <v>33.200000000000003</v>
      </c>
      <c r="L1258" s="1549">
        <v>18.8</v>
      </c>
      <c r="M1258" s="1550">
        <v>24.6</v>
      </c>
    </row>
    <row r="1259" spans="1:13" s="3" customFormat="1" ht="18" customHeight="1">
      <c r="A1259" s="1548">
        <v>3</v>
      </c>
      <c r="B1259" s="1549">
        <v>22.5</v>
      </c>
      <c r="C1259" s="1549">
        <v>22.9</v>
      </c>
      <c r="D1259" s="1549">
        <v>23.1</v>
      </c>
      <c r="E1259" s="1549">
        <v>25.9</v>
      </c>
      <c r="F1259" s="1549">
        <v>31.4</v>
      </c>
      <c r="G1259" s="1549">
        <v>33.6</v>
      </c>
      <c r="H1259" s="1549">
        <v>33.6</v>
      </c>
      <c r="I1259" s="1549">
        <v>33.5</v>
      </c>
      <c r="J1259" s="1549">
        <v>33.799999999999997</v>
      </c>
      <c r="K1259" s="1549">
        <v>30.2</v>
      </c>
      <c r="L1259" s="1549">
        <v>21.3</v>
      </c>
      <c r="M1259" s="1550">
        <v>21.7</v>
      </c>
    </row>
    <row r="1260" spans="1:13" s="3" customFormat="1" ht="18" customHeight="1">
      <c r="A1260" s="1548">
        <v>4</v>
      </c>
      <c r="B1260" s="1549">
        <v>24.6</v>
      </c>
      <c r="C1260" s="1549">
        <v>22.7</v>
      </c>
      <c r="D1260" s="1549">
        <v>26.1</v>
      </c>
      <c r="E1260" s="1549">
        <v>23</v>
      </c>
      <c r="F1260" s="1549">
        <v>28.6</v>
      </c>
      <c r="G1260" s="1549">
        <v>34.4</v>
      </c>
      <c r="H1260" s="1549">
        <v>33.200000000000003</v>
      </c>
      <c r="I1260" s="1549">
        <v>33.4</v>
      </c>
      <c r="J1260" s="1549">
        <v>33.4</v>
      </c>
      <c r="K1260" s="1549">
        <v>30.1</v>
      </c>
      <c r="L1260" s="1549">
        <v>25.7</v>
      </c>
      <c r="M1260" s="1550">
        <v>20.3</v>
      </c>
    </row>
    <row r="1261" spans="1:13" s="3" customFormat="1" ht="18" customHeight="1">
      <c r="A1261" s="1548">
        <v>5</v>
      </c>
      <c r="B1261" s="1549">
        <v>24.5</v>
      </c>
      <c r="C1261" s="1549">
        <v>21.9</v>
      </c>
      <c r="D1261" s="1549">
        <v>25.2</v>
      </c>
      <c r="E1261" s="1549">
        <v>25.3</v>
      </c>
      <c r="F1261" s="1549">
        <v>27.6</v>
      </c>
      <c r="G1261" s="1549">
        <v>35.1</v>
      </c>
      <c r="H1261" s="1549">
        <v>34.1</v>
      </c>
      <c r="I1261" s="1549">
        <v>32.1</v>
      </c>
      <c r="J1261" s="1549">
        <v>33.1</v>
      </c>
      <c r="K1261" s="1549">
        <v>31.3</v>
      </c>
      <c r="L1261" s="1549">
        <v>25.1</v>
      </c>
      <c r="M1261" s="1550">
        <v>15.3</v>
      </c>
    </row>
    <row r="1262" spans="1:13" s="3" customFormat="1" ht="18" customHeight="1">
      <c r="A1262" s="1548">
        <v>6</v>
      </c>
      <c r="B1262" s="1549">
        <v>23.6</v>
      </c>
      <c r="C1262" s="1549">
        <v>18.8</v>
      </c>
      <c r="D1262" s="1549">
        <v>27.4</v>
      </c>
      <c r="E1262" s="1549">
        <v>26.8</v>
      </c>
      <c r="F1262" s="1549">
        <v>26.1</v>
      </c>
      <c r="G1262" s="1549">
        <v>37</v>
      </c>
      <c r="H1262" s="1549">
        <v>32.700000000000003</v>
      </c>
      <c r="I1262" s="1549">
        <v>34.299999999999997</v>
      </c>
      <c r="J1262" s="1549">
        <v>33.1</v>
      </c>
      <c r="K1262" s="1549">
        <v>30.8</v>
      </c>
      <c r="L1262" s="1549">
        <v>23.1</v>
      </c>
      <c r="M1262" s="1550">
        <v>15</v>
      </c>
    </row>
    <row r="1263" spans="1:13" s="3" customFormat="1" ht="18" customHeight="1">
      <c r="A1263" s="1548">
        <v>7</v>
      </c>
      <c r="B1263" s="1549">
        <v>23.9</v>
      </c>
      <c r="C1263" s="1549">
        <v>20.7</v>
      </c>
      <c r="D1263" s="1549">
        <v>29.1</v>
      </c>
      <c r="E1263" s="1549">
        <v>34.299999999999997</v>
      </c>
      <c r="F1263" s="1549">
        <v>23.1</v>
      </c>
      <c r="G1263" s="1549">
        <v>34.799999999999997</v>
      </c>
      <c r="H1263" s="1549">
        <v>35.799999999999997</v>
      </c>
      <c r="I1263" s="1549">
        <v>33.799999999999997</v>
      </c>
      <c r="J1263" s="1549">
        <v>32.299999999999997</v>
      </c>
      <c r="K1263" s="1549">
        <v>31.6</v>
      </c>
      <c r="L1263" s="1549">
        <v>22.1</v>
      </c>
      <c r="M1263" s="1550">
        <v>15.7</v>
      </c>
    </row>
    <row r="1264" spans="1:13" s="3" customFormat="1" ht="18" customHeight="1">
      <c r="A1264" s="1548">
        <v>8</v>
      </c>
      <c r="B1264" s="1549">
        <v>22.5</v>
      </c>
      <c r="C1264" s="1549">
        <v>25.8</v>
      </c>
      <c r="D1264" s="1549">
        <v>28.1</v>
      </c>
      <c r="E1264" s="1549">
        <v>25.7</v>
      </c>
      <c r="F1264" s="1549">
        <v>25.6</v>
      </c>
      <c r="G1264" s="1549">
        <v>32.6</v>
      </c>
      <c r="H1264" s="1549">
        <v>37</v>
      </c>
      <c r="I1264" s="1549">
        <v>35.799999999999997</v>
      </c>
      <c r="J1264" s="1549">
        <v>29.6</v>
      </c>
      <c r="K1264" s="1549">
        <v>32</v>
      </c>
      <c r="L1264" s="1549">
        <v>25.1</v>
      </c>
      <c r="M1264" s="1550">
        <v>18.600000000000001</v>
      </c>
    </row>
    <row r="1265" spans="1:13" s="3" customFormat="1" ht="18" customHeight="1">
      <c r="A1265" s="1548">
        <v>9</v>
      </c>
      <c r="B1265" s="1549">
        <v>22.9</v>
      </c>
      <c r="C1265" s="1549">
        <v>26.6</v>
      </c>
      <c r="D1265" s="1549">
        <v>28.9</v>
      </c>
      <c r="E1265" s="1549">
        <v>27.1</v>
      </c>
      <c r="F1265" s="1549">
        <v>26.7</v>
      </c>
      <c r="G1265" s="1549">
        <v>25.9</v>
      </c>
      <c r="H1265" s="1549">
        <v>37.700000000000003</v>
      </c>
      <c r="I1265" s="1549">
        <v>36.200000000000003</v>
      </c>
      <c r="J1265" s="1549">
        <v>31.8</v>
      </c>
      <c r="K1265" s="1549">
        <v>32.9</v>
      </c>
      <c r="L1265" s="1549">
        <v>23.6</v>
      </c>
      <c r="M1265" s="1550">
        <v>22.4</v>
      </c>
    </row>
    <row r="1266" spans="1:13" s="3" customFormat="1" ht="18" customHeight="1">
      <c r="A1266" s="1548">
        <v>10</v>
      </c>
      <c r="B1266" s="1549">
        <v>19.100000000000001</v>
      </c>
      <c r="C1266" s="1549">
        <v>25.8</v>
      </c>
      <c r="D1266" s="1549">
        <v>25.5</v>
      </c>
      <c r="E1266" s="1549">
        <v>28.8</v>
      </c>
      <c r="F1266" s="1549">
        <v>30.7</v>
      </c>
      <c r="G1266" s="1549">
        <v>31.3</v>
      </c>
      <c r="H1266" s="1549">
        <v>34.700000000000003</v>
      </c>
      <c r="I1266" s="1549">
        <v>33.5</v>
      </c>
      <c r="J1266" s="1549">
        <v>31.8</v>
      </c>
      <c r="K1266" s="1549">
        <v>33.200000000000003</v>
      </c>
      <c r="L1266" s="1549">
        <v>24.3</v>
      </c>
      <c r="M1266" s="1550">
        <v>23.8</v>
      </c>
    </row>
    <row r="1267" spans="1:13" s="3" customFormat="1" ht="18" customHeight="1">
      <c r="A1267" s="1548">
        <v>11</v>
      </c>
      <c r="B1267" s="1549">
        <v>12.7</v>
      </c>
      <c r="C1267" s="1549">
        <v>26.7</v>
      </c>
      <c r="D1267" s="1549">
        <v>20.100000000000001</v>
      </c>
      <c r="E1267" s="1549">
        <v>33.6</v>
      </c>
      <c r="F1267" s="1549">
        <v>30.3</v>
      </c>
      <c r="G1267" s="1549">
        <v>34.6</v>
      </c>
      <c r="H1267" s="1549">
        <v>35.9</v>
      </c>
      <c r="I1267" s="1549">
        <v>33.4</v>
      </c>
      <c r="J1267" s="1549">
        <v>32.4</v>
      </c>
      <c r="K1267" s="1549">
        <v>33</v>
      </c>
      <c r="L1267" s="1549">
        <v>29.8</v>
      </c>
      <c r="M1267" s="1550">
        <v>24.1</v>
      </c>
    </row>
    <row r="1268" spans="1:13" s="3" customFormat="1" ht="18" customHeight="1">
      <c r="A1268" s="1548">
        <v>12</v>
      </c>
      <c r="B1268" s="1549">
        <v>14.7</v>
      </c>
      <c r="C1268" s="1549">
        <v>24.9</v>
      </c>
      <c r="D1268" s="1549">
        <v>20.100000000000001</v>
      </c>
      <c r="E1268" s="1549">
        <v>32.6</v>
      </c>
      <c r="F1268" s="1549">
        <v>29.1</v>
      </c>
      <c r="G1268" s="1549">
        <v>35.9</v>
      </c>
      <c r="H1268" s="1549">
        <v>34.4</v>
      </c>
      <c r="I1268" s="1549">
        <v>32.299999999999997</v>
      </c>
      <c r="J1268" s="1549">
        <v>33.799999999999997</v>
      </c>
      <c r="K1268" s="1549">
        <v>29.9</v>
      </c>
      <c r="L1268" s="1549">
        <v>29.9</v>
      </c>
      <c r="M1268" s="1550">
        <v>22.6</v>
      </c>
    </row>
    <row r="1269" spans="1:13" s="3" customFormat="1" ht="18" customHeight="1">
      <c r="A1269" s="1548">
        <v>13</v>
      </c>
      <c r="B1269" s="1549">
        <v>14.8</v>
      </c>
      <c r="C1269" s="1549">
        <v>23.4</v>
      </c>
      <c r="D1269" s="1549">
        <v>20.8</v>
      </c>
      <c r="E1269" s="1549">
        <v>30.8</v>
      </c>
      <c r="F1269" s="1549">
        <v>29.6</v>
      </c>
      <c r="G1269" s="1549">
        <v>35.299999999999997</v>
      </c>
      <c r="H1269" s="1549">
        <v>34.299999999999997</v>
      </c>
      <c r="I1269" s="1549">
        <v>33.799999999999997</v>
      </c>
      <c r="J1269" s="1549">
        <v>34.6</v>
      </c>
      <c r="K1269" s="1549">
        <v>32.299999999999997</v>
      </c>
      <c r="L1269" s="1549">
        <v>26.7</v>
      </c>
      <c r="M1269" s="1550">
        <v>20.3</v>
      </c>
    </row>
    <row r="1270" spans="1:13" s="3" customFormat="1" ht="18" customHeight="1">
      <c r="A1270" s="1548">
        <v>14</v>
      </c>
      <c r="B1270" s="1549">
        <v>15.4</v>
      </c>
      <c r="C1270" s="1549">
        <v>23.3</v>
      </c>
      <c r="D1270" s="1549">
        <v>20.399999999999999</v>
      </c>
      <c r="E1270" s="1549">
        <v>30.8</v>
      </c>
      <c r="F1270" s="1549">
        <v>31.6</v>
      </c>
      <c r="G1270" s="1549">
        <v>33.1</v>
      </c>
      <c r="H1270" s="1549">
        <v>33.799999999999997</v>
      </c>
      <c r="I1270" s="1549">
        <v>31.3</v>
      </c>
      <c r="J1270" s="1549">
        <v>35.6</v>
      </c>
      <c r="K1270" s="1549">
        <v>31.3</v>
      </c>
      <c r="L1270" s="1549">
        <v>29.3</v>
      </c>
      <c r="M1270" s="1550">
        <v>18.100000000000001</v>
      </c>
    </row>
    <row r="1271" spans="1:13" s="3" customFormat="1" ht="18" customHeight="1">
      <c r="A1271" s="1548">
        <v>15</v>
      </c>
      <c r="B1271" s="1549">
        <v>16.600000000000001</v>
      </c>
      <c r="C1271" s="1549">
        <v>21.8</v>
      </c>
      <c r="D1271" s="1549">
        <v>21.1</v>
      </c>
      <c r="E1271" s="1549">
        <v>27.9</v>
      </c>
      <c r="F1271" s="1549">
        <v>33.299999999999997</v>
      </c>
      <c r="G1271" s="1549">
        <v>34.5</v>
      </c>
      <c r="H1271" s="1549">
        <v>31.6</v>
      </c>
      <c r="I1271" s="1549">
        <v>30.7</v>
      </c>
      <c r="J1271" s="1549">
        <v>33.799999999999997</v>
      </c>
      <c r="K1271" s="1549">
        <v>31.6</v>
      </c>
      <c r="L1271" s="1549">
        <v>27.4</v>
      </c>
      <c r="M1271" s="1550">
        <v>22.4</v>
      </c>
    </row>
    <row r="1272" spans="1:13" s="3" customFormat="1" ht="18" customHeight="1">
      <c r="A1272" s="1548">
        <v>16</v>
      </c>
      <c r="B1272" s="1549">
        <v>15.4</v>
      </c>
      <c r="C1272" s="1549">
        <v>22.6</v>
      </c>
      <c r="D1272" s="1549">
        <v>24.8</v>
      </c>
      <c r="E1272" s="1549">
        <v>32.5</v>
      </c>
      <c r="F1272" s="1549">
        <v>34.1</v>
      </c>
      <c r="G1272" s="1549">
        <v>34.6</v>
      </c>
      <c r="H1272" s="1549">
        <v>35.1</v>
      </c>
      <c r="I1272" s="1549">
        <v>32.200000000000003</v>
      </c>
      <c r="J1272" s="1549">
        <v>34.5</v>
      </c>
      <c r="K1272" s="1549">
        <v>28.3</v>
      </c>
      <c r="L1272" s="1549">
        <v>26.2</v>
      </c>
      <c r="M1272" s="1550">
        <v>23.1</v>
      </c>
    </row>
    <row r="1273" spans="1:13" s="3" customFormat="1" ht="18" customHeight="1">
      <c r="A1273" s="1548">
        <v>17</v>
      </c>
      <c r="B1273" s="1549">
        <v>15.4</v>
      </c>
      <c r="C1273" s="1549">
        <v>26.4</v>
      </c>
      <c r="D1273" s="1549">
        <v>26.9</v>
      </c>
      <c r="E1273" s="1549">
        <v>34.700000000000003</v>
      </c>
      <c r="F1273" s="1549">
        <v>36.5</v>
      </c>
      <c r="G1273" s="1549">
        <v>34.799999999999997</v>
      </c>
      <c r="H1273" s="1549">
        <v>31.3</v>
      </c>
      <c r="I1273" s="1549">
        <v>30.6</v>
      </c>
      <c r="J1273" s="1549">
        <v>35.4</v>
      </c>
      <c r="K1273" s="1549">
        <v>27.9</v>
      </c>
      <c r="L1273" s="1549">
        <v>26.1</v>
      </c>
      <c r="M1273" s="1550">
        <v>22.8</v>
      </c>
    </row>
    <row r="1274" spans="1:13" s="3" customFormat="1" ht="18" customHeight="1">
      <c r="A1274" s="1548">
        <v>18</v>
      </c>
      <c r="B1274" s="1549">
        <v>19.8</v>
      </c>
      <c r="C1274" s="1549">
        <v>23.4</v>
      </c>
      <c r="D1274" s="1549">
        <v>24.6</v>
      </c>
      <c r="E1274" s="1549">
        <v>31.6</v>
      </c>
      <c r="F1274" s="1549">
        <v>33.299999999999997</v>
      </c>
      <c r="G1274" s="1549">
        <v>31</v>
      </c>
      <c r="H1274" s="1549">
        <v>33.700000000000003</v>
      </c>
      <c r="I1274" s="1549">
        <v>32.200000000000003</v>
      </c>
      <c r="J1274" s="1549">
        <v>33.799999999999997</v>
      </c>
      <c r="K1274" s="1549">
        <v>27.8</v>
      </c>
      <c r="L1274" s="1549">
        <v>24.3</v>
      </c>
      <c r="M1274" s="1550">
        <v>22.1</v>
      </c>
    </row>
    <row r="1275" spans="1:13" s="3" customFormat="1" ht="18" customHeight="1">
      <c r="A1275" s="1548">
        <v>19</v>
      </c>
      <c r="B1275" s="1549">
        <v>19.100000000000001</v>
      </c>
      <c r="C1275" s="1549">
        <v>22.3</v>
      </c>
      <c r="D1275" s="1549">
        <v>31</v>
      </c>
      <c r="E1275" s="1549">
        <v>29.9</v>
      </c>
      <c r="F1275" s="1549">
        <v>31.7</v>
      </c>
      <c r="G1275" s="1549">
        <v>31.7</v>
      </c>
      <c r="H1275" s="1549">
        <v>34.6</v>
      </c>
      <c r="I1275" s="1549">
        <v>33.799999999999997</v>
      </c>
      <c r="J1275" s="1549">
        <v>31.6</v>
      </c>
      <c r="K1275" s="1549">
        <v>28.6</v>
      </c>
      <c r="L1275" s="1549">
        <v>24.5</v>
      </c>
      <c r="M1275" s="1550">
        <v>21.2</v>
      </c>
    </row>
    <row r="1276" spans="1:13" s="3" customFormat="1" ht="18" customHeight="1">
      <c r="A1276" s="1548">
        <v>20</v>
      </c>
      <c r="B1276" s="1549">
        <v>18.3</v>
      </c>
      <c r="C1276" s="1549">
        <v>15.3</v>
      </c>
      <c r="D1276" s="1549">
        <v>30</v>
      </c>
      <c r="E1276" s="1549">
        <v>32.200000000000003</v>
      </c>
      <c r="F1276" s="1549">
        <v>27.9</v>
      </c>
      <c r="G1276" s="1549">
        <v>31.6</v>
      </c>
      <c r="H1276" s="1549">
        <v>36.200000000000003</v>
      </c>
      <c r="I1276" s="1549">
        <v>34.6</v>
      </c>
      <c r="J1276" s="1549">
        <v>32.799999999999997</v>
      </c>
      <c r="K1276" s="1549">
        <v>26.6</v>
      </c>
      <c r="L1276" s="1549">
        <v>25.1</v>
      </c>
      <c r="M1276" s="1550">
        <v>18.399999999999999</v>
      </c>
    </row>
    <row r="1277" spans="1:13" s="3" customFormat="1" ht="18" customHeight="1">
      <c r="A1277" s="1548">
        <v>21</v>
      </c>
      <c r="B1277" s="1549">
        <v>19.7</v>
      </c>
      <c r="C1277" s="1549">
        <v>15.4</v>
      </c>
      <c r="D1277" s="1549">
        <v>27.5</v>
      </c>
      <c r="E1277" s="1549">
        <v>32.799999999999997</v>
      </c>
      <c r="F1277" s="1549">
        <v>29.8</v>
      </c>
      <c r="G1277" s="1549">
        <v>32.9</v>
      </c>
      <c r="H1277" s="1549">
        <v>36.6</v>
      </c>
      <c r="I1277" s="1549">
        <v>33.799999999999997</v>
      </c>
      <c r="J1277" s="1549">
        <v>30.5</v>
      </c>
      <c r="K1277" s="1549">
        <v>22.3</v>
      </c>
      <c r="L1277" s="1549">
        <v>26.1</v>
      </c>
      <c r="M1277" s="1550">
        <v>18</v>
      </c>
    </row>
    <row r="1278" spans="1:13" s="3" customFormat="1" ht="18" customHeight="1">
      <c r="A1278" s="1548">
        <v>22</v>
      </c>
      <c r="B1278" s="1549">
        <v>24</v>
      </c>
      <c r="C1278" s="1549">
        <v>18.2</v>
      </c>
      <c r="D1278" s="1549">
        <v>24.7</v>
      </c>
      <c r="E1278" s="1549">
        <v>32.1</v>
      </c>
      <c r="F1278" s="1549">
        <v>31.3</v>
      </c>
      <c r="G1278" s="1549">
        <v>35.700000000000003</v>
      </c>
      <c r="H1278" s="1549">
        <v>34.9</v>
      </c>
      <c r="I1278" s="1549">
        <v>34</v>
      </c>
      <c r="J1278" s="1549">
        <v>31.8</v>
      </c>
      <c r="K1278" s="1549">
        <v>27</v>
      </c>
      <c r="L1278" s="1549">
        <v>25.6</v>
      </c>
      <c r="M1278" s="1550">
        <v>15.9</v>
      </c>
    </row>
    <row r="1279" spans="1:13" s="3" customFormat="1" ht="18" customHeight="1">
      <c r="A1279" s="1548">
        <v>23</v>
      </c>
      <c r="B1279" s="1549">
        <v>21.6</v>
      </c>
      <c r="C1279" s="1549">
        <v>21.8</v>
      </c>
      <c r="D1279" s="1549">
        <v>20.100000000000001</v>
      </c>
      <c r="E1279" s="1549">
        <v>32.799999999999997</v>
      </c>
      <c r="F1279" s="1549">
        <v>34.1</v>
      </c>
      <c r="G1279" s="1549">
        <v>34</v>
      </c>
      <c r="H1279" s="1549">
        <v>34.6</v>
      </c>
      <c r="I1279" s="1549">
        <v>33.4</v>
      </c>
      <c r="J1279" s="1549">
        <v>32</v>
      </c>
      <c r="K1279" s="1549">
        <v>24.5</v>
      </c>
      <c r="L1279" s="1549">
        <v>28.1</v>
      </c>
      <c r="M1279" s="1550">
        <v>16.600000000000001</v>
      </c>
    </row>
    <row r="1280" spans="1:13" s="3" customFormat="1" ht="18" customHeight="1">
      <c r="A1280" s="1548">
        <v>24</v>
      </c>
      <c r="B1280" s="1549">
        <v>27.1</v>
      </c>
      <c r="C1280" s="1549">
        <v>21.4</v>
      </c>
      <c r="D1280" s="1549">
        <v>22.9</v>
      </c>
      <c r="E1280" s="1549">
        <v>34.9</v>
      </c>
      <c r="F1280" s="1549">
        <v>33.6</v>
      </c>
      <c r="G1280" s="1549">
        <v>33.9</v>
      </c>
      <c r="H1280" s="1549">
        <v>33.6</v>
      </c>
      <c r="I1280" s="1549">
        <v>34.4</v>
      </c>
      <c r="J1280" s="1549">
        <v>31.9</v>
      </c>
      <c r="K1280" s="1549">
        <v>26.5</v>
      </c>
      <c r="L1280" s="1549">
        <v>27.3</v>
      </c>
      <c r="M1280" s="1550">
        <v>19.100000000000001</v>
      </c>
    </row>
    <row r="1281" spans="1:13" s="3" customFormat="1" ht="18" customHeight="1">
      <c r="A1281" s="1548">
        <v>25</v>
      </c>
      <c r="B1281" s="1549">
        <v>26.8</v>
      </c>
      <c r="C1281" s="1549">
        <v>25.5</v>
      </c>
      <c r="D1281" s="1549">
        <v>21.6</v>
      </c>
      <c r="E1281" s="1549">
        <v>32.299999999999997</v>
      </c>
      <c r="F1281" s="1549">
        <v>34.5</v>
      </c>
      <c r="G1281" s="1549">
        <v>34.9</v>
      </c>
      <c r="H1281" s="1549">
        <v>35.1</v>
      </c>
      <c r="I1281" s="1549">
        <v>33.1</v>
      </c>
      <c r="J1281" s="1549">
        <v>32.6</v>
      </c>
      <c r="K1281" s="1549">
        <v>24.3</v>
      </c>
      <c r="L1281" s="1549">
        <v>28.1</v>
      </c>
      <c r="M1281" s="1550">
        <v>19.899999999999999</v>
      </c>
    </row>
    <row r="1282" spans="1:13" s="3" customFormat="1" ht="18" customHeight="1">
      <c r="A1282" s="1548">
        <v>26</v>
      </c>
      <c r="B1282" s="1549">
        <v>22.9</v>
      </c>
      <c r="C1282" s="1549">
        <v>27.3</v>
      </c>
      <c r="D1282" s="1549">
        <v>26.5</v>
      </c>
      <c r="E1282" s="1549">
        <v>28.5</v>
      </c>
      <c r="F1282" s="1549">
        <v>34.299999999999997</v>
      </c>
      <c r="G1282" s="1549">
        <v>35</v>
      </c>
      <c r="H1282" s="1549">
        <v>35.1</v>
      </c>
      <c r="I1282" s="1549">
        <v>31.1</v>
      </c>
      <c r="J1282" s="1549">
        <v>32.200000000000003</v>
      </c>
      <c r="K1282" s="1549">
        <v>25.1</v>
      </c>
      <c r="L1282" s="1549">
        <v>29.1</v>
      </c>
      <c r="M1282" s="1550">
        <v>20.8</v>
      </c>
    </row>
    <row r="1283" spans="1:13" s="3" customFormat="1" ht="18" customHeight="1">
      <c r="A1283" s="1548">
        <v>27</v>
      </c>
      <c r="B1283" s="1549">
        <v>25.8</v>
      </c>
      <c r="C1283" s="1549">
        <v>27.7</v>
      </c>
      <c r="D1283" s="1549">
        <v>30.6</v>
      </c>
      <c r="E1283" s="1549">
        <v>26.5</v>
      </c>
      <c r="F1283" s="1549">
        <v>28.3</v>
      </c>
      <c r="G1283" s="1549">
        <v>35.1</v>
      </c>
      <c r="H1283" s="1549">
        <v>35.9</v>
      </c>
      <c r="I1283" s="1549">
        <v>27.6</v>
      </c>
      <c r="J1283" s="1549">
        <v>32.799999999999997</v>
      </c>
      <c r="K1283" s="1549">
        <v>26.3</v>
      </c>
      <c r="L1283" s="1549">
        <v>28.2</v>
      </c>
      <c r="M1283" s="1550">
        <v>20.9</v>
      </c>
    </row>
    <row r="1284" spans="1:13" s="3" customFormat="1" ht="18" customHeight="1">
      <c r="A1284" s="1548">
        <v>28</v>
      </c>
      <c r="B1284" s="1549">
        <v>26.1</v>
      </c>
      <c r="C1284" s="1549">
        <v>22.8</v>
      </c>
      <c r="D1284" s="1549">
        <v>27.7</v>
      </c>
      <c r="E1284" s="1549">
        <v>26.1</v>
      </c>
      <c r="F1284" s="1549">
        <v>26.6</v>
      </c>
      <c r="G1284" s="1549">
        <v>35.5</v>
      </c>
      <c r="H1284" s="1549">
        <v>35.700000000000003</v>
      </c>
      <c r="I1284" s="1549">
        <v>32.4</v>
      </c>
      <c r="J1284" s="1549">
        <v>33.5</v>
      </c>
      <c r="K1284" s="1549">
        <v>27.1</v>
      </c>
      <c r="L1284" s="1549">
        <v>24.8</v>
      </c>
      <c r="M1284" s="1550">
        <v>21.6</v>
      </c>
    </row>
    <row r="1285" spans="1:13" s="3" customFormat="1" ht="18" customHeight="1">
      <c r="A1285" s="1548">
        <v>29</v>
      </c>
      <c r="B1285" s="1549">
        <v>23.9</v>
      </c>
      <c r="C1285" s="1549"/>
      <c r="D1285" s="1549">
        <v>25.9</v>
      </c>
      <c r="E1285" s="1549">
        <v>29.2</v>
      </c>
      <c r="F1285" s="1549">
        <v>25.3</v>
      </c>
      <c r="G1285" s="1549">
        <v>36.200000000000003</v>
      </c>
      <c r="H1285" s="1549">
        <v>33.4</v>
      </c>
      <c r="I1285" s="1549">
        <v>31.1</v>
      </c>
      <c r="J1285" s="1549">
        <v>29.9</v>
      </c>
      <c r="K1285" s="1549">
        <v>24.1</v>
      </c>
      <c r="L1285" s="1549">
        <v>18.899999999999999</v>
      </c>
      <c r="M1285" s="1550">
        <v>23.9</v>
      </c>
    </row>
    <row r="1286" spans="1:13" ht="15.95" customHeight="1">
      <c r="A1286" s="1548">
        <v>30</v>
      </c>
      <c r="B1286" s="1549">
        <v>24.6</v>
      </c>
      <c r="C1286" s="1549"/>
      <c r="D1286" s="1549">
        <v>21.6</v>
      </c>
      <c r="E1286" s="1549">
        <v>31.1</v>
      </c>
      <c r="F1286" s="1549">
        <v>31.1</v>
      </c>
      <c r="G1286" s="1549">
        <v>35.4</v>
      </c>
      <c r="H1286" s="1549">
        <v>33.299999999999997</v>
      </c>
      <c r="I1286" s="1549">
        <v>32.5</v>
      </c>
      <c r="J1286" s="1549">
        <v>32.4</v>
      </c>
      <c r="K1286" s="1549">
        <v>30</v>
      </c>
      <c r="L1286" s="1549">
        <v>22.1</v>
      </c>
      <c r="M1286" s="1550">
        <v>24.2</v>
      </c>
    </row>
    <row r="1287" spans="1:13" ht="15.95" customHeight="1">
      <c r="A1287" s="1548">
        <v>31</v>
      </c>
      <c r="B1287" s="1549">
        <v>28.8</v>
      </c>
      <c r="C1287" s="1549"/>
      <c r="D1287" s="1549">
        <v>22.9</v>
      </c>
      <c r="E1287" s="1549"/>
      <c r="F1287" s="1549">
        <v>33.5</v>
      </c>
      <c r="G1287" s="1549"/>
      <c r="H1287" s="1549">
        <v>34.6</v>
      </c>
      <c r="I1287" s="1549">
        <v>28.6</v>
      </c>
      <c r="J1287" s="1549"/>
      <c r="K1287" s="1549">
        <v>29.1</v>
      </c>
      <c r="L1287" s="1549"/>
      <c r="M1287" s="1550">
        <v>22.4</v>
      </c>
    </row>
    <row r="1288" spans="1:13" ht="15.95" customHeight="1">
      <c r="A1288" s="1540">
        <v>2000</v>
      </c>
      <c r="B1288" s="1540"/>
      <c r="C1288" s="1540"/>
      <c r="D1288" s="1540"/>
      <c r="E1288" s="1540"/>
      <c r="F1288" s="1540"/>
      <c r="I1288" s="1541"/>
      <c r="J1288" s="1542"/>
      <c r="K1288" s="1542"/>
      <c r="L1288" s="1540"/>
    </row>
    <row r="1289" spans="1:13" ht="15.95" customHeight="1">
      <c r="A1289" s="1543" t="s">
        <v>14</v>
      </c>
      <c r="B1289" s="1544" t="s">
        <v>2</v>
      </c>
      <c r="C1289" s="1544" t="s">
        <v>3</v>
      </c>
      <c r="D1289" s="1544" t="s">
        <v>4</v>
      </c>
      <c r="E1289" s="1544" t="s">
        <v>5</v>
      </c>
      <c r="F1289" s="1544" t="s">
        <v>6</v>
      </c>
      <c r="G1289" s="1544" t="s">
        <v>7</v>
      </c>
      <c r="H1289" s="1544" t="s">
        <v>8</v>
      </c>
      <c r="I1289" s="1544" t="s">
        <v>9</v>
      </c>
      <c r="J1289" s="1544" t="s">
        <v>10</v>
      </c>
      <c r="K1289" s="1544" t="s">
        <v>11</v>
      </c>
      <c r="L1289" s="1544" t="s">
        <v>12</v>
      </c>
      <c r="M1289" s="1544" t="s">
        <v>13</v>
      </c>
    </row>
    <row r="1290" spans="1:13" ht="15.95" customHeight="1">
      <c r="A1290" s="1545">
        <v>1</v>
      </c>
      <c r="B1290" s="1551">
        <v>22.1</v>
      </c>
      <c r="C1290" s="1551">
        <v>17.100000000000001</v>
      </c>
      <c r="D1290" s="1551">
        <v>12.3</v>
      </c>
      <c r="E1290" s="1551">
        <v>31.1</v>
      </c>
      <c r="F1290" s="1551">
        <v>34.6</v>
      </c>
      <c r="G1290" s="1551">
        <v>33.799999999999997</v>
      </c>
      <c r="H1290" s="1551">
        <v>34.9</v>
      </c>
      <c r="I1290" s="1551">
        <v>33.9</v>
      </c>
      <c r="J1290" s="1551">
        <v>34.700000000000003</v>
      </c>
      <c r="K1290" s="1551">
        <v>32.799999999999997</v>
      </c>
      <c r="L1290" s="1551">
        <v>27.5</v>
      </c>
      <c r="M1290" s="1552">
        <v>27.2</v>
      </c>
    </row>
    <row r="1291" spans="1:13" ht="15.95" customHeight="1">
      <c r="A1291" s="1548">
        <v>2</v>
      </c>
      <c r="B1291" s="1553">
        <v>25.1</v>
      </c>
      <c r="C1291" s="1553">
        <v>19.100000000000001</v>
      </c>
      <c r="D1291" s="1553">
        <v>16</v>
      </c>
      <c r="E1291" s="1553">
        <v>31.8</v>
      </c>
      <c r="F1291" s="1553">
        <v>32.299999999999997</v>
      </c>
      <c r="G1291" s="1553">
        <v>31.4</v>
      </c>
      <c r="H1291" s="1553">
        <v>34.4</v>
      </c>
      <c r="I1291" s="1553">
        <v>32.6</v>
      </c>
      <c r="J1291" s="1553">
        <v>34.299999999999997</v>
      </c>
      <c r="K1291" s="1553">
        <v>33.1</v>
      </c>
      <c r="L1291" s="1553">
        <v>26.8</v>
      </c>
      <c r="M1291" s="1554">
        <v>26</v>
      </c>
    </row>
    <row r="1292" spans="1:13" ht="15.95" customHeight="1">
      <c r="A1292" s="1548">
        <v>3</v>
      </c>
      <c r="B1292" s="1553">
        <v>24.5</v>
      </c>
      <c r="C1292" s="1553">
        <v>21.6</v>
      </c>
      <c r="D1292" s="1553">
        <v>19.399999999999999</v>
      </c>
      <c r="E1292" s="1553">
        <v>28</v>
      </c>
      <c r="F1292" s="1553">
        <v>32.1</v>
      </c>
      <c r="G1292" s="1553">
        <v>32.700000000000003</v>
      </c>
      <c r="H1292" s="1553">
        <v>35.1</v>
      </c>
      <c r="I1292" s="1553">
        <v>33.1</v>
      </c>
      <c r="J1292" s="1553">
        <v>31.1</v>
      </c>
      <c r="K1292" s="1553">
        <v>30.7</v>
      </c>
      <c r="L1292" s="1553">
        <v>25.7</v>
      </c>
      <c r="M1292" s="1554">
        <v>20.6</v>
      </c>
    </row>
    <row r="1293" spans="1:13" ht="15.95" customHeight="1">
      <c r="A1293" s="1548">
        <v>4</v>
      </c>
      <c r="B1293" s="1553">
        <v>23.8</v>
      </c>
      <c r="C1293" s="1553">
        <v>21.2</v>
      </c>
      <c r="D1293" s="1553">
        <v>21.1</v>
      </c>
      <c r="E1293" s="1553">
        <v>26.1</v>
      </c>
      <c r="F1293" s="1553">
        <v>32.6</v>
      </c>
      <c r="G1293" s="1553">
        <v>33.799999999999997</v>
      </c>
      <c r="H1293" s="1553">
        <v>34.5</v>
      </c>
      <c r="I1293" s="1553">
        <v>30.5</v>
      </c>
      <c r="J1293" s="1553">
        <v>30</v>
      </c>
      <c r="K1293" s="1553">
        <v>30.8</v>
      </c>
      <c r="L1293" s="1553">
        <v>27.5</v>
      </c>
      <c r="M1293" s="1554">
        <v>21.9</v>
      </c>
    </row>
    <row r="1294" spans="1:13" ht="15.95" customHeight="1">
      <c r="A1294" s="1548">
        <v>5</v>
      </c>
      <c r="B1294" s="1553">
        <v>25.6</v>
      </c>
      <c r="C1294" s="1553">
        <v>19.600000000000001</v>
      </c>
      <c r="D1294" s="1553">
        <v>23.4</v>
      </c>
      <c r="E1294" s="1553">
        <v>26.2</v>
      </c>
      <c r="F1294" s="1553">
        <v>31.9</v>
      </c>
      <c r="G1294" s="1553">
        <v>34.299999999999997</v>
      </c>
      <c r="H1294" s="1553">
        <v>36.200000000000003</v>
      </c>
      <c r="I1294" s="1553">
        <v>31.4</v>
      </c>
      <c r="J1294" s="1553">
        <v>33.5</v>
      </c>
      <c r="K1294" s="1553">
        <v>30.6</v>
      </c>
      <c r="L1294" s="1553">
        <v>27.9</v>
      </c>
      <c r="M1294" s="1554">
        <v>21.3</v>
      </c>
    </row>
    <row r="1295" spans="1:13" ht="15.95" customHeight="1">
      <c r="A1295" s="1548">
        <v>6</v>
      </c>
      <c r="B1295" s="1553">
        <v>27.5</v>
      </c>
      <c r="C1295" s="1553">
        <v>17.3</v>
      </c>
      <c r="D1295" s="1553">
        <v>25.5</v>
      </c>
      <c r="E1295" s="1553">
        <v>24.8</v>
      </c>
      <c r="F1295" s="1553">
        <v>33.4</v>
      </c>
      <c r="G1295" s="1553">
        <v>35.9</v>
      </c>
      <c r="H1295" s="1553">
        <v>35.6</v>
      </c>
      <c r="I1295" s="1553">
        <v>29</v>
      </c>
      <c r="J1295" s="1553">
        <v>34.299999999999997</v>
      </c>
      <c r="K1295" s="1553">
        <v>30.1</v>
      </c>
      <c r="L1295" s="1553">
        <v>28.7</v>
      </c>
      <c r="M1295" s="1554">
        <v>25.6</v>
      </c>
    </row>
    <row r="1296" spans="1:13" ht="15.95" customHeight="1">
      <c r="A1296" s="1548">
        <v>7</v>
      </c>
      <c r="B1296" s="1553">
        <v>23.4</v>
      </c>
      <c r="C1296" s="1553">
        <v>17.600000000000001</v>
      </c>
      <c r="D1296" s="1553">
        <v>25.6</v>
      </c>
      <c r="E1296" s="1553">
        <v>23</v>
      </c>
      <c r="F1296" s="1553">
        <v>32.299999999999997</v>
      </c>
      <c r="G1296" s="1553">
        <v>35.1</v>
      </c>
      <c r="H1296" s="1553">
        <v>36.5</v>
      </c>
      <c r="I1296" s="1553">
        <v>28.4</v>
      </c>
      <c r="J1296" s="1553">
        <v>31.1</v>
      </c>
      <c r="K1296" s="1553">
        <v>31.5</v>
      </c>
      <c r="L1296" s="1553">
        <v>28.7</v>
      </c>
      <c r="M1296" s="1554">
        <v>25.4</v>
      </c>
    </row>
    <row r="1297" spans="1:13" ht="15.95" customHeight="1">
      <c r="A1297" s="1548">
        <v>8</v>
      </c>
      <c r="B1297" s="1553">
        <v>25.3</v>
      </c>
      <c r="C1297" s="1553">
        <v>18.7</v>
      </c>
      <c r="D1297" s="1553">
        <v>23</v>
      </c>
      <c r="E1297" s="1553">
        <v>24.6</v>
      </c>
      <c r="F1297" s="1553">
        <v>34.5</v>
      </c>
      <c r="G1297" s="1553">
        <v>35.299999999999997</v>
      </c>
      <c r="H1297" s="1553">
        <v>35.299999999999997</v>
      </c>
      <c r="I1297" s="1553">
        <v>31.1</v>
      </c>
      <c r="J1297" s="1553">
        <v>30.7</v>
      </c>
      <c r="K1297" s="1553">
        <v>32.9</v>
      </c>
      <c r="L1297" s="1553">
        <v>30.1</v>
      </c>
      <c r="M1297" s="1554">
        <v>28.5</v>
      </c>
    </row>
    <row r="1298" spans="1:13" ht="15.95" customHeight="1">
      <c r="A1298" s="1548">
        <v>9</v>
      </c>
      <c r="B1298" s="1553">
        <v>26.9</v>
      </c>
      <c r="C1298" s="1553">
        <v>18.899999999999999</v>
      </c>
      <c r="D1298" s="1553">
        <v>20.9</v>
      </c>
      <c r="E1298" s="1553">
        <v>28.1</v>
      </c>
      <c r="F1298" s="1553">
        <v>35.299999999999997</v>
      </c>
      <c r="G1298" s="1553">
        <v>34.200000000000003</v>
      </c>
      <c r="H1298" s="1553">
        <v>34.6</v>
      </c>
      <c r="I1298" s="1553">
        <v>33.5</v>
      </c>
      <c r="J1298" s="1553">
        <v>32.200000000000003</v>
      </c>
      <c r="K1298" s="1553">
        <v>32.5</v>
      </c>
      <c r="L1298" s="1553">
        <v>28.8</v>
      </c>
      <c r="M1298" s="1554">
        <v>25.8</v>
      </c>
    </row>
    <row r="1299" spans="1:13" ht="15.95" customHeight="1">
      <c r="A1299" s="1548">
        <v>10</v>
      </c>
      <c r="B1299" s="1553">
        <v>25.6</v>
      </c>
      <c r="C1299" s="1553">
        <v>19.5</v>
      </c>
      <c r="D1299" s="1553">
        <v>20.8</v>
      </c>
      <c r="E1299" s="1553">
        <v>26</v>
      </c>
      <c r="F1299" s="1553">
        <v>33.6</v>
      </c>
      <c r="G1299" s="1553">
        <v>35.700000000000003</v>
      </c>
      <c r="H1299" s="1553">
        <v>34.5</v>
      </c>
      <c r="I1299" s="1553">
        <v>34.6</v>
      </c>
      <c r="J1299" s="1553">
        <v>30</v>
      </c>
      <c r="K1299" s="1553">
        <v>32.299999999999997</v>
      </c>
      <c r="L1299" s="1553">
        <v>28.8</v>
      </c>
      <c r="M1299" s="1554">
        <v>24.9</v>
      </c>
    </row>
    <row r="1300" spans="1:13" ht="15.95" customHeight="1">
      <c r="A1300" s="1548">
        <v>11</v>
      </c>
      <c r="B1300" s="1553">
        <v>27.6</v>
      </c>
      <c r="C1300" s="1553">
        <v>19.600000000000001</v>
      </c>
      <c r="D1300" s="1553">
        <v>20.6</v>
      </c>
      <c r="E1300" s="1553">
        <v>25.2</v>
      </c>
      <c r="F1300" s="1553">
        <v>32.1</v>
      </c>
      <c r="G1300" s="1553">
        <v>33.1</v>
      </c>
      <c r="H1300" s="1553">
        <v>33</v>
      </c>
      <c r="I1300" s="1553">
        <v>35.700000000000003</v>
      </c>
      <c r="J1300" s="1553">
        <v>29.6</v>
      </c>
      <c r="K1300" s="1553">
        <v>32.5</v>
      </c>
      <c r="L1300" s="1553">
        <v>26.9</v>
      </c>
      <c r="M1300" s="1554">
        <v>25.8</v>
      </c>
    </row>
    <row r="1301" spans="1:13" ht="15.95" customHeight="1">
      <c r="A1301" s="1548">
        <v>12</v>
      </c>
      <c r="B1301" s="1553">
        <v>28.1</v>
      </c>
      <c r="C1301" s="1553">
        <v>23.7</v>
      </c>
      <c r="D1301" s="1553">
        <v>20.6</v>
      </c>
      <c r="E1301" s="1553">
        <v>29.5</v>
      </c>
      <c r="F1301" s="1553">
        <v>28.9</v>
      </c>
      <c r="G1301" s="1553">
        <v>28.7</v>
      </c>
      <c r="H1301" s="1553">
        <v>31.8</v>
      </c>
      <c r="I1301" s="1553">
        <v>35.799999999999997</v>
      </c>
      <c r="J1301" s="1553">
        <v>30.7</v>
      </c>
      <c r="K1301" s="1553">
        <v>34.4</v>
      </c>
      <c r="L1301" s="1553">
        <v>24.3</v>
      </c>
      <c r="M1301" s="1554">
        <v>24.5</v>
      </c>
    </row>
    <row r="1302" spans="1:13" ht="15.95" customHeight="1">
      <c r="A1302" s="1548">
        <v>13</v>
      </c>
      <c r="B1302" s="1553">
        <v>25.1</v>
      </c>
      <c r="C1302" s="1553">
        <v>24.6</v>
      </c>
      <c r="D1302" s="1553">
        <v>21.7</v>
      </c>
      <c r="E1302" s="1553">
        <v>28.5</v>
      </c>
      <c r="F1302" s="1553">
        <v>29.7</v>
      </c>
      <c r="G1302" s="1553">
        <v>26.4</v>
      </c>
      <c r="H1302" s="1553">
        <v>32.1</v>
      </c>
      <c r="I1302" s="1553">
        <v>36.4</v>
      </c>
      <c r="J1302" s="1553">
        <v>31.8</v>
      </c>
      <c r="K1302" s="1553">
        <v>31.1</v>
      </c>
      <c r="L1302" s="1553">
        <v>24.1</v>
      </c>
      <c r="M1302" s="1554">
        <v>20.3</v>
      </c>
    </row>
    <row r="1303" spans="1:13" ht="15.95" customHeight="1">
      <c r="A1303" s="1548">
        <v>14</v>
      </c>
      <c r="B1303" s="1553">
        <v>23.7</v>
      </c>
      <c r="C1303" s="1553">
        <v>23.1</v>
      </c>
      <c r="D1303" s="1553">
        <v>24.5</v>
      </c>
      <c r="E1303" s="1553">
        <v>31.7</v>
      </c>
      <c r="F1303" s="1553">
        <v>31.4</v>
      </c>
      <c r="G1303" s="1553">
        <v>28.4</v>
      </c>
      <c r="H1303" s="1553">
        <v>33.6</v>
      </c>
      <c r="I1303" s="1553">
        <v>35.700000000000003</v>
      </c>
      <c r="J1303" s="1553">
        <v>32.799999999999997</v>
      </c>
      <c r="K1303" s="1553">
        <v>26.8</v>
      </c>
      <c r="L1303" s="1553">
        <v>25.3</v>
      </c>
      <c r="M1303" s="1554">
        <v>19.600000000000001</v>
      </c>
    </row>
    <row r="1304" spans="1:13" ht="15.95" customHeight="1">
      <c r="A1304" s="1548">
        <v>15</v>
      </c>
      <c r="B1304" s="1553">
        <v>28.7</v>
      </c>
      <c r="C1304" s="1553">
        <v>22.3</v>
      </c>
      <c r="D1304" s="1553">
        <v>24.1</v>
      </c>
      <c r="E1304" s="1553">
        <v>28.7</v>
      </c>
      <c r="F1304" s="1553">
        <v>31.6</v>
      </c>
      <c r="G1304" s="1553">
        <v>29.8</v>
      </c>
      <c r="H1304" s="1553">
        <v>34</v>
      </c>
      <c r="I1304" s="1553">
        <v>33.799999999999997</v>
      </c>
      <c r="J1304" s="1553">
        <v>33.1</v>
      </c>
      <c r="K1304" s="1553">
        <v>21.2</v>
      </c>
      <c r="L1304" s="1553">
        <v>27.1</v>
      </c>
      <c r="M1304" s="1554">
        <v>22.1</v>
      </c>
    </row>
    <row r="1305" spans="1:13" ht="15.95" customHeight="1">
      <c r="A1305" s="1548">
        <v>16</v>
      </c>
      <c r="B1305" s="1553">
        <v>27.7</v>
      </c>
      <c r="C1305" s="1553">
        <v>18.8</v>
      </c>
      <c r="D1305" s="1553">
        <v>26.5</v>
      </c>
      <c r="E1305" s="1553">
        <v>24.8</v>
      </c>
      <c r="F1305" s="1553">
        <v>32.5</v>
      </c>
      <c r="G1305" s="1553">
        <v>28.9</v>
      </c>
      <c r="H1305" s="1553">
        <v>34.6</v>
      </c>
      <c r="I1305" s="1553">
        <v>32</v>
      </c>
      <c r="J1305" s="1553">
        <v>33.1</v>
      </c>
      <c r="K1305" s="1553">
        <v>19.2</v>
      </c>
      <c r="L1305" s="1553">
        <v>26.8</v>
      </c>
      <c r="M1305" s="1554">
        <v>23.8</v>
      </c>
    </row>
    <row r="1306" spans="1:13" ht="15.95" customHeight="1">
      <c r="A1306" s="1548">
        <v>17</v>
      </c>
      <c r="B1306" s="1553">
        <v>22.4</v>
      </c>
      <c r="C1306" s="1553">
        <v>15.3</v>
      </c>
      <c r="D1306" s="1553">
        <v>22.8</v>
      </c>
      <c r="E1306" s="1553">
        <v>27.8</v>
      </c>
      <c r="F1306" s="1553">
        <v>29.8</v>
      </c>
      <c r="G1306" s="1553">
        <v>30.2</v>
      </c>
      <c r="H1306" s="1553">
        <v>33.1</v>
      </c>
      <c r="I1306" s="1553">
        <v>30.8</v>
      </c>
      <c r="J1306" s="1553">
        <v>32.299999999999997</v>
      </c>
      <c r="K1306" s="1553">
        <v>20.9</v>
      </c>
      <c r="L1306" s="1553">
        <v>25.1</v>
      </c>
      <c r="M1306" s="1554">
        <v>25.2</v>
      </c>
    </row>
    <row r="1307" spans="1:13" ht="15.95" customHeight="1">
      <c r="A1307" s="1548">
        <v>18</v>
      </c>
      <c r="B1307" s="1553">
        <v>15.6</v>
      </c>
      <c r="C1307" s="1553">
        <v>19.3</v>
      </c>
      <c r="D1307" s="1553">
        <v>20.399999999999999</v>
      </c>
      <c r="E1307" s="1553">
        <v>30.6</v>
      </c>
      <c r="F1307" s="1553">
        <v>25.5</v>
      </c>
      <c r="G1307" s="1553">
        <v>32.9</v>
      </c>
      <c r="H1307" s="1553">
        <v>37.4</v>
      </c>
      <c r="I1307" s="1553">
        <v>31.6</v>
      </c>
      <c r="J1307" s="1553">
        <v>32.299999999999997</v>
      </c>
      <c r="K1307" s="1553">
        <v>28.4</v>
      </c>
      <c r="L1307" s="1553">
        <v>22.2</v>
      </c>
      <c r="M1307" s="1554">
        <v>27</v>
      </c>
    </row>
    <row r="1308" spans="1:13" ht="15.95" customHeight="1">
      <c r="A1308" s="1548">
        <v>19</v>
      </c>
      <c r="B1308" s="1553">
        <v>17.399999999999999</v>
      </c>
      <c r="C1308" s="1553">
        <v>20.8</v>
      </c>
      <c r="D1308" s="1553">
        <v>20.6</v>
      </c>
      <c r="E1308" s="1553">
        <v>31.7</v>
      </c>
      <c r="F1308" s="1553">
        <v>28.1</v>
      </c>
      <c r="G1308" s="1553">
        <v>34.6</v>
      </c>
      <c r="H1308" s="1553">
        <v>33.6</v>
      </c>
      <c r="I1308" s="1553">
        <v>34.5</v>
      </c>
      <c r="J1308" s="1553">
        <v>31.8</v>
      </c>
      <c r="K1308" s="1553">
        <v>25.3</v>
      </c>
      <c r="L1308" s="1553">
        <v>26</v>
      </c>
      <c r="M1308" s="1554">
        <v>28.5</v>
      </c>
    </row>
    <row r="1309" spans="1:13" ht="15.95" customHeight="1">
      <c r="A1309" s="1548">
        <v>20</v>
      </c>
      <c r="B1309" s="1553">
        <v>15.7</v>
      </c>
      <c r="C1309" s="1553">
        <v>25.9</v>
      </c>
      <c r="D1309" s="1553">
        <v>22</v>
      </c>
      <c r="E1309" s="1553">
        <v>30.8</v>
      </c>
      <c r="F1309" s="1553">
        <v>29</v>
      </c>
      <c r="G1309" s="1553">
        <v>33.9</v>
      </c>
      <c r="H1309" s="1553">
        <v>30.8</v>
      </c>
      <c r="I1309" s="1553">
        <v>34.6</v>
      </c>
      <c r="J1309" s="1553">
        <v>30.1</v>
      </c>
      <c r="K1309" s="1553">
        <v>26.5</v>
      </c>
      <c r="L1309" s="1553">
        <v>23.9</v>
      </c>
      <c r="M1309" s="1554">
        <v>28.8</v>
      </c>
    </row>
    <row r="1310" spans="1:13" ht="15.95" customHeight="1">
      <c r="A1310" s="1548">
        <v>21</v>
      </c>
      <c r="B1310" s="1553">
        <v>14.6</v>
      </c>
      <c r="C1310" s="1553">
        <v>24</v>
      </c>
      <c r="D1310" s="1553">
        <v>25.8</v>
      </c>
      <c r="E1310" s="1553">
        <v>29.1</v>
      </c>
      <c r="F1310" s="1553">
        <v>26</v>
      </c>
      <c r="G1310" s="1553">
        <v>33.1</v>
      </c>
      <c r="H1310" s="1553">
        <v>29.6</v>
      </c>
      <c r="I1310" s="1553">
        <v>35.5</v>
      </c>
      <c r="J1310" s="1553">
        <v>31.5</v>
      </c>
      <c r="K1310" s="1553">
        <v>28.4</v>
      </c>
      <c r="L1310" s="1553">
        <v>22.8</v>
      </c>
      <c r="M1310" s="1554">
        <v>23.5</v>
      </c>
    </row>
    <row r="1311" spans="1:13" ht="15.95" customHeight="1">
      <c r="A1311" s="1548">
        <v>22</v>
      </c>
      <c r="B1311" s="1553">
        <v>18.600000000000001</v>
      </c>
      <c r="C1311" s="1553">
        <v>19.7</v>
      </c>
      <c r="D1311" s="1553">
        <v>26.4</v>
      </c>
      <c r="E1311" s="1553">
        <v>32.1</v>
      </c>
      <c r="F1311" s="1553">
        <v>27</v>
      </c>
      <c r="G1311" s="1553">
        <v>35.6</v>
      </c>
      <c r="H1311" s="1553">
        <v>29.1</v>
      </c>
      <c r="I1311" s="1553">
        <v>32.700000000000003</v>
      </c>
      <c r="J1311" s="1553">
        <v>31.8</v>
      </c>
      <c r="K1311" s="1553">
        <v>30.3</v>
      </c>
      <c r="L1311" s="1553">
        <v>24.1</v>
      </c>
      <c r="M1311" s="1554">
        <v>24</v>
      </c>
    </row>
    <row r="1312" spans="1:13" ht="15.95" customHeight="1">
      <c r="A1312" s="1548">
        <v>23</v>
      </c>
      <c r="B1312" s="1553">
        <v>22.9</v>
      </c>
      <c r="C1312" s="1553">
        <v>19.100000000000001</v>
      </c>
      <c r="D1312" s="1553">
        <v>26.7</v>
      </c>
      <c r="E1312" s="1553">
        <v>31.8</v>
      </c>
      <c r="F1312" s="1553">
        <v>30.4</v>
      </c>
      <c r="G1312" s="1553">
        <v>35.4</v>
      </c>
      <c r="H1312" s="1553">
        <v>28.9</v>
      </c>
      <c r="I1312" s="1553">
        <v>34.5</v>
      </c>
      <c r="J1312" s="1553">
        <v>33.4</v>
      </c>
      <c r="K1312" s="1553">
        <v>31.6</v>
      </c>
      <c r="L1312" s="1553">
        <v>25.9</v>
      </c>
      <c r="M1312" s="1554">
        <v>24.7</v>
      </c>
    </row>
    <row r="1313" spans="1:13">
      <c r="A1313" s="1548">
        <v>24</v>
      </c>
      <c r="B1313" s="1553">
        <v>24.1</v>
      </c>
      <c r="C1313" s="1553">
        <v>17.600000000000001</v>
      </c>
      <c r="D1313" s="1553">
        <v>23.8</v>
      </c>
      <c r="E1313" s="1553">
        <v>33.1</v>
      </c>
      <c r="F1313" s="1553">
        <v>30.7</v>
      </c>
      <c r="G1313" s="1553">
        <v>35</v>
      </c>
      <c r="H1313" s="1553">
        <v>32.299999999999997</v>
      </c>
      <c r="I1313" s="1553">
        <v>35.1</v>
      </c>
      <c r="J1313" s="1553">
        <v>33.799999999999997</v>
      </c>
      <c r="K1313" s="1553">
        <v>32.1</v>
      </c>
      <c r="L1313" s="1553">
        <v>26.3</v>
      </c>
      <c r="M1313" s="1554">
        <v>24.5</v>
      </c>
    </row>
    <row r="1314" spans="1:13">
      <c r="A1314" s="1548">
        <v>25</v>
      </c>
      <c r="B1314" s="1553">
        <v>21.5</v>
      </c>
      <c r="C1314" s="1553">
        <v>15.3</v>
      </c>
      <c r="D1314" s="1553">
        <v>19.5</v>
      </c>
      <c r="E1314" s="1553">
        <v>34.9</v>
      </c>
      <c r="F1314" s="1553">
        <v>35.4</v>
      </c>
      <c r="G1314" s="1553">
        <v>33.4</v>
      </c>
      <c r="H1314" s="1553">
        <v>34.5</v>
      </c>
      <c r="I1314" s="1553">
        <v>34.1</v>
      </c>
      <c r="J1314" s="1553">
        <v>31.8</v>
      </c>
      <c r="K1314" s="1553">
        <v>32.1</v>
      </c>
      <c r="L1314" s="1553">
        <v>24.5</v>
      </c>
      <c r="M1314" s="1554">
        <v>25.2</v>
      </c>
    </row>
    <row r="1315" spans="1:13">
      <c r="A1315" s="1548">
        <v>26</v>
      </c>
      <c r="B1315" s="1553">
        <v>16.600000000000001</v>
      </c>
      <c r="C1315" s="1553">
        <v>14.9</v>
      </c>
      <c r="D1315" s="1553">
        <v>22.1</v>
      </c>
      <c r="E1315" s="1553">
        <v>33.5</v>
      </c>
      <c r="F1315" s="1553">
        <v>38</v>
      </c>
      <c r="G1315" s="1553">
        <v>31.6</v>
      </c>
      <c r="H1315" s="1553">
        <v>35</v>
      </c>
      <c r="I1315" s="1553">
        <v>33.9</v>
      </c>
      <c r="J1315" s="1553">
        <v>29.1</v>
      </c>
      <c r="K1315" s="1553">
        <v>32</v>
      </c>
      <c r="L1315" s="1553">
        <v>23.3</v>
      </c>
      <c r="M1315" s="1554">
        <v>24.5</v>
      </c>
    </row>
    <row r="1316" spans="1:13">
      <c r="A1316" s="1548">
        <v>27</v>
      </c>
      <c r="B1316" s="1553">
        <v>15.5</v>
      </c>
      <c r="C1316" s="1553">
        <v>12.9</v>
      </c>
      <c r="D1316" s="1553">
        <v>27.1</v>
      </c>
      <c r="E1316" s="1553">
        <v>30.7</v>
      </c>
      <c r="F1316" s="1553">
        <v>35.700000000000003</v>
      </c>
      <c r="G1316" s="1553">
        <v>31.4</v>
      </c>
      <c r="H1316" s="1553">
        <v>35.4</v>
      </c>
      <c r="I1316" s="1553">
        <v>34</v>
      </c>
      <c r="J1316" s="1553">
        <v>30.5</v>
      </c>
      <c r="K1316" s="1553">
        <v>31.9</v>
      </c>
      <c r="L1316" s="1553">
        <v>27.6</v>
      </c>
      <c r="M1316" s="1554">
        <v>24.2</v>
      </c>
    </row>
    <row r="1317" spans="1:13">
      <c r="A1317" s="1548">
        <v>28</v>
      </c>
      <c r="B1317" s="1553">
        <v>14.7</v>
      </c>
      <c r="C1317" s="1553">
        <v>14.4</v>
      </c>
      <c r="D1317" s="1553">
        <v>29.2</v>
      </c>
      <c r="E1317" s="1553">
        <v>28.4</v>
      </c>
      <c r="F1317" s="1553">
        <v>33.799999999999997</v>
      </c>
      <c r="G1317" s="1553">
        <v>32.700000000000003</v>
      </c>
      <c r="H1317" s="1553">
        <v>35.6</v>
      </c>
      <c r="I1317" s="1553">
        <v>33</v>
      </c>
      <c r="J1317" s="1553">
        <v>31.7</v>
      </c>
      <c r="K1317" s="1553">
        <v>29.4</v>
      </c>
      <c r="L1317" s="1553">
        <v>27.6</v>
      </c>
      <c r="M1317" s="1554">
        <v>25.3</v>
      </c>
    </row>
    <row r="1318" spans="1:13">
      <c r="A1318" s="1548">
        <v>29</v>
      </c>
      <c r="B1318" s="1553">
        <v>13.8</v>
      </c>
      <c r="C1318" s="1553">
        <v>13.7</v>
      </c>
      <c r="D1318" s="1553">
        <v>31</v>
      </c>
      <c r="E1318" s="1553">
        <v>32.799999999999997</v>
      </c>
      <c r="F1318" s="1553">
        <v>32.6</v>
      </c>
      <c r="G1318" s="1553">
        <v>34.1</v>
      </c>
      <c r="H1318" s="1553">
        <v>35.5</v>
      </c>
      <c r="I1318" s="1553">
        <v>34.299999999999997</v>
      </c>
      <c r="J1318" s="1553">
        <v>28.1</v>
      </c>
      <c r="K1318" s="1553">
        <v>27.1</v>
      </c>
      <c r="L1318" s="1553">
        <v>27.4</v>
      </c>
      <c r="M1318" s="1554">
        <v>26.1</v>
      </c>
    </row>
    <row r="1319" spans="1:13">
      <c r="A1319" s="1548">
        <v>30</v>
      </c>
      <c r="B1319" s="1553">
        <v>14</v>
      </c>
      <c r="C1319" s="1553"/>
      <c r="D1319" s="1553">
        <v>29.4</v>
      </c>
      <c r="E1319" s="1553">
        <v>33.6</v>
      </c>
      <c r="F1319" s="1553">
        <v>34</v>
      </c>
      <c r="G1319" s="1553">
        <v>34.6</v>
      </c>
      <c r="H1319" s="1553">
        <v>33.1</v>
      </c>
      <c r="I1319" s="1553">
        <v>33.700000000000003</v>
      </c>
      <c r="J1319" s="1553">
        <v>29.7</v>
      </c>
      <c r="K1319" s="1553">
        <v>27.6</v>
      </c>
      <c r="L1319" s="1553">
        <v>28.6</v>
      </c>
      <c r="M1319" s="1554">
        <v>25.3</v>
      </c>
    </row>
    <row r="1320" spans="1:13">
      <c r="A1320" s="1548">
        <v>31</v>
      </c>
      <c r="B1320" s="1553">
        <v>12.7</v>
      </c>
      <c r="C1320" s="1553"/>
      <c r="D1320" s="1553">
        <v>27.9</v>
      </c>
      <c r="E1320" s="1553"/>
      <c r="F1320" s="1553">
        <v>32.5</v>
      </c>
      <c r="G1320" s="1553"/>
      <c r="H1320" s="1553">
        <v>33.799999999999997</v>
      </c>
      <c r="I1320" s="1553">
        <v>34.700000000000003</v>
      </c>
      <c r="J1320" s="1553"/>
      <c r="K1320" s="1553">
        <v>27.4</v>
      </c>
      <c r="L1320" s="1553"/>
      <c r="M1320" s="1554">
        <v>22.5</v>
      </c>
    </row>
    <row r="1321" spans="1:13">
      <c r="A1321" s="1540">
        <v>2001</v>
      </c>
      <c r="B1321" s="1540"/>
      <c r="C1321" s="1540"/>
      <c r="D1321" s="1540"/>
      <c r="E1321" s="1540"/>
      <c r="F1321" s="1540"/>
      <c r="I1321" s="1541"/>
      <c r="J1321" s="1542"/>
      <c r="K1321" s="1542"/>
      <c r="L1321" s="1540"/>
    </row>
    <row r="1322" spans="1:13">
      <c r="A1322" s="1543" t="s">
        <v>14</v>
      </c>
      <c r="B1322" s="1544" t="s">
        <v>2</v>
      </c>
      <c r="C1322" s="1544" t="s">
        <v>3</v>
      </c>
      <c r="D1322" s="1544" t="s">
        <v>4</v>
      </c>
      <c r="E1322" s="1544" t="s">
        <v>5</v>
      </c>
      <c r="F1322" s="1544" t="s">
        <v>6</v>
      </c>
      <c r="G1322" s="1544" t="s">
        <v>7</v>
      </c>
      <c r="H1322" s="1544" t="s">
        <v>8</v>
      </c>
      <c r="I1322" s="1544" t="s">
        <v>9</v>
      </c>
      <c r="J1322" s="1544" t="s">
        <v>10</v>
      </c>
      <c r="K1322" s="1544" t="s">
        <v>11</v>
      </c>
      <c r="L1322" s="1544" t="s">
        <v>12</v>
      </c>
      <c r="M1322" s="1544" t="s">
        <v>13</v>
      </c>
    </row>
    <row r="1323" spans="1:13">
      <c r="A1323" s="1545">
        <v>1</v>
      </c>
      <c r="B1323" s="1551">
        <v>24</v>
      </c>
      <c r="C1323" s="1551">
        <v>17.8</v>
      </c>
      <c r="D1323" s="1551">
        <v>22.8</v>
      </c>
      <c r="E1323" s="1551">
        <v>27.8</v>
      </c>
      <c r="F1323" s="1551">
        <v>28.6</v>
      </c>
      <c r="G1323" s="1551">
        <v>31.6</v>
      </c>
      <c r="H1323" s="1551">
        <v>35</v>
      </c>
      <c r="I1323" s="1551">
        <v>34.4</v>
      </c>
      <c r="J1323" s="1551">
        <v>28.4</v>
      </c>
      <c r="K1323" s="1551">
        <v>33.799999999999997</v>
      </c>
      <c r="L1323" s="1551">
        <v>31</v>
      </c>
      <c r="M1323" s="1552">
        <v>28.1</v>
      </c>
    </row>
    <row r="1324" spans="1:13">
      <c r="A1324" s="1548">
        <v>2</v>
      </c>
      <c r="B1324" s="1553">
        <v>25</v>
      </c>
      <c r="C1324" s="1553">
        <v>15.9</v>
      </c>
      <c r="D1324" s="1553">
        <v>24.8</v>
      </c>
      <c r="E1324" s="1553">
        <v>28.1</v>
      </c>
      <c r="F1324" s="1553">
        <v>27.7</v>
      </c>
      <c r="G1324" s="1553">
        <v>32.6</v>
      </c>
      <c r="H1324" s="1553">
        <v>34.4</v>
      </c>
      <c r="I1324" s="1553">
        <v>30.1</v>
      </c>
      <c r="J1324" s="1553">
        <v>30.9</v>
      </c>
      <c r="K1324" s="1553">
        <v>33.700000000000003</v>
      </c>
      <c r="L1324" s="1553">
        <v>32.299999999999997</v>
      </c>
      <c r="M1324" s="1554">
        <v>27.9</v>
      </c>
    </row>
    <row r="1325" spans="1:13">
      <c r="A1325" s="1548">
        <v>3</v>
      </c>
      <c r="B1325" s="1553">
        <v>21.8</v>
      </c>
      <c r="C1325" s="1553">
        <v>15.8</v>
      </c>
      <c r="D1325" s="1553">
        <v>20.5</v>
      </c>
      <c r="E1325" s="1553">
        <v>28.5</v>
      </c>
      <c r="F1325" s="1553">
        <v>28.2</v>
      </c>
      <c r="G1325" s="1553">
        <v>33.200000000000003</v>
      </c>
      <c r="H1325" s="1553">
        <v>28.8</v>
      </c>
      <c r="I1325" s="1553">
        <v>26.7</v>
      </c>
      <c r="J1325" s="1553">
        <v>30.9</v>
      </c>
      <c r="K1325" s="1553">
        <v>31.6</v>
      </c>
      <c r="L1325" s="1553">
        <v>31.8</v>
      </c>
      <c r="M1325" s="1554">
        <v>28.5</v>
      </c>
    </row>
    <row r="1326" spans="1:13">
      <c r="A1326" s="1548">
        <v>4</v>
      </c>
      <c r="B1326" s="1553">
        <v>20.399999999999999</v>
      </c>
      <c r="C1326" s="1553">
        <v>18.399999999999999</v>
      </c>
      <c r="D1326" s="1553">
        <v>24.1</v>
      </c>
      <c r="E1326" s="1553">
        <v>26.8</v>
      </c>
      <c r="F1326" s="1553">
        <v>29.5</v>
      </c>
      <c r="G1326" s="1553">
        <v>34.6</v>
      </c>
      <c r="H1326" s="1553">
        <v>31.5</v>
      </c>
      <c r="I1326" s="1553">
        <v>30</v>
      </c>
      <c r="J1326" s="1553">
        <v>28.6</v>
      </c>
      <c r="K1326" s="1553">
        <v>28.7</v>
      </c>
      <c r="L1326" s="1553">
        <v>31.6</v>
      </c>
      <c r="M1326" s="1554">
        <v>28.2</v>
      </c>
    </row>
    <row r="1327" spans="1:13">
      <c r="A1327" s="1548">
        <v>5</v>
      </c>
      <c r="B1327" s="1553">
        <v>20.100000000000001</v>
      </c>
      <c r="C1327" s="1553">
        <v>19.100000000000001</v>
      </c>
      <c r="D1327" s="1553">
        <v>25.3</v>
      </c>
      <c r="E1327" s="1553">
        <v>25.5</v>
      </c>
      <c r="F1327" s="1553">
        <v>33.6</v>
      </c>
      <c r="G1327" s="1553">
        <v>32.1</v>
      </c>
      <c r="H1327" s="1553">
        <v>35.1</v>
      </c>
      <c r="I1327" s="1553">
        <v>33.6</v>
      </c>
      <c r="J1327" s="1553">
        <v>28.8</v>
      </c>
      <c r="K1327" s="1553">
        <v>29.6</v>
      </c>
      <c r="L1327" s="1553">
        <v>30.3</v>
      </c>
      <c r="M1327" s="1554">
        <v>28.6</v>
      </c>
    </row>
    <row r="1328" spans="1:13">
      <c r="A1328" s="1548">
        <v>6</v>
      </c>
      <c r="B1328" s="1553">
        <v>26.3</v>
      </c>
      <c r="C1328" s="1553">
        <v>20.100000000000001</v>
      </c>
      <c r="D1328" s="1553">
        <v>22.9</v>
      </c>
      <c r="E1328" s="1553">
        <v>24.3</v>
      </c>
      <c r="F1328" s="1553">
        <v>35.6</v>
      </c>
      <c r="G1328" s="1553">
        <v>29.6</v>
      </c>
      <c r="H1328" s="1553">
        <v>37.200000000000003</v>
      </c>
      <c r="I1328" s="1553">
        <v>32.700000000000003</v>
      </c>
      <c r="J1328" s="1553">
        <v>31.9</v>
      </c>
      <c r="K1328" s="1553">
        <v>32.1</v>
      </c>
      <c r="L1328" s="1553">
        <v>22.9</v>
      </c>
      <c r="M1328" s="1554">
        <v>25</v>
      </c>
    </row>
    <row r="1329" spans="1:13">
      <c r="A1329" s="1548">
        <v>7</v>
      </c>
      <c r="B1329" s="1553">
        <v>28.5</v>
      </c>
      <c r="C1329" s="1553">
        <v>19.2</v>
      </c>
      <c r="D1329" s="1553">
        <v>22.1</v>
      </c>
      <c r="E1329" s="1553">
        <v>24.8</v>
      </c>
      <c r="F1329" s="1553">
        <v>37.200000000000003</v>
      </c>
      <c r="G1329" s="1553">
        <v>33.799999999999997</v>
      </c>
      <c r="H1329" s="1553">
        <v>34.4</v>
      </c>
      <c r="I1329" s="1553">
        <v>33.9</v>
      </c>
      <c r="J1329" s="1553">
        <v>34.4</v>
      </c>
      <c r="K1329" s="1553">
        <v>33.5</v>
      </c>
      <c r="L1329" s="1553">
        <v>26.3</v>
      </c>
      <c r="M1329" s="1554">
        <v>16.600000000000001</v>
      </c>
    </row>
    <row r="1330" spans="1:13">
      <c r="A1330" s="1548">
        <v>8</v>
      </c>
      <c r="B1330" s="1553">
        <v>28.9</v>
      </c>
      <c r="C1330" s="1553">
        <v>18.600000000000001</v>
      </c>
      <c r="D1330" s="1553">
        <v>21.4</v>
      </c>
      <c r="E1330" s="1553">
        <v>31.6</v>
      </c>
      <c r="F1330" s="1553">
        <v>37.1</v>
      </c>
      <c r="G1330" s="1553">
        <v>35.4</v>
      </c>
      <c r="H1330" s="1553">
        <v>32.6</v>
      </c>
      <c r="I1330" s="1553">
        <v>34.1</v>
      </c>
      <c r="J1330" s="1553">
        <v>34.200000000000003</v>
      </c>
      <c r="K1330" s="1553">
        <v>33.4</v>
      </c>
      <c r="L1330" s="1553">
        <v>27.3</v>
      </c>
      <c r="M1330" s="1554">
        <v>20.6</v>
      </c>
    </row>
    <row r="1331" spans="1:13">
      <c r="A1331" s="1548">
        <v>9</v>
      </c>
      <c r="B1331" s="1553">
        <v>27.1</v>
      </c>
      <c r="C1331" s="1553">
        <v>15.5</v>
      </c>
      <c r="D1331" s="1553">
        <v>16.2</v>
      </c>
      <c r="E1331" s="1553">
        <v>31.8</v>
      </c>
      <c r="F1331" s="1553">
        <v>32.700000000000003</v>
      </c>
      <c r="G1331" s="1553">
        <v>36.6</v>
      </c>
      <c r="H1331" s="1553">
        <v>30.9</v>
      </c>
      <c r="I1331" s="1553">
        <v>35.4</v>
      </c>
      <c r="J1331" s="1553">
        <v>29.6</v>
      </c>
      <c r="K1331" s="1553">
        <v>29.2</v>
      </c>
      <c r="L1331" s="1553">
        <v>25.3</v>
      </c>
      <c r="M1331" s="1554">
        <v>24.8</v>
      </c>
    </row>
    <row r="1332" spans="1:13">
      <c r="A1332" s="1548">
        <v>10</v>
      </c>
      <c r="B1332" s="1553">
        <v>17.2</v>
      </c>
      <c r="C1332" s="1553">
        <v>16.8</v>
      </c>
      <c r="D1332" s="1553">
        <v>16.8</v>
      </c>
      <c r="E1332" s="1553">
        <v>30.1</v>
      </c>
      <c r="F1332" s="1553">
        <v>29.8</v>
      </c>
      <c r="G1332" s="1553">
        <v>34.4</v>
      </c>
      <c r="H1332" s="1553">
        <v>34.4</v>
      </c>
      <c r="I1332" s="1553">
        <v>35.4</v>
      </c>
      <c r="J1332" s="1553">
        <v>32.700000000000003</v>
      </c>
      <c r="K1332" s="1553">
        <v>30</v>
      </c>
      <c r="L1332" s="1553">
        <v>25.9</v>
      </c>
      <c r="M1332" s="1554">
        <v>21.3</v>
      </c>
    </row>
    <row r="1333" spans="1:13">
      <c r="A1333" s="1548">
        <v>11</v>
      </c>
      <c r="B1333" s="1553">
        <v>17.399999999999999</v>
      </c>
      <c r="C1333" s="1553">
        <v>19.5</v>
      </c>
      <c r="D1333" s="1553">
        <v>18</v>
      </c>
      <c r="E1333" s="1553">
        <v>27.8</v>
      </c>
      <c r="F1333" s="1553">
        <v>30.8</v>
      </c>
      <c r="G1333" s="1553">
        <v>32.1</v>
      </c>
      <c r="H1333" s="1553">
        <v>36.200000000000003</v>
      </c>
      <c r="I1333" s="1553">
        <v>29.8</v>
      </c>
      <c r="J1333" s="1553">
        <v>33</v>
      </c>
      <c r="K1333" s="1553">
        <v>31.3</v>
      </c>
      <c r="L1333" s="1553">
        <v>25.7</v>
      </c>
      <c r="M1333" s="1554">
        <v>17.600000000000001</v>
      </c>
    </row>
    <row r="1334" spans="1:13">
      <c r="A1334" s="1548">
        <v>12</v>
      </c>
      <c r="B1334" s="1553">
        <v>19.399999999999999</v>
      </c>
      <c r="C1334" s="1553">
        <v>17.399999999999999</v>
      </c>
      <c r="D1334" s="1553">
        <v>20</v>
      </c>
      <c r="E1334" s="1553">
        <v>22.5</v>
      </c>
      <c r="F1334" s="1553">
        <v>32.299999999999997</v>
      </c>
      <c r="G1334" s="1553">
        <v>34.6</v>
      </c>
      <c r="H1334" s="1553">
        <v>36.700000000000003</v>
      </c>
      <c r="I1334" s="1553">
        <v>33.6</v>
      </c>
      <c r="J1334" s="1553">
        <v>30.5</v>
      </c>
      <c r="K1334" s="1553">
        <v>31.9</v>
      </c>
      <c r="L1334" s="1553">
        <v>26.6</v>
      </c>
      <c r="M1334" s="1554">
        <v>19.100000000000001</v>
      </c>
    </row>
    <row r="1335" spans="1:13">
      <c r="A1335" s="1548">
        <v>13</v>
      </c>
      <c r="B1335" s="1553">
        <v>19.600000000000001</v>
      </c>
      <c r="C1335" s="1553">
        <v>18.100000000000001</v>
      </c>
      <c r="D1335" s="1553">
        <v>19.100000000000001</v>
      </c>
      <c r="E1335" s="1553">
        <v>24.1</v>
      </c>
      <c r="F1335" s="1553">
        <v>32.1</v>
      </c>
      <c r="G1335" s="1553">
        <v>30.7</v>
      </c>
      <c r="H1335" s="1553">
        <v>36.299999999999997</v>
      </c>
      <c r="I1335" s="1553">
        <v>30.3</v>
      </c>
      <c r="J1335" s="1553">
        <v>32.1</v>
      </c>
      <c r="K1335" s="1553">
        <v>32.1</v>
      </c>
      <c r="L1335" s="1553">
        <v>23.9</v>
      </c>
      <c r="M1335" s="1554">
        <v>17.399999999999999</v>
      </c>
    </row>
    <row r="1336" spans="1:13">
      <c r="A1336" s="1548">
        <v>14</v>
      </c>
      <c r="B1336" s="1553">
        <v>19.600000000000001</v>
      </c>
      <c r="C1336" s="1553">
        <v>19.5</v>
      </c>
      <c r="D1336" s="1553">
        <v>22.8</v>
      </c>
      <c r="E1336" s="1553">
        <v>23</v>
      </c>
      <c r="F1336" s="1553">
        <v>33.1</v>
      </c>
      <c r="G1336" s="1553">
        <v>34.6</v>
      </c>
      <c r="H1336" s="1553">
        <v>33.1</v>
      </c>
      <c r="I1336" s="1553">
        <v>31.6</v>
      </c>
      <c r="J1336" s="1553">
        <v>32.9</v>
      </c>
      <c r="K1336" s="1553">
        <v>32.299999999999997</v>
      </c>
      <c r="L1336" s="1553">
        <v>21.9</v>
      </c>
      <c r="M1336" s="1554">
        <v>15.5</v>
      </c>
    </row>
    <row r="1337" spans="1:13">
      <c r="A1337" s="1548">
        <v>15</v>
      </c>
      <c r="B1337" s="1553">
        <v>17.600000000000001</v>
      </c>
      <c r="C1337" s="1553">
        <v>21.5</v>
      </c>
      <c r="D1337" s="1553">
        <v>25.5</v>
      </c>
      <c r="E1337" s="1553">
        <v>26.3</v>
      </c>
      <c r="F1337" s="1553">
        <v>31.5</v>
      </c>
      <c r="G1337" s="1553">
        <v>34.6</v>
      </c>
      <c r="H1337" s="1553">
        <v>31.8</v>
      </c>
      <c r="I1337" s="1553">
        <v>29.5</v>
      </c>
      <c r="J1337" s="1553">
        <v>34.700000000000003</v>
      </c>
      <c r="K1337" s="1553">
        <v>31.3</v>
      </c>
      <c r="L1337" s="1553">
        <v>23.5</v>
      </c>
      <c r="M1337" s="1554">
        <v>19.3</v>
      </c>
    </row>
    <row r="1338" spans="1:13">
      <c r="A1338" s="1548">
        <v>16</v>
      </c>
      <c r="B1338" s="1553">
        <v>14.6</v>
      </c>
      <c r="C1338" s="1553">
        <v>23.2</v>
      </c>
      <c r="D1338" s="1553">
        <v>29.5</v>
      </c>
      <c r="E1338" s="1553">
        <v>27.1</v>
      </c>
      <c r="F1338" s="1553">
        <v>27.6</v>
      </c>
      <c r="G1338" s="1553">
        <v>35</v>
      </c>
      <c r="H1338" s="1553">
        <v>32.200000000000003</v>
      </c>
      <c r="I1338" s="1553">
        <v>32.6</v>
      </c>
      <c r="J1338" s="1553">
        <v>34.5</v>
      </c>
      <c r="K1338" s="1553">
        <v>32.4</v>
      </c>
      <c r="L1338" s="1553">
        <v>24.2</v>
      </c>
      <c r="M1338" s="1554">
        <v>21.1</v>
      </c>
    </row>
    <row r="1339" spans="1:13">
      <c r="A1339" s="1548">
        <v>17</v>
      </c>
      <c r="B1339" s="1553">
        <v>19.2</v>
      </c>
      <c r="C1339" s="1553">
        <v>24.3</v>
      </c>
      <c r="D1339" s="1553">
        <v>28.6</v>
      </c>
      <c r="E1339" s="1553">
        <v>28.1</v>
      </c>
      <c r="F1339" s="1553">
        <v>27.4</v>
      </c>
      <c r="G1339" s="1553">
        <v>31.6</v>
      </c>
      <c r="H1339" s="1553">
        <v>32.1</v>
      </c>
      <c r="I1339" s="1553">
        <v>34.4</v>
      </c>
      <c r="J1339" s="1553">
        <v>34.6</v>
      </c>
      <c r="K1339" s="1553">
        <v>29.5</v>
      </c>
      <c r="L1339" s="1553">
        <v>24.5</v>
      </c>
      <c r="M1339" s="1554">
        <v>19.899999999999999</v>
      </c>
    </row>
    <row r="1340" spans="1:13">
      <c r="A1340" s="1548">
        <v>18</v>
      </c>
      <c r="B1340" s="1553">
        <v>23.8</v>
      </c>
      <c r="C1340" s="1553">
        <v>23.7</v>
      </c>
      <c r="D1340" s="1553">
        <v>26.9</v>
      </c>
      <c r="E1340" s="1553">
        <v>31.4</v>
      </c>
      <c r="F1340" s="1553">
        <v>32.799999999999997</v>
      </c>
      <c r="G1340" s="1553">
        <v>35.9</v>
      </c>
      <c r="H1340" s="1553">
        <v>34.799999999999997</v>
      </c>
      <c r="I1340" s="1553">
        <v>34.5</v>
      </c>
      <c r="J1340" s="1553">
        <v>35.4</v>
      </c>
      <c r="K1340" s="1553">
        <v>27.7</v>
      </c>
      <c r="L1340" s="1553">
        <v>24.7</v>
      </c>
      <c r="M1340" s="1554">
        <v>18.8</v>
      </c>
    </row>
    <row r="1341" spans="1:13">
      <c r="A1341" s="1548">
        <v>19</v>
      </c>
      <c r="B1341" s="1553">
        <v>24.1</v>
      </c>
      <c r="C1341" s="1553">
        <v>21.3</v>
      </c>
      <c r="D1341" s="1553">
        <v>25.5</v>
      </c>
      <c r="E1341" s="1553">
        <v>31.2</v>
      </c>
      <c r="F1341" s="1553">
        <v>30.6</v>
      </c>
      <c r="G1341" s="1553">
        <v>36.4</v>
      </c>
      <c r="H1341" s="1553">
        <v>35.1</v>
      </c>
      <c r="I1341" s="1553">
        <v>34.1</v>
      </c>
      <c r="J1341" s="1553">
        <v>34.799999999999997</v>
      </c>
      <c r="K1341" s="1553">
        <v>27.1</v>
      </c>
      <c r="L1341" s="1553">
        <v>25.8</v>
      </c>
      <c r="M1341" s="1554">
        <v>18.5</v>
      </c>
    </row>
    <row r="1342" spans="1:13">
      <c r="A1342" s="1548">
        <v>20</v>
      </c>
      <c r="B1342" s="1553">
        <v>26.1</v>
      </c>
      <c r="C1342" s="1553">
        <v>24.9</v>
      </c>
      <c r="D1342" s="1553">
        <v>29.4</v>
      </c>
      <c r="E1342" s="1553">
        <v>35.5</v>
      </c>
      <c r="F1342" s="1553">
        <v>31.7</v>
      </c>
      <c r="G1342" s="1553">
        <v>34.9</v>
      </c>
      <c r="H1342" s="1553">
        <v>31.6</v>
      </c>
      <c r="I1342" s="1553">
        <v>34.6</v>
      </c>
      <c r="J1342" s="1553">
        <v>34.1</v>
      </c>
      <c r="K1342" s="1553">
        <v>29.1</v>
      </c>
      <c r="L1342" s="1553">
        <v>24.6</v>
      </c>
      <c r="M1342" s="1554">
        <v>17.7</v>
      </c>
    </row>
    <row r="1343" spans="1:13">
      <c r="A1343" s="1548">
        <v>21</v>
      </c>
      <c r="B1343" s="1553">
        <v>28.4</v>
      </c>
      <c r="C1343" s="1553">
        <v>25.3</v>
      </c>
      <c r="D1343" s="1553">
        <v>27.1</v>
      </c>
      <c r="E1343" s="1553">
        <v>36</v>
      </c>
      <c r="F1343" s="1553">
        <v>33.6</v>
      </c>
      <c r="G1343" s="1553">
        <v>31.7</v>
      </c>
      <c r="H1343" s="1553">
        <v>32.299999999999997</v>
      </c>
      <c r="I1343" s="1553">
        <v>34.5</v>
      </c>
      <c r="J1343" s="1553">
        <v>34</v>
      </c>
      <c r="K1343" s="1553">
        <v>31.3</v>
      </c>
      <c r="L1343" s="1553">
        <v>24.7</v>
      </c>
      <c r="M1343" s="1554">
        <v>20.100000000000001</v>
      </c>
    </row>
    <row r="1344" spans="1:13">
      <c r="A1344" s="1548">
        <v>22</v>
      </c>
      <c r="B1344" s="1553">
        <v>25.9</v>
      </c>
      <c r="C1344" s="1553">
        <v>24.8</v>
      </c>
      <c r="D1344" s="1553">
        <v>28.9</v>
      </c>
      <c r="E1344" s="1553">
        <v>30.3</v>
      </c>
      <c r="F1344" s="1553">
        <v>32.299999999999997</v>
      </c>
      <c r="G1344" s="1553">
        <v>32.4</v>
      </c>
      <c r="H1344" s="1553">
        <v>30.5</v>
      </c>
      <c r="I1344" s="1553">
        <v>35.299999999999997</v>
      </c>
      <c r="J1344" s="1553">
        <v>31.5</v>
      </c>
      <c r="K1344" s="1553">
        <v>30.6</v>
      </c>
      <c r="L1344" s="1553">
        <v>24.3</v>
      </c>
      <c r="M1344" s="1554">
        <v>19.399999999999999</v>
      </c>
    </row>
    <row r="1345" spans="1:13">
      <c r="A1345" s="1548">
        <v>23</v>
      </c>
      <c r="B1345" s="1553">
        <v>27.1</v>
      </c>
      <c r="C1345" s="1553">
        <v>25.5</v>
      </c>
      <c r="D1345" s="1553">
        <v>29.1</v>
      </c>
      <c r="E1345" s="1553">
        <v>24.9</v>
      </c>
      <c r="F1345" s="1553">
        <v>33.6</v>
      </c>
      <c r="G1345" s="1553">
        <v>34.299999999999997</v>
      </c>
      <c r="H1345" s="1553">
        <v>32.299999999999997</v>
      </c>
      <c r="I1345" s="1553">
        <v>35.1</v>
      </c>
      <c r="J1345" s="1553">
        <v>30.8</v>
      </c>
      <c r="K1345" s="1553">
        <v>28</v>
      </c>
      <c r="L1345" s="1553">
        <v>24.9</v>
      </c>
      <c r="M1345" s="1554">
        <v>20.3</v>
      </c>
    </row>
    <row r="1346" spans="1:13">
      <c r="A1346" s="1548">
        <v>24</v>
      </c>
      <c r="B1346" s="1553">
        <v>25.6</v>
      </c>
      <c r="C1346" s="1553">
        <v>24.1</v>
      </c>
      <c r="D1346" s="1553">
        <v>28.3</v>
      </c>
      <c r="E1346" s="1553">
        <v>22.6</v>
      </c>
      <c r="F1346" s="1553">
        <v>34.4</v>
      </c>
      <c r="G1346" s="1553">
        <v>35.700000000000003</v>
      </c>
      <c r="H1346" s="1553">
        <v>34.4</v>
      </c>
      <c r="I1346" s="1553">
        <v>36.700000000000003</v>
      </c>
      <c r="J1346" s="1553">
        <v>33.1</v>
      </c>
      <c r="K1346" s="1553">
        <v>24.6</v>
      </c>
      <c r="L1346" s="1553">
        <v>25.4</v>
      </c>
      <c r="M1346" s="1554">
        <v>19.8</v>
      </c>
    </row>
    <row r="1347" spans="1:13">
      <c r="A1347" s="1548">
        <v>25</v>
      </c>
      <c r="B1347" s="1553">
        <v>28.3</v>
      </c>
      <c r="C1347" s="1553">
        <v>21.5</v>
      </c>
      <c r="D1347" s="1553">
        <v>30.5</v>
      </c>
      <c r="E1347" s="1553">
        <v>25.3</v>
      </c>
      <c r="F1347" s="1553">
        <v>28.4</v>
      </c>
      <c r="G1347" s="1553">
        <v>35.299999999999997</v>
      </c>
      <c r="H1347" s="1553">
        <v>34.1</v>
      </c>
      <c r="I1347" s="1553">
        <v>29.8</v>
      </c>
      <c r="J1347" s="1553">
        <v>33.6</v>
      </c>
      <c r="K1347" s="1553">
        <v>29.1</v>
      </c>
      <c r="L1347" s="1553">
        <v>26.2</v>
      </c>
      <c r="M1347" s="1554">
        <v>20.7</v>
      </c>
    </row>
    <row r="1348" spans="1:13">
      <c r="A1348" s="1548">
        <v>26</v>
      </c>
      <c r="B1348" s="1553">
        <v>23.2</v>
      </c>
      <c r="C1348" s="1553">
        <v>18.399999999999999</v>
      </c>
      <c r="D1348" s="1553">
        <v>27.1</v>
      </c>
      <c r="E1348" s="1553">
        <v>25.9</v>
      </c>
      <c r="F1348" s="1553">
        <v>29.1</v>
      </c>
      <c r="G1348" s="1553">
        <v>35.799999999999997</v>
      </c>
      <c r="H1348" s="1553">
        <v>33.799999999999997</v>
      </c>
      <c r="I1348" s="1553">
        <v>32.1</v>
      </c>
      <c r="J1348" s="1553">
        <v>33.5</v>
      </c>
      <c r="K1348" s="1553">
        <v>28.6</v>
      </c>
      <c r="L1348" s="1553">
        <v>25.6</v>
      </c>
      <c r="M1348" s="1554">
        <v>19</v>
      </c>
    </row>
    <row r="1349" spans="1:13">
      <c r="A1349" s="1548">
        <v>27</v>
      </c>
      <c r="B1349" s="1553">
        <v>16.2</v>
      </c>
      <c r="C1349" s="1553">
        <v>18.8</v>
      </c>
      <c r="D1349" s="1553">
        <v>24.7</v>
      </c>
      <c r="E1349" s="1553">
        <v>29.8</v>
      </c>
      <c r="F1349" s="1553">
        <v>27.1</v>
      </c>
      <c r="G1349" s="1553">
        <v>31.4</v>
      </c>
      <c r="H1349" s="1553">
        <v>28.1</v>
      </c>
      <c r="I1349" s="1553">
        <v>30.6</v>
      </c>
      <c r="J1349" s="1553">
        <v>33.4</v>
      </c>
      <c r="K1349" s="1553">
        <v>30.1</v>
      </c>
      <c r="L1349" s="1553">
        <v>25.8</v>
      </c>
      <c r="M1349" s="1554">
        <v>19.100000000000001</v>
      </c>
    </row>
    <row r="1350" spans="1:13">
      <c r="A1350" s="1548">
        <v>28</v>
      </c>
      <c r="B1350" s="1553">
        <v>18.3</v>
      </c>
      <c r="C1350" s="1553">
        <v>19.5</v>
      </c>
      <c r="D1350" s="1553">
        <v>24.7</v>
      </c>
      <c r="E1350" s="1553">
        <v>31.1</v>
      </c>
      <c r="F1350" s="1553">
        <v>30.7</v>
      </c>
      <c r="G1350" s="1553">
        <v>27.9</v>
      </c>
      <c r="H1350" s="1553">
        <v>34.1</v>
      </c>
      <c r="I1350" s="1553">
        <v>32.1</v>
      </c>
      <c r="J1350" s="1553">
        <v>32.700000000000003</v>
      </c>
      <c r="K1350" s="1553">
        <v>25.7</v>
      </c>
      <c r="L1350" s="1553">
        <v>26.8</v>
      </c>
      <c r="M1350" s="1554">
        <v>22.9</v>
      </c>
    </row>
    <row r="1351" spans="1:13">
      <c r="A1351" s="1548">
        <v>29</v>
      </c>
      <c r="B1351" s="1553">
        <v>19.8</v>
      </c>
      <c r="C1351" s="1553"/>
      <c r="D1351" s="1553">
        <v>26.8</v>
      </c>
      <c r="E1351" s="1553">
        <v>31.5</v>
      </c>
      <c r="F1351" s="1553">
        <v>32.1</v>
      </c>
      <c r="G1351" s="1553">
        <v>32.299999999999997</v>
      </c>
      <c r="H1351" s="1553">
        <v>35</v>
      </c>
      <c r="I1351" s="1553">
        <v>34.4</v>
      </c>
      <c r="J1351" s="1553">
        <v>33.1</v>
      </c>
      <c r="K1351" s="1553">
        <v>26.8</v>
      </c>
      <c r="L1351" s="1553">
        <v>26.8</v>
      </c>
      <c r="M1351" s="1554">
        <v>20.399999999999999</v>
      </c>
    </row>
    <row r="1352" spans="1:13">
      <c r="A1352" s="1548">
        <v>30</v>
      </c>
      <c r="B1352" s="1553">
        <v>17.399999999999999</v>
      </c>
      <c r="C1352" s="1553"/>
      <c r="D1352" s="1553">
        <v>25.9</v>
      </c>
      <c r="E1352" s="1553">
        <v>31.7</v>
      </c>
      <c r="F1352" s="1553">
        <v>27.8</v>
      </c>
      <c r="G1352" s="1553">
        <v>33.4</v>
      </c>
      <c r="H1352" s="1553">
        <v>36.5</v>
      </c>
      <c r="I1352" s="1553">
        <v>31.3</v>
      </c>
      <c r="J1352" s="1553">
        <v>34</v>
      </c>
      <c r="K1352" s="1553">
        <v>26.3</v>
      </c>
      <c r="L1352" s="1553">
        <v>27</v>
      </c>
      <c r="M1352" s="1554">
        <v>20.6</v>
      </c>
    </row>
    <row r="1353" spans="1:13">
      <c r="A1353" s="1548">
        <v>31</v>
      </c>
      <c r="B1353" s="1553">
        <v>16.7</v>
      </c>
      <c r="C1353" s="1553"/>
      <c r="D1353" s="1553">
        <v>23.1</v>
      </c>
      <c r="E1353" s="1553"/>
      <c r="F1353" s="1553">
        <v>28.1</v>
      </c>
      <c r="G1353" s="1553"/>
      <c r="H1353" s="1553">
        <v>36.700000000000003</v>
      </c>
      <c r="I1353" s="1553">
        <v>29.2</v>
      </c>
      <c r="J1353" s="1553"/>
      <c r="K1353" s="1553">
        <v>27.4</v>
      </c>
      <c r="L1353" s="1553"/>
      <c r="M1353" s="1554">
        <v>18.899999999999999</v>
      </c>
    </row>
    <row r="1354" spans="1:13">
      <c r="A1354" s="1540">
        <v>2002</v>
      </c>
      <c r="B1354" s="1540"/>
      <c r="C1354" s="1540"/>
      <c r="D1354" s="1540"/>
      <c r="E1354" s="1540"/>
      <c r="F1354" s="1540"/>
      <c r="I1354" s="1541"/>
      <c r="J1354" s="1542"/>
      <c r="K1354" s="1542"/>
      <c r="L1354" s="1540"/>
    </row>
    <row r="1355" spans="1:13">
      <c r="A1355" s="1543" t="s">
        <v>14</v>
      </c>
      <c r="B1355" s="1544" t="s">
        <v>2</v>
      </c>
      <c r="C1355" s="1544" t="s">
        <v>3</v>
      </c>
      <c r="D1355" s="1544" t="s">
        <v>4</v>
      </c>
      <c r="E1355" s="1544" t="s">
        <v>5</v>
      </c>
      <c r="F1355" s="1544" t="s">
        <v>6</v>
      </c>
      <c r="G1355" s="1544" t="s">
        <v>7</v>
      </c>
      <c r="H1355" s="1544" t="s">
        <v>8</v>
      </c>
      <c r="I1355" s="1544" t="s">
        <v>9</v>
      </c>
      <c r="J1355" s="1544" t="s">
        <v>10</v>
      </c>
      <c r="K1355" s="1544" t="s">
        <v>11</v>
      </c>
      <c r="L1355" s="1544" t="s">
        <v>12</v>
      </c>
      <c r="M1355" s="1544" t="s">
        <v>13</v>
      </c>
    </row>
    <row r="1356" spans="1:13">
      <c r="A1356" s="1548">
        <v>1</v>
      </c>
      <c r="B1356" s="1553">
        <v>22.5</v>
      </c>
      <c r="C1356" s="1553">
        <v>16.3</v>
      </c>
      <c r="D1356" s="1553">
        <v>25.3</v>
      </c>
      <c r="E1356" s="1553">
        <v>29.4</v>
      </c>
      <c r="F1356" s="1553">
        <v>30.1</v>
      </c>
      <c r="G1356" s="1553">
        <v>34.700000000000003</v>
      </c>
      <c r="H1356" s="1553">
        <v>32.200000000000003</v>
      </c>
      <c r="I1356" s="1553">
        <v>31.8</v>
      </c>
      <c r="J1356" s="1553">
        <v>33.6</v>
      </c>
      <c r="K1356" s="1553">
        <v>28.3</v>
      </c>
      <c r="L1356" s="1553">
        <v>28</v>
      </c>
      <c r="M1356" s="1554">
        <v>23.8</v>
      </c>
    </row>
    <row r="1357" spans="1:13">
      <c r="A1357" s="1548">
        <v>2</v>
      </c>
      <c r="B1357" s="1553">
        <v>23.1</v>
      </c>
      <c r="C1357" s="1553">
        <v>14.5</v>
      </c>
      <c r="D1357" s="1553">
        <v>25.8</v>
      </c>
      <c r="E1357" s="1553">
        <v>31.1</v>
      </c>
      <c r="F1357" s="1553">
        <v>33</v>
      </c>
      <c r="G1357" s="1553">
        <v>32.4</v>
      </c>
      <c r="H1357" s="1553">
        <v>34</v>
      </c>
      <c r="I1357" s="1553">
        <v>34.200000000000003</v>
      </c>
      <c r="J1357" s="1553">
        <v>34.1</v>
      </c>
      <c r="K1357" s="1553">
        <v>31.7</v>
      </c>
      <c r="L1357" s="1553">
        <v>26.7</v>
      </c>
      <c r="M1357" s="1554">
        <v>25.3</v>
      </c>
    </row>
    <row r="1358" spans="1:13">
      <c r="A1358" s="1548">
        <v>3</v>
      </c>
      <c r="B1358" s="1553">
        <v>23.5</v>
      </c>
      <c r="C1358" s="1553">
        <v>15.8</v>
      </c>
      <c r="D1358" s="1553">
        <v>25</v>
      </c>
      <c r="E1358" s="1553">
        <v>31</v>
      </c>
      <c r="F1358" s="1553">
        <v>33.6</v>
      </c>
      <c r="G1358" s="1553">
        <v>33.200000000000003</v>
      </c>
      <c r="H1358" s="1553">
        <v>35.200000000000003</v>
      </c>
      <c r="I1358" s="1553">
        <v>35.4</v>
      </c>
      <c r="J1358" s="1553">
        <v>34</v>
      </c>
      <c r="K1358" s="1553">
        <v>30.6</v>
      </c>
      <c r="L1358" s="1553">
        <v>24.3</v>
      </c>
      <c r="M1358" s="1554">
        <v>28.3</v>
      </c>
    </row>
    <row r="1359" spans="1:13">
      <c r="A1359" s="1548">
        <v>4</v>
      </c>
      <c r="B1359" s="1553">
        <v>24.3</v>
      </c>
      <c r="C1359" s="1553">
        <v>16.2</v>
      </c>
      <c r="D1359" s="1553">
        <v>27.1</v>
      </c>
      <c r="E1359" s="1553">
        <v>31.8</v>
      </c>
      <c r="F1359" s="1553">
        <v>33.299999999999997</v>
      </c>
      <c r="G1359" s="1553">
        <v>33.4</v>
      </c>
      <c r="H1359" s="1553">
        <v>35.4</v>
      </c>
      <c r="I1359" s="1553">
        <v>35.299999999999997</v>
      </c>
      <c r="J1359" s="1553">
        <v>32.5</v>
      </c>
      <c r="K1359" s="1553">
        <v>29.3</v>
      </c>
      <c r="L1359" s="1553">
        <v>25.9</v>
      </c>
      <c r="M1359" s="1554">
        <v>30.3</v>
      </c>
    </row>
    <row r="1360" spans="1:13">
      <c r="A1360" s="1548">
        <v>5</v>
      </c>
      <c r="B1360" s="1553">
        <v>24.1</v>
      </c>
      <c r="C1360" s="1553">
        <v>19.600000000000001</v>
      </c>
      <c r="D1360" s="1553">
        <v>25</v>
      </c>
      <c r="E1360" s="1553">
        <v>32.1</v>
      </c>
      <c r="F1360" s="1553">
        <v>32.5</v>
      </c>
      <c r="G1360" s="1553">
        <v>34.4</v>
      </c>
      <c r="H1360" s="1553">
        <v>35.6</v>
      </c>
      <c r="I1360" s="1553">
        <v>35</v>
      </c>
      <c r="J1360" s="1553">
        <v>32.5</v>
      </c>
      <c r="K1360" s="1553">
        <v>32.700000000000003</v>
      </c>
      <c r="L1360" s="1553">
        <v>25.9</v>
      </c>
      <c r="M1360" s="1554">
        <v>30.1</v>
      </c>
    </row>
    <row r="1361" spans="1:13">
      <c r="A1361" s="1548">
        <v>6</v>
      </c>
      <c r="B1361" s="1553">
        <v>23.1</v>
      </c>
      <c r="C1361" s="1553">
        <v>21.1</v>
      </c>
      <c r="D1361" s="1553">
        <v>19.899999999999999</v>
      </c>
      <c r="E1361" s="1553">
        <v>31.6</v>
      </c>
      <c r="F1361" s="1553">
        <v>33.200000000000003</v>
      </c>
      <c r="G1361" s="1553">
        <v>35</v>
      </c>
      <c r="H1361" s="1553">
        <v>31</v>
      </c>
      <c r="I1361" s="1553">
        <v>36</v>
      </c>
      <c r="J1361" s="1553">
        <v>33.6</v>
      </c>
      <c r="K1361" s="1553">
        <v>28.9</v>
      </c>
      <c r="L1361" s="1553">
        <v>26.8</v>
      </c>
      <c r="M1361" s="1554">
        <v>31.2</v>
      </c>
    </row>
    <row r="1362" spans="1:13">
      <c r="A1362" s="1548">
        <v>7</v>
      </c>
      <c r="B1362" s="1553">
        <v>24.6</v>
      </c>
      <c r="C1362" s="1553">
        <v>20.3</v>
      </c>
      <c r="D1362" s="1553">
        <v>21.1</v>
      </c>
      <c r="E1362" s="1553">
        <v>30.4</v>
      </c>
      <c r="F1362" s="1553">
        <v>34.1</v>
      </c>
      <c r="G1362" s="1553">
        <v>33.5</v>
      </c>
      <c r="H1362" s="1553">
        <v>34.4</v>
      </c>
      <c r="I1362" s="1553">
        <v>35.1</v>
      </c>
      <c r="J1362" s="1553">
        <v>33.5</v>
      </c>
      <c r="K1362" s="1553">
        <v>30.9</v>
      </c>
      <c r="L1362" s="1553">
        <v>28.4</v>
      </c>
      <c r="M1362" s="1554">
        <v>30.8</v>
      </c>
    </row>
    <row r="1363" spans="1:13">
      <c r="A1363" s="1548">
        <v>8</v>
      </c>
      <c r="B1363" s="1553">
        <v>24.5</v>
      </c>
      <c r="C1363" s="1553">
        <v>22.8</v>
      </c>
      <c r="D1363" s="1553">
        <v>21.5</v>
      </c>
      <c r="E1363" s="1553">
        <v>28.6</v>
      </c>
      <c r="F1363" s="1553">
        <v>32.4</v>
      </c>
      <c r="G1363" s="1553">
        <v>32.9</v>
      </c>
      <c r="H1363" s="1553">
        <v>31.4</v>
      </c>
      <c r="I1363" s="1553">
        <v>33.6</v>
      </c>
      <c r="J1363" s="1553">
        <v>31.9</v>
      </c>
      <c r="K1363" s="1553">
        <v>30.5</v>
      </c>
      <c r="L1363" s="1553">
        <v>29.4</v>
      </c>
      <c r="M1363" s="1554">
        <v>26.6</v>
      </c>
    </row>
    <row r="1364" spans="1:13">
      <c r="A1364" s="1548">
        <v>9</v>
      </c>
      <c r="B1364" s="1553">
        <v>23.1</v>
      </c>
      <c r="C1364" s="1553">
        <v>23.8</v>
      </c>
      <c r="D1364" s="1553">
        <v>25.5</v>
      </c>
      <c r="E1364" s="1553">
        <v>29.5</v>
      </c>
      <c r="F1364" s="1553">
        <v>33.1</v>
      </c>
      <c r="G1364" s="1553">
        <v>31.7</v>
      </c>
      <c r="H1364" s="1553">
        <v>36.1</v>
      </c>
      <c r="I1364" s="1553">
        <v>31</v>
      </c>
      <c r="J1364" s="1553">
        <v>33.5</v>
      </c>
      <c r="K1364" s="1553">
        <v>30.3</v>
      </c>
      <c r="L1364" s="1553">
        <v>28.7</v>
      </c>
      <c r="M1364" s="1554">
        <v>18.2</v>
      </c>
    </row>
    <row r="1365" spans="1:13">
      <c r="A1365" s="1548">
        <v>10</v>
      </c>
      <c r="B1365" s="1553">
        <v>22.3</v>
      </c>
      <c r="C1365" s="1553">
        <v>20.6</v>
      </c>
      <c r="D1365" s="1553">
        <v>25.6</v>
      </c>
      <c r="E1365" s="1553">
        <v>26.4</v>
      </c>
      <c r="F1365" s="1553">
        <v>28.8</v>
      </c>
      <c r="G1365" s="1553">
        <v>31.8</v>
      </c>
      <c r="H1365" s="1553">
        <v>36</v>
      </c>
      <c r="I1365" s="1553">
        <v>28</v>
      </c>
      <c r="J1365" s="1553">
        <v>34.200000000000003</v>
      </c>
      <c r="K1365" s="1553">
        <v>29.7</v>
      </c>
      <c r="L1365" s="1553">
        <v>28</v>
      </c>
      <c r="M1365" s="1554">
        <v>19.100000000000001</v>
      </c>
    </row>
    <row r="1366" spans="1:13">
      <c r="A1366" s="1548">
        <v>11</v>
      </c>
      <c r="B1366" s="1553">
        <v>22.6</v>
      </c>
      <c r="C1366" s="1553">
        <v>19.399999999999999</v>
      </c>
      <c r="D1366" s="1553">
        <v>26.6</v>
      </c>
      <c r="E1366" s="1553">
        <v>22.4</v>
      </c>
      <c r="F1366" s="1553">
        <v>26.6</v>
      </c>
      <c r="G1366" s="1553">
        <v>32</v>
      </c>
      <c r="H1366" s="1553">
        <v>32.4</v>
      </c>
      <c r="I1366" s="1553">
        <v>30.8</v>
      </c>
      <c r="J1366" s="1553">
        <v>34.200000000000003</v>
      </c>
      <c r="K1366" s="1553">
        <v>29.5</v>
      </c>
      <c r="L1366" s="1553">
        <v>29.4</v>
      </c>
      <c r="M1366" s="1554">
        <v>17.600000000000001</v>
      </c>
    </row>
    <row r="1367" spans="1:13">
      <c r="A1367" s="1548">
        <v>12</v>
      </c>
      <c r="B1367" s="1553">
        <v>24.2</v>
      </c>
      <c r="C1367" s="1553">
        <v>17.899999999999999</v>
      </c>
      <c r="D1367" s="1553">
        <v>25</v>
      </c>
      <c r="E1367" s="1553">
        <v>25.3</v>
      </c>
      <c r="F1367" s="1553">
        <v>29.5</v>
      </c>
      <c r="G1367" s="1553">
        <v>31.5</v>
      </c>
      <c r="H1367" s="1553">
        <v>35.4</v>
      </c>
      <c r="I1367" s="1553">
        <v>32.200000000000003</v>
      </c>
      <c r="J1367" s="1553">
        <v>33.5</v>
      </c>
      <c r="K1367" s="1553">
        <v>29.6</v>
      </c>
      <c r="L1367" s="1553">
        <v>30.1</v>
      </c>
      <c r="M1367" s="1554">
        <v>21.3</v>
      </c>
    </row>
    <row r="1368" spans="1:13">
      <c r="A1368" s="1548">
        <v>13</v>
      </c>
      <c r="B1368" s="1553">
        <v>25.6</v>
      </c>
      <c r="C1368" s="1553">
        <v>24.8</v>
      </c>
      <c r="D1368" s="1553">
        <v>26.4</v>
      </c>
      <c r="E1368" s="1553">
        <v>29.1</v>
      </c>
      <c r="F1368" s="1553">
        <v>32.1</v>
      </c>
      <c r="G1368" s="1553">
        <v>33</v>
      </c>
      <c r="H1368" s="1553">
        <v>37.1</v>
      </c>
      <c r="I1368" s="1553">
        <v>32.1</v>
      </c>
      <c r="J1368" s="1553">
        <v>33.299999999999997</v>
      </c>
      <c r="K1368" s="1553">
        <v>31.5</v>
      </c>
      <c r="L1368" s="1553">
        <v>31.8</v>
      </c>
      <c r="M1368" s="1554">
        <v>22</v>
      </c>
    </row>
    <row r="1369" spans="1:13">
      <c r="A1369" s="1548">
        <v>14</v>
      </c>
      <c r="B1369" s="1553">
        <v>24.3</v>
      </c>
      <c r="C1369" s="1553">
        <v>21.1</v>
      </c>
      <c r="D1369" s="1553">
        <v>25.6</v>
      </c>
      <c r="E1369" s="1553">
        <v>28.6</v>
      </c>
      <c r="F1369" s="1553">
        <v>28.8</v>
      </c>
      <c r="G1369" s="1553">
        <v>35.4</v>
      </c>
      <c r="H1369" s="1553">
        <v>33.4</v>
      </c>
      <c r="I1369" s="1553">
        <v>33.4</v>
      </c>
      <c r="J1369" s="1553">
        <v>33.799999999999997</v>
      </c>
      <c r="K1369" s="1553">
        <v>32.799999999999997</v>
      </c>
      <c r="L1369" s="1553">
        <v>31.2</v>
      </c>
      <c r="M1369" s="1554">
        <v>19.8</v>
      </c>
    </row>
    <row r="1370" spans="1:13">
      <c r="A1370" s="1548">
        <v>15</v>
      </c>
      <c r="B1370" s="1553">
        <v>25.6</v>
      </c>
      <c r="C1370" s="1553">
        <v>25.5</v>
      </c>
      <c r="D1370" s="1553">
        <v>28.5</v>
      </c>
      <c r="E1370" s="1553">
        <v>31.3</v>
      </c>
      <c r="F1370" s="1553">
        <v>29.6</v>
      </c>
      <c r="G1370" s="1553">
        <v>35</v>
      </c>
      <c r="H1370" s="1553">
        <v>33.9</v>
      </c>
      <c r="I1370" s="1553">
        <v>33.799999999999997</v>
      </c>
      <c r="J1370" s="1553">
        <v>30.3</v>
      </c>
      <c r="K1370" s="1553">
        <v>32.799999999999997</v>
      </c>
      <c r="L1370" s="1553">
        <v>33.700000000000003</v>
      </c>
      <c r="M1370" s="1554">
        <v>22.8</v>
      </c>
    </row>
    <row r="1371" spans="1:13">
      <c r="A1371" s="1548">
        <v>16</v>
      </c>
      <c r="B1371" s="1553">
        <v>26.6</v>
      </c>
      <c r="C1371" s="1553">
        <v>25.1</v>
      </c>
      <c r="D1371" s="1553">
        <v>26</v>
      </c>
      <c r="E1371" s="1553">
        <v>33</v>
      </c>
      <c r="F1371" s="1553">
        <v>28.5</v>
      </c>
      <c r="G1371" s="1553">
        <v>34.700000000000003</v>
      </c>
      <c r="H1371" s="1553">
        <v>32.5</v>
      </c>
      <c r="I1371" s="1553">
        <v>31.4</v>
      </c>
      <c r="J1371" s="1553">
        <v>32.4</v>
      </c>
      <c r="K1371" s="1553">
        <v>31.2</v>
      </c>
      <c r="L1371" s="1553">
        <v>28.4</v>
      </c>
      <c r="M1371" s="1554">
        <v>24.7</v>
      </c>
    </row>
    <row r="1372" spans="1:13">
      <c r="A1372" s="1548">
        <v>17</v>
      </c>
      <c r="B1372" s="1553">
        <v>27.8</v>
      </c>
      <c r="C1372" s="1553">
        <v>23.3</v>
      </c>
      <c r="D1372" s="1553">
        <v>24.5</v>
      </c>
      <c r="E1372" s="1553">
        <v>31.6</v>
      </c>
      <c r="F1372" s="1553">
        <v>27.8</v>
      </c>
      <c r="G1372" s="1553">
        <v>33.6</v>
      </c>
      <c r="H1372" s="1553">
        <v>33.299999999999997</v>
      </c>
      <c r="I1372" s="1553">
        <v>29.5</v>
      </c>
      <c r="J1372" s="1553">
        <v>30.7</v>
      </c>
      <c r="K1372" s="1553">
        <v>34.200000000000003</v>
      </c>
      <c r="L1372" s="1553">
        <v>24</v>
      </c>
      <c r="M1372" s="1554">
        <v>25.7</v>
      </c>
    </row>
    <row r="1373" spans="1:13">
      <c r="A1373" s="1548">
        <v>18</v>
      </c>
      <c r="B1373" s="1553">
        <v>27.4</v>
      </c>
      <c r="C1373" s="1553">
        <v>27.3</v>
      </c>
      <c r="D1373" s="1553">
        <v>20.9</v>
      </c>
      <c r="E1373" s="1553">
        <v>27.2</v>
      </c>
      <c r="F1373" s="1553">
        <v>31.7</v>
      </c>
      <c r="G1373" s="1553">
        <v>33.299999999999997</v>
      </c>
      <c r="H1373" s="1553">
        <v>36.5</v>
      </c>
      <c r="I1373" s="1553">
        <v>28.4</v>
      </c>
      <c r="J1373" s="1553">
        <v>26.8</v>
      </c>
      <c r="K1373" s="1553">
        <v>34</v>
      </c>
      <c r="L1373" s="1553">
        <v>19.5</v>
      </c>
      <c r="M1373" s="1554">
        <v>28.8</v>
      </c>
    </row>
    <row r="1374" spans="1:13">
      <c r="A1374" s="1548">
        <v>19</v>
      </c>
      <c r="B1374" s="1553">
        <v>24.3</v>
      </c>
      <c r="C1374" s="1553">
        <v>25.5</v>
      </c>
      <c r="D1374" s="1553">
        <v>25.5</v>
      </c>
      <c r="E1374" s="1553">
        <v>28.9</v>
      </c>
      <c r="F1374" s="1553">
        <v>32.700000000000003</v>
      </c>
      <c r="G1374" s="1553">
        <v>35.4</v>
      </c>
      <c r="H1374" s="1553">
        <v>35</v>
      </c>
      <c r="I1374" s="1553">
        <v>33</v>
      </c>
      <c r="J1374" s="1553">
        <v>30.2</v>
      </c>
      <c r="K1374" s="1553">
        <v>34.299999999999997</v>
      </c>
      <c r="L1374" s="1553">
        <v>21</v>
      </c>
      <c r="M1374" s="1554">
        <v>30.4</v>
      </c>
    </row>
    <row r="1375" spans="1:13">
      <c r="A1375" s="1548">
        <v>20</v>
      </c>
      <c r="B1375" s="1553">
        <v>21.3</v>
      </c>
      <c r="C1375" s="1553">
        <v>23.5</v>
      </c>
      <c r="D1375" s="1553">
        <v>28.6</v>
      </c>
      <c r="E1375" s="1553">
        <v>29.1</v>
      </c>
      <c r="F1375" s="1553">
        <v>35.700000000000003</v>
      </c>
      <c r="G1375" s="1553">
        <v>35.1</v>
      </c>
      <c r="H1375" s="1553">
        <v>32.4</v>
      </c>
      <c r="I1375" s="1553">
        <v>33.4</v>
      </c>
      <c r="J1375" s="1553">
        <v>32.5</v>
      </c>
      <c r="K1375" s="1553">
        <v>34.5</v>
      </c>
      <c r="L1375" s="1553">
        <v>24</v>
      </c>
      <c r="M1375" s="1554">
        <v>25</v>
      </c>
    </row>
    <row r="1376" spans="1:13">
      <c r="A1376" s="1548">
        <v>21</v>
      </c>
      <c r="B1376" s="1553">
        <v>19.399999999999999</v>
      </c>
      <c r="C1376" s="1553">
        <v>23.6</v>
      </c>
      <c r="D1376" s="1553">
        <v>26.3</v>
      </c>
      <c r="E1376" s="1553">
        <v>30.1</v>
      </c>
      <c r="F1376" s="1553">
        <v>38.6</v>
      </c>
      <c r="G1376" s="1553">
        <v>35.6</v>
      </c>
      <c r="H1376" s="1553">
        <v>29.6</v>
      </c>
      <c r="I1376" s="1553">
        <v>30.8</v>
      </c>
      <c r="J1376" s="1553">
        <v>31.7</v>
      </c>
      <c r="K1376" s="1553">
        <v>29.2</v>
      </c>
      <c r="L1376" s="1553">
        <v>22.6</v>
      </c>
      <c r="M1376" s="1554">
        <v>22.3</v>
      </c>
    </row>
    <row r="1377" spans="1:13">
      <c r="A1377" s="1548">
        <v>22</v>
      </c>
      <c r="B1377" s="1553">
        <v>18</v>
      </c>
      <c r="C1377" s="1553">
        <v>24.4</v>
      </c>
      <c r="D1377" s="1553">
        <v>27.5</v>
      </c>
      <c r="E1377" s="1553">
        <v>30.1</v>
      </c>
      <c r="F1377" s="1553">
        <v>34.700000000000003</v>
      </c>
      <c r="G1377" s="1553">
        <v>34</v>
      </c>
      <c r="H1377" s="1553">
        <v>33.200000000000003</v>
      </c>
      <c r="I1377" s="1553">
        <v>29.9</v>
      </c>
      <c r="J1377" s="1553">
        <v>28.3</v>
      </c>
      <c r="K1377" s="1553">
        <v>22.6</v>
      </c>
      <c r="L1377" s="1553">
        <v>21.5</v>
      </c>
      <c r="M1377" s="1554">
        <v>20.3</v>
      </c>
    </row>
    <row r="1378" spans="1:13">
      <c r="A1378" s="1548">
        <v>23</v>
      </c>
      <c r="B1378" s="1553">
        <v>16.8</v>
      </c>
      <c r="C1378" s="1553">
        <v>26.9</v>
      </c>
      <c r="D1378" s="1553">
        <v>25.4</v>
      </c>
      <c r="E1378" s="1553">
        <v>32.700000000000003</v>
      </c>
      <c r="F1378" s="1553">
        <v>31.1</v>
      </c>
      <c r="G1378" s="1553">
        <v>34.4</v>
      </c>
      <c r="H1378" s="1553">
        <v>33.200000000000003</v>
      </c>
      <c r="I1378" s="1553">
        <v>31.8</v>
      </c>
      <c r="J1378" s="1553">
        <v>27.2</v>
      </c>
      <c r="K1378" s="1553">
        <v>22.9</v>
      </c>
      <c r="L1378" s="1553">
        <v>22.7</v>
      </c>
      <c r="M1378" s="1554">
        <v>19.600000000000001</v>
      </c>
    </row>
    <row r="1379" spans="1:13">
      <c r="A1379" s="1548">
        <v>24</v>
      </c>
      <c r="B1379" s="1553">
        <v>14.3</v>
      </c>
      <c r="C1379" s="1553">
        <v>24.6</v>
      </c>
      <c r="D1379" s="1553">
        <v>28.6</v>
      </c>
      <c r="E1379" s="1553">
        <v>32.6</v>
      </c>
      <c r="F1379" s="1553">
        <v>29.5</v>
      </c>
      <c r="G1379" s="1553">
        <v>34</v>
      </c>
      <c r="H1379" s="1553">
        <v>32.799999999999997</v>
      </c>
      <c r="I1379" s="1553">
        <v>33.6</v>
      </c>
      <c r="J1379" s="1553">
        <v>29</v>
      </c>
      <c r="K1379" s="1553">
        <v>25.7</v>
      </c>
      <c r="L1379" s="1553">
        <v>22.2</v>
      </c>
      <c r="M1379" s="1554">
        <v>21.2</v>
      </c>
    </row>
    <row r="1380" spans="1:13">
      <c r="A1380" s="1548">
        <v>25</v>
      </c>
      <c r="B1380" s="1553">
        <v>13.8</v>
      </c>
      <c r="C1380" s="1553">
        <v>26.5</v>
      </c>
      <c r="D1380" s="1553">
        <v>23.6</v>
      </c>
      <c r="E1380" s="1553">
        <v>32.4</v>
      </c>
      <c r="F1380" s="1553">
        <v>29.9</v>
      </c>
      <c r="G1380" s="1553">
        <v>34</v>
      </c>
      <c r="H1380" s="1553">
        <v>31.7</v>
      </c>
      <c r="I1380" s="1553">
        <v>34.5</v>
      </c>
      <c r="J1380" s="1553">
        <v>31.8</v>
      </c>
      <c r="K1380" s="1553">
        <v>27.7</v>
      </c>
      <c r="L1380" s="1553">
        <v>19.899999999999999</v>
      </c>
      <c r="M1380" s="1554">
        <v>20</v>
      </c>
    </row>
    <row r="1381" spans="1:13">
      <c r="A1381" s="1548">
        <v>26</v>
      </c>
      <c r="B1381" s="1553">
        <v>13.5</v>
      </c>
      <c r="C1381" s="1553">
        <v>24.7</v>
      </c>
      <c r="D1381" s="1553">
        <v>28.1</v>
      </c>
      <c r="E1381" s="1553">
        <v>31.6</v>
      </c>
      <c r="F1381" s="1553">
        <v>32.5</v>
      </c>
      <c r="G1381" s="1553">
        <v>33</v>
      </c>
      <c r="H1381" s="1553">
        <v>31.8</v>
      </c>
      <c r="I1381" s="1553">
        <v>33.5</v>
      </c>
      <c r="J1381" s="1553">
        <v>32.9</v>
      </c>
      <c r="K1381" s="1553">
        <v>26.2</v>
      </c>
      <c r="L1381" s="1553">
        <v>18.7</v>
      </c>
      <c r="M1381" s="1554">
        <v>18.399999999999999</v>
      </c>
    </row>
    <row r="1382" spans="1:13">
      <c r="A1382" s="1548">
        <v>27</v>
      </c>
      <c r="B1382" s="1553">
        <v>13.3</v>
      </c>
      <c r="C1382" s="1553">
        <v>26.4</v>
      </c>
      <c r="D1382" s="1553">
        <v>30.3</v>
      </c>
      <c r="E1382" s="1553">
        <v>32.6</v>
      </c>
      <c r="F1382" s="1553">
        <v>33.200000000000003</v>
      </c>
      <c r="G1382" s="1553">
        <v>34.9</v>
      </c>
      <c r="H1382" s="1553">
        <v>34.200000000000003</v>
      </c>
      <c r="I1382" s="1553">
        <v>32.5</v>
      </c>
      <c r="J1382" s="1553">
        <v>34.5</v>
      </c>
      <c r="K1382" s="1553">
        <v>22.9</v>
      </c>
      <c r="L1382" s="1553">
        <v>15.2</v>
      </c>
      <c r="M1382" s="1554">
        <v>12</v>
      </c>
    </row>
    <row r="1383" spans="1:13">
      <c r="A1383" s="1548">
        <v>28</v>
      </c>
      <c r="B1383" s="1553">
        <v>16.2</v>
      </c>
      <c r="C1383" s="1553">
        <v>26.6</v>
      </c>
      <c r="D1383" s="1553">
        <v>29.6</v>
      </c>
      <c r="E1383" s="1553">
        <v>32.4</v>
      </c>
      <c r="F1383" s="1553">
        <v>33.1</v>
      </c>
      <c r="G1383" s="1553">
        <v>34.799999999999997</v>
      </c>
      <c r="H1383" s="1553">
        <v>33.200000000000003</v>
      </c>
      <c r="I1383" s="1553">
        <v>32.799999999999997</v>
      </c>
      <c r="J1383" s="1553">
        <v>31.4</v>
      </c>
      <c r="K1383" s="1553">
        <v>28</v>
      </c>
      <c r="L1383" s="1553">
        <v>20</v>
      </c>
      <c r="M1383" s="1554">
        <v>12.8</v>
      </c>
    </row>
    <row r="1384" spans="1:13">
      <c r="A1384" s="1548">
        <v>29</v>
      </c>
      <c r="B1384" s="1553">
        <v>17.7</v>
      </c>
      <c r="C1384" s="1553"/>
      <c r="D1384" s="1553">
        <v>26.8</v>
      </c>
      <c r="E1384" s="1553">
        <v>33.1</v>
      </c>
      <c r="F1384" s="1553">
        <v>35.1</v>
      </c>
      <c r="G1384" s="1553">
        <v>36</v>
      </c>
      <c r="H1384" s="1553">
        <v>33.200000000000003</v>
      </c>
      <c r="I1384" s="1553">
        <v>33</v>
      </c>
      <c r="J1384" s="1553">
        <v>32.5</v>
      </c>
      <c r="K1384" s="1553">
        <v>32</v>
      </c>
      <c r="L1384" s="1553">
        <v>20.2</v>
      </c>
      <c r="M1384" s="1554">
        <v>12.8</v>
      </c>
    </row>
    <row r="1385" spans="1:13">
      <c r="A1385" s="1548">
        <v>30</v>
      </c>
      <c r="B1385" s="1553">
        <v>16.8</v>
      </c>
      <c r="C1385" s="1553"/>
      <c r="D1385" s="1553">
        <v>26.3</v>
      </c>
      <c r="E1385" s="1553">
        <v>33.6</v>
      </c>
      <c r="F1385" s="1553">
        <v>35</v>
      </c>
      <c r="G1385" s="1553">
        <v>34.299999999999997</v>
      </c>
      <c r="H1385" s="1553">
        <v>29.6</v>
      </c>
      <c r="I1385" s="1553">
        <v>33.200000000000003</v>
      </c>
      <c r="J1385" s="1553">
        <v>31</v>
      </c>
      <c r="K1385" s="1553">
        <v>26</v>
      </c>
      <c r="L1385" s="1553">
        <v>21.5</v>
      </c>
      <c r="M1385" s="1554">
        <v>13</v>
      </c>
    </row>
    <row r="1386" spans="1:13">
      <c r="A1386" s="1548">
        <v>31</v>
      </c>
      <c r="B1386" s="1553">
        <v>19.100000000000001</v>
      </c>
      <c r="C1386" s="1553"/>
      <c r="D1386" s="1553">
        <v>26.6</v>
      </c>
      <c r="E1386" s="1553"/>
      <c r="F1386" s="1553">
        <v>33.1</v>
      </c>
      <c r="G1386" s="1553"/>
      <c r="H1386" s="1553">
        <v>30.4</v>
      </c>
      <c r="I1386" s="1553">
        <v>34.299999999999997</v>
      </c>
      <c r="J1386" s="1553"/>
      <c r="K1386" s="1553">
        <v>26.2</v>
      </c>
      <c r="L1386" s="1553"/>
      <c r="M1386" s="1554">
        <v>14.5</v>
      </c>
    </row>
    <row r="1387" spans="1:13">
      <c r="A1387" s="1540">
        <v>2003</v>
      </c>
      <c r="B1387" s="1540"/>
      <c r="C1387" s="1540"/>
      <c r="D1387" s="1540"/>
      <c r="E1387" s="1540"/>
      <c r="F1387" s="1540"/>
      <c r="I1387" s="1541"/>
      <c r="J1387" s="1542"/>
      <c r="K1387" s="1542"/>
      <c r="L1387" s="1540"/>
    </row>
    <row r="1388" spans="1:13">
      <c r="A1388" s="1543" t="s">
        <v>14</v>
      </c>
      <c r="B1388" s="1544" t="s">
        <v>2</v>
      </c>
      <c r="C1388" s="1544" t="s">
        <v>3</v>
      </c>
      <c r="D1388" s="1544" t="s">
        <v>4</v>
      </c>
      <c r="E1388" s="1544" t="s">
        <v>5</v>
      </c>
      <c r="F1388" s="1544" t="s">
        <v>6</v>
      </c>
      <c r="G1388" s="1544" t="s">
        <v>7</v>
      </c>
      <c r="H1388" s="1544" t="s">
        <v>8</v>
      </c>
      <c r="I1388" s="1544" t="s">
        <v>9</v>
      </c>
      <c r="J1388" s="1544" t="s">
        <v>10</v>
      </c>
      <c r="K1388" s="1544" t="s">
        <v>11</v>
      </c>
      <c r="L1388" s="1544" t="s">
        <v>12</v>
      </c>
      <c r="M1388" s="1544" t="s">
        <v>13</v>
      </c>
    </row>
    <row r="1389" spans="1:13">
      <c r="A1389" s="1548">
        <v>1</v>
      </c>
      <c r="B1389" s="1553">
        <v>13.7</v>
      </c>
      <c r="C1389" s="1553">
        <v>22.8</v>
      </c>
      <c r="D1389" s="1553">
        <v>29</v>
      </c>
      <c r="E1389" s="1553">
        <v>35</v>
      </c>
      <c r="F1389" s="1553">
        <v>31.4</v>
      </c>
      <c r="G1389" s="1553">
        <v>33</v>
      </c>
      <c r="H1389" s="1553">
        <v>34.700000000000003</v>
      </c>
      <c r="I1389" s="1553">
        <v>36.200000000000003</v>
      </c>
      <c r="J1389" s="1553">
        <v>31.7</v>
      </c>
      <c r="K1389" s="1553">
        <v>32.299999999999997</v>
      </c>
      <c r="L1389" s="1553">
        <v>30.5</v>
      </c>
      <c r="M1389" s="1554">
        <v>24.3</v>
      </c>
    </row>
    <row r="1390" spans="1:13">
      <c r="A1390" s="1548">
        <v>2</v>
      </c>
      <c r="B1390" s="1553">
        <v>13.6</v>
      </c>
      <c r="C1390" s="1553">
        <v>21.5</v>
      </c>
      <c r="D1390" s="1553">
        <v>29</v>
      </c>
      <c r="E1390" s="1553">
        <v>36.200000000000003</v>
      </c>
      <c r="F1390" s="1553">
        <v>31.5</v>
      </c>
      <c r="G1390" s="1553">
        <v>34.200000000000003</v>
      </c>
      <c r="H1390" s="1553">
        <v>34.5</v>
      </c>
      <c r="I1390" s="1553">
        <v>34.200000000000003</v>
      </c>
      <c r="J1390" s="1553">
        <v>35</v>
      </c>
      <c r="K1390" s="1553">
        <v>33</v>
      </c>
      <c r="L1390" s="1553">
        <v>31.9</v>
      </c>
      <c r="M1390" s="1554">
        <v>25.1</v>
      </c>
    </row>
    <row r="1391" spans="1:13">
      <c r="A1391" s="1548">
        <v>3</v>
      </c>
      <c r="B1391" s="1553">
        <v>18.8</v>
      </c>
      <c r="C1391" s="1553">
        <v>16</v>
      </c>
      <c r="D1391" s="1553">
        <v>31.7</v>
      </c>
      <c r="E1391" s="1553">
        <v>34.5</v>
      </c>
      <c r="F1391" s="1553">
        <v>33.6</v>
      </c>
      <c r="G1391" s="1553">
        <v>32.799999999999997</v>
      </c>
      <c r="H1391" s="1553">
        <v>34.5</v>
      </c>
      <c r="I1391" s="1553">
        <v>35.5</v>
      </c>
      <c r="J1391" s="1553">
        <v>33.5</v>
      </c>
      <c r="K1391" s="1553">
        <v>32.700000000000003</v>
      </c>
      <c r="L1391" s="1553">
        <v>31.2</v>
      </c>
      <c r="M1391" s="1554">
        <v>25</v>
      </c>
    </row>
    <row r="1392" spans="1:13">
      <c r="A1392" s="1548">
        <v>4</v>
      </c>
      <c r="B1392" s="1553">
        <v>17.7</v>
      </c>
      <c r="C1392" s="1553">
        <v>20</v>
      </c>
      <c r="D1392" s="1553">
        <v>36.5</v>
      </c>
      <c r="E1392" s="1553">
        <v>32</v>
      </c>
      <c r="F1392" s="1553">
        <v>35</v>
      </c>
      <c r="G1392" s="1553">
        <v>32.4</v>
      </c>
      <c r="H1392" s="1553">
        <v>35.5</v>
      </c>
      <c r="I1392" s="1553">
        <v>36.200000000000003</v>
      </c>
      <c r="J1392" s="1553">
        <v>28.8</v>
      </c>
      <c r="K1392" s="1553">
        <v>30</v>
      </c>
      <c r="L1392" s="1553">
        <v>31.7</v>
      </c>
      <c r="M1392" s="1554">
        <v>26.6</v>
      </c>
    </row>
    <row r="1393" spans="1:13">
      <c r="A1393" s="1548">
        <v>5</v>
      </c>
      <c r="B1393" s="1553">
        <v>16.7</v>
      </c>
      <c r="C1393" s="1553">
        <v>20.3</v>
      </c>
      <c r="D1393" s="1553">
        <v>37.200000000000003</v>
      </c>
      <c r="E1393" s="1553">
        <v>27.9</v>
      </c>
      <c r="F1393" s="1553">
        <v>37.299999999999997</v>
      </c>
      <c r="G1393" s="1553">
        <v>30.4</v>
      </c>
      <c r="H1393" s="1553">
        <v>34.9</v>
      </c>
      <c r="I1393" s="1553">
        <v>36.700000000000003</v>
      </c>
      <c r="J1393" s="1553">
        <v>31.3</v>
      </c>
      <c r="K1393" s="1553">
        <v>31.5</v>
      </c>
      <c r="L1393" s="1553">
        <v>31</v>
      </c>
      <c r="M1393" s="1554">
        <v>28.7</v>
      </c>
    </row>
    <row r="1394" spans="1:13">
      <c r="A1394" s="1548">
        <v>6</v>
      </c>
      <c r="B1394" s="1553">
        <v>14.7</v>
      </c>
      <c r="C1394" s="1553">
        <v>20.3</v>
      </c>
      <c r="D1394" s="1553">
        <v>31.1</v>
      </c>
      <c r="E1394" s="1553">
        <v>24</v>
      </c>
      <c r="F1394" s="1553">
        <v>40</v>
      </c>
      <c r="G1394" s="1553">
        <v>37</v>
      </c>
      <c r="H1394" s="1553">
        <v>34.1</v>
      </c>
      <c r="I1394" s="1553">
        <v>34.700000000000003</v>
      </c>
      <c r="J1394" s="1553">
        <v>31.8</v>
      </c>
      <c r="K1394" s="1553">
        <v>30.7</v>
      </c>
      <c r="L1394" s="1553">
        <v>31.4</v>
      </c>
      <c r="M1394" s="1554">
        <v>27.1</v>
      </c>
    </row>
    <row r="1395" spans="1:13">
      <c r="A1395" s="1548">
        <v>7</v>
      </c>
      <c r="B1395" s="1553">
        <v>16.5</v>
      </c>
      <c r="C1395" s="1553">
        <v>23.3</v>
      </c>
      <c r="D1395" s="1553">
        <v>20.399999999999999</v>
      </c>
      <c r="E1395" s="1553">
        <v>27</v>
      </c>
      <c r="F1395" s="1553">
        <v>38.299999999999997</v>
      </c>
      <c r="G1395" s="1553">
        <v>36.6</v>
      </c>
      <c r="H1395" s="1553">
        <v>34.9</v>
      </c>
      <c r="I1395" s="1553">
        <v>30.4</v>
      </c>
      <c r="J1395" s="1553">
        <v>33.5</v>
      </c>
      <c r="K1395" s="1553">
        <v>32.1</v>
      </c>
      <c r="L1395" s="1553">
        <v>31.8</v>
      </c>
      <c r="M1395" s="1554">
        <v>24.1</v>
      </c>
    </row>
    <row r="1396" spans="1:13">
      <c r="A1396" s="1548">
        <v>8</v>
      </c>
      <c r="B1396" s="1553">
        <v>14</v>
      </c>
      <c r="C1396" s="1553">
        <v>24.3</v>
      </c>
      <c r="D1396" s="1553">
        <v>18.3</v>
      </c>
      <c r="E1396" s="1553">
        <v>25.9</v>
      </c>
      <c r="F1396" s="1553">
        <v>33.6</v>
      </c>
      <c r="G1396" s="1553">
        <v>37.5</v>
      </c>
      <c r="H1396" s="1553">
        <v>35</v>
      </c>
      <c r="I1396" s="1553">
        <v>34.1</v>
      </c>
      <c r="J1396" s="1553">
        <v>31.4</v>
      </c>
      <c r="K1396" s="1553">
        <v>31.5</v>
      </c>
      <c r="L1396" s="1553">
        <v>31.6</v>
      </c>
      <c r="M1396" s="1554">
        <v>21.2</v>
      </c>
    </row>
    <row r="1397" spans="1:13">
      <c r="A1397" s="1548">
        <v>9</v>
      </c>
      <c r="B1397" s="1553">
        <v>13.5</v>
      </c>
      <c r="C1397" s="1553">
        <v>26.8</v>
      </c>
      <c r="D1397" s="1553">
        <v>18.7</v>
      </c>
      <c r="E1397" s="1553">
        <v>23.7</v>
      </c>
      <c r="F1397" s="1553">
        <v>32.1</v>
      </c>
      <c r="G1397" s="1553">
        <v>37.9</v>
      </c>
      <c r="H1397" s="1553">
        <v>36.1</v>
      </c>
      <c r="I1397" s="1553">
        <v>34.299999999999997</v>
      </c>
      <c r="J1397" s="1553">
        <v>27</v>
      </c>
      <c r="K1397" s="1553">
        <v>31.5</v>
      </c>
      <c r="L1397" s="1553">
        <v>31.5</v>
      </c>
      <c r="M1397" s="1554">
        <v>18.100000000000001</v>
      </c>
    </row>
    <row r="1398" spans="1:13">
      <c r="A1398" s="1548">
        <v>10</v>
      </c>
      <c r="B1398" s="1553">
        <v>19.8</v>
      </c>
      <c r="C1398" s="1553">
        <v>27.6</v>
      </c>
      <c r="D1398" s="1553">
        <v>21.6</v>
      </c>
      <c r="E1398" s="1553">
        <v>30.3</v>
      </c>
      <c r="F1398" s="1553">
        <v>34</v>
      </c>
      <c r="G1398" s="1553">
        <v>38.200000000000003</v>
      </c>
      <c r="H1398" s="1553">
        <v>36.1</v>
      </c>
      <c r="I1398" s="1553">
        <v>33.5</v>
      </c>
      <c r="J1398" s="1553">
        <v>24.5</v>
      </c>
      <c r="K1398" s="1553">
        <v>33.700000000000003</v>
      </c>
      <c r="L1398" s="1553">
        <v>27.1</v>
      </c>
      <c r="M1398" s="1554">
        <v>16.399999999999999</v>
      </c>
    </row>
    <row r="1399" spans="1:13">
      <c r="A1399" s="1548">
        <v>11</v>
      </c>
      <c r="B1399" s="1553">
        <v>20.399999999999999</v>
      </c>
      <c r="C1399" s="1553">
        <v>26.3</v>
      </c>
      <c r="D1399" s="1553">
        <v>21.7</v>
      </c>
      <c r="E1399" s="1553">
        <v>31.4</v>
      </c>
      <c r="F1399" s="1553">
        <v>34</v>
      </c>
      <c r="G1399" s="1553">
        <v>35.4</v>
      </c>
      <c r="H1399" s="1553">
        <v>32.200000000000003</v>
      </c>
      <c r="I1399" s="1553">
        <v>30.5</v>
      </c>
      <c r="J1399" s="1553">
        <v>24.5</v>
      </c>
      <c r="K1399" s="1553">
        <v>34.799999999999997</v>
      </c>
      <c r="L1399" s="1553">
        <v>25.4</v>
      </c>
      <c r="M1399" s="1554">
        <v>18.600000000000001</v>
      </c>
    </row>
    <row r="1400" spans="1:13">
      <c r="A1400" s="1548">
        <v>12</v>
      </c>
      <c r="B1400" s="1553">
        <v>20.6</v>
      </c>
      <c r="C1400" s="1553">
        <v>23.6</v>
      </c>
      <c r="D1400" s="1553">
        <v>23.2</v>
      </c>
      <c r="E1400" s="1553">
        <v>32.200000000000003</v>
      </c>
      <c r="F1400" s="1553">
        <v>33.6</v>
      </c>
      <c r="G1400" s="1553">
        <v>33</v>
      </c>
      <c r="H1400" s="1553">
        <v>31.5</v>
      </c>
      <c r="I1400" s="1553">
        <v>33.5</v>
      </c>
      <c r="J1400" s="1553">
        <v>29.8</v>
      </c>
      <c r="K1400" s="1553">
        <v>35.5</v>
      </c>
      <c r="L1400" s="1553">
        <v>25.7</v>
      </c>
      <c r="M1400" s="1554">
        <v>20.2</v>
      </c>
    </row>
    <row r="1401" spans="1:13">
      <c r="A1401" s="1548">
        <v>13</v>
      </c>
      <c r="B1401" s="1553">
        <v>22</v>
      </c>
      <c r="C1401" s="1553">
        <v>14.4</v>
      </c>
      <c r="D1401" s="1553">
        <v>25</v>
      </c>
      <c r="E1401" s="1553">
        <v>34.6</v>
      </c>
      <c r="F1401" s="1553">
        <v>33.799999999999997</v>
      </c>
      <c r="G1401" s="1553">
        <v>36.299999999999997</v>
      </c>
      <c r="H1401" s="1553">
        <v>34.5</v>
      </c>
      <c r="I1401" s="1553">
        <v>32.6</v>
      </c>
      <c r="J1401" s="1553">
        <v>30.5</v>
      </c>
      <c r="K1401" s="1553">
        <v>34.4</v>
      </c>
      <c r="L1401" s="1553">
        <v>26.3</v>
      </c>
      <c r="M1401" s="1554">
        <v>23.1</v>
      </c>
    </row>
    <row r="1402" spans="1:13">
      <c r="A1402" s="1548">
        <v>14</v>
      </c>
      <c r="B1402" s="1553">
        <v>21.5</v>
      </c>
      <c r="C1402" s="1553">
        <v>17.7</v>
      </c>
      <c r="D1402" s="1553">
        <v>25.3</v>
      </c>
      <c r="E1402" s="1553">
        <v>30.6</v>
      </c>
      <c r="F1402" s="1553">
        <v>34.700000000000003</v>
      </c>
      <c r="G1402" s="1553">
        <v>33.9</v>
      </c>
      <c r="H1402" s="1553">
        <v>35</v>
      </c>
      <c r="I1402" s="1553">
        <v>32.200000000000003</v>
      </c>
      <c r="J1402" s="1553">
        <v>31.9</v>
      </c>
      <c r="K1402" s="1553">
        <v>27.8</v>
      </c>
      <c r="L1402" s="1553">
        <v>27.8</v>
      </c>
      <c r="M1402" s="1554">
        <v>22.5</v>
      </c>
    </row>
    <row r="1403" spans="1:13">
      <c r="A1403" s="1548">
        <v>15</v>
      </c>
      <c r="B1403" s="1553">
        <v>21.4</v>
      </c>
      <c r="C1403" s="1553">
        <v>25.5</v>
      </c>
      <c r="D1403" s="1553">
        <v>27.9</v>
      </c>
      <c r="E1403" s="1553">
        <v>26.5</v>
      </c>
      <c r="F1403" s="1553">
        <v>35</v>
      </c>
      <c r="G1403" s="1553">
        <v>34.5</v>
      </c>
      <c r="H1403" s="1553">
        <v>35.700000000000003</v>
      </c>
      <c r="I1403" s="1553">
        <v>32.9</v>
      </c>
      <c r="J1403" s="1553">
        <v>33.9</v>
      </c>
      <c r="K1403" s="1553">
        <v>27.8</v>
      </c>
      <c r="L1403" s="1553">
        <v>28.4</v>
      </c>
      <c r="M1403" s="1554">
        <v>23</v>
      </c>
    </row>
    <row r="1404" spans="1:13">
      <c r="A1404" s="1548">
        <v>16</v>
      </c>
      <c r="B1404" s="1553">
        <v>23</v>
      </c>
      <c r="C1404" s="1553">
        <v>28.2</v>
      </c>
      <c r="D1404" s="1553">
        <v>28.5</v>
      </c>
      <c r="E1404" s="1553">
        <v>27.8</v>
      </c>
      <c r="F1404" s="1553">
        <v>37</v>
      </c>
      <c r="G1404" s="1553">
        <v>35.700000000000003</v>
      </c>
      <c r="H1404" s="1553">
        <v>36</v>
      </c>
      <c r="I1404" s="1553">
        <v>31.1</v>
      </c>
      <c r="J1404" s="1553">
        <v>33.799999999999997</v>
      </c>
      <c r="K1404" s="1553">
        <v>29.2</v>
      </c>
      <c r="L1404" s="1553">
        <v>29.4</v>
      </c>
      <c r="M1404" s="1554">
        <v>22.5</v>
      </c>
    </row>
    <row r="1405" spans="1:13">
      <c r="A1405" s="1548">
        <v>17</v>
      </c>
      <c r="B1405" s="1553">
        <v>23.9</v>
      </c>
      <c r="C1405" s="1553">
        <v>25.8</v>
      </c>
      <c r="D1405" s="1553">
        <v>29</v>
      </c>
      <c r="E1405" s="1553">
        <v>31.5</v>
      </c>
      <c r="F1405" s="1553">
        <v>36.4</v>
      </c>
      <c r="G1405" s="1553">
        <v>35</v>
      </c>
      <c r="H1405" s="1553">
        <v>36</v>
      </c>
      <c r="I1405" s="1553">
        <v>29.8</v>
      </c>
      <c r="J1405" s="1553">
        <v>33.799999999999997</v>
      </c>
      <c r="K1405" s="1553">
        <v>30.2</v>
      </c>
      <c r="L1405" s="1553">
        <v>28.7</v>
      </c>
      <c r="M1405" s="1554">
        <v>23.1</v>
      </c>
    </row>
    <row r="1406" spans="1:13">
      <c r="A1406" s="1548">
        <v>18</v>
      </c>
      <c r="B1406" s="1553">
        <v>23.7</v>
      </c>
      <c r="C1406" s="1553">
        <v>27.6</v>
      </c>
      <c r="D1406" s="1553">
        <v>26.7</v>
      </c>
      <c r="E1406" s="1553">
        <v>32.5</v>
      </c>
      <c r="F1406" s="1553">
        <v>32.9</v>
      </c>
      <c r="G1406" s="1553">
        <v>36</v>
      </c>
      <c r="H1406" s="1553">
        <v>35.5</v>
      </c>
      <c r="I1406" s="1553">
        <v>31.5</v>
      </c>
      <c r="J1406" s="1553">
        <v>34.4</v>
      </c>
      <c r="K1406" s="1553">
        <v>30.2</v>
      </c>
      <c r="L1406" s="1553">
        <v>26.3</v>
      </c>
      <c r="M1406" s="1554">
        <v>20.7</v>
      </c>
    </row>
    <row r="1407" spans="1:13">
      <c r="A1407" s="1548">
        <v>19</v>
      </c>
      <c r="B1407" s="1553">
        <v>25</v>
      </c>
      <c r="C1407" s="1553">
        <v>28</v>
      </c>
      <c r="D1407" s="1553">
        <v>24.7</v>
      </c>
      <c r="E1407" s="1553">
        <v>33.299999999999997</v>
      </c>
      <c r="F1407" s="1553">
        <v>29</v>
      </c>
      <c r="G1407" s="1553">
        <v>36</v>
      </c>
      <c r="H1407" s="1553">
        <v>35.4</v>
      </c>
      <c r="I1407" s="1553">
        <v>33.5</v>
      </c>
      <c r="J1407" s="1553">
        <v>34.9</v>
      </c>
      <c r="K1407" s="1553">
        <v>30</v>
      </c>
      <c r="L1407" s="1553">
        <v>31.3</v>
      </c>
      <c r="M1407" s="1554">
        <v>21.7</v>
      </c>
    </row>
    <row r="1408" spans="1:13">
      <c r="A1408" s="1548">
        <v>20</v>
      </c>
      <c r="B1408" s="1553">
        <v>25.5</v>
      </c>
      <c r="C1408" s="1553">
        <v>26.4</v>
      </c>
      <c r="D1408" s="1553">
        <v>17.5</v>
      </c>
      <c r="E1408" s="1553">
        <v>29.5</v>
      </c>
      <c r="F1408" s="1553">
        <v>31.8</v>
      </c>
      <c r="G1408" s="1553">
        <v>35.9</v>
      </c>
      <c r="H1408" s="1553">
        <v>34.5</v>
      </c>
      <c r="I1408" s="1553">
        <v>33.4</v>
      </c>
      <c r="J1408" s="1553">
        <v>34.799999999999997</v>
      </c>
      <c r="K1408" s="1553">
        <v>30.2</v>
      </c>
      <c r="L1408" s="1553">
        <v>31.7</v>
      </c>
      <c r="M1408" s="1554">
        <v>19.7</v>
      </c>
    </row>
    <row r="1409" spans="1:13">
      <c r="A1409" s="1548">
        <v>21</v>
      </c>
      <c r="B1409" s="1553">
        <v>24.6</v>
      </c>
      <c r="C1409" s="1553">
        <v>27.5</v>
      </c>
      <c r="D1409" s="1553">
        <v>20.399999999999999</v>
      </c>
      <c r="E1409" s="1553">
        <v>30</v>
      </c>
      <c r="F1409" s="1553">
        <v>34.700000000000003</v>
      </c>
      <c r="G1409" s="1553">
        <v>35.200000000000003</v>
      </c>
      <c r="H1409" s="1553">
        <v>35.5</v>
      </c>
      <c r="I1409" s="1553">
        <v>34.1</v>
      </c>
      <c r="J1409" s="1553">
        <v>33.200000000000003</v>
      </c>
      <c r="K1409" s="1553">
        <v>30.4</v>
      </c>
      <c r="L1409" s="1553">
        <v>26.8</v>
      </c>
      <c r="M1409" s="1554">
        <v>20.5</v>
      </c>
    </row>
    <row r="1410" spans="1:13">
      <c r="A1410" s="1548">
        <v>22</v>
      </c>
      <c r="B1410" s="1553">
        <v>23.8</v>
      </c>
      <c r="C1410" s="1553">
        <v>28.3</v>
      </c>
      <c r="D1410" s="1553">
        <v>21.5</v>
      </c>
      <c r="E1410" s="1553">
        <v>31.5</v>
      </c>
      <c r="F1410" s="1553">
        <v>31</v>
      </c>
      <c r="G1410" s="1553">
        <v>32.1</v>
      </c>
      <c r="H1410" s="1553">
        <v>33.700000000000003</v>
      </c>
      <c r="I1410" s="1553">
        <v>32</v>
      </c>
      <c r="J1410" s="1553">
        <v>32.4</v>
      </c>
      <c r="K1410" s="1553">
        <v>30.1</v>
      </c>
      <c r="L1410" s="1553">
        <v>24</v>
      </c>
      <c r="M1410" s="1554">
        <v>22.4</v>
      </c>
    </row>
    <row r="1411" spans="1:13">
      <c r="A1411" s="1548">
        <v>23</v>
      </c>
      <c r="B1411" s="1553">
        <v>22</v>
      </c>
      <c r="C1411" s="1553">
        <v>29.5</v>
      </c>
      <c r="D1411" s="1553">
        <v>19.899999999999999</v>
      </c>
      <c r="E1411" s="1553">
        <v>31</v>
      </c>
      <c r="F1411" s="1553">
        <v>34.5</v>
      </c>
      <c r="G1411" s="1553">
        <v>35.299999999999997</v>
      </c>
      <c r="H1411" s="1553">
        <v>30.6</v>
      </c>
      <c r="I1411" s="1553">
        <v>30.7</v>
      </c>
      <c r="J1411" s="1553">
        <v>30.3</v>
      </c>
      <c r="K1411" s="1553">
        <v>30.8</v>
      </c>
      <c r="L1411" s="1553">
        <v>24.5</v>
      </c>
      <c r="M1411" s="1554">
        <v>23.7</v>
      </c>
    </row>
    <row r="1412" spans="1:13">
      <c r="A1412" s="1548">
        <v>24</v>
      </c>
      <c r="B1412" s="1553">
        <v>26.5</v>
      </c>
      <c r="C1412" s="1553">
        <v>29.8</v>
      </c>
      <c r="D1412" s="1553">
        <v>25</v>
      </c>
      <c r="E1412" s="1553">
        <v>32.5</v>
      </c>
      <c r="F1412" s="1553">
        <v>35.4</v>
      </c>
      <c r="G1412" s="1553">
        <v>36.200000000000003</v>
      </c>
      <c r="H1412" s="1553">
        <v>31</v>
      </c>
      <c r="I1412" s="1553">
        <v>33</v>
      </c>
      <c r="J1412" s="1553">
        <v>32</v>
      </c>
      <c r="K1412" s="1553">
        <v>31.2</v>
      </c>
      <c r="L1412" s="1553">
        <v>27.7</v>
      </c>
      <c r="M1412" s="1554">
        <v>21.6</v>
      </c>
    </row>
    <row r="1413" spans="1:13">
      <c r="A1413" s="1548">
        <v>25</v>
      </c>
      <c r="B1413" s="1553">
        <v>29</v>
      </c>
      <c r="C1413" s="1553">
        <v>27.2</v>
      </c>
      <c r="D1413" s="1553">
        <v>25</v>
      </c>
      <c r="E1413" s="1553">
        <v>32.1</v>
      </c>
      <c r="F1413" s="1553">
        <v>31.5</v>
      </c>
      <c r="G1413" s="1553">
        <v>37.5</v>
      </c>
      <c r="H1413" s="1553">
        <v>29.1</v>
      </c>
      <c r="I1413" s="1553">
        <v>34.299999999999997</v>
      </c>
      <c r="J1413" s="1553">
        <v>32.5</v>
      </c>
      <c r="K1413" s="1553">
        <v>30.5</v>
      </c>
      <c r="L1413" s="1553">
        <v>27.4</v>
      </c>
      <c r="M1413" s="1554">
        <v>24.4</v>
      </c>
    </row>
    <row r="1414" spans="1:13">
      <c r="A1414" s="1548">
        <v>26</v>
      </c>
      <c r="B1414" s="1553">
        <v>28.5</v>
      </c>
      <c r="C1414" s="1553">
        <v>26</v>
      </c>
      <c r="D1414" s="1553">
        <v>28.7</v>
      </c>
      <c r="E1414" s="1553">
        <v>31.2</v>
      </c>
      <c r="F1414" s="1553">
        <v>32.700000000000003</v>
      </c>
      <c r="G1414" s="1553">
        <v>37.4</v>
      </c>
      <c r="H1414" s="1553">
        <v>34.1</v>
      </c>
      <c r="I1414" s="1553">
        <v>31.1</v>
      </c>
      <c r="J1414" s="1553">
        <v>32.5</v>
      </c>
      <c r="K1414" s="1553">
        <v>30</v>
      </c>
      <c r="L1414" s="1553">
        <v>28.2</v>
      </c>
      <c r="M1414" s="1554">
        <v>24</v>
      </c>
    </row>
    <row r="1415" spans="1:13">
      <c r="A1415" s="1548">
        <v>27</v>
      </c>
      <c r="B1415" s="1553">
        <v>24</v>
      </c>
      <c r="C1415" s="1553">
        <v>28.9</v>
      </c>
      <c r="D1415" s="1553">
        <v>26</v>
      </c>
      <c r="E1415" s="1553">
        <v>32</v>
      </c>
      <c r="F1415" s="1553">
        <v>34.700000000000003</v>
      </c>
      <c r="G1415" s="1553">
        <v>34.1</v>
      </c>
      <c r="H1415" s="1553">
        <v>33</v>
      </c>
      <c r="I1415" s="1553">
        <v>35.5</v>
      </c>
      <c r="J1415" s="1553">
        <v>33.1</v>
      </c>
      <c r="K1415" s="1553">
        <v>30.3</v>
      </c>
      <c r="L1415" s="1553">
        <v>24.8</v>
      </c>
      <c r="M1415" s="1554">
        <v>22.7</v>
      </c>
    </row>
    <row r="1416" spans="1:13">
      <c r="A1416" s="1548">
        <v>28</v>
      </c>
      <c r="B1416" s="1553">
        <v>20.100000000000001</v>
      </c>
      <c r="C1416" s="1553">
        <v>29.1</v>
      </c>
      <c r="D1416" s="1553">
        <v>27.2</v>
      </c>
      <c r="E1416" s="1553">
        <v>32</v>
      </c>
      <c r="F1416" s="1553">
        <v>33.6</v>
      </c>
      <c r="G1416" s="1553">
        <v>29</v>
      </c>
      <c r="H1416" s="1553">
        <v>34.5</v>
      </c>
      <c r="I1416" s="1553">
        <v>33.799999999999997</v>
      </c>
      <c r="J1416" s="1553">
        <v>33.5</v>
      </c>
      <c r="K1416" s="1553">
        <v>27.8</v>
      </c>
      <c r="L1416" s="1553">
        <v>23.4</v>
      </c>
      <c r="M1416" s="1554">
        <v>21.9</v>
      </c>
    </row>
    <row r="1417" spans="1:13">
      <c r="A1417" s="1548">
        <v>29</v>
      </c>
      <c r="B1417" s="1553">
        <v>19.2</v>
      </c>
      <c r="C1417" s="1553"/>
      <c r="D1417" s="1553">
        <v>27</v>
      </c>
      <c r="E1417" s="1553">
        <v>32.6</v>
      </c>
      <c r="F1417" s="1553">
        <v>30.1</v>
      </c>
      <c r="G1417" s="1553">
        <v>29.4</v>
      </c>
      <c r="H1417" s="1553">
        <v>34.6</v>
      </c>
      <c r="I1417" s="1553">
        <v>31.7</v>
      </c>
      <c r="J1417" s="1553">
        <v>33.5</v>
      </c>
      <c r="K1417" s="1553">
        <v>28</v>
      </c>
      <c r="L1417" s="1553">
        <v>23.8</v>
      </c>
      <c r="M1417" s="1554">
        <v>19</v>
      </c>
    </row>
    <row r="1418" spans="1:13">
      <c r="A1418" s="1548">
        <v>30</v>
      </c>
      <c r="B1418" s="1553">
        <v>24.1</v>
      </c>
      <c r="C1418" s="1553"/>
      <c r="D1418" s="1553">
        <v>26.8</v>
      </c>
      <c r="E1418" s="1553">
        <v>30.8</v>
      </c>
      <c r="F1418" s="1553">
        <v>33.299999999999997</v>
      </c>
      <c r="G1418" s="1553">
        <v>31.8</v>
      </c>
      <c r="H1418" s="1553">
        <v>35.4</v>
      </c>
      <c r="I1418" s="1553">
        <v>32.200000000000003</v>
      </c>
      <c r="J1418" s="1553">
        <v>30.7</v>
      </c>
      <c r="K1418" s="1553">
        <v>29.6</v>
      </c>
      <c r="L1418" s="1553">
        <v>24.5</v>
      </c>
      <c r="M1418" s="1554">
        <v>23.2</v>
      </c>
    </row>
    <row r="1419" spans="1:13">
      <c r="A1419" s="1548">
        <v>31</v>
      </c>
      <c r="B1419" s="1553">
        <v>25</v>
      </c>
      <c r="C1419" s="1553"/>
      <c r="D1419" s="1553">
        <v>32.5</v>
      </c>
      <c r="E1419" s="1553"/>
      <c r="F1419" s="1553">
        <v>33.700000000000003</v>
      </c>
      <c r="G1419" s="1553"/>
      <c r="H1419" s="1553">
        <v>36.700000000000003</v>
      </c>
      <c r="I1419" s="1553">
        <v>34.299999999999997</v>
      </c>
      <c r="J1419" s="1553"/>
      <c r="K1419" s="1553">
        <v>29</v>
      </c>
      <c r="L1419" s="1553"/>
      <c r="M1419" s="1554">
        <v>25.6</v>
      </c>
    </row>
    <row r="1420" spans="1:13">
      <c r="A1420" s="1540">
        <v>2004</v>
      </c>
      <c r="B1420" s="1540"/>
      <c r="C1420" s="1540"/>
      <c r="D1420" s="1540"/>
      <c r="E1420" s="1540"/>
      <c r="F1420" s="1540"/>
      <c r="I1420" s="1541"/>
      <c r="J1420" s="1542"/>
      <c r="K1420" s="1542"/>
      <c r="L1420" s="1540"/>
    </row>
    <row r="1421" spans="1:13">
      <c r="A1421" s="1543" t="s">
        <v>14</v>
      </c>
      <c r="B1421" s="1544" t="s">
        <v>2</v>
      </c>
      <c r="C1421" s="1544" t="s">
        <v>3</v>
      </c>
      <c r="D1421" s="1544" t="s">
        <v>4</v>
      </c>
      <c r="E1421" s="1544" t="s">
        <v>5</v>
      </c>
      <c r="F1421" s="1544" t="s">
        <v>6</v>
      </c>
      <c r="G1421" s="1544" t="s">
        <v>7</v>
      </c>
      <c r="H1421" s="1544" t="s">
        <v>8</v>
      </c>
      <c r="I1421" s="1544" t="s">
        <v>9</v>
      </c>
      <c r="J1421" s="1544" t="s">
        <v>10</v>
      </c>
      <c r="K1421" s="1544" t="s">
        <v>11</v>
      </c>
      <c r="L1421" s="1544" t="s">
        <v>12</v>
      </c>
      <c r="M1421" s="1544" t="s">
        <v>13</v>
      </c>
    </row>
    <row r="1422" spans="1:13">
      <c r="A1422" s="1545">
        <v>1</v>
      </c>
      <c r="B1422" s="1551">
        <v>23.5</v>
      </c>
      <c r="C1422" s="1551">
        <v>20.7</v>
      </c>
      <c r="D1422" s="1551">
        <v>33</v>
      </c>
      <c r="E1422" s="1551">
        <v>28.9</v>
      </c>
      <c r="F1422" s="1551">
        <v>31.5</v>
      </c>
      <c r="G1422" s="1551">
        <v>27</v>
      </c>
      <c r="H1422" s="1551">
        <v>37.200000000000003</v>
      </c>
      <c r="I1422" s="1551">
        <v>32.4</v>
      </c>
      <c r="J1422" s="1551">
        <v>31.3</v>
      </c>
      <c r="K1422" s="1551">
        <v>33.700000000000003</v>
      </c>
      <c r="L1422" s="1551">
        <v>30.2</v>
      </c>
      <c r="M1422" s="1552">
        <v>26.5</v>
      </c>
    </row>
    <row r="1423" spans="1:13">
      <c r="A1423" s="1548">
        <v>2</v>
      </c>
      <c r="B1423" s="1553">
        <v>22.4</v>
      </c>
      <c r="C1423" s="1553">
        <v>25.8</v>
      </c>
      <c r="D1423" s="1553">
        <v>27.1</v>
      </c>
      <c r="E1423" s="1553">
        <v>25.8</v>
      </c>
      <c r="F1423" s="1553">
        <v>31.8</v>
      </c>
      <c r="G1423" s="1553">
        <v>32.4</v>
      </c>
      <c r="H1423" s="1553">
        <v>36.700000000000003</v>
      </c>
      <c r="I1423" s="1553">
        <v>32.4</v>
      </c>
      <c r="J1423" s="1553">
        <v>33.200000000000003</v>
      </c>
      <c r="K1423" s="1553">
        <v>30.9</v>
      </c>
      <c r="L1423" s="1553">
        <v>30.3</v>
      </c>
      <c r="M1423" s="1554">
        <v>26.9</v>
      </c>
    </row>
    <row r="1424" spans="1:13">
      <c r="A1424" s="1548">
        <v>3</v>
      </c>
      <c r="B1424" s="1553">
        <v>23.9</v>
      </c>
      <c r="C1424" s="1553">
        <v>21.7</v>
      </c>
      <c r="D1424" s="1553">
        <v>22.3</v>
      </c>
      <c r="E1424" s="1553">
        <v>26.6</v>
      </c>
      <c r="F1424" s="1553">
        <v>33</v>
      </c>
      <c r="G1424" s="1553">
        <v>33.1</v>
      </c>
      <c r="H1424" s="1553">
        <v>38.6</v>
      </c>
      <c r="I1424" s="1553">
        <v>34.1</v>
      </c>
      <c r="J1424" s="1553">
        <v>32.5</v>
      </c>
      <c r="K1424" s="1553">
        <v>29.4</v>
      </c>
      <c r="L1424" s="1553">
        <v>27.9</v>
      </c>
      <c r="M1424" s="1554">
        <v>27.2</v>
      </c>
    </row>
    <row r="1425" spans="1:13">
      <c r="A1425" s="1548">
        <v>4</v>
      </c>
      <c r="B1425" s="1553">
        <v>26.5</v>
      </c>
      <c r="C1425" s="1553">
        <v>19.7</v>
      </c>
      <c r="D1425" s="1553">
        <v>22</v>
      </c>
      <c r="E1425" s="1553">
        <v>27.3</v>
      </c>
      <c r="F1425" s="1553">
        <v>28.8</v>
      </c>
      <c r="G1425" s="1553">
        <v>34</v>
      </c>
      <c r="H1425" s="1553">
        <v>37.5</v>
      </c>
      <c r="I1425" s="1553">
        <v>35.799999999999997</v>
      </c>
      <c r="J1425" s="1553">
        <v>32.6</v>
      </c>
      <c r="K1425" s="1553">
        <v>29.5</v>
      </c>
      <c r="L1425" s="1553">
        <v>30.7</v>
      </c>
      <c r="M1425" s="1554">
        <v>25.5</v>
      </c>
    </row>
    <row r="1426" spans="1:13">
      <c r="A1426" s="1548">
        <v>5</v>
      </c>
      <c r="B1426" s="1553">
        <v>27.2</v>
      </c>
      <c r="C1426" s="1553">
        <v>14.7</v>
      </c>
      <c r="D1426" s="1553">
        <v>20.3</v>
      </c>
      <c r="E1426" s="1553">
        <v>27</v>
      </c>
      <c r="F1426" s="1553">
        <v>24.2</v>
      </c>
      <c r="G1426" s="1553">
        <v>34.200000000000003</v>
      </c>
      <c r="H1426" s="1553">
        <v>36.799999999999997</v>
      </c>
      <c r="I1426" s="1553">
        <v>34.4</v>
      </c>
      <c r="J1426" s="1553">
        <v>34.700000000000003</v>
      </c>
      <c r="K1426" s="1553">
        <v>29.8</v>
      </c>
      <c r="L1426" s="1553">
        <v>29.8</v>
      </c>
      <c r="M1426" s="1554">
        <v>24.8</v>
      </c>
    </row>
    <row r="1427" spans="1:13">
      <c r="A1427" s="1548">
        <v>6</v>
      </c>
      <c r="B1427" s="1553">
        <v>26.6</v>
      </c>
      <c r="C1427" s="1553">
        <v>13.4</v>
      </c>
      <c r="D1427" s="1553">
        <v>21.5</v>
      </c>
      <c r="E1427" s="1553">
        <v>28.7</v>
      </c>
      <c r="F1427" s="1553">
        <v>26.1</v>
      </c>
      <c r="G1427" s="1553">
        <v>31.5</v>
      </c>
      <c r="H1427" s="1553">
        <v>34.5</v>
      </c>
      <c r="I1427" s="1553">
        <v>32.5</v>
      </c>
      <c r="J1427" s="1553">
        <v>34.200000000000003</v>
      </c>
      <c r="K1427" s="1553">
        <v>29.6</v>
      </c>
      <c r="L1427" s="1553">
        <v>27.2</v>
      </c>
      <c r="M1427" s="1554">
        <v>23.7</v>
      </c>
    </row>
    <row r="1428" spans="1:13">
      <c r="A1428" s="1548">
        <v>7</v>
      </c>
      <c r="B1428" s="1553">
        <v>26.8</v>
      </c>
      <c r="C1428" s="1553">
        <v>11.7</v>
      </c>
      <c r="D1428" s="1553">
        <v>21.6</v>
      </c>
      <c r="E1428" s="1553">
        <v>30</v>
      </c>
      <c r="F1428" s="1553">
        <v>24.9</v>
      </c>
      <c r="G1428" s="1553">
        <v>31.6</v>
      </c>
      <c r="H1428" s="1553">
        <v>34.5</v>
      </c>
      <c r="I1428" s="1553">
        <v>31.7</v>
      </c>
      <c r="J1428" s="1553">
        <v>31.6</v>
      </c>
      <c r="K1428" s="1553">
        <v>29.8</v>
      </c>
      <c r="L1428" s="1553">
        <v>29.9</v>
      </c>
      <c r="M1428" s="1554">
        <v>23.4</v>
      </c>
    </row>
    <row r="1429" spans="1:13">
      <c r="A1429" s="1548">
        <v>8</v>
      </c>
      <c r="B1429" s="1553">
        <v>25.5</v>
      </c>
      <c r="C1429" s="1553">
        <v>15</v>
      </c>
      <c r="D1429" s="1553">
        <v>24.8</v>
      </c>
      <c r="E1429" s="1553">
        <v>25.7</v>
      </c>
      <c r="F1429" s="1553">
        <v>32.200000000000003</v>
      </c>
      <c r="G1429" s="1553">
        <v>32.299999999999997</v>
      </c>
      <c r="H1429" s="1553">
        <v>33.700000000000003</v>
      </c>
      <c r="I1429" s="1553">
        <v>33.1</v>
      </c>
      <c r="J1429" s="1553">
        <v>29</v>
      </c>
      <c r="K1429" s="1553">
        <v>31.2</v>
      </c>
      <c r="L1429" s="1553">
        <v>30.5</v>
      </c>
      <c r="M1429" s="1554">
        <v>22.7</v>
      </c>
    </row>
    <row r="1430" spans="1:13">
      <c r="A1430" s="1548">
        <v>9</v>
      </c>
      <c r="B1430" s="1553">
        <v>22.4</v>
      </c>
      <c r="C1430" s="1553">
        <v>19.2</v>
      </c>
      <c r="D1430" s="1553">
        <v>27.5</v>
      </c>
      <c r="E1430" s="1553">
        <v>18.8</v>
      </c>
      <c r="F1430" s="1553">
        <v>30</v>
      </c>
      <c r="G1430" s="1553">
        <v>33.6</v>
      </c>
      <c r="H1430" s="1553">
        <v>30.8</v>
      </c>
      <c r="I1430" s="1553">
        <v>33.299999999999997</v>
      </c>
      <c r="J1430" s="1553">
        <v>28.5</v>
      </c>
      <c r="K1430" s="1553">
        <v>31.6</v>
      </c>
      <c r="L1430" s="1553">
        <v>31.5</v>
      </c>
      <c r="M1430" s="1554">
        <v>22.9</v>
      </c>
    </row>
    <row r="1431" spans="1:13">
      <c r="A1431" s="1548">
        <v>10</v>
      </c>
      <c r="B1431" s="1553">
        <v>26.4</v>
      </c>
      <c r="C1431" s="1553">
        <v>20.2</v>
      </c>
      <c r="D1431" s="1553">
        <v>26.8</v>
      </c>
      <c r="E1431" s="1553">
        <v>22.8</v>
      </c>
      <c r="F1431" s="1553">
        <v>32.200000000000003</v>
      </c>
      <c r="G1431" s="1553">
        <v>33</v>
      </c>
      <c r="H1431" s="1553">
        <v>31.9</v>
      </c>
      <c r="I1431" s="1553">
        <v>34.700000000000003</v>
      </c>
      <c r="J1431" s="1553">
        <v>31</v>
      </c>
      <c r="K1431" s="1553">
        <v>30.4</v>
      </c>
      <c r="L1431" s="1553">
        <v>31.9</v>
      </c>
      <c r="M1431" s="1554">
        <v>23.6</v>
      </c>
    </row>
    <row r="1432" spans="1:13">
      <c r="A1432" s="1548">
        <v>11</v>
      </c>
      <c r="B1432" s="1553">
        <v>23.7</v>
      </c>
      <c r="C1432" s="1553">
        <v>21.3</v>
      </c>
      <c r="D1432" s="1553">
        <v>25</v>
      </c>
      <c r="E1432" s="1553">
        <v>27.1</v>
      </c>
      <c r="F1432" s="1553">
        <v>34.200000000000003</v>
      </c>
      <c r="G1432" s="1553">
        <v>30.2</v>
      </c>
      <c r="H1432" s="1553">
        <v>30.4</v>
      </c>
      <c r="I1432" s="1553">
        <v>35</v>
      </c>
      <c r="J1432" s="1553">
        <v>31.6</v>
      </c>
      <c r="K1432" s="1553">
        <v>28</v>
      </c>
      <c r="L1432" s="1553">
        <v>31.5</v>
      </c>
      <c r="M1432" s="1554">
        <v>24.7</v>
      </c>
    </row>
    <row r="1433" spans="1:13">
      <c r="A1433" s="1548">
        <v>12</v>
      </c>
      <c r="B1433" s="1553">
        <v>19.600000000000001</v>
      </c>
      <c r="C1433" s="1553">
        <v>20.3</v>
      </c>
      <c r="D1433" s="1553">
        <v>24</v>
      </c>
      <c r="E1433" s="1553">
        <v>28</v>
      </c>
      <c r="F1433" s="1553">
        <v>34.4</v>
      </c>
      <c r="G1433" s="1553">
        <v>32</v>
      </c>
      <c r="H1433" s="1553">
        <v>27.8</v>
      </c>
      <c r="I1433" s="1553">
        <v>36</v>
      </c>
      <c r="J1433" s="1553">
        <v>32.4</v>
      </c>
      <c r="K1433" s="1553">
        <v>30.6</v>
      </c>
      <c r="L1433" s="1553">
        <v>31.9</v>
      </c>
      <c r="M1433" s="1554">
        <v>25</v>
      </c>
    </row>
    <row r="1434" spans="1:13">
      <c r="A1434" s="1548">
        <v>13</v>
      </c>
      <c r="B1434" s="1553">
        <v>18.8</v>
      </c>
      <c r="C1434" s="1553">
        <v>24.4</v>
      </c>
      <c r="D1434" s="1553">
        <v>23.9</v>
      </c>
      <c r="E1434" s="1553">
        <v>28.8</v>
      </c>
      <c r="F1434" s="1553">
        <v>32.1</v>
      </c>
      <c r="G1434" s="1553">
        <v>31</v>
      </c>
      <c r="H1434" s="1553">
        <v>32.4</v>
      </c>
      <c r="I1434" s="1553">
        <v>33.6</v>
      </c>
      <c r="J1434" s="1553">
        <v>31.5</v>
      </c>
      <c r="K1434" s="1553">
        <v>31</v>
      </c>
      <c r="L1434" s="1553">
        <v>31.3</v>
      </c>
      <c r="M1434" s="1554">
        <v>24.6</v>
      </c>
    </row>
    <row r="1435" spans="1:13">
      <c r="A1435" s="1548">
        <v>14</v>
      </c>
      <c r="B1435" s="1553">
        <v>16.5</v>
      </c>
      <c r="C1435" s="1553">
        <v>25.3</v>
      </c>
      <c r="D1435" s="1553">
        <v>20.7</v>
      </c>
      <c r="E1435" s="1553">
        <v>29.2</v>
      </c>
      <c r="F1435" s="1553">
        <v>32.299999999999997</v>
      </c>
      <c r="G1435" s="1553">
        <v>30.2</v>
      </c>
      <c r="H1435" s="1553">
        <v>31.2</v>
      </c>
      <c r="I1435" s="1553">
        <v>33.5</v>
      </c>
      <c r="J1435" s="1553">
        <v>32</v>
      </c>
      <c r="K1435" s="1553">
        <v>31.2</v>
      </c>
      <c r="L1435" s="1553">
        <v>31.5</v>
      </c>
      <c r="M1435" s="1554">
        <v>24.3</v>
      </c>
    </row>
    <row r="1436" spans="1:13">
      <c r="A1436" s="1548">
        <v>15</v>
      </c>
      <c r="B1436" s="1553">
        <v>27.1</v>
      </c>
      <c r="C1436" s="1553">
        <v>25.3</v>
      </c>
      <c r="D1436" s="1553">
        <v>19.5</v>
      </c>
      <c r="E1436" s="1553">
        <v>27.2</v>
      </c>
      <c r="F1436" s="1553">
        <v>33.700000000000003</v>
      </c>
      <c r="G1436" s="1553">
        <v>32</v>
      </c>
      <c r="H1436" s="1553">
        <v>34.4</v>
      </c>
      <c r="I1436" s="1553">
        <v>33.6</v>
      </c>
      <c r="J1436" s="1553">
        <v>32</v>
      </c>
      <c r="K1436" s="1553">
        <v>30.5</v>
      </c>
      <c r="L1436" s="1553">
        <v>27.1</v>
      </c>
      <c r="M1436" s="1554">
        <v>23.8</v>
      </c>
    </row>
    <row r="1437" spans="1:13">
      <c r="A1437" s="1548">
        <v>16</v>
      </c>
      <c r="B1437" s="1553">
        <v>27.5</v>
      </c>
      <c r="C1437" s="1553">
        <v>22.8</v>
      </c>
      <c r="D1437" s="1553">
        <v>28.1</v>
      </c>
      <c r="E1437" s="1553">
        <v>25.3</v>
      </c>
      <c r="F1437" s="1553">
        <v>31.5</v>
      </c>
      <c r="G1437" s="1553">
        <v>33.6</v>
      </c>
      <c r="H1437" s="1553">
        <v>33.4</v>
      </c>
      <c r="I1437" s="1553">
        <v>31.4</v>
      </c>
      <c r="J1437" s="1553">
        <v>32.799999999999997</v>
      </c>
      <c r="K1437" s="1553">
        <v>31</v>
      </c>
      <c r="L1437" s="1553">
        <v>20.399999999999999</v>
      </c>
      <c r="M1437" s="1554">
        <v>25.4</v>
      </c>
    </row>
    <row r="1438" spans="1:13">
      <c r="A1438" s="1548">
        <v>17</v>
      </c>
      <c r="B1438" s="1553">
        <v>21.9</v>
      </c>
      <c r="C1438" s="1553">
        <v>25.6</v>
      </c>
      <c r="D1438" s="1553">
        <v>29.5</v>
      </c>
      <c r="E1438" s="1553">
        <v>24.5</v>
      </c>
      <c r="F1438" s="1553">
        <v>23.8</v>
      </c>
      <c r="G1438" s="1553">
        <v>34.799999999999997</v>
      </c>
      <c r="H1438" s="1553">
        <v>35</v>
      </c>
      <c r="I1438" s="1553">
        <v>32.4</v>
      </c>
      <c r="J1438" s="1553">
        <v>32.6</v>
      </c>
      <c r="K1438" s="1553">
        <v>31.5</v>
      </c>
      <c r="L1438" s="1553">
        <v>20.7</v>
      </c>
      <c r="M1438" s="1554">
        <v>26</v>
      </c>
    </row>
    <row r="1439" spans="1:13">
      <c r="A1439" s="1548">
        <v>18</v>
      </c>
      <c r="B1439" s="1553">
        <v>18.8</v>
      </c>
      <c r="C1439" s="1553">
        <v>25.3</v>
      </c>
      <c r="D1439" s="1553">
        <v>26.1</v>
      </c>
      <c r="E1439" s="1553">
        <v>24.7</v>
      </c>
      <c r="F1439" s="1553">
        <v>27.5</v>
      </c>
      <c r="G1439" s="1553">
        <v>35.799999999999997</v>
      </c>
      <c r="H1439" s="1553">
        <v>33.799999999999997</v>
      </c>
      <c r="I1439" s="1553">
        <v>33.4</v>
      </c>
      <c r="J1439" s="1553">
        <v>34</v>
      </c>
      <c r="K1439" s="1553">
        <v>31.5</v>
      </c>
      <c r="L1439" s="1553">
        <v>25.5</v>
      </c>
      <c r="M1439" s="1554">
        <v>24.6</v>
      </c>
    </row>
    <row r="1440" spans="1:13">
      <c r="A1440" s="1548">
        <v>19</v>
      </c>
      <c r="B1440" s="1553">
        <v>14.9</v>
      </c>
      <c r="C1440" s="1553">
        <v>24.2</v>
      </c>
      <c r="D1440" s="1553">
        <v>27.5</v>
      </c>
      <c r="E1440" s="1553">
        <v>29</v>
      </c>
      <c r="F1440" s="1553">
        <v>26.1</v>
      </c>
      <c r="G1440" s="1553">
        <v>35.799999999999997</v>
      </c>
      <c r="H1440" s="1553">
        <v>32</v>
      </c>
      <c r="I1440" s="1553">
        <v>33.5</v>
      </c>
      <c r="J1440" s="1553">
        <v>32.1</v>
      </c>
      <c r="K1440" s="1553">
        <v>31.1</v>
      </c>
      <c r="L1440" s="1553">
        <v>26.2</v>
      </c>
      <c r="M1440" s="1554">
        <v>25.5</v>
      </c>
    </row>
    <row r="1441" spans="1:13">
      <c r="A1441" s="1548">
        <v>20</v>
      </c>
      <c r="B1441" s="1553">
        <v>13.2</v>
      </c>
      <c r="C1441" s="1553">
        <v>24.5</v>
      </c>
      <c r="D1441" s="1553">
        <v>26.8</v>
      </c>
      <c r="E1441" s="1553">
        <v>30.5</v>
      </c>
      <c r="F1441" s="1553">
        <v>26.7</v>
      </c>
      <c r="G1441" s="1553">
        <v>37.5</v>
      </c>
      <c r="H1441" s="1553">
        <v>30.5</v>
      </c>
      <c r="I1441" s="1553">
        <v>33.299999999999997</v>
      </c>
      <c r="J1441" s="1553">
        <v>27.7</v>
      </c>
      <c r="K1441" s="1553">
        <v>28.6</v>
      </c>
      <c r="L1441" s="1553">
        <v>26.6</v>
      </c>
      <c r="M1441" s="1554">
        <v>26.4</v>
      </c>
    </row>
    <row r="1442" spans="1:13">
      <c r="A1442" s="1548">
        <v>21</v>
      </c>
      <c r="B1442" s="1553">
        <v>15.5</v>
      </c>
      <c r="C1442" s="1553">
        <v>24.8</v>
      </c>
      <c r="D1442" s="1553">
        <v>24.5</v>
      </c>
      <c r="E1442" s="1553">
        <v>28.5</v>
      </c>
      <c r="F1442" s="1553">
        <v>30.1</v>
      </c>
      <c r="G1442" s="1553">
        <v>37.5</v>
      </c>
      <c r="H1442" s="1553">
        <v>27.4</v>
      </c>
      <c r="I1442" s="1553">
        <v>34.299999999999997</v>
      </c>
      <c r="J1442" s="1553">
        <v>33</v>
      </c>
      <c r="K1442" s="1553">
        <v>29.6</v>
      </c>
      <c r="L1442" s="1553">
        <v>27.2</v>
      </c>
      <c r="M1442" s="1554">
        <v>28.7</v>
      </c>
    </row>
    <row r="1443" spans="1:13">
      <c r="A1443" s="1548">
        <v>22</v>
      </c>
      <c r="B1443" s="1553">
        <v>14.8</v>
      </c>
      <c r="C1443" s="1553">
        <v>24.9</v>
      </c>
      <c r="D1443" s="1553">
        <v>20.100000000000001</v>
      </c>
      <c r="E1443" s="1553">
        <v>30.3</v>
      </c>
      <c r="F1443" s="1553">
        <v>32</v>
      </c>
      <c r="G1443" s="1553">
        <v>37.700000000000003</v>
      </c>
      <c r="H1443" s="1553">
        <v>25.6</v>
      </c>
      <c r="I1443" s="1553">
        <v>33.5</v>
      </c>
      <c r="J1443" s="1553">
        <v>32.1</v>
      </c>
      <c r="K1443" s="1553">
        <v>30.5</v>
      </c>
      <c r="L1443" s="1553">
        <v>26.9</v>
      </c>
      <c r="M1443" s="1554">
        <v>28</v>
      </c>
    </row>
    <row r="1444" spans="1:13">
      <c r="A1444" s="1548">
        <v>23</v>
      </c>
      <c r="B1444" s="1553">
        <v>13.9</v>
      </c>
      <c r="C1444" s="1553">
        <v>25.4</v>
      </c>
      <c r="D1444" s="1553">
        <v>19</v>
      </c>
      <c r="E1444" s="1553">
        <v>31.2</v>
      </c>
      <c r="F1444" s="1553">
        <v>32.700000000000003</v>
      </c>
      <c r="G1444" s="1553">
        <v>38.6</v>
      </c>
      <c r="H1444" s="1553">
        <v>26</v>
      </c>
      <c r="I1444" s="1553">
        <v>33.6</v>
      </c>
      <c r="J1444" s="1553">
        <v>33.4</v>
      </c>
      <c r="K1444" s="1553">
        <v>30.1</v>
      </c>
      <c r="L1444" s="1553">
        <v>27</v>
      </c>
      <c r="M1444" s="1554">
        <v>27.5</v>
      </c>
    </row>
    <row r="1445" spans="1:13">
      <c r="A1445" s="1548">
        <v>24</v>
      </c>
      <c r="B1445" s="1553">
        <v>17.3</v>
      </c>
      <c r="C1445" s="1553">
        <v>25.4</v>
      </c>
      <c r="D1445" s="1553">
        <v>18</v>
      </c>
      <c r="E1445" s="1553">
        <v>30</v>
      </c>
      <c r="F1445" s="1553">
        <v>32.5</v>
      </c>
      <c r="G1445" s="1553">
        <v>36.9</v>
      </c>
      <c r="H1445" s="1553">
        <v>30.1</v>
      </c>
      <c r="I1445" s="1553">
        <v>34.299999999999997</v>
      </c>
      <c r="J1445" s="1553">
        <v>32.6</v>
      </c>
      <c r="K1445" s="1553">
        <v>28.8</v>
      </c>
      <c r="L1445" s="1553">
        <v>26.7</v>
      </c>
      <c r="M1445" s="1554">
        <v>23.2</v>
      </c>
    </row>
    <row r="1446" spans="1:13">
      <c r="A1446" s="1548">
        <v>25</v>
      </c>
      <c r="B1446" s="1553">
        <v>18.600000000000001</v>
      </c>
      <c r="C1446" s="1553">
        <v>22.6</v>
      </c>
      <c r="D1446" s="1553">
        <v>19.8</v>
      </c>
      <c r="E1446" s="1553">
        <v>28.7</v>
      </c>
      <c r="F1446" s="1553">
        <v>32.5</v>
      </c>
      <c r="G1446" s="1553">
        <v>35.4</v>
      </c>
      <c r="H1446" s="1553">
        <v>32.9</v>
      </c>
      <c r="I1446" s="1553">
        <v>34.9</v>
      </c>
      <c r="J1446" s="1553">
        <v>32</v>
      </c>
      <c r="K1446" s="1553">
        <v>29.8</v>
      </c>
      <c r="L1446" s="1553">
        <v>24.4</v>
      </c>
      <c r="M1446" s="1554">
        <v>22.4</v>
      </c>
    </row>
    <row r="1447" spans="1:13">
      <c r="A1447" s="1548">
        <v>26</v>
      </c>
      <c r="B1447" s="1553">
        <v>17.100000000000001</v>
      </c>
      <c r="C1447" s="1553">
        <v>18.399999999999999</v>
      </c>
      <c r="D1447" s="1553">
        <v>21.3</v>
      </c>
      <c r="E1447" s="1553">
        <v>29</v>
      </c>
      <c r="F1447" s="1553">
        <v>34.5</v>
      </c>
      <c r="G1447" s="1553">
        <v>34.6</v>
      </c>
      <c r="H1447" s="1553">
        <v>33.5</v>
      </c>
      <c r="I1447" s="1553">
        <v>34.299999999999997</v>
      </c>
      <c r="J1447" s="1553">
        <v>32.700000000000003</v>
      </c>
      <c r="K1447" s="1553">
        <v>30.2</v>
      </c>
      <c r="L1447" s="1553">
        <v>20.7</v>
      </c>
      <c r="M1447" s="1554">
        <v>25</v>
      </c>
    </row>
    <row r="1448" spans="1:13">
      <c r="A1448" s="1548">
        <v>27</v>
      </c>
      <c r="B1448" s="1553">
        <v>15.9</v>
      </c>
      <c r="C1448" s="1553">
        <v>23</v>
      </c>
      <c r="D1448" s="1553">
        <v>20.3</v>
      </c>
      <c r="E1448" s="1553">
        <v>30</v>
      </c>
      <c r="F1448" s="1553">
        <v>34.200000000000003</v>
      </c>
      <c r="G1448" s="1553">
        <v>33</v>
      </c>
      <c r="H1448" s="1553">
        <v>33.700000000000003</v>
      </c>
      <c r="I1448" s="1553">
        <v>35.9</v>
      </c>
      <c r="J1448" s="1553">
        <v>31.3</v>
      </c>
      <c r="K1448" s="1553">
        <v>27.7</v>
      </c>
      <c r="L1448" s="1553">
        <v>18.7</v>
      </c>
      <c r="M1448" s="1554">
        <v>21.4</v>
      </c>
    </row>
    <row r="1449" spans="1:13">
      <c r="A1449" s="1548">
        <v>28</v>
      </c>
      <c r="B1449" s="1553">
        <v>12.1</v>
      </c>
      <c r="C1449" s="1553">
        <v>26.4</v>
      </c>
      <c r="D1449" s="1553">
        <v>21.7</v>
      </c>
      <c r="E1449" s="1553">
        <v>31.4</v>
      </c>
      <c r="F1449" s="1553">
        <v>35.1</v>
      </c>
      <c r="G1449" s="1553">
        <v>31.2</v>
      </c>
      <c r="H1449" s="1553">
        <v>35.200000000000003</v>
      </c>
      <c r="I1449" s="1553">
        <v>28.7</v>
      </c>
      <c r="J1449" s="1553">
        <v>32.6</v>
      </c>
      <c r="K1449" s="1553">
        <v>28</v>
      </c>
      <c r="L1449" s="1553">
        <v>21.6</v>
      </c>
      <c r="M1449" s="1554">
        <v>15.7</v>
      </c>
    </row>
    <row r="1450" spans="1:13">
      <c r="A1450" s="1548">
        <v>29</v>
      </c>
      <c r="B1450" s="1553">
        <v>17</v>
      </c>
      <c r="C1450" s="1555">
        <v>27.9</v>
      </c>
      <c r="D1450" s="1553">
        <v>22.5</v>
      </c>
      <c r="E1450" s="1553">
        <v>32</v>
      </c>
      <c r="F1450" s="1553">
        <v>36</v>
      </c>
      <c r="G1450" s="1553">
        <v>34.6</v>
      </c>
      <c r="H1450" s="1553">
        <v>33.5</v>
      </c>
      <c r="I1450" s="1553">
        <v>30</v>
      </c>
      <c r="J1450" s="1553">
        <v>33.299999999999997</v>
      </c>
      <c r="K1450" s="1553">
        <v>30.3</v>
      </c>
      <c r="L1450" s="1553">
        <v>24.7</v>
      </c>
      <c r="M1450" s="1554">
        <v>19.2</v>
      </c>
    </row>
    <row r="1451" spans="1:13">
      <c r="A1451" s="1548">
        <v>30</v>
      </c>
      <c r="B1451" s="1553">
        <v>17.3</v>
      </c>
      <c r="C1451" s="1553"/>
      <c r="D1451" s="1553">
        <v>25</v>
      </c>
      <c r="E1451" s="1553">
        <v>31.7</v>
      </c>
      <c r="F1451" s="1553">
        <v>33.700000000000003</v>
      </c>
      <c r="G1451" s="1553">
        <v>35.299999999999997</v>
      </c>
      <c r="H1451" s="1553">
        <v>31.2</v>
      </c>
      <c r="I1451" s="1553">
        <v>31.9</v>
      </c>
      <c r="J1451" s="1553">
        <v>32.799999999999997</v>
      </c>
      <c r="K1451" s="1553">
        <v>29.4</v>
      </c>
      <c r="L1451" s="1553">
        <v>25.6</v>
      </c>
      <c r="M1451" s="1554">
        <v>16.899999999999999</v>
      </c>
    </row>
    <row r="1452" spans="1:13">
      <c r="A1452" s="1548">
        <v>31</v>
      </c>
      <c r="B1452" s="1553">
        <v>17.3</v>
      </c>
      <c r="C1452" s="1553"/>
      <c r="D1452" s="1553">
        <v>24.6</v>
      </c>
      <c r="E1452" s="1553"/>
      <c r="F1452" s="1553">
        <v>30.8</v>
      </c>
      <c r="G1452" s="1553"/>
      <c r="H1452" s="1553">
        <v>29.9</v>
      </c>
      <c r="I1452" s="1553">
        <v>27.9</v>
      </c>
      <c r="J1452" s="1553"/>
      <c r="K1452" s="1553">
        <v>28.3</v>
      </c>
      <c r="L1452" s="1553"/>
      <c r="M1452" s="1554">
        <v>14.5</v>
      </c>
    </row>
    <row r="1453" spans="1:13" s="255" customFormat="1" ht="17.45" customHeight="1">
      <c r="A1453" s="1472" t="s">
        <v>22</v>
      </c>
      <c r="B1453" s="405">
        <f t="shared" ref="B1453:M1453" si="0">SUM(B1422:B1452)</f>
        <v>630</v>
      </c>
      <c r="C1453" s="406">
        <f t="shared" si="0"/>
        <v>639.9</v>
      </c>
      <c r="D1453" s="406">
        <f t="shared" si="0"/>
        <v>734.8</v>
      </c>
      <c r="E1453" s="406">
        <f t="shared" si="0"/>
        <v>838.70000000000016</v>
      </c>
      <c r="F1453" s="406">
        <f t="shared" si="0"/>
        <v>961.10000000000014</v>
      </c>
      <c r="G1453" s="406">
        <f t="shared" si="0"/>
        <v>1010.4</v>
      </c>
      <c r="H1453" s="406">
        <f t="shared" si="0"/>
        <v>1012.1</v>
      </c>
      <c r="I1453" s="406">
        <f t="shared" si="0"/>
        <v>1029.3999999999999</v>
      </c>
      <c r="J1453" s="406">
        <f t="shared" si="0"/>
        <v>963.1</v>
      </c>
      <c r="K1453" s="406">
        <f t="shared" si="0"/>
        <v>933.6</v>
      </c>
      <c r="L1453" s="406">
        <f t="shared" si="0"/>
        <v>816.10000000000025</v>
      </c>
      <c r="M1453" s="407">
        <f t="shared" si="0"/>
        <v>740.00000000000011</v>
      </c>
    </row>
    <row r="1454" spans="1:13" s="255" customFormat="1" ht="17.45" customHeight="1">
      <c r="A1454" s="1473" t="s">
        <v>23</v>
      </c>
      <c r="B1454" s="1474">
        <f t="shared" ref="B1454:M1454" si="1">AVERAGE(B1422:B1452)</f>
        <v>20.322580645161292</v>
      </c>
      <c r="C1454" s="1475">
        <f t="shared" si="1"/>
        <v>22.065517241379311</v>
      </c>
      <c r="D1454" s="1475">
        <f t="shared" si="1"/>
        <v>23.703225806451613</v>
      </c>
      <c r="E1454" s="1475">
        <f t="shared" si="1"/>
        <v>27.956666666666671</v>
      </c>
      <c r="F1454" s="1475">
        <f t="shared" si="1"/>
        <v>31.003225806451617</v>
      </c>
      <c r="G1454" s="1475">
        <f t="shared" si="1"/>
        <v>33.68</v>
      </c>
      <c r="H1454" s="1475">
        <f t="shared" si="1"/>
        <v>32.648387096774194</v>
      </c>
      <c r="I1454" s="1475">
        <f t="shared" si="1"/>
        <v>33.206451612903223</v>
      </c>
      <c r="J1454" s="1475">
        <f t="shared" si="1"/>
        <v>32.103333333333332</v>
      </c>
      <c r="K1454" s="1475">
        <f t="shared" si="1"/>
        <v>30.116129032258065</v>
      </c>
      <c r="L1454" s="1475">
        <f t="shared" si="1"/>
        <v>27.20333333333334</v>
      </c>
      <c r="M1454" s="1476">
        <f t="shared" si="1"/>
        <v>23.870967741935488</v>
      </c>
    </row>
    <row r="1455" spans="1:13" s="255" customFormat="1" ht="17.45" customHeight="1">
      <c r="A1455" s="1472" t="s">
        <v>24</v>
      </c>
      <c r="B1455" s="411">
        <f t="shared" ref="B1455:M1455" si="2">MAX(B1422:B1452)</f>
        <v>27.5</v>
      </c>
      <c r="C1455" s="412">
        <f t="shared" si="2"/>
        <v>27.9</v>
      </c>
      <c r="D1455" s="412">
        <f t="shared" si="2"/>
        <v>33</v>
      </c>
      <c r="E1455" s="412">
        <f t="shared" si="2"/>
        <v>32</v>
      </c>
      <c r="F1455" s="412">
        <f t="shared" si="2"/>
        <v>36</v>
      </c>
      <c r="G1455" s="412">
        <f t="shared" si="2"/>
        <v>38.6</v>
      </c>
      <c r="H1455" s="412">
        <f t="shared" si="2"/>
        <v>38.6</v>
      </c>
      <c r="I1455" s="412">
        <f t="shared" si="2"/>
        <v>36</v>
      </c>
      <c r="J1455" s="412">
        <f t="shared" si="2"/>
        <v>34.700000000000003</v>
      </c>
      <c r="K1455" s="412">
        <f t="shared" si="2"/>
        <v>33.700000000000003</v>
      </c>
      <c r="L1455" s="412">
        <f t="shared" si="2"/>
        <v>31.9</v>
      </c>
      <c r="M1455" s="413">
        <f t="shared" si="2"/>
        <v>28.7</v>
      </c>
    </row>
    <row r="1456" spans="1:13" s="255" customFormat="1" ht="17.45" customHeight="1">
      <c r="A1456" s="1477" t="s">
        <v>16</v>
      </c>
      <c r="B1456" s="1478">
        <f t="shared" ref="B1456:M1456" si="3">MATCH(B1455,(B1422:B1452),0)</f>
        <v>16</v>
      </c>
      <c r="C1456" s="1479">
        <f t="shared" si="3"/>
        <v>29</v>
      </c>
      <c r="D1456" s="1479">
        <f t="shared" si="3"/>
        <v>1</v>
      </c>
      <c r="E1456" s="1479">
        <f t="shared" si="3"/>
        <v>29</v>
      </c>
      <c r="F1456" s="1479">
        <f t="shared" si="3"/>
        <v>29</v>
      </c>
      <c r="G1456" s="1479">
        <f t="shared" si="3"/>
        <v>23</v>
      </c>
      <c r="H1456" s="1479">
        <f t="shared" si="3"/>
        <v>3</v>
      </c>
      <c r="I1456" s="1479">
        <f t="shared" si="3"/>
        <v>12</v>
      </c>
      <c r="J1456" s="1479">
        <f t="shared" si="3"/>
        <v>5</v>
      </c>
      <c r="K1456" s="1479">
        <f t="shared" si="3"/>
        <v>1</v>
      </c>
      <c r="L1456" s="1479">
        <f t="shared" si="3"/>
        <v>10</v>
      </c>
      <c r="M1456" s="1480">
        <f t="shared" si="3"/>
        <v>21</v>
      </c>
    </row>
    <row r="1457" spans="1:13" s="255" customFormat="1" ht="17.45" customHeight="1">
      <c r="A1457" s="1481" t="s">
        <v>36</v>
      </c>
      <c r="B1457" s="419">
        <f t="shared" ref="B1457:M1457" si="4">MIN(B1422:B1452)</f>
        <v>12.1</v>
      </c>
      <c r="C1457" s="398">
        <f t="shared" si="4"/>
        <v>11.7</v>
      </c>
      <c r="D1457" s="398">
        <f t="shared" si="4"/>
        <v>18</v>
      </c>
      <c r="E1457" s="398">
        <f t="shared" si="4"/>
        <v>18.8</v>
      </c>
      <c r="F1457" s="398">
        <f t="shared" si="4"/>
        <v>23.8</v>
      </c>
      <c r="G1457" s="398">
        <f t="shared" si="4"/>
        <v>27</v>
      </c>
      <c r="H1457" s="398">
        <f t="shared" si="4"/>
        <v>25.6</v>
      </c>
      <c r="I1457" s="398">
        <f t="shared" si="4"/>
        <v>27.9</v>
      </c>
      <c r="J1457" s="398">
        <f t="shared" si="4"/>
        <v>27.7</v>
      </c>
      <c r="K1457" s="398">
        <f t="shared" si="4"/>
        <v>27.7</v>
      </c>
      <c r="L1457" s="398">
        <f t="shared" si="4"/>
        <v>18.7</v>
      </c>
      <c r="M1457" s="399">
        <f t="shared" si="4"/>
        <v>14.5</v>
      </c>
    </row>
    <row r="1458" spans="1:13" s="255" customFormat="1" ht="17.45" customHeight="1">
      <c r="A1458" s="1482" t="s">
        <v>16</v>
      </c>
      <c r="B1458" s="421">
        <f t="shared" ref="B1458:M1458" si="5">MATCH(B1457,(B1422:B1452),0)</f>
        <v>28</v>
      </c>
      <c r="C1458" s="422">
        <f t="shared" si="5"/>
        <v>7</v>
      </c>
      <c r="D1458" s="422">
        <f t="shared" si="5"/>
        <v>24</v>
      </c>
      <c r="E1458" s="422">
        <f t="shared" si="5"/>
        <v>9</v>
      </c>
      <c r="F1458" s="422">
        <f t="shared" si="5"/>
        <v>17</v>
      </c>
      <c r="G1458" s="422">
        <f t="shared" si="5"/>
        <v>1</v>
      </c>
      <c r="H1458" s="422">
        <f t="shared" si="5"/>
        <v>22</v>
      </c>
      <c r="I1458" s="422">
        <f t="shared" si="5"/>
        <v>31</v>
      </c>
      <c r="J1458" s="422">
        <f t="shared" si="5"/>
        <v>20</v>
      </c>
      <c r="K1458" s="422">
        <f t="shared" si="5"/>
        <v>27</v>
      </c>
      <c r="L1458" s="422">
        <f t="shared" si="5"/>
        <v>27</v>
      </c>
      <c r="M1458" s="423">
        <f t="shared" si="5"/>
        <v>31</v>
      </c>
    </row>
    <row r="1459" spans="1:13" s="255" customFormat="1" ht="17.45" customHeight="1">
      <c r="A1459" s="1483" t="s">
        <v>43</v>
      </c>
      <c r="B1459" s="1484"/>
      <c r="C1459" s="1485" t="s">
        <v>44</v>
      </c>
      <c r="D1459" s="1486"/>
      <c r="E1459" s="1486"/>
      <c r="F1459" s="1486"/>
      <c r="G1459" s="1487">
        <f>MAX(B1455:M1455)</f>
        <v>38.6</v>
      </c>
      <c r="H1459" s="1488" t="s">
        <v>45</v>
      </c>
      <c r="I1459" s="1486"/>
      <c r="J1459" s="1489" t="s">
        <v>16</v>
      </c>
      <c r="K1459" s="1490">
        <f>HLOOKUP(G1459,B1455:M1456,2,FALSE)</f>
        <v>23</v>
      </c>
      <c r="L1459" s="1490" t="s">
        <v>15</v>
      </c>
      <c r="M1459" s="1556" t="str">
        <f>MID("I   II  III IV  V   VI  VII VIII IX  X   XI  XII ",(MATCH(G1459,B1455:M1455,0)-1)*4+1,4)</f>
        <v xml:space="preserve">VI  </v>
      </c>
    </row>
    <row r="1460" spans="1:13" s="255" customFormat="1" ht="17.45" customHeight="1">
      <c r="A1460" s="1491" t="s">
        <v>46</v>
      </c>
      <c r="B1460" s="1492"/>
      <c r="C1460" s="1493" t="s">
        <v>47</v>
      </c>
      <c r="D1460" s="1494"/>
      <c r="E1460" s="1494"/>
      <c r="F1460" s="1494"/>
      <c r="G1460" s="1495">
        <f>MIN(B1457:M1457)</f>
        <v>11.7</v>
      </c>
      <c r="H1460" s="1496" t="s">
        <v>45</v>
      </c>
      <c r="I1460" s="1494"/>
      <c r="J1460" s="1497" t="s">
        <v>16</v>
      </c>
      <c r="K1460" s="1498">
        <f>HLOOKUP(G1460,B1457:M1458,2,FALSE)</f>
        <v>7</v>
      </c>
      <c r="L1460" s="1498" t="s">
        <v>15</v>
      </c>
      <c r="M1460" s="1557" t="str">
        <f>MID("I   II  III IV  V   VI  VII VIII IX  X   XI  XII ",(MATCH(G1460,B1457:M1457,0)-1)*4+1,4)</f>
        <v xml:space="preserve">II  </v>
      </c>
    </row>
    <row r="1461" spans="1:13" s="255" customFormat="1" ht="17.45" customHeight="1">
      <c r="A1461" s="1499" t="s">
        <v>48</v>
      </c>
      <c r="B1461" s="1500"/>
      <c r="C1461" s="1501" t="s">
        <v>49</v>
      </c>
      <c r="D1461" s="1502"/>
      <c r="E1461" s="1502"/>
      <c r="F1461" s="1503"/>
      <c r="G1461" s="1504">
        <f>AVERAGE(B1422:M1452)</f>
        <v>28.167213114754105</v>
      </c>
      <c r="H1461" s="1505" t="s">
        <v>45</v>
      </c>
      <c r="I1461" s="1502"/>
      <c r="J1461" s="1502"/>
      <c r="K1461" s="1502"/>
      <c r="L1461" s="1502"/>
      <c r="M1461" s="1506"/>
    </row>
    <row r="1462" spans="1:13" customFormat="1" ht="15">
      <c r="A1462" s="1540">
        <v>2005</v>
      </c>
      <c r="B1462" s="1507"/>
      <c r="C1462" s="1507"/>
      <c r="D1462" s="1507"/>
      <c r="E1462" s="1507"/>
      <c r="F1462" s="1507"/>
      <c r="G1462" s="1507"/>
      <c r="H1462" s="1507"/>
      <c r="I1462" s="1507"/>
      <c r="J1462" s="1507"/>
      <c r="K1462" s="1507"/>
      <c r="L1462" s="1507"/>
      <c r="M1462" s="1507"/>
    </row>
    <row r="1463" spans="1:13" customFormat="1" ht="15">
      <c r="A1463" s="1507">
        <v>1</v>
      </c>
      <c r="B1463" s="1507">
        <v>14.1</v>
      </c>
      <c r="C1463" s="1507">
        <v>16</v>
      </c>
      <c r="D1463" s="1507">
        <v>18.3</v>
      </c>
      <c r="E1463" s="1507">
        <v>23.1</v>
      </c>
      <c r="F1463" s="1507">
        <v>37.5</v>
      </c>
      <c r="G1463" s="1507">
        <v>35.799999999999997</v>
      </c>
      <c r="H1463" s="1507">
        <v>31.8</v>
      </c>
      <c r="I1463" s="1507">
        <v>34</v>
      </c>
      <c r="J1463" s="1507">
        <v>34.5</v>
      </c>
      <c r="K1463" s="1507">
        <v>33</v>
      </c>
      <c r="L1463" s="1507">
        <v>27.1</v>
      </c>
      <c r="M1463" s="1507">
        <v>28.5</v>
      </c>
    </row>
    <row r="1464" spans="1:13" customFormat="1" ht="15">
      <c r="A1464" s="1507">
        <v>2</v>
      </c>
      <c r="B1464" s="1507">
        <v>12.9</v>
      </c>
      <c r="C1464" s="1507">
        <v>15.2</v>
      </c>
      <c r="D1464" s="1507">
        <v>18.399999999999999</v>
      </c>
      <c r="E1464" s="1507">
        <v>23.2</v>
      </c>
      <c r="F1464" s="1507">
        <v>35.799999999999997</v>
      </c>
      <c r="G1464" s="1507">
        <v>32.5</v>
      </c>
      <c r="H1464" s="1507">
        <v>32.1</v>
      </c>
      <c r="I1464" s="1507">
        <v>33</v>
      </c>
      <c r="J1464" s="1507">
        <v>35.9</v>
      </c>
      <c r="K1464" s="1507">
        <v>33.700000000000003</v>
      </c>
      <c r="L1464" s="1507">
        <v>24.5</v>
      </c>
      <c r="M1464" s="1507">
        <v>27.2</v>
      </c>
    </row>
    <row r="1465" spans="1:13" customFormat="1" ht="15">
      <c r="A1465" s="1507">
        <v>3</v>
      </c>
      <c r="B1465" s="1507">
        <v>15</v>
      </c>
      <c r="C1465" s="1507">
        <v>14.4</v>
      </c>
      <c r="D1465" s="1507">
        <v>19</v>
      </c>
      <c r="E1465" s="1507">
        <v>25.2</v>
      </c>
      <c r="F1465" s="1507">
        <v>36</v>
      </c>
      <c r="G1465" s="1507">
        <v>33.5</v>
      </c>
      <c r="H1465" s="1507">
        <v>29.9</v>
      </c>
      <c r="I1465" s="1507">
        <v>34.799999999999997</v>
      </c>
      <c r="J1465" s="1507">
        <v>35.200000000000003</v>
      </c>
      <c r="K1465" s="1507">
        <v>33.9</v>
      </c>
      <c r="L1465" s="1507">
        <v>25.8</v>
      </c>
      <c r="M1465" s="1507">
        <v>28.1</v>
      </c>
    </row>
    <row r="1466" spans="1:13" customFormat="1" ht="15">
      <c r="A1466" s="1507">
        <v>4</v>
      </c>
      <c r="B1466" s="1507">
        <v>17</v>
      </c>
      <c r="C1466" s="1507">
        <v>17.100000000000001</v>
      </c>
      <c r="D1466" s="1507">
        <v>17.2</v>
      </c>
      <c r="E1466" s="1507">
        <v>22.4</v>
      </c>
      <c r="F1466" s="1507">
        <v>32.9</v>
      </c>
      <c r="G1466" s="1507">
        <v>35.5</v>
      </c>
      <c r="H1466" s="1507">
        <v>32.9</v>
      </c>
      <c r="I1466" s="1507">
        <v>32.299999999999997</v>
      </c>
      <c r="J1466" s="1507">
        <v>34.5</v>
      </c>
      <c r="K1466" s="1507">
        <v>31.9</v>
      </c>
      <c r="L1466" s="1507">
        <v>27.6</v>
      </c>
      <c r="M1466" s="1507">
        <v>25</v>
      </c>
    </row>
    <row r="1467" spans="1:13" customFormat="1" ht="15">
      <c r="A1467" s="1507">
        <v>5</v>
      </c>
      <c r="B1467" s="1507">
        <v>16.2</v>
      </c>
      <c r="C1467" s="1507">
        <v>20.3</v>
      </c>
      <c r="D1467" s="1507">
        <v>21.7</v>
      </c>
      <c r="E1467" s="1507">
        <v>21.8</v>
      </c>
      <c r="F1467" s="1507">
        <v>36.200000000000003</v>
      </c>
      <c r="G1467" s="1507">
        <v>35.5</v>
      </c>
      <c r="H1467" s="1507">
        <v>34.5</v>
      </c>
      <c r="I1467" s="1507">
        <v>34.6</v>
      </c>
      <c r="J1467" s="1507">
        <v>33</v>
      </c>
      <c r="K1467" s="1507">
        <v>31.6</v>
      </c>
      <c r="L1467" s="1507">
        <v>29.3</v>
      </c>
      <c r="M1467" s="1507">
        <v>18.100000000000001</v>
      </c>
    </row>
    <row r="1468" spans="1:13" customFormat="1" ht="15">
      <c r="A1468" s="1507">
        <v>6</v>
      </c>
      <c r="B1468" s="1507">
        <v>19.3</v>
      </c>
      <c r="C1468" s="1507">
        <v>23.3</v>
      </c>
      <c r="D1468" s="1507">
        <v>22.3</v>
      </c>
      <c r="E1468" s="1507">
        <v>27</v>
      </c>
      <c r="F1468" s="1507">
        <v>31.5</v>
      </c>
      <c r="G1468" s="1507">
        <v>31.1</v>
      </c>
      <c r="H1468" s="1507">
        <v>35.5</v>
      </c>
      <c r="I1468" s="1507">
        <v>33.6</v>
      </c>
      <c r="J1468" s="1507">
        <v>31.7</v>
      </c>
      <c r="K1468" s="1507">
        <v>32</v>
      </c>
      <c r="L1468" s="1507">
        <v>29.4</v>
      </c>
      <c r="M1468" s="1507">
        <v>14.4</v>
      </c>
    </row>
    <row r="1469" spans="1:13" customFormat="1" ht="15">
      <c r="A1469" s="1507">
        <v>7</v>
      </c>
      <c r="B1469" s="1507">
        <v>18.5</v>
      </c>
      <c r="C1469" s="1507">
        <v>24.4</v>
      </c>
      <c r="D1469" s="1507">
        <v>23</v>
      </c>
      <c r="E1469" s="1507">
        <v>28.8</v>
      </c>
      <c r="F1469" s="1507">
        <v>29</v>
      </c>
      <c r="G1469" s="1507">
        <v>31.4</v>
      </c>
      <c r="H1469" s="1507">
        <v>34.9</v>
      </c>
      <c r="I1469" s="1507">
        <v>31.6</v>
      </c>
      <c r="J1469" s="1507">
        <v>33.700000000000003</v>
      </c>
      <c r="K1469" s="1507">
        <v>32.5</v>
      </c>
      <c r="L1469" s="1507">
        <v>32</v>
      </c>
      <c r="M1469" s="1507">
        <v>16.2</v>
      </c>
    </row>
    <row r="1470" spans="1:13" customFormat="1" ht="15">
      <c r="A1470" s="1507">
        <v>8</v>
      </c>
      <c r="B1470" s="1507">
        <v>21.3</v>
      </c>
      <c r="C1470" s="1507">
        <v>25</v>
      </c>
      <c r="D1470" s="1507">
        <v>23</v>
      </c>
      <c r="E1470" s="1507">
        <v>29.6</v>
      </c>
      <c r="F1470" s="1507">
        <v>26.9</v>
      </c>
      <c r="G1470" s="1507">
        <v>34.200000000000003</v>
      </c>
      <c r="H1470" s="1507">
        <v>35.700000000000003</v>
      </c>
      <c r="I1470" s="1507">
        <v>34</v>
      </c>
      <c r="J1470" s="1507">
        <v>34.200000000000003</v>
      </c>
      <c r="K1470" s="1507">
        <v>30.3</v>
      </c>
      <c r="L1470" s="1507">
        <v>31.8</v>
      </c>
      <c r="M1470" s="1507">
        <v>17.3</v>
      </c>
    </row>
    <row r="1471" spans="1:13" customFormat="1" ht="15">
      <c r="A1471" s="1507">
        <v>9</v>
      </c>
      <c r="B1471" s="1507">
        <v>17.5</v>
      </c>
      <c r="C1471" s="1507">
        <v>26.3</v>
      </c>
      <c r="D1471" s="1507">
        <v>21.8</v>
      </c>
      <c r="E1471" s="1507">
        <v>31.5</v>
      </c>
      <c r="F1471" s="1507">
        <v>32.5</v>
      </c>
      <c r="G1471" s="1507">
        <v>31.2</v>
      </c>
      <c r="H1471" s="1507">
        <v>35.5</v>
      </c>
      <c r="I1471" s="1507">
        <v>31.4</v>
      </c>
      <c r="J1471" s="1507">
        <v>32.799999999999997</v>
      </c>
      <c r="K1471" s="1507">
        <v>31.3</v>
      </c>
      <c r="L1471" s="1507">
        <v>32</v>
      </c>
      <c r="M1471" s="1507">
        <v>19.399999999999999</v>
      </c>
    </row>
    <row r="1472" spans="1:13" customFormat="1" ht="15">
      <c r="A1472" s="1507">
        <v>10</v>
      </c>
      <c r="B1472" s="1507">
        <v>14.5</v>
      </c>
      <c r="C1472" s="1507">
        <v>24.3</v>
      </c>
      <c r="D1472" s="1507">
        <v>24.3</v>
      </c>
      <c r="E1472" s="1507">
        <v>30.4</v>
      </c>
      <c r="F1472" s="1507">
        <v>34.799999999999997</v>
      </c>
      <c r="G1472" s="1507">
        <v>35.5</v>
      </c>
      <c r="H1472" s="1507">
        <v>33.4</v>
      </c>
      <c r="I1472" s="1507">
        <v>33.9</v>
      </c>
      <c r="J1472" s="1507">
        <v>33.4</v>
      </c>
      <c r="K1472" s="1507">
        <v>31.4</v>
      </c>
      <c r="L1472" s="1507">
        <v>31.8</v>
      </c>
      <c r="M1472" s="1507">
        <v>21.9</v>
      </c>
    </row>
    <row r="1473" spans="1:13" customFormat="1" ht="15">
      <c r="A1473" s="1507">
        <v>11</v>
      </c>
      <c r="B1473" s="1507">
        <v>13.1</v>
      </c>
      <c r="C1473" s="1507">
        <v>17.3</v>
      </c>
      <c r="D1473" s="1507">
        <v>27.3</v>
      </c>
      <c r="E1473" s="1507">
        <v>26.3</v>
      </c>
      <c r="F1473" s="1507">
        <v>36</v>
      </c>
      <c r="G1473" s="1507">
        <v>35.299999999999997</v>
      </c>
      <c r="H1473" s="1507">
        <v>33.799999999999997</v>
      </c>
      <c r="I1473" s="1507">
        <v>33</v>
      </c>
      <c r="J1473" s="1507">
        <v>33.6</v>
      </c>
      <c r="K1473" s="1507">
        <v>32.200000000000003</v>
      </c>
      <c r="L1473" s="1507">
        <v>30.5</v>
      </c>
      <c r="M1473" s="1507">
        <v>20.399999999999999</v>
      </c>
    </row>
    <row r="1474" spans="1:13" customFormat="1" ht="15">
      <c r="A1474" s="1507">
        <v>12</v>
      </c>
      <c r="B1474" s="1507">
        <v>11.6</v>
      </c>
      <c r="C1474" s="1507">
        <v>16</v>
      </c>
      <c r="D1474" s="1507">
        <v>28.4</v>
      </c>
      <c r="E1474" s="1507">
        <v>24.6</v>
      </c>
      <c r="F1474" s="1507">
        <v>37.5</v>
      </c>
      <c r="G1474" s="1507">
        <v>35.700000000000003</v>
      </c>
      <c r="H1474" s="1507">
        <v>32</v>
      </c>
      <c r="I1474" s="1507">
        <v>30.7</v>
      </c>
      <c r="J1474" s="1507">
        <v>34.700000000000003</v>
      </c>
      <c r="K1474" s="1507">
        <v>30.2</v>
      </c>
      <c r="L1474" s="1507">
        <v>27.5</v>
      </c>
      <c r="M1474" s="1507">
        <v>19.2</v>
      </c>
    </row>
    <row r="1475" spans="1:13" customFormat="1" ht="15">
      <c r="A1475" s="1507">
        <v>13</v>
      </c>
      <c r="B1475" s="1507">
        <v>12</v>
      </c>
      <c r="C1475" s="1507">
        <v>16</v>
      </c>
      <c r="D1475" s="1507">
        <v>21.5</v>
      </c>
      <c r="E1475" s="1507">
        <v>22.4</v>
      </c>
      <c r="F1475" s="1507">
        <v>37</v>
      </c>
      <c r="G1475" s="1507">
        <v>38.5</v>
      </c>
      <c r="H1475" s="1507">
        <v>34.200000000000003</v>
      </c>
      <c r="I1475" s="1507">
        <v>33.4</v>
      </c>
      <c r="J1475" s="1507">
        <v>33.9</v>
      </c>
      <c r="K1475" s="1507">
        <v>31.3</v>
      </c>
      <c r="L1475" s="1507">
        <v>31.2</v>
      </c>
      <c r="M1475" s="1507">
        <v>18.7</v>
      </c>
    </row>
    <row r="1476" spans="1:13" customFormat="1" ht="15">
      <c r="A1476" s="1507">
        <v>14</v>
      </c>
      <c r="B1476" s="1507">
        <v>15.7</v>
      </c>
      <c r="C1476" s="1507">
        <v>25.3</v>
      </c>
      <c r="D1476" s="1507">
        <v>14</v>
      </c>
      <c r="E1476" s="1507">
        <v>25.1</v>
      </c>
      <c r="F1476" s="1507">
        <v>35.799999999999997</v>
      </c>
      <c r="G1476" s="1507">
        <v>36.1</v>
      </c>
      <c r="H1476" s="1507">
        <v>36.4</v>
      </c>
      <c r="I1476" s="1507">
        <v>35</v>
      </c>
      <c r="J1476" s="1507">
        <v>33.200000000000003</v>
      </c>
      <c r="K1476" s="1507">
        <v>33.4</v>
      </c>
      <c r="L1476" s="1507">
        <v>31.1</v>
      </c>
      <c r="M1476" s="1507">
        <v>18</v>
      </c>
    </row>
    <row r="1477" spans="1:13" customFormat="1" ht="15">
      <c r="A1477" s="1507">
        <v>15</v>
      </c>
      <c r="B1477" s="1507">
        <v>16.7</v>
      </c>
      <c r="C1477" s="1507">
        <v>26.7</v>
      </c>
      <c r="D1477" s="1507">
        <v>17</v>
      </c>
      <c r="E1477" s="1507">
        <v>24</v>
      </c>
      <c r="F1477" s="1507">
        <v>36.5</v>
      </c>
      <c r="G1477" s="1507">
        <v>33.700000000000003</v>
      </c>
      <c r="H1477" s="1507">
        <v>35.200000000000003</v>
      </c>
      <c r="I1477" s="1507">
        <v>34.700000000000003</v>
      </c>
      <c r="J1477" s="1507">
        <v>30.5</v>
      </c>
      <c r="K1477" s="1507">
        <v>32.299999999999997</v>
      </c>
      <c r="L1477" s="1507">
        <v>27.3</v>
      </c>
      <c r="M1477" s="1507">
        <v>19.7</v>
      </c>
    </row>
    <row r="1478" spans="1:13" customFormat="1" ht="15">
      <c r="A1478" s="1507">
        <v>16</v>
      </c>
      <c r="B1478" s="1507">
        <v>19.600000000000001</v>
      </c>
      <c r="C1478" s="1507">
        <v>27</v>
      </c>
      <c r="D1478" s="1507">
        <v>21.5</v>
      </c>
      <c r="E1478" s="1507">
        <v>24.2</v>
      </c>
      <c r="F1478" s="1507">
        <v>35.5</v>
      </c>
      <c r="G1478" s="1507">
        <v>29.7</v>
      </c>
      <c r="H1478" s="1507">
        <v>35.200000000000003</v>
      </c>
      <c r="I1478" s="1507">
        <v>32.200000000000003</v>
      </c>
      <c r="J1478" s="1507">
        <v>33.299999999999997</v>
      </c>
      <c r="K1478" s="1507">
        <v>29.2</v>
      </c>
      <c r="L1478" s="1507">
        <v>21.3</v>
      </c>
      <c r="M1478" s="1507">
        <v>20.5</v>
      </c>
    </row>
    <row r="1479" spans="1:13" customFormat="1" ht="15">
      <c r="A1479" s="1507">
        <v>17</v>
      </c>
      <c r="B1479" s="1507">
        <v>20.7</v>
      </c>
      <c r="C1479" s="1507">
        <v>26.7</v>
      </c>
      <c r="D1479" s="1507">
        <v>22.3</v>
      </c>
      <c r="E1479" s="1507">
        <v>24.2</v>
      </c>
      <c r="F1479" s="1507">
        <v>35.700000000000003</v>
      </c>
      <c r="G1479" s="1507">
        <v>34.6</v>
      </c>
      <c r="H1479" s="1507">
        <v>35.4</v>
      </c>
      <c r="I1479" s="1507">
        <v>30.7</v>
      </c>
      <c r="J1479" s="1507">
        <v>33.299999999999997</v>
      </c>
      <c r="K1479" s="1507">
        <v>31</v>
      </c>
      <c r="L1479" s="1507">
        <v>20.399999999999999</v>
      </c>
      <c r="M1479" s="1507">
        <v>22.2</v>
      </c>
    </row>
    <row r="1480" spans="1:13" customFormat="1" ht="15">
      <c r="A1480" s="1507">
        <v>18</v>
      </c>
      <c r="B1480" s="1507">
        <v>17.2</v>
      </c>
      <c r="C1480" s="1507">
        <v>22.2</v>
      </c>
      <c r="D1480" s="1507">
        <v>24.2</v>
      </c>
      <c r="E1480" s="1507">
        <v>27.3</v>
      </c>
      <c r="F1480" s="1507">
        <v>35.5</v>
      </c>
      <c r="G1480" s="1507">
        <v>37</v>
      </c>
      <c r="H1480" s="1507">
        <v>36</v>
      </c>
      <c r="I1480" s="1507">
        <v>32</v>
      </c>
      <c r="J1480" s="1507">
        <v>30.1</v>
      </c>
      <c r="K1480" s="1507">
        <v>28</v>
      </c>
      <c r="L1480" s="1507">
        <v>18.899999999999999</v>
      </c>
      <c r="M1480" s="1507">
        <v>19.5</v>
      </c>
    </row>
    <row r="1481" spans="1:13" customFormat="1" ht="15">
      <c r="A1481" s="1507">
        <v>19</v>
      </c>
      <c r="B1481" s="1507">
        <v>18.2</v>
      </c>
      <c r="C1481" s="1507">
        <v>18.3</v>
      </c>
      <c r="D1481" s="1507">
        <v>19.8</v>
      </c>
      <c r="E1481" s="1507">
        <v>29.5</v>
      </c>
      <c r="F1481" s="1507">
        <v>35.200000000000003</v>
      </c>
      <c r="G1481" s="1507">
        <v>37.9</v>
      </c>
      <c r="H1481" s="1507">
        <v>36.299999999999997</v>
      </c>
      <c r="I1481" s="1507">
        <v>33.9</v>
      </c>
      <c r="J1481" s="1507">
        <v>31</v>
      </c>
      <c r="K1481" s="1507">
        <v>28.1</v>
      </c>
      <c r="L1481" s="1507">
        <v>19</v>
      </c>
      <c r="M1481" s="1507">
        <v>19.600000000000001</v>
      </c>
    </row>
    <row r="1482" spans="1:13" customFormat="1" ht="15">
      <c r="A1482" s="1507">
        <v>20</v>
      </c>
      <c r="B1482" s="1507">
        <v>17.5</v>
      </c>
      <c r="C1482" s="1507">
        <v>15.2</v>
      </c>
      <c r="D1482" s="1507">
        <v>23.5</v>
      </c>
      <c r="E1482" s="1507">
        <v>29.8</v>
      </c>
      <c r="F1482" s="1507">
        <v>31.9</v>
      </c>
      <c r="G1482" s="1507">
        <v>37</v>
      </c>
      <c r="H1482" s="1507">
        <v>36.1</v>
      </c>
      <c r="I1482" s="1507">
        <v>35.6</v>
      </c>
      <c r="J1482" s="1507">
        <v>31.3</v>
      </c>
      <c r="K1482" s="1507">
        <v>30.3</v>
      </c>
      <c r="L1482" s="1507">
        <v>22</v>
      </c>
      <c r="M1482" s="1507">
        <v>20.6</v>
      </c>
    </row>
    <row r="1483" spans="1:13" customFormat="1" ht="15">
      <c r="A1483" s="1507">
        <v>21</v>
      </c>
      <c r="B1483" s="1507">
        <v>16.7</v>
      </c>
      <c r="C1483" s="1507">
        <v>13.8</v>
      </c>
      <c r="D1483" s="1507">
        <v>28.1</v>
      </c>
      <c r="E1483" s="1507">
        <v>30.5</v>
      </c>
      <c r="F1483" s="1507">
        <v>32.799999999999997</v>
      </c>
      <c r="G1483" s="1507">
        <v>38.5</v>
      </c>
      <c r="H1483" s="1507">
        <v>34.6</v>
      </c>
      <c r="I1483" s="1507">
        <v>35.1</v>
      </c>
      <c r="J1483" s="1507">
        <v>33.4</v>
      </c>
      <c r="K1483" s="1507">
        <v>30.8</v>
      </c>
      <c r="L1483" s="1507">
        <v>22.6</v>
      </c>
      <c r="M1483" s="1507">
        <v>19.8</v>
      </c>
    </row>
    <row r="1484" spans="1:13" customFormat="1" ht="15">
      <c r="A1484" s="1507">
        <v>22</v>
      </c>
      <c r="B1484" s="1507">
        <v>19.8</v>
      </c>
      <c r="C1484" s="1507">
        <v>16.600000000000001</v>
      </c>
      <c r="D1484" s="1507">
        <v>26.5</v>
      </c>
      <c r="E1484" s="1507">
        <v>29.8</v>
      </c>
      <c r="F1484" s="1507">
        <v>34.5</v>
      </c>
      <c r="G1484" s="1507">
        <v>34.799999999999997</v>
      </c>
      <c r="H1484" s="1507">
        <v>33.299999999999997</v>
      </c>
      <c r="I1484" s="1507">
        <v>32</v>
      </c>
      <c r="J1484" s="1507">
        <v>33.9</v>
      </c>
      <c r="K1484" s="1507">
        <v>29.4</v>
      </c>
      <c r="L1484" s="1507">
        <v>22.6</v>
      </c>
      <c r="M1484" s="1507">
        <v>19.600000000000001</v>
      </c>
    </row>
    <row r="1485" spans="1:13" customFormat="1" ht="15">
      <c r="A1485" s="1507">
        <v>23</v>
      </c>
      <c r="B1485" s="1507">
        <v>23</v>
      </c>
      <c r="C1485" s="1507">
        <v>17.600000000000001</v>
      </c>
      <c r="D1485" s="1507">
        <v>22.9</v>
      </c>
      <c r="E1485" s="1507">
        <v>31.1</v>
      </c>
      <c r="F1485" s="1507">
        <v>33.200000000000003</v>
      </c>
      <c r="G1485" s="1507">
        <v>34.299999999999997</v>
      </c>
      <c r="H1485" s="1507">
        <v>31.7</v>
      </c>
      <c r="I1485" s="1507">
        <v>32.299999999999997</v>
      </c>
      <c r="J1485" s="1507">
        <v>34.700000000000003</v>
      </c>
      <c r="K1485" s="1507">
        <v>28.7</v>
      </c>
      <c r="L1485" s="1507">
        <v>23.2</v>
      </c>
      <c r="M1485" s="1507">
        <v>21.6</v>
      </c>
    </row>
    <row r="1486" spans="1:13" customFormat="1" ht="15">
      <c r="A1486" s="1507">
        <v>24</v>
      </c>
      <c r="B1486" s="1507">
        <v>26</v>
      </c>
      <c r="C1486" s="1507">
        <v>23.5</v>
      </c>
      <c r="D1486" s="1507">
        <v>21.5</v>
      </c>
      <c r="E1486" s="1507">
        <v>30.7</v>
      </c>
      <c r="F1486" s="1507">
        <v>34.700000000000003</v>
      </c>
      <c r="G1486" s="1507">
        <v>34.6</v>
      </c>
      <c r="H1486" s="1507">
        <v>30.4</v>
      </c>
      <c r="I1486" s="1507">
        <v>29.6</v>
      </c>
      <c r="J1486" s="1507">
        <v>33.200000000000003</v>
      </c>
      <c r="K1486" s="1507">
        <v>26.1</v>
      </c>
      <c r="L1486" s="1507">
        <v>24.5</v>
      </c>
      <c r="M1486" s="1507">
        <v>22.2</v>
      </c>
    </row>
    <row r="1487" spans="1:13" customFormat="1" ht="15">
      <c r="A1487" s="1507">
        <v>25</v>
      </c>
      <c r="B1487" s="1507">
        <v>27</v>
      </c>
      <c r="C1487" s="1507">
        <v>25</v>
      </c>
      <c r="D1487" s="1507">
        <v>17.7</v>
      </c>
      <c r="E1487" s="1507">
        <v>30.8</v>
      </c>
      <c r="F1487" s="1507">
        <v>32.5</v>
      </c>
      <c r="G1487" s="1507">
        <v>36.299999999999997</v>
      </c>
      <c r="H1487" s="1507">
        <v>28.7</v>
      </c>
      <c r="I1487" s="1507">
        <v>28.4</v>
      </c>
      <c r="J1487" s="1507">
        <v>34.5</v>
      </c>
      <c r="K1487" s="1507">
        <v>26.4</v>
      </c>
      <c r="L1487" s="1507">
        <v>25</v>
      </c>
      <c r="M1487" s="1507">
        <v>20</v>
      </c>
    </row>
    <row r="1488" spans="1:13" customFormat="1" ht="15">
      <c r="A1488" s="1507">
        <v>26</v>
      </c>
      <c r="B1488" s="1507">
        <v>27.2</v>
      </c>
      <c r="C1488" s="1507">
        <v>25.5</v>
      </c>
      <c r="D1488" s="1507">
        <v>18.899999999999999</v>
      </c>
      <c r="E1488" s="1507">
        <v>27</v>
      </c>
      <c r="F1488" s="1507">
        <v>36.4</v>
      </c>
      <c r="G1488" s="1507">
        <v>37.6</v>
      </c>
      <c r="H1488" s="1507">
        <v>34</v>
      </c>
      <c r="I1488" s="1507">
        <v>30.3</v>
      </c>
      <c r="J1488" s="1507">
        <v>31.5</v>
      </c>
      <c r="K1488" s="1507">
        <v>27.3</v>
      </c>
      <c r="L1488" s="1507">
        <v>26.2</v>
      </c>
      <c r="M1488" s="1507">
        <v>19</v>
      </c>
    </row>
    <row r="1489" spans="1:13" customFormat="1" ht="15">
      <c r="A1489" s="1507">
        <v>27</v>
      </c>
      <c r="B1489" s="1507">
        <v>26.2</v>
      </c>
      <c r="C1489" s="1507">
        <v>23</v>
      </c>
      <c r="D1489" s="1507">
        <v>25.2</v>
      </c>
      <c r="E1489" s="1507">
        <v>30</v>
      </c>
      <c r="F1489" s="1507">
        <v>36.700000000000003</v>
      </c>
      <c r="G1489" s="1507">
        <v>37.5</v>
      </c>
      <c r="H1489" s="1507">
        <v>35</v>
      </c>
      <c r="I1489" s="1507">
        <v>32.799999999999997</v>
      </c>
      <c r="J1489" s="1507">
        <v>29.3</v>
      </c>
      <c r="K1489" s="1507">
        <v>29.7</v>
      </c>
      <c r="L1489" s="1507">
        <v>27.3</v>
      </c>
      <c r="M1489" s="1507">
        <v>16.399999999999999</v>
      </c>
    </row>
    <row r="1490" spans="1:13" customFormat="1" ht="15">
      <c r="A1490" s="1507">
        <v>28</v>
      </c>
      <c r="B1490" s="1507">
        <v>21.9</v>
      </c>
      <c r="C1490" s="1507">
        <v>19</v>
      </c>
      <c r="D1490" s="1507">
        <v>24.2</v>
      </c>
      <c r="E1490" s="1507">
        <v>32.5</v>
      </c>
      <c r="F1490" s="1507">
        <v>34.4</v>
      </c>
      <c r="G1490" s="1507">
        <v>35.6</v>
      </c>
      <c r="H1490" s="1507">
        <v>34.5</v>
      </c>
      <c r="I1490" s="1507">
        <v>32.200000000000003</v>
      </c>
      <c r="J1490" s="1507">
        <v>28.3</v>
      </c>
      <c r="K1490" s="1507">
        <v>30.1</v>
      </c>
      <c r="L1490" s="1507">
        <v>26.5</v>
      </c>
      <c r="M1490" s="1507">
        <v>18</v>
      </c>
    </row>
    <row r="1491" spans="1:13" customFormat="1" ht="15">
      <c r="A1491" s="1507">
        <v>29</v>
      </c>
      <c r="B1491" s="1507">
        <v>24.7</v>
      </c>
      <c r="C1491" s="1507"/>
      <c r="D1491" s="1507">
        <v>27.5</v>
      </c>
      <c r="E1491" s="1507">
        <v>36.4</v>
      </c>
      <c r="F1491" s="1507">
        <v>28.3</v>
      </c>
      <c r="G1491" s="1507">
        <v>30.7</v>
      </c>
      <c r="H1491" s="1507">
        <v>35.700000000000003</v>
      </c>
      <c r="I1491" s="1507">
        <v>33.1</v>
      </c>
      <c r="J1491" s="1507">
        <v>31.8</v>
      </c>
      <c r="K1491" s="1507">
        <v>26.9</v>
      </c>
      <c r="L1491" s="1507">
        <v>26.6</v>
      </c>
      <c r="M1491" s="1507">
        <v>20.8</v>
      </c>
    </row>
    <row r="1492" spans="1:13" customFormat="1" ht="15">
      <c r="A1492" s="1507">
        <v>30</v>
      </c>
      <c r="B1492" s="1507">
        <v>27.2</v>
      </c>
      <c r="C1492" s="1507"/>
      <c r="D1492" s="1507">
        <v>28</v>
      </c>
      <c r="E1492" s="1507">
        <v>36.6</v>
      </c>
      <c r="F1492" s="1507">
        <v>31.1</v>
      </c>
      <c r="G1492" s="1507">
        <v>34.1</v>
      </c>
      <c r="H1492" s="1507">
        <v>35.1</v>
      </c>
      <c r="I1492" s="1507">
        <v>34.1</v>
      </c>
      <c r="J1492" s="1507">
        <v>32.200000000000003</v>
      </c>
      <c r="K1492" s="1507">
        <v>19.2</v>
      </c>
      <c r="L1492" s="1507">
        <v>26.6</v>
      </c>
      <c r="M1492" s="1507">
        <v>24</v>
      </c>
    </row>
    <row r="1493" spans="1:13" customFormat="1" ht="15">
      <c r="A1493" s="1507">
        <v>31</v>
      </c>
      <c r="B1493" s="1507">
        <v>21.4</v>
      </c>
      <c r="C1493" s="1507"/>
      <c r="D1493" s="1507">
        <v>24.7</v>
      </c>
      <c r="E1493" s="1507"/>
      <c r="F1493" s="1507">
        <v>32.700000000000003</v>
      </c>
      <c r="G1493" s="1507"/>
      <c r="H1493" s="1507">
        <v>31.6</v>
      </c>
      <c r="I1493" s="1507">
        <v>33</v>
      </c>
      <c r="J1493" s="1507"/>
      <c r="K1493" s="1507">
        <v>26.6</v>
      </c>
      <c r="L1493" s="1507"/>
      <c r="M1493" s="1507">
        <v>24.2</v>
      </c>
    </row>
    <row r="1494" spans="1:13" s="255" customFormat="1" ht="17.45" customHeight="1">
      <c r="A1494" s="1472" t="s">
        <v>22</v>
      </c>
      <c r="B1494" s="405">
        <f t="shared" ref="B1494:M1494" si="6">SUM(B1463:B1493)</f>
        <v>589.70000000000005</v>
      </c>
      <c r="C1494" s="406">
        <f t="shared" si="6"/>
        <v>581</v>
      </c>
      <c r="D1494" s="406">
        <f t="shared" si="6"/>
        <v>693.70000000000016</v>
      </c>
      <c r="E1494" s="406">
        <f t="shared" si="6"/>
        <v>835.8</v>
      </c>
      <c r="F1494" s="406">
        <f t="shared" si="6"/>
        <v>1057</v>
      </c>
      <c r="G1494" s="406">
        <f t="shared" si="6"/>
        <v>1045.7</v>
      </c>
      <c r="H1494" s="406">
        <f t="shared" si="6"/>
        <v>1051.4000000000001</v>
      </c>
      <c r="I1494" s="406">
        <f t="shared" si="6"/>
        <v>1017.3</v>
      </c>
      <c r="J1494" s="406">
        <f t="shared" si="6"/>
        <v>986.5999999999998</v>
      </c>
      <c r="K1494" s="406">
        <f t="shared" si="6"/>
        <v>928.8</v>
      </c>
      <c r="L1494" s="406">
        <f t="shared" si="6"/>
        <v>791.60000000000014</v>
      </c>
      <c r="M1494" s="407">
        <f t="shared" si="6"/>
        <v>640.1</v>
      </c>
    </row>
    <row r="1495" spans="1:13" s="255" customFormat="1" ht="17.45" customHeight="1">
      <c r="A1495" s="1473" t="s">
        <v>23</v>
      </c>
      <c r="B1495" s="1474">
        <f t="shared" ref="B1495:M1495" si="7">AVERAGE(B1463:B1493)</f>
        <v>19.022580645161291</v>
      </c>
      <c r="C1495" s="1475">
        <f t="shared" si="7"/>
        <v>20.75</v>
      </c>
      <c r="D1495" s="1475">
        <f t="shared" si="7"/>
        <v>22.377419354838715</v>
      </c>
      <c r="E1495" s="1475">
        <f t="shared" si="7"/>
        <v>27.86</v>
      </c>
      <c r="F1495" s="1475">
        <f t="shared" si="7"/>
        <v>34.096774193548384</v>
      </c>
      <c r="G1495" s="1475">
        <f t="shared" si="7"/>
        <v>34.856666666666669</v>
      </c>
      <c r="H1495" s="1475">
        <f t="shared" si="7"/>
        <v>33.91612903225807</v>
      </c>
      <c r="I1495" s="1475">
        <f t="shared" si="7"/>
        <v>32.816129032258061</v>
      </c>
      <c r="J1495" s="1475">
        <f t="shared" si="7"/>
        <v>32.886666666666663</v>
      </c>
      <c r="K1495" s="1475">
        <f t="shared" si="7"/>
        <v>29.961290322580645</v>
      </c>
      <c r="L1495" s="1475">
        <f t="shared" si="7"/>
        <v>26.38666666666667</v>
      </c>
      <c r="M1495" s="1476">
        <f t="shared" si="7"/>
        <v>20.648387096774194</v>
      </c>
    </row>
    <row r="1496" spans="1:13" s="255" customFormat="1" ht="17.45" customHeight="1">
      <c r="A1496" s="1472" t="s">
        <v>24</v>
      </c>
      <c r="B1496" s="411">
        <f t="shared" ref="B1496:M1496" si="8">MAX(B1463:B1493)</f>
        <v>27.2</v>
      </c>
      <c r="C1496" s="412">
        <f t="shared" si="8"/>
        <v>27</v>
      </c>
      <c r="D1496" s="412">
        <f t="shared" si="8"/>
        <v>28.4</v>
      </c>
      <c r="E1496" s="412">
        <f t="shared" si="8"/>
        <v>36.6</v>
      </c>
      <c r="F1496" s="412">
        <f t="shared" si="8"/>
        <v>37.5</v>
      </c>
      <c r="G1496" s="412">
        <f t="shared" si="8"/>
        <v>38.5</v>
      </c>
      <c r="H1496" s="412">
        <f t="shared" si="8"/>
        <v>36.4</v>
      </c>
      <c r="I1496" s="412">
        <f t="shared" si="8"/>
        <v>35.6</v>
      </c>
      <c r="J1496" s="412">
        <f t="shared" si="8"/>
        <v>35.9</v>
      </c>
      <c r="K1496" s="412">
        <f t="shared" si="8"/>
        <v>33.9</v>
      </c>
      <c r="L1496" s="412">
        <f t="shared" si="8"/>
        <v>32</v>
      </c>
      <c r="M1496" s="413">
        <f t="shared" si="8"/>
        <v>28.5</v>
      </c>
    </row>
    <row r="1497" spans="1:13" s="255" customFormat="1" ht="17.45" customHeight="1">
      <c r="A1497" s="1477" t="s">
        <v>16</v>
      </c>
      <c r="B1497" s="1478">
        <f t="shared" ref="B1497:M1497" si="9">MATCH(B1496,(B1463:B1493),0)</f>
        <v>26</v>
      </c>
      <c r="C1497" s="1479">
        <f t="shared" si="9"/>
        <v>16</v>
      </c>
      <c r="D1497" s="1479">
        <f t="shared" si="9"/>
        <v>12</v>
      </c>
      <c r="E1497" s="1479">
        <f t="shared" si="9"/>
        <v>30</v>
      </c>
      <c r="F1497" s="1479">
        <f t="shared" si="9"/>
        <v>1</v>
      </c>
      <c r="G1497" s="1479">
        <f t="shared" si="9"/>
        <v>13</v>
      </c>
      <c r="H1497" s="1479">
        <f t="shared" si="9"/>
        <v>14</v>
      </c>
      <c r="I1497" s="1479">
        <f t="shared" si="9"/>
        <v>20</v>
      </c>
      <c r="J1497" s="1479">
        <f t="shared" si="9"/>
        <v>2</v>
      </c>
      <c r="K1497" s="1479">
        <f t="shared" si="9"/>
        <v>3</v>
      </c>
      <c r="L1497" s="1479">
        <f t="shared" si="9"/>
        <v>7</v>
      </c>
      <c r="M1497" s="1480">
        <f t="shared" si="9"/>
        <v>1</v>
      </c>
    </row>
    <row r="1498" spans="1:13" s="255" customFormat="1" ht="17.45" customHeight="1">
      <c r="A1498" s="1481" t="s">
        <v>36</v>
      </c>
      <c r="B1498" s="419">
        <f t="shared" ref="B1498:M1498" si="10">MIN(B1463:B1493)</f>
        <v>11.6</v>
      </c>
      <c r="C1498" s="398">
        <f t="shared" si="10"/>
        <v>13.8</v>
      </c>
      <c r="D1498" s="398">
        <f t="shared" si="10"/>
        <v>14</v>
      </c>
      <c r="E1498" s="398">
        <f t="shared" si="10"/>
        <v>21.8</v>
      </c>
      <c r="F1498" s="398">
        <f t="shared" si="10"/>
        <v>26.9</v>
      </c>
      <c r="G1498" s="398">
        <f t="shared" si="10"/>
        <v>29.7</v>
      </c>
      <c r="H1498" s="398">
        <f t="shared" si="10"/>
        <v>28.7</v>
      </c>
      <c r="I1498" s="398">
        <f t="shared" si="10"/>
        <v>28.4</v>
      </c>
      <c r="J1498" s="398">
        <f t="shared" si="10"/>
        <v>28.3</v>
      </c>
      <c r="K1498" s="398">
        <f t="shared" si="10"/>
        <v>19.2</v>
      </c>
      <c r="L1498" s="398">
        <f t="shared" si="10"/>
        <v>18.899999999999999</v>
      </c>
      <c r="M1498" s="399">
        <f t="shared" si="10"/>
        <v>14.4</v>
      </c>
    </row>
    <row r="1499" spans="1:13" s="255" customFormat="1" ht="17.45" customHeight="1">
      <c r="A1499" s="1482" t="s">
        <v>16</v>
      </c>
      <c r="B1499" s="421">
        <f t="shared" ref="B1499:M1499" si="11">MATCH(B1498,(B1463:B1493),0)</f>
        <v>12</v>
      </c>
      <c r="C1499" s="422">
        <f t="shared" si="11"/>
        <v>21</v>
      </c>
      <c r="D1499" s="422">
        <f t="shared" si="11"/>
        <v>14</v>
      </c>
      <c r="E1499" s="422">
        <f t="shared" si="11"/>
        <v>5</v>
      </c>
      <c r="F1499" s="422">
        <f t="shared" si="11"/>
        <v>8</v>
      </c>
      <c r="G1499" s="422">
        <f t="shared" si="11"/>
        <v>16</v>
      </c>
      <c r="H1499" s="422">
        <f t="shared" si="11"/>
        <v>25</v>
      </c>
      <c r="I1499" s="422">
        <f t="shared" si="11"/>
        <v>25</v>
      </c>
      <c r="J1499" s="422">
        <f t="shared" si="11"/>
        <v>28</v>
      </c>
      <c r="K1499" s="422">
        <f t="shared" si="11"/>
        <v>30</v>
      </c>
      <c r="L1499" s="422">
        <f t="shared" si="11"/>
        <v>18</v>
      </c>
      <c r="M1499" s="423">
        <f t="shared" si="11"/>
        <v>6</v>
      </c>
    </row>
    <row r="1500" spans="1:13" s="255" customFormat="1" ht="17.45" customHeight="1">
      <c r="A1500" s="1483" t="s">
        <v>43</v>
      </c>
      <c r="B1500" s="1484"/>
      <c r="C1500" s="1485" t="s">
        <v>44</v>
      </c>
      <c r="D1500" s="1486"/>
      <c r="E1500" s="1486"/>
      <c r="F1500" s="1486"/>
      <c r="G1500" s="1487">
        <f>MAX(B1496:M1496)</f>
        <v>38.5</v>
      </c>
      <c r="H1500" s="1488" t="s">
        <v>45</v>
      </c>
      <c r="I1500" s="1486"/>
      <c r="J1500" s="1489" t="s">
        <v>16</v>
      </c>
      <c r="K1500" s="1490">
        <f>HLOOKUP(G1500,B1496:M1497,2,FALSE)</f>
        <v>13</v>
      </c>
      <c r="L1500" s="1490" t="s">
        <v>15</v>
      </c>
      <c r="M1500" s="1556" t="str">
        <f>MID("I   II  III IV  V   VI  VII VIII IX  X   XI  XII ",(MATCH(G1500,B1496:M1496,0)-1)*4+1,4)</f>
        <v xml:space="preserve">VI  </v>
      </c>
    </row>
    <row r="1501" spans="1:13" s="255" customFormat="1" ht="17.45" customHeight="1">
      <c r="A1501" s="1491" t="s">
        <v>46</v>
      </c>
      <c r="B1501" s="1492"/>
      <c r="C1501" s="1493" t="s">
        <v>47</v>
      </c>
      <c r="D1501" s="1494"/>
      <c r="E1501" s="1494"/>
      <c r="F1501" s="1494"/>
      <c r="G1501" s="1495">
        <f>MIN(B1498:M1498)</f>
        <v>11.6</v>
      </c>
      <c r="H1501" s="1496" t="s">
        <v>45</v>
      </c>
      <c r="I1501" s="1494"/>
      <c r="J1501" s="1497" t="s">
        <v>16</v>
      </c>
      <c r="K1501" s="1498">
        <f>HLOOKUP(G1501,B1498:M1499,2,FALSE)</f>
        <v>12</v>
      </c>
      <c r="L1501" s="1498" t="s">
        <v>15</v>
      </c>
      <c r="M1501" s="1557" t="str">
        <f>MID("I   II  III IV  V   VI  VII VIII IX  X   XI  XII ",(MATCH(G1501,B1498:M1498,0)-1)*4+1,4)</f>
        <v xml:space="preserve">I   </v>
      </c>
    </row>
    <row r="1502" spans="1:13" s="255" customFormat="1" ht="17.45" customHeight="1">
      <c r="A1502" s="1499" t="s">
        <v>48</v>
      </c>
      <c r="B1502" s="1500"/>
      <c r="C1502" s="1501" t="s">
        <v>49</v>
      </c>
      <c r="D1502" s="1502"/>
      <c r="E1502" s="1502"/>
      <c r="F1502" s="1503"/>
      <c r="G1502" s="1504">
        <f>AVERAGE(B1463:M1493)</f>
        <v>27.996438356164411</v>
      </c>
      <c r="H1502" s="1505" t="s">
        <v>45</v>
      </c>
      <c r="I1502" s="1502"/>
      <c r="J1502" s="1502"/>
      <c r="K1502" s="1502"/>
      <c r="L1502" s="1502"/>
      <c r="M1502" s="1506"/>
    </row>
    <row r="1503" spans="1:13">
      <c r="A1503" s="1507">
        <v>2006</v>
      </c>
      <c r="B1503" s="1507" t="s">
        <v>2</v>
      </c>
      <c r="C1503" s="1507" t="s">
        <v>3</v>
      </c>
      <c r="D1503" s="1507" t="s">
        <v>4</v>
      </c>
      <c r="E1503" s="1507" t="s">
        <v>5</v>
      </c>
      <c r="F1503" s="1507" t="s">
        <v>6</v>
      </c>
      <c r="G1503" s="1507" t="s">
        <v>7</v>
      </c>
      <c r="H1503" s="1507" t="s">
        <v>8</v>
      </c>
      <c r="I1503" s="1507" t="s">
        <v>9</v>
      </c>
      <c r="J1503" s="1507" t="s">
        <v>10</v>
      </c>
      <c r="K1503" s="1507" t="s">
        <v>11</v>
      </c>
      <c r="L1503" s="1507" t="s">
        <v>12</v>
      </c>
      <c r="M1503" s="1507" t="s">
        <v>13</v>
      </c>
    </row>
    <row r="1504" spans="1:13">
      <c r="A1504" s="1508">
        <v>1</v>
      </c>
      <c r="B1504" s="1509">
        <v>22.9</v>
      </c>
      <c r="C1504" s="1509">
        <v>28</v>
      </c>
      <c r="D1504" s="1509">
        <v>19.399999999999999</v>
      </c>
      <c r="E1504" s="1509">
        <v>25.6</v>
      </c>
      <c r="F1504" s="1509">
        <v>29.8</v>
      </c>
      <c r="G1504" s="1509">
        <v>33.1</v>
      </c>
      <c r="H1504" s="1509">
        <v>31.5</v>
      </c>
      <c r="I1504" s="1509">
        <v>30</v>
      </c>
      <c r="J1504" s="1509">
        <v>33.6</v>
      </c>
      <c r="K1504" s="1509">
        <v>30.4</v>
      </c>
      <c r="L1504" s="1509">
        <v>30.7</v>
      </c>
      <c r="M1504" s="1509">
        <v>19.2</v>
      </c>
    </row>
    <row r="1505" spans="1:13">
      <c r="A1505" s="1508">
        <v>2</v>
      </c>
      <c r="B1505" s="1509">
        <v>24.8</v>
      </c>
      <c r="C1505" s="1509">
        <v>25.7</v>
      </c>
      <c r="D1505" s="1509">
        <v>19.2</v>
      </c>
      <c r="E1505" s="1509">
        <v>28.6</v>
      </c>
      <c r="F1505" s="1509">
        <v>34.6</v>
      </c>
      <c r="G1505" s="1509">
        <v>34.9</v>
      </c>
      <c r="H1505" s="1509">
        <v>32</v>
      </c>
      <c r="I1505" s="1509">
        <v>34.5</v>
      </c>
      <c r="J1505" s="1509">
        <v>35.6</v>
      </c>
      <c r="K1505" s="1509">
        <v>28.7</v>
      </c>
      <c r="L1505" s="1509">
        <v>29.8</v>
      </c>
      <c r="M1505" s="1509">
        <v>18.7</v>
      </c>
    </row>
    <row r="1506" spans="1:13">
      <c r="A1506" s="1508">
        <v>3</v>
      </c>
      <c r="B1506" s="1509">
        <v>28.3</v>
      </c>
      <c r="C1506" s="1509">
        <v>24.2</v>
      </c>
      <c r="D1506" s="1509">
        <v>21.5</v>
      </c>
      <c r="E1506" s="1509">
        <v>28.5</v>
      </c>
      <c r="F1506" s="1509">
        <v>34.200000000000003</v>
      </c>
      <c r="G1506" s="1509">
        <v>35.1</v>
      </c>
      <c r="H1506" s="1509">
        <v>33.799999999999997</v>
      </c>
      <c r="I1506" s="1509">
        <v>34.700000000000003</v>
      </c>
      <c r="J1506" s="1509">
        <v>36</v>
      </c>
      <c r="K1506" s="1509">
        <v>30.2</v>
      </c>
      <c r="L1506" s="1509">
        <v>29.6</v>
      </c>
      <c r="M1506" s="1509">
        <v>16.8</v>
      </c>
    </row>
    <row r="1507" spans="1:13">
      <c r="A1507" s="1508">
        <v>4</v>
      </c>
      <c r="B1507" s="1509">
        <v>28.6</v>
      </c>
      <c r="C1507" s="1509">
        <v>21.3</v>
      </c>
      <c r="D1507" s="1509">
        <v>21.5</v>
      </c>
      <c r="E1507" s="1509">
        <v>30.3</v>
      </c>
      <c r="F1507" s="1509">
        <v>33.299999999999997</v>
      </c>
      <c r="G1507" s="1509">
        <v>37.299999999999997</v>
      </c>
      <c r="H1507" s="1509">
        <v>33.799999999999997</v>
      </c>
      <c r="I1507" s="1509">
        <v>31.4</v>
      </c>
      <c r="J1507" s="1509">
        <v>34.6</v>
      </c>
      <c r="K1507" s="1509">
        <v>30.7</v>
      </c>
      <c r="L1507" s="1509">
        <v>29.4</v>
      </c>
      <c r="M1507" s="1509">
        <v>19.5</v>
      </c>
    </row>
    <row r="1508" spans="1:13">
      <c r="A1508" s="1508">
        <v>5</v>
      </c>
      <c r="B1508" s="1509">
        <v>21.9</v>
      </c>
      <c r="C1508" s="1509">
        <v>17.600000000000001</v>
      </c>
      <c r="D1508" s="1509">
        <v>18.3</v>
      </c>
      <c r="E1508" s="1509">
        <v>31.4</v>
      </c>
      <c r="F1508" s="1509">
        <v>34.200000000000003</v>
      </c>
      <c r="G1508" s="1509">
        <v>37.299999999999997</v>
      </c>
      <c r="H1508" s="1509">
        <v>32.700000000000003</v>
      </c>
      <c r="I1508" s="1509">
        <v>32.5</v>
      </c>
      <c r="J1508" s="1509">
        <v>33.200000000000003</v>
      </c>
      <c r="K1508" s="1509">
        <v>32.6</v>
      </c>
      <c r="L1508" s="1509">
        <v>29.6</v>
      </c>
      <c r="M1508" s="1509">
        <v>22.4</v>
      </c>
    </row>
    <row r="1509" spans="1:13">
      <c r="A1509" s="1508">
        <v>6</v>
      </c>
      <c r="B1509" s="1509">
        <v>15</v>
      </c>
      <c r="C1509" s="1509">
        <v>22.7</v>
      </c>
      <c r="D1509" s="1509">
        <v>21</v>
      </c>
      <c r="E1509" s="1509">
        <v>28</v>
      </c>
      <c r="F1509" s="1509">
        <v>35</v>
      </c>
      <c r="G1509" s="1509">
        <v>38.5</v>
      </c>
      <c r="H1509" s="1509">
        <v>36.299999999999997</v>
      </c>
      <c r="I1509" s="1509">
        <v>29</v>
      </c>
      <c r="J1509" s="1509">
        <v>34</v>
      </c>
      <c r="K1509" s="1509">
        <v>31.7</v>
      </c>
      <c r="L1509" s="1509">
        <v>29.9</v>
      </c>
      <c r="M1509" s="1509">
        <v>23.4</v>
      </c>
    </row>
    <row r="1510" spans="1:13">
      <c r="A1510" s="1508">
        <v>7</v>
      </c>
      <c r="B1510" s="1509">
        <v>14.8</v>
      </c>
      <c r="C1510" s="1509">
        <v>22.2</v>
      </c>
      <c r="D1510" s="1509">
        <v>22.5</v>
      </c>
      <c r="E1510" s="1509">
        <v>26.6</v>
      </c>
      <c r="F1510" s="1509">
        <v>34.5</v>
      </c>
      <c r="G1510" s="1509">
        <v>37.4</v>
      </c>
      <c r="H1510" s="1509">
        <v>36.6</v>
      </c>
      <c r="I1510" s="1509">
        <v>27.5</v>
      </c>
      <c r="J1510" s="1509">
        <v>35.1</v>
      </c>
      <c r="K1510" s="1509">
        <v>31.3</v>
      </c>
      <c r="L1510" s="1509">
        <v>28.8</v>
      </c>
      <c r="M1510" s="1509">
        <v>26.8</v>
      </c>
    </row>
    <row r="1511" spans="1:13">
      <c r="A1511" s="1508">
        <v>8</v>
      </c>
      <c r="B1511" s="1509">
        <v>13.1</v>
      </c>
      <c r="C1511" s="1509">
        <v>21.3</v>
      </c>
      <c r="D1511" s="1509">
        <v>23.5</v>
      </c>
      <c r="E1511" s="1509">
        <v>30</v>
      </c>
      <c r="F1511" s="1509">
        <v>34.5</v>
      </c>
      <c r="G1511" s="1509">
        <v>33.6</v>
      </c>
      <c r="H1511" s="1509">
        <v>35.5</v>
      </c>
      <c r="I1511" s="1509">
        <v>27.2</v>
      </c>
      <c r="J1511" s="1509">
        <v>33</v>
      </c>
      <c r="K1511" s="1509">
        <v>33</v>
      </c>
      <c r="L1511" s="1509">
        <v>29.2</v>
      </c>
      <c r="M1511" s="1509">
        <v>29.5</v>
      </c>
    </row>
    <row r="1512" spans="1:13">
      <c r="A1512" s="1508">
        <v>9</v>
      </c>
      <c r="B1512" s="1509">
        <v>17.3</v>
      </c>
      <c r="C1512" s="1509">
        <v>20.2</v>
      </c>
      <c r="D1512" s="1509">
        <v>24.2</v>
      </c>
      <c r="E1512" s="1509">
        <v>30.2</v>
      </c>
      <c r="F1512" s="1509">
        <v>34.700000000000003</v>
      </c>
      <c r="G1512" s="1509">
        <v>35.700000000000003</v>
      </c>
      <c r="H1512" s="1509">
        <v>33.9</v>
      </c>
      <c r="I1512" s="1509">
        <v>34.200000000000003</v>
      </c>
      <c r="J1512" s="1509">
        <v>27.3</v>
      </c>
      <c r="K1512" s="1509">
        <v>26.3</v>
      </c>
      <c r="L1512" s="1509">
        <v>30.2</v>
      </c>
      <c r="M1512" s="1509">
        <v>24.2</v>
      </c>
    </row>
    <row r="1513" spans="1:13">
      <c r="A1513" s="1508">
        <v>10</v>
      </c>
      <c r="B1513" s="1509">
        <v>17.2</v>
      </c>
      <c r="C1513" s="1509">
        <v>16.5</v>
      </c>
      <c r="D1513" s="1509">
        <v>24.5</v>
      </c>
      <c r="E1513" s="1509">
        <v>31.6</v>
      </c>
      <c r="F1513" s="1509">
        <v>33</v>
      </c>
      <c r="G1513" s="1509">
        <v>27.2</v>
      </c>
      <c r="H1513" s="1509">
        <v>36.799999999999997</v>
      </c>
      <c r="I1513" s="1509">
        <v>35.9</v>
      </c>
      <c r="J1513" s="1509">
        <v>26.2</v>
      </c>
      <c r="K1513" s="1509">
        <v>30.7</v>
      </c>
      <c r="L1513" s="1509">
        <v>31.7</v>
      </c>
      <c r="M1513" s="1509">
        <v>16.399999999999999</v>
      </c>
    </row>
    <row r="1514" spans="1:13">
      <c r="A1514" s="1508">
        <v>11</v>
      </c>
      <c r="B1514" s="1509">
        <v>18</v>
      </c>
      <c r="C1514" s="1509">
        <v>19.7</v>
      </c>
      <c r="D1514" s="1509">
        <v>25.4</v>
      </c>
      <c r="E1514" s="1509">
        <v>39</v>
      </c>
      <c r="F1514" s="1509">
        <v>32.5</v>
      </c>
      <c r="G1514" s="1509">
        <v>32.5</v>
      </c>
      <c r="H1514" s="1509">
        <v>34</v>
      </c>
      <c r="I1514" s="1509">
        <v>35.200000000000003</v>
      </c>
      <c r="J1514" s="1509">
        <v>30.8</v>
      </c>
      <c r="K1514" s="1509">
        <v>30.6</v>
      </c>
      <c r="L1514" s="1509">
        <v>31.5</v>
      </c>
      <c r="M1514" s="1509">
        <v>15.7</v>
      </c>
    </row>
    <row r="1515" spans="1:13">
      <c r="A1515" s="1508">
        <v>12</v>
      </c>
      <c r="B1515" s="1509">
        <v>17.5</v>
      </c>
      <c r="C1515" s="1509">
        <v>18.899999999999999</v>
      </c>
      <c r="D1515" s="1509">
        <v>25.7</v>
      </c>
      <c r="E1515" s="1509">
        <v>38.299999999999997</v>
      </c>
      <c r="F1515" s="1509">
        <v>33</v>
      </c>
      <c r="G1515" s="1509">
        <v>36.4</v>
      </c>
      <c r="H1515" s="1509">
        <v>34.5</v>
      </c>
      <c r="I1515" s="1509">
        <v>33.5</v>
      </c>
      <c r="J1515" s="1509">
        <v>31.4</v>
      </c>
      <c r="K1515" s="1509">
        <v>31.5</v>
      </c>
      <c r="L1515" s="1509">
        <v>28.9</v>
      </c>
      <c r="M1515" s="1509">
        <v>16.899999999999999</v>
      </c>
    </row>
    <row r="1516" spans="1:13">
      <c r="A1516" s="1508">
        <v>13</v>
      </c>
      <c r="B1516" s="1509">
        <v>20.8</v>
      </c>
      <c r="C1516" s="1509">
        <v>26.7</v>
      </c>
      <c r="D1516" s="1509">
        <v>16.2</v>
      </c>
      <c r="E1516" s="1509">
        <v>27.4</v>
      </c>
      <c r="F1516" s="1509">
        <v>29.9</v>
      </c>
      <c r="G1516" s="1509">
        <v>36.700000000000003</v>
      </c>
      <c r="H1516" s="1509">
        <v>34.700000000000003</v>
      </c>
      <c r="I1516" s="1509">
        <v>33.9</v>
      </c>
      <c r="J1516" s="1509">
        <v>32.799999999999997</v>
      </c>
      <c r="K1516" s="1509">
        <v>32.1</v>
      </c>
      <c r="L1516" s="1509">
        <v>28.9</v>
      </c>
      <c r="M1516" s="1509">
        <v>21.3</v>
      </c>
    </row>
    <row r="1517" spans="1:13">
      <c r="A1517" s="1508">
        <v>14</v>
      </c>
      <c r="B1517" s="1509">
        <v>23.5</v>
      </c>
      <c r="C1517" s="1509">
        <v>25</v>
      </c>
      <c r="D1517" s="1509">
        <v>16.8</v>
      </c>
      <c r="E1517" s="1509">
        <v>19.3</v>
      </c>
      <c r="F1517" s="1509">
        <v>26.8</v>
      </c>
      <c r="G1517" s="1509">
        <v>36.4</v>
      </c>
      <c r="H1517" s="1509">
        <v>37.700000000000003</v>
      </c>
      <c r="I1517" s="1509">
        <v>34.700000000000003</v>
      </c>
      <c r="J1517" s="1509">
        <v>32.4</v>
      </c>
      <c r="K1517" s="1509">
        <v>32.799999999999997</v>
      </c>
      <c r="L1517" s="1509">
        <v>29.5</v>
      </c>
      <c r="M1517" s="1509">
        <v>22.2</v>
      </c>
    </row>
    <row r="1518" spans="1:13">
      <c r="A1518" s="1508">
        <v>15</v>
      </c>
      <c r="B1518" s="1509">
        <v>25.5</v>
      </c>
      <c r="C1518" s="1509">
        <v>26.9</v>
      </c>
      <c r="D1518" s="1509">
        <v>22.2</v>
      </c>
      <c r="E1518" s="1509">
        <v>24</v>
      </c>
      <c r="F1518" s="1509">
        <v>30.4</v>
      </c>
      <c r="G1518" s="1509">
        <v>32</v>
      </c>
      <c r="H1518" s="1509">
        <v>36.5</v>
      </c>
      <c r="I1518" s="1509">
        <v>33.200000000000003</v>
      </c>
      <c r="J1518" s="1509">
        <v>32.5</v>
      </c>
      <c r="K1518" s="1509">
        <v>33</v>
      </c>
      <c r="L1518" s="1509">
        <v>30.3</v>
      </c>
      <c r="M1518" s="1509">
        <v>24.3</v>
      </c>
    </row>
    <row r="1519" spans="1:13">
      <c r="A1519" s="1508">
        <v>16</v>
      </c>
      <c r="B1519" s="1509">
        <v>22.2</v>
      </c>
      <c r="C1519" s="1509">
        <v>27.4</v>
      </c>
      <c r="D1519" s="1509">
        <v>19.600000000000001</v>
      </c>
      <c r="E1519" s="1509">
        <v>25.5</v>
      </c>
      <c r="F1519" s="1509">
        <v>32.700000000000003</v>
      </c>
      <c r="G1519" s="1509">
        <v>37</v>
      </c>
      <c r="H1519" s="1509">
        <v>35.6</v>
      </c>
      <c r="I1519" s="1509">
        <v>28.5</v>
      </c>
      <c r="J1519" s="1509">
        <v>32.4</v>
      </c>
      <c r="K1519" s="1509">
        <v>33.299999999999997</v>
      </c>
      <c r="L1519" s="1509">
        <v>30.5</v>
      </c>
      <c r="M1519" s="1509">
        <v>23</v>
      </c>
    </row>
    <row r="1520" spans="1:13">
      <c r="A1520" s="1508">
        <v>17</v>
      </c>
      <c r="B1520" s="1509">
        <v>24.1</v>
      </c>
      <c r="C1520" s="1509">
        <v>23</v>
      </c>
      <c r="D1520" s="1509">
        <v>22.8</v>
      </c>
      <c r="E1520" s="1509">
        <v>27.7</v>
      </c>
      <c r="F1520" s="1509">
        <v>34.4</v>
      </c>
      <c r="G1520" s="1509">
        <v>36.1</v>
      </c>
      <c r="H1520" s="1509">
        <v>28.8</v>
      </c>
      <c r="I1520" s="1509">
        <v>28.6</v>
      </c>
      <c r="J1520" s="1509">
        <v>32.299999999999997</v>
      </c>
      <c r="K1520" s="1509">
        <v>33.299999999999997</v>
      </c>
      <c r="L1520" s="1509">
        <v>32.1</v>
      </c>
      <c r="M1520" s="1509">
        <v>22.5</v>
      </c>
    </row>
    <row r="1521" spans="1:13">
      <c r="A1521" s="1508">
        <v>18</v>
      </c>
      <c r="B1521" s="1509">
        <v>28.5</v>
      </c>
      <c r="C1521" s="1509">
        <v>16.3</v>
      </c>
      <c r="D1521" s="1509">
        <v>23.7</v>
      </c>
      <c r="E1521" s="1509">
        <v>23.6</v>
      </c>
      <c r="F1521" s="1509">
        <v>35</v>
      </c>
      <c r="G1521" s="1509">
        <v>32.5</v>
      </c>
      <c r="H1521" s="1509">
        <v>31.6</v>
      </c>
      <c r="I1521" s="1509">
        <v>26.4</v>
      </c>
      <c r="J1521" s="1509">
        <v>32</v>
      </c>
      <c r="K1521" s="1509">
        <v>33.299999999999997</v>
      </c>
      <c r="L1521" s="1509">
        <v>32.299999999999997</v>
      </c>
      <c r="M1521" s="1509">
        <v>19.600000000000001</v>
      </c>
    </row>
    <row r="1522" spans="1:13">
      <c r="A1522" s="1508">
        <v>19</v>
      </c>
      <c r="B1522" s="1509">
        <v>27.9</v>
      </c>
      <c r="C1522" s="1509">
        <v>16.5</v>
      </c>
      <c r="D1522" s="1509">
        <v>25.7</v>
      </c>
      <c r="E1522" s="1509">
        <v>22.8</v>
      </c>
      <c r="F1522" s="1509">
        <v>30.8</v>
      </c>
      <c r="G1522" s="1509">
        <v>32.1</v>
      </c>
      <c r="H1522" s="1509">
        <v>34.700000000000003</v>
      </c>
      <c r="I1522" s="1509">
        <v>29</v>
      </c>
      <c r="J1522" s="1509">
        <v>32</v>
      </c>
      <c r="K1522" s="1509">
        <v>33.4</v>
      </c>
      <c r="L1522" s="1509">
        <v>31.2</v>
      </c>
      <c r="M1522" s="1509">
        <v>22.2</v>
      </c>
    </row>
    <row r="1523" spans="1:13">
      <c r="A1523" s="1508">
        <v>20</v>
      </c>
      <c r="B1523" s="1509">
        <v>21.5</v>
      </c>
      <c r="C1523" s="1509">
        <v>19.399999999999999</v>
      </c>
      <c r="D1523" s="1509">
        <v>23</v>
      </c>
      <c r="E1523" s="1509">
        <v>30.3</v>
      </c>
      <c r="F1523" s="1509">
        <v>33</v>
      </c>
      <c r="G1523" s="1509">
        <v>34.1</v>
      </c>
      <c r="H1523" s="1509">
        <v>34.6</v>
      </c>
      <c r="I1523" s="1509">
        <v>29.7</v>
      </c>
      <c r="J1523" s="1509">
        <v>30.4</v>
      </c>
      <c r="K1523" s="1509">
        <v>31.5</v>
      </c>
      <c r="L1523" s="1509">
        <v>31</v>
      </c>
      <c r="M1523" s="1509">
        <v>22.4</v>
      </c>
    </row>
    <row r="1524" spans="1:13">
      <c r="A1524" s="1508">
        <v>21</v>
      </c>
      <c r="B1524" s="1509">
        <v>17.2</v>
      </c>
      <c r="C1524" s="1509">
        <v>21.3</v>
      </c>
      <c r="D1524" s="1509">
        <v>26.8</v>
      </c>
      <c r="E1524" s="1509">
        <v>31.8</v>
      </c>
      <c r="F1524" s="1509">
        <v>32.5</v>
      </c>
      <c r="G1524" s="1509">
        <v>34.200000000000003</v>
      </c>
      <c r="H1524" s="1509">
        <v>34.6</v>
      </c>
      <c r="I1524" s="1509">
        <v>33.5</v>
      </c>
      <c r="J1524" s="1509">
        <v>30.5</v>
      </c>
      <c r="K1524" s="1509">
        <v>31.8</v>
      </c>
      <c r="L1524" s="1509">
        <v>30.6</v>
      </c>
      <c r="M1524" s="1509">
        <v>23</v>
      </c>
    </row>
    <row r="1525" spans="1:13">
      <c r="A1525" s="1508">
        <v>22</v>
      </c>
      <c r="B1525" s="1509">
        <v>15.7</v>
      </c>
      <c r="C1525" s="1509">
        <v>18.600000000000001</v>
      </c>
      <c r="D1525" s="1509">
        <v>26.3</v>
      </c>
      <c r="E1525" s="1509">
        <v>32</v>
      </c>
      <c r="F1525" s="1509">
        <v>29</v>
      </c>
      <c r="G1525" s="1509">
        <v>34.299999999999997</v>
      </c>
      <c r="H1525" s="1509">
        <v>34.6</v>
      </c>
      <c r="I1525" s="1509">
        <v>33.6</v>
      </c>
      <c r="J1525" s="1509">
        <v>32.9</v>
      </c>
      <c r="K1525" s="1509">
        <v>31.7</v>
      </c>
      <c r="L1525" s="1509">
        <v>26.5</v>
      </c>
      <c r="M1525" s="1509">
        <v>22.6</v>
      </c>
    </row>
    <row r="1526" spans="1:13">
      <c r="A1526" s="1508">
        <v>23</v>
      </c>
      <c r="B1526" s="1509">
        <v>17.7</v>
      </c>
      <c r="C1526" s="1509">
        <v>19.3</v>
      </c>
      <c r="D1526" s="1509">
        <v>26.8</v>
      </c>
      <c r="E1526" s="1509">
        <v>33.1</v>
      </c>
      <c r="F1526" s="1509">
        <v>26</v>
      </c>
      <c r="G1526" s="1509">
        <v>35.6</v>
      </c>
      <c r="H1526" s="1509">
        <v>35.799999999999997</v>
      </c>
      <c r="I1526" s="1509">
        <v>31.4</v>
      </c>
      <c r="J1526" s="1509">
        <v>33.299999999999997</v>
      </c>
      <c r="K1526" s="1509">
        <v>31.9</v>
      </c>
      <c r="L1526" s="1509">
        <v>22.8</v>
      </c>
      <c r="M1526" s="1509">
        <v>22.5</v>
      </c>
    </row>
    <row r="1527" spans="1:13">
      <c r="A1527" s="1508">
        <v>24</v>
      </c>
      <c r="B1527" s="1509">
        <v>16.399999999999999</v>
      </c>
      <c r="C1527" s="1509">
        <v>15.1</v>
      </c>
      <c r="D1527" s="1509">
        <v>22</v>
      </c>
      <c r="E1527" s="1509">
        <v>29.7</v>
      </c>
      <c r="F1527" s="1509">
        <v>31.3</v>
      </c>
      <c r="G1527" s="1509">
        <v>35.200000000000003</v>
      </c>
      <c r="H1527" s="1509">
        <v>36.200000000000003</v>
      </c>
      <c r="I1527" s="1509">
        <v>29.8</v>
      </c>
      <c r="J1527" s="1509">
        <v>33.799999999999997</v>
      </c>
      <c r="K1527" s="1509">
        <v>32.1</v>
      </c>
      <c r="L1527" s="1509">
        <v>24.8</v>
      </c>
      <c r="M1527" s="1509">
        <v>23.4</v>
      </c>
    </row>
    <row r="1528" spans="1:13">
      <c r="A1528" s="1508">
        <v>25</v>
      </c>
      <c r="B1528" s="1509">
        <v>18.5</v>
      </c>
      <c r="C1528" s="1509">
        <v>16.3</v>
      </c>
      <c r="D1528" s="1509">
        <v>20.6</v>
      </c>
      <c r="E1528" s="1509">
        <v>32.700000000000003</v>
      </c>
      <c r="F1528" s="1509">
        <v>32.6</v>
      </c>
      <c r="G1528" s="1509">
        <v>35.6</v>
      </c>
      <c r="H1528" s="1509">
        <v>29.7</v>
      </c>
      <c r="I1528" s="1509">
        <v>32</v>
      </c>
      <c r="J1528" s="1509">
        <v>28.3</v>
      </c>
      <c r="K1528" s="1509">
        <v>31.2</v>
      </c>
      <c r="L1528" s="1509">
        <v>29.7</v>
      </c>
      <c r="M1528" s="1509">
        <v>24.4</v>
      </c>
    </row>
    <row r="1529" spans="1:13">
      <c r="A1529" s="1508">
        <v>26</v>
      </c>
      <c r="B1529" s="1509">
        <v>21.3</v>
      </c>
      <c r="C1529" s="1509">
        <v>16.100000000000001</v>
      </c>
      <c r="D1529" s="1509">
        <v>22.7</v>
      </c>
      <c r="E1529" s="1509">
        <v>33.299999999999997</v>
      </c>
      <c r="F1529" s="1509">
        <v>33.799999999999997</v>
      </c>
      <c r="G1529" s="1509">
        <v>35.1</v>
      </c>
      <c r="H1529" s="1509">
        <v>36.1</v>
      </c>
      <c r="I1529" s="1509">
        <v>32.299999999999997</v>
      </c>
      <c r="J1529" s="1509">
        <v>30.5</v>
      </c>
      <c r="K1529" s="1509">
        <v>31.3</v>
      </c>
      <c r="L1529" s="1509">
        <v>31.8</v>
      </c>
      <c r="M1529" s="1509">
        <v>24.3</v>
      </c>
    </row>
    <row r="1530" spans="1:13">
      <c r="A1530" s="1508">
        <v>27</v>
      </c>
      <c r="B1530" s="1509">
        <v>23</v>
      </c>
      <c r="C1530" s="1509">
        <v>16.899999999999999</v>
      </c>
      <c r="D1530" s="1509">
        <v>24.2</v>
      </c>
      <c r="E1530" s="1509">
        <v>32</v>
      </c>
      <c r="F1530" s="1509">
        <v>33.700000000000003</v>
      </c>
      <c r="G1530" s="1509">
        <v>36.6</v>
      </c>
      <c r="H1530" s="1509">
        <v>36.799999999999997</v>
      </c>
      <c r="I1530" s="1509">
        <v>31.2</v>
      </c>
      <c r="J1530" s="1509">
        <v>30</v>
      </c>
      <c r="K1530" s="1509">
        <v>30.2</v>
      </c>
      <c r="L1530" s="1509">
        <v>31.5</v>
      </c>
      <c r="M1530" s="1509">
        <v>24.6</v>
      </c>
    </row>
    <row r="1531" spans="1:13">
      <c r="A1531" s="1508">
        <v>28</v>
      </c>
      <c r="B1531" s="1509">
        <v>23</v>
      </c>
      <c r="C1531" s="1509">
        <v>19</v>
      </c>
      <c r="D1531" s="1509">
        <v>27.8</v>
      </c>
      <c r="E1531" s="1509">
        <v>28.2</v>
      </c>
      <c r="F1531" s="1509">
        <v>32.200000000000003</v>
      </c>
      <c r="G1531" s="1509">
        <v>35.700000000000003</v>
      </c>
      <c r="H1531" s="1509">
        <v>29.8</v>
      </c>
      <c r="I1531" s="1509">
        <v>32.299999999999997</v>
      </c>
      <c r="J1531" s="1509">
        <v>32.700000000000003</v>
      </c>
      <c r="K1531" s="1509">
        <v>30.2</v>
      </c>
      <c r="L1531" s="1509">
        <v>22</v>
      </c>
      <c r="M1531" s="1509">
        <v>25.2</v>
      </c>
    </row>
    <row r="1532" spans="1:13">
      <c r="A1532" s="1508">
        <v>29</v>
      </c>
      <c r="B1532" s="1509">
        <v>23.1</v>
      </c>
      <c r="C1532" s="1509"/>
      <c r="D1532" s="1509">
        <v>28.5</v>
      </c>
      <c r="E1532" s="1509">
        <v>28.5</v>
      </c>
      <c r="F1532" s="1509">
        <v>26.3</v>
      </c>
      <c r="G1532" s="1509">
        <v>33.799999999999997</v>
      </c>
      <c r="H1532" s="1509">
        <v>27.2</v>
      </c>
      <c r="I1532" s="1509">
        <v>30.9</v>
      </c>
      <c r="J1532" s="1509">
        <v>33.200000000000003</v>
      </c>
      <c r="K1532" s="1509">
        <v>31</v>
      </c>
      <c r="L1532" s="1509">
        <v>23.4</v>
      </c>
      <c r="M1532" s="1509">
        <v>22.5</v>
      </c>
    </row>
    <row r="1533" spans="1:13">
      <c r="A1533" s="1508">
        <v>30</v>
      </c>
      <c r="B1533" s="1509">
        <v>26.7</v>
      </c>
      <c r="C1533" s="1509"/>
      <c r="D1533" s="1509">
        <v>24.4</v>
      </c>
      <c r="E1533" s="1509">
        <v>29.6</v>
      </c>
      <c r="F1533" s="1509">
        <v>25.2</v>
      </c>
      <c r="G1533" s="1509">
        <v>30.3</v>
      </c>
      <c r="H1533" s="1509">
        <v>28.3</v>
      </c>
      <c r="I1533" s="1509">
        <v>30.4</v>
      </c>
      <c r="J1533" s="1509">
        <v>34.5</v>
      </c>
      <c r="K1533" s="1509">
        <v>30.9</v>
      </c>
      <c r="L1533" s="1509">
        <v>20.6</v>
      </c>
      <c r="M1533" s="1509">
        <v>20.2</v>
      </c>
    </row>
    <row r="1534" spans="1:13">
      <c r="A1534" s="1508">
        <v>31</v>
      </c>
      <c r="B1534" s="1509">
        <v>26.8</v>
      </c>
      <c r="C1534" s="1509"/>
      <c r="D1534" s="1509">
        <v>25.5</v>
      </c>
      <c r="E1534" s="1509"/>
      <c r="F1534" s="1509">
        <v>33.299999999999997</v>
      </c>
      <c r="G1534" s="1509"/>
      <c r="H1534" s="1509">
        <v>28</v>
      </c>
      <c r="I1534" s="1509">
        <v>32.1</v>
      </c>
      <c r="J1534" s="1509"/>
      <c r="K1534" s="1509">
        <v>31.2</v>
      </c>
      <c r="L1534" s="1509"/>
      <c r="M1534" s="1509">
        <v>21.2</v>
      </c>
    </row>
    <row r="1535" spans="1:13" s="255" customFormat="1" ht="17.45" customHeight="1">
      <c r="A1535" s="1472" t="s">
        <v>22</v>
      </c>
      <c r="B1535" s="405">
        <f t="shared" ref="B1535:M1535" si="12">SUM(B1504:B1534)</f>
        <v>662.79999999999984</v>
      </c>
      <c r="C1535" s="406">
        <f t="shared" si="12"/>
        <v>582.09999999999991</v>
      </c>
      <c r="D1535" s="406">
        <f t="shared" si="12"/>
        <v>712.30000000000007</v>
      </c>
      <c r="E1535" s="406">
        <f t="shared" si="12"/>
        <v>879.6</v>
      </c>
      <c r="F1535" s="406">
        <f t="shared" si="12"/>
        <v>992.19999999999993</v>
      </c>
      <c r="G1535" s="406">
        <f t="shared" si="12"/>
        <v>1042.3000000000002</v>
      </c>
      <c r="H1535" s="406">
        <f t="shared" si="12"/>
        <v>1042.7</v>
      </c>
      <c r="I1535" s="406">
        <f t="shared" si="12"/>
        <v>979.0999999999998</v>
      </c>
      <c r="J1535" s="406">
        <f t="shared" si="12"/>
        <v>967.29999999999984</v>
      </c>
      <c r="K1535" s="406">
        <f t="shared" si="12"/>
        <v>973.90000000000009</v>
      </c>
      <c r="L1535" s="406">
        <f t="shared" si="12"/>
        <v>868.8</v>
      </c>
      <c r="M1535" s="407">
        <f t="shared" si="12"/>
        <v>680.90000000000009</v>
      </c>
    </row>
    <row r="1536" spans="1:13" s="255" customFormat="1" ht="17.45" customHeight="1">
      <c r="A1536" s="1473" t="s">
        <v>23</v>
      </c>
      <c r="B1536" s="1474">
        <f t="shared" ref="B1536:M1536" si="13">AVERAGE(B1504:B1534)</f>
        <v>21.380645161290317</v>
      </c>
      <c r="C1536" s="1475">
        <f t="shared" si="13"/>
        <v>20.789285714285711</v>
      </c>
      <c r="D1536" s="1475">
        <f t="shared" si="13"/>
        <v>22.977419354838712</v>
      </c>
      <c r="E1536" s="1475">
        <f t="shared" si="13"/>
        <v>29.32</v>
      </c>
      <c r="F1536" s="1475">
        <f t="shared" si="13"/>
        <v>32.006451612903227</v>
      </c>
      <c r="G1536" s="1475">
        <f t="shared" si="13"/>
        <v>34.743333333333339</v>
      </c>
      <c r="H1536" s="1475">
        <f t="shared" si="13"/>
        <v>33.635483870967747</v>
      </c>
      <c r="I1536" s="1475">
        <f t="shared" si="13"/>
        <v>31.58387096774193</v>
      </c>
      <c r="J1536" s="1475">
        <f t="shared" si="13"/>
        <v>32.243333333333325</v>
      </c>
      <c r="K1536" s="1475">
        <f t="shared" si="13"/>
        <v>31.416129032258066</v>
      </c>
      <c r="L1536" s="1475">
        <f t="shared" si="13"/>
        <v>28.959999999999997</v>
      </c>
      <c r="M1536" s="1476">
        <f t="shared" si="13"/>
        <v>21.964516129032262</v>
      </c>
    </row>
    <row r="1537" spans="1:13" s="255" customFormat="1" ht="17.45" customHeight="1">
      <c r="A1537" s="1472" t="s">
        <v>24</v>
      </c>
      <c r="B1537" s="411">
        <f t="shared" ref="B1537:M1537" si="14">MAX(B1504:B1534)</f>
        <v>28.6</v>
      </c>
      <c r="C1537" s="412">
        <f t="shared" si="14"/>
        <v>28</v>
      </c>
      <c r="D1537" s="412">
        <f t="shared" si="14"/>
        <v>28.5</v>
      </c>
      <c r="E1537" s="412">
        <f t="shared" si="14"/>
        <v>39</v>
      </c>
      <c r="F1537" s="412">
        <f t="shared" si="14"/>
        <v>35</v>
      </c>
      <c r="G1537" s="412">
        <f t="shared" si="14"/>
        <v>38.5</v>
      </c>
      <c r="H1537" s="412">
        <f t="shared" si="14"/>
        <v>37.700000000000003</v>
      </c>
      <c r="I1537" s="412">
        <f t="shared" si="14"/>
        <v>35.9</v>
      </c>
      <c r="J1537" s="412">
        <f t="shared" si="14"/>
        <v>36</v>
      </c>
      <c r="K1537" s="412">
        <f t="shared" si="14"/>
        <v>33.4</v>
      </c>
      <c r="L1537" s="412">
        <f t="shared" si="14"/>
        <v>32.299999999999997</v>
      </c>
      <c r="M1537" s="413">
        <f t="shared" si="14"/>
        <v>29.5</v>
      </c>
    </row>
    <row r="1538" spans="1:13" s="255" customFormat="1" ht="17.45" customHeight="1">
      <c r="A1538" s="1477" t="s">
        <v>16</v>
      </c>
      <c r="B1538" s="1478">
        <f t="shared" ref="B1538:M1538" si="15">MATCH(B1537,(B1504:B1534),0)</f>
        <v>4</v>
      </c>
      <c r="C1538" s="1479">
        <f t="shared" si="15"/>
        <v>1</v>
      </c>
      <c r="D1538" s="1479">
        <f t="shared" si="15"/>
        <v>29</v>
      </c>
      <c r="E1538" s="1479">
        <f t="shared" si="15"/>
        <v>11</v>
      </c>
      <c r="F1538" s="1479">
        <f t="shared" si="15"/>
        <v>6</v>
      </c>
      <c r="G1538" s="1479">
        <f t="shared" si="15"/>
        <v>6</v>
      </c>
      <c r="H1538" s="1479">
        <f t="shared" si="15"/>
        <v>14</v>
      </c>
      <c r="I1538" s="1479">
        <f t="shared" si="15"/>
        <v>10</v>
      </c>
      <c r="J1538" s="1479">
        <f t="shared" si="15"/>
        <v>3</v>
      </c>
      <c r="K1538" s="1479">
        <f t="shared" si="15"/>
        <v>19</v>
      </c>
      <c r="L1538" s="1479">
        <f t="shared" si="15"/>
        <v>18</v>
      </c>
      <c r="M1538" s="1480">
        <f t="shared" si="15"/>
        <v>8</v>
      </c>
    </row>
    <row r="1539" spans="1:13" s="255" customFormat="1" ht="17.45" customHeight="1">
      <c r="A1539" s="1481" t="s">
        <v>36</v>
      </c>
      <c r="B1539" s="419">
        <f t="shared" ref="B1539:M1539" si="16">MIN(B1504:B1534)</f>
        <v>13.1</v>
      </c>
      <c r="C1539" s="398">
        <f t="shared" si="16"/>
        <v>15.1</v>
      </c>
      <c r="D1539" s="398">
        <f t="shared" si="16"/>
        <v>16.2</v>
      </c>
      <c r="E1539" s="398">
        <f t="shared" si="16"/>
        <v>19.3</v>
      </c>
      <c r="F1539" s="398">
        <f t="shared" si="16"/>
        <v>25.2</v>
      </c>
      <c r="G1539" s="398">
        <f t="shared" si="16"/>
        <v>27.2</v>
      </c>
      <c r="H1539" s="398">
        <f t="shared" si="16"/>
        <v>27.2</v>
      </c>
      <c r="I1539" s="398">
        <f t="shared" si="16"/>
        <v>26.4</v>
      </c>
      <c r="J1539" s="398">
        <f t="shared" si="16"/>
        <v>26.2</v>
      </c>
      <c r="K1539" s="398">
        <f t="shared" si="16"/>
        <v>26.3</v>
      </c>
      <c r="L1539" s="398">
        <f t="shared" si="16"/>
        <v>20.6</v>
      </c>
      <c r="M1539" s="399">
        <f t="shared" si="16"/>
        <v>15.7</v>
      </c>
    </row>
    <row r="1540" spans="1:13" s="255" customFormat="1" ht="17.45" customHeight="1">
      <c r="A1540" s="1482" t="s">
        <v>16</v>
      </c>
      <c r="B1540" s="421">
        <f t="shared" ref="B1540:M1540" si="17">MATCH(B1539,(B1504:B1534),0)</f>
        <v>8</v>
      </c>
      <c r="C1540" s="422">
        <f t="shared" si="17"/>
        <v>24</v>
      </c>
      <c r="D1540" s="422">
        <f t="shared" si="17"/>
        <v>13</v>
      </c>
      <c r="E1540" s="422">
        <f t="shared" si="17"/>
        <v>14</v>
      </c>
      <c r="F1540" s="422">
        <f t="shared" si="17"/>
        <v>30</v>
      </c>
      <c r="G1540" s="422">
        <f t="shared" si="17"/>
        <v>10</v>
      </c>
      <c r="H1540" s="422">
        <f t="shared" si="17"/>
        <v>29</v>
      </c>
      <c r="I1540" s="422">
        <f t="shared" si="17"/>
        <v>18</v>
      </c>
      <c r="J1540" s="422">
        <f t="shared" si="17"/>
        <v>10</v>
      </c>
      <c r="K1540" s="422">
        <f t="shared" si="17"/>
        <v>9</v>
      </c>
      <c r="L1540" s="422">
        <f t="shared" si="17"/>
        <v>30</v>
      </c>
      <c r="M1540" s="423">
        <f t="shared" si="17"/>
        <v>11</v>
      </c>
    </row>
    <row r="1541" spans="1:13" s="255" customFormat="1" ht="17.45" customHeight="1">
      <c r="A1541" s="1483" t="s">
        <v>43</v>
      </c>
      <c r="B1541" s="1484"/>
      <c r="C1541" s="1485" t="s">
        <v>44</v>
      </c>
      <c r="D1541" s="1486"/>
      <c r="E1541" s="1486"/>
      <c r="F1541" s="1486"/>
      <c r="G1541" s="1487">
        <f>MAX(B1537:M1537)</f>
        <v>39</v>
      </c>
      <c r="H1541" s="1488" t="s">
        <v>45</v>
      </c>
      <c r="I1541" s="1486"/>
      <c r="J1541" s="1489" t="s">
        <v>16</v>
      </c>
      <c r="K1541" s="1490">
        <f>HLOOKUP(G1541,B1537:M1538,2,FALSE)</f>
        <v>11</v>
      </c>
      <c r="L1541" s="1490" t="s">
        <v>15</v>
      </c>
      <c r="M1541" s="1556" t="str">
        <f>MID("I   II  III IV  V   VI  VII VIII IX  X   XI  XII ",(MATCH(G1541,B1537:M1537,0)-1)*4+1,4)</f>
        <v xml:space="preserve">IV  </v>
      </c>
    </row>
    <row r="1542" spans="1:13" s="255" customFormat="1" ht="17.45" customHeight="1">
      <c r="A1542" s="1491" t="s">
        <v>46</v>
      </c>
      <c r="B1542" s="1492"/>
      <c r="C1542" s="1493" t="s">
        <v>47</v>
      </c>
      <c r="D1542" s="1494"/>
      <c r="E1542" s="1494"/>
      <c r="F1542" s="1494"/>
      <c r="G1542" s="1495">
        <f>MIN(B1539:M1539)</f>
        <v>13.1</v>
      </c>
      <c r="H1542" s="1496" t="s">
        <v>45</v>
      </c>
      <c r="I1542" s="1494"/>
      <c r="J1542" s="1497" t="s">
        <v>16</v>
      </c>
      <c r="K1542" s="1498">
        <f>HLOOKUP(G1542,B1539:M1540,2,FALSE)</f>
        <v>8</v>
      </c>
      <c r="L1542" s="1498" t="s">
        <v>15</v>
      </c>
      <c r="M1542" s="1557" t="str">
        <f>MID("I   II  III IV  V   VI  VII VIII IX  X   XI  XII ",(MATCH(G1542,B1539:M1539,0)-1)*4+1,4)</f>
        <v xml:space="preserve">I   </v>
      </c>
    </row>
    <row r="1543" spans="1:13" s="255" customFormat="1" ht="17.45" customHeight="1">
      <c r="A1543" s="1499" t="s">
        <v>48</v>
      </c>
      <c r="B1543" s="1500"/>
      <c r="C1543" s="1501" t="s">
        <v>49</v>
      </c>
      <c r="D1543" s="1502"/>
      <c r="E1543" s="1502"/>
      <c r="F1543" s="1503"/>
      <c r="G1543" s="1504">
        <f>AVERAGE(B1504:M1534)</f>
        <v>28.449315068493167</v>
      </c>
      <c r="H1543" s="1505" t="s">
        <v>45</v>
      </c>
      <c r="I1543" s="1502"/>
      <c r="J1543" s="1502"/>
      <c r="K1543" s="1502"/>
      <c r="L1543" s="1502"/>
      <c r="M1543" s="1506"/>
    </row>
    <row r="1544" spans="1:13" s="255" customFormat="1" ht="17.45" customHeight="1">
      <c r="A1544" s="1512" t="s">
        <v>17</v>
      </c>
      <c r="B1544" s="1558"/>
      <c r="C1544" s="1558"/>
      <c r="D1544" s="1558"/>
      <c r="E1544" s="1558"/>
      <c r="F1544" s="1558"/>
      <c r="G1544" s="1558"/>
      <c r="H1544" s="1558"/>
      <c r="I1544" s="1558"/>
      <c r="J1544" s="1558"/>
      <c r="K1544" s="1510"/>
      <c r="L1544" s="1559"/>
      <c r="M1544" s="1560"/>
    </row>
    <row r="1545" spans="1:13" s="255" customFormat="1" ht="17.45" customHeight="1">
      <c r="A1545" s="1512" t="s">
        <v>18</v>
      </c>
      <c r="B1545" s="1558"/>
      <c r="C1545" s="1558"/>
      <c r="D1545" s="1511"/>
      <c r="E1545" s="1511" t="s">
        <v>69</v>
      </c>
      <c r="F1545" s="1511"/>
      <c r="G1545" s="1511"/>
      <c r="H1545" s="1511"/>
      <c r="I1545" s="1511"/>
      <c r="J1545" s="1511"/>
      <c r="K1545" s="1512"/>
      <c r="L1545" s="1559"/>
      <c r="M1545" s="1560"/>
    </row>
    <row r="1546" spans="1:13" s="255" customFormat="1" ht="17.45" customHeight="1">
      <c r="A1546" s="1513"/>
      <c r="B1546" s="1561"/>
      <c r="C1546" s="1562"/>
      <c r="D1546" s="388"/>
      <c r="E1546" s="1563"/>
      <c r="F1546" s="391" t="s">
        <v>20</v>
      </c>
      <c r="G1546" s="1013">
        <v>2007</v>
      </c>
      <c r="H1546" s="1563"/>
      <c r="I1546" s="388"/>
      <c r="J1546" s="388"/>
      <c r="K1546" s="1514" t="s">
        <v>162</v>
      </c>
      <c r="L1546" s="1515"/>
      <c r="M1546" s="1515"/>
    </row>
    <row r="1547" spans="1:13" s="255" customFormat="1" ht="17.45" customHeight="1">
      <c r="A1547" s="1516" t="s">
        <v>16</v>
      </c>
      <c r="B1547" s="1517" t="s">
        <v>2</v>
      </c>
      <c r="C1547" s="1518" t="s">
        <v>3</v>
      </c>
      <c r="D1547" s="1518" t="s">
        <v>4</v>
      </c>
      <c r="E1547" s="1518" t="s">
        <v>5</v>
      </c>
      <c r="F1547" s="1518" t="s">
        <v>6</v>
      </c>
      <c r="G1547" s="1518" t="s">
        <v>7</v>
      </c>
      <c r="H1547" s="1518" t="s">
        <v>8</v>
      </c>
      <c r="I1547" s="1518" t="s">
        <v>9</v>
      </c>
      <c r="J1547" s="1518" t="s">
        <v>10</v>
      </c>
      <c r="K1547" s="1518" t="s">
        <v>11</v>
      </c>
      <c r="L1547" s="1518" t="s">
        <v>12</v>
      </c>
      <c r="M1547" s="1519" t="s">
        <v>13</v>
      </c>
    </row>
    <row r="1548" spans="1:13" s="255" customFormat="1" ht="17.45" customHeight="1">
      <c r="A1548" s="1520">
        <v>1</v>
      </c>
      <c r="B1548" s="398">
        <v>20.7</v>
      </c>
      <c r="C1548" s="398">
        <v>24.2</v>
      </c>
      <c r="D1548" s="398">
        <v>26.8</v>
      </c>
      <c r="E1548" s="398">
        <v>34.200000000000003</v>
      </c>
      <c r="F1548" s="398">
        <v>31.5</v>
      </c>
      <c r="G1548" s="398">
        <v>36.9</v>
      </c>
      <c r="H1548" s="398">
        <v>30.3</v>
      </c>
      <c r="I1548" s="398">
        <v>34</v>
      </c>
      <c r="J1548" s="398">
        <v>34.4</v>
      </c>
      <c r="K1548" s="398">
        <v>32.4</v>
      </c>
      <c r="L1548" s="398">
        <v>20.8</v>
      </c>
      <c r="M1548" s="399">
        <v>24.8</v>
      </c>
    </row>
    <row r="1549" spans="1:13" s="255" customFormat="1" ht="17.45" customHeight="1">
      <c r="A1549" s="1473">
        <v>2</v>
      </c>
      <c r="B1549" s="398">
        <v>25.4</v>
      </c>
      <c r="C1549" s="398">
        <v>23.2</v>
      </c>
      <c r="D1549" s="398">
        <v>27.2</v>
      </c>
      <c r="E1549" s="398">
        <v>32.4</v>
      </c>
      <c r="F1549" s="398">
        <v>31.7</v>
      </c>
      <c r="G1549" s="398">
        <v>36.700000000000003</v>
      </c>
      <c r="H1549" s="398">
        <v>31.8</v>
      </c>
      <c r="I1549" s="398">
        <v>30.5</v>
      </c>
      <c r="J1549" s="398">
        <v>34.799999999999997</v>
      </c>
      <c r="K1549" s="398">
        <v>29.8</v>
      </c>
      <c r="L1549" s="398">
        <v>21.7</v>
      </c>
      <c r="M1549" s="399">
        <v>24.2</v>
      </c>
    </row>
    <row r="1550" spans="1:13" s="255" customFormat="1" ht="17.45" customHeight="1">
      <c r="A1550" s="1473">
        <v>3</v>
      </c>
      <c r="B1550" s="398">
        <v>26.9</v>
      </c>
      <c r="C1550" s="398">
        <v>21.3</v>
      </c>
      <c r="D1550" s="398">
        <v>27.1</v>
      </c>
      <c r="E1550" s="398">
        <v>25.9</v>
      </c>
      <c r="F1550" s="398">
        <v>30.7</v>
      </c>
      <c r="G1550" s="398">
        <v>36.200000000000003</v>
      </c>
      <c r="H1550" s="398">
        <v>32.299999999999997</v>
      </c>
      <c r="I1550" s="398">
        <v>34.5</v>
      </c>
      <c r="J1550" s="398">
        <v>29.1</v>
      </c>
      <c r="K1550" s="398">
        <v>27.8</v>
      </c>
      <c r="L1550" s="398">
        <v>20.7</v>
      </c>
      <c r="M1550" s="399">
        <v>23</v>
      </c>
    </row>
    <row r="1551" spans="1:13" s="255" customFormat="1" ht="17.45" customHeight="1">
      <c r="A1551" s="1473">
        <v>4</v>
      </c>
      <c r="B1551" s="398">
        <v>22.1</v>
      </c>
      <c r="C1551" s="398">
        <v>22.8</v>
      </c>
      <c r="D1551" s="398">
        <v>29.5</v>
      </c>
      <c r="E1551" s="398">
        <v>19.7</v>
      </c>
      <c r="F1551" s="398">
        <v>26.5</v>
      </c>
      <c r="G1551" s="398">
        <v>35.200000000000003</v>
      </c>
      <c r="H1551" s="398">
        <v>35.6</v>
      </c>
      <c r="I1551" s="398">
        <v>33.799999999999997</v>
      </c>
      <c r="J1551" s="398">
        <v>26.5</v>
      </c>
      <c r="K1551" s="398">
        <v>28.6</v>
      </c>
      <c r="L1551" s="398">
        <v>20.7</v>
      </c>
      <c r="M1551" s="399">
        <v>23</v>
      </c>
    </row>
    <row r="1552" spans="1:13" s="255" customFormat="1" ht="17.45" customHeight="1">
      <c r="A1552" s="1473">
        <v>5</v>
      </c>
      <c r="B1552" s="398">
        <v>16.7</v>
      </c>
      <c r="C1552" s="398">
        <v>23.6</v>
      </c>
      <c r="D1552" s="398">
        <v>27.7</v>
      </c>
      <c r="E1552" s="398">
        <v>19.7</v>
      </c>
      <c r="F1552" s="398">
        <v>25.2</v>
      </c>
      <c r="G1552" s="398">
        <v>34.1</v>
      </c>
      <c r="H1552" s="398">
        <v>34</v>
      </c>
      <c r="I1552" s="398">
        <v>35</v>
      </c>
      <c r="J1552" s="398">
        <v>27.2</v>
      </c>
      <c r="K1552" s="398">
        <v>26.5</v>
      </c>
      <c r="L1552" s="398">
        <v>26.2</v>
      </c>
      <c r="M1552" s="399">
        <v>24.9</v>
      </c>
    </row>
    <row r="1553" spans="1:13" s="255" customFormat="1" ht="17.45" customHeight="1">
      <c r="A1553" s="1473">
        <v>6</v>
      </c>
      <c r="B1553" s="398">
        <v>18.3</v>
      </c>
      <c r="C1553" s="398">
        <v>24.7</v>
      </c>
      <c r="D1553" s="398">
        <v>24.4</v>
      </c>
      <c r="E1553" s="398">
        <v>22.6</v>
      </c>
      <c r="F1553" s="398">
        <v>31.9</v>
      </c>
      <c r="G1553" s="398">
        <v>36.6</v>
      </c>
      <c r="H1553" s="398">
        <v>34</v>
      </c>
      <c r="I1553" s="398">
        <v>34.9</v>
      </c>
      <c r="J1553" s="398">
        <v>30.6</v>
      </c>
      <c r="K1553" s="398">
        <v>32.200000000000003</v>
      </c>
      <c r="L1553" s="398">
        <v>28.2</v>
      </c>
      <c r="M1553" s="399">
        <v>25.2</v>
      </c>
    </row>
    <row r="1554" spans="1:13" s="255" customFormat="1" ht="17.45" customHeight="1">
      <c r="A1554" s="1473">
        <v>7</v>
      </c>
      <c r="B1554" s="398">
        <v>17.3</v>
      </c>
      <c r="C1554" s="398">
        <v>24.4</v>
      </c>
      <c r="D1554" s="398">
        <v>14.8</v>
      </c>
      <c r="E1554" s="398">
        <v>23.7</v>
      </c>
      <c r="F1554" s="398">
        <v>32.4</v>
      </c>
      <c r="G1554" s="398">
        <v>37.299999999999997</v>
      </c>
      <c r="H1554" s="398">
        <v>35.200000000000003</v>
      </c>
      <c r="I1554" s="398">
        <v>34.799999999999997</v>
      </c>
      <c r="J1554" s="398">
        <v>32.5</v>
      </c>
      <c r="K1554" s="398">
        <v>33.1</v>
      </c>
      <c r="L1554" s="398">
        <v>28.6</v>
      </c>
      <c r="M1554" s="399">
        <v>24.5</v>
      </c>
    </row>
    <row r="1555" spans="1:13" s="255" customFormat="1" ht="17.45" customHeight="1">
      <c r="A1555" s="1473">
        <v>8</v>
      </c>
      <c r="B1555" s="398">
        <v>18.7</v>
      </c>
      <c r="C1555" s="398">
        <v>25.4</v>
      </c>
      <c r="D1555" s="398">
        <v>16</v>
      </c>
      <c r="E1555" s="398">
        <v>24.4</v>
      </c>
      <c r="F1555" s="398">
        <v>32.299999999999997</v>
      </c>
      <c r="G1555" s="398">
        <v>38.5</v>
      </c>
      <c r="H1555" s="398">
        <v>34.700000000000003</v>
      </c>
      <c r="I1555" s="398">
        <v>34.799999999999997</v>
      </c>
      <c r="J1555" s="398">
        <v>34.299999999999997</v>
      </c>
      <c r="K1555" s="398">
        <v>33.700000000000003</v>
      </c>
      <c r="L1555" s="398">
        <v>28.7</v>
      </c>
      <c r="M1555" s="399">
        <v>24.1</v>
      </c>
    </row>
    <row r="1556" spans="1:13" s="255" customFormat="1" ht="17.45" customHeight="1">
      <c r="A1556" s="1473">
        <v>9</v>
      </c>
      <c r="B1556" s="398">
        <v>20.2</v>
      </c>
      <c r="C1556" s="398">
        <v>24.8</v>
      </c>
      <c r="D1556" s="398">
        <v>17.2</v>
      </c>
      <c r="E1556" s="398">
        <v>23.5</v>
      </c>
      <c r="F1556" s="398">
        <v>30.5</v>
      </c>
      <c r="G1556" s="398">
        <v>38.299999999999997</v>
      </c>
      <c r="H1556" s="398">
        <v>36</v>
      </c>
      <c r="I1556" s="398">
        <v>34.200000000000003</v>
      </c>
      <c r="J1556" s="398">
        <v>31.5</v>
      </c>
      <c r="K1556" s="398">
        <v>31.7</v>
      </c>
      <c r="L1556" s="398">
        <v>28.6</v>
      </c>
      <c r="M1556" s="399">
        <v>27.4</v>
      </c>
    </row>
    <row r="1557" spans="1:13" s="255" customFormat="1" ht="17.45" customHeight="1">
      <c r="A1557" s="1473">
        <v>10</v>
      </c>
      <c r="B1557" s="398">
        <v>22</v>
      </c>
      <c r="C1557" s="398">
        <v>25.2</v>
      </c>
      <c r="D1557" s="398">
        <v>19.2</v>
      </c>
      <c r="E1557" s="398">
        <v>23.3</v>
      </c>
      <c r="F1557" s="398">
        <v>31.4</v>
      </c>
      <c r="G1557" s="398">
        <v>36</v>
      </c>
      <c r="H1557" s="398">
        <v>35.200000000000003</v>
      </c>
      <c r="I1557" s="398">
        <v>32.799999999999997</v>
      </c>
      <c r="J1557" s="398">
        <v>29.1</v>
      </c>
      <c r="K1557" s="398">
        <v>29.1</v>
      </c>
      <c r="L1557" s="398">
        <v>29.3</v>
      </c>
      <c r="M1557" s="399">
        <v>27.6</v>
      </c>
    </row>
    <row r="1558" spans="1:13" s="255" customFormat="1" ht="17.45" customHeight="1">
      <c r="A1558" s="1473">
        <v>11</v>
      </c>
      <c r="B1558" s="398">
        <v>21.7</v>
      </c>
      <c r="C1558" s="398">
        <v>26</v>
      </c>
      <c r="D1558" s="398">
        <v>18.399999999999999</v>
      </c>
      <c r="E1558" s="398">
        <v>25.7</v>
      </c>
      <c r="F1558" s="398">
        <v>32.299999999999997</v>
      </c>
      <c r="G1558" s="398">
        <v>31.3</v>
      </c>
      <c r="H1558" s="398">
        <v>36.5</v>
      </c>
      <c r="I1558" s="398">
        <v>32.5</v>
      </c>
      <c r="J1558" s="398">
        <v>29.2</v>
      </c>
      <c r="K1558" s="398">
        <v>28.6</v>
      </c>
      <c r="L1558" s="398">
        <v>28.3</v>
      </c>
      <c r="M1558" s="399">
        <v>28</v>
      </c>
    </row>
    <row r="1559" spans="1:13" s="255" customFormat="1" ht="17.45" customHeight="1">
      <c r="A1559" s="1473">
        <v>12</v>
      </c>
      <c r="B1559" s="398">
        <v>22.2</v>
      </c>
      <c r="C1559" s="398">
        <v>25.2</v>
      </c>
      <c r="D1559" s="398">
        <v>19.3</v>
      </c>
      <c r="E1559" s="398">
        <v>27.7</v>
      </c>
      <c r="F1559" s="398">
        <v>30.2</v>
      </c>
      <c r="G1559" s="398">
        <v>34.1</v>
      </c>
      <c r="H1559" s="398">
        <v>35</v>
      </c>
      <c r="I1559" s="398">
        <v>33.700000000000003</v>
      </c>
      <c r="J1559" s="398">
        <v>30.7</v>
      </c>
      <c r="K1559" s="398">
        <v>29.8</v>
      </c>
      <c r="L1559" s="398">
        <v>28.5</v>
      </c>
      <c r="M1559" s="399">
        <v>28.6</v>
      </c>
    </row>
    <row r="1560" spans="1:13" s="255" customFormat="1" ht="17.45" customHeight="1">
      <c r="A1560" s="1473">
        <v>13</v>
      </c>
      <c r="B1560" s="398">
        <v>20.2</v>
      </c>
      <c r="C1560" s="398">
        <v>27.2</v>
      </c>
      <c r="D1560" s="398">
        <v>21.6</v>
      </c>
      <c r="E1560" s="398">
        <v>24.9</v>
      </c>
      <c r="F1560" s="398">
        <v>30</v>
      </c>
      <c r="G1560" s="398">
        <v>30.7</v>
      </c>
      <c r="H1560" s="398">
        <v>36.6</v>
      </c>
      <c r="I1560" s="398">
        <v>35.299999999999997</v>
      </c>
      <c r="J1560" s="398">
        <v>28.3</v>
      </c>
      <c r="K1560" s="398">
        <v>30.8</v>
      </c>
      <c r="L1560" s="398">
        <v>28.4</v>
      </c>
      <c r="M1560" s="399">
        <v>28.3</v>
      </c>
    </row>
    <row r="1561" spans="1:13" s="255" customFormat="1" ht="17.45" customHeight="1">
      <c r="A1561" s="1473">
        <v>14</v>
      </c>
      <c r="B1561" s="398">
        <v>20.399999999999999</v>
      </c>
      <c r="C1561" s="398">
        <v>28.3</v>
      </c>
      <c r="D1561" s="398">
        <v>25</v>
      </c>
      <c r="E1561" s="398">
        <v>29.6</v>
      </c>
      <c r="F1561" s="398">
        <v>28.5</v>
      </c>
      <c r="G1561" s="398">
        <v>30.5</v>
      </c>
      <c r="H1561" s="398">
        <v>35.799999999999997</v>
      </c>
      <c r="I1561" s="398">
        <v>33.799999999999997</v>
      </c>
      <c r="J1561" s="398">
        <v>32.799999999999997</v>
      </c>
      <c r="K1561" s="398">
        <v>28.1</v>
      </c>
      <c r="L1561" s="398">
        <v>28.2</v>
      </c>
      <c r="M1561" s="399">
        <v>25.9</v>
      </c>
    </row>
    <row r="1562" spans="1:13" s="255" customFormat="1" ht="17.45" customHeight="1">
      <c r="A1562" s="1473">
        <v>15</v>
      </c>
      <c r="B1562" s="398">
        <v>22.7</v>
      </c>
      <c r="C1562" s="398">
        <v>25</v>
      </c>
      <c r="D1562" s="398">
        <v>26.6</v>
      </c>
      <c r="E1562" s="398">
        <v>30.7</v>
      </c>
      <c r="F1562" s="398">
        <v>31.4</v>
      </c>
      <c r="G1562" s="398">
        <v>32.5</v>
      </c>
      <c r="H1562" s="398">
        <v>37.299999999999997</v>
      </c>
      <c r="I1562" s="398">
        <v>35.6</v>
      </c>
      <c r="J1562" s="398">
        <v>32.799999999999997</v>
      </c>
      <c r="K1562" s="398">
        <v>26.5</v>
      </c>
      <c r="L1562" s="398">
        <v>29</v>
      </c>
      <c r="M1562" s="399">
        <v>26.4</v>
      </c>
    </row>
    <row r="1563" spans="1:13" s="255" customFormat="1" ht="17.45" customHeight="1">
      <c r="A1563" s="1473">
        <v>16</v>
      </c>
      <c r="B1563" s="398">
        <v>26.2</v>
      </c>
      <c r="C1563" s="398">
        <v>28.7</v>
      </c>
      <c r="D1563" s="398">
        <v>27.4</v>
      </c>
      <c r="E1563" s="398">
        <v>28.1</v>
      </c>
      <c r="F1563" s="398">
        <v>32.6</v>
      </c>
      <c r="G1563" s="398">
        <v>32.4</v>
      </c>
      <c r="H1563" s="398">
        <v>36.5</v>
      </c>
      <c r="I1563" s="398">
        <v>34.700000000000003</v>
      </c>
      <c r="J1563" s="398">
        <v>33.700000000000003</v>
      </c>
      <c r="K1563" s="398">
        <v>28.5</v>
      </c>
      <c r="L1563" s="398">
        <v>28.9</v>
      </c>
      <c r="M1563" s="399">
        <v>23.7</v>
      </c>
    </row>
    <row r="1564" spans="1:13" s="255" customFormat="1" ht="17.45" customHeight="1">
      <c r="A1564" s="1473">
        <v>17</v>
      </c>
      <c r="B1564" s="398">
        <v>21.7</v>
      </c>
      <c r="C1564" s="398">
        <v>28.5</v>
      </c>
      <c r="D1564" s="398">
        <v>24</v>
      </c>
      <c r="E1564" s="398">
        <v>30.7</v>
      </c>
      <c r="F1564" s="398">
        <v>29.1</v>
      </c>
      <c r="G1564" s="398">
        <v>34.6</v>
      </c>
      <c r="H1564" s="398">
        <v>36.700000000000003</v>
      </c>
      <c r="I1564" s="398">
        <v>34.700000000000003</v>
      </c>
      <c r="J1564" s="398">
        <v>34</v>
      </c>
      <c r="K1564" s="398">
        <v>28.7</v>
      </c>
      <c r="L1564" s="398">
        <v>29.3</v>
      </c>
      <c r="M1564" s="399">
        <v>25.3</v>
      </c>
    </row>
    <row r="1565" spans="1:13" s="255" customFormat="1" ht="17.45" customHeight="1">
      <c r="A1565" s="1473">
        <v>18</v>
      </c>
      <c r="B1565" s="398">
        <v>17</v>
      </c>
      <c r="C1565" s="398">
        <v>29.9</v>
      </c>
      <c r="D1565" s="398">
        <v>17.899999999999999</v>
      </c>
      <c r="E1565" s="398">
        <v>29.3</v>
      </c>
      <c r="F1565" s="398">
        <v>30.4</v>
      </c>
      <c r="G1565" s="398">
        <v>34.299999999999997</v>
      </c>
      <c r="H1565" s="398">
        <v>35.5</v>
      </c>
      <c r="I1565" s="398">
        <v>31.8</v>
      </c>
      <c r="J1565" s="398">
        <v>31.5</v>
      </c>
      <c r="K1565" s="398">
        <v>29.2</v>
      </c>
      <c r="L1565" s="398">
        <v>25.6</v>
      </c>
      <c r="M1565" s="399">
        <v>24.1</v>
      </c>
    </row>
    <row r="1566" spans="1:13" s="255" customFormat="1" ht="17.45" customHeight="1">
      <c r="A1566" s="1473">
        <v>19</v>
      </c>
      <c r="B1566" s="398">
        <v>15.3</v>
      </c>
      <c r="C1566" s="398">
        <v>25.8</v>
      </c>
      <c r="D1566" s="398">
        <v>17.2</v>
      </c>
      <c r="E1566" s="398">
        <v>27.5</v>
      </c>
      <c r="F1566" s="398">
        <v>27.4</v>
      </c>
      <c r="G1566" s="398">
        <v>34.200000000000003</v>
      </c>
      <c r="H1566" s="398">
        <v>36.5</v>
      </c>
      <c r="I1566" s="398">
        <v>35.1</v>
      </c>
      <c r="J1566" s="398">
        <v>33.299999999999997</v>
      </c>
      <c r="K1566" s="398">
        <v>27.2</v>
      </c>
      <c r="L1566" s="398">
        <v>24.1</v>
      </c>
      <c r="M1566" s="399">
        <v>23.2</v>
      </c>
    </row>
    <row r="1567" spans="1:13" s="255" customFormat="1" ht="17.45" customHeight="1">
      <c r="A1567" s="1473">
        <v>20</v>
      </c>
      <c r="B1567" s="398">
        <v>14.6</v>
      </c>
      <c r="C1567" s="398">
        <v>29.5</v>
      </c>
      <c r="D1567" s="398">
        <v>21.6</v>
      </c>
      <c r="E1567" s="398">
        <v>29.4</v>
      </c>
      <c r="F1567" s="398">
        <v>31.4</v>
      </c>
      <c r="G1567" s="398">
        <v>35.299999999999997</v>
      </c>
      <c r="H1567" s="398">
        <v>36.799999999999997</v>
      </c>
      <c r="I1567" s="398">
        <v>36.700000000000003</v>
      </c>
      <c r="J1567" s="398">
        <v>32.9</v>
      </c>
      <c r="K1567" s="398">
        <v>28.8</v>
      </c>
      <c r="L1567" s="398">
        <v>26.2</v>
      </c>
      <c r="M1567" s="399">
        <v>23</v>
      </c>
    </row>
    <row r="1568" spans="1:13" s="255" customFormat="1" ht="17.45" customHeight="1">
      <c r="A1568" s="1473">
        <v>21</v>
      </c>
      <c r="B1568" s="398">
        <v>16.8</v>
      </c>
      <c r="C1568" s="398">
        <v>24.7</v>
      </c>
      <c r="D1568" s="398">
        <v>23</v>
      </c>
      <c r="E1568" s="398">
        <v>31</v>
      </c>
      <c r="F1568" s="398">
        <v>34.700000000000003</v>
      </c>
      <c r="G1568" s="398">
        <v>35.700000000000003</v>
      </c>
      <c r="H1568" s="398">
        <v>34.299999999999997</v>
      </c>
      <c r="I1568" s="398">
        <v>35.299999999999997</v>
      </c>
      <c r="J1568" s="398">
        <v>32.5</v>
      </c>
      <c r="K1568" s="398">
        <v>29.1</v>
      </c>
      <c r="L1568" s="398">
        <v>26.4</v>
      </c>
      <c r="M1568" s="399">
        <v>25.3</v>
      </c>
    </row>
    <row r="1569" spans="1:13" s="255" customFormat="1" ht="17.45" customHeight="1">
      <c r="A1569" s="1473">
        <v>22</v>
      </c>
      <c r="B1569" s="398">
        <v>17.3</v>
      </c>
      <c r="C1569" s="398">
        <v>27.4</v>
      </c>
      <c r="D1569" s="398">
        <v>22.6</v>
      </c>
      <c r="E1569" s="398">
        <v>31.9</v>
      </c>
      <c r="F1569" s="398">
        <v>35.4</v>
      </c>
      <c r="G1569" s="398">
        <v>35.9</v>
      </c>
      <c r="H1569" s="398">
        <v>34.4</v>
      </c>
      <c r="I1569" s="398">
        <v>32</v>
      </c>
      <c r="J1569" s="398">
        <v>32.1</v>
      </c>
      <c r="K1569" s="398">
        <v>28.7</v>
      </c>
      <c r="L1569" s="398">
        <v>26.7</v>
      </c>
      <c r="M1569" s="399">
        <v>29.2</v>
      </c>
    </row>
    <row r="1570" spans="1:13" s="255" customFormat="1" ht="17.45" customHeight="1">
      <c r="A1570" s="1473">
        <v>23</v>
      </c>
      <c r="B1570" s="398">
        <v>18.399999999999999</v>
      </c>
      <c r="C1570" s="398">
        <v>24.6</v>
      </c>
      <c r="D1570" s="398">
        <v>25.5</v>
      </c>
      <c r="E1570" s="398">
        <v>32.6</v>
      </c>
      <c r="F1570" s="398">
        <v>37.700000000000003</v>
      </c>
      <c r="G1570" s="398">
        <v>35.5</v>
      </c>
      <c r="H1570" s="398">
        <v>36.200000000000003</v>
      </c>
      <c r="I1570" s="398">
        <v>33.200000000000003</v>
      </c>
      <c r="J1570" s="398">
        <v>32.9</v>
      </c>
      <c r="K1570" s="398">
        <v>29</v>
      </c>
      <c r="L1570" s="398">
        <v>27.2</v>
      </c>
      <c r="M1570" s="399">
        <v>24.3</v>
      </c>
    </row>
    <row r="1571" spans="1:13" s="255" customFormat="1" ht="17.45" customHeight="1">
      <c r="A1571" s="1473">
        <v>24</v>
      </c>
      <c r="B1571" s="398">
        <v>19.899999999999999</v>
      </c>
      <c r="C1571" s="398">
        <v>27.6</v>
      </c>
      <c r="D1571" s="398">
        <v>26.5</v>
      </c>
      <c r="E1571" s="398">
        <v>33.700000000000003</v>
      </c>
      <c r="F1571" s="398">
        <v>38.9</v>
      </c>
      <c r="G1571" s="398">
        <v>35.5</v>
      </c>
      <c r="H1571" s="398">
        <v>36.5</v>
      </c>
      <c r="I1571" s="398">
        <v>30.5</v>
      </c>
      <c r="J1571" s="398">
        <v>32.1</v>
      </c>
      <c r="K1571" s="398">
        <v>29.9</v>
      </c>
      <c r="L1571" s="398">
        <v>27</v>
      </c>
      <c r="M1571" s="399">
        <v>19.5</v>
      </c>
    </row>
    <row r="1572" spans="1:13" s="255" customFormat="1" ht="17.45" customHeight="1">
      <c r="A1572" s="1473">
        <v>25</v>
      </c>
      <c r="B1572" s="398">
        <v>19.399999999999999</v>
      </c>
      <c r="C1572" s="398">
        <v>28</v>
      </c>
      <c r="D1572" s="398">
        <v>27.6</v>
      </c>
      <c r="E1572" s="398">
        <v>27.8</v>
      </c>
      <c r="F1572" s="398">
        <v>35.799999999999997</v>
      </c>
      <c r="G1572" s="398">
        <v>35.1</v>
      </c>
      <c r="H1572" s="398">
        <v>35.4</v>
      </c>
      <c r="I1572" s="398">
        <v>33.5</v>
      </c>
      <c r="J1572" s="398">
        <v>25.9</v>
      </c>
      <c r="K1572" s="398">
        <v>30.7</v>
      </c>
      <c r="L1572" s="398">
        <v>26.9</v>
      </c>
      <c r="M1572" s="399">
        <v>18.399999999999999</v>
      </c>
    </row>
    <row r="1573" spans="1:13" s="255" customFormat="1" ht="17.45" customHeight="1">
      <c r="A1573" s="1473">
        <v>26</v>
      </c>
      <c r="B1573" s="398">
        <v>19.399999999999999</v>
      </c>
      <c r="C1573" s="398">
        <v>24.2</v>
      </c>
      <c r="D1573" s="398">
        <v>27.5</v>
      </c>
      <c r="E1573" s="398">
        <v>28</v>
      </c>
      <c r="F1573" s="398">
        <v>33.6</v>
      </c>
      <c r="G1573" s="398">
        <v>37.4</v>
      </c>
      <c r="H1573" s="398">
        <v>34.9</v>
      </c>
      <c r="I1573" s="398">
        <v>33.6</v>
      </c>
      <c r="J1573" s="398">
        <v>28.4</v>
      </c>
      <c r="K1573" s="398">
        <v>31.7</v>
      </c>
      <c r="L1573" s="398">
        <v>27.7</v>
      </c>
      <c r="M1573" s="399">
        <v>16.899999999999999</v>
      </c>
    </row>
    <row r="1574" spans="1:13" s="255" customFormat="1" ht="17.45" customHeight="1">
      <c r="A1574" s="1473">
        <v>27</v>
      </c>
      <c r="B1574" s="398">
        <v>19.3</v>
      </c>
      <c r="C1574" s="398">
        <v>25</v>
      </c>
      <c r="D1574" s="398">
        <v>29.6</v>
      </c>
      <c r="E1574" s="398">
        <v>28.9</v>
      </c>
      <c r="F1574" s="398">
        <v>32.4</v>
      </c>
      <c r="G1574" s="398">
        <v>35</v>
      </c>
      <c r="H1574" s="398">
        <v>31.7</v>
      </c>
      <c r="I1574" s="398">
        <v>30.6</v>
      </c>
      <c r="J1574" s="398">
        <v>30.5</v>
      </c>
      <c r="K1574" s="398">
        <v>30.4</v>
      </c>
      <c r="L1574" s="398">
        <v>25.4</v>
      </c>
      <c r="M1574" s="399">
        <v>17.7</v>
      </c>
    </row>
    <row r="1575" spans="1:13" s="255" customFormat="1" ht="17.45" customHeight="1">
      <c r="A1575" s="1473">
        <v>28</v>
      </c>
      <c r="B1575" s="398">
        <v>23.2</v>
      </c>
      <c r="C1575" s="398">
        <v>24.7</v>
      </c>
      <c r="D1575" s="398">
        <v>29.2</v>
      </c>
      <c r="E1575" s="398">
        <v>30.2</v>
      </c>
      <c r="F1575" s="398">
        <v>29</v>
      </c>
      <c r="G1575" s="398">
        <v>36.9</v>
      </c>
      <c r="H1575" s="398">
        <v>34.1</v>
      </c>
      <c r="I1575" s="398">
        <v>30.2</v>
      </c>
      <c r="J1575" s="398">
        <v>32.1</v>
      </c>
      <c r="K1575" s="398">
        <v>30</v>
      </c>
      <c r="L1575" s="398">
        <v>24.2</v>
      </c>
      <c r="M1575" s="399">
        <v>19.5</v>
      </c>
    </row>
    <row r="1576" spans="1:13" s="255" customFormat="1" ht="17.45" customHeight="1">
      <c r="A1576" s="1473">
        <v>29</v>
      </c>
      <c r="B1576" s="398">
        <v>22.4</v>
      </c>
      <c r="C1576" s="398"/>
      <c r="D1576" s="398">
        <v>28.4</v>
      </c>
      <c r="E1576" s="398">
        <v>26.1</v>
      </c>
      <c r="F1576" s="398">
        <v>33.6</v>
      </c>
      <c r="G1576" s="398">
        <v>35.9</v>
      </c>
      <c r="H1576" s="398">
        <v>34.299999999999997</v>
      </c>
      <c r="I1576" s="398">
        <v>30.4</v>
      </c>
      <c r="J1576" s="398">
        <v>32.700000000000003</v>
      </c>
      <c r="K1576" s="398">
        <v>31.2</v>
      </c>
      <c r="L1576" s="398">
        <v>23.7</v>
      </c>
      <c r="M1576" s="399">
        <v>20</v>
      </c>
    </row>
    <row r="1577" spans="1:13" s="255" customFormat="1" ht="17.45" customHeight="1">
      <c r="A1577" s="1473">
        <v>30</v>
      </c>
      <c r="B1577" s="398">
        <v>22.2</v>
      </c>
      <c r="C1577" s="398"/>
      <c r="D1577" s="398">
        <v>27.6</v>
      </c>
      <c r="E1577" s="398">
        <v>29.5</v>
      </c>
      <c r="F1577" s="398">
        <v>30.3</v>
      </c>
      <c r="G1577" s="398">
        <v>32.5</v>
      </c>
      <c r="H1577" s="398">
        <v>35</v>
      </c>
      <c r="I1577" s="398">
        <v>33.200000000000003</v>
      </c>
      <c r="J1577" s="398">
        <v>33.4</v>
      </c>
      <c r="K1577" s="398">
        <v>28.9</v>
      </c>
      <c r="L1577" s="398">
        <v>23.7</v>
      </c>
      <c r="M1577" s="399">
        <v>18.8</v>
      </c>
    </row>
    <row r="1578" spans="1:13" s="255" customFormat="1" ht="17.45" customHeight="1">
      <c r="A1578" s="1521">
        <v>31</v>
      </c>
      <c r="B1578" s="402">
        <v>23.7</v>
      </c>
      <c r="C1578" s="402"/>
      <c r="D1578" s="402">
        <v>29.9</v>
      </c>
      <c r="E1578" s="402"/>
      <c r="F1578" s="402">
        <v>34.4</v>
      </c>
      <c r="G1578" s="402"/>
      <c r="H1578" s="402">
        <v>34.299999999999997</v>
      </c>
      <c r="I1578" s="402">
        <v>33.799999999999997</v>
      </c>
      <c r="J1578" s="402"/>
      <c r="K1578" s="402">
        <v>27</v>
      </c>
      <c r="L1578" s="402"/>
      <c r="M1578" s="403">
        <v>17.399999999999999</v>
      </c>
    </row>
    <row r="1579" spans="1:13" s="255" customFormat="1" ht="17.45" customHeight="1">
      <c r="A1579" s="1472" t="s">
        <v>22</v>
      </c>
      <c r="B1579" s="405">
        <f t="shared" ref="B1579:M1579" si="18">SUM(B1548:B1578)</f>
        <v>632.29999999999995</v>
      </c>
      <c r="C1579" s="406">
        <f t="shared" si="18"/>
        <v>719.9000000000002</v>
      </c>
      <c r="D1579" s="406">
        <f t="shared" si="18"/>
        <v>746.30000000000007</v>
      </c>
      <c r="E1579" s="406">
        <f t="shared" si="18"/>
        <v>832.7</v>
      </c>
      <c r="F1579" s="406">
        <f t="shared" si="18"/>
        <v>983.19999999999982</v>
      </c>
      <c r="G1579" s="406">
        <f t="shared" si="18"/>
        <v>1051.0999999999999</v>
      </c>
      <c r="H1579" s="406">
        <f t="shared" si="18"/>
        <v>1083.3999999999999</v>
      </c>
      <c r="I1579" s="406">
        <f t="shared" si="18"/>
        <v>1039.5000000000002</v>
      </c>
      <c r="J1579" s="406">
        <f t="shared" si="18"/>
        <v>941.8</v>
      </c>
      <c r="K1579" s="406">
        <f t="shared" si="18"/>
        <v>917.70000000000027</v>
      </c>
      <c r="L1579" s="406">
        <f t="shared" si="18"/>
        <v>788.9000000000002</v>
      </c>
      <c r="M1579" s="407">
        <f t="shared" si="18"/>
        <v>732.19999999999993</v>
      </c>
    </row>
    <row r="1580" spans="1:13" s="255" customFormat="1" ht="17.45" customHeight="1">
      <c r="A1580" s="1473" t="s">
        <v>23</v>
      </c>
      <c r="B1580" s="1474">
        <f t="shared" ref="B1580:M1580" si="19">AVERAGE(B1548:B1578)</f>
        <v>20.396774193548385</v>
      </c>
      <c r="C1580" s="1475">
        <f t="shared" si="19"/>
        <v>25.710714285714293</v>
      </c>
      <c r="D1580" s="1475">
        <f t="shared" si="19"/>
        <v>24.0741935483871</v>
      </c>
      <c r="E1580" s="1475">
        <f t="shared" si="19"/>
        <v>27.756666666666668</v>
      </c>
      <c r="F1580" s="1475">
        <f t="shared" si="19"/>
        <v>31.71612903225806</v>
      </c>
      <c r="G1580" s="1475">
        <f t="shared" si="19"/>
        <v>35.036666666666662</v>
      </c>
      <c r="H1580" s="1475">
        <f t="shared" si="19"/>
        <v>34.948387096774191</v>
      </c>
      <c r="I1580" s="1475">
        <f t="shared" si="19"/>
        <v>33.532258064516135</v>
      </c>
      <c r="J1580" s="1475">
        <f t="shared" si="19"/>
        <v>31.393333333333331</v>
      </c>
      <c r="K1580" s="1475">
        <f t="shared" si="19"/>
        <v>29.603225806451622</v>
      </c>
      <c r="L1580" s="1475">
        <f t="shared" si="19"/>
        <v>26.296666666666674</v>
      </c>
      <c r="M1580" s="1476">
        <f t="shared" si="19"/>
        <v>23.619354838709675</v>
      </c>
    </row>
    <row r="1581" spans="1:13" s="255" customFormat="1" ht="17.45" customHeight="1">
      <c r="A1581" s="1472" t="s">
        <v>24</v>
      </c>
      <c r="B1581" s="411">
        <f t="shared" ref="B1581:M1581" si="20">MAX(B1548:B1578)</f>
        <v>26.9</v>
      </c>
      <c r="C1581" s="412">
        <f t="shared" si="20"/>
        <v>29.9</v>
      </c>
      <c r="D1581" s="412">
        <f t="shared" si="20"/>
        <v>29.9</v>
      </c>
      <c r="E1581" s="412">
        <f t="shared" si="20"/>
        <v>34.200000000000003</v>
      </c>
      <c r="F1581" s="412">
        <f t="shared" si="20"/>
        <v>38.9</v>
      </c>
      <c r="G1581" s="412">
        <f t="shared" si="20"/>
        <v>38.5</v>
      </c>
      <c r="H1581" s="412">
        <f t="shared" si="20"/>
        <v>37.299999999999997</v>
      </c>
      <c r="I1581" s="412">
        <f t="shared" si="20"/>
        <v>36.700000000000003</v>
      </c>
      <c r="J1581" s="412">
        <f t="shared" si="20"/>
        <v>34.799999999999997</v>
      </c>
      <c r="K1581" s="412">
        <f t="shared" si="20"/>
        <v>33.700000000000003</v>
      </c>
      <c r="L1581" s="412">
        <f t="shared" si="20"/>
        <v>29.3</v>
      </c>
      <c r="M1581" s="413">
        <f t="shared" si="20"/>
        <v>29.2</v>
      </c>
    </row>
    <row r="1582" spans="1:13" s="255" customFormat="1" ht="17.45" customHeight="1">
      <c r="A1582" s="1477" t="s">
        <v>16</v>
      </c>
      <c r="B1582" s="1478">
        <f t="shared" ref="B1582:M1582" si="21">MATCH(B1581,(B1548:B1578),0)</f>
        <v>3</v>
      </c>
      <c r="C1582" s="1479">
        <f t="shared" si="21"/>
        <v>18</v>
      </c>
      <c r="D1582" s="1479">
        <f t="shared" si="21"/>
        <v>31</v>
      </c>
      <c r="E1582" s="1479">
        <f t="shared" si="21"/>
        <v>1</v>
      </c>
      <c r="F1582" s="1479">
        <f t="shared" si="21"/>
        <v>24</v>
      </c>
      <c r="G1582" s="1479">
        <f t="shared" si="21"/>
        <v>8</v>
      </c>
      <c r="H1582" s="1479">
        <f t="shared" si="21"/>
        <v>15</v>
      </c>
      <c r="I1582" s="1479">
        <f t="shared" si="21"/>
        <v>20</v>
      </c>
      <c r="J1582" s="1479">
        <f t="shared" si="21"/>
        <v>2</v>
      </c>
      <c r="K1582" s="1479">
        <f t="shared" si="21"/>
        <v>8</v>
      </c>
      <c r="L1582" s="1479">
        <f t="shared" si="21"/>
        <v>10</v>
      </c>
      <c r="M1582" s="1480">
        <f t="shared" si="21"/>
        <v>22</v>
      </c>
    </row>
    <row r="1583" spans="1:13" s="255" customFormat="1" ht="17.45" customHeight="1">
      <c r="A1583" s="1481" t="s">
        <v>36</v>
      </c>
      <c r="B1583" s="419">
        <f t="shared" ref="B1583:M1583" si="22">MIN(B1548:B1578)</f>
        <v>14.6</v>
      </c>
      <c r="C1583" s="398">
        <f t="shared" si="22"/>
        <v>21.3</v>
      </c>
      <c r="D1583" s="398">
        <f t="shared" si="22"/>
        <v>14.8</v>
      </c>
      <c r="E1583" s="398">
        <f t="shared" si="22"/>
        <v>19.7</v>
      </c>
      <c r="F1583" s="398">
        <f t="shared" si="22"/>
        <v>25.2</v>
      </c>
      <c r="G1583" s="398">
        <f t="shared" si="22"/>
        <v>30.5</v>
      </c>
      <c r="H1583" s="398">
        <f t="shared" si="22"/>
        <v>30.3</v>
      </c>
      <c r="I1583" s="398">
        <f t="shared" si="22"/>
        <v>30.2</v>
      </c>
      <c r="J1583" s="398">
        <f t="shared" si="22"/>
        <v>25.9</v>
      </c>
      <c r="K1583" s="398">
        <f t="shared" si="22"/>
        <v>26.5</v>
      </c>
      <c r="L1583" s="398">
        <f t="shared" si="22"/>
        <v>20.7</v>
      </c>
      <c r="M1583" s="399">
        <f t="shared" si="22"/>
        <v>16.899999999999999</v>
      </c>
    </row>
    <row r="1584" spans="1:13" s="255" customFormat="1" ht="17.45" customHeight="1">
      <c r="A1584" s="1482" t="s">
        <v>16</v>
      </c>
      <c r="B1584" s="421">
        <f t="shared" ref="B1584:M1584" si="23">MATCH(B1583,(B1548:B1578),0)</f>
        <v>20</v>
      </c>
      <c r="C1584" s="422">
        <f t="shared" si="23"/>
        <v>3</v>
      </c>
      <c r="D1584" s="422">
        <f t="shared" si="23"/>
        <v>7</v>
      </c>
      <c r="E1584" s="422">
        <f t="shared" si="23"/>
        <v>4</v>
      </c>
      <c r="F1584" s="422">
        <f t="shared" si="23"/>
        <v>5</v>
      </c>
      <c r="G1584" s="422">
        <f t="shared" si="23"/>
        <v>14</v>
      </c>
      <c r="H1584" s="422">
        <f t="shared" si="23"/>
        <v>1</v>
      </c>
      <c r="I1584" s="422">
        <f t="shared" si="23"/>
        <v>28</v>
      </c>
      <c r="J1584" s="422">
        <f t="shared" si="23"/>
        <v>25</v>
      </c>
      <c r="K1584" s="422">
        <f t="shared" si="23"/>
        <v>5</v>
      </c>
      <c r="L1584" s="422">
        <f t="shared" si="23"/>
        <v>3</v>
      </c>
      <c r="M1584" s="423">
        <f t="shared" si="23"/>
        <v>26</v>
      </c>
    </row>
    <row r="1585" spans="1:13" s="255" customFormat="1" ht="17.45" customHeight="1">
      <c r="A1585" s="1483" t="s">
        <v>43</v>
      </c>
      <c r="B1585" s="1484"/>
      <c r="C1585" s="1485" t="s">
        <v>44</v>
      </c>
      <c r="D1585" s="1486"/>
      <c r="E1585" s="1486"/>
      <c r="F1585" s="1486"/>
      <c r="G1585" s="1487">
        <f>MAX(B1581:M1581)</f>
        <v>38.9</v>
      </c>
      <c r="H1585" s="1488" t="s">
        <v>45</v>
      </c>
      <c r="I1585" s="1486"/>
      <c r="J1585" s="1489" t="s">
        <v>16</v>
      </c>
      <c r="K1585" s="1490">
        <f>HLOOKUP(G1585,B1581:M1582,2,FALSE)</f>
        <v>24</v>
      </c>
      <c r="L1585" s="1490" t="s">
        <v>15</v>
      </c>
      <c r="M1585" s="1556" t="str">
        <f>MID("I   II  III IV  V   VI  VII VIII IX  X   XI  XII ",(MATCH(G1585,B1581:M1581,0)-1)*4+1,4)</f>
        <v xml:space="preserve">V   </v>
      </c>
    </row>
    <row r="1586" spans="1:13" s="255" customFormat="1" ht="17.45" customHeight="1">
      <c r="A1586" s="1491" t="s">
        <v>46</v>
      </c>
      <c r="B1586" s="1492"/>
      <c r="C1586" s="1493" t="s">
        <v>47</v>
      </c>
      <c r="D1586" s="1494"/>
      <c r="E1586" s="1494"/>
      <c r="F1586" s="1494"/>
      <c r="G1586" s="1495">
        <f>MIN(B1583:M1583)</f>
        <v>14.6</v>
      </c>
      <c r="H1586" s="1496" t="s">
        <v>45</v>
      </c>
      <c r="I1586" s="1494"/>
      <c r="J1586" s="1497" t="s">
        <v>16</v>
      </c>
      <c r="K1586" s="1498">
        <f>HLOOKUP(G1586,B1583:M1584,2,FALSE)</f>
        <v>20</v>
      </c>
      <c r="L1586" s="1498" t="s">
        <v>15</v>
      </c>
      <c r="M1586" s="1557" t="str">
        <f>MID("I   II  III IV  V   VI  VII VIII IX  X   XI  XII ",(MATCH(G1586,B1583:M1583,0)-1)*4+1,4)</f>
        <v xml:space="preserve">I   </v>
      </c>
    </row>
    <row r="1587" spans="1:13" s="255" customFormat="1" ht="17.45" customHeight="1">
      <c r="A1587" s="1499" t="s">
        <v>48</v>
      </c>
      <c r="B1587" s="1500"/>
      <c r="C1587" s="1501" t="s">
        <v>49</v>
      </c>
      <c r="D1587" s="1502"/>
      <c r="E1587" s="1502"/>
      <c r="F1587" s="1503"/>
      <c r="G1587" s="1504">
        <f>AVERAGE(B1548:M1578)</f>
        <v>28.682191780821917</v>
      </c>
      <c r="H1587" s="1505" t="s">
        <v>45</v>
      </c>
      <c r="I1587" s="1502"/>
      <c r="J1587" s="1502"/>
      <c r="K1587" s="1502"/>
      <c r="L1587" s="1502"/>
      <c r="M1587" s="1506"/>
    </row>
    <row r="1588" spans="1:13" s="321" customFormat="1" ht="17.45" customHeight="1">
      <c r="A1588" s="316" t="s">
        <v>70</v>
      </c>
      <c r="B1588" s="1564"/>
      <c r="C1588" s="1564"/>
      <c r="D1588" s="1564"/>
      <c r="E1588" s="1564"/>
      <c r="F1588" s="1564"/>
      <c r="G1588" s="1564"/>
      <c r="H1588" s="1564"/>
      <c r="I1588" s="1564"/>
      <c r="J1588" s="1564"/>
      <c r="K1588" s="318" t="s">
        <v>71</v>
      </c>
      <c r="L1588" s="1565"/>
      <c r="M1588" s="1566"/>
    </row>
    <row r="1589" spans="1:13" s="321" customFormat="1" ht="17.45" customHeight="1">
      <c r="A1589" s="316" t="s">
        <v>72</v>
      </c>
      <c r="B1589" s="1564"/>
      <c r="C1589" s="1564"/>
      <c r="D1589" s="384" t="s">
        <v>69</v>
      </c>
      <c r="E1589" s="390"/>
      <c r="F1589" s="384"/>
      <c r="G1589" s="384"/>
      <c r="H1589" s="384"/>
      <c r="I1589" s="384"/>
      <c r="J1589" s="384"/>
      <c r="K1589" s="318" t="s">
        <v>73</v>
      </c>
      <c r="L1589" s="1565"/>
      <c r="M1589" s="1566"/>
    </row>
    <row r="1590" spans="1:13" s="321" customFormat="1" ht="17.45" customHeight="1">
      <c r="A1590" s="385"/>
      <c r="B1590" s="1561"/>
      <c r="C1590" s="1562"/>
      <c r="D1590" s="388"/>
      <c r="E1590" s="1563"/>
      <c r="F1590" s="391" t="s">
        <v>20</v>
      </c>
      <c r="G1590" s="1013">
        <v>2008</v>
      </c>
      <c r="H1590" s="1563"/>
      <c r="I1590" s="388"/>
      <c r="J1590" s="388"/>
      <c r="K1590" s="392" t="s">
        <v>162</v>
      </c>
      <c r="L1590" s="393"/>
      <c r="M1590" s="393"/>
    </row>
    <row r="1591" spans="1:13" s="321" customFormat="1" ht="17.45" customHeight="1">
      <c r="A1591" s="394" t="s">
        <v>16</v>
      </c>
      <c r="B1591" s="1522" t="s">
        <v>2</v>
      </c>
      <c r="C1591" s="1523" t="s">
        <v>3</v>
      </c>
      <c r="D1591" s="1523" t="s">
        <v>4</v>
      </c>
      <c r="E1591" s="1523" t="s">
        <v>5</v>
      </c>
      <c r="F1591" s="1523" t="s">
        <v>6</v>
      </c>
      <c r="G1591" s="1523" t="s">
        <v>7</v>
      </c>
      <c r="H1591" s="1523" t="s">
        <v>8</v>
      </c>
      <c r="I1591" s="1523" t="s">
        <v>9</v>
      </c>
      <c r="J1591" s="1523" t="s">
        <v>10</v>
      </c>
      <c r="K1591" s="1523" t="s">
        <v>11</v>
      </c>
      <c r="L1591" s="1523" t="s">
        <v>12</v>
      </c>
      <c r="M1591" s="1524" t="s">
        <v>13</v>
      </c>
    </row>
    <row r="1592" spans="1:13" s="321" customFormat="1" ht="17.45" customHeight="1">
      <c r="A1592" s="397">
        <v>1</v>
      </c>
      <c r="B1592" s="398">
        <v>20</v>
      </c>
      <c r="C1592" s="398">
        <v>8</v>
      </c>
      <c r="D1592" s="398">
        <v>23.2</v>
      </c>
      <c r="E1592" s="398">
        <v>22.1</v>
      </c>
      <c r="F1592" s="398">
        <v>30.4</v>
      </c>
      <c r="G1592" s="398">
        <v>30.9</v>
      </c>
      <c r="H1592" s="1567">
        <v>35.5</v>
      </c>
      <c r="I1592" s="1567">
        <v>29.1</v>
      </c>
      <c r="J1592" s="1567">
        <v>32</v>
      </c>
      <c r="K1592" s="1567">
        <v>29.1</v>
      </c>
      <c r="L1592" s="1567">
        <v>25.4</v>
      </c>
      <c r="M1592" s="1568">
        <v>23.7</v>
      </c>
    </row>
    <row r="1593" spans="1:13" s="321" customFormat="1" ht="17.45" customHeight="1">
      <c r="A1593" s="400">
        <v>2</v>
      </c>
      <c r="B1593" s="398">
        <v>19.3</v>
      </c>
      <c r="C1593" s="398">
        <v>13.2</v>
      </c>
      <c r="D1593" s="398">
        <v>25.2</v>
      </c>
      <c r="E1593" s="398">
        <v>20.399999999999999</v>
      </c>
      <c r="F1593" s="398">
        <v>32.6</v>
      </c>
      <c r="G1593" s="398">
        <v>31.6</v>
      </c>
      <c r="H1593" s="1569">
        <v>35.799999999999997</v>
      </c>
      <c r="I1593" s="1569">
        <v>32</v>
      </c>
      <c r="J1593" s="1569">
        <v>34.1</v>
      </c>
      <c r="K1593" s="1569">
        <v>32.5</v>
      </c>
      <c r="L1593" s="1569">
        <v>26.7</v>
      </c>
      <c r="M1593" s="1570">
        <v>24.5</v>
      </c>
    </row>
    <row r="1594" spans="1:13" s="321" customFormat="1" ht="17.45" customHeight="1">
      <c r="A1594" s="400">
        <v>3</v>
      </c>
      <c r="B1594" s="398">
        <v>20.2</v>
      </c>
      <c r="C1594" s="398">
        <v>13.9</v>
      </c>
      <c r="D1594" s="398">
        <v>26.2</v>
      </c>
      <c r="E1594" s="398">
        <v>20.9</v>
      </c>
      <c r="F1594" s="398">
        <v>32</v>
      </c>
      <c r="G1594" s="398">
        <v>33</v>
      </c>
      <c r="H1594" s="1569">
        <v>35</v>
      </c>
      <c r="I1594" s="1569">
        <v>33.4</v>
      </c>
      <c r="J1594" s="1569">
        <v>34.299999999999997</v>
      </c>
      <c r="K1594" s="1569">
        <v>33.1</v>
      </c>
      <c r="L1594" s="1569">
        <v>22.2</v>
      </c>
      <c r="M1594" s="1570">
        <v>25</v>
      </c>
    </row>
    <row r="1595" spans="1:13" s="321" customFormat="1" ht="17.45" customHeight="1">
      <c r="A1595" s="400">
        <v>4</v>
      </c>
      <c r="B1595" s="398">
        <v>22.2</v>
      </c>
      <c r="C1595" s="398">
        <v>14.8</v>
      </c>
      <c r="D1595" s="398">
        <v>26.1</v>
      </c>
      <c r="E1595" s="398">
        <v>24.2</v>
      </c>
      <c r="F1595" s="398">
        <v>33.4</v>
      </c>
      <c r="G1595" s="398">
        <v>31.7</v>
      </c>
      <c r="H1595" s="1569">
        <v>34.6</v>
      </c>
      <c r="I1595" s="1569">
        <v>33.799999999999997</v>
      </c>
      <c r="J1595" s="1569">
        <v>30.5</v>
      </c>
      <c r="K1595" s="1569">
        <v>33.200000000000003</v>
      </c>
      <c r="L1595" s="1569">
        <v>23.4</v>
      </c>
      <c r="M1595" s="1570">
        <v>25.1</v>
      </c>
    </row>
    <row r="1596" spans="1:13" s="321" customFormat="1" ht="17.45" customHeight="1">
      <c r="A1596" s="400">
        <v>5</v>
      </c>
      <c r="B1596" s="398">
        <v>19.5</v>
      </c>
      <c r="C1596" s="398">
        <v>14.8</v>
      </c>
      <c r="D1596" s="398">
        <v>23.6</v>
      </c>
      <c r="E1596" s="398">
        <v>26.3</v>
      </c>
      <c r="F1596" s="398">
        <v>29.1</v>
      </c>
      <c r="G1596" s="398">
        <v>31.9</v>
      </c>
      <c r="H1596" s="1569">
        <v>33.299999999999997</v>
      </c>
      <c r="I1596" s="1569">
        <v>33.6</v>
      </c>
      <c r="J1596" s="1569">
        <v>28.8</v>
      </c>
      <c r="K1596" s="1569">
        <v>29.7</v>
      </c>
      <c r="L1596" s="1569">
        <v>26.5</v>
      </c>
      <c r="M1596" s="1570">
        <v>22.4</v>
      </c>
    </row>
    <row r="1597" spans="1:13" s="321" customFormat="1" ht="17.45" customHeight="1">
      <c r="A1597" s="400">
        <v>6</v>
      </c>
      <c r="B1597" s="398">
        <v>23.8</v>
      </c>
      <c r="C1597" s="398">
        <v>14.7</v>
      </c>
      <c r="D1597" s="398">
        <v>23.8</v>
      </c>
      <c r="E1597" s="398">
        <v>29.6</v>
      </c>
      <c r="F1597" s="398">
        <v>28.1</v>
      </c>
      <c r="G1597" s="398">
        <v>32</v>
      </c>
      <c r="H1597" s="1569">
        <v>30.6</v>
      </c>
      <c r="I1597" s="1569">
        <v>35</v>
      </c>
      <c r="J1597" s="1569">
        <v>27.1</v>
      </c>
      <c r="K1597" s="1569">
        <v>31.8</v>
      </c>
      <c r="L1597" s="1569">
        <v>29.7</v>
      </c>
      <c r="M1597" s="1570">
        <v>21.2</v>
      </c>
    </row>
    <row r="1598" spans="1:13" s="321" customFormat="1" ht="17.45" customHeight="1">
      <c r="A1598" s="400">
        <v>7</v>
      </c>
      <c r="B1598" s="398">
        <v>21.3</v>
      </c>
      <c r="C1598" s="398">
        <v>14.1</v>
      </c>
      <c r="D1598" s="398">
        <v>23</v>
      </c>
      <c r="E1598" s="398">
        <v>30.3</v>
      </c>
      <c r="F1598" s="398">
        <v>33</v>
      </c>
      <c r="G1598" s="398">
        <v>34</v>
      </c>
      <c r="H1598" s="1569">
        <v>33.1</v>
      </c>
      <c r="I1598" s="1569">
        <v>32.6</v>
      </c>
      <c r="J1598" s="1569">
        <v>31.4</v>
      </c>
      <c r="K1598" s="1569">
        <v>30.8</v>
      </c>
      <c r="L1598" s="1569">
        <v>27.9</v>
      </c>
      <c r="M1598" s="1570">
        <v>20.9</v>
      </c>
    </row>
    <row r="1599" spans="1:13" s="321" customFormat="1" ht="17.45" customHeight="1">
      <c r="A1599" s="400">
        <v>8</v>
      </c>
      <c r="B1599" s="398">
        <v>23.2</v>
      </c>
      <c r="C1599" s="398">
        <v>15</v>
      </c>
      <c r="D1599" s="398">
        <v>25.2</v>
      </c>
      <c r="E1599" s="398">
        <v>32.1</v>
      </c>
      <c r="F1599" s="398">
        <v>33.9</v>
      </c>
      <c r="G1599" s="398">
        <v>34.4</v>
      </c>
      <c r="H1599" s="1569">
        <v>30.6</v>
      </c>
      <c r="I1599" s="1569">
        <v>30.7</v>
      </c>
      <c r="J1599" s="1569">
        <v>32</v>
      </c>
      <c r="K1599" s="1569">
        <v>31.2</v>
      </c>
      <c r="L1599" s="1569">
        <v>27.5</v>
      </c>
      <c r="M1599" s="1570">
        <v>21.9</v>
      </c>
    </row>
    <row r="1600" spans="1:13" s="321" customFormat="1" ht="17.45" customHeight="1">
      <c r="A1600" s="400">
        <v>9</v>
      </c>
      <c r="B1600" s="398">
        <v>25.7</v>
      </c>
      <c r="C1600" s="398">
        <v>15.5</v>
      </c>
      <c r="D1600" s="398">
        <v>22.2</v>
      </c>
      <c r="E1600" s="398">
        <v>33.700000000000003</v>
      </c>
      <c r="F1600" s="398">
        <v>32.799999999999997</v>
      </c>
      <c r="G1600" s="398">
        <v>33.5</v>
      </c>
      <c r="H1600" s="1569">
        <v>33.4</v>
      </c>
      <c r="I1600" s="1569">
        <v>31.7</v>
      </c>
      <c r="J1600" s="1569">
        <v>32.6</v>
      </c>
      <c r="K1600" s="1569">
        <v>30.7</v>
      </c>
      <c r="L1600" s="1569">
        <v>26.9</v>
      </c>
      <c r="M1600" s="1570">
        <v>22.9</v>
      </c>
    </row>
    <row r="1601" spans="1:13" s="321" customFormat="1" ht="17.45" customHeight="1">
      <c r="A1601" s="400">
        <v>10</v>
      </c>
      <c r="B1601" s="398">
        <v>26.9</v>
      </c>
      <c r="C1601" s="398">
        <v>13.5</v>
      </c>
      <c r="D1601" s="398">
        <v>22.1</v>
      </c>
      <c r="E1601" s="398">
        <v>28.8</v>
      </c>
      <c r="F1601" s="398">
        <v>27.7</v>
      </c>
      <c r="G1601" s="398">
        <v>30.8</v>
      </c>
      <c r="H1601" s="1569">
        <v>34.4</v>
      </c>
      <c r="I1601" s="1569">
        <v>28.2</v>
      </c>
      <c r="J1601" s="1569">
        <v>30.5</v>
      </c>
      <c r="K1601" s="1569">
        <v>32.4</v>
      </c>
      <c r="L1601" s="1569">
        <v>25</v>
      </c>
      <c r="M1601" s="1570">
        <v>23.9</v>
      </c>
    </row>
    <row r="1602" spans="1:13" s="321" customFormat="1" ht="17.45" customHeight="1">
      <c r="A1602" s="400">
        <v>11</v>
      </c>
      <c r="B1602" s="398">
        <v>29.7</v>
      </c>
      <c r="C1602" s="398">
        <v>11.9</v>
      </c>
      <c r="D1602" s="398">
        <v>25.3</v>
      </c>
      <c r="E1602" s="398">
        <v>27.7</v>
      </c>
      <c r="F1602" s="398">
        <v>27.7</v>
      </c>
      <c r="G1602" s="398">
        <v>34.1</v>
      </c>
      <c r="H1602" s="1569">
        <v>35.700000000000003</v>
      </c>
      <c r="I1602" s="1569">
        <v>33.799999999999997</v>
      </c>
      <c r="J1602" s="1569">
        <v>32.9</v>
      </c>
      <c r="K1602" s="1569">
        <v>32</v>
      </c>
      <c r="L1602" s="1569">
        <v>24.9</v>
      </c>
      <c r="M1602" s="1570">
        <v>24.6</v>
      </c>
    </row>
    <row r="1603" spans="1:13" s="321" customFormat="1" ht="17.45" customHeight="1">
      <c r="A1603" s="400">
        <v>12</v>
      </c>
      <c r="B1603" s="398">
        <v>29.1</v>
      </c>
      <c r="C1603" s="398">
        <v>14.8</v>
      </c>
      <c r="D1603" s="398">
        <v>26.1</v>
      </c>
      <c r="E1603" s="398">
        <v>27.8</v>
      </c>
      <c r="F1603" s="398">
        <v>31</v>
      </c>
      <c r="G1603" s="398">
        <v>33.799999999999997</v>
      </c>
      <c r="H1603" s="1569">
        <v>33.4</v>
      </c>
      <c r="I1603" s="1569">
        <v>31.1</v>
      </c>
      <c r="J1603" s="1569">
        <v>32.5</v>
      </c>
      <c r="K1603" s="1569">
        <v>30.8</v>
      </c>
      <c r="L1603" s="1569">
        <v>24.8</v>
      </c>
      <c r="M1603" s="1570">
        <v>26.6</v>
      </c>
    </row>
    <row r="1604" spans="1:13" s="321" customFormat="1" ht="17.45" customHeight="1">
      <c r="A1604" s="400">
        <v>13</v>
      </c>
      <c r="B1604" s="398">
        <v>26.3</v>
      </c>
      <c r="C1604" s="398">
        <v>14.1</v>
      </c>
      <c r="D1604" s="398">
        <v>21.9</v>
      </c>
      <c r="E1604" s="398">
        <v>26.5</v>
      </c>
      <c r="F1604" s="398">
        <v>31</v>
      </c>
      <c r="G1604" s="398">
        <v>31.9</v>
      </c>
      <c r="H1604" s="1569">
        <v>33.4</v>
      </c>
      <c r="I1604" s="1569">
        <v>34.1</v>
      </c>
      <c r="J1604" s="1569">
        <v>33.1</v>
      </c>
      <c r="K1604" s="1569">
        <v>31</v>
      </c>
      <c r="L1604" s="1569">
        <v>25.4</v>
      </c>
      <c r="M1604" s="1570">
        <v>24.7</v>
      </c>
    </row>
    <row r="1605" spans="1:13" s="321" customFormat="1" ht="17.45" customHeight="1">
      <c r="A1605" s="400">
        <v>14</v>
      </c>
      <c r="B1605" s="398">
        <v>21</v>
      </c>
      <c r="C1605" s="398">
        <v>14.9</v>
      </c>
      <c r="D1605" s="398">
        <v>22.4</v>
      </c>
      <c r="E1605" s="398">
        <v>31.2</v>
      </c>
      <c r="F1605" s="398">
        <v>31.9</v>
      </c>
      <c r="G1605" s="398">
        <v>33</v>
      </c>
      <c r="H1605" s="1569">
        <v>35.5</v>
      </c>
      <c r="I1605" s="1569">
        <v>34.1</v>
      </c>
      <c r="J1605" s="1569">
        <v>33.4</v>
      </c>
      <c r="K1605" s="1569">
        <v>27.6</v>
      </c>
      <c r="L1605" s="1569">
        <v>26</v>
      </c>
      <c r="M1605" s="1570">
        <v>23.8</v>
      </c>
    </row>
    <row r="1606" spans="1:13" s="321" customFormat="1" ht="17.45" customHeight="1">
      <c r="A1606" s="400">
        <v>15</v>
      </c>
      <c r="B1606" s="398">
        <v>13.7</v>
      </c>
      <c r="C1606" s="398">
        <v>16.600000000000001</v>
      </c>
      <c r="D1606" s="398">
        <v>24.7</v>
      </c>
      <c r="E1606" s="398">
        <v>30.2</v>
      </c>
      <c r="F1606" s="398">
        <v>31.6</v>
      </c>
      <c r="G1606" s="398">
        <v>34.4</v>
      </c>
      <c r="H1606" s="1569">
        <v>35.200000000000003</v>
      </c>
      <c r="I1606" s="1569">
        <v>36.200000000000003</v>
      </c>
      <c r="J1606" s="1569">
        <v>34.200000000000003</v>
      </c>
      <c r="K1606" s="1569">
        <v>27</v>
      </c>
      <c r="L1606" s="1569">
        <v>27.3</v>
      </c>
      <c r="M1606" s="1570">
        <v>22.5</v>
      </c>
    </row>
    <row r="1607" spans="1:13" s="321" customFormat="1" ht="17.45" customHeight="1">
      <c r="A1607" s="400">
        <v>16</v>
      </c>
      <c r="B1607" s="398">
        <v>15.9</v>
      </c>
      <c r="C1607" s="398">
        <v>16.3</v>
      </c>
      <c r="D1607" s="398">
        <v>24.3</v>
      </c>
      <c r="E1607" s="398">
        <v>29.2</v>
      </c>
      <c r="F1607" s="398">
        <v>32.9</v>
      </c>
      <c r="G1607" s="398">
        <v>30.2</v>
      </c>
      <c r="H1607" s="1569">
        <v>30.1</v>
      </c>
      <c r="I1607" s="1569">
        <v>37.1</v>
      </c>
      <c r="J1607" s="1569">
        <v>34.200000000000003</v>
      </c>
      <c r="K1607" s="1569">
        <v>31.9</v>
      </c>
      <c r="L1607" s="1569">
        <v>27.5</v>
      </c>
      <c r="M1607" s="1570">
        <v>23</v>
      </c>
    </row>
    <row r="1608" spans="1:13" s="321" customFormat="1" ht="17.45" customHeight="1">
      <c r="A1608" s="400">
        <v>17</v>
      </c>
      <c r="B1608" s="398">
        <v>15.9</v>
      </c>
      <c r="C1608" s="398">
        <v>14.2</v>
      </c>
      <c r="D1608" s="398">
        <v>27.7</v>
      </c>
      <c r="E1608" s="398">
        <v>31</v>
      </c>
      <c r="F1608" s="398">
        <v>31.5</v>
      </c>
      <c r="G1608" s="398">
        <v>30.9</v>
      </c>
      <c r="H1608" s="1569">
        <v>30.5</v>
      </c>
      <c r="I1608" s="1569">
        <v>35</v>
      </c>
      <c r="J1608" s="1569">
        <v>34.200000000000003</v>
      </c>
      <c r="K1608" s="1569">
        <v>33</v>
      </c>
      <c r="L1608" s="1569">
        <v>28.9</v>
      </c>
      <c r="M1608" s="1570">
        <v>23.7</v>
      </c>
    </row>
    <row r="1609" spans="1:13" s="321" customFormat="1" ht="17.45" customHeight="1">
      <c r="A1609" s="400">
        <v>18</v>
      </c>
      <c r="B1609" s="398">
        <v>17.2</v>
      </c>
      <c r="C1609" s="398">
        <v>13.2</v>
      </c>
      <c r="D1609" s="398">
        <v>26.2</v>
      </c>
      <c r="E1609" s="398">
        <v>31.7</v>
      </c>
      <c r="F1609" s="398">
        <v>33</v>
      </c>
      <c r="G1609" s="398">
        <v>31.6</v>
      </c>
      <c r="H1609" s="1569">
        <v>33.200000000000003</v>
      </c>
      <c r="I1609" s="1569">
        <v>30.8</v>
      </c>
      <c r="J1609" s="1569">
        <v>34.5</v>
      </c>
      <c r="K1609" s="1569">
        <v>32.299999999999997</v>
      </c>
      <c r="L1609" s="1569">
        <v>26.1</v>
      </c>
      <c r="M1609" s="1570">
        <v>24.4</v>
      </c>
    </row>
    <row r="1610" spans="1:13" s="321" customFormat="1" ht="17.45" customHeight="1">
      <c r="A1610" s="400">
        <v>19</v>
      </c>
      <c r="B1610" s="398">
        <v>16.100000000000001</v>
      </c>
      <c r="C1610" s="398">
        <v>13.3</v>
      </c>
      <c r="D1610" s="398">
        <v>24.4</v>
      </c>
      <c r="E1610" s="398">
        <v>32.1</v>
      </c>
      <c r="F1610" s="398">
        <v>26.8</v>
      </c>
      <c r="G1610" s="398">
        <v>28.5</v>
      </c>
      <c r="H1610" s="1569">
        <v>34.700000000000003</v>
      </c>
      <c r="I1610" s="1569">
        <v>31.9</v>
      </c>
      <c r="J1610" s="1569">
        <v>32.299999999999997</v>
      </c>
      <c r="K1610" s="1569">
        <v>29.6</v>
      </c>
      <c r="L1610" s="1569">
        <v>20.6</v>
      </c>
      <c r="M1610" s="1570">
        <v>24.6</v>
      </c>
    </row>
    <row r="1611" spans="1:13" s="321" customFormat="1" ht="17.45" customHeight="1">
      <c r="A1611" s="400">
        <v>20</v>
      </c>
      <c r="B1611" s="398">
        <v>18.8</v>
      </c>
      <c r="C1611" s="398">
        <v>16.8</v>
      </c>
      <c r="D1611" s="398">
        <v>28.2</v>
      </c>
      <c r="E1611" s="398">
        <v>32</v>
      </c>
      <c r="F1611" s="398">
        <v>30.5</v>
      </c>
      <c r="G1611" s="398">
        <v>34.700000000000003</v>
      </c>
      <c r="H1611" s="1569">
        <v>34.200000000000003</v>
      </c>
      <c r="I1611" s="1569">
        <v>32.799999999999997</v>
      </c>
      <c r="J1611" s="1569">
        <v>33.5</v>
      </c>
      <c r="K1611" s="1569">
        <v>29.6</v>
      </c>
      <c r="L1611" s="1569">
        <v>22.5</v>
      </c>
      <c r="M1611" s="1570">
        <v>24.4</v>
      </c>
    </row>
    <row r="1612" spans="1:13" s="321" customFormat="1" ht="17.45" customHeight="1">
      <c r="A1612" s="400">
        <v>21</v>
      </c>
      <c r="B1612" s="398">
        <v>18.3</v>
      </c>
      <c r="C1612" s="398">
        <v>23</v>
      </c>
      <c r="D1612" s="398">
        <v>26.8</v>
      </c>
      <c r="E1612" s="398">
        <v>31.7</v>
      </c>
      <c r="F1612" s="398">
        <v>31.4</v>
      </c>
      <c r="G1612" s="398">
        <v>36.1</v>
      </c>
      <c r="H1612" s="1569">
        <v>37.1</v>
      </c>
      <c r="I1612" s="1569">
        <v>34.799999999999997</v>
      </c>
      <c r="J1612" s="1569">
        <v>32.799999999999997</v>
      </c>
      <c r="K1612" s="1569">
        <v>30.4</v>
      </c>
      <c r="L1612" s="1569">
        <v>22.2</v>
      </c>
      <c r="M1612" s="1570">
        <v>23.5</v>
      </c>
    </row>
    <row r="1613" spans="1:13" s="321" customFormat="1" ht="17.45" customHeight="1">
      <c r="A1613" s="400">
        <v>22</v>
      </c>
      <c r="B1613" s="398">
        <v>12.3</v>
      </c>
      <c r="C1613" s="398">
        <v>24.9</v>
      </c>
      <c r="D1613" s="398">
        <v>24.8</v>
      </c>
      <c r="E1613" s="398">
        <v>28.7</v>
      </c>
      <c r="F1613" s="398">
        <v>30.6</v>
      </c>
      <c r="G1613" s="398">
        <v>36.1</v>
      </c>
      <c r="H1613" s="1569">
        <v>37.4</v>
      </c>
      <c r="I1613" s="1569">
        <v>36.299999999999997</v>
      </c>
      <c r="J1613" s="1569">
        <v>35.299999999999997</v>
      </c>
      <c r="K1613" s="1569">
        <v>32.9</v>
      </c>
      <c r="L1613" s="1569">
        <v>24.7</v>
      </c>
      <c r="M1613" s="1570">
        <v>22.2</v>
      </c>
    </row>
    <row r="1614" spans="1:13" s="321" customFormat="1" ht="17.45" customHeight="1">
      <c r="A1614" s="400">
        <v>23</v>
      </c>
      <c r="B1614" s="398">
        <v>15.8</v>
      </c>
      <c r="C1614" s="398">
        <v>26.2</v>
      </c>
      <c r="D1614" s="398">
        <v>26.8</v>
      </c>
      <c r="E1614" s="398">
        <v>24.3</v>
      </c>
      <c r="F1614" s="398">
        <v>33.5</v>
      </c>
      <c r="G1614" s="398">
        <v>37.5</v>
      </c>
      <c r="H1614" s="1569">
        <v>33.6</v>
      </c>
      <c r="I1614" s="1569">
        <v>33.6</v>
      </c>
      <c r="J1614" s="1569">
        <v>36</v>
      </c>
      <c r="K1614" s="1569">
        <v>32.200000000000003</v>
      </c>
      <c r="L1614" s="1569">
        <v>23.2</v>
      </c>
      <c r="M1614" s="1570">
        <v>16</v>
      </c>
    </row>
    <row r="1615" spans="1:13" s="321" customFormat="1" ht="17.45" customHeight="1">
      <c r="A1615" s="400">
        <v>24</v>
      </c>
      <c r="B1615" s="398">
        <v>15.4</v>
      </c>
      <c r="C1615" s="398">
        <v>22.7</v>
      </c>
      <c r="D1615" s="398">
        <v>26.2</v>
      </c>
      <c r="E1615" s="398">
        <v>24.2</v>
      </c>
      <c r="F1615" s="398">
        <v>33</v>
      </c>
      <c r="G1615" s="398">
        <v>34</v>
      </c>
      <c r="H1615" s="1569">
        <v>33.6</v>
      </c>
      <c r="I1615" s="1569">
        <v>28.7</v>
      </c>
      <c r="J1615" s="1569">
        <v>33.5</v>
      </c>
      <c r="K1615" s="1569">
        <v>28.5</v>
      </c>
      <c r="L1615" s="1569">
        <v>24.6</v>
      </c>
      <c r="M1615" s="1570">
        <v>14.9</v>
      </c>
    </row>
    <row r="1616" spans="1:13" s="321" customFormat="1" ht="17.45" customHeight="1">
      <c r="A1616" s="400">
        <v>25</v>
      </c>
      <c r="B1616" s="398">
        <v>13.7</v>
      </c>
      <c r="C1616" s="398">
        <v>20.2</v>
      </c>
      <c r="D1616" s="398">
        <v>24.7</v>
      </c>
      <c r="E1616" s="398">
        <v>26.5</v>
      </c>
      <c r="F1616" s="398">
        <v>33.799999999999997</v>
      </c>
      <c r="G1616" s="398">
        <v>35.6</v>
      </c>
      <c r="H1616" s="1569">
        <v>29.3</v>
      </c>
      <c r="I1616" s="1569">
        <v>32.200000000000003</v>
      </c>
      <c r="J1616" s="1569">
        <v>28.4</v>
      </c>
      <c r="K1616" s="1569">
        <v>28.3</v>
      </c>
      <c r="L1616" s="1569">
        <v>25</v>
      </c>
      <c r="M1616" s="1570">
        <v>19.899999999999999</v>
      </c>
    </row>
    <row r="1617" spans="1:13" s="321" customFormat="1" ht="17.45" customHeight="1">
      <c r="A1617" s="400">
        <v>26</v>
      </c>
      <c r="B1617" s="398">
        <v>15.1</v>
      </c>
      <c r="C1617" s="398">
        <v>19.600000000000001</v>
      </c>
      <c r="D1617" s="398">
        <v>25.6</v>
      </c>
      <c r="E1617" s="398">
        <v>26.9</v>
      </c>
      <c r="F1617" s="398">
        <v>35.9</v>
      </c>
      <c r="G1617" s="398">
        <v>36.799999999999997</v>
      </c>
      <c r="H1617" s="1569">
        <v>33.5</v>
      </c>
      <c r="I1617" s="1569">
        <v>32.299999999999997</v>
      </c>
      <c r="J1617" s="1569">
        <v>30.9</v>
      </c>
      <c r="K1617" s="1569">
        <v>27.2</v>
      </c>
      <c r="L1617" s="1569">
        <v>26</v>
      </c>
      <c r="M1617" s="1570">
        <v>19.7</v>
      </c>
    </row>
    <row r="1618" spans="1:13" s="321" customFormat="1" ht="17.45" customHeight="1">
      <c r="A1618" s="400">
        <v>27</v>
      </c>
      <c r="B1618" s="398">
        <v>13.7</v>
      </c>
      <c r="C1618" s="398">
        <v>17.5</v>
      </c>
      <c r="D1618" s="398">
        <v>23.5</v>
      </c>
      <c r="E1618" s="398">
        <v>28.5</v>
      </c>
      <c r="F1618" s="398">
        <v>37.799999999999997</v>
      </c>
      <c r="G1618" s="398">
        <v>33.299999999999997</v>
      </c>
      <c r="H1618" s="1569">
        <v>34.9</v>
      </c>
      <c r="I1618" s="1569">
        <v>33.4</v>
      </c>
      <c r="J1618" s="1569">
        <v>28.7</v>
      </c>
      <c r="K1618" s="1569">
        <v>29.2</v>
      </c>
      <c r="L1618" s="1569">
        <v>25.1</v>
      </c>
      <c r="M1618" s="1570">
        <v>17.899999999999999</v>
      </c>
    </row>
    <row r="1619" spans="1:13" s="321" customFormat="1" ht="17.45" customHeight="1">
      <c r="A1619" s="400">
        <v>28</v>
      </c>
      <c r="B1619" s="398">
        <v>11.4</v>
      </c>
      <c r="C1619" s="398">
        <v>16.2</v>
      </c>
      <c r="D1619" s="398">
        <v>26</v>
      </c>
      <c r="E1619" s="398">
        <v>28.5</v>
      </c>
      <c r="F1619" s="398">
        <v>36.5</v>
      </c>
      <c r="G1619" s="398">
        <v>28</v>
      </c>
      <c r="H1619" s="1569">
        <v>34.4</v>
      </c>
      <c r="I1619" s="1569">
        <v>34.4</v>
      </c>
      <c r="J1619" s="1569">
        <v>31.2</v>
      </c>
      <c r="K1619" s="1569">
        <v>29.3</v>
      </c>
      <c r="L1619" s="1569">
        <v>23.5</v>
      </c>
      <c r="M1619" s="1570">
        <v>19.5</v>
      </c>
    </row>
    <row r="1620" spans="1:13" s="321" customFormat="1" ht="17.45" customHeight="1">
      <c r="A1620" s="400">
        <v>29</v>
      </c>
      <c r="B1620" s="398">
        <v>12.7</v>
      </c>
      <c r="C1620" s="398">
        <v>20</v>
      </c>
      <c r="D1620" s="398">
        <v>29.5</v>
      </c>
      <c r="E1620" s="398">
        <v>29.7</v>
      </c>
      <c r="F1620" s="398">
        <v>37.1</v>
      </c>
      <c r="G1620" s="398">
        <v>34.4</v>
      </c>
      <c r="H1620" s="1569">
        <v>35.799999999999997</v>
      </c>
      <c r="I1620" s="1569">
        <v>34.799999999999997</v>
      </c>
      <c r="J1620" s="1569">
        <v>32.4</v>
      </c>
      <c r="K1620" s="1569">
        <v>28.5</v>
      </c>
      <c r="L1620" s="1569">
        <v>23.9</v>
      </c>
      <c r="M1620" s="1570">
        <v>23.7</v>
      </c>
    </row>
    <row r="1621" spans="1:13" s="321" customFormat="1" ht="17.45" customHeight="1">
      <c r="A1621" s="400">
        <v>30</v>
      </c>
      <c r="B1621" s="398">
        <v>11.7</v>
      </c>
      <c r="C1621" s="398"/>
      <c r="D1621" s="398">
        <v>29</v>
      </c>
      <c r="E1621" s="398">
        <v>29.2</v>
      </c>
      <c r="F1621" s="398">
        <v>33.700000000000003</v>
      </c>
      <c r="G1621" s="398">
        <v>35.9</v>
      </c>
      <c r="H1621" s="1569">
        <v>36.200000000000003</v>
      </c>
      <c r="I1621" s="1569">
        <v>34.1</v>
      </c>
      <c r="J1621" s="1569">
        <v>29.4</v>
      </c>
      <c r="K1621" s="1569">
        <v>28.2</v>
      </c>
      <c r="L1621" s="1569">
        <v>24</v>
      </c>
      <c r="M1621" s="1570">
        <v>21</v>
      </c>
    </row>
    <row r="1622" spans="1:13" s="321" customFormat="1" ht="17.45" customHeight="1">
      <c r="A1622" s="401">
        <v>31</v>
      </c>
      <c r="B1622" s="402">
        <v>10.4</v>
      </c>
      <c r="C1622" s="402"/>
      <c r="D1622" s="402">
        <v>24.4</v>
      </c>
      <c r="E1622" s="402"/>
      <c r="F1622" s="402">
        <v>29.8</v>
      </c>
      <c r="G1622" s="402"/>
      <c r="H1622" s="1571">
        <v>32.700000000000003</v>
      </c>
      <c r="I1622" s="1571">
        <v>30.6</v>
      </c>
      <c r="J1622" s="1571"/>
      <c r="K1622" s="1571">
        <v>25.6</v>
      </c>
      <c r="L1622" s="1571"/>
      <c r="M1622" s="1572">
        <v>18.7</v>
      </c>
    </row>
    <row r="1623" spans="1:13" s="321" customFormat="1" ht="17.45" customHeight="1">
      <c r="A1623" s="404" t="s">
        <v>22</v>
      </c>
      <c r="B1623" s="405">
        <f t="shared" ref="B1623:M1623" si="24">SUM(B1592:B1622)</f>
        <v>576.30000000000007</v>
      </c>
      <c r="C1623" s="406">
        <f t="shared" si="24"/>
        <v>473.9</v>
      </c>
      <c r="D1623" s="406">
        <f t="shared" si="24"/>
        <v>779.09999999999991</v>
      </c>
      <c r="E1623" s="406">
        <f t="shared" si="24"/>
        <v>846.00000000000011</v>
      </c>
      <c r="F1623" s="406">
        <f t="shared" si="24"/>
        <v>993.99999999999977</v>
      </c>
      <c r="G1623" s="406">
        <f t="shared" si="24"/>
        <v>994.6</v>
      </c>
      <c r="H1623" s="406">
        <f t="shared" si="24"/>
        <v>1050.7</v>
      </c>
      <c r="I1623" s="406">
        <f t="shared" si="24"/>
        <v>1022.1999999999998</v>
      </c>
      <c r="J1623" s="406">
        <f t="shared" si="24"/>
        <v>966.69999999999993</v>
      </c>
      <c r="K1623" s="406">
        <f t="shared" si="24"/>
        <v>939.6</v>
      </c>
      <c r="L1623" s="406">
        <f t="shared" si="24"/>
        <v>757.4000000000002</v>
      </c>
      <c r="M1623" s="407">
        <f t="shared" si="24"/>
        <v>690.80000000000007</v>
      </c>
    </row>
    <row r="1624" spans="1:13" s="321" customFormat="1" ht="17.45" customHeight="1">
      <c r="A1624" s="400" t="s">
        <v>23</v>
      </c>
      <c r="B1624" s="408">
        <f t="shared" ref="B1624:M1624" si="25">AVERAGE(B1592:B1622)</f>
        <v>18.590322580645164</v>
      </c>
      <c r="C1624" s="409">
        <f t="shared" si="25"/>
        <v>16.341379310344827</v>
      </c>
      <c r="D1624" s="409">
        <f t="shared" si="25"/>
        <v>25.132258064516126</v>
      </c>
      <c r="E1624" s="409">
        <f t="shared" si="25"/>
        <v>28.200000000000003</v>
      </c>
      <c r="F1624" s="409">
        <f t="shared" si="25"/>
        <v>32.064516129032249</v>
      </c>
      <c r="G1624" s="409">
        <f t="shared" si="25"/>
        <v>33.153333333333336</v>
      </c>
      <c r="H1624" s="409">
        <f t="shared" si="25"/>
        <v>33.893548387096779</v>
      </c>
      <c r="I1624" s="409">
        <f t="shared" si="25"/>
        <v>32.974193548387092</v>
      </c>
      <c r="J1624" s="409">
        <f t="shared" si="25"/>
        <v>32.223333333333329</v>
      </c>
      <c r="K1624" s="409">
        <f t="shared" si="25"/>
        <v>30.309677419354838</v>
      </c>
      <c r="L1624" s="409">
        <f t="shared" si="25"/>
        <v>25.246666666666673</v>
      </c>
      <c r="M1624" s="410">
        <f t="shared" si="25"/>
        <v>22.283870967741937</v>
      </c>
    </row>
    <row r="1625" spans="1:13" s="321" customFormat="1" ht="17.45" customHeight="1">
      <c r="A1625" s="404" t="s">
        <v>24</v>
      </c>
      <c r="B1625" s="411">
        <f t="shared" ref="B1625:M1625" si="26">MAX(B1592:B1622)</f>
        <v>29.7</v>
      </c>
      <c r="C1625" s="412">
        <f t="shared" si="26"/>
        <v>26.2</v>
      </c>
      <c r="D1625" s="412">
        <f t="shared" si="26"/>
        <v>29.5</v>
      </c>
      <c r="E1625" s="412">
        <f t="shared" si="26"/>
        <v>33.700000000000003</v>
      </c>
      <c r="F1625" s="412">
        <f t="shared" si="26"/>
        <v>37.799999999999997</v>
      </c>
      <c r="G1625" s="412">
        <f t="shared" si="26"/>
        <v>37.5</v>
      </c>
      <c r="H1625" s="412">
        <f t="shared" si="26"/>
        <v>37.4</v>
      </c>
      <c r="I1625" s="412">
        <f t="shared" si="26"/>
        <v>37.1</v>
      </c>
      <c r="J1625" s="412">
        <f t="shared" si="26"/>
        <v>36</v>
      </c>
      <c r="K1625" s="412">
        <f t="shared" si="26"/>
        <v>33.200000000000003</v>
      </c>
      <c r="L1625" s="412">
        <f t="shared" si="26"/>
        <v>29.7</v>
      </c>
      <c r="M1625" s="413">
        <f t="shared" si="26"/>
        <v>26.6</v>
      </c>
    </row>
    <row r="1626" spans="1:13" s="321" customFormat="1" ht="17.45" customHeight="1">
      <c r="A1626" s="414" t="s">
        <v>16</v>
      </c>
      <c r="B1626" s="415">
        <f t="shared" ref="B1626:M1626" si="27">MATCH(B1625,(B1592:B1622),0)</f>
        <v>11</v>
      </c>
      <c r="C1626" s="416">
        <f t="shared" si="27"/>
        <v>23</v>
      </c>
      <c r="D1626" s="416">
        <f t="shared" si="27"/>
        <v>29</v>
      </c>
      <c r="E1626" s="416">
        <f t="shared" si="27"/>
        <v>9</v>
      </c>
      <c r="F1626" s="416">
        <f t="shared" si="27"/>
        <v>27</v>
      </c>
      <c r="G1626" s="416">
        <f t="shared" si="27"/>
        <v>23</v>
      </c>
      <c r="H1626" s="416">
        <f t="shared" si="27"/>
        <v>22</v>
      </c>
      <c r="I1626" s="416">
        <f t="shared" si="27"/>
        <v>16</v>
      </c>
      <c r="J1626" s="416">
        <f t="shared" si="27"/>
        <v>23</v>
      </c>
      <c r="K1626" s="416">
        <f t="shared" si="27"/>
        <v>4</v>
      </c>
      <c r="L1626" s="416">
        <f t="shared" si="27"/>
        <v>6</v>
      </c>
      <c r="M1626" s="417">
        <f t="shared" si="27"/>
        <v>12</v>
      </c>
    </row>
    <row r="1627" spans="1:13" s="321" customFormat="1" ht="17.45" customHeight="1">
      <c r="A1627" s="418" t="s">
        <v>36</v>
      </c>
      <c r="B1627" s="419">
        <f t="shared" ref="B1627:M1627" si="28">MIN(B1592:B1622)</f>
        <v>10.4</v>
      </c>
      <c r="C1627" s="398">
        <f t="shared" si="28"/>
        <v>8</v>
      </c>
      <c r="D1627" s="398">
        <f t="shared" si="28"/>
        <v>21.9</v>
      </c>
      <c r="E1627" s="398">
        <f t="shared" si="28"/>
        <v>20.399999999999999</v>
      </c>
      <c r="F1627" s="398">
        <f t="shared" si="28"/>
        <v>26.8</v>
      </c>
      <c r="G1627" s="398">
        <f t="shared" si="28"/>
        <v>28</v>
      </c>
      <c r="H1627" s="398">
        <f t="shared" si="28"/>
        <v>29.3</v>
      </c>
      <c r="I1627" s="398">
        <f t="shared" si="28"/>
        <v>28.2</v>
      </c>
      <c r="J1627" s="398">
        <f t="shared" si="28"/>
        <v>27.1</v>
      </c>
      <c r="K1627" s="398">
        <f t="shared" si="28"/>
        <v>25.6</v>
      </c>
      <c r="L1627" s="398">
        <f t="shared" si="28"/>
        <v>20.6</v>
      </c>
      <c r="M1627" s="399">
        <f t="shared" si="28"/>
        <v>14.9</v>
      </c>
    </row>
    <row r="1628" spans="1:13" s="321" customFormat="1" ht="17.45" customHeight="1">
      <c r="A1628" s="420" t="s">
        <v>16</v>
      </c>
      <c r="B1628" s="421">
        <f t="shared" ref="B1628:M1628" si="29">MATCH(B1627,(B1592:B1622),0)</f>
        <v>31</v>
      </c>
      <c r="C1628" s="422">
        <f t="shared" si="29"/>
        <v>1</v>
      </c>
      <c r="D1628" s="422">
        <f t="shared" si="29"/>
        <v>13</v>
      </c>
      <c r="E1628" s="422">
        <f t="shared" si="29"/>
        <v>2</v>
      </c>
      <c r="F1628" s="422">
        <f t="shared" si="29"/>
        <v>19</v>
      </c>
      <c r="G1628" s="422">
        <f t="shared" si="29"/>
        <v>28</v>
      </c>
      <c r="H1628" s="422">
        <f t="shared" si="29"/>
        <v>25</v>
      </c>
      <c r="I1628" s="422">
        <f t="shared" si="29"/>
        <v>10</v>
      </c>
      <c r="J1628" s="422">
        <f t="shared" si="29"/>
        <v>6</v>
      </c>
      <c r="K1628" s="422">
        <f t="shared" si="29"/>
        <v>31</v>
      </c>
      <c r="L1628" s="422">
        <f t="shared" si="29"/>
        <v>19</v>
      </c>
      <c r="M1628" s="423">
        <f t="shared" si="29"/>
        <v>24</v>
      </c>
    </row>
    <row r="1629" spans="1:13" s="321" customFormat="1" ht="17.45" customHeight="1">
      <c r="A1629" s="424" t="s">
        <v>43</v>
      </c>
      <c r="B1629" s="425"/>
      <c r="C1629" s="426" t="s">
        <v>44</v>
      </c>
      <c r="D1629" s="427"/>
      <c r="E1629" s="427"/>
      <c r="F1629" s="427"/>
      <c r="G1629" s="428">
        <f>MAX(B1625:M1625)</f>
        <v>37.799999999999997</v>
      </c>
      <c r="H1629" s="429" t="s">
        <v>45</v>
      </c>
      <c r="I1629" s="427"/>
      <c r="J1629" s="430" t="s">
        <v>16</v>
      </c>
      <c r="K1629" s="432">
        <f>HLOOKUP(G1629,B1625:M1626,2,FALSE)</f>
        <v>27</v>
      </c>
      <c r="L1629" s="432" t="s">
        <v>15</v>
      </c>
      <c r="M1629" s="1573" t="str">
        <f>MID("I   II  III IV  V   VI  VII VIII IX  X   XI  XII ",(MATCH(G1629,B1625:M1625,0)-1)*4+1,4)</f>
        <v xml:space="preserve">V   </v>
      </c>
    </row>
    <row r="1630" spans="1:13" s="321" customFormat="1" ht="17.45" customHeight="1">
      <c r="A1630" s="434" t="s">
        <v>46</v>
      </c>
      <c r="B1630" s="435"/>
      <c r="C1630" s="436" t="s">
        <v>47</v>
      </c>
      <c r="D1630" s="437"/>
      <c r="E1630" s="437"/>
      <c r="F1630" s="437"/>
      <c r="G1630" s="438">
        <f>MIN(B1627:M1627)</f>
        <v>8</v>
      </c>
      <c r="H1630" s="439" t="s">
        <v>45</v>
      </c>
      <c r="I1630" s="437"/>
      <c r="J1630" s="440" t="s">
        <v>16</v>
      </c>
      <c r="K1630" s="442">
        <f>HLOOKUP(G1630,B1627:M1628,2,FALSE)</f>
        <v>1</v>
      </c>
      <c r="L1630" s="442" t="s">
        <v>15</v>
      </c>
      <c r="M1630" s="1574" t="str">
        <f>MID("I   II  III IV  V   VI  VII VIII IX  X   XI  XII ",(MATCH(G1630,B1627:M1627,0)-1)*4+1,4)</f>
        <v xml:space="preserve">II  </v>
      </c>
    </row>
    <row r="1631" spans="1:13" s="321" customFormat="1" ht="17.45" customHeight="1">
      <c r="A1631" s="444" t="s">
        <v>48</v>
      </c>
      <c r="B1631" s="445"/>
      <c r="C1631" s="446" t="s">
        <v>49</v>
      </c>
      <c r="D1631" s="447"/>
      <c r="E1631" s="447"/>
      <c r="F1631" s="448"/>
      <c r="G1631" s="449">
        <f>AVERAGE(B1592:M1622)</f>
        <v>27.571857923497266</v>
      </c>
      <c r="H1631" s="450" t="s">
        <v>45</v>
      </c>
      <c r="I1631" s="447"/>
      <c r="J1631" s="447"/>
      <c r="K1631" s="447"/>
      <c r="L1631" s="447"/>
      <c r="M1631" s="451"/>
    </row>
    <row r="1632" spans="1:13" s="321" customFormat="1" ht="17.45" customHeight="1">
      <c r="A1632" s="316" t="s">
        <v>70</v>
      </c>
      <c r="B1632" s="1564"/>
      <c r="C1632" s="1564"/>
      <c r="D1632" s="1564"/>
      <c r="E1632" s="1564"/>
      <c r="F1632" s="1564"/>
      <c r="G1632" s="1564"/>
      <c r="H1632" s="1564"/>
      <c r="I1632" s="1564"/>
      <c r="J1632" s="1564"/>
      <c r="K1632" s="318" t="s">
        <v>71</v>
      </c>
      <c r="L1632" s="1565"/>
      <c r="M1632" s="1566"/>
    </row>
    <row r="1633" spans="1:13" s="321" customFormat="1" ht="17.45" customHeight="1">
      <c r="A1633" s="316" t="s">
        <v>72</v>
      </c>
      <c r="B1633" s="1564"/>
      <c r="C1633" s="1564"/>
      <c r="D1633" s="1575" t="s">
        <v>74</v>
      </c>
      <c r="E1633" s="384"/>
      <c r="F1633" s="384"/>
      <c r="G1633" s="384"/>
      <c r="H1633" s="384"/>
      <c r="I1633" s="384"/>
      <c r="J1633" s="384"/>
      <c r="K1633" s="318" t="s">
        <v>73</v>
      </c>
      <c r="L1633" s="1565"/>
      <c r="M1633" s="1566"/>
    </row>
    <row r="1634" spans="1:13" s="390" customFormat="1" ht="17.45" customHeight="1">
      <c r="A1634" s="385"/>
      <c r="B1634" s="1561"/>
      <c r="C1634" s="1562"/>
      <c r="D1634" s="388"/>
      <c r="E1634" s="1563"/>
      <c r="G1634" s="391" t="s">
        <v>57</v>
      </c>
      <c r="H1634" s="1563">
        <v>2009</v>
      </c>
      <c r="I1634" s="388"/>
      <c r="J1634" s="388"/>
      <c r="K1634" s="392" t="s">
        <v>75</v>
      </c>
      <c r="L1634" s="393"/>
      <c r="M1634" s="393"/>
    </row>
    <row r="1635" spans="1:13" s="321" customFormat="1" ht="17.45" customHeight="1">
      <c r="A1635" s="394" t="s">
        <v>59</v>
      </c>
      <c r="B1635" s="395" t="s">
        <v>2</v>
      </c>
      <c r="C1635" s="396" t="s">
        <v>3</v>
      </c>
      <c r="D1635" s="395" t="s">
        <v>4</v>
      </c>
      <c r="E1635" s="396" t="s">
        <v>5</v>
      </c>
      <c r="F1635" s="395" t="s">
        <v>6</v>
      </c>
      <c r="G1635" s="396" t="s">
        <v>7</v>
      </c>
      <c r="H1635" s="395" t="s">
        <v>8</v>
      </c>
      <c r="I1635" s="396" t="s">
        <v>9</v>
      </c>
      <c r="J1635" s="395" t="s">
        <v>10</v>
      </c>
      <c r="K1635" s="396" t="s">
        <v>11</v>
      </c>
      <c r="L1635" s="395" t="s">
        <v>12</v>
      </c>
      <c r="M1635" s="395" t="s">
        <v>13</v>
      </c>
    </row>
    <row r="1636" spans="1:13" s="321" customFormat="1" ht="17.45" customHeight="1">
      <c r="A1636" s="397">
        <v>1</v>
      </c>
      <c r="B1636" s="398">
        <v>17.399999999999999</v>
      </c>
      <c r="C1636" s="398">
        <v>20.2</v>
      </c>
      <c r="D1636" s="398">
        <v>21.6</v>
      </c>
      <c r="E1636" s="398">
        <v>20.2</v>
      </c>
      <c r="F1636" s="398">
        <v>28.8</v>
      </c>
      <c r="G1636" s="398">
        <v>33.5</v>
      </c>
      <c r="H1636" s="398">
        <v>33.4</v>
      </c>
      <c r="I1636" s="398">
        <v>32.6</v>
      </c>
      <c r="J1636" s="398">
        <v>33.299999999999997</v>
      </c>
      <c r="K1636" s="398">
        <v>25.8</v>
      </c>
      <c r="L1636" s="398">
        <v>31.9</v>
      </c>
      <c r="M1636" s="399">
        <v>24.5</v>
      </c>
    </row>
    <row r="1637" spans="1:13" s="321" customFormat="1" ht="17.45" customHeight="1">
      <c r="A1637" s="400">
        <v>2</v>
      </c>
      <c r="B1637" s="398">
        <v>18.8</v>
      </c>
      <c r="C1637" s="398">
        <v>21</v>
      </c>
      <c r="D1637" s="398">
        <v>16.5</v>
      </c>
      <c r="E1637" s="398">
        <v>19.100000000000001</v>
      </c>
      <c r="F1637" s="398">
        <v>29.2</v>
      </c>
      <c r="G1637" s="398">
        <v>35</v>
      </c>
      <c r="H1637" s="398">
        <v>36.700000000000003</v>
      </c>
      <c r="I1637" s="398">
        <v>34.1</v>
      </c>
      <c r="J1637" s="398">
        <v>34</v>
      </c>
      <c r="K1637" s="398">
        <v>33.4</v>
      </c>
      <c r="L1637" s="398">
        <v>28.4</v>
      </c>
      <c r="M1637" s="399">
        <v>24.7</v>
      </c>
    </row>
    <row r="1638" spans="1:13" s="321" customFormat="1" ht="17.45" customHeight="1">
      <c r="A1638" s="400">
        <v>3</v>
      </c>
      <c r="B1638" s="398">
        <v>19.7</v>
      </c>
      <c r="C1638" s="398">
        <v>23.9</v>
      </c>
      <c r="D1638" s="398">
        <v>18.3</v>
      </c>
      <c r="E1638" s="398">
        <v>25.7</v>
      </c>
      <c r="F1638" s="398">
        <v>30.8</v>
      </c>
      <c r="G1638" s="398">
        <v>29.2</v>
      </c>
      <c r="H1638" s="398">
        <v>34.799999999999997</v>
      </c>
      <c r="I1638" s="398">
        <v>34.799999999999997</v>
      </c>
      <c r="J1638" s="398">
        <v>34.4</v>
      </c>
      <c r="K1638" s="398">
        <v>34.9</v>
      </c>
      <c r="L1638" s="398">
        <v>25.9</v>
      </c>
      <c r="M1638" s="399">
        <v>23.7</v>
      </c>
    </row>
    <row r="1639" spans="1:13" s="321" customFormat="1" ht="17.45" customHeight="1">
      <c r="A1639" s="400">
        <v>4</v>
      </c>
      <c r="B1639" s="398">
        <v>21.4</v>
      </c>
      <c r="C1639" s="398">
        <v>25.2</v>
      </c>
      <c r="D1639" s="398">
        <v>18.899999999999999</v>
      </c>
      <c r="E1639" s="398">
        <v>26.7</v>
      </c>
      <c r="F1639" s="398">
        <v>31.2</v>
      </c>
      <c r="G1639" s="398">
        <v>34.4</v>
      </c>
      <c r="H1639" s="398">
        <v>31</v>
      </c>
      <c r="I1639" s="398">
        <v>36.4</v>
      </c>
      <c r="J1639" s="398">
        <v>34.200000000000003</v>
      </c>
      <c r="K1639" s="398">
        <v>34.1</v>
      </c>
      <c r="L1639" s="398">
        <v>26</v>
      </c>
      <c r="M1639" s="399">
        <v>21.4</v>
      </c>
    </row>
    <row r="1640" spans="1:13" s="321" customFormat="1" ht="17.45" customHeight="1">
      <c r="A1640" s="400">
        <v>5</v>
      </c>
      <c r="B1640" s="398">
        <v>21.7</v>
      </c>
      <c r="C1640" s="398">
        <v>21.9</v>
      </c>
      <c r="D1640" s="398">
        <v>20.3</v>
      </c>
      <c r="E1640" s="398">
        <v>25.3</v>
      </c>
      <c r="F1640" s="398">
        <v>30.2</v>
      </c>
      <c r="G1640" s="398">
        <v>32.799999999999997</v>
      </c>
      <c r="H1640" s="398">
        <v>27.5</v>
      </c>
      <c r="I1640" s="398">
        <v>34.4</v>
      </c>
      <c r="J1640" s="398">
        <v>35.200000000000003</v>
      </c>
      <c r="K1640" s="398">
        <v>33.5</v>
      </c>
      <c r="L1640" s="398">
        <v>27.8</v>
      </c>
      <c r="M1640" s="399">
        <v>24</v>
      </c>
    </row>
    <row r="1641" spans="1:13" s="321" customFormat="1" ht="17.45" customHeight="1">
      <c r="A1641" s="400">
        <v>6</v>
      </c>
      <c r="B1641" s="398">
        <v>24.7</v>
      </c>
      <c r="C1641" s="398">
        <v>26.4</v>
      </c>
      <c r="D1641" s="398">
        <v>20.399999999999999</v>
      </c>
      <c r="E1641" s="398">
        <v>24.8</v>
      </c>
      <c r="F1641" s="398">
        <v>27.8</v>
      </c>
      <c r="G1641" s="398">
        <v>34.200000000000003</v>
      </c>
      <c r="H1641" s="398">
        <v>30.1</v>
      </c>
      <c r="I1641" s="398">
        <v>34.200000000000003</v>
      </c>
      <c r="J1641" s="398">
        <v>35</v>
      </c>
      <c r="K1641" s="398">
        <v>34.200000000000003</v>
      </c>
      <c r="L1641" s="398">
        <v>29.7</v>
      </c>
      <c r="M1641" s="399">
        <v>25.2</v>
      </c>
    </row>
    <row r="1642" spans="1:13" s="321" customFormat="1" ht="17.45" customHeight="1">
      <c r="A1642" s="400">
        <v>7</v>
      </c>
      <c r="B1642" s="398">
        <v>21.2</v>
      </c>
      <c r="C1642" s="398">
        <v>23.7</v>
      </c>
      <c r="D1642" s="398">
        <v>18.7</v>
      </c>
      <c r="E1642" s="398">
        <v>25.7</v>
      </c>
      <c r="F1642" s="398">
        <v>28.9</v>
      </c>
      <c r="G1642" s="398">
        <v>36.799999999999997</v>
      </c>
      <c r="H1642" s="398">
        <v>33.200000000000003</v>
      </c>
      <c r="I1642" s="398">
        <v>33</v>
      </c>
      <c r="J1642" s="398">
        <v>34.700000000000003</v>
      </c>
      <c r="K1642" s="398">
        <v>33.6</v>
      </c>
      <c r="L1642" s="398">
        <v>30.7</v>
      </c>
      <c r="M1642" s="399">
        <v>27.2</v>
      </c>
    </row>
    <row r="1643" spans="1:13" s="321" customFormat="1" ht="17.45" customHeight="1">
      <c r="A1643" s="400">
        <v>8</v>
      </c>
      <c r="B1643" s="398">
        <v>15.4</v>
      </c>
      <c r="C1643" s="398">
        <v>24.2</v>
      </c>
      <c r="D1643" s="398">
        <v>19.399999999999999</v>
      </c>
      <c r="E1643" s="398">
        <v>25.4</v>
      </c>
      <c r="F1643" s="398">
        <v>26.5</v>
      </c>
      <c r="G1643" s="398">
        <v>38.799999999999997</v>
      </c>
      <c r="H1643" s="398">
        <v>34.6</v>
      </c>
      <c r="I1643" s="398">
        <v>35.9</v>
      </c>
      <c r="J1643" s="398">
        <v>35.299999999999997</v>
      </c>
      <c r="K1643" s="398">
        <v>33.299999999999997</v>
      </c>
      <c r="L1643" s="398">
        <v>31.3</v>
      </c>
      <c r="M1643" s="399">
        <v>26.9</v>
      </c>
    </row>
    <row r="1644" spans="1:13" s="321" customFormat="1" ht="17.45" customHeight="1">
      <c r="A1644" s="400">
        <v>9</v>
      </c>
      <c r="B1644" s="398">
        <v>19.5</v>
      </c>
      <c r="C1644" s="398">
        <v>25.6</v>
      </c>
      <c r="D1644" s="398">
        <v>24.4</v>
      </c>
      <c r="E1644" s="398">
        <v>27.9</v>
      </c>
      <c r="F1644" s="398">
        <v>27</v>
      </c>
      <c r="G1644" s="398">
        <v>38.200000000000003</v>
      </c>
      <c r="H1644" s="398">
        <v>34.9</v>
      </c>
      <c r="I1644" s="398">
        <v>36.799999999999997</v>
      </c>
      <c r="J1644" s="398">
        <v>35.700000000000003</v>
      </c>
      <c r="K1644" s="398">
        <v>32.6</v>
      </c>
      <c r="L1644" s="398">
        <v>32.299999999999997</v>
      </c>
      <c r="M1644" s="399">
        <v>24.8</v>
      </c>
    </row>
    <row r="1645" spans="1:13" s="321" customFormat="1" ht="17.45" customHeight="1">
      <c r="A1645" s="400">
        <v>10</v>
      </c>
      <c r="B1645" s="398">
        <v>19.5</v>
      </c>
      <c r="C1645" s="398">
        <v>27.6</v>
      </c>
      <c r="D1645" s="398">
        <v>22.9</v>
      </c>
      <c r="E1645" s="398">
        <v>28.6</v>
      </c>
      <c r="F1645" s="398">
        <v>29.1</v>
      </c>
      <c r="G1645" s="398">
        <v>36.9</v>
      </c>
      <c r="H1645" s="398">
        <v>35.200000000000003</v>
      </c>
      <c r="I1645" s="398">
        <v>37.1</v>
      </c>
      <c r="J1645" s="398">
        <v>35.299999999999997</v>
      </c>
      <c r="K1645" s="398">
        <v>31.4</v>
      </c>
      <c r="L1645" s="398">
        <v>33.200000000000003</v>
      </c>
      <c r="M1645" s="399">
        <v>27.6</v>
      </c>
    </row>
    <row r="1646" spans="1:13" s="321" customFormat="1" ht="17.45" customHeight="1">
      <c r="A1646" s="400">
        <v>11</v>
      </c>
      <c r="B1646" s="398">
        <v>20.2</v>
      </c>
      <c r="C1646" s="398">
        <v>28.3</v>
      </c>
      <c r="D1646" s="398">
        <v>23.1</v>
      </c>
      <c r="E1646" s="398">
        <v>28.4</v>
      </c>
      <c r="F1646" s="398">
        <v>30.8</v>
      </c>
      <c r="G1646" s="398">
        <v>34</v>
      </c>
      <c r="H1646" s="398">
        <v>35.700000000000003</v>
      </c>
      <c r="I1646" s="398">
        <v>33.9</v>
      </c>
      <c r="J1646" s="398">
        <v>33.299999999999997</v>
      </c>
      <c r="K1646" s="398">
        <v>31.2</v>
      </c>
      <c r="L1646" s="398">
        <v>34.6</v>
      </c>
      <c r="M1646" s="399">
        <v>29.7</v>
      </c>
    </row>
    <row r="1647" spans="1:13" s="321" customFormat="1" ht="17.45" customHeight="1">
      <c r="A1647" s="400">
        <v>12</v>
      </c>
      <c r="B1647" s="398">
        <v>21</v>
      </c>
      <c r="C1647" s="398">
        <v>28.2</v>
      </c>
      <c r="D1647" s="398">
        <v>22.9</v>
      </c>
      <c r="E1647" s="398">
        <v>29.8</v>
      </c>
      <c r="F1647" s="398">
        <v>32.200000000000003</v>
      </c>
      <c r="G1647" s="398">
        <v>35.1</v>
      </c>
      <c r="H1647" s="398">
        <v>33.5</v>
      </c>
      <c r="I1647" s="398">
        <v>35.4</v>
      </c>
      <c r="J1647" s="398">
        <v>28.4</v>
      </c>
      <c r="K1647" s="398">
        <v>32.5</v>
      </c>
      <c r="L1647" s="398">
        <v>34.299999999999997</v>
      </c>
      <c r="M1647" s="399">
        <v>28.3</v>
      </c>
    </row>
    <row r="1648" spans="1:13" s="321" customFormat="1" ht="17.45" customHeight="1">
      <c r="A1648" s="400">
        <v>13</v>
      </c>
      <c r="B1648" s="398">
        <v>20.100000000000001</v>
      </c>
      <c r="C1648" s="398">
        <v>32.200000000000003</v>
      </c>
      <c r="D1648" s="398">
        <v>25.9</v>
      </c>
      <c r="E1648" s="398">
        <v>31.1</v>
      </c>
      <c r="F1648" s="398">
        <v>32.299999999999997</v>
      </c>
      <c r="G1648" s="398">
        <v>34.6</v>
      </c>
      <c r="H1648" s="398">
        <v>29.9</v>
      </c>
      <c r="I1648" s="398">
        <v>31.7</v>
      </c>
      <c r="J1648" s="398">
        <v>33.6</v>
      </c>
      <c r="K1648" s="398">
        <v>29.7</v>
      </c>
      <c r="L1648" s="398">
        <v>28.7</v>
      </c>
      <c r="M1648" s="399">
        <v>27.6</v>
      </c>
    </row>
    <row r="1649" spans="1:13" s="321" customFormat="1" ht="17.45" customHeight="1">
      <c r="A1649" s="400">
        <v>14</v>
      </c>
      <c r="B1649" s="398">
        <v>19.5</v>
      </c>
      <c r="C1649" s="398">
        <v>31</v>
      </c>
      <c r="D1649" s="398">
        <v>22.7</v>
      </c>
      <c r="E1649" s="398">
        <v>29.7</v>
      </c>
      <c r="F1649" s="398">
        <v>31.2</v>
      </c>
      <c r="G1649" s="398">
        <v>35.4</v>
      </c>
      <c r="H1649" s="398">
        <v>34.200000000000003</v>
      </c>
      <c r="I1649" s="398">
        <v>31.9</v>
      </c>
      <c r="J1649" s="398">
        <v>35.200000000000003</v>
      </c>
      <c r="K1649" s="398">
        <v>26.7</v>
      </c>
      <c r="L1649" s="398">
        <v>23.1</v>
      </c>
      <c r="M1649" s="399">
        <v>28.5</v>
      </c>
    </row>
    <row r="1650" spans="1:13" s="321" customFormat="1" ht="17.45" customHeight="1">
      <c r="A1650" s="400">
        <v>15</v>
      </c>
      <c r="B1650" s="398">
        <v>20.3</v>
      </c>
      <c r="C1650" s="398">
        <v>28.9</v>
      </c>
      <c r="D1650" s="398">
        <v>22.7</v>
      </c>
      <c r="E1650" s="398">
        <v>30.2</v>
      </c>
      <c r="F1650" s="398">
        <v>30.2</v>
      </c>
      <c r="G1650" s="398">
        <v>34.4</v>
      </c>
      <c r="H1650" s="398">
        <v>35.200000000000003</v>
      </c>
      <c r="I1650" s="398">
        <v>34.299999999999997</v>
      </c>
      <c r="J1650" s="398">
        <v>34.9</v>
      </c>
      <c r="K1650" s="398">
        <v>22.4</v>
      </c>
      <c r="L1650" s="398">
        <v>21.2</v>
      </c>
      <c r="M1650" s="399">
        <v>29</v>
      </c>
    </row>
    <row r="1651" spans="1:13" s="321" customFormat="1" ht="17.45" customHeight="1">
      <c r="A1651" s="400">
        <v>16</v>
      </c>
      <c r="B1651" s="398">
        <v>21.3</v>
      </c>
      <c r="C1651" s="398">
        <v>30.2</v>
      </c>
      <c r="D1651" s="398">
        <v>22.8</v>
      </c>
      <c r="E1651" s="398">
        <v>32.200000000000003</v>
      </c>
      <c r="F1651" s="398">
        <v>31</v>
      </c>
      <c r="G1651" s="398">
        <v>29.7</v>
      </c>
      <c r="H1651" s="398">
        <v>32.799999999999997</v>
      </c>
      <c r="I1651" s="398">
        <v>34.200000000000003</v>
      </c>
      <c r="J1651" s="398">
        <v>32.5</v>
      </c>
      <c r="K1651" s="398">
        <v>25.7</v>
      </c>
      <c r="L1651" s="398">
        <v>17.899999999999999</v>
      </c>
      <c r="M1651" s="399">
        <v>25.1</v>
      </c>
    </row>
    <row r="1652" spans="1:13" s="321" customFormat="1" ht="17.45" customHeight="1">
      <c r="A1652" s="400">
        <v>17</v>
      </c>
      <c r="B1652" s="398">
        <v>22.6</v>
      </c>
      <c r="C1652" s="398">
        <v>28.9</v>
      </c>
      <c r="D1652" s="398">
        <v>23.7</v>
      </c>
      <c r="E1652" s="398">
        <v>29.6</v>
      </c>
      <c r="F1652" s="398">
        <v>33.1</v>
      </c>
      <c r="G1652" s="398">
        <v>31.8</v>
      </c>
      <c r="H1652" s="398">
        <v>30.1</v>
      </c>
      <c r="I1652" s="398">
        <v>34.4</v>
      </c>
      <c r="J1652" s="398">
        <v>31.3</v>
      </c>
      <c r="K1652" s="398">
        <v>31.8</v>
      </c>
      <c r="L1652" s="398">
        <v>19.8</v>
      </c>
      <c r="M1652" s="399">
        <v>18.7</v>
      </c>
    </row>
    <row r="1653" spans="1:13" s="321" customFormat="1" ht="17.45" customHeight="1">
      <c r="A1653" s="400">
        <v>18</v>
      </c>
      <c r="B1653" s="398">
        <v>19.5</v>
      </c>
      <c r="C1653" s="398">
        <v>27.9</v>
      </c>
      <c r="D1653" s="398">
        <v>24.8</v>
      </c>
      <c r="E1653" s="398">
        <v>32.4</v>
      </c>
      <c r="F1653" s="398">
        <v>29.4</v>
      </c>
      <c r="G1653" s="398">
        <v>35.299999999999997</v>
      </c>
      <c r="H1653" s="398">
        <v>34.5</v>
      </c>
      <c r="I1653" s="398">
        <v>34.6</v>
      </c>
      <c r="J1653" s="398">
        <v>34.799999999999997</v>
      </c>
      <c r="K1653" s="398">
        <v>32.200000000000003</v>
      </c>
      <c r="L1653" s="398">
        <v>19.100000000000001</v>
      </c>
      <c r="M1653" s="399">
        <v>16.399999999999999</v>
      </c>
    </row>
    <row r="1654" spans="1:13" s="321" customFormat="1" ht="17.45" customHeight="1">
      <c r="A1654" s="400">
        <v>19</v>
      </c>
      <c r="B1654" s="398">
        <v>25.9</v>
      </c>
      <c r="C1654" s="398">
        <v>29.2</v>
      </c>
      <c r="D1654" s="398">
        <v>27.4</v>
      </c>
      <c r="E1654" s="398">
        <v>35.6</v>
      </c>
      <c r="F1654" s="398">
        <v>32.4</v>
      </c>
      <c r="G1654" s="398">
        <v>37.200000000000003</v>
      </c>
      <c r="H1654" s="398">
        <v>35.799999999999997</v>
      </c>
      <c r="I1654" s="398">
        <v>34.700000000000003</v>
      </c>
      <c r="J1654" s="398">
        <v>36.6</v>
      </c>
      <c r="K1654" s="398">
        <v>32.799999999999997</v>
      </c>
      <c r="L1654" s="398">
        <v>18.8</v>
      </c>
      <c r="M1654" s="399">
        <v>16.5</v>
      </c>
    </row>
    <row r="1655" spans="1:13" s="321" customFormat="1" ht="17.45" customHeight="1">
      <c r="A1655" s="400">
        <v>20</v>
      </c>
      <c r="B1655" s="398">
        <v>24.2</v>
      </c>
      <c r="C1655" s="398">
        <v>25.3</v>
      </c>
      <c r="D1655" s="398">
        <v>25.6</v>
      </c>
      <c r="E1655" s="398">
        <v>32.4</v>
      </c>
      <c r="F1655" s="398">
        <v>30.2</v>
      </c>
      <c r="G1655" s="398">
        <v>38.200000000000003</v>
      </c>
      <c r="H1655" s="398">
        <v>32.700000000000003</v>
      </c>
      <c r="I1655" s="398">
        <v>34.9</v>
      </c>
      <c r="J1655" s="398">
        <v>36.799999999999997</v>
      </c>
      <c r="K1655" s="398">
        <v>29.4</v>
      </c>
      <c r="L1655" s="398">
        <v>18.2</v>
      </c>
      <c r="M1655" s="399">
        <v>16.5</v>
      </c>
    </row>
    <row r="1656" spans="1:13" s="321" customFormat="1" ht="17.45" customHeight="1">
      <c r="A1656" s="400">
        <v>21</v>
      </c>
      <c r="B1656" s="398">
        <v>25.7</v>
      </c>
      <c r="C1656" s="398">
        <v>20.6</v>
      </c>
      <c r="D1656" s="398">
        <v>31.4</v>
      </c>
      <c r="E1656" s="398">
        <v>31.8</v>
      </c>
      <c r="F1656" s="398">
        <v>31.8</v>
      </c>
      <c r="G1656" s="398">
        <v>38</v>
      </c>
      <c r="H1656" s="398">
        <v>32.799999999999997</v>
      </c>
      <c r="I1656" s="398">
        <v>34.700000000000003</v>
      </c>
      <c r="J1656" s="398">
        <v>32.4</v>
      </c>
      <c r="K1656" s="398">
        <v>26.9</v>
      </c>
      <c r="L1656" s="398">
        <v>19.8</v>
      </c>
      <c r="M1656" s="399">
        <v>16.5</v>
      </c>
    </row>
    <row r="1657" spans="1:13" s="321" customFormat="1" ht="17.45" customHeight="1">
      <c r="A1657" s="400">
        <v>22</v>
      </c>
      <c r="B1657" s="398">
        <v>22.7</v>
      </c>
      <c r="C1657" s="398">
        <v>24.1</v>
      </c>
      <c r="D1657" s="398">
        <v>30.4</v>
      </c>
      <c r="E1657" s="398">
        <v>31.2</v>
      </c>
      <c r="F1657" s="398">
        <v>31.2</v>
      </c>
      <c r="G1657" s="398">
        <v>36.5</v>
      </c>
      <c r="H1657" s="398">
        <v>33.700000000000003</v>
      </c>
      <c r="I1657" s="398">
        <v>31.2</v>
      </c>
      <c r="J1657" s="398">
        <v>29.7</v>
      </c>
      <c r="K1657" s="398">
        <v>27.9</v>
      </c>
      <c r="L1657" s="398">
        <v>21.8</v>
      </c>
      <c r="M1657" s="399">
        <v>21.6</v>
      </c>
    </row>
    <row r="1658" spans="1:13" s="321" customFormat="1" ht="17.45" customHeight="1">
      <c r="A1658" s="400">
        <v>23</v>
      </c>
      <c r="B1658" s="398">
        <v>20.399999999999999</v>
      </c>
      <c r="C1658" s="398">
        <v>25.7</v>
      </c>
      <c r="D1658" s="398">
        <v>31.7</v>
      </c>
      <c r="E1658" s="398">
        <v>31.1</v>
      </c>
      <c r="F1658" s="398">
        <v>33.700000000000003</v>
      </c>
      <c r="G1658" s="398">
        <v>34.9</v>
      </c>
      <c r="H1658" s="398">
        <v>34.799999999999997</v>
      </c>
      <c r="I1658" s="398">
        <v>34.200000000000003</v>
      </c>
      <c r="J1658" s="398">
        <v>32.4</v>
      </c>
      <c r="K1658" s="398">
        <v>31.2</v>
      </c>
      <c r="L1658" s="398">
        <v>24.5</v>
      </c>
      <c r="M1658" s="399">
        <v>23.2</v>
      </c>
    </row>
    <row r="1659" spans="1:13" s="321" customFormat="1" ht="17.45" customHeight="1">
      <c r="A1659" s="400">
        <v>24</v>
      </c>
      <c r="B1659" s="398">
        <v>17.2</v>
      </c>
      <c r="C1659" s="398">
        <v>28.7</v>
      </c>
      <c r="D1659" s="398">
        <v>27</v>
      </c>
      <c r="E1659" s="398">
        <v>33.6</v>
      </c>
      <c r="F1659" s="398">
        <v>34.200000000000003</v>
      </c>
      <c r="G1659" s="398">
        <v>35.6</v>
      </c>
      <c r="H1659" s="398">
        <v>35.200000000000003</v>
      </c>
      <c r="I1659" s="398">
        <v>35.9</v>
      </c>
      <c r="J1659" s="398">
        <v>31.9</v>
      </c>
      <c r="K1659" s="398">
        <v>32</v>
      </c>
      <c r="L1659" s="398">
        <v>25.6</v>
      </c>
      <c r="M1659" s="399">
        <v>25.2</v>
      </c>
    </row>
    <row r="1660" spans="1:13" s="321" customFormat="1" ht="17.45" customHeight="1">
      <c r="A1660" s="400">
        <v>25</v>
      </c>
      <c r="B1660" s="398">
        <v>13</v>
      </c>
      <c r="C1660" s="398">
        <v>26.7</v>
      </c>
      <c r="D1660" s="398">
        <v>24.3</v>
      </c>
      <c r="E1660" s="398">
        <v>29.6</v>
      </c>
      <c r="F1660" s="398">
        <v>34.200000000000003</v>
      </c>
      <c r="G1660" s="398">
        <v>34.5</v>
      </c>
      <c r="H1660" s="398">
        <v>36.200000000000003</v>
      </c>
      <c r="I1660" s="398">
        <v>34.799999999999997</v>
      </c>
      <c r="J1660" s="398">
        <v>31.4</v>
      </c>
      <c r="K1660" s="398">
        <v>31.4</v>
      </c>
      <c r="L1660" s="398">
        <v>25.7</v>
      </c>
      <c r="M1660" s="399">
        <v>26.2</v>
      </c>
    </row>
    <row r="1661" spans="1:13" s="321" customFormat="1" ht="17.45" customHeight="1">
      <c r="A1661" s="400">
        <v>26</v>
      </c>
      <c r="B1661" s="398">
        <v>12.6</v>
      </c>
      <c r="C1661" s="398">
        <v>25.3</v>
      </c>
      <c r="D1661" s="398">
        <v>23.1</v>
      </c>
      <c r="E1661" s="398">
        <v>29.9</v>
      </c>
      <c r="F1661" s="398">
        <v>33.4</v>
      </c>
      <c r="G1661" s="398">
        <v>32.200000000000003</v>
      </c>
      <c r="H1661" s="398">
        <v>34</v>
      </c>
      <c r="I1661" s="398">
        <v>35.1</v>
      </c>
      <c r="J1661" s="398">
        <v>32.1</v>
      </c>
      <c r="K1661" s="398">
        <v>32.1</v>
      </c>
      <c r="L1661" s="398">
        <v>27.8</v>
      </c>
      <c r="M1661" s="399">
        <v>24.4</v>
      </c>
    </row>
    <row r="1662" spans="1:13" s="321" customFormat="1" ht="17.45" customHeight="1">
      <c r="A1662" s="400">
        <v>27</v>
      </c>
      <c r="B1662" s="398">
        <v>16.8</v>
      </c>
      <c r="C1662" s="398">
        <v>27.7</v>
      </c>
      <c r="D1662" s="398">
        <v>30.5</v>
      </c>
      <c r="E1662" s="398">
        <v>27.8</v>
      </c>
      <c r="F1662" s="398">
        <v>34.700000000000003</v>
      </c>
      <c r="G1662" s="398">
        <v>31.7</v>
      </c>
      <c r="H1662" s="398">
        <v>37.6</v>
      </c>
      <c r="I1662" s="398">
        <v>36.1</v>
      </c>
      <c r="J1662" s="398">
        <v>34</v>
      </c>
      <c r="K1662" s="398">
        <v>31.7</v>
      </c>
      <c r="L1662" s="398">
        <v>27.6</v>
      </c>
      <c r="M1662" s="399">
        <v>27.2</v>
      </c>
    </row>
    <row r="1663" spans="1:13" s="321" customFormat="1" ht="17.45" customHeight="1">
      <c r="A1663" s="400">
        <v>28</v>
      </c>
      <c r="B1663" s="398">
        <v>15.6</v>
      </c>
      <c r="C1663" s="398">
        <v>24.9</v>
      </c>
      <c r="D1663" s="398">
        <v>31.7</v>
      </c>
      <c r="E1663" s="398">
        <v>25.3</v>
      </c>
      <c r="F1663" s="398">
        <v>31.9</v>
      </c>
      <c r="G1663" s="398">
        <v>34.200000000000003</v>
      </c>
      <c r="H1663" s="398">
        <v>34.799999999999997</v>
      </c>
      <c r="I1663" s="398">
        <v>35.299999999999997</v>
      </c>
      <c r="J1663" s="398">
        <v>32.700000000000003</v>
      </c>
      <c r="K1663" s="398">
        <v>31.6</v>
      </c>
      <c r="L1663" s="398">
        <v>27.5</v>
      </c>
      <c r="M1663" s="399">
        <v>19.7</v>
      </c>
    </row>
    <row r="1664" spans="1:13" s="321" customFormat="1" ht="17.45" customHeight="1">
      <c r="A1664" s="400">
        <v>29</v>
      </c>
      <c r="B1664" s="398">
        <v>18.3</v>
      </c>
      <c r="C1664" s="398"/>
      <c r="D1664" s="398">
        <v>28.5</v>
      </c>
      <c r="E1664" s="398">
        <v>25.8</v>
      </c>
      <c r="F1664" s="398">
        <v>30.2</v>
      </c>
      <c r="G1664" s="398">
        <v>35.5</v>
      </c>
      <c r="H1664" s="398">
        <v>30.4</v>
      </c>
      <c r="I1664" s="398">
        <v>34.9</v>
      </c>
      <c r="J1664" s="398">
        <v>30.3</v>
      </c>
      <c r="K1664" s="398">
        <v>27.9</v>
      </c>
      <c r="L1664" s="398">
        <v>27.6</v>
      </c>
      <c r="M1664" s="399">
        <v>18.2</v>
      </c>
    </row>
    <row r="1665" spans="1:13" s="321" customFormat="1" ht="17.45" customHeight="1">
      <c r="A1665" s="400">
        <v>30</v>
      </c>
      <c r="B1665" s="398">
        <v>23.4</v>
      </c>
      <c r="C1665" s="398"/>
      <c r="D1665" s="398">
        <v>26.2</v>
      </c>
      <c r="E1665" s="398">
        <v>26.7</v>
      </c>
      <c r="F1665" s="398">
        <v>30.9</v>
      </c>
      <c r="G1665" s="398">
        <v>35.700000000000003</v>
      </c>
      <c r="H1665" s="398">
        <v>33.700000000000003</v>
      </c>
      <c r="I1665" s="398">
        <v>31.5</v>
      </c>
      <c r="J1665" s="398">
        <v>28.6</v>
      </c>
      <c r="K1665" s="398">
        <v>30.7</v>
      </c>
      <c r="L1665" s="398">
        <v>24.4</v>
      </c>
      <c r="M1665" s="399">
        <v>19.2</v>
      </c>
    </row>
    <row r="1666" spans="1:13" s="321" customFormat="1" ht="17.45" customHeight="1">
      <c r="A1666" s="401">
        <v>31</v>
      </c>
      <c r="B1666" s="402">
        <v>22.5</v>
      </c>
      <c r="C1666" s="402"/>
      <c r="D1666" s="402">
        <v>21.8</v>
      </c>
      <c r="E1666" s="402"/>
      <c r="F1666" s="402">
        <v>32.1</v>
      </c>
      <c r="G1666" s="402"/>
      <c r="H1666" s="402">
        <v>34.200000000000003</v>
      </c>
      <c r="I1666" s="402">
        <v>32.9</v>
      </c>
      <c r="J1666" s="402"/>
      <c r="K1666" s="402">
        <v>31</v>
      </c>
      <c r="L1666" s="402"/>
      <c r="M1666" s="403">
        <v>19.100000000000001</v>
      </c>
    </row>
    <row r="1667" spans="1:13" s="321" customFormat="1" ht="17.45" customHeight="1">
      <c r="A1667" s="404" t="s">
        <v>60</v>
      </c>
      <c r="B1667" s="405">
        <f t="shared" ref="B1667:M1667" si="30">SUM(B1636:B1666)</f>
        <v>622.09999999999991</v>
      </c>
      <c r="C1667" s="406">
        <f t="shared" si="30"/>
        <v>733.5</v>
      </c>
      <c r="D1667" s="406">
        <f t="shared" si="30"/>
        <v>749.6</v>
      </c>
      <c r="E1667" s="406">
        <f t="shared" si="30"/>
        <v>853.59999999999991</v>
      </c>
      <c r="F1667" s="406">
        <f t="shared" si="30"/>
        <v>960.60000000000025</v>
      </c>
      <c r="G1667" s="406">
        <f t="shared" si="30"/>
        <v>1044.3000000000002</v>
      </c>
      <c r="H1667" s="406">
        <f t="shared" si="30"/>
        <v>1043.2</v>
      </c>
      <c r="I1667" s="406">
        <f t="shared" si="30"/>
        <v>1065.9000000000001</v>
      </c>
      <c r="J1667" s="406">
        <f t="shared" si="30"/>
        <v>999.99999999999989</v>
      </c>
      <c r="K1667" s="406">
        <f t="shared" si="30"/>
        <v>955.59999999999991</v>
      </c>
      <c r="L1667" s="406">
        <f t="shared" si="30"/>
        <v>785.2</v>
      </c>
      <c r="M1667" s="407">
        <f t="shared" si="30"/>
        <v>726.8000000000003</v>
      </c>
    </row>
    <row r="1668" spans="1:13" s="321" customFormat="1" ht="17.45" customHeight="1">
      <c r="A1668" s="400" t="s">
        <v>61</v>
      </c>
      <c r="B1668" s="408">
        <f t="shared" ref="B1668:M1668" si="31">AVERAGE(B1636:B1666)</f>
        <v>20.06774193548387</v>
      </c>
      <c r="C1668" s="409">
        <f t="shared" si="31"/>
        <v>26.196428571428573</v>
      </c>
      <c r="D1668" s="409">
        <f t="shared" si="31"/>
        <v>24.180645161290322</v>
      </c>
      <c r="E1668" s="409">
        <f t="shared" si="31"/>
        <v>28.45333333333333</v>
      </c>
      <c r="F1668" s="409">
        <f t="shared" si="31"/>
        <v>30.987096774193557</v>
      </c>
      <c r="G1668" s="409">
        <f t="shared" si="31"/>
        <v>34.810000000000009</v>
      </c>
      <c r="H1668" s="409">
        <f t="shared" si="31"/>
        <v>33.651612903225811</v>
      </c>
      <c r="I1668" s="409">
        <f t="shared" si="31"/>
        <v>34.383870967741942</v>
      </c>
      <c r="J1668" s="409">
        <f t="shared" si="31"/>
        <v>33.333333333333329</v>
      </c>
      <c r="K1668" s="409">
        <f t="shared" si="31"/>
        <v>30.825806451612902</v>
      </c>
      <c r="L1668" s="409">
        <f t="shared" si="31"/>
        <v>26.173333333333336</v>
      </c>
      <c r="M1668" s="410">
        <f t="shared" si="31"/>
        <v>23.445161290322591</v>
      </c>
    </row>
    <row r="1669" spans="1:13" s="321" customFormat="1" ht="17.45" customHeight="1">
      <c r="A1669" s="404" t="s">
        <v>24</v>
      </c>
      <c r="B1669" s="411">
        <f t="shared" ref="B1669:M1669" si="32">MAX(B1636:B1666)</f>
        <v>25.9</v>
      </c>
      <c r="C1669" s="412">
        <f t="shared" si="32"/>
        <v>32.200000000000003</v>
      </c>
      <c r="D1669" s="412">
        <f t="shared" si="32"/>
        <v>31.7</v>
      </c>
      <c r="E1669" s="412">
        <f t="shared" si="32"/>
        <v>35.6</v>
      </c>
      <c r="F1669" s="412">
        <f t="shared" si="32"/>
        <v>34.700000000000003</v>
      </c>
      <c r="G1669" s="412">
        <f t="shared" si="32"/>
        <v>38.799999999999997</v>
      </c>
      <c r="H1669" s="412">
        <f t="shared" si="32"/>
        <v>37.6</v>
      </c>
      <c r="I1669" s="412">
        <f t="shared" si="32"/>
        <v>37.1</v>
      </c>
      <c r="J1669" s="412">
        <f t="shared" si="32"/>
        <v>36.799999999999997</v>
      </c>
      <c r="K1669" s="412">
        <f t="shared" si="32"/>
        <v>34.9</v>
      </c>
      <c r="L1669" s="412">
        <f t="shared" si="32"/>
        <v>34.6</v>
      </c>
      <c r="M1669" s="413">
        <f t="shared" si="32"/>
        <v>29.7</v>
      </c>
    </row>
    <row r="1670" spans="1:13" s="321" customFormat="1" ht="17.45" customHeight="1">
      <c r="A1670" s="414" t="s">
        <v>59</v>
      </c>
      <c r="B1670" s="415">
        <f t="shared" ref="B1670:M1670" si="33">MATCH(B1669,(B1636:B1666),0)</f>
        <v>19</v>
      </c>
      <c r="C1670" s="416">
        <f t="shared" si="33"/>
        <v>13</v>
      </c>
      <c r="D1670" s="416">
        <f t="shared" si="33"/>
        <v>23</v>
      </c>
      <c r="E1670" s="416">
        <f t="shared" si="33"/>
        <v>19</v>
      </c>
      <c r="F1670" s="416">
        <f t="shared" si="33"/>
        <v>27</v>
      </c>
      <c r="G1670" s="416">
        <f t="shared" si="33"/>
        <v>8</v>
      </c>
      <c r="H1670" s="416">
        <f t="shared" si="33"/>
        <v>27</v>
      </c>
      <c r="I1670" s="416">
        <f t="shared" si="33"/>
        <v>10</v>
      </c>
      <c r="J1670" s="416">
        <f t="shared" si="33"/>
        <v>20</v>
      </c>
      <c r="K1670" s="416">
        <f t="shared" si="33"/>
        <v>3</v>
      </c>
      <c r="L1670" s="416">
        <f t="shared" si="33"/>
        <v>11</v>
      </c>
      <c r="M1670" s="417">
        <f t="shared" si="33"/>
        <v>11</v>
      </c>
    </row>
    <row r="1671" spans="1:13" s="321" customFormat="1" ht="17.45" customHeight="1">
      <c r="A1671" s="418" t="s">
        <v>36</v>
      </c>
      <c r="B1671" s="419">
        <f t="shared" ref="B1671:M1671" si="34">MIN(B1636:B1666)</f>
        <v>12.6</v>
      </c>
      <c r="C1671" s="398">
        <f t="shared" si="34"/>
        <v>20.2</v>
      </c>
      <c r="D1671" s="398">
        <f t="shared" si="34"/>
        <v>16.5</v>
      </c>
      <c r="E1671" s="398">
        <f t="shared" si="34"/>
        <v>19.100000000000001</v>
      </c>
      <c r="F1671" s="398">
        <f t="shared" si="34"/>
        <v>26.5</v>
      </c>
      <c r="G1671" s="398">
        <f t="shared" si="34"/>
        <v>29.2</v>
      </c>
      <c r="H1671" s="398">
        <f t="shared" si="34"/>
        <v>27.5</v>
      </c>
      <c r="I1671" s="398">
        <f t="shared" si="34"/>
        <v>31.2</v>
      </c>
      <c r="J1671" s="398">
        <f t="shared" si="34"/>
        <v>28.4</v>
      </c>
      <c r="K1671" s="398">
        <f t="shared" si="34"/>
        <v>22.4</v>
      </c>
      <c r="L1671" s="398">
        <f t="shared" si="34"/>
        <v>17.899999999999999</v>
      </c>
      <c r="M1671" s="399">
        <f t="shared" si="34"/>
        <v>16.399999999999999</v>
      </c>
    </row>
    <row r="1672" spans="1:13" s="321" customFormat="1" ht="17.45" customHeight="1">
      <c r="A1672" s="420" t="s">
        <v>59</v>
      </c>
      <c r="B1672" s="421">
        <f t="shared" ref="B1672:M1672" si="35">MATCH(B1671,(B1636:B1666),0)</f>
        <v>26</v>
      </c>
      <c r="C1672" s="422">
        <f t="shared" si="35"/>
        <v>1</v>
      </c>
      <c r="D1672" s="422">
        <f t="shared" si="35"/>
        <v>2</v>
      </c>
      <c r="E1672" s="422">
        <f t="shared" si="35"/>
        <v>2</v>
      </c>
      <c r="F1672" s="422">
        <f t="shared" si="35"/>
        <v>8</v>
      </c>
      <c r="G1672" s="422">
        <f t="shared" si="35"/>
        <v>3</v>
      </c>
      <c r="H1672" s="422">
        <f t="shared" si="35"/>
        <v>5</v>
      </c>
      <c r="I1672" s="422">
        <f t="shared" si="35"/>
        <v>22</v>
      </c>
      <c r="J1672" s="422">
        <f t="shared" si="35"/>
        <v>12</v>
      </c>
      <c r="K1672" s="422">
        <f t="shared" si="35"/>
        <v>15</v>
      </c>
      <c r="L1672" s="422">
        <f t="shared" si="35"/>
        <v>16</v>
      </c>
      <c r="M1672" s="423">
        <f t="shared" si="35"/>
        <v>18</v>
      </c>
    </row>
    <row r="1673" spans="1:13" s="321" customFormat="1" ht="17.45" customHeight="1">
      <c r="A1673" s="424" t="s">
        <v>62</v>
      </c>
      <c r="B1673" s="425"/>
      <c r="C1673" s="426" t="s">
        <v>63</v>
      </c>
      <c r="D1673" s="427"/>
      <c r="E1673" s="427"/>
      <c r="F1673" s="427"/>
      <c r="G1673" s="428">
        <f>MAX(B1669:M1669)</f>
        <v>38.799999999999997</v>
      </c>
      <c r="H1673" s="429" t="s">
        <v>45</v>
      </c>
      <c r="I1673" s="427"/>
      <c r="J1673" s="430" t="s">
        <v>59</v>
      </c>
      <c r="K1673" s="432">
        <f>HLOOKUP(G1673,B1669:M1670,2,FALSE)</f>
        <v>8</v>
      </c>
      <c r="L1673" s="432" t="s">
        <v>64</v>
      </c>
      <c r="M1673" s="1573" t="str">
        <f>MID("I   II  III IV  V   VI  VII VIII IX  X   XI  XII ",(MATCH(G1673,B1669:M1669,0)-1)*4+1,4)</f>
        <v xml:space="preserve">VI  </v>
      </c>
    </row>
    <row r="1674" spans="1:13" s="321" customFormat="1" ht="17.45" customHeight="1">
      <c r="A1674" s="434" t="s">
        <v>65</v>
      </c>
      <c r="B1674" s="435"/>
      <c r="C1674" s="436" t="s">
        <v>66</v>
      </c>
      <c r="D1674" s="437"/>
      <c r="E1674" s="437"/>
      <c r="F1674" s="437"/>
      <c r="G1674" s="438">
        <f>MIN(B1671:M1671)</f>
        <v>12.6</v>
      </c>
      <c r="H1674" s="439" t="s">
        <v>45</v>
      </c>
      <c r="I1674" s="437"/>
      <c r="J1674" s="440" t="s">
        <v>59</v>
      </c>
      <c r="K1674" s="442">
        <f>HLOOKUP(G1674,B1671:M1672,2,FALSE)</f>
        <v>26</v>
      </c>
      <c r="L1674" s="442" t="s">
        <v>64</v>
      </c>
      <c r="M1674" s="1574" t="str">
        <f>MID("I   II  III IV  V   VI  VII VIII IX  X   XI  XII ",(MATCH(G1674,B1671:M1671,0)-1)*4+1,4)</f>
        <v xml:space="preserve">I   </v>
      </c>
    </row>
    <row r="1675" spans="1:13" s="321" customFormat="1" ht="17.45" customHeight="1">
      <c r="A1675" s="444" t="s">
        <v>67</v>
      </c>
      <c r="B1675" s="445"/>
      <c r="C1675" s="446" t="s">
        <v>68</v>
      </c>
      <c r="D1675" s="447"/>
      <c r="E1675" s="447"/>
      <c r="F1675" s="448"/>
      <c r="G1675" s="449">
        <f>AVERAGE(B1636:M1666)</f>
        <v>28.877808219178092</v>
      </c>
      <c r="H1675" s="450" t="s">
        <v>45</v>
      </c>
      <c r="I1675" s="447"/>
      <c r="J1675" s="447"/>
      <c r="K1675" s="447"/>
      <c r="L1675" s="447"/>
      <c r="M1675" s="451"/>
    </row>
    <row r="1676" spans="1:13" s="457" customFormat="1" ht="18">
      <c r="A1676" s="191" t="s">
        <v>17</v>
      </c>
      <c r="B1676" s="1576"/>
      <c r="C1676" s="1576"/>
      <c r="D1676" s="1576"/>
      <c r="E1676" s="1576"/>
      <c r="F1676" s="1576"/>
      <c r="G1676" s="1576"/>
      <c r="H1676" s="1576"/>
      <c r="I1676" s="1576"/>
      <c r="J1676" s="1576"/>
      <c r="K1676" s="1577" t="s">
        <v>164</v>
      </c>
      <c r="L1676" s="1578"/>
      <c r="M1676" s="1579"/>
    </row>
    <row r="1677" spans="1:13" s="457" customFormat="1" ht="18">
      <c r="A1677" s="191" t="s">
        <v>18</v>
      </c>
      <c r="B1677" s="1576"/>
      <c r="C1677" s="1576"/>
      <c r="D1677" s="190"/>
      <c r="E1677" s="190" t="s">
        <v>69</v>
      </c>
      <c r="F1677" s="190"/>
      <c r="G1677" s="190"/>
      <c r="H1677" s="190"/>
      <c r="I1677" s="190"/>
      <c r="J1677" s="190"/>
      <c r="K1677" s="1577" t="s">
        <v>165</v>
      </c>
      <c r="L1677" s="1578"/>
      <c r="M1677" s="1579"/>
    </row>
    <row r="1678" spans="1:13" s="457" customFormat="1" ht="18">
      <c r="A1678" s="192"/>
      <c r="B1678" s="1580"/>
      <c r="C1678" s="1581"/>
      <c r="D1678" s="195"/>
      <c r="E1678" s="1582"/>
      <c r="F1678" s="198" t="s">
        <v>20</v>
      </c>
      <c r="G1678" s="1583">
        <v>2010</v>
      </c>
      <c r="H1678" s="1582"/>
      <c r="I1678" s="195"/>
      <c r="J1678" s="195"/>
      <c r="K1678" s="199" t="s">
        <v>163</v>
      </c>
      <c r="L1678" s="200"/>
      <c r="M1678" s="200"/>
    </row>
    <row r="1679" spans="1:13" s="457" customFormat="1" ht="15">
      <c r="A1679" s="201" t="s">
        <v>16</v>
      </c>
      <c r="B1679" s="1525" t="s">
        <v>2</v>
      </c>
      <c r="C1679" s="1526" t="s">
        <v>3</v>
      </c>
      <c r="D1679" s="1526" t="s">
        <v>4</v>
      </c>
      <c r="E1679" s="1526" t="s">
        <v>5</v>
      </c>
      <c r="F1679" s="1526" t="s">
        <v>6</v>
      </c>
      <c r="G1679" s="1526" t="s">
        <v>7</v>
      </c>
      <c r="H1679" s="1526" t="s">
        <v>8</v>
      </c>
      <c r="I1679" s="1526" t="s">
        <v>9</v>
      </c>
      <c r="J1679" s="1526" t="s">
        <v>10</v>
      </c>
      <c r="K1679" s="1526" t="s">
        <v>11</v>
      </c>
      <c r="L1679" s="1526" t="s">
        <v>12</v>
      </c>
      <c r="M1679" s="1527" t="s">
        <v>13</v>
      </c>
    </row>
    <row r="1680" spans="1:13" s="457" customFormat="1" ht="15">
      <c r="A1680" s="204">
        <v>1</v>
      </c>
      <c r="B1680" s="1528">
        <v>17.7</v>
      </c>
      <c r="C1680" s="1529">
        <v>28.2</v>
      </c>
      <c r="D1680" s="1529">
        <v>28.7</v>
      </c>
      <c r="E1680" s="1529">
        <v>27.9</v>
      </c>
      <c r="F1680" s="1529">
        <v>27.1</v>
      </c>
      <c r="G1680" s="1529">
        <v>37.200000000000003</v>
      </c>
      <c r="H1680" s="1529">
        <v>34.799999999999997</v>
      </c>
      <c r="I1680" s="1529">
        <v>34.5</v>
      </c>
      <c r="J1680" s="1529">
        <v>35.700000000000003</v>
      </c>
      <c r="K1680" s="1529">
        <v>32.5</v>
      </c>
      <c r="L1680" s="1529">
        <v>26.3</v>
      </c>
      <c r="M1680" s="1530">
        <v>24.5</v>
      </c>
    </row>
    <row r="1681" spans="1:13" s="457" customFormat="1" ht="15">
      <c r="A1681" s="207">
        <v>2</v>
      </c>
      <c r="B1681" s="1531">
        <v>17.7</v>
      </c>
      <c r="C1681" s="1532">
        <v>28.5</v>
      </c>
      <c r="D1681" s="1532">
        <v>31.2</v>
      </c>
      <c r="E1681" s="1532">
        <v>26.2</v>
      </c>
      <c r="F1681" s="1532">
        <v>25.3</v>
      </c>
      <c r="G1681" s="1532">
        <v>33.9</v>
      </c>
      <c r="H1681" s="1532">
        <v>35.9</v>
      </c>
      <c r="I1681" s="1532">
        <v>32.700000000000003</v>
      </c>
      <c r="J1681" s="1532">
        <v>34.5</v>
      </c>
      <c r="K1681" s="1532">
        <v>33</v>
      </c>
      <c r="L1681" s="1532">
        <v>27.6</v>
      </c>
      <c r="M1681" s="1533">
        <v>26.7</v>
      </c>
    </row>
    <row r="1682" spans="1:13" s="457" customFormat="1" ht="15">
      <c r="A1682" s="207">
        <v>3</v>
      </c>
      <c r="B1682" s="1531">
        <v>22.7</v>
      </c>
      <c r="C1682" s="1532">
        <v>28.8</v>
      </c>
      <c r="D1682" s="1532">
        <v>32.799999999999997</v>
      </c>
      <c r="E1682" s="1532">
        <v>21.7</v>
      </c>
      <c r="F1682" s="1532">
        <v>30.3</v>
      </c>
      <c r="G1682" s="1532">
        <v>30.8</v>
      </c>
      <c r="H1682" s="1532">
        <v>36</v>
      </c>
      <c r="I1682" s="1532">
        <v>34</v>
      </c>
      <c r="J1682" s="1532">
        <v>34.700000000000003</v>
      </c>
      <c r="K1682" s="1532">
        <v>31.8</v>
      </c>
      <c r="L1682" s="1532">
        <v>27</v>
      </c>
      <c r="M1682" s="1533">
        <v>26.6</v>
      </c>
    </row>
    <row r="1683" spans="1:13" s="457" customFormat="1" ht="15">
      <c r="A1683" s="207">
        <v>4</v>
      </c>
      <c r="B1683" s="1531">
        <v>22.3</v>
      </c>
      <c r="C1683" s="1532">
        <v>28.1</v>
      </c>
      <c r="D1683" s="1532">
        <v>29.5</v>
      </c>
      <c r="E1683" s="1532">
        <v>21.9</v>
      </c>
      <c r="F1683" s="1532">
        <v>31.5</v>
      </c>
      <c r="G1683" s="1532">
        <v>31.9</v>
      </c>
      <c r="H1683" s="1532">
        <v>38.4</v>
      </c>
      <c r="I1683" s="1532">
        <v>32.799999999999997</v>
      </c>
      <c r="J1683" s="1532">
        <v>34.9</v>
      </c>
      <c r="K1683" s="1532">
        <v>28.9</v>
      </c>
      <c r="L1683" s="1532">
        <v>26.7</v>
      </c>
      <c r="M1683" s="1533">
        <v>26.4</v>
      </c>
    </row>
    <row r="1684" spans="1:13" s="457" customFormat="1" ht="15">
      <c r="A1684" s="207">
        <v>5</v>
      </c>
      <c r="B1684" s="1531">
        <v>26.5</v>
      </c>
      <c r="C1684" s="1532">
        <v>25.4</v>
      </c>
      <c r="D1684" s="1532">
        <v>31.4</v>
      </c>
      <c r="E1684" s="1532">
        <v>26.7</v>
      </c>
      <c r="F1684" s="1532">
        <v>33.9</v>
      </c>
      <c r="G1684" s="1532">
        <v>31.8</v>
      </c>
      <c r="H1684" s="1532">
        <v>40.1</v>
      </c>
      <c r="I1684" s="1532">
        <v>34</v>
      </c>
      <c r="J1684" s="1532">
        <v>33.5</v>
      </c>
      <c r="K1684" s="1532">
        <v>27.8</v>
      </c>
      <c r="L1684" s="1532">
        <v>27.5</v>
      </c>
      <c r="M1684" s="1533">
        <v>26.5</v>
      </c>
    </row>
    <row r="1685" spans="1:13" s="457" customFormat="1" ht="15">
      <c r="A1685" s="207">
        <v>6</v>
      </c>
      <c r="B1685" s="1531">
        <v>23.6</v>
      </c>
      <c r="C1685" s="1532">
        <v>29.3</v>
      </c>
      <c r="D1685" s="1532">
        <v>31.2</v>
      </c>
      <c r="E1685" s="1532">
        <v>28.6</v>
      </c>
      <c r="F1685" s="1532">
        <v>35</v>
      </c>
      <c r="G1685" s="1532">
        <v>31.7</v>
      </c>
      <c r="H1685" s="1532">
        <v>39.6</v>
      </c>
      <c r="I1685" s="1532">
        <v>34.700000000000003</v>
      </c>
      <c r="J1685" s="1532">
        <v>32</v>
      </c>
      <c r="K1685" s="1532">
        <v>29.5</v>
      </c>
      <c r="L1685" s="1532">
        <v>27.8</v>
      </c>
      <c r="M1685" s="1533">
        <v>24.2</v>
      </c>
    </row>
    <row r="1686" spans="1:13" s="457" customFormat="1" ht="15">
      <c r="A1686" s="207">
        <v>7</v>
      </c>
      <c r="B1686" s="1531">
        <v>18.8</v>
      </c>
      <c r="C1686" s="1532">
        <v>29.9</v>
      </c>
      <c r="D1686" s="1532">
        <v>26.1</v>
      </c>
      <c r="E1686" s="1532">
        <v>25</v>
      </c>
      <c r="F1686" s="1532">
        <v>31.2</v>
      </c>
      <c r="G1686" s="1532">
        <v>34.5</v>
      </c>
      <c r="H1686" s="1532">
        <v>39.6</v>
      </c>
      <c r="I1686" s="1532">
        <v>34.6</v>
      </c>
      <c r="J1686" s="1532">
        <v>35.1</v>
      </c>
      <c r="K1686" s="1532">
        <v>32.200000000000003</v>
      </c>
      <c r="L1686" s="1532">
        <v>28</v>
      </c>
      <c r="M1686" s="1533">
        <v>22.6</v>
      </c>
    </row>
    <row r="1687" spans="1:13" s="457" customFormat="1" ht="15">
      <c r="A1687" s="207">
        <v>8</v>
      </c>
      <c r="B1687" s="1531">
        <v>18.7</v>
      </c>
      <c r="C1687" s="1532">
        <v>30.2</v>
      </c>
      <c r="D1687" s="1532">
        <v>20.399999999999999</v>
      </c>
      <c r="E1687" s="1532">
        <v>26.7</v>
      </c>
      <c r="F1687" s="1532">
        <v>34.200000000000003</v>
      </c>
      <c r="G1687" s="1532">
        <v>36.799999999999997</v>
      </c>
      <c r="H1687" s="1532">
        <v>38.200000000000003</v>
      </c>
      <c r="I1687" s="1532">
        <v>33.299999999999997</v>
      </c>
      <c r="J1687" s="1532">
        <v>34.9</v>
      </c>
      <c r="K1687" s="1532">
        <v>32.200000000000003</v>
      </c>
      <c r="L1687" s="1532">
        <v>29.5</v>
      </c>
      <c r="M1687" s="1533">
        <v>21.3</v>
      </c>
    </row>
    <row r="1688" spans="1:13" s="457" customFormat="1" ht="15">
      <c r="A1688" s="207">
        <v>9</v>
      </c>
      <c r="B1688" s="1531">
        <v>19.5</v>
      </c>
      <c r="C1688" s="1532">
        <v>31.7</v>
      </c>
      <c r="D1688" s="1532">
        <v>16.899999999999999</v>
      </c>
      <c r="E1688" s="1532">
        <v>24.2</v>
      </c>
      <c r="F1688" s="1532">
        <v>35.299999999999997</v>
      </c>
      <c r="G1688" s="1532">
        <v>36.200000000000003</v>
      </c>
      <c r="H1688" s="1532">
        <v>37.9</v>
      </c>
      <c r="I1688" s="1532">
        <v>31.1</v>
      </c>
      <c r="J1688" s="1532">
        <v>34.5</v>
      </c>
      <c r="K1688" s="1532">
        <v>32.5</v>
      </c>
      <c r="L1688" s="1532">
        <v>28.8</v>
      </c>
      <c r="M1688" s="1533">
        <v>24.7</v>
      </c>
    </row>
    <row r="1689" spans="1:13" s="457" customFormat="1" ht="15">
      <c r="A1689" s="207">
        <v>10</v>
      </c>
      <c r="B1689" s="1531">
        <v>24.7</v>
      </c>
      <c r="C1689" s="1532">
        <v>33.5</v>
      </c>
      <c r="D1689" s="1532">
        <v>16.7</v>
      </c>
      <c r="E1689" s="1532">
        <v>25.5</v>
      </c>
      <c r="F1689" s="1532">
        <v>30.6</v>
      </c>
      <c r="G1689" s="1532">
        <v>35.299999999999997</v>
      </c>
      <c r="H1689" s="1532">
        <v>37.799999999999997</v>
      </c>
      <c r="I1689" s="1532">
        <v>33.5</v>
      </c>
      <c r="J1689" s="1532">
        <v>34.200000000000003</v>
      </c>
      <c r="K1689" s="1532">
        <v>32.299999999999997</v>
      </c>
      <c r="L1689" s="1532">
        <v>27.5</v>
      </c>
      <c r="M1689" s="1533">
        <v>26.2</v>
      </c>
    </row>
    <row r="1690" spans="1:13" s="457" customFormat="1" ht="15">
      <c r="A1690" s="207">
        <v>11</v>
      </c>
      <c r="B1690" s="1531">
        <v>20.2</v>
      </c>
      <c r="C1690" s="1532">
        <v>33.700000000000003</v>
      </c>
      <c r="D1690" s="1532">
        <v>20</v>
      </c>
      <c r="E1690" s="1532">
        <v>29.8</v>
      </c>
      <c r="F1690" s="1532">
        <v>26.2</v>
      </c>
      <c r="G1690" s="1532">
        <v>33.9</v>
      </c>
      <c r="H1690" s="1532">
        <v>37</v>
      </c>
      <c r="I1690" s="1532">
        <v>32.4</v>
      </c>
      <c r="J1690" s="1532">
        <v>31.6</v>
      </c>
      <c r="K1690" s="1532">
        <v>33.6</v>
      </c>
      <c r="L1690" s="1532">
        <v>27.2</v>
      </c>
      <c r="M1690" s="1533">
        <v>23.2</v>
      </c>
    </row>
    <row r="1691" spans="1:13" s="457" customFormat="1" ht="15">
      <c r="A1691" s="207">
        <v>12</v>
      </c>
      <c r="B1691" s="1531">
        <v>16.600000000000001</v>
      </c>
      <c r="C1691" s="1532">
        <v>28.2</v>
      </c>
      <c r="D1691" s="1532">
        <v>22.3</v>
      </c>
      <c r="E1691" s="1532">
        <v>30</v>
      </c>
      <c r="F1691" s="1532">
        <v>32.299999999999997</v>
      </c>
      <c r="G1691" s="1532">
        <v>34.6</v>
      </c>
      <c r="H1691" s="1532">
        <v>37.799999999999997</v>
      </c>
      <c r="I1691" s="1532">
        <v>30.4</v>
      </c>
      <c r="J1691" s="1532">
        <v>31.7</v>
      </c>
      <c r="K1691" s="1532">
        <v>32</v>
      </c>
      <c r="L1691" s="1532">
        <v>28.7</v>
      </c>
      <c r="M1691" s="1533">
        <v>27.8</v>
      </c>
    </row>
    <row r="1692" spans="1:13" s="457" customFormat="1" ht="15">
      <c r="A1692" s="207">
        <v>13</v>
      </c>
      <c r="B1692" s="1531">
        <v>16.2</v>
      </c>
      <c r="C1692" s="1532">
        <v>18.399999999999999</v>
      </c>
      <c r="D1692" s="1532">
        <v>22</v>
      </c>
      <c r="E1692" s="1532">
        <v>28.5</v>
      </c>
      <c r="F1692" s="1532">
        <v>33.299999999999997</v>
      </c>
      <c r="G1692" s="1532">
        <v>37.200000000000003</v>
      </c>
      <c r="H1692" s="1532">
        <v>33.9</v>
      </c>
      <c r="I1692" s="1532">
        <v>34</v>
      </c>
      <c r="J1692" s="1532">
        <v>32.200000000000003</v>
      </c>
      <c r="K1692" s="1532">
        <v>32</v>
      </c>
      <c r="L1692" s="1532">
        <v>28.5</v>
      </c>
      <c r="M1692" s="1533">
        <v>25.9</v>
      </c>
    </row>
    <row r="1693" spans="1:13" s="457" customFormat="1" ht="15">
      <c r="A1693" s="207">
        <v>14</v>
      </c>
      <c r="B1693" s="1531">
        <v>17.2</v>
      </c>
      <c r="C1693" s="1532">
        <v>16.100000000000001</v>
      </c>
      <c r="D1693" s="1532">
        <v>24.7</v>
      </c>
      <c r="E1693" s="1532">
        <v>26.8</v>
      </c>
      <c r="F1693" s="1532">
        <v>33.799999999999997</v>
      </c>
      <c r="G1693" s="1532">
        <v>38.4</v>
      </c>
      <c r="H1693" s="1532">
        <v>34.5</v>
      </c>
      <c r="I1693" s="1532">
        <v>34.200000000000003</v>
      </c>
      <c r="J1693" s="1532">
        <v>27.2</v>
      </c>
      <c r="K1693" s="1532">
        <v>32.799999999999997</v>
      </c>
      <c r="L1693" s="1532">
        <v>27.7</v>
      </c>
      <c r="M1693" s="1533">
        <v>24.6</v>
      </c>
    </row>
    <row r="1694" spans="1:13" s="457" customFormat="1" ht="15">
      <c r="A1694" s="207">
        <v>15</v>
      </c>
      <c r="B1694" s="1531">
        <v>19.100000000000001</v>
      </c>
      <c r="C1694" s="1532">
        <v>15.4</v>
      </c>
      <c r="D1694" s="1532">
        <v>25.5</v>
      </c>
      <c r="E1694" s="1532">
        <v>25.4</v>
      </c>
      <c r="F1694" s="1532">
        <v>30.4</v>
      </c>
      <c r="G1694" s="1532">
        <v>37.799999999999997</v>
      </c>
      <c r="H1694" s="1532">
        <v>34.799999999999997</v>
      </c>
      <c r="I1694" s="1532">
        <v>33.9</v>
      </c>
      <c r="J1694" s="1532">
        <v>30.9</v>
      </c>
      <c r="K1694" s="1532">
        <v>28.5</v>
      </c>
      <c r="L1694" s="1532">
        <v>28.5</v>
      </c>
      <c r="M1694" s="1533">
        <v>19.8</v>
      </c>
    </row>
    <row r="1695" spans="1:13" s="457" customFormat="1" ht="15">
      <c r="A1695" s="207">
        <v>16</v>
      </c>
      <c r="B1695" s="1531">
        <v>18.399999999999999</v>
      </c>
      <c r="C1695" s="1532">
        <v>15.2</v>
      </c>
      <c r="D1695" s="1532">
        <v>24</v>
      </c>
      <c r="E1695" s="1532">
        <v>18.7</v>
      </c>
      <c r="F1695" s="1532">
        <v>33.4</v>
      </c>
      <c r="G1695" s="1532">
        <v>39.799999999999997</v>
      </c>
      <c r="H1695" s="1532">
        <v>35.700000000000003</v>
      </c>
      <c r="I1695" s="1532">
        <v>32.799999999999997</v>
      </c>
      <c r="J1695" s="1532">
        <v>32.5</v>
      </c>
      <c r="K1695" s="1532">
        <v>26.1</v>
      </c>
      <c r="L1695" s="1532">
        <v>25.9</v>
      </c>
      <c r="M1695" s="1533">
        <v>17.2</v>
      </c>
    </row>
    <row r="1696" spans="1:13" s="457" customFormat="1" ht="15">
      <c r="A1696" s="207">
        <v>17</v>
      </c>
      <c r="B1696" s="1531">
        <v>21.9</v>
      </c>
      <c r="C1696" s="1532">
        <v>14.3</v>
      </c>
      <c r="D1696" s="1532">
        <v>24</v>
      </c>
      <c r="E1696" s="1532">
        <v>20.3</v>
      </c>
      <c r="F1696" s="1532">
        <v>34.299999999999997</v>
      </c>
      <c r="G1696" s="1532">
        <v>39.700000000000003</v>
      </c>
      <c r="H1696" s="1532">
        <v>33.200000000000003</v>
      </c>
      <c r="I1696" s="1532">
        <v>30.2</v>
      </c>
      <c r="J1696" s="1532">
        <v>32.9</v>
      </c>
      <c r="K1696" s="1532">
        <v>23.7</v>
      </c>
      <c r="L1696" s="1532">
        <v>25.9</v>
      </c>
      <c r="M1696" s="1533">
        <v>19.8</v>
      </c>
    </row>
    <row r="1697" spans="1:13" s="457" customFormat="1" ht="15">
      <c r="A1697" s="207">
        <v>18</v>
      </c>
      <c r="B1697" s="1531">
        <v>23.9</v>
      </c>
      <c r="C1697" s="1532">
        <v>14.5</v>
      </c>
      <c r="D1697" s="1532">
        <v>25.1</v>
      </c>
      <c r="E1697" s="1532">
        <v>25.1</v>
      </c>
      <c r="F1697" s="1532">
        <v>33.799999999999997</v>
      </c>
      <c r="G1697" s="1532">
        <v>38.5</v>
      </c>
      <c r="H1697" s="1532">
        <v>32</v>
      </c>
      <c r="I1697" s="1532">
        <v>29.2</v>
      </c>
      <c r="J1697" s="1532">
        <v>34.299999999999997</v>
      </c>
      <c r="K1697" s="1532">
        <v>26.7</v>
      </c>
      <c r="L1697" s="1532">
        <v>24.8</v>
      </c>
      <c r="M1697" s="1533">
        <v>22.2</v>
      </c>
    </row>
    <row r="1698" spans="1:13" s="457" customFormat="1" ht="15">
      <c r="A1698" s="207">
        <v>19</v>
      </c>
      <c r="B1698" s="1531">
        <v>25.2</v>
      </c>
      <c r="C1698" s="1532">
        <v>16</v>
      </c>
      <c r="D1698" s="1532">
        <v>26.2</v>
      </c>
      <c r="E1698" s="1532">
        <v>31</v>
      </c>
      <c r="F1698" s="1532">
        <v>37.4</v>
      </c>
      <c r="G1698" s="1532">
        <v>40.4</v>
      </c>
      <c r="H1698" s="1532">
        <v>34.5</v>
      </c>
      <c r="I1698" s="1532">
        <v>34.4</v>
      </c>
      <c r="J1698" s="1532">
        <v>34.9</v>
      </c>
      <c r="K1698" s="1532">
        <v>30.4</v>
      </c>
      <c r="L1698" s="1532">
        <v>24.4</v>
      </c>
      <c r="M1698" s="1533">
        <v>21.5</v>
      </c>
    </row>
    <row r="1699" spans="1:13" s="457" customFormat="1" ht="15">
      <c r="A1699" s="207">
        <v>20</v>
      </c>
      <c r="B1699" s="1531">
        <v>21.7</v>
      </c>
      <c r="C1699" s="1532">
        <v>18.2</v>
      </c>
      <c r="D1699" s="1532">
        <v>26.9</v>
      </c>
      <c r="E1699" s="1532">
        <v>32.700000000000003</v>
      </c>
      <c r="F1699" s="1532">
        <v>37.5</v>
      </c>
      <c r="G1699" s="1532">
        <v>35.1</v>
      </c>
      <c r="H1699" s="1532">
        <v>36</v>
      </c>
      <c r="I1699" s="1532">
        <v>33.6</v>
      </c>
      <c r="J1699" s="1532">
        <v>35.700000000000003</v>
      </c>
      <c r="K1699" s="1532">
        <v>31.2</v>
      </c>
      <c r="L1699" s="1532">
        <v>27</v>
      </c>
      <c r="M1699" s="1533">
        <v>20</v>
      </c>
    </row>
    <row r="1700" spans="1:13" s="457" customFormat="1" ht="15">
      <c r="A1700" s="207">
        <v>21</v>
      </c>
      <c r="B1700" s="1531">
        <v>21</v>
      </c>
      <c r="C1700" s="1532">
        <v>18</v>
      </c>
      <c r="D1700" s="1532">
        <v>24.6</v>
      </c>
      <c r="E1700" s="1532">
        <v>33.5</v>
      </c>
      <c r="F1700" s="1532">
        <v>38.5</v>
      </c>
      <c r="G1700" s="1532">
        <v>32.1</v>
      </c>
      <c r="H1700" s="1532">
        <v>31.8</v>
      </c>
      <c r="I1700" s="1532">
        <v>32.4</v>
      </c>
      <c r="J1700" s="1532">
        <v>36.700000000000003</v>
      </c>
      <c r="K1700" s="1532">
        <v>30.7</v>
      </c>
      <c r="L1700" s="1532">
        <v>25.7</v>
      </c>
      <c r="M1700" s="1533">
        <v>20.5</v>
      </c>
    </row>
    <row r="1701" spans="1:13" s="457" customFormat="1" ht="15">
      <c r="A1701" s="207">
        <v>22</v>
      </c>
      <c r="B1701" s="1531">
        <v>21.4</v>
      </c>
      <c r="C1701" s="1532">
        <v>21.4</v>
      </c>
      <c r="D1701" s="1532">
        <v>27.4</v>
      </c>
      <c r="E1701" s="1532">
        <v>31.2</v>
      </c>
      <c r="F1701" s="1532">
        <v>38.9</v>
      </c>
      <c r="G1701" s="1532">
        <v>32.6</v>
      </c>
      <c r="H1701" s="1532">
        <v>30.5</v>
      </c>
      <c r="I1701" s="1532">
        <v>32.4</v>
      </c>
      <c r="J1701" s="1532">
        <v>33.299999999999997</v>
      </c>
      <c r="K1701" s="1532">
        <v>29.6</v>
      </c>
      <c r="L1701" s="1532">
        <v>25.5</v>
      </c>
      <c r="M1701" s="1533">
        <v>22</v>
      </c>
    </row>
    <row r="1702" spans="1:13" s="457" customFormat="1" ht="15">
      <c r="A1702" s="207">
        <v>23</v>
      </c>
      <c r="B1702" s="1531">
        <v>16.2</v>
      </c>
      <c r="C1702" s="1532">
        <v>21.1</v>
      </c>
      <c r="D1702" s="1532">
        <v>28.7</v>
      </c>
      <c r="E1702" s="1532">
        <v>26.4</v>
      </c>
      <c r="F1702" s="1532">
        <v>35.4</v>
      </c>
      <c r="G1702" s="1532">
        <v>34.700000000000003</v>
      </c>
      <c r="H1702" s="1532">
        <v>31.7</v>
      </c>
      <c r="I1702" s="1532">
        <v>34</v>
      </c>
      <c r="J1702" s="1532">
        <v>28.4</v>
      </c>
      <c r="K1702" s="1532">
        <v>29.7</v>
      </c>
      <c r="L1702" s="1532">
        <v>24</v>
      </c>
      <c r="M1702" s="1533">
        <v>24.1</v>
      </c>
    </row>
    <row r="1703" spans="1:13" s="457" customFormat="1" ht="15">
      <c r="A1703" s="207">
        <v>24</v>
      </c>
      <c r="B1703" s="1531">
        <v>18.100000000000001</v>
      </c>
      <c r="C1703" s="1532">
        <v>27.9</v>
      </c>
      <c r="D1703" s="1532">
        <v>29.3</v>
      </c>
      <c r="E1703" s="1532">
        <v>26.6</v>
      </c>
      <c r="F1703" s="1532">
        <v>30</v>
      </c>
      <c r="G1703" s="1532">
        <v>37.6</v>
      </c>
      <c r="H1703" s="1532">
        <v>31.6</v>
      </c>
      <c r="I1703" s="1532">
        <v>31.9</v>
      </c>
      <c r="J1703" s="1532">
        <v>29</v>
      </c>
      <c r="K1703" s="1532">
        <v>29.5</v>
      </c>
      <c r="L1703" s="1532">
        <v>25.5</v>
      </c>
      <c r="M1703" s="1533">
        <v>26</v>
      </c>
    </row>
    <row r="1704" spans="1:13" s="457" customFormat="1" ht="15">
      <c r="A1704" s="207">
        <v>25</v>
      </c>
      <c r="B1704" s="1531">
        <v>18.600000000000001</v>
      </c>
      <c r="C1704" s="1532">
        <v>33.4</v>
      </c>
      <c r="D1704" s="1532">
        <v>25.9</v>
      </c>
      <c r="E1704" s="1532">
        <v>29</v>
      </c>
      <c r="F1704" s="1532">
        <v>31.4</v>
      </c>
      <c r="G1704" s="1532">
        <v>35.9</v>
      </c>
      <c r="H1704" s="1532">
        <v>31</v>
      </c>
      <c r="I1704" s="1532">
        <v>32</v>
      </c>
      <c r="J1704" s="1532">
        <v>34.1</v>
      </c>
      <c r="K1704" s="1532">
        <v>28.1</v>
      </c>
      <c r="L1704" s="1532">
        <v>23.9</v>
      </c>
      <c r="M1704" s="1533">
        <v>23.2</v>
      </c>
    </row>
    <row r="1705" spans="1:13" s="457" customFormat="1" ht="15">
      <c r="A1705" s="207">
        <v>26</v>
      </c>
      <c r="B1705" s="1531">
        <v>18</v>
      </c>
      <c r="C1705" s="1532">
        <v>34.700000000000003</v>
      </c>
      <c r="D1705" s="1532">
        <v>22.6</v>
      </c>
      <c r="E1705" s="1532">
        <v>29.2</v>
      </c>
      <c r="F1705" s="1532">
        <v>33.1</v>
      </c>
      <c r="G1705" s="1532">
        <v>33.299999999999997</v>
      </c>
      <c r="H1705" s="1532">
        <v>34.4</v>
      </c>
      <c r="I1705" s="1532">
        <v>32.200000000000003</v>
      </c>
      <c r="J1705" s="1532">
        <v>31.7</v>
      </c>
      <c r="K1705" s="1532">
        <v>27.2</v>
      </c>
      <c r="L1705" s="1532">
        <v>19.7</v>
      </c>
      <c r="M1705" s="1533">
        <v>19.100000000000001</v>
      </c>
    </row>
    <row r="1706" spans="1:13" s="457" customFormat="1" ht="15">
      <c r="A1706" s="207">
        <v>27</v>
      </c>
      <c r="B1706" s="1531">
        <v>19.8</v>
      </c>
      <c r="C1706" s="1532">
        <v>31.2</v>
      </c>
      <c r="D1706" s="1532">
        <v>23.7</v>
      </c>
      <c r="E1706" s="1532">
        <v>27.2</v>
      </c>
      <c r="F1706" s="1532">
        <v>33.5</v>
      </c>
      <c r="G1706" s="1532">
        <v>37.4</v>
      </c>
      <c r="H1706" s="1532">
        <v>33.799999999999997</v>
      </c>
      <c r="I1706" s="1532">
        <v>28</v>
      </c>
      <c r="J1706" s="1532">
        <v>33.200000000000003</v>
      </c>
      <c r="K1706" s="1532">
        <v>24.8</v>
      </c>
      <c r="L1706" s="1532">
        <v>20.6</v>
      </c>
      <c r="M1706" s="1533">
        <v>21.9</v>
      </c>
    </row>
    <row r="1707" spans="1:13" s="457" customFormat="1" ht="15">
      <c r="A1707" s="207">
        <v>28</v>
      </c>
      <c r="B1707" s="1531">
        <v>21.4</v>
      </c>
      <c r="C1707" s="1532">
        <v>27.6</v>
      </c>
      <c r="D1707" s="1532">
        <v>24</v>
      </c>
      <c r="E1707" s="1532">
        <v>27.6</v>
      </c>
      <c r="F1707" s="1532">
        <v>35</v>
      </c>
      <c r="G1707" s="1532">
        <v>37</v>
      </c>
      <c r="H1707" s="1532">
        <v>33.9</v>
      </c>
      <c r="I1707" s="1532">
        <v>26.4</v>
      </c>
      <c r="J1707" s="1532">
        <v>32</v>
      </c>
      <c r="K1707" s="1532">
        <v>26</v>
      </c>
      <c r="L1707" s="1532">
        <v>24</v>
      </c>
      <c r="M1707" s="1533">
        <v>18.899999999999999</v>
      </c>
    </row>
    <row r="1708" spans="1:13" s="457" customFormat="1" ht="15">
      <c r="A1708" s="207">
        <v>29</v>
      </c>
      <c r="B1708" s="1531">
        <v>24.7</v>
      </c>
      <c r="C1708" s="1532"/>
      <c r="D1708" s="1532">
        <v>26.3</v>
      </c>
      <c r="E1708" s="1532">
        <v>31</v>
      </c>
      <c r="F1708" s="1532">
        <v>30.3</v>
      </c>
      <c r="G1708" s="1532">
        <v>35.4</v>
      </c>
      <c r="H1708" s="1532">
        <v>34.5</v>
      </c>
      <c r="I1708" s="1532">
        <v>27.4</v>
      </c>
      <c r="J1708" s="1532">
        <v>33.5</v>
      </c>
      <c r="K1708" s="1532">
        <v>23.5</v>
      </c>
      <c r="L1708" s="1532">
        <v>23.5</v>
      </c>
      <c r="M1708" s="1533">
        <v>21.6</v>
      </c>
    </row>
    <row r="1709" spans="1:13" s="457" customFormat="1" ht="15">
      <c r="A1709" s="207">
        <v>30</v>
      </c>
      <c r="B1709" s="1531">
        <v>27.8</v>
      </c>
      <c r="C1709" s="1532"/>
      <c r="D1709" s="1532">
        <v>26.2</v>
      </c>
      <c r="E1709" s="1532">
        <v>28</v>
      </c>
      <c r="F1709" s="1532">
        <v>32.299999999999997</v>
      </c>
      <c r="G1709" s="1532">
        <v>34</v>
      </c>
      <c r="H1709" s="1532">
        <v>36</v>
      </c>
      <c r="I1709" s="1532">
        <v>33.9</v>
      </c>
      <c r="J1709" s="1532">
        <v>33.4</v>
      </c>
      <c r="K1709" s="1532">
        <v>26.3</v>
      </c>
      <c r="L1709" s="1532">
        <v>21.2</v>
      </c>
      <c r="M1709" s="1533">
        <v>22.8</v>
      </c>
    </row>
    <row r="1710" spans="1:13" s="457" customFormat="1" ht="15">
      <c r="A1710" s="208">
        <v>31</v>
      </c>
      <c r="B1710" s="1534">
        <v>28</v>
      </c>
      <c r="C1710" s="1535"/>
      <c r="D1710" s="1535">
        <v>27</v>
      </c>
      <c r="E1710" s="1535"/>
      <c r="F1710" s="1535">
        <v>35.6</v>
      </c>
      <c r="G1710" s="1535"/>
      <c r="H1710" s="1535">
        <v>36.6</v>
      </c>
      <c r="I1710" s="1535">
        <v>34.700000000000003</v>
      </c>
      <c r="J1710" s="1535"/>
      <c r="K1710" s="1535">
        <v>26</v>
      </c>
      <c r="L1710" s="1535"/>
      <c r="M1710" s="1536">
        <v>22.4</v>
      </c>
    </row>
    <row r="1711" spans="1:13" s="457" customFormat="1" ht="15">
      <c r="A1711" s="211" t="s">
        <v>22</v>
      </c>
      <c r="B1711" s="1537">
        <f t="shared" ref="B1711:M1711" si="36">SUM(B1680:B1710)</f>
        <v>647.5999999999998</v>
      </c>
      <c r="C1711" s="1538">
        <f t="shared" si="36"/>
        <v>698.90000000000009</v>
      </c>
      <c r="D1711" s="1538">
        <f t="shared" si="36"/>
        <v>791.3</v>
      </c>
      <c r="E1711" s="1538">
        <f t="shared" si="36"/>
        <v>812.4000000000002</v>
      </c>
      <c r="F1711" s="1538">
        <f t="shared" si="36"/>
        <v>1020.7999999999998</v>
      </c>
      <c r="G1711" s="1538">
        <f t="shared" si="36"/>
        <v>1065.5</v>
      </c>
      <c r="H1711" s="1538">
        <f t="shared" si="36"/>
        <v>1093.5</v>
      </c>
      <c r="I1711" s="1538">
        <f t="shared" si="36"/>
        <v>1005.5999999999999</v>
      </c>
      <c r="J1711" s="1538">
        <f t="shared" si="36"/>
        <v>993.19999999999993</v>
      </c>
      <c r="K1711" s="1538">
        <f t="shared" si="36"/>
        <v>911.10000000000025</v>
      </c>
      <c r="L1711" s="1538">
        <f t="shared" si="36"/>
        <v>778.90000000000009</v>
      </c>
      <c r="M1711" s="1539">
        <f t="shared" si="36"/>
        <v>714.2</v>
      </c>
    </row>
    <row r="1712" spans="1:13" s="457" customFormat="1" ht="15">
      <c r="A1712" s="207" t="s">
        <v>23</v>
      </c>
      <c r="B1712" s="215">
        <f t="shared" ref="B1712:M1712" si="37">AVERAGE(B1680:B1710)</f>
        <v>20.890322580645154</v>
      </c>
      <c r="C1712" s="216">
        <f t="shared" si="37"/>
        <v>24.960714285714289</v>
      </c>
      <c r="D1712" s="216">
        <f t="shared" si="37"/>
        <v>25.525806451612901</v>
      </c>
      <c r="E1712" s="216">
        <f t="shared" si="37"/>
        <v>27.080000000000005</v>
      </c>
      <c r="F1712" s="216">
        <f t="shared" si="37"/>
        <v>32.92903225806451</v>
      </c>
      <c r="G1712" s="216">
        <f t="shared" si="37"/>
        <v>35.516666666666666</v>
      </c>
      <c r="H1712" s="216">
        <f t="shared" si="37"/>
        <v>35.274193548387096</v>
      </c>
      <c r="I1712" s="216">
        <f t="shared" si="37"/>
        <v>32.438709677419354</v>
      </c>
      <c r="J1712" s="216">
        <f t="shared" si="37"/>
        <v>33.106666666666662</v>
      </c>
      <c r="K1712" s="216">
        <f t="shared" si="37"/>
        <v>29.390322580645169</v>
      </c>
      <c r="L1712" s="216">
        <f t="shared" si="37"/>
        <v>25.963333333333335</v>
      </c>
      <c r="M1712" s="217">
        <f t="shared" si="37"/>
        <v>23.038709677419355</v>
      </c>
    </row>
    <row r="1713" spans="1:13" s="457" customFormat="1" ht="15">
      <c r="A1713" s="211" t="s">
        <v>24</v>
      </c>
      <c r="B1713" s="1102">
        <f t="shared" ref="B1713:M1713" si="38">MAX(B1680:B1710)</f>
        <v>28</v>
      </c>
      <c r="C1713" s="1100">
        <f t="shared" si="38"/>
        <v>34.700000000000003</v>
      </c>
      <c r="D1713" s="1100">
        <f t="shared" si="38"/>
        <v>32.799999999999997</v>
      </c>
      <c r="E1713" s="1100">
        <f t="shared" si="38"/>
        <v>33.5</v>
      </c>
      <c r="F1713" s="1100">
        <f t="shared" si="38"/>
        <v>38.9</v>
      </c>
      <c r="G1713" s="1100">
        <f t="shared" si="38"/>
        <v>40.4</v>
      </c>
      <c r="H1713" s="1100">
        <f t="shared" si="38"/>
        <v>40.1</v>
      </c>
      <c r="I1713" s="1100">
        <f t="shared" si="38"/>
        <v>34.700000000000003</v>
      </c>
      <c r="J1713" s="1100">
        <f t="shared" si="38"/>
        <v>36.700000000000003</v>
      </c>
      <c r="K1713" s="1100">
        <f t="shared" si="38"/>
        <v>33.6</v>
      </c>
      <c r="L1713" s="1100">
        <f t="shared" si="38"/>
        <v>29.5</v>
      </c>
      <c r="M1713" s="1101">
        <f t="shared" si="38"/>
        <v>27.8</v>
      </c>
    </row>
    <row r="1714" spans="1:13" s="457" customFormat="1" ht="15">
      <c r="A1714" s="218" t="s">
        <v>16</v>
      </c>
      <c r="B1714" s="1103">
        <f t="shared" ref="B1714:M1714" si="39">MATCH(B1713,(B1680:B1710),0)</f>
        <v>31</v>
      </c>
      <c r="C1714" s="1104">
        <f t="shared" si="39"/>
        <v>26</v>
      </c>
      <c r="D1714" s="1104">
        <f t="shared" si="39"/>
        <v>3</v>
      </c>
      <c r="E1714" s="1104">
        <f t="shared" si="39"/>
        <v>21</v>
      </c>
      <c r="F1714" s="1104">
        <f t="shared" si="39"/>
        <v>22</v>
      </c>
      <c r="G1714" s="1104">
        <f t="shared" si="39"/>
        <v>19</v>
      </c>
      <c r="H1714" s="1104">
        <f t="shared" si="39"/>
        <v>5</v>
      </c>
      <c r="I1714" s="1104">
        <f t="shared" si="39"/>
        <v>6</v>
      </c>
      <c r="J1714" s="1104">
        <f t="shared" si="39"/>
        <v>21</v>
      </c>
      <c r="K1714" s="1104">
        <f t="shared" si="39"/>
        <v>11</v>
      </c>
      <c r="L1714" s="1104">
        <f t="shared" si="39"/>
        <v>8</v>
      </c>
      <c r="M1714" s="1105">
        <f t="shared" si="39"/>
        <v>12</v>
      </c>
    </row>
    <row r="1715" spans="1:13" s="457" customFormat="1" ht="15">
      <c r="A1715" s="219" t="s">
        <v>36</v>
      </c>
      <c r="B1715" s="220">
        <f t="shared" ref="B1715:M1715" si="40">MIN(B1680:B1710)</f>
        <v>16.2</v>
      </c>
      <c r="C1715" s="221">
        <f t="shared" si="40"/>
        <v>14.3</v>
      </c>
      <c r="D1715" s="221">
        <f t="shared" si="40"/>
        <v>16.7</v>
      </c>
      <c r="E1715" s="221">
        <f t="shared" si="40"/>
        <v>18.7</v>
      </c>
      <c r="F1715" s="221">
        <f t="shared" si="40"/>
        <v>25.3</v>
      </c>
      <c r="G1715" s="221">
        <f t="shared" si="40"/>
        <v>30.8</v>
      </c>
      <c r="H1715" s="221">
        <f t="shared" si="40"/>
        <v>30.5</v>
      </c>
      <c r="I1715" s="221">
        <f t="shared" si="40"/>
        <v>26.4</v>
      </c>
      <c r="J1715" s="221">
        <f t="shared" si="40"/>
        <v>27.2</v>
      </c>
      <c r="K1715" s="221">
        <f t="shared" si="40"/>
        <v>23.5</v>
      </c>
      <c r="L1715" s="221">
        <f t="shared" si="40"/>
        <v>19.7</v>
      </c>
      <c r="M1715" s="222">
        <f t="shared" si="40"/>
        <v>17.2</v>
      </c>
    </row>
    <row r="1716" spans="1:13" s="457" customFormat="1" ht="15">
      <c r="A1716" s="223" t="s">
        <v>16</v>
      </c>
      <c r="B1716" s="1106">
        <f t="shared" ref="B1716:M1716" si="41">MATCH(B1715,(B1680:B1710),0)</f>
        <v>13</v>
      </c>
      <c r="C1716" s="1107">
        <f t="shared" si="41"/>
        <v>17</v>
      </c>
      <c r="D1716" s="1107">
        <f t="shared" si="41"/>
        <v>10</v>
      </c>
      <c r="E1716" s="1107">
        <f t="shared" si="41"/>
        <v>16</v>
      </c>
      <c r="F1716" s="1107">
        <f t="shared" si="41"/>
        <v>2</v>
      </c>
      <c r="G1716" s="1107">
        <f t="shared" si="41"/>
        <v>3</v>
      </c>
      <c r="H1716" s="1107">
        <f t="shared" si="41"/>
        <v>22</v>
      </c>
      <c r="I1716" s="1107">
        <f t="shared" si="41"/>
        <v>28</v>
      </c>
      <c r="J1716" s="1107">
        <f t="shared" si="41"/>
        <v>14</v>
      </c>
      <c r="K1716" s="1107">
        <f t="shared" si="41"/>
        <v>29</v>
      </c>
      <c r="L1716" s="1107">
        <f t="shared" si="41"/>
        <v>26</v>
      </c>
      <c r="M1716" s="1108">
        <f t="shared" si="41"/>
        <v>16</v>
      </c>
    </row>
    <row r="1717" spans="1:13" s="457" customFormat="1" ht="15">
      <c r="A1717" s="224" t="s">
        <v>43</v>
      </c>
      <c r="B1717" s="225"/>
      <c r="C1717" s="226" t="s">
        <v>44</v>
      </c>
      <c r="D1717" s="227"/>
      <c r="E1717" s="227"/>
      <c r="F1717" s="227"/>
      <c r="G1717" s="228">
        <f>MAX(B1713:M1713)</f>
        <v>40.4</v>
      </c>
      <c r="H1717" s="229" t="s">
        <v>45</v>
      </c>
      <c r="I1717" s="227"/>
      <c r="J1717" s="230" t="s">
        <v>16</v>
      </c>
      <c r="K1717" s="232">
        <f>HLOOKUP(G1717,B1713:M1714,2,FALSE)</f>
        <v>19</v>
      </c>
      <c r="L1717" s="232" t="s">
        <v>15</v>
      </c>
      <c r="M1717" s="1584" t="str">
        <f>MID("I   II  III IV  V   VI  VII VIII IX  X   XI  XII ",(MATCH(G1717,B1713:M1713,0)-1)*4+1,4)</f>
        <v xml:space="preserve">VI  </v>
      </c>
    </row>
    <row r="1718" spans="1:13" s="457" customFormat="1" ht="15">
      <c r="A1718" s="234" t="s">
        <v>46</v>
      </c>
      <c r="B1718" s="235"/>
      <c r="C1718" s="236" t="s">
        <v>47</v>
      </c>
      <c r="D1718" s="237"/>
      <c r="E1718" s="237"/>
      <c r="F1718" s="237"/>
      <c r="G1718" s="238">
        <f>MIN(B1715:M1715)</f>
        <v>14.3</v>
      </c>
      <c r="H1718" s="239" t="s">
        <v>45</v>
      </c>
      <c r="I1718" s="237"/>
      <c r="J1718" s="240" t="s">
        <v>16</v>
      </c>
      <c r="K1718" s="242">
        <f>HLOOKUP(G1718,B1715:M1716,2,FALSE)</f>
        <v>17</v>
      </c>
      <c r="L1718" s="242" t="s">
        <v>15</v>
      </c>
      <c r="M1718" s="1585" t="str">
        <f>MID("I   II  III IV  V   VI  VII VIII IX  X   XI  XII ",(MATCH(G1718,B1715:M1715,0)-1)*4+1,4)</f>
        <v xml:space="preserve">II  </v>
      </c>
    </row>
    <row r="1719" spans="1:13" s="457" customFormat="1" ht="15">
      <c r="A1719" s="244" t="s">
        <v>48</v>
      </c>
      <c r="B1719" s="245"/>
      <c r="C1719" s="246" t="s">
        <v>49</v>
      </c>
      <c r="D1719" s="247"/>
      <c r="E1719" s="247"/>
      <c r="F1719" s="248"/>
      <c r="G1719" s="249">
        <f>AVERAGE(B1680:M1710)</f>
        <v>28.857534246575316</v>
      </c>
      <c r="H1719" s="250" t="s">
        <v>45</v>
      </c>
      <c r="I1719" s="247"/>
      <c r="J1719" s="247"/>
      <c r="K1719" s="247"/>
      <c r="L1719" s="247"/>
      <c r="M1719" s="251"/>
    </row>
    <row r="1721" spans="1:13" customFormat="1" ht="15">
      <c r="A1721" s="1507">
        <v>2011</v>
      </c>
      <c r="B1721" s="1507"/>
      <c r="C1721" s="1507"/>
      <c r="D1721" s="1507"/>
      <c r="E1721" s="1507"/>
      <c r="F1721" s="1507"/>
      <c r="G1721" s="1507"/>
      <c r="H1721" s="1507"/>
      <c r="I1721" s="1507"/>
      <c r="J1721" s="1507"/>
      <c r="K1721" s="1507"/>
      <c r="L1721" s="1507"/>
      <c r="M1721" s="1507"/>
    </row>
    <row r="1722" spans="1:13" customFormat="1" ht="15">
      <c r="A1722" s="1507">
        <v>1</v>
      </c>
      <c r="B1722" s="1507">
        <v>19.2</v>
      </c>
      <c r="C1722" s="1507">
        <v>14.4</v>
      </c>
      <c r="D1722" s="1507">
        <v>23.9</v>
      </c>
      <c r="E1722" s="1507">
        <v>25</v>
      </c>
      <c r="F1722" s="1507">
        <v>31.7</v>
      </c>
      <c r="G1722" s="1507">
        <v>33.4</v>
      </c>
      <c r="H1722" s="1507">
        <v>32.200000000000003</v>
      </c>
      <c r="I1722" s="1507">
        <v>29.3</v>
      </c>
      <c r="J1722" s="1507">
        <v>36.6</v>
      </c>
      <c r="K1722" s="1507">
        <v>22.8</v>
      </c>
      <c r="L1722" s="1507">
        <v>28.7</v>
      </c>
      <c r="M1722" s="1507">
        <v>23.7</v>
      </c>
    </row>
    <row r="1723" spans="1:13" customFormat="1" ht="15">
      <c r="A1723" s="1507">
        <v>2</v>
      </c>
      <c r="B1723" s="1507">
        <v>20.3</v>
      </c>
      <c r="C1723" s="1507">
        <v>18.5</v>
      </c>
      <c r="D1723" s="1507">
        <v>23</v>
      </c>
      <c r="E1723" s="1507">
        <v>25.2</v>
      </c>
      <c r="F1723" s="1507">
        <v>36.200000000000003</v>
      </c>
      <c r="G1723" s="1507">
        <v>33.200000000000003</v>
      </c>
      <c r="H1723" s="1507">
        <v>34.200000000000003</v>
      </c>
      <c r="I1723" s="1507">
        <v>29.2</v>
      </c>
      <c r="J1723" s="1507">
        <v>34.1</v>
      </c>
      <c r="K1723" s="1507">
        <v>28.9</v>
      </c>
      <c r="L1723" s="1507">
        <v>28.4</v>
      </c>
      <c r="M1723" s="1507">
        <v>22</v>
      </c>
    </row>
    <row r="1724" spans="1:13" customFormat="1" ht="15">
      <c r="A1724" s="1507">
        <v>3</v>
      </c>
      <c r="B1724" s="1507">
        <v>19.7</v>
      </c>
      <c r="C1724" s="1507">
        <v>20.399999999999999</v>
      </c>
      <c r="D1724" s="1507">
        <v>20.2</v>
      </c>
      <c r="E1724" s="1507">
        <v>25.7</v>
      </c>
      <c r="F1724" s="1507">
        <v>29.4</v>
      </c>
      <c r="G1724" s="1507">
        <v>33.1</v>
      </c>
      <c r="H1724" s="1507">
        <v>36.5</v>
      </c>
      <c r="I1724" s="1507">
        <v>33</v>
      </c>
      <c r="J1724" s="1507">
        <v>32</v>
      </c>
      <c r="K1724" s="1507">
        <v>26</v>
      </c>
      <c r="L1724" s="1507">
        <v>29.4</v>
      </c>
      <c r="M1724" s="1507">
        <v>22.6</v>
      </c>
    </row>
    <row r="1725" spans="1:13" customFormat="1" ht="15">
      <c r="A1725" s="1507">
        <v>4</v>
      </c>
      <c r="B1725" s="1507">
        <v>13.7</v>
      </c>
      <c r="C1725" s="1507">
        <v>24.5</v>
      </c>
      <c r="D1725" s="1507">
        <v>16.7</v>
      </c>
      <c r="E1725" s="1507">
        <v>24.1</v>
      </c>
      <c r="F1725" s="1507">
        <v>23.3</v>
      </c>
      <c r="G1725" s="1507">
        <v>35.700000000000003</v>
      </c>
      <c r="H1725" s="1507">
        <v>35.299999999999997</v>
      </c>
      <c r="I1725" s="1507">
        <v>35.700000000000003</v>
      </c>
      <c r="J1725" s="1507">
        <v>33.4</v>
      </c>
      <c r="K1725" s="1507">
        <v>24.5</v>
      </c>
      <c r="L1725" s="1507">
        <v>29.9</v>
      </c>
      <c r="M1725" s="1507">
        <v>23.3</v>
      </c>
    </row>
    <row r="1726" spans="1:13" customFormat="1" ht="15">
      <c r="A1726" s="1507">
        <v>5</v>
      </c>
      <c r="B1726" s="1507">
        <v>12.8</v>
      </c>
      <c r="C1726" s="1507">
        <v>24.5</v>
      </c>
      <c r="D1726" s="1507">
        <v>19.7</v>
      </c>
      <c r="E1726" s="1507">
        <v>21.9</v>
      </c>
      <c r="F1726" s="1507">
        <v>27.2</v>
      </c>
      <c r="G1726" s="1507">
        <v>36.6</v>
      </c>
      <c r="H1726" s="1507">
        <v>34.799999999999997</v>
      </c>
      <c r="I1726" s="1507">
        <v>35.700000000000003</v>
      </c>
      <c r="J1726" s="1507">
        <v>31</v>
      </c>
      <c r="K1726" s="1507">
        <v>22.8</v>
      </c>
      <c r="L1726" s="1507">
        <v>30.2</v>
      </c>
      <c r="M1726" s="1507">
        <v>24.5</v>
      </c>
    </row>
    <row r="1727" spans="1:13" customFormat="1" ht="15">
      <c r="A1727" s="1507">
        <v>6</v>
      </c>
      <c r="B1727" s="1507">
        <v>15.7</v>
      </c>
      <c r="C1727" s="1507">
        <v>22.8</v>
      </c>
      <c r="D1727" s="1507">
        <v>22</v>
      </c>
      <c r="E1727" s="1507">
        <v>21.2</v>
      </c>
      <c r="F1727" s="1507">
        <v>32.5</v>
      </c>
      <c r="G1727" s="1507">
        <v>35.200000000000003</v>
      </c>
      <c r="H1727" s="1507">
        <v>37.4</v>
      </c>
      <c r="I1727" s="1507">
        <v>32.200000000000003</v>
      </c>
      <c r="J1727" s="1507">
        <v>33.9</v>
      </c>
      <c r="K1727" s="1507">
        <v>21</v>
      </c>
      <c r="L1727" s="1507">
        <v>29.6</v>
      </c>
      <c r="M1727" s="1507">
        <v>22</v>
      </c>
    </row>
    <row r="1728" spans="1:13" customFormat="1" ht="15">
      <c r="A1728" s="1507">
        <v>7</v>
      </c>
      <c r="B1728" s="1507">
        <v>14.2</v>
      </c>
      <c r="C1728" s="1507">
        <v>22.6</v>
      </c>
      <c r="D1728" s="1507">
        <v>20.6</v>
      </c>
      <c r="E1728" s="1507">
        <v>22.1</v>
      </c>
      <c r="F1728" s="1507">
        <v>35.799999999999997</v>
      </c>
      <c r="G1728" s="1507">
        <v>35.9</v>
      </c>
      <c r="H1728" s="1507">
        <v>39</v>
      </c>
      <c r="I1728" s="1507">
        <v>34.299999999999997</v>
      </c>
      <c r="J1728" s="1507">
        <v>34.799999999999997</v>
      </c>
      <c r="K1728" s="1507">
        <v>22.6</v>
      </c>
      <c r="L1728" s="1507">
        <v>29.9</v>
      </c>
      <c r="M1728" s="1507">
        <v>21.3</v>
      </c>
    </row>
    <row r="1729" spans="1:13" customFormat="1" ht="15">
      <c r="A1729" s="1507">
        <v>8</v>
      </c>
      <c r="B1729" s="1507">
        <v>14</v>
      </c>
      <c r="C1729" s="1507">
        <v>23</v>
      </c>
      <c r="D1729" s="1507">
        <v>18.7</v>
      </c>
      <c r="E1729" s="1507">
        <v>27.7</v>
      </c>
      <c r="F1729" s="1507">
        <v>36</v>
      </c>
      <c r="G1729" s="1507">
        <v>35.200000000000003</v>
      </c>
      <c r="H1729" s="1507">
        <v>35.4</v>
      </c>
      <c r="I1729" s="1507">
        <v>32</v>
      </c>
      <c r="J1729" s="1507">
        <v>34.9</v>
      </c>
      <c r="K1729" s="1507">
        <v>23</v>
      </c>
      <c r="L1729" s="1507">
        <v>27</v>
      </c>
      <c r="M1729" s="1507">
        <v>21.1</v>
      </c>
    </row>
    <row r="1730" spans="1:13" customFormat="1" ht="15">
      <c r="A1730" s="1507">
        <v>9</v>
      </c>
      <c r="B1730" s="1507">
        <v>14</v>
      </c>
      <c r="C1730" s="1507">
        <v>25.7</v>
      </c>
      <c r="D1730" s="1507">
        <v>18</v>
      </c>
      <c r="E1730" s="1507">
        <v>26</v>
      </c>
      <c r="F1730" s="1507">
        <v>36.9</v>
      </c>
      <c r="G1730" s="1507">
        <v>35</v>
      </c>
      <c r="H1730" s="1507">
        <v>32.6</v>
      </c>
      <c r="I1730" s="1507">
        <v>32.4</v>
      </c>
      <c r="J1730" s="1507">
        <v>30.9</v>
      </c>
      <c r="K1730" s="1507">
        <v>29.5</v>
      </c>
      <c r="L1730" s="1507">
        <v>26.5</v>
      </c>
      <c r="M1730" s="1507">
        <v>19.899999999999999</v>
      </c>
    </row>
    <row r="1731" spans="1:13" customFormat="1" ht="15">
      <c r="A1731" s="1507">
        <v>10</v>
      </c>
      <c r="B1731" s="1507">
        <v>13</v>
      </c>
      <c r="C1731" s="1507">
        <v>27.4</v>
      </c>
      <c r="D1731" s="1507">
        <v>18.399999999999999</v>
      </c>
      <c r="E1731" s="1507">
        <v>27.3</v>
      </c>
      <c r="F1731" s="1507">
        <v>37</v>
      </c>
      <c r="G1731" s="1507">
        <v>34.299999999999997</v>
      </c>
      <c r="H1731" s="1507">
        <v>33.6</v>
      </c>
      <c r="I1731" s="1507">
        <v>29.8</v>
      </c>
      <c r="J1731" s="1507">
        <v>30.5</v>
      </c>
      <c r="K1731" s="1507">
        <v>32.200000000000003</v>
      </c>
      <c r="L1731" s="1507">
        <v>27</v>
      </c>
      <c r="M1731" s="1507">
        <v>17.8</v>
      </c>
    </row>
    <row r="1732" spans="1:13" customFormat="1" ht="15">
      <c r="A1732" s="1507">
        <v>11</v>
      </c>
      <c r="B1732" s="1507">
        <v>11.8</v>
      </c>
      <c r="C1732" s="1507">
        <v>25.9</v>
      </c>
      <c r="D1732" s="1507">
        <v>19</v>
      </c>
      <c r="E1732" s="1507">
        <v>27.1</v>
      </c>
      <c r="F1732" s="1507">
        <v>35.700000000000003</v>
      </c>
      <c r="G1732" s="1507">
        <v>32</v>
      </c>
      <c r="H1732" s="1507">
        <v>33.4</v>
      </c>
      <c r="I1732" s="1507">
        <v>29.6</v>
      </c>
      <c r="J1732" s="1507">
        <v>29.7</v>
      </c>
      <c r="K1732" s="1507">
        <v>33.200000000000003</v>
      </c>
      <c r="L1732" s="1507">
        <v>26.6</v>
      </c>
      <c r="M1732" s="1507">
        <v>19</v>
      </c>
    </row>
    <row r="1733" spans="1:13" customFormat="1" ht="15">
      <c r="A1733" s="1507">
        <v>12</v>
      </c>
      <c r="B1733" s="1507">
        <v>14.3</v>
      </c>
      <c r="C1733" s="1507">
        <v>21.7</v>
      </c>
      <c r="D1733" s="1507">
        <v>19.5</v>
      </c>
      <c r="E1733" s="1507">
        <v>29</v>
      </c>
      <c r="F1733" s="1507">
        <v>32.5</v>
      </c>
      <c r="G1733" s="1507">
        <v>33.200000000000003</v>
      </c>
      <c r="H1733" s="1507">
        <v>32.9</v>
      </c>
      <c r="I1733" s="1507">
        <v>31</v>
      </c>
      <c r="J1733" s="1507">
        <v>26.5</v>
      </c>
      <c r="K1733" s="1507">
        <v>30.3</v>
      </c>
      <c r="L1733" s="1507">
        <v>27</v>
      </c>
      <c r="M1733" s="1507">
        <v>20.3</v>
      </c>
    </row>
    <row r="1734" spans="1:13" customFormat="1" ht="15">
      <c r="A1734" s="1507">
        <v>13</v>
      </c>
      <c r="B1734" s="1507">
        <v>14.1</v>
      </c>
      <c r="C1734" s="1507">
        <v>15.1</v>
      </c>
      <c r="D1734" s="1507">
        <v>24</v>
      </c>
      <c r="E1734" s="1507">
        <v>29</v>
      </c>
      <c r="F1734" s="1507">
        <v>30</v>
      </c>
      <c r="G1734" s="1507">
        <v>33.200000000000003</v>
      </c>
      <c r="H1734" s="1507">
        <v>31.4</v>
      </c>
      <c r="I1734" s="1507">
        <v>32.9</v>
      </c>
      <c r="J1734" s="1507">
        <v>30.1</v>
      </c>
      <c r="K1734" s="1507">
        <v>30.5</v>
      </c>
      <c r="L1734" s="1507">
        <v>27.2</v>
      </c>
      <c r="M1734" s="1507">
        <v>22.3</v>
      </c>
    </row>
    <row r="1735" spans="1:13" customFormat="1" ht="15">
      <c r="A1735" s="1507">
        <v>14</v>
      </c>
      <c r="B1735" s="1507">
        <v>14</v>
      </c>
      <c r="C1735" s="1507">
        <v>16.600000000000001</v>
      </c>
      <c r="D1735" s="1507">
        <v>22.4</v>
      </c>
      <c r="E1735" s="1507">
        <v>27</v>
      </c>
      <c r="F1735" s="1507">
        <v>27.2</v>
      </c>
      <c r="G1735" s="1507">
        <v>35.299999999999997</v>
      </c>
      <c r="H1735" s="1507">
        <v>30.4</v>
      </c>
      <c r="I1735" s="1507">
        <v>34.5</v>
      </c>
      <c r="J1735" s="1507">
        <v>28.7</v>
      </c>
      <c r="K1735" s="1507">
        <v>29</v>
      </c>
      <c r="L1735" s="1507">
        <v>27.5</v>
      </c>
      <c r="M1735" s="1507">
        <v>23.3</v>
      </c>
    </row>
    <row r="1736" spans="1:13" customFormat="1" ht="15">
      <c r="A1736" s="1507">
        <v>15</v>
      </c>
      <c r="B1736" s="1507">
        <v>18.3</v>
      </c>
      <c r="C1736" s="1507">
        <v>14.7</v>
      </c>
      <c r="D1736" s="1507">
        <v>21.2</v>
      </c>
      <c r="E1736" s="1507">
        <v>26.1</v>
      </c>
      <c r="F1736" s="1507">
        <v>31.1</v>
      </c>
      <c r="G1736" s="1507">
        <v>34.9</v>
      </c>
      <c r="H1736" s="1507">
        <v>31.2</v>
      </c>
      <c r="I1736" s="1507">
        <v>35.4</v>
      </c>
      <c r="J1736" s="1507">
        <v>31.4</v>
      </c>
      <c r="K1736" s="1507">
        <v>29.8</v>
      </c>
      <c r="L1736" s="1507">
        <v>28.2</v>
      </c>
      <c r="M1736" s="1507">
        <v>20.9</v>
      </c>
    </row>
    <row r="1737" spans="1:13" customFormat="1" ht="15">
      <c r="A1737" s="1507">
        <v>16</v>
      </c>
      <c r="B1737" s="1507">
        <v>15.7</v>
      </c>
      <c r="C1737" s="1507">
        <v>15.6</v>
      </c>
      <c r="D1737" s="1507">
        <v>13.8</v>
      </c>
      <c r="E1737" s="1507">
        <v>28.9</v>
      </c>
      <c r="F1737" s="1507">
        <v>28.1</v>
      </c>
      <c r="G1737" s="1507">
        <v>35.9</v>
      </c>
      <c r="H1737" s="1507">
        <v>33.200000000000003</v>
      </c>
      <c r="I1737" s="1507">
        <v>33.5</v>
      </c>
      <c r="J1737" s="1507">
        <v>33</v>
      </c>
      <c r="K1737" s="1507">
        <v>28.8</v>
      </c>
      <c r="L1737" s="1507">
        <v>28.2</v>
      </c>
      <c r="M1737" s="1507">
        <v>20</v>
      </c>
    </row>
    <row r="1738" spans="1:13" customFormat="1" ht="15">
      <c r="A1738" s="1507">
        <v>17</v>
      </c>
      <c r="B1738" s="1507">
        <v>14.6</v>
      </c>
      <c r="C1738" s="1507">
        <v>19.7</v>
      </c>
      <c r="D1738" s="1507">
        <v>11.2</v>
      </c>
      <c r="E1738" s="1507">
        <v>28.6</v>
      </c>
      <c r="F1738" s="1507">
        <v>30.6</v>
      </c>
      <c r="G1738" s="1507">
        <v>31.6</v>
      </c>
      <c r="H1738" s="1507">
        <v>36</v>
      </c>
      <c r="I1738" s="1507">
        <v>33.5</v>
      </c>
      <c r="J1738" s="1507">
        <v>33.9</v>
      </c>
      <c r="K1738" s="1507">
        <v>30</v>
      </c>
      <c r="L1738" s="1507">
        <v>29.5</v>
      </c>
      <c r="M1738" s="1507">
        <v>18.5</v>
      </c>
    </row>
    <row r="1739" spans="1:13" customFormat="1" ht="15">
      <c r="A1739" s="1507">
        <v>18</v>
      </c>
      <c r="B1739" s="1507">
        <v>13.5</v>
      </c>
      <c r="C1739" s="1507">
        <v>18.5</v>
      </c>
      <c r="D1739" s="1507">
        <v>12.9</v>
      </c>
      <c r="E1739" s="1507">
        <v>29</v>
      </c>
      <c r="F1739" s="1507">
        <v>31.5</v>
      </c>
      <c r="G1739" s="1507">
        <v>33</v>
      </c>
      <c r="H1739" s="1507">
        <v>33.9</v>
      </c>
      <c r="I1739" s="1507">
        <v>29.4</v>
      </c>
      <c r="J1739" s="1507">
        <v>33.799999999999997</v>
      </c>
      <c r="K1739" s="1507">
        <v>30.1</v>
      </c>
      <c r="L1739" s="1507">
        <v>30.8</v>
      </c>
      <c r="M1739" s="1507">
        <v>18.2</v>
      </c>
    </row>
    <row r="1740" spans="1:13" customFormat="1" ht="15">
      <c r="A1740" s="1507">
        <v>19</v>
      </c>
      <c r="B1740" s="1507">
        <v>12</v>
      </c>
      <c r="C1740" s="1507">
        <v>19.8</v>
      </c>
      <c r="D1740" s="1507">
        <v>20.5</v>
      </c>
      <c r="E1740" s="1507">
        <v>29.7</v>
      </c>
      <c r="F1740" s="1507">
        <v>30.3</v>
      </c>
      <c r="G1740" s="1507">
        <v>34.200000000000003</v>
      </c>
      <c r="H1740" s="1507">
        <v>34</v>
      </c>
      <c r="I1740" s="1507">
        <v>27.6</v>
      </c>
      <c r="J1740" s="1507">
        <v>31.6</v>
      </c>
      <c r="K1740" s="1507">
        <v>29.2</v>
      </c>
      <c r="L1740" s="1507">
        <v>30</v>
      </c>
      <c r="M1740" s="1507">
        <v>21.3</v>
      </c>
    </row>
    <row r="1741" spans="1:13" customFormat="1" ht="15">
      <c r="A1741" s="1507">
        <v>20</v>
      </c>
      <c r="B1741" s="1507">
        <v>11.6</v>
      </c>
      <c r="C1741" s="1507">
        <v>19.100000000000001</v>
      </c>
      <c r="D1741" s="1507">
        <v>21</v>
      </c>
      <c r="E1741" s="1507">
        <v>27.2</v>
      </c>
      <c r="F1741" s="1507">
        <v>28.3</v>
      </c>
      <c r="G1741" s="1507">
        <v>34</v>
      </c>
      <c r="H1741" s="1507">
        <v>34.5</v>
      </c>
      <c r="I1741" s="1507">
        <v>29.7</v>
      </c>
      <c r="J1741" s="1507">
        <v>28.9</v>
      </c>
      <c r="K1741" s="1507">
        <v>28</v>
      </c>
      <c r="L1741" s="1507">
        <v>28.7</v>
      </c>
      <c r="M1741" s="1507">
        <v>23</v>
      </c>
    </row>
    <row r="1742" spans="1:13" customFormat="1" ht="15">
      <c r="A1742" s="1507">
        <v>21</v>
      </c>
      <c r="B1742" s="1507">
        <v>15.1</v>
      </c>
      <c r="C1742" s="1507">
        <v>17.5</v>
      </c>
      <c r="D1742" s="1507">
        <v>24</v>
      </c>
      <c r="E1742" s="1507">
        <v>28.9</v>
      </c>
      <c r="F1742" s="1507">
        <v>33.299999999999997</v>
      </c>
      <c r="G1742" s="1507">
        <v>33.9</v>
      </c>
      <c r="H1742" s="1507">
        <v>34.700000000000003</v>
      </c>
      <c r="I1742" s="1507">
        <v>32.5</v>
      </c>
      <c r="J1742" s="1507">
        <v>27</v>
      </c>
      <c r="K1742" s="1507">
        <v>28</v>
      </c>
      <c r="L1742" s="1507">
        <v>25.5</v>
      </c>
      <c r="M1742" s="1507">
        <v>22.7</v>
      </c>
    </row>
    <row r="1743" spans="1:13" customFormat="1" ht="15">
      <c r="A1743" s="1507">
        <v>22</v>
      </c>
      <c r="B1743" s="1507">
        <v>15.7</v>
      </c>
      <c r="C1743" s="1507">
        <v>19.3</v>
      </c>
      <c r="D1743" s="1507">
        <v>22.5</v>
      </c>
      <c r="E1743" s="1507">
        <v>27</v>
      </c>
      <c r="F1743" s="1507">
        <v>35.9</v>
      </c>
      <c r="G1743" s="1507">
        <v>35.6</v>
      </c>
      <c r="H1743" s="1507">
        <v>34.700000000000003</v>
      </c>
      <c r="I1743" s="1507">
        <v>34</v>
      </c>
      <c r="J1743" s="1507">
        <v>29.6</v>
      </c>
      <c r="K1743" s="1507">
        <v>30</v>
      </c>
      <c r="L1743" s="1507">
        <v>23.6</v>
      </c>
      <c r="M1743" s="1507">
        <v>23.6</v>
      </c>
    </row>
    <row r="1744" spans="1:13" customFormat="1" ht="15">
      <c r="A1744" s="1507">
        <v>23</v>
      </c>
      <c r="B1744" s="1507">
        <v>14.3</v>
      </c>
      <c r="C1744" s="1507">
        <v>18.7</v>
      </c>
      <c r="D1744" s="1507">
        <v>19.600000000000001</v>
      </c>
      <c r="E1744" s="1507">
        <v>29.9</v>
      </c>
      <c r="F1744" s="1507">
        <v>33.200000000000003</v>
      </c>
      <c r="G1744" s="1507">
        <v>36.1</v>
      </c>
      <c r="H1744" s="1507">
        <v>32.299999999999997</v>
      </c>
      <c r="I1744" s="1507">
        <v>33.299999999999997</v>
      </c>
      <c r="J1744" s="1507">
        <v>31</v>
      </c>
      <c r="K1744" s="1507">
        <v>31</v>
      </c>
      <c r="L1744" s="1507">
        <v>24.2</v>
      </c>
      <c r="M1744" s="1507">
        <v>20.7</v>
      </c>
    </row>
    <row r="1745" spans="1:13" customFormat="1" ht="15">
      <c r="A1745" s="1507">
        <v>24</v>
      </c>
      <c r="B1745" s="1507">
        <v>15.5</v>
      </c>
      <c r="C1745" s="1507">
        <v>22.4</v>
      </c>
      <c r="D1745" s="1507">
        <v>17.399999999999999</v>
      </c>
      <c r="E1745" s="1507">
        <v>27</v>
      </c>
      <c r="F1745" s="1507">
        <v>26</v>
      </c>
      <c r="G1745" s="1507">
        <v>28.3</v>
      </c>
      <c r="H1745" s="1507">
        <v>33.5</v>
      </c>
      <c r="I1745" s="1507">
        <v>30.1</v>
      </c>
      <c r="J1745" s="1507">
        <v>31</v>
      </c>
      <c r="K1745" s="1507">
        <v>31.2</v>
      </c>
      <c r="L1745" s="1507">
        <v>25.5</v>
      </c>
      <c r="M1745" s="1507">
        <v>18.7</v>
      </c>
    </row>
    <row r="1746" spans="1:13" customFormat="1" ht="15">
      <c r="A1746" s="1507">
        <v>25</v>
      </c>
      <c r="B1746" s="1507">
        <v>14.4</v>
      </c>
      <c r="C1746" s="1507">
        <v>21.7</v>
      </c>
      <c r="D1746" s="1507">
        <v>18.899999999999999</v>
      </c>
      <c r="E1746" s="1507">
        <v>29.8</v>
      </c>
      <c r="F1746" s="1507">
        <v>28</v>
      </c>
      <c r="G1746" s="1507">
        <v>30</v>
      </c>
      <c r="H1746" s="1507">
        <v>36</v>
      </c>
      <c r="I1746" s="1507">
        <v>33.200000000000003</v>
      </c>
      <c r="J1746" s="1507">
        <v>32</v>
      </c>
      <c r="K1746" s="1507">
        <v>28.5</v>
      </c>
      <c r="L1746" s="1507">
        <v>26</v>
      </c>
      <c r="M1746" s="1507">
        <v>19.100000000000001</v>
      </c>
    </row>
    <row r="1747" spans="1:13" customFormat="1" ht="15">
      <c r="A1747" s="1507">
        <v>26</v>
      </c>
      <c r="B1747" s="1507">
        <v>14.5</v>
      </c>
      <c r="C1747" s="1507">
        <v>26</v>
      </c>
      <c r="D1747" s="1507">
        <v>18</v>
      </c>
      <c r="E1747" s="1507">
        <v>31.6</v>
      </c>
      <c r="F1747" s="1507">
        <v>31.5</v>
      </c>
      <c r="G1747" s="1507">
        <v>33.5</v>
      </c>
      <c r="H1747" s="1507">
        <v>36.200000000000003</v>
      </c>
      <c r="I1747" s="1507">
        <v>33.1</v>
      </c>
      <c r="J1747" s="1507">
        <v>28.7</v>
      </c>
      <c r="K1747" s="1507">
        <v>26.2</v>
      </c>
      <c r="L1747" s="1507">
        <v>26.5</v>
      </c>
      <c r="M1747" s="1507">
        <v>19.5</v>
      </c>
    </row>
    <row r="1748" spans="1:13" customFormat="1" ht="15">
      <c r="A1748" s="1507">
        <v>27</v>
      </c>
      <c r="B1748" s="1507">
        <v>13.4</v>
      </c>
      <c r="C1748" s="1507">
        <v>27.4</v>
      </c>
      <c r="D1748" s="1507">
        <v>17.2</v>
      </c>
      <c r="E1748" s="1507">
        <v>28.6</v>
      </c>
      <c r="F1748" s="1507">
        <v>33.299999999999997</v>
      </c>
      <c r="G1748" s="1507">
        <v>33.200000000000003</v>
      </c>
      <c r="H1748" s="1507">
        <v>35.200000000000003</v>
      </c>
      <c r="I1748" s="1507">
        <v>32.799999999999997</v>
      </c>
      <c r="J1748" s="1507">
        <v>25.5</v>
      </c>
      <c r="K1748" s="1507">
        <v>27.2</v>
      </c>
      <c r="L1748" s="1507">
        <v>28.2</v>
      </c>
      <c r="M1748" s="1507">
        <v>19.399999999999999</v>
      </c>
    </row>
    <row r="1749" spans="1:13" customFormat="1" ht="15">
      <c r="A1749" s="1507">
        <v>28</v>
      </c>
      <c r="B1749" s="1507">
        <v>13.5</v>
      </c>
      <c r="C1749" s="1507">
        <v>23.8</v>
      </c>
      <c r="D1749" s="1507">
        <v>19.7</v>
      </c>
      <c r="E1749" s="1507">
        <v>28.3</v>
      </c>
      <c r="F1749" s="1507">
        <v>33.9</v>
      </c>
      <c r="G1749" s="1507">
        <v>33.6</v>
      </c>
      <c r="H1749" s="1507">
        <v>35.9</v>
      </c>
      <c r="I1749" s="1507">
        <v>34</v>
      </c>
      <c r="J1749" s="1507">
        <v>32.700000000000003</v>
      </c>
      <c r="K1749" s="1507">
        <v>24.7</v>
      </c>
      <c r="L1749" s="1507">
        <v>25.5</v>
      </c>
      <c r="M1749" s="1507">
        <v>18.899999999999999</v>
      </c>
    </row>
    <row r="1750" spans="1:13" customFormat="1" ht="15">
      <c r="A1750" s="1507">
        <v>29</v>
      </c>
      <c r="B1750" s="1507">
        <v>16.8</v>
      </c>
      <c r="C1750" s="1507"/>
      <c r="D1750" s="1507">
        <v>19.399999999999999</v>
      </c>
      <c r="E1750" s="1507">
        <v>27.7</v>
      </c>
      <c r="F1750" s="1507">
        <v>32.1</v>
      </c>
      <c r="G1750" s="1507">
        <v>34.5</v>
      </c>
      <c r="H1750" s="1507">
        <v>36</v>
      </c>
      <c r="I1750" s="1507">
        <v>35.4</v>
      </c>
      <c r="J1750" s="1507">
        <v>32.5</v>
      </c>
      <c r="K1750" s="1507">
        <v>23.4</v>
      </c>
      <c r="L1750" s="1507">
        <v>25.8</v>
      </c>
      <c r="M1750" s="1507">
        <v>22.1</v>
      </c>
    </row>
    <row r="1751" spans="1:13" customFormat="1" ht="15">
      <c r="A1751" s="1507">
        <v>30</v>
      </c>
      <c r="B1751" s="1507">
        <v>16.2</v>
      </c>
      <c r="C1751" s="1507"/>
      <c r="D1751" s="1507">
        <v>20.100000000000001</v>
      </c>
      <c r="E1751" s="1507">
        <v>30.5</v>
      </c>
      <c r="F1751" s="1507">
        <v>33</v>
      </c>
      <c r="G1751" s="1507">
        <v>32.4</v>
      </c>
      <c r="H1751" s="1507">
        <v>33.700000000000003</v>
      </c>
      <c r="I1751" s="1507">
        <v>35.9</v>
      </c>
      <c r="J1751" s="1507">
        <v>28.8</v>
      </c>
      <c r="K1751" s="1507">
        <v>25.3</v>
      </c>
      <c r="L1751" s="1507">
        <v>26.5</v>
      </c>
      <c r="M1751" s="1507">
        <v>18.399999999999999</v>
      </c>
    </row>
    <row r="1752" spans="1:13" customFormat="1" ht="15">
      <c r="A1752" s="1507">
        <v>31</v>
      </c>
      <c r="B1752" s="1507">
        <v>15.7</v>
      </c>
      <c r="C1752" s="1507"/>
      <c r="D1752" s="1507">
        <v>23.6</v>
      </c>
      <c r="E1752" s="1507"/>
      <c r="F1752" s="1507">
        <v>32.5</v>
      </c>
      <c r="G1752" s="1507"/>
      <c r="H1752" s="1507">
        <v>28.9</v>
      </c>
      <c r="I1752" s="1507">
        <v>37.5</v>
      </c>
      <c r="J1752" s="1507"/>
      <c r="K1752" s="1507">
        <v>27.2</v>
      </c>
      <c r="L1752" s="1507"/>
      <c r="M1752" s="1507">
        <v>16.899999999999999</v>
      </c>
    </row>
    <row r="1753" spans="1:13" s="188" customFormat="1" ht="15">
      <c r="A1753" s="211" t="s">
        <v>60</v>
      </c>
      <c r="B1753" s="1537">
        <f t="shared" ref="B1753:M1753" si="42">SUM(B1722:B1752)</f>
        <v>461.6</v>
      </c>
      <c r="C1753" s="1538">
        <f t="shared" si="42"/>
        <v>587.29999999999995</v>
      </c>
      <c r="D1753" s="1538">
        <f t="shared" si="42"/>
        <v>607.1</v>
      </c>
      <c r="E1753" s="1538">
        <f t="shared" si="42"/>
        <v>817.1</v>
      </c>
      <c r="F1753" s="1538">
        <f t="shared" si="42"/>
        <v>983.99999999999989</v>
      </c>
      <c r="G1753" s="1538">
        <f t="shared" si="42"/>
        <v>1016.0000000000001</v>
      </c>
      <c r="H1753" s="1538">
        <f t="shared" si="42"/>
        <v>1059.0000000000002</v>
      </c>
      <c r="I1753" s="1538">
        <f t="shared" si="42"/>
        <v>1012.5</v>
      </c>
      <c r="J1753" s="1538">
        <f t="shared" si="42"/>
        <v>938.5</v>
      </c>
      <c r="K1753" s="1538">
        <f t="shared" si="42"/>
        <v>854.9000000000002</v>
      </c>
      <c r="L1753" s="1538">
        <f t="shared" si="42"/>
        <v>827.60000000000014</v>
      </c>
      <c r="M1753" s="1539">
        <f t="shared" si="42"/>
        <v>645</v>
      </c>
    </row>
    <row r="1754" spans="1:13" s="188" customFormat="1" ht="15">
      <c r="A1754" s="207" t="s">
        <v>61</v>
      </c>
      <c r="B1754" s="215">
        <f t="shared" ref="B1754:M1754" si="43">AVERAGE(B1722:B1752)</f>
        <v>14.890322580645162</v>
      </c>
      <c r="C1754" s="216">
        <f t="shared" si="43"/>
        <v>20.974999999999998</v>
      </c>
      <c r="D1754" s="216">
        <f t="shared" si="43"/>
        <v>19.583870967741937</v>
      </c>
      <c r="E1754" s="216">
        <f t="shared" si="43"/>
        <v>27.236666666666668</v>
      </c>
      <c r="F1754" s="216">
        <f t="shared" si="43"/>
        <v>31.741935483870964</v>
      </c>
      <c r="G1754" s="216">
        <f t="shared" si="43"/>
        <v>33.866666666666667</v>
      </c>
      <c r="H1754" s="216">
        <f t="shared" si="43"/>
        <v>34.161290322580655</v>
      </c>
      <c r="I1754" s="216">
        <f t="shared" si="43"/>
        <v>32.661290322580648</v>
      </c>
      <c r="J1754" s="216">
        <f t="shared" si="43"/>
        <v>31.283333333333335</v>
      </c>
      <c r="K1754" s="216">
        <f t="shared" si="43"/>
        <v>27.577419354838717</v>
      </c>
      <c r="L1754" s="216">
        <f t="shared" si="43"/>
        <v>27.58666666666667</v>
      </c>
      <c r="M1754" s="217">
        <f t="shared" si="43"/>
        <v>20.806451612903224</v>
      </c>
    </row>
    <row r="1755" spans="1:13" s="188" customFormat="1" ht="15">
      <c r="A1755" s="211" t="s">
        <v>24</v>
      </c>
      <c r="B1755" s="1102">
        <f t="shared" ref="B1755:M1755" si="44">MAX(B1722:B1752)</f>
        <v>20.3</v>
      </c>
      <c r="C1755" s="1100">
        <f t="shared" si="44"/>
        <v>27.4</v>
      </c>
      <c r="D1755" s="1100">
        <f t="shared" si="44"/>
        <v>24</v>
      </c>
      <c r="E1755" s="1100">
        <f t="shared" si="44"/>
        <v>31.6</v>
      </c>
      <c r="F1755" s="1100">
        <f t="shared" si="44"/>
        <v>37</v>
      </c>
      <c r="G1755" s="1100">
        <f t="shared" si="44"/>
        <v>36.6</v>
      </c>
      <c r="H1755" s="1100">
        <f t="shared" si="44"/>
        <v>39</v>
      </c>
      <c r="I1755" s="1100">
        <f t="shared" si="44"/>
        <v>37.5</v>
      </c>
      <c r="J1755" s="1100">
        <f t="shared" si="44"/>
        <v>36.6</v>
      </c>
      <c r="K1755" s="1100">
        <f t="shared" si="44"/>
        <v>33.200000000000003</v>
      </c>
      <c r="L1755" s="1100">
        <f t="shared" si="44"/>
        <v>30.8</v>
      </c>
      <c r="M1755" s="1101">
        <f t="shared" si="44"/>
        <v>24.5</v>
      </c>
    </row>
    <row r="1756" spans="1:13" s="188" customFormat="1" ht="15">
      <c r="A1756" s="218" t="s">
        <v>59</v>
      </c>
      <c r="B1756" s="1103">
        <f t="shared" ref="B1756:M1756" si="45">MATCH(B1755,(B1722:B1752),0)</f>
        <v>2</v>
      </c>
      <c r="C1756" s="1104">
        <f t="shared" si="45"/>
        <v>10</v>
      </c>
      <c r="D1756" s="1104">
        <f t="shared" si="45"/>
        <v>13</v>
      </c>
      <c r="E1756" s="1104">
        <f t="shared" si="45"/>
        <v>26</v>
      </c>
      <c r="F1756" s="1104">
        <f t="shared" si="45"/>
        <v>10</v>
      </c>
      <c r="G1756" s="1104">
        <f t="shared" si="45"/>
        <v>5</v>
      </c>
      <c r="H1756" s="1104">
        <f t="shared" si="45"/>
        <v>7</v>
      </c>
      <c r="I1756" s="1104">
        <f t="shared" si="45"/>
        <v>31</v>
      </c>
      <c r="J1756" s="1104">
        <f t="shared" si="45"/>
        <v>1</v>
      </c>
      <c r="K1756" s="1104">
        <f t="shared" si="45"/>
        <v>11</v>
      </c>
      <c r="L1756" s="1104">
        <f t="shared" si="45"/>
        <v>18</v>
      </c>
      <c r="M1756" s="1105">
        <f t="shared" si="45"/>
        <v>5</v>
      </c>
    </row>
    <row r="1757" spans="1:13" s="188" customFormat="1" ht="15">
      <c r="A1757" s="219" t="s">
        <v>36</v>
      </c>
      <c r="B1757" s="220">
        <f t="shared" ref="B1757:M1757" si="46">MIN(B1722:B1752)</f>
        <v>11.6</v>
      </c>
      <c r="C1757" s="221">
        <f t="shared" si="46"/>
        <v>14.4</v>
      </c>
      <c r="D1757" s="221">
        <f t="shared" si="46"/>
        <v>11.2</v>
      </c>
      <c r="E1757" s="221">
        <f t="shared" si="46"/>
        <v>21.2</v>
      </c>
      <c r="F1757" s="221">
        <f t="shared" si="46"/>
        <v>23.3</v>
      </c>
      <c r="G1757" s="221">
        <f t="shared" si="46"/>
        <v>28.3</v>
      </c>
      <c r="H1757" s="221">
        <f t="shared" si="46"/>
        <v>28.9</v>
      </c>
      <c r="I1757" s="221">
        <f t="shared" si="46"/>
        <v>27.6</v>
      </c>
      <c r="J1757" s="221">
        <f t="shared" si="46"/>
        <v>25.5</v>
      </c>
      <c r="K1757" s="221">
        <f t="shared" si="46"/>
        <v>21</v>
      </c>
      <c r="L1757" s="221">
        <f t="shared" si="46"/>
        <v>23.6</v>
      </c>
      <c r="M1757" s="222">
        <f t="shared" si="46"/>
        <v>16.899999999999999</v>
      </c>
    </row>
    <row r="1758" spans="1:13" s="188" customFormat="1" ht="15">
      <c r="A1758" s="223" t="s">
        <v>59</v>
      </c>
      <c r="B1758" s="1106">
        <f t="shared" ref="B1758:M1758" si="47">MATCH(B1757,(B1722:B1752),0)</f>
        <v>20</v>
      </c>
      <c r="C1758" s="1107">
        <f t="shared" si="47"/>
        <v>1</v>
      </c>
      <c r="D1758" s="1107">
        <f t="shared" si="47"/>
        <v>17</v>
      </c>
      <c r="E1758" s="1107">
        <f t="shared" si="47"/>
        <v>6</v>
      </c>
      <c r="F1758" s="1107">
        <f t="shared" si="47"/>
        <v>4</v>
      </c>
      <c r="G1758" s="1107">
        <f t="shared" si="47"/>
        <v>24</v>
      </c>
      <c r="H1758" s="1107">
        <f t="shared" si="47"/>
        <v>31</v>
      </c>
      <c r="I1758" s="1107">
        <f t="shared" si="47"/>
        <v>19</v>
      </c>
      <c r="J1758" s="1107">
        <f t="shared" si="47"/>
        <v>27</v>
      </c>
      <c r="K1758" s="1107">
        <f t="shared" si="47"/>
        <v>6</v>
      </c>
      <c r="L1758" s="1107">
        <f t="shared" si="47"/>
        <v>22</v>
      </c>
      <c r="M1758" s="1108">
        <f t="shared" si="47"/>
        <v>31</v>
      </c>
    </row>
    <row r="1759" spans="1:13" s="188" customFormat="1" ht="15">
      <c r="A1759" s="224" t="s">
        <v>153</v>
      </c>
      <c r="B1759" s="225"/>
      <c r="C1759" s="226" t="s">
        <v>155</v>
      </c>
      <c r="D1759" s="227"/>
      <c r="E1759" s="227"/>
      <c r="F1759" s="227"/>
      <c r="G1759" s="228">
        <f>MAX(B1755:M1755)</f>
        <v>39</v>
      </c>
      <c r="H1759" s="229" t="s">
        <v>45</v>
      </c>
      <c r="I1759" s="227"/>
      <c r="J1759" s="230" t="s">
        <v>59</v>
      </c>
      <c r="K1759" s="232">
        <f>HLOOKUP(G1759,B1755:M1756,2,FALSE)</f>
        <v>7</v>
      </c>
      <c r="L1759" s="232" t="s">
        <v>64</v>
      </c>
      <c r="M1759" s="1584" t="str">
        <f>MID("I   II  III IV  V   VI  VII VIII IX  X   XI  XII ",(MATCH(G1759,B1755:M1755,0)-1)*4+1,4)</f>
        <v xml:space="preserve">VII </v>
      </c>
    </row>
    <row r="1760" spans="1:13" s="188" customFormat="1" ht="15">
      <c r="A1760" s="234" t="s">
        <v>65</v>
      </c>
      <c r="B1760" s="235"/>
      <c r="C1760" s="236" t="s">
        <v>156</v>
      </c>
      <c r="D1760" s="237"/>
      <c r="E1760" s="237"/>
      <c r="F1760" s="237"/>
      <c r="G1760" s="238">
        <f>MIN(B1757:M1757)</f>
        <v>11.2</v>
      </c>
      <c r="H1760" s="239" t="s">
        <v>45</v>
      </c>
      <c r="I1760" s="237"/>
      <c r="J1760" s="240" t="s">
        <v>59</v>
      </c>
      <c r="K1760" s="242">
        <f>HLOOKUP(G1760,B1757:M1758,2,FALSE)</f>
        <v>17</v>
      </c>
      <c r="L1760" s="242" t="s">
        <v>64</v>
      </c>
      <c r="M1760" s="1585" t="str">
        <f>MID("I   II  III IV  V   VI  VII VIII IX  X   XI  XII ",(MATCH(G1760,B1757:M1757,0)-1)*4+1,4)</f>
        <v xml:space="preserve">III </v>
      </c>
    </row>
    <row r="1761" spans="1:23" s="188" customFormat="1" ht="15">
      <c r="A1761" s="244" t="s">
        <v>154</v>
      </c>
      <c r="B1761" s="245"/>
      <c r="C1761" s="246" t="s">
        <v>157</v>
      </c>
      <c r="D1761" s="247"/>
      <c r="E1761" s="247"/>
      <c r="F1761" s="248"/>
      <c r="G1761" s="249">
        <f>AVERAGE(B1722:M1752)</f>
        <v>26.878356164383572</v>
      </c>
      <c r="H1761" s="250" t="s">
        <v>45</v>
      </c>
      <c r="I1761" s="247"/>
      <c r="J1761" s="247"/>
      <c r="K1761" s="247"/>
      <c r="L1761" s="247"/>
      <c r="M1761" s="251"/>
    </row>
    <row r="1762" spans="1:23" s="1417" customFormat="1" ht="18">
      <c r="A1762" s="996" t="s">
        <v>145</v>
      </c>
      <c r="B1762" s="380"/>
      <c r="C1762" s="380"/>
      <c r="D1762" s="380"/>
      <c r="E1762" s="380"/>
      <c r="F1762" s="380"/>
      <c r="G1762" s="380"/>
      <c r="H1762" s="380"/>
      <c r="I1762" s="380"/>
      <c r="J1762" s="380"/>
      <c r="K1762" s="1586" t="s">
        <v>166</v>
      </c>
      <c r="L1762" s="381"/>
      <c r="M1762" s="382"/>
      <c r="N1762" s="1416"/>
      <c r="O1762" s="1416"/>
      <c r="P1762" s="1416"/>
      <c r="Q1762" s="1416"/>
      <c r="R1762" s="1416"/>
      <c r="S1762" s="1416"/>
      <c r="T1762" s="1416"/>
      <c r="U1762" s="1416"/>
      <c r="V1762" s="1416"/>
      <c r="W1762" s="1416"/>
    </row>
    <row r="1763" spans="1:23" s="1417" customFormat="1" ht="18">
      <c r="A1763" s="996" t="s">
        <v>167</v>
      </c>
      <c r="B1763" s="380"/>
      <c r="C1763" s="380"/>
      <c r="D1763" s="1587" t="s">
        <v>74</v>
      </c>
      <c r="E1763" s="384"/>
      <c r="F1763" s="384"/>
      <c r="G1763" s="384"/>
      <c r="H1763" s="384"/>
      <c r="I1763" s="384"/>
      <c r="J1763" s="384"/>
      <c r="K1763" s="1586" t="s">
        <v>168</v>
      </c>
      <c r="L1763" s="381"/>
      <c r="M1763" s="382"/>
      <c r="N1763" s="1416"/>
      <c r="O1763" s="1416"/>
      <c r="P1763" s="1416"/>
      <c r="Q1763" s="1416"/>
      <c r="R1763" s="1416"/>
      <c r="S1763" s="1416"/>
      <c r="T1763" s="1416"/>
      <c r="U1763" s="1416"/>
      <c r="V1763" s="1416"/>
      <c r="W1763" s="1416"/>
    </row>
    <row r="1764" spans="1:23" s="1417" customFormat="1" ht="18">
      <c r="A1764" s="385"/>
      <c r="B1764" s="1126"/>
      <c r="C1764" s="1127"/>
      <c r="D1764" s="1128"/>
      <c r="E1764" s="1129"/>
      <c r="F1764" s="1130" t="s">
        <v>169</v>
      </c>
      <c r="G1764" s="1131">
        <v>2012</v>
      </c>
      <c r="H1764" s="1129"/>
      <c r="I1764" s="1128"/>
      <c r="J1764" s="1128"/>
      <c r="K1764" s="392" t="s">
        <v>75</v>
      </c>
      <c r="L1764" s="393"/>
      <c r="M1764" s="393"/>
      <c r="N1764" s="1416"/>
      <c r="O1764" s="1416"/>
      <c r="P1764" s="1416"/>
      <c r="Q1764" s="1416"/>
      <c r="R1764" s="1416"/>
      <c r="S1764" s="1416"/>
      <c r="T1764" s="1416"/>
      <c r="U1764" s="1416"/>
      <c r="V1764" s="1416"/>
      <c r="W1764" s="1416"/>
    </row>
    <row r="1765" spans="1:23" s="1417" customFormat="1" ht="15">
      <c r="A1765" s="1516" t="s">
        <v>59</v>
      </c>
      <c r="B1765" s="395" t="s">
        <v>2</v>
      </c>
      <c r="C1765" s="396" t="s">
        <v>3</v>
      </c>
      <c r="D1765" s="395" t="s">
        <v>4</v>
      </c>
      <c r="E1765" s="396" t="s">
        <v>5</v>
      </c>
      <c r="F1765" s="395" t="s">
        <v>6</v>
      </c>
      <c r="G1765" s="396" t="s">
        <v>7</v>
      </c>
      <c r="H1765" s="395" t="s">
        <v>8</v>
      </c>
      <c r="I1765" s="396" t="s">
        <v>9</v>
      </c>
      <c r="J1765" s="395" t="s">
        <v>10</v>
      </c>
      <c r="K1765" s="396" t="s">
        <v>11</v>
      </c>
      <c r="L1765" s="395" t="s">
        <v>12</v>
      </c>
      <c r="M1765" s="395" t="s">
        <v>13</v>
      </c>
      <c r="N1765" s="1416"/>
      <c r="O1765" s="1416"/>
      <c r="P1765" s="1416"/>
      <c r="Q1765" s="1416"/>
      <c r="R1765" s="1416"/>
      <c r="S1765" s="1416"/>
      <c r="T1765" s="1416"/>
      <c r="U1765" s="1416"/>
      <c r="V1765" s="1416"/>
      <c r="W1765" s="1416"/>
    </row>
    <row r="1766" spans="1:23" s="1417" customFormat="1" ht="15">
      <c r="A1766" s="1588">
        <v>1</v>
      </c>
      <c r="B1766" s="1251">
        <v>16.899999999999999</v>
      </c>
      <c r="C1766" s="1251">
        <v>17.7</v>
      </c>
      <c r="D1766" s="1251">
        <v>17.7</v>
      </c>
      <c r="E1766" s="1251">
        <v>27.2</v>
      </c>
      <c r="F1766" s="1251">
        <v>39.6</v>
      </c>
      <c r="G1766" s="1251">
        <v>32.799999999999997</v>
      </c>
      <c r="H1766" s="1251">
        <v>32</v>
      </c>
      <c r="I1766" s="1251">
        <v>36</v>
      </c>
      <c r="J1766" s="1251">
        <v>33.5</v>
      </c>
      <c r="K1766" s="1251">
        <v>32.1</v>
      </c>
      <c r="L1766" s="1251">
        <v>28</v>
      </c>
      <c r="M1766" s="1252">
        <v>24.5</v>
      </c>
      <c r="N1766" s="1416"/>
      <c r="O1766" s="1416"/>
      <c r="P1766" s="1416"/>
      <c r="Q1766" s="1416"/>
      <c r="R1766" s="1416"/>
      <c r="S1766" s="1416"/>
      <c r="T1766" s="1416"/>
      <c r="U1766" s="1416"/>
      <c r="V1766" s="1416"/>
      <c r="W1766" s="1416"/>
    </row>
    <row r="1767" spans="1:23" s="1417" customFormat="1" ht="15">
      <c r="A1767" s="1589">
        <v>2</v>
      </c>
      <c r="B1767" s="1251">
        <v>16.100000000000001</v>
      </c>
      <c r="C1767" s="1251">
        <v>16.8</v>
      </c>
      <c r="D1767" s="1251">
        <v>17.899999999999999</v>
      </c>
      <c r="E1767" s="1251">
        <v>28.2</v>
      </c>
      <c r="F1767" s="1251">
        <v>38.5</v>
      </c>
      <c r="G1767" s="1251">
        <v>30.8</v>
      </c>
      <c r="H1767" s="1251">
        <v>30.5</v>
      </c>
      <c r="I1767" s="1251">
        <v>35.799999999999997</v>
      </c>
      <c r="J1767" s="1251">
        <v>33.4</v>
      </c>
      <c r="K1767" s="1251">
        <v>32.200000000000003</v>
      </c>
      <c r="L1767" s="1251">
        <v>28</v>
      </c>
      <c r="M1767" s="1252">
        <v>22.6</v>
      </c>
      <c r="N1767" s="1416"/>
      <c r="O1767" s="1416"/>
      <c r="P1767" s="1416"/>
      <c r="Q1767" s="1416"/>
      <c r="R1767" s="1416"/>
      <c r="S1767" s="1416"/>
      <c r="T1767" s="1416"/>
      <c r="U1767" s="1416"/>
      <c r="V1767" s="1416"/>
      <c r="W1767" s="1416"/>
    </row>
    <row r="1768" spans="1:23" s="1417" customFormat="1" ht="15">
      <c r="A1768" s="1589">
        <v>3</v>
      </c>
      <c r="B1768" s="1251">
        <v>15.8</v>
      </c>
      <c r="C1768" s="1251">
        <v>14.4</v>
      </c>
      <c r="D1768" s="1251">
        <v>19.600000000000001</v>
      </c>
      <c r="E1768" s="1251">
        <v>24.9</v>
      </c>
      <c r="F1768" s="1251">
        <v>38.1</v>
      </c>
      <c r="G1768" s="1251">
        <v>32.9</v>
      </c>
      <c r="H1768" s="1251">
        <v>31.1</v>
      </c>
      <c r="I1768" s="1251">
        <v>36.200000000000003</v>
      </c>
      <c r="J1768" s="1251">
        <v>31.6</v>
      </c>
      <c r="K1768" s="1251">
        <v>31.6</v>
      </c>
      <c r="L1768" s="1251">
        <v>29.4</v>
      </c>
      <c r="M1768" s="1252">
        <v>18.899999999999999</v>
      </c>
      <c r="N1768" s="1416"/>
      <c r="O1768" s="1416"/>
      <c r="P1768" s="1416"/>
      <c r="Q1768" s="1416"/>
      <c r="R1768" s="1416"/>
      <c r="S1768" s="1416"/>
      <c r="T1768" s="1416"/>
      <c r="U1768" s="1416"/>
      <c r="V1768" s="1416"/>
      <c r="W1768" s="1416"/>
    </row>
    <row r="1769" spans="1:23" s="1417" customFormat="1" ht="15">
      <c r="A1769" s="1589">
        <v>4</v>
      </c>
      <c r="B1769" s="1251">
        <v>13.9</v>
      </c>
      <c r="C1769" s="1251">
        <v>17.600000000000001</v>
      </c>
      <c r="D1769" s="1251">
        <v>21</v>
      </c>
      <c r="E1769" s="1251">
        <v>28.7</v>
      </c>
      <c r="F1769" s="1251">
        <v>38.1</v>
      </c>
      <c r="G1769" s="1251">
        <v>34.200000000000003</v>
      </c>
      <c r="H1769" s="1251">
        <v>32.200000000000003</v>
      </c>
      <c r="I1769" s="1251">
        <v>36.799999999999997</v>
      </c>
      <c r="J1769" s="1251">
        <v>32.1</v>
      </c>
      <c r="K1769" s="1251">
        <v>29.5</v>
      </c>
      <c r="L1769" s="1251">
        <v>26.6</v>
      </c>
      <c r="M1769" s="1252">
        <v>18.600000000000001</v>
      </c>
      <c r="N1769" s="1416"/>
      <c r="O1769" s="1416"/>
      <c r="P1769" s="1416"/>
      <c r="Q1769" s="1416"/>
      <c r="R1769" s="1416"/>
      <c r="S1769" s="1416"/>
      <c r="T1769" s="1416"/>
      <c r="U1769" s="1416"/>
      <c r="V1769" s="1416"/>
      <c r="W1769" s="1416"/>
    </row>
    <row r="1770" spans="1:23" s="1417" customFormat="1" ht="15">
      <c r="A1770" s="1589">
        <v>5</v>
      </c>
      <c r="B1770" s="1251">
        <v>11.3</v>
      </c>
      <c r="C1770" s="1251">
        <v>19.399999999999999</v>
      </c>
      <c r="D1770" s="1251">
        <v>27.7</v>
      </c>
      <c r="E1770" s="1251">
        <v>27.7</v>
      </c>
      <c r="F1770" s="1251">
        <v>32.700000000000003</v>
      </c>
      <c r="G1770" s="1251">
        <v>34.9</v>
      </c>
      <c r="H1770" s="1251">
        <v>34</v>
      </c>
      <c r="I1770" s="1251">
        <v>38</v>
      </c>
      <c r="J1770" s="1251">
        <v>31.8</v>
      </c>
      <c r="K1770" s="1251">
        <v>29</v>
      </c>
      <c r="L1770" s="1251">
        <v>26.8</v>
      </c>
      <c r="M1770" s="1252">
        <v>21</v>
      </c>
      <c r="N1770" s="1416"/>
      <c r="O1770" s="1416"/>
      <c r="P1770" s="1416"/>
      <c r="Q1770" s="1416"/>
      <c r="R1770" s="1416"/>
      <c r="S1770" s="1416"/>
      <c r="T1770" s="1416"/>
      <c r="U1770" s="1416"/>
      <c r="V1770" s="1416"/>
      <c r="W1770" s="1416"/>
    </row>
    <row r="1771" spans="1:23" s="1417" customFormat="1" ht="15">
      <c r="A1771" s="1589">
        <v>6</v>
      </c>
      <c r="B1771" s="1251">
        <v>13.4</v>
      </c>
      <c r="C1771" s="1251">
        <v>25.6</v>
      </c>
      <c r="D1771" s="1251">
        <v>28.1</v>
      </c>
      <c r="E1771" s="1251">
        <v>27.7</v>
      </c>
      <c r="F1771" s="1251">
        <v>32.700000000000003</v>
      </c>
      <c r="G1771" s="1251">
        <v>32.5</v>
      </c>
      <c r="H1771" s="1251">
        <v>35.4</v>
      </c>
      <c r="I1771" s="1251">
        <v>34.9</v>
      </c>
      <c r="J1771" s="1251">
        <v>28.6</v>
      </c>
      <c r="K1771" s="1251">
        <v>27</v>
      </c>
      <c r="L1771" s="1251">
        <v>28</v>
      </c>
      <c r="M1771" s="1252">
        <v>23.4</v>
      </c>
      <c r="N1771" s="1416"/>
      <c r="O1771" s="1416"/>
      <c r="P1771" s="1416"/>
      <c r="Q1771" s="1416"/>
      <c r="R1771" s="1416"/>
      <c r="S1771" s="1416"/>
      <c r="T1771" s="1416"/>
      <c r="U1771" s="1416"/>
      <c r="V1771" s="1416"/>
      <c r="W1771" s="1416"/>
    </row>
    <row r="1772" spans="1:23" s="1417" customFormat="1" ht="15">
      <c r="A1772" s="1589">
        <v>7</v>
      </c>
      <c r="B1772" s="1251">
        <v>13.6</v>
      </c>
      <c r="C1772" s="1251">
        <v>22</v>
      </c>
      <c r="D1772" s="1251">
        <v>28.5</v>
      </c>
      <c r="E1772" s="1251">
        <v>25.6</v>
      </c>
      <c r="F1772" s="1251">
        <v>30.6</v>
      </c>
      <c r="G1772" s="1251">
        <v>34</v>
      </c>
      <c r="H1772" s="1251">
        <v>30.4</v>
      </c>
      <c r="I1772" s="1251">
        <v>27.5</v>
      </c>
      <c r="J1772" s="1251">
        <v>28.5</v>
      </c>
      <c r="K1772" s="1251">
        <v>30.5</v>
      </c>
      <c r="L1772" s="1251">
        <v>31.1</v>
      </c>
      <c r="M1772" s="1252">
        <v>20.100000000000001</v>
      </c>
      <c r="N1772" s="1416"/>
      <c r="O1772" s="1416"/>
      <c r="P1772" s="1416"/>
      <c r="Q1772" s="1416"/>
      <c r="R1772" s="1416"/>
      <c r="S1772" s="1416"/>
      <c r="T1772" s="1416"/>
      <c r="U1772" s="1416"/>
      <c r="V1772" s="1416"/>
      <c r="W1772" s="1416"/>
    </row>
    <row r="1773" spans="1:23" s="1417" customFormat="1" ht="15">
      <c r="A1773" s="1589">
        <v>8</v>
      </c>
      <c r="B1773" s="1251">
        <v>14.3</v>
      </c>
      <c r="C1773" s="1251">
        <v>20</v>
      </c>
      <c r="D1773" s="1251">
        <v>23.9</v>
      </c>
      <c r="E1773" s="1251">
        <v>25.7</v>
      </c>
      <c r="F1773" s="1251">
        <v>33.5</v>
      </c>
      <c r="G1773" s="1251">
        <v>33.700000000000003</v>
      </c>
      <c r="H1773" s="1251">
        <v>31.3</v>
      </c>
      <c r="I1773" s="1251">
        <v>30.7</v>
      </c>
      <c r="J1773" s="1251">
        <v>29.1</v>
      </c>
      <c r="K1773" s="1251">
        <v>30.3</v>
      </c>
      <c r="L1773" s="1251">
        <v>32.5</v>
      </c>
      <c r="M1773" s="1252">
        <v>19.100000000000001</v>
      </c>
      <c r="N1773" s="1416"/>
      <c r="O1773" s="1416"/>
      <c r="P1773" s="1416"/>
      <c r="Q1773" s="1416"/>
      <c r="R1773" s="1416"/>
      <c r="S1773" s="1416"/>
      <c r="T1773" s="1416"/>
      <c r="U1773" s="1416"/>
      <c r="V1773" s="1416"/>
      <c r="W1773" s="1416"/>
    </row>
    <row r="1774" spans="1:23" s="1417" customFormat="1" ht="15">
      <c r="A1774" s="1589">
        <v>9</v>
      </c>
      <c r="B1774" s="1251">
        <v>16</v>
      </c>
      <c r="C1774" s="1251">
        <v>15.8</v>
      </c>
      <c r="D1774" s="1251">
        <v>20.2</v>
      </c>
      <c r="E1774" s="1251">
        <v>27.6</v>
      </c>
      <c r="F1774" s="1251">
        <v>34.6</v>
      </c>
      <c r="G1774" s="1251">
        <v>34.200000000000003</v>
      </c>
      <c r="H1774" s="1251">
        <v>33.700000000000003</v>
      </c>
      <c r="I1774" s="1251">
        <v>32</v>
      </c>
      <c r="J1774" s="1251">
        <v>32.1</v>
      </c>
      <c r="K1774" s="1251">
        <v>32</v>
      </c>
      <c r="L1774" s="1251">
        <v>32.299999999999997</v>
      </c>
      <c r="M1774" s="1252">
        <v>21.4</v>
      </c>
      <c r="N1774" s="1416"/>
      <c r="O1774" s="1416"/>
      <c r="P1774" s="1416"/>
      <c r="Q1774" s="1416"/>
      <c r="R1774" s="1416"/>
      <c r="S1774" s="1416"/>
      <c r="T1774" s="1416"/>
      <c r="U1774" s="1416"/>
      <c r="V1774" s="1416"/>
      <c r="W1774" s="1416"/>
    </row>
    <row r="1775" spans="1:23" s="1417" customFormat="1" ht="15">
      <c r="A1775" s="1589">
        <v>10</v>
      </c>
      <c r="B1775" s="1251">
        <v>18.2</v>
      </c>
      <c r="C1775" s="1251">
        <v>15.5</v>
      </c>
      <c r="D1775" s="1251">
        <v>16.8</v>
      </c>
      <c r="E1775" s="1251">
        <v>26.9</v>
      </c>
      <c r="F1775" s="1251">
        <v>34.700000000000003</v>
      </c>
      <c r="G1775" s="1251">
        <v>35.700000000000003</v>
      </c>
      <c r="H1775" s="1251">
        <v>35.5</v>
      </c>
      <c r="I1775" s="1251">
        <v>32.9</v>
      </c>
      <c r="J1775" s="1251">
        <v>34.200000000000003</v>
      </c>
      <c r="K1775" s="1251">
        <v>29.5</v>
      </c>
      <c r="L1775" s="1251">
        <v>33.4</v>
      </c>
      <c r="M1775" s="1252">
        <v>26.9</v>
      </c>
      <c r="N1775" s="1416"/>
      <c r="O1775" s="1416"/>
      <c r="P1775" s="1416"/>
      <c r="Q1775" s="1416"/>
      <c r="R1775" s="1416"/>
      <c r="S1775" s="1416"/>
      <c r="T1775" s="1416"/>
      <c r="U1775" s="1416"/>
      <c r="V1775" s="1416"/>
      <c r="W1775" s="1416"/>
    </row>
    <row r="1776" spans="1:23" s="1417" customFormat="1" ht="15">
      <c r="A1776" s="1589">
        <v>11</v>
      </c>
      <c r="B1776" s="1251">
        <v>17.5</v>
      </c>
      <c r="C1776" s="1251">
        <v>13.7</v>
      </c>
      <c r="D1776" s="1251">
        <v>15.9</v>
      </c>
      <c r="E1776" s="1251">
        <v>28.9</v>
      </c>
      <c r="F1776" s="1251">
        <v>33.4</v>
      </c>
      <c r="G1776" s="1251">
        <v>35.299999999999997</v>
      </c>
      <c r="H1776" s="1251">
        <v>35.200000000000003</v>
      </c>
      <c r="I1776" s="1251">
        <v>34.5</v>
      </c>
      <c r="J1776" s="1251">
        <v>33.799999999999997</v>
      </c>
      <c r="K1776" s="1251">
        <v>32.4</v>
      </c>
      <c r="L1776" s="1251">
        <v>28.1</v>
      </c>
      <c r="M1776" s="1252">
        <v>23.6</v>
      </c>
      <c r="N1776" s="1416"/>
      <c r="O1776" s="1416"/>
      <c r="P1776" s="1416"/>
      <c r="Q1776" s="1416"/>
      <c r="R1776" s="1416"/>
      <c r="S1776" s="1416"/>
      <c r="T1776" s="1416"/>
      <c r="U1776" s="1416"/>
      <c r="V1776" s="1416"/>
      <c r="W1776" s="1416"/>
    </row>
    <row r="1777" spans="1:23" s="1417" customFormat="1" ht="15">
      <c r="A1777" s="1589">
        <v>12</v>
      </c>
      <c r="B1777" s="1251">
        <v>16.5</v>
      </c>
      <c r="C1777" s="1251">
        <v>15.9</v>
      </c>
      <c r="D1777" s="1251">
        <v>16.5</v>
      </c>
      <c r="E1777" s="1251">
        <v>30.8</v>
      </c>
      <c r="F1777" s="1251">
        <v>34.700000000000003</v>
      </c>
      <c r="G1777" s="1251">
        <v>39</v>
      </c>
      <c r="H1777" s="1251">
        <v>35.6</v>
      </c>
      <c r="I1777" s="1251">
        <v>34.4</v>
      </c>
      <c r="J1777" s="1251">
        <v>34</v>
      </c>
      <c r="K1777" s="1251">
        <v>31.6</v>
      </c>
      <c r="L1777" s="1251">
        <v>26.1</v>
      </c>
      <c r="M1777" s="1252">
        <v>18.600000000000001</v>
      </c>
      <c r="N1777" s="1416"/>
      <c r="O1777" s="1416"/>
      <c r="P1777" s="1416"/>
      <c r="Q1777" s="1416"/>
      <c r="R1777" s="1416"/>
      <c r="S1777" s="1416"/>
      <c r="T1777" s="1416"/>
      <c r="U1777" s="1416"/>
      <c r="V1777" s="1416"/>
      <c r="W1777" s="1416"/>
    </row>
    <row r="1778" spans="1:23" s="1417" customFormat="1" ht="15">
      <c r="A1778" s="1589">
        <v>13</v>
      </c>
      <c r="B1778" s="1251">
        <v>17.8</v>
      </c>
      <c r="C1778" s="1251">
        <v>17.8</v>
      </c>
      <c r="D1778" s="1251">
        <v>17.2</v>
      </c>
      <c r="E1778" s="1251">
        <v>31.3</v>
      </c>
      <c r="F1778" s="1251">
        <v>33.700000000000003</v>
      </c>
      <c r="G1778" s="1251">
        <v>36.1</v>
      </c>
      <c r="H1778" s="1251">
        <v>35.299999999999997</v>
      </c>
      <c r="I1778" s="1251">
        <v>32.200000000000003</v>
      </c>
      <c r="J1778" s="1251">
        <v>31.2</v>
      </c>
      <c r="K1778" s="1251">
        <v>32.200000000000003</v>
      </c>
      <c r="L1778" s="1251">
        <v>24.2</v>
      </c>
      <c r="M1778" s="1252">
        <v>21.2</v>
      </c>
      <c r="N1778" s="1416"/>
      <c r="O1778" s="1416"/>
      <c r="P1778" s="1416"/>
      <c r="Q1778" s="1416"/>
      <c r="R1778" s="1416"/>
      <c r="S1778" s="1416"/>
      <c r="T1778" s="1416"/>
      <c r="U1778" s="1416"/>
      <c r="V1778" s="1416"/>
      <c r="W1778" s="1416"/>
    </row>
    <row r="1779" spans="1:23" s="1417" customFormat="1" ht="15">
      <c r="A1779" s="1589">
        <v>14</v>
      </c>
      <c r="B1779" s="1251">
        <v>18.899999999999999</v>
      </c>
      <c r="C1779" s="1251">
        <v>18.8</v>
      </c>
      <c r="D1779" s="1251">
        <v>19</v>
      </c>
      <c r="E1779" s="1251">
        <v>29.3</v>
      </c>
      <c r="F1779" s="1251">
        <v>34.700000000000003</v>
      </c>
      <c r="G1779" s="1251">
        <v>39</v>
      </c>
      <c r="H1779" s="1251">
        <v>37</v>
      </c>
      <c r="I1779" s="1251">
        <v>33.5</v>
      </c>
      <c r="J1779" s="1251">
        <v>26</v>
      </c>
      <c r="K1779" s="1251">
        <v>33.4</v>
      </c>
      <c r="L1779" s="1251">
        <v>26.5</v>
      </c>
      <c r="M1779" s="1252">
        <v>25</v>
      </c>
      <c r="N1779" s="1416"/>
      <c r="O1779" s="1416"/>
      <c r="P1779" s="1416"/>
      <c r="Q1779" s="1416"/>
      <c r="R1779" s="1416"/>
      <c r="S1779" s="1416"/>
      <c r="T1779" s="1416"/>
      <c r="U1779" s="1416"/>
      <c r="V1779" s="1416"/>
      <c r="W1779" s="1416"/>
    </row>
    <row r="1780" spans="1:23" s="1417" customFormat="1" ht="15">
      <c r="A1780" s="1589">
        <v>15</v>
      </c>
      <c r="B1780" s="1251">
        <v>17.5</v>
      </c>
      <c r="C1780" s="1251">
        <v>20.6</v>
      </c>
      <c r="D1780" s="1251">
        <v>19.899999999999999</v>
      </c>
      <c r="E1780" s="1251">
        <v>27.9</v>
      </c>
      <c r="F1780" s="1251">
        <v>31.4</v>
      </c>
      <c r="G1780" s="1251">
        <v>31.3</v>
      </c>
      <c r="H1780" s="1251">
        <v>37.6</v>
      </c>
      <c r="I1780" s="1251">
        <v>33.799999999999997</v>
      </c>
      <c r="J1780" s="1251">
        <v>28.9</v>
      </c>
      <c r="K1780" s="1251">
        <v>32.5</v>
      </c>
      <c r="L1780" s="1251">
        <v>28</v>
      </c>
      <c r="M1780" s="1252">
        <v>28.8</v>
      </c>
      <c r="N1780" s="1416"/>
      <c r="O1780" s="1416"/>
      <c r="P1780" s="1416"/>
      <c r="Q1780" s="1416"/>
      <c r="R1780" s="1416"/>
      <c r="S1780" s="1416"/>
      <c r="T1780" s="1416"/>
      <c r="U1780" s="1416"/>
      <c r="V1780" s="1416"/>
      <c r="W1780" s="1416"/>
    </row>
    <row r="1781" spans="1:23" s="1417" customFormat="1" ht="15">
      <c r="A1781" s="1589">
        <v>16</v>
      </c>
      <c r="B1781" s="1251">
        <v>19.600000000000001</v>
      </c>
      <c r="C1781" s="1251">
        <v>19.600000000000001</v>
      </c>
      <c r="D1781" s="1251">
        <v>21.5</v>
      </c>
      <c r="E1781" s="1251">
        <v>30.9</v>
      </c>
      <c r="F1781" s="1251">
        <v>33</v>
      </c>
      <c r="G1781" s="1251">
        <v>34.9</v>
      </c>
      <c r="H1781" s="1251">
        <v>37.700000000000003</v>
      </c>
      <c r="I1781" s="1251">
        <v>35</v>
      </c>
      <c r="J1781" s="1251">
        <v>31</v>
      </c>
      <c r="K1781" s="1251">
        <v>30.5</v>
      </c>
      <c r="L1781" s="1251">
        <v>29.2</v>
      </c>
      <c r="M1781" s="1252">
        <v>29.1</v>
      </c>
      <c r="N1781" s="1416"/>
      <c r="O1781" s="1416"/>
      <c r="P1781" s="1416"/>
      <c r="Q1781" s="1416"/>
      <c r="R1781" s="1416"/>
      <c r="S1781" s="1416"/>
      <c r="T1781" s="1416"/>
      <c r="U1781" s="1416"/>
      <c r="V1781" s="1416"/>
      <c r="W1781" s="1416"/>
    </row>
    <row r="1782" spans="1:23" s="1417" customFormat="1" ht="15">
      <c r="A1782" s="1589">
        <v>17</v>
      </c>
      <c r="B1782" s="1251">
        <v>21.6</v>
      </c>
      <c r="C1782" s="1251">
        <v>18.2</v>
      </c>
      <c r="D1782" s="1251">
        <v>22.7</v>
      </c>
      <c r="E1782" s="1251">
        <v>31.3</v>
      </c>
      <c r="F1782" s="1251">
        <v>34</v>
      </c>
      <c r="G1782" s="1251">
        <v>36</v>
      </c>
      <c r="H1782" s="1251">
        <v>35.4</v>
      </c>
      <c r="I1782" s="1251">
        <v>32.6</v>
      </c>
      <c r="J1782" s="1251">
        <v>31.5</v>
      </c>
      <c r="K1782" s="1251">
        <v>27.9</v>
      </c>
      <c r="L1782" s="1251">
        <v>26.8</v>
      </c>
      <c r="M1782" s="1252">
        <v>29.8</v>
      </c>
      <c r="N1782" s="1416"/>
      <c r="O1782" s="1416"/>
      <c r="P1782" s="1416"/>
      <c r="Q1782" s="1416"/>
      <c r="R1782" s="1416"/>
      <c r="S1782" s="1416"/>
      <c r="T1782" s="1416"/>
      <c r="U1782" s="1416"/>
      <c r="V1782" s="1416"/>
      <c r="W1782" s="1416"/>
    </row>
    <row r="1783" spans="1:23" s="1417" customFormat="1" ht="15">
      <c r="A1783" s="1589">
        <v>18</v>
      </c>
      <c r="B1783" s="1251">
        <v>21.6</v>
      </c>
      <c r="C1783" s="1251">
        <v>14.6</v>
      </c>
      <c r="D1783" s="1251">
        <v>25</v>
      </c>
      <c r="E1783" s="1251">
        <v>31.5</v>
      </c>
      <c r="F1783" s="1251">
        <v>34.9</v>
      </c>
      <c r="G1783" s="1251">
        <v>36.200000000000003</v>
      </c>
      <c r="H1783" s="1251">
        <v>36.6</v>
      </c>
      <c r="I1783" s="1251">
        <v>30.1</v>
      </c>
      <c r="J1783" s="1251">
        <v>32</v>
      </c>
      <c r="K1783" s="1251">
        <v>30.6</v>
      </c>
      <c r="L1783" s="1251">
        <v>27.5</v>
      </c>
      <c r="M1783" s="1252">
        <v>26</v>
      </c>
      <c r="N1783" s="1416"/>
      <c r="O1783" s="1416"/>
      <c r="P1783" s="1416"/>
      <c r="Q1783" s="1416"/>
      <c r="R1783" s="1416"/>
      <c r="S1783" s="1416"/>
      <c r="T1783" s="1416"/>
      <c r="U1783" s="1416"/>
      <c r="V1783" s="1416"/>
      <c r="W1783" s="1416"/>
    </row>
    <row r="1784" spans="1:23" s="1417" customFormat="1" ht="15">
      <c r="A1784" s="1589">
        <v>19</v>
      </c>
      <c r="B1784" s="1251">
        <v>23.3</v>
      </c>
      <c r="C1784" s="1251">
        <v>14.9</v>
      </c>
      <c r="D1784" s="1251">
        <v>28.8</v>
      </c>
      <c r="E1784" s="1251">
        <v>32</v>
      </c>
      <c r="F1784" s="1251">
        <v>33.700000000000003</v>
      </c>
      <c r="G1784" s="1251">
        <v>37.299999999999997</v>
      </c>
      <c r="H1784" s="1251">
        <v>31.4</v>
      </c>
      <c r="I1784" s="1251">
        <v>31.6</v>
      </c>
      <c r="J1784" s="1251">
        <v>29.3</v>
      </c>
      <c r="K1784" s="1251">
        <v>32.5</v>
      </c>
      <c r="L1784" s="1251">
        <v>27.4</v>
      </c>
      <c r="M1784" s="1252">
        <v>18.8</v>
      </c>
      <c r="N1784" s="1416"/>
      <c r="O1784" s="1416"/>
      <c r="P1784" s="1416"/>
      <c r="Q1784" s="1416"/>
      <c r="R1784" s="1416"/>
      <c r="S1784" s="1416"/>
      <c r="T1784" s="1416"/>
      <c r="U1784" s="1416"/>
      <c r="V1784" s="1416"/>
      <c r="W1784" s="1416"/>
    </row>
    <row r="1785" spans="1:23" s="1417" customFormat="1" ht="15">
      <c r="A1785" s="1589">
        <v>20</v>
      </c>
      <c r="B1785" s="1251">
        <v>21.1</v>
      </c>
      <c r="C1785" s="1251">
        <v>20.2</v>
      </c>
      <c r="D1785" s="1251">
        <v>25.1</v>
      </c>
      <c r="E1785" s="1251">
        <v>33.5</v>
      </c>
      <c r="F1785" s="1251">
        <v>34.9</v>
      </c>
      <c r="G1785" s="1251">
        <v>31</v>
      </c>
      <c r="H1785" s="1251">
        <v>33.5</v>
      </c>
      <c r="I1785" s="1251">
        <v>34.200000000000003</v>
      </c>
      <c r="J1785" s="1251">
        <v>29.3</v>
      </c>
      <c r="K1785" s="1251">
        <v>32.4</v>
      </c>
      <c r="L1785" s="1251">
        <v>30</v>
      </c>
      <c r="M1785" s="1252">
        <v>18.3</v>
      </c>
      <c r="N1785" s="1416"/>
      <c r="O1785" s="1416"/>
      <c r="P1785" s="1416"/>
      <c r="Q1785" s="1416"/>
      <c r="R1785" s="1416"/>
      <c r="S1785" s="1416"/>
      <c r="T1785" s="1416"/>
      <c r="U1785" s="1416"/>
      <c r="V1785" s="1416"/>
      <c r="W1785" s="1416"/>
    </row>
    <row r="1786" spans="1:23" s="1417" customFormat="1" ht="15">
      <c r="A1786" s="1589">
        <v>21</v>
      </c>
      <c r="B1786" s="1251">
        <v>20.399999999999999</v>
      </c>
      <c r="C1786" s="1251">
        <v>21.8</v>
      </c>
      <c r="D1786" s="1251">
        <v>25</v>
      </c>
      <c r="E1786" s="1251">
        <v>29.9</v>
      </c>
      <c r="F1786" s="1251">
        <v>31.9</v>
      </c>
      <c r="G1786" s="1251">
        <v>34.4</v>
      </c>
      <c r="H1786" s="1251">
        <v>37</v>
      </c>
      <c r="I1786" s="1251">
        <v>33</v>
      </c>
      <c r="J1786" s="1251">
        <v>33</v>
      </c>
      <c r="K1786" s="1251">
        <v>32.5</v>
      </c>
      <c r="L1786" s="1251">
        <v>31.2</v>
      </c>
      <c r="M1786" s="1252">
        <v>25.2</v>
      </c>
      <c r="N1786" s="1416"/>
      <c r="O1786" s="1416"/>
      <c r="P1786" s="1416"/>
      <c r="Q1786" s="1416"/>
      <c r="R1786" s="1416"/>
      <c r="S1786" s="1416"/>
      <c r="T1786" s="1416"/>
      <c r="U1786" s="1416"/>
      <c r="V1786" s="1416"/>
      <c r="W1786" s="1416"/>
    </row>
    <row r="1787" spans="1:23" s="1417" customFormat="1" ht="15">
      <c r="A1787" s="1589">
        <v>22</v>
      </c>
      <c r="B1787" s="1251">
        <v>19.100000000000001</v>
      </c>
      <c r="C1787" s="1251">
        <v>22.6</v>
      </c>
      <c r="D1787" s="1251">
        <v>25.9</v>
      </c>
      <c r="E1787" s="1251">
        <v>30.9</v>
      </c>
      <c r="F1787" s="1251">
        <v>31.2</v>
      </c>
      <c r="G1787" s="1251">
        <v>36.200000000000003</v>
      </c>
      <c r="H1787" s="1251">
        <v>37.4</v>
      </c>
      <c r="I1787" s="1251">
        <v>32.9</v>
      </c>
      <c r="J1787" s="1251">
        <v>34.5</v>
      </c>
      <c r="K1787" s="1251">
        <v>30.5</v>
      </c>
      <c r="L1787" s="1251">
        <v>33.200000000000003</v>
      </c>
      <c r="M1787" s="1252">
        <v>23.1</v>
      </c>
      <c r="N1787" s="1416"/>
      <c r="O1787" s="1416"/>
      <c r="P1787" s="1416"/>
      <c r="Q1787" s="1416"/>
      <c r="R1787" s="1416"/>
      <c r="S1787" s="1416"/>
      <c r="T1787" s="1416"/>
      <c r="U1787" s="1416"/>
      <c r="V1787" s="1416"/>
      <c r="W1787" s="1416"/>
    </row>
    <row r="1788" spans="1:23" s="1417" customFormat="1" ht="15">
      <c r="A1788" s="1589">
        <v>23</v>
      </c>
      <c r="B1788" s="1251">
        <v>14.5</v>
      </c>
      <c r="C1788" s="1251">
        <v>23.2</v>
      </c>
      <c r="D1788" s="1251">
        <v>25</v>
      </c>
      <c r="E1788" s="1251">
        <v>32.6</v>
      </c>
      <c r="F1788" s="1251">
        <v>30.2</v>
      </c>
      <c r="G1788" s="1251">
        <v>34.299999999999997</v>
      </c>
      <c r="H1788" s="1251">
        <v>33.6</v>
      </c>
      <c r="I1788" s="1251">
        <v>32</v>
      </c>
      <c r="J1788" s="1251">
        <v>34</v>
      </c>
      <c r="K1788" s="1251">
        <v>32</v>
      </c>
      <c r="L1788" s="1251">
        <v>29.2</v>
      </c>
      <c r="M1788" s="1252">
        <v>17.399999999999999</v>
      </c>
      <c r="N1788" s="1416"/>
      <c r="O1788" s="1416"/>
      <c r="P1788" s="1416"/>
      <c r="Q1788" s="1416"/>
      <c r="R1788" s="1416"/>
      <c r="S1788" s="1416"/>
      <c r="T1788" s="1416"/>
      <c r="U1788" s="1416"/>
      <c r="V1788" s="1416"/>
      <c r="W1788" s="1416"/>
    </row>
    <row r="1789" spans="1:23" s="1417" customFormat="1" ht="15">
      <c r="A1789" s="1589">
        <v>24</v>
      </c>
      <c r="B1789" s="1251">
        <v>13.3</v>
      </c>
      <c r="C1789" s="1251">
        <v>27.2</v>
      </c>
      <c r="D1789" s="1251">
        <v>22.2</v>
      </c>
      <c r="E1789" s="1251">
        <v>38.200000000000003</v>
      </c>
      <c r="F1789" s="1251">
        <v>31.2</v>
      </c>
      <c r="G1789" s="1251">
        <v>32.6</v>
      </c>
      <c r="H1789" s="1251">
        <v>34.5</v>
      </c>
      <c r="I1789" s="1251">
        <v>31.5</v>
      </c>
      <c r="J1789" s="1251">
        <v>33.5</v>
      </c>
      <c r="K1789" s="1251">
        <v>30.2</v>
      </c>
      <c r="L1789" s="1251">
        <v>22.7</v>
      </c>
      <c r="M1789" s="1252">
        <v>19.7</v>
      </c>
      <c r="N1789" s="1416"/>
      <c r="O1789" s="1416"/>
      <c r="P1789" s="1416"/>
      <c r="Q1789" s="1416"/>
      <c r="R1789" s="1416"/>
      <c r="S1789" s="1416"/>
      <c r="T1789" s="1416"/>
      <c r="U1789" s="1416"/>
      <c r="V1789" s="1416"/>
      <c r="W1789" s="1416"/>
    </row>
    <row r="1790" spans="1:23" s="1417" customFormat="1" ht="15">
      <c r="A1790" s="1589">
        <v>25</v>
      </c>
      <c r="B1790" s="1251">
        <v>13</v>
      </c>
      <c r="C1790" s="1251">
        <v>26.6</v>
      </c>
      <c r="D1790" s="1251">
        <v>22.3</v>
      </c>
      <c r="E1790" s="1251">
        <v>38.299999999999997</v>
      </c>
      <c r="F1790" s="1251">
        <v>29.8</v>
      </c>
      <c r="G1790" s="1251">
        <v>36</v>
      </c>
      <c r="H1790" s="1251">
        <v>31.2</v>
      </c>
      <c r="I1790" s="1251">
        <v>34</v>
      </c>
      <c r="J1790" s="1251">
        <v>31.6</v>
      </c>
      <c r="K1790" s="1251">
        <v>31.5</v>
      </c>
      <c r="L1790" s="1251">
        <v>21.5</v>
      </c>
      <c r="M1790" s="1252">
        <v>19.8</v>
      </c>
      <c r="N1790" s="1416"/>
      <c r="O1790" s="1416"/>
      <c r="P1790" s="1416"/>
      <c r="Q1790" s="1416"/>
      <c r="R1790" s="1416"/>
      <c r="S1790" s="1416"/>
      <c r="T1790" s="1416"/>
      <c r="U1790" s="1416"/>
      <c r="V1790" s="1416"/>
      <c r="W1790" s="1416"/>
    </row>
    <row r="1791" spans="1:23" s="1417" customFormat="1" ht="15">
      <c r="A1791" s="1589">
        <v>26</v>
      </c>
      <c r="B1791" s="1251">
        <v>12.6</v>
      </c>
      <c r="C1791" s="1251">
        <v>23.2</v>
      </c>
      <c r="D1791" s="1251">
        <v>24.2</v>
      </c>
      <c r="E1791" s="1251">
        <v>33.700000000000003</v>
      </c>
      <c r="F1791" s="1251">
        <v>26.4</v>
      </c>
      <c r="G1791" s="1251">
        <v>35.4</v>
      </c>
      <c r="H1791" s="1251">
        <v>32.6</v>
      </c>
      <c r="I1791" s="1251">
        <v>35</v>
      </c>
      <c r="J1791" s="1251">
        <v>31.5</v>
      </c>
      <c r="K1791" s="1251">
        <v>30.8</v>
      </c>
      <c r="L1791" s="1251">
        <v>21.6</v>
      </c>
      <c r="M1791" s="1252">
        <v>18.600000000000001</v>
      </c>
      <c r="N1791" s="1416"/>
      <c r="O1791" s="1416"/>
      <c r="P1791" s="1416"/>
      <c r="Q1791" s="1416"/>
      <c r="R1791" s="1416"/>
      <c r="S1791" s="1416"/>
      <c r="T1791" s="1416"/>
      <c r="U1791" s="1416"/>
      <c r="V1791" s="1416"/>
      <c r="W1791" s="1416"/>
    </row>
    <row r="1792" spans="1:23" s="1417" customFormat="1" ht="15">
      <c r="A1792" s="1589">
        <v>27</v>
      </c>
      <c r="B1792" s="1251">
        <v>13.2</v>
      </c>
      <c r="C1792" s="1251">
        <v>16.100000000000001</v>
      </c>
      <c r="D1792" s="1251">
        <v>25.5</v>
      </c>
      <c r="E1792" s="1251">
        <v>29.8</v>
      </c>
      <c r="F1792" s="1251">
        <v>30.4</v>
      </c>
      <c r="G1792" s="1251">
        <v>33.200000000000003</v>
      </c>
      <c r="H1792" s="1251">
        <v>34.200000000000003</v>
      </c>
      <c r="I1792" s="1251">
        <v>34.700000000000003</v>
      </c>
      <c r="J1792" s="1251">
        <v>32.200000000000003</v>
      </c>
      <c r="K1792" s="1251">
        <v>32.700000000000003</v>
      </c>
      <c r="L1792" s="1251">
        <v>18.5</v>
      </c>
      <c r="M1792" s="1252">
        <v>18.600000000000001</v>
      </c>
      <c r="N1792" s="1416"/>
      <c r="O1792" s="1416"/>
      <c r="P1792" s="1416"/>
      <c r="Q1792" s="1416"/>
      <c r="R1792" s="1416"/>
      <c r="S1792" s="1416"/>
      <c r="T1792" s="1416"/>
      <c r="U1792" s="1416"/>
      <c r="V1792" s="1416"/>
      <c r="W1792" s="1416"/>
    </row>
    <row r="1793" spans="1:23" s="1417" customFormat="1" ht="15">
      <c r="A1793" s="1589">
        <v>28</v>
      </c>
      <c r="B1793" s="1251">
        <v>16.2</v>
      </c>
      <c r="C1793" s="1251">
        <v>14.4</v>
      </c>
      <c r="D1793" s="1251">
        <v>26</v>
      </c>
      <c r="E1793" s="1251">
        <v>33.9</v>
      </c>
      <c r="F1793" s="1251">
        <v>32.1</v>
      </c>
      <c r="G1793" s="1251">
        <v>34.6</v>
      </c>
      <c r="H1793" s="1251">
        <v>32.700000000000003</v>
      </c>
      <c r="I1793" s="1251">
        <v>34.700000000000003</v>
      </c>
      <c r="J1793" s="1251">
        <v>31.8</v>
      </c>
      <c r="K1793" s="1251">
        <v>26.1</v>
      </c>
      <c r="L1793" s="1251">
        <v>18.600000000000001</v>
      </c>
      <c r="M1793" s="1252">
        <v>19</v>
      </c>
      <c r="N1793" s="1416"/>
      <c r="O1793" s="1416"/>
      <c r="P1793" s="1416"/>
      <c r="Q1793" s="1416"/>
      <c r="R1793" s="1416"/>
      <c r="S1793" s="1416"/>
      <c r="T1793" s="1416"/>
      <c r="U1793" s="1416"/>
      <c r="V1793" s="1416"/>
      <c r="W1793" s="1416"/>
    </row>
    <row r="1794" spans="1:23" s="1417" customFormat="1" ht="15">
      <c r="A1794" s="1589">
        <v>29</v>
      </c>
      <c r="B1794" s="1251">
        <v>15.7</v>
      </c>
      <c r="C1794" s="1251">
        <v>16.5</v>
      </c>
      <c r="D1794" s="1251">
        <v>24.7</v>
      </c>
      <c r="E1794" s="1251">
        <v>34.200000000000003</v>
      </c>
      <c r="F1794" s="1251">
        <v>33.700000000000003</v>
      </c>
      <c r="G1794" s="1251">
        <v>34</v>
      </c>
      <c r="H1794" s="1251">
        <v>30.2</v>
      </c>
      <c r="I1794" s="1251">
        <v>34.9</v>
      </c>
      <c r="J1794" s="1251">
        <v>31.7</v>
      </c>
      <c r="K1794" s="1251">
        <v>29.3</v>
      </c>
      <c r="L1794" s="1251">
        <v>19.2</v>
      </c>
      <c r="M1794" s="1252">
        <v>20.399999999999999</v>
      </c>
      <c r="N1794" s="1416"/>
      <c r="O1794" s="1416"/>
      <c r="P1794" s="1416"/>
      <c r="Q1794" s="1416"/>
      <c r="R1794" s="1416"/>
      <c r="S1794" s="1416"/>
      <c r="T1794" s="1416"/>
      <c r="U1794" s="1416"/>
      <c r="V1794" s="1416"/>
      <c r="W1794" s="1416"/>
    </row>
    <row r="1795" spans="1:23" s="1417" customFormat="1" ht="15">
      <c r="A1795" s="1589">
        <v>30</v>
      </c>
      <c r="B1795" s="1251">
        <v>15.3</v>
      </c>
      <c r="C1795" s="1251"/>
      <c r="D1795" s="1251">
        <v>26.2</v>
      </c>
      <c r="E1795" s="1251">
        <v>36.4</v>
      </c>
      <c r="F1795" s="1251">
        <v>30.1</v>
      </c>
      <c r="G1795" s="1251">
        <v>33.700000000000003</v>
      </c>
      <c r="H1795" s="1251">
        <v>32</v>
      </c>
      <c r="I1795" s="1251">
        <v>34.9</v>
      </c>
      <c r="J1795" s="1251">
        <v>31.5</v>
      </c>
      <c r="K1795" s="1251">
        <v>30.5</v>
      </c>
      <c r="L1795" s="1251">
        <v>21.5</v>
      </c>
      <c r="M1795" s="1252">
        <v>18.600000000000001</v>
      </c>
      <c r="N1795" s="1416"/>
      <c r="O1795" s="1416"/>
      <c r="P1795" s="1416"/>
      <c r="Q1795" s="1416"/>
      <c r="R1795" s="1416"/>
      <c r="S1795" s="1416"/>
      <c r="T1795" s="1416"/>
      <c r="U1795" s="1416"/>
      <c r="V1795" s="1416"/>
      <c r="W1795" s="1416"/>
    </row>
    <row r="1796" spans="1:23" s="1417" customFormat="1" ht="15">
      <c r="A1796" s="1590">
        <v>31</v>
      </c>
      <c r="B1796" s="1426">
        <v>15.7</v>
      </c>
      <c r="C1796" s="1426"/>
      <c r="D1796" s="1426">
        <v>24.5</v>
      </c>
      <c r="E1796" s="1426"/>
      <c r="F1796" s="1426">
        <v>32.299999999999997</v>
      </c>
      <c r="G1796" s="1426"/>
      <c r="H1796" s="1426">
        <v>31.3</v>
      </c>
      <c r="I1796" s="1426">
        <v>34.700000000000003</v>
      </c>
      <c r="J1796" s="1426"/>
      <c r="K1796" s="1426">
        <v>28.6</v>
      </c>
      <c r="L1796" s="1426"/>
      <c r="M1796" s="1427">
        <v>14.6</v>
      </c>
      <c r="N1796" s="1416"/>
      <c r="O1796" s="1416"/>
      <c r="P1796" s="1416"/>
      <c r="Q1796" s="1416"/>
      <c r="R1796" s="1416"/>
      <c r="S1796" s="1416"/>
      <c r="T1796" s="1416"/>
      <c r="U1796" s="1416"/>
      <c r="V1796" s="1416"/>
      <c r="W1796" s="1416"/>
    </row>
    <row r="1797" spans="1:23" s="1417" customFormat="1" ht="15">
      <c r="A1797" s="1591" t="s">
        <v>60</v>
      </c>
      <c r="B1797" s="1592">
        <f t="shared" ref="B1797:M1797" si="48">SUM(B1766:B1796)</f>
        <v>513.90000000000009</v>
      </c>
      <c r="C1797" s="1431">
        <f t="shared" si="48"/>
        <v>550.70000000000005</v>
      </c>
      <c r="D1797" s="1431">
        <f t="shared" si="48"/>
        <v>704.50000000000011</v>
      </c>
      <c r="E1797" s="1431">
        <f t="shared" si="48"/>
        <v>915.49999999999989</v>
      </c>
      <c r="F1797" s="1431">
        <f t="shared" si="48"/>
        <v>1030.8</v>
      </c>
      <c r="G1797" s="1431">
        <f t="shared" si="48"/>
        <v>1036.2</v>
      </c>
      <c r="H1797" s="1431">
        <f t="shared" si="48"/>
        <v>1048.1000000000004</v>
      </c>
      <c r="I1797" s="1431">
        <f t="shared" si="48"/>
        <v>1045.0000000000002</v>
      </c>
      <c r="J1797" s="1431">
        <f t="shared" si="48"/>
        <v>947.19999999999993</v>
      </c>
      <c r="K1797" s="1431">
        <f t="shared" si="48"/>
        <v>954.40000000000009</v>
      </c>
      <c r="L1797" s="1431">
        <f t="shared" si="48"/>
        <v>807.10000000000025</v>
      </c>
      <c r="M1797" s="1432">
        <f t="shared" si="48"/>
        <v>670.70000000000016</v>
      </c>
      <c r="N1797" s="1416"/>
      <c r="O1797" s="1416"/>
      <c r="P1797" s="1416"/>
      <c r="Q1797" s="1416"/>
      <c r="R1797" s="1416"/>
      <c r="S1797" s="1416"/>
      <c r="T1797" s="1416"/>
      <c r="U1797" s="1416"/>
      <c r="V1797" s="1416"/>
      <c r="W1797" s="1416"/>
    </row>
    <row r="1798" spans="1:23" s="1417" customFormat="1" ht="15">
      <c r="A1798" s="1589" t="s">
        <v>61</v>
      </c>
      <c r="B1798" s="1593">
        <f t="shared" ref="B1798:M1798" si="49">AVERAGE(B1766:B1796)</f>
        <v>16.577419354838714</v>
      </c>
      <c r="C1798" s="1594">
        <f t="shared" si="49"/>
        <v>18.989655172413794</v>
      </c>
      <c r="D1798" s="1594">
        <f t="shared" si="49"/>
        <v>22.725806451612907</v>
      </c>
      <c r="E1798" s="1594">
        <f t="shared" si="49"/>
        <v>30.516666666666662</v>
      </c>
      <c r="F1798" s="1594">
        <f t="shared" si="49"/>
        <v>33.251612903225805</v>
      </c>
      <c r="G1798" s="1594">
        <f t="shared" si="49"/>
        <v>34.54</v>
      </c>
      <c r="H1798" s="1594">
        <f t="shared" si="49"/>
        <v>33.809677419354848</v>
      </c>
      <c r="I1798" s="1594">
        <f t="shared" si="49"/>
        <v>33.709677419354847</v>
      </c>
      <c r="J1798" s="1594">
        <f t="shared" si="49"/>
        <v>31.573333333333331</v>
      </c>
      <c r="K1798" s="1594">
        <f t="shared" si="49"/>
        <v>30.78709677419355</v>
      </c>
      <c r="L1798" s="1594">
        <f t="shared" si="49"/>
        <v>26.903333333333343</v>
      </c>
      <c r="M1798" s="1595">
        <f t="shared" si="49"/>
        <v>21.635483870967747</v>
      </c>
      <c r="N1798" s="1416"/>
      <c r="O1798" s="1416"/>
      <c r="P1798" s="1416"/>
      <c r="Q1798" s="1416"/>
      <c r="R1798" s="1416"/>
      <c r="S1798" s="1416"/>
      <c r="T1798" s="1416"/>
      <c r="U1798" s="1416"/>
      <c r="V1798" s="1416"/>
      <c r="W1798" s="1416"/>
    </row>
    <row r="1799" spans="1:23" s="1417" customFormat="1" ht="15">
      <c r="A1799" s="1591" t="s">
        <v>24</v>
      </c>
      <c r="B1799" s="1243">
        <f t="shared" ref="B1799:M1799" si="50">MAX(B1766:B1796)</f>
        <v>23.3</v>
      </c>
      <c r="C1799" s="1244">
        <f t="shared" si="50"/>
        <v>27.2</v>
      </c>
      <c r="D1799" s="1244">
        <f t="shared" si="50"/>
        <v>28.8</v>
      </c>
      <c r="E1799" s="1244">
        <f t="shared" si="50"/>
        <v>38.299999999999997</v>
      </c>
      <c r="F1799" s="1244">
        <f t="shared" si="50"/>
        <v>39.6</v>
      </c>
      <c r="G1799" s="1244">
        <f t="shared" si="50"/>
        <v>39</v>
      </c>
      <c r="H1799" s="1244">
        <f t="shared" si="50"/>
        <v>37.700000000000003</v>
      </c>
      <c r="I1799" s="1244">
        <f t="shared" si="50"/>
        <v>38</v>
      </c>
      <c r="J1799" s="1244">
        <f t="shared" si="50"/>
        <v>34.5</v>
      </c>
      <c r="K1799" s="1244">
        <f t="shared" si="50"/>
        <v>33.4</v>
      </c>
      <c r="L1799" s="1244">
        <f t="shared" si="50"/>
        <v>33.4</v>
      </c>
      <c r="M1799" s="1245">
        <f t="shared" si="50"/>
        <v>29.8</v>
      </c>
      <c r="N1799" s="1416"/>
      <c r="O1799" s="1416"/>
      <c r="P1799" s="1416"/>
      <c r="Q1799" s="1416"/>
      <c r="R1799" s="1416"/>
      <c r="S1799" s="1416"/>
      <c r="T1799" s="1416"/>
      <c r="U1799" s="1416"/>
      <c r="V1799" s="1416"/>
      <c r="W1799" s="1416"/>
    </row>
    <row r="1800" spans="1:23" s="1417" customFormat="1" ht="15">
      <c r="A1800" s="1596" t="s">
        <v>59</v>
      </c>
      <c r="B1800" s="1597">
        <f t="shared" ref="B1800:M1800" si="51">MATCH(B1799,(B1766:B1796),0)</f>
        <v>19</v>
      </c>
      <c r="C1800" s="1598">
        <f t="shared" si="51"/>
        <v>24</v>
      </c>
      <c r="D1800" s="1598">
        <f t="shared" si="51"/>
        <v>19</v>
      </c>
      <c r="E1800" s="1598">
        <f t="shared" si="51"/>
        <v>25</v>
      </c>
      <c r="F1800" s="1598">
        <f t="shared" si="51"/>
        <v>1</v>
      </c>
      <c r="G1800" s="1598">
        <f t="shared" si="51"/>
        <v>12</v>
      </c>
      <c r="H1800" s="1598">
        <f t="shared" si="51"/>
        <v>16</v>
      </c>
      <c r="I1800" s="1598">
        <f t="shared" si="51"/>
        <v>5</v>
      </c>
      <c r="J1800" s="1598">
        <f t="shared" si="51"/>
        <v>22</v>
      </c>
      <c r="K1800" s="1598">
        <f t="shared" si="51"/>
        <v>14</v>
      </c>
      <c r="L1800" s="1598">
        <f t="shared" si="51"/>
        <v>10</v>
      </c>
      <c r="M1800" s="1599">
        <f t="shared" si="51"/>
        <v>17</v>
      </c>
      <c r="N1800" s="1416"/>
      <c r="O1800" s="1416"/>
      <c r="P1800" s="1416"/>
      <c r="Q1800" s="1416"/>
      <c r="R1800" s="1416"/>
      <c r="S1800" s="1416"/>
      <c r="T1800" s="1416"/>
      <c r="U1800" s="1416"/>
      <c r="V1800" s="1416"/>
      <c r="W1800" s="1416"/>
    </row>
    <row r="1801" spans="1:23" s="1417" customFormat="1" ht="15">
      <c r="A1801" s="1600" t="s">
        <v>36</v>
      </c>
      <c r="B1801" s="1250">
        <f t="shared" ref="B1801:M1801" si="52">MIN(B1766:B1796)</f>
        <v>11.3</v>
      </c>
      <c r="C1801" s="1251">
        <f t="shared" si="52"/>
        <v>13.7</v>
      </c>
      <c r="D1801" s="1251">
        <f t="shared" si="52"/>
        <v>15.9</v>
      </c>
      <c r="E1801" s="1251">
        <f t="shared" si="52"/>
        <v>24.9</v>
      </c>
      <c r="F1801" s="1251">
        <f t="shared" si="52"/>
        <v>26.4</v>
      </c>
      <c r="G1801" s="1251">
        <f t="shared" si="52"/>
        <v>30.8</v>
      </c>
      <c r="H1801" s="1251">
        <f t="shared" si="52"/>
        <v>30.2</v>
      </c>
      <c r="I1801" s="1251">
        <f t="shared" si="52"/>
        <v>27.5</v>
      </c>
      <c r="J1801" s="1251">
        <f t="shared" si="52"/>
        <v>26</v>
      </c>
      <c r="K1801" s="1251">
        <f t="shared" si="52"/>
        <v>26.1</v>
      </c>
      <c r="L1801" s="1251">
        <f t="shared" si="52"/>
        <v>18.5</v>
      </c>
      <c r="M1801" s="1252">
        <f t="shared" si="52"/>
        <v>14.6</v>
      </c>
      <c r="N1801" s="1416"/>
      <c r="O1801" s="1416"/>
      <c r="P1801" s="1416"/>
      <c r="Q1801" s="1416"/>
      <c r="R1801" s="1416"/>
      <c r="S1801" s="1416"/>
      <c r="T1801" s="1416"/>
      <c r="U1801" s="1416"/>
      <c r="V1801" s="1416"/>
      <c r="W1801" s="1416"/>
    </row>
    <row r="1802" spans="1:23" s="1417" customFormat="1" ht="15">
      <c r="A1802" s="1601" t="s">
        <v>59</v>
      </c>
      <c r="B1802" s="1253">
        <f t="shared" ref="B1802:M1802" si="53">MATCH(B1801,(B1766:B1796),0)</f>
        <v>5</v>
      </c>
      <c r="C1802" s="1254">
        <f t="shared" si="53"/>
        <v>11</v>
      </c>
      <c r="D1802" s="1254">
        <f t="shared" si="53"/>
        <v>11</v>
      </c>
      <c r="E1802" s="1254">
        <f t="shared" si="53"/>
        <v>3</v>
      </c>
      <c r="F1802" s="1254">
        <f t="shared" si="53"/>
        <v>26</v>
      </c>
      <c r="G1802" s="1254">
        <f t="shared" si="53"/>
        <v>2</v>
      </c>
      <c r="H1802" s="1254">
        <f t="shared" si="53"/>
        <v>29</v>
      </c>
      <c r="I1802" s="1254">
        <f t="shared" si="53"/>
        <v>7</v>
      </c>
      <c r="J1802" s="1254">
        <f t="shared" si="53"/>
        <v>14</v>
      </c>
      <c r="K1802" s="1254">
        <f t="shared" si="53"/>
        <v>28</v>
      </c>
      <c r="L1802" s="1254">
        <f t="shared" si="53"/>
        <v>27</v>
      </c>
      <c r="M1802" s="1255">
        <f t="shared" si="53"/>
        <v>31</v>
      </c>
      <c r="N1802" s="1416"/>
      <c r="O1802" s="1416"/>
      <c r="P1802" s="1416"/>
      <c r="Q1802" s="1416"/>
      <c r="R1802" s="1416"/>
      <c r="S1802" s="1416"/>
      <c r="T1802" s="1416"/>
      <c r="U1802" s="1416"/>
      <c r="V1802" s="1416"/>
      <c r="W1802" s="1416"/>
    </row>
    <row r="1803" spans="1:23" s="1417" customFormat="1" ht="15">
      <c r="A1803" s="1602" t="s">
        <v>62</v>
      </c>
      <c r="B1803" s="425"/>
      <c r="C1803" s="426" t="s">
        <v>63</v>
      </c>
      <c r="D1803" s="427"/>
      <c r="E1803" s="427"/>
      <c r="F1803" s="427"/>
      <c r="G1803" s="428">
        <f>MAX(B1799:M1799)</f>
        <v>39.6</v>
      </c>
      <c r="H1803" s="429" t="s">
        <v>45</v>
      </c>
      <c r="I1803" s="427"/>
      <c r="J1803" s="430" t="s">
        <v>59</v>
      </c>
      <c r="K1803" s="431">
        <f>HLOOKUP(G1803,B1799:M1800,2,FALSE)</f>
        <v>1</v>
      </c>
      <c r="L1803" s="432" t="s">
        <v>64</v>
      </c>
      <c r="M1803" s="433" t="str">
        <f>MID("I   II  III IV  V   VI  VII VIII IX  X   XI  XII ",(MATCH(G1803,B1799:M1799,0)-1)*4+1,4)</f>
        <v xml:space="preserve">V   </v>
      </c>
      <c r="N1803" s="1416"/>
      <c r="O1803" s="1416"/>
      <c r="P1803" s="1416"/>
      <c r="Q1803" s="1416"/>
      <c r="R1803" s="1416"/>
      <c r="S1803" s="1416"/>
      <c r="T1803" s="1416"/>
      <c r="U1803" s="1416"/>
      <c r="V1803" s="1416"/>
      <c r="W1803" s="1416"/>
    </row>
    <row r="1804" spans="1:23" s="1417" customFormat="1" ht="15">
      <c r="A1804" s="1603" t="s">
        <v>65</v>
      </c>
      <c r="B1804" s="435"/>
      <c r="C1804" s="436" t="s">
        <v>66</v>
      </c>
      <c r="D1804" s="437"/>
      <c r="E1804" s="437"/>
      <c r="F1804" s="437"/>
      <c r="G1804" s="438">
        <f>MIN(B1801:M1801)</f>
        <v>11.3</v>
      </c>
      <c r="H1804" s="439" t="s">
        <v>45</v>
      </c>
      <c r="I1804" s="437"/>
      <c r="J1804" s="440" t="s">
        <v>59</v>
      </c>
      <c r="K1804" s="441">
        <f>HLOOKUP(G1804,B1801:M1802,2,FALSE)</f>
        <v>5</v>
      </c>
      <c r="L1804" s="442" t="s">
        <v>64</v>
      </c>
      <c r="M1804" s="443" t="str">
        <f>MID("I   II  III IV  V   VI  VII VIII IX  X   XI  XII ",(MATCH(G1804,B1801:M1801,0)-1)*4+1,4)</f>
        <v xml:space="preserve">I   </v>
      </c>
      <c r="N1804" s="1416"/>
      <c r="O1804" s="1416"/>
      <c r="P1804" s="1416"/>
      <c r="Q1804" s="1416"/>
      <c r="R1804" s="1416"/>
      <c r="S1804" s="1416"/>
      <c r="T1804" s="1416"/>
      <c r="U1804" s="1416"/>
      <c r="V1804" s="1416"/>
      <c r="W1804" s="1416"/>
    </row>
    <row r="1805" spans="1:23" s="1417" customFormat="1" ht="15">
      <c r="A1805" s="1604" t="s">
        <v>67</v>
      </c>
      <c r="B1805" s="445"/>
      <c r="C1805" s="446" t="s">
        <v>68</v>
      </c>
      <c r="D1805" s="447"/>
      <c r="E1805" s="447"/>
      <c r="F1805" s="448"/>
      <c r="G1805" s="449">
        <f>AVERAGE(B1766:M1796)</f>
        <v>27.934699453551939</v>
      </c>
      <c r="H1805" s="450" t="s">
        <v>45</v>
      </c>
      <c r="I1805" s="447"/>
      <c r="J1805" s="447"/>
      <c r="K1805" s="447"/>
      <c r="L1805" s="447"/>
      <c r="M1805" s="451"/>
      <c r="N1805" s="1416"/>
      <c r="O1805" s="1416"/>
      <c r="P1805" s="1416"/>
      <c r="Q1805" s="1416"/>
      <c r="R1805" s="1416"/>
      <c r="S1805" s="1416"/>
      <c r="T1805" s="1416"/>
      <c r="U1805" s="1416"/>
      <c r="V1805" s="1416"/>
      <c r="W1805" s="1416"/>
    </row>
    <row r="1806" spans="1:23" s="1417" customFormat="1" ht="18">
      <c r="A1806" s="996" t="s">
        <v>145</v>
      </c>
      <c r="B1806" s="380"/>
      <c r="C1806" s="380"/>
      <c r="D1806" s="380"/>
      <c r="E1806" s="380"/>
      <c r="F1806" s="380"/>
      <c r="G1806" s="380"/>
      <c r="H1806" s="380"/>
      <c r="I1806" s="380"/>
      <c r="J1806" s="380"/>
      <c r="K1806" s="1586" t="s">
        <v>166</v>
      </c>
      <c r="L1806" s="381"/>
      <c r="M1806" s="382"/>
      <c r="N1806" s="1416"/>
      <c r="O1806" s="1416"/>
      <c r="P1806" s="1416"/>
      <c r="Q1806" s="1416"/>
      <c r="R1806" s="1416"/>
      <c r="S1806" s="1416"/>
      <c r="T1806" s="1416"/>
      <c r="U1806" s="1416"/>
      <c r="V1806" s="1416"/>
      <c r="W1806" s="1416"/>
    </row>
    <row r="1807" spans="1:23" s="1417" customFormat="1" ht="18">
      <c r="A1807" s="996" t="s">
        <v>167</v>
      </c>
      <c r="B1807" s="380"/>
      <c r="C1807" s="380"/>
      <c r="D1807" s="1587" t="s">
        <v>74</v>
      </c>
      <c r="E1807" s="384"/>
      <c r="F1807" s="384"/>
      <c r="G1807" s="384"/>
      <c r="H1807" s="384"/>
      <c r="I1807" s="384"/>
      <c r="J1807" s="384"/>
      <c r="K1807" s="1586" t="s">
        <v>168</v>
      </c>
      <c r="L1807" s="381"/>
      <c r="M1807" s="382"/>
      <c r="N1807" s="1416"/>
      <c r="O1807" s="1416"/>
      <c r="P1807" s="1416"/>
      <c r="Q1807" s="1416"/>
      <c r="R1807" s="1416"/>
      <c r="S1807" s="1416"/>
      <c r="T1807" s="1416"/>
      <c r="U1807" s="1416"/>
      <c r="V1807" s="1416"/>
      <c r="W1807" s="1416"/>
    </row>
    <row r="1808" spans="1:23" s="1417" customFormat="1" ht="18">
      <c r="A1808" s="385"/>
      <c r="B1808" s="1126"/>
      <c r="C1808" s="1127"/>
      <c r="D1808" s="1128"/>
      <c r="E1808" s="1129"/>
      <c r="F1808" s="1130" t="s">
        <v>169</v>
      </c>
      <c r="G1808" s="1131">
        <f>G1764+1</f>
        <v>2013</v>
      </c>
      <c r="H1808" s="1129"/>
      <c r="I1808" s="1128"/>
      <c r="J1808" s="1128"/>
      <c r="K1808" s="392" t="s">
        <v>75</v>
      </c>
      <c r="L1808" s="393"/>
      <c r="M1808" s="393"/>
      <c r="N1808" s="1416"/>
      <c r="O1808" s="1416"/>
      <c r="P1808" s="1416"/>
      <c r="Q1808" s="1416"/>
      <c r="R1808" s="1416"/>
      <c r="S1808" s="1416"/>
      <c r="T1808" s="1416"/>
      <c r="U1808" s="1416"/>
      <c r="V1808" s="1416"/>
      <c r="W1808" s="1416"/>
    </row>
    <row r="1809" spans="1:23" s="1417" customFormat="1" ht="15">
      <c r="A1809" s="1516" t="s">
        <v>59</v>
      </c>
      <c r="B1809" s="395" t="s">
        <v>2</v>
      </c>
      <c r="C1809" s="396" t="s">
        <v>3</v>
      </c>
      <c r="D1809" s="395" t="s">
        <v>4</v>
      </c>
      <c r="E1809" s="396" t="s">
        <v>5</v>
      </c>
      <c r="F1809" s="395" t="s">
        <v>6</v>
      </c>
      <c r="G1809" s="396" t="s">
        <v>7</v>
      </c>
      <c r="H1809" s="395" t="s">
        <v>8</v>
      </c>
      <c r="I1809" s="396" t="s">
        <v>9</v>
      </c>
      <c r="J1809" s="395" t="s">
        <v>10</v>
      </c>
      <c r="K1809" s="396" t="s">
        <v>11</v>
      </c>
      <c r="L1809" s="395" t="s">
        <v>12</v>
      </c>
      <c r="M1809" s="395" t="s">
        <v>13</v>
      </c>
      <c r="N1809" s="1416"/>
      <c r="O1809" s="1416"/>
      <c r="P1809" s="1416"/>
      <c r="Q1809" s="1416"/>
      <c r="R1809" s="1416"/>
      <c r="S1809" s="1416"/>
      <c r="T1809" s="1416"/>
      <c r="U1809" s="1416"/>
      <c r="V1809" s="1416"/>
      <c r="W1809" s="1416"/>
    </row>
    <row r="1810" spans="1:23" s="1417" customFormat="1" ht="15">
      <c r="A1810" s="1588">
        <v>1</v>
      </c>
      <c r="B1810" s="1251">
        <v>15.6</v>
      </c>
      <c r="C1810" s="1251">
        <v>26.7</v>
      </c>
      <c r="D1810" s="1251">
        <v>29.9</v>
      </c>
      <c r="E1810" s="1251">
        <v>24.2</v>
      </c>
      <c r="F1810" s="1251">
        <v>31.6</v>
      </c>
      <c r="G1810" s="1251">
        <v>35.299999999999997</v>
      </c>
      <c r="H1810" s="1251">
        <v>34</v>
      </c>
      <c r="I1810" s="1251">
        <v>34.6</v>
      </c>
      <c r="J1810" s="1251">
        <v>29.4</v>
      </c>
      <c r="K1810" s="1251">
        <v>25.9</v>
      </c>
      <c r="L1810" s="1251">
        <v>29.8</v>
      </c>
      <c r="M1810" s="1252">
        <v>24.5</v>
      </c>
      <c r="N1810" s="1416"/>
      <c r="O1810" s="1416"/>
      <c r="P1810" s="1416"/>
      <c r="Q1810" s="1416"/>
      <c r="R1810" s="1416"/>
      <c r="S1810" s="1416"/>
      <c r="T1810" s="1416"/>
      <c r="U1810" s="1416"/>
      <c r="V1810" s="1416"/>
      <c r="W1810" s="1416"/>
    </row>
    <row r="1811" spans="1:23" s="1417" customFormat="1" ht="15">
      <c r="A1811" s="1589">
        <v>2</v>
      </c>
      <c r="B1811" s="1251">
        <v>16.2</v>
      </c>
      <c r="C1811" s="1251">
        <v>24.6</v>
      </c>
      <c r="D1811" s="1251">
        <v>28.4</v>
      </c>
      <c r="E1811" s="1251">
        <v>28.9</v>
      </c>
      <c r="F1811" s="1251">
        <v>28.6</v>
      </c>
      <c r="G1811" s="1251">
        <v>34.5</v>
      </c>
      <c r="H1811" s="1251">
        <v>35.200000000000003</v>
      </c>
      <c r="I1811" s="1251">
        <v>35</v>
      </c>
      <c r="J1811" s="1251">
        <v>28.4</v>
      </c>
      <c r="K1811" s="1251">
        <v>32</v>
      </c>
      <c r="L1811" s="1251">
        <v>31.5</v>
      </c>
      <c r="M1811" s="1252">
        <v>24.7</v>
      </c>
      <c r="N1811" s="1416"/>
      <c r="O1811" s="1416"/>
      <c r="P1811" s="1416"/>
      <c r="Q1811" s="1416"/>
      <c r="R1811" s="1416"/>
      <c r="S1811" s="1416"/>
      <c r="T1811" s="1416"/>
      <c r="U1811" s="1416"/>
      <c r="V1811" s="1416"/>
      <c r="W1811" s="1416"/>
    </row>
    <row r="1812" spans="1:23" s="1417" customFormat="1" ht="15">
      <c r="A1812" s="1589">
        <v>3</v>
      </c>
      <c r="B1812" s="1251">
        <v>15.3</v>
      </c>
      <c r="C1812" s="1251">
        <v>27.5</v>
      </c>
      <c r="D1812" s="1251">
        <v>20.5</v>
      </c>
      <c r="E1812" s="1251">
        <v>29.8</v>
      </c>
      <c r="F1812" s="1251">
        <v>30.5</v>
      </c>
      <c r="G1812" s="1251">
        <v>34</v>
      </c>
      <c r="H1812" s="1251">
        <v>34</v>
      </c>
      <c r="I1812" s="1251">
        <v>32.6</v>
      </c>
      <c r="J1812" s="1251">
        <v>31.7</v>
      </c>
      <c r="K1812" s="1251">
        <v>33.299999999999997</v>
      </c>
      <c r="L1812" s="1251">
        <v>30.2</v>
      </c>
      <c r="M1812" s="1252">
        <v>25</v>
      </c>
      <c r="N1812" s="1416"/>
      <c r="O1812" s="1416"/>
      <c r="P1812" s="1416"/>
      <c r="Q1812" s="1416"/>
      <c r="R1812" s="1416"/>
      <c r="S1812" s="1416"/>
      <c r="T1812" s="1416"/>
      <c r="U1812" s="1416"/>
      <c r="V1812" s="1416"/>
      <c r="W1812" s="1416"/>
    </row>
    <row r="1813" spans="1:23" s="1417" customFormat="1" ht="15">
      <c r="A1813" s="1589">
        <v>4</v>
      </c>
      <c r="B1813" s="1251">
        <v>13.6</v>
      </c>
      <c r="C1813" s="1251">
        <v>24</v>
      </c>
      <c r="D1813" s="1251">
        <v>20.399999999999999</v>
      </c>
      <c r="E1813" s="1251">
        <v>30</v>
      </c>
      <c r="F1813" s="1251">
        <v>27</v>
      </c>
      <c r="G1813" s="1251">
        <v>34.200000000000003</v>
      </c>
      <c r="H1813" s="1251">
        <v>34.5</v>
      </c>
      <c r="I1813" s="1251">
        <v>33.700000000000003</v>
      </c>
      <c r="J1813" s="1251">
        <v>29.3</v>
      </c>
      <c r="K1813" s="1251">
        <v>32.200000000000003</v>
      </c>
      <c r="L1813" s="1251">
        <v>29.2</v>
      </c>
      <c r="M1813" s="1252">
        <v>25.6</v>
      </c>
      <c r="N1813" s="1416"/>
      <c r="O1813" s="1416"/>
      <c r="P1813" s="1416"/>
      <c r="Q1813" s="1416"/>
      <c r="R1813" s="1416"/>
      <c r="S1813" s="1416"/>
      <c r="T1813" s="1416"/>
      <c r="U1813" s="1416"/>
      <c r="V1813" s="1416"/>
      <c r="W1813" s="1416"/>
    </row>
    <row r="1814" spans="1:23" s="1417" customFormat="1" ht="15">
      <c r="A1814" s="1589">
        <v>5</v>
      </c>
      <c r="B1814" s="1251">
        <v>10.7</v>
      </c>
      <c r="C1814" s="1251">
        <v>27.8</v>
      </c>
      <c r="D1814" s="1251">
        <v>24.5</v>
      </c>
      <c r="E1814" s="1251">
        <v>32.4</v>
      </c>
      <c r="F1814" s="1251">
        <v>30.4</v>
      </c>
      <c r="G1814" s="1251">
        <v>33.200000000000003</v>
      </c>
      <c r="H1814" s="1251">
        <v>35.5</v>
      </c>
      <c r="I1814" s="1251">
        <v>34.5</v>
      </c>
      <c r="J1814" s="1251">
        <v>26.4</v>
      </c>
      <c r="K1814" s="1251">
        <v>30.9</v>
      </c>
      <c r="L1814" s="1251">
        <v>30.2</v>
      </c>
      <c r="M1814" s="1252">
        <v>25.4</v>
      </c>
      <c r="N1814" s="1416"/>
      <c r="O1814" s="1416"/>
      <c r="P1814" s="1416"/>
      <c r="Q1814" s="1416"/>
      <c r="R1814" s="1416"/>
      <c r="S1814" s="1416"/>
      <c r="T1814" s="1416"/>
      <c r="U1814" s="1416"/>
      <c r="V1814" s="1416"/>
      <c r="W1814" s="1416"/>
    </row>
    <row r="1815" spans="1:23" s="1417" customFormat="1" ht="15">
      <c r="A1815" s="1589">
        <v>6</v>
      </c>
      <c r="B1815" s="1251">
        <v>12.9</v>
      </c>
      <c r="C1815" s="1251">
        <v>28.5</v>
      </c>
      <c r="D1815" s="1251">
        <v>25.7</v>
      </c>
      <c r="E1815" s="1251">
        <v>29.5</v>
      </c>
      <c r="F1815" s="1251">
        <v>31.7</v>
      </c>
      <c r="G1815" s="1251">
        <v>34.5</v>
      </c>
      <c r="H1815" s="1251">
        <v>35.9</v>
      </c>
      <c r="I1815" s="1251">
        <v>33.700000000000003</v>
      </c>
      <c r="J1815" s="1251">
        <v>25.4</v>
      </c>
      <c r="K1815" s="1251">
        <v>31.7</v>
      </c>
      <c r="L1815" s="1251">
        <v>29</v>
      </c>
      <c r="M1815" s="1252">
        <v>25.4</v>
      </c>
      <c r="N1815" s="1416"/>
      <c r="O1815" s="1416"/>
      <c r="P1815" s="1416"/>
      <c r="Q1815" s="1416"/>
      <c r="R1815" s="1416"/>
      <c r="S1815" s="1416"/>
      <c r="T1815" s="1416"/>
      <c r="U1815" s="1416"/>
      <c r="V1815" s="1416"/>
      <c r="W1815" s="1416"/>
    </row>
    <row r="1816" spans="1:23" s="1417" customFormat="1" ht="15">
      <c r="A1816" s="1589">
        <v>7</v>
      </c>
      <c r="B1816" s="1251">
        <v>12.5</v>
      </c>
      <c r="C1816" s="1251">
        <v>29.2</v>
      </c>
      <c r="D1816" s="1251">
        <v>26.8</v>
      </c>
      <c r="E1816" s="1251">
        <v>24.2</v>
      </c>
      <c r="F1816" s="1251">
        <v>30.4</v>
      </c>
      <c r="G1816" s="1251">
        <v>35.299999999999997</v>
      </c>
      <c r="H1816" s="1251">
        <v>35.200000000000003</v>
      </c>
      <c r="I1816" s="1251">
        <v>33.799999999999997</v>
      </c>
      <c r="J1816" s="1251">
        <v>29</v>
      </c>
      <c r="K1816" s="1251">
        <v>32.700000000000003</v>
      </c>
      <c r="L1816" s="1251">
        <v>28</v>
      </c>
      <c r="M1816" s="1252">
        <v>24.5</v>
      </c>
      <c r="N1816" s="1416"/>
      <c r="O1816" s="1416"/>
      <c r="P1816" s="1416"/>
      <c r="Q1816" s="1416"/>
      <c r="R1816" s="1416"/>
      <c r="S1816" s="1416"/>
      <c r="T1816" s="1416"/>
      <c r="U1816" s="1416"/>
      <c r="V1816" s="1416"/>
      <c r="W1816" s="1416"/>
    </row>
    <row r="1817" spans="1:23" s="1417" customFormat="1" ht="15">
      <c r="A1817" s="1589">
        <v>8</v>
      </c>
      <c r="B1817" s="1251">
        <v>12.4</v>
      </c>
      <c r="C1817" s="1251">
        <v>26.7</v>
      </c>
      <c r="D1817" s="1251">
        <v>27.3</v>
      </c>
      <c r="E1817" s="1251">
        <v>23.6</v>
      </c>
      <c r="F1817" s="1251">
        <v>31.6</v>
      </c>
      <c r="G1817" s="1251">
        <v>38.1</v>
      </c>
      <c r="H1817" s="1251">
        <v>34.799999999999997</v>
      </c>
      <c r="I1817" s="1251">
        <v>26.7</v>
      </c>
      <c r="J1817" s="1251">
        <v>28.8</v>
      </c>
      <c r="K1817" s="1251">
        <v>33.299999999999997</v>
      </c>
      <c r="L1817" s="1251">
        <v>27.4</v>
      </c>
      <c r="M1817" s="1252">
        <v>25.2</v>
      </c>
      <c r="N1817" s="1416"/>
      <c r="O1817" s="1416"/>
      <c r="P1817" s="1416"/>
      <c r="Q1817" s="1416"/>
      <c r="R1817" s="1416"/>
      <c r="S1817" s="1416"/>
      <c r="T1817" s="1416"/>
      <c r="U1817" s="1416"/>
      <c r="V1817" s="1416"/>
      <c r="W1817" s="1416"/>
    </row>
    <row r="1818" spans="1:23" s="1417" customFormat="1" ht="15">
      <c r="A1818" s="1589">
        <v>9</v>
      </c>
      <c r="B1818" s="1251">
        <v>15.2</v>
      </c>
      <c r="C1818" s="1251">
        <v>23.8</v>
      </c>
      <c r="D1818" s="1251">
        <v>27.3</v>
      </c>
      <c r="E1818" s="1251">
        <v>23.2</v>
      </c>
      <c r="F1818" s="1251">
        <v>34</v>
      </c>
      <c r="G1818" s="1251">
        <v>38.5</v>
      </c>
      <c r="H1818" s="1251">
        <v>32</v>
      </c>
      <c r="I1818" s="1251">
        <v>29.1</v>
      </c>
      <c r="J1818" s="1251">
        <v>32</v>
      </c>
      <c r="K1818" s="1251">
        <v>33.299999999999997</v>
      </c>
      <c r="L1818" s="1251">
        <v>30.4</v>
      </c>
      <c r="M1818" s="1252">
        <v>24.5</v>
      </c>
      <c r="N1818" s="1416"/>
      <c r="O1818" s="1416"/>
      <c r="P1818" s="1416"/>
      <c r="Q1818" s="1416"/>
      <c r="R1818" s="1416"/>
      <c r="S1818" s="1416"/>
      <c r="T1818" s="1416"/>
      <c r="U1818" s="1416"/>
      <c r="V1818" s="1416"/>
      <c r="W1818" s="1416"/>
    </row>
    <row r="1819" spans="1:23" s="1417" customFormat="1" ht="15">
      <c r="A1819" s="1589">
        <v>10</v>
      </c>
      <c r="B1819" s="1251">
        <v>16</v>
      </c>
      <c r="C1819" s="1251">
        <v>16.2</v>
      </c>
      <c r="D1819" s="1251">
        <v>26.1</v>
      </c>
      <c r="E1819" s="1251">
        <v>22</v>
      </c>
      <c r="F1819" s="1251">
        <v>31.8</v>
      </c>
      <c r="G1819" s="1251">
        <v>35.200000000000003</v>
      </c>
      <c r="H1819" s="1251">
        <v>33.299999999999997</v>
      </c>
      <c r="I1819" s="1251">
        <v>31</v>
      </c>
      <c r="J1819" s="1251">
        <v>33</v>
      </c>
      <c r="K1819" s="1251">
        <v>32.5</v>
      </c>
      <c r="L1819" s="1251">
        <v>26.8</v>
      </c>
      <c r="M1819" s="1252">
        <v>24.1</v>
      </c>
      <c r="N1819" s="1416"/>
      <c r="O1819" s="1416"/>
      <c r="P1819" s="1416"/>
      <c r="Q1819" s="1416"/>
      <c r="R1819" s="1416"/>
      <c r="S1819" s="1416"/>
      <c r="T1819" s="1416"/>
      <c r="U1819" s="1416"/>
      <c r="V1819" s="1416"/>
      <c r="W1819" s="1416"/>
    </row>
    <row r="1820" spans="1:23" s="1417" customFormat="1" ht="15">
      <c r="A1820" s="1589">
        <v>11</v>
      </c>
      <c r="B1820" s="1251">
        <v>14</v>
      </c>
      <c r="C1820" s="1251">
        <v>17.8</v>
      </c>
      <c r="D1820" s="1251">
        <v>27.5</v>
      </c>
      <c r="E1820" s="1251">
        <v>19.600000000000001</v>
      </c>
      <c r="F1820" s="1251">
        <v>30.1</v>
      </c>
      <c r="G1820" s="1251">
        <v>29.9</v>
      </c>
      <c r="H1820" s="1251">
        <v>31</v>
      </c>
      <c r="I1820" s="1251">
        <v>33.5</v>
      </c>
      <c r="J1820" s="1251">
        <v>30.4</v>
      </c>
      <c r="K1820" s="1251">
        <v>33.200000000000003</v>
      </c>
      <c r="L1820" s="1251">
        <v>29.1</v>
      </c>
      <c r="M1820" s="1252">
        <v>21.6</v>
      </c>
      <c r="N1820" s="1416"/>
      <c r="O1820" s="1416"/>
      <c r="P1820" s="1416"/>
      <c r="Q1820" s="1416"/>
      <c r="R1820" s="1416"/>
      <c r="S1820" s="1416"/>
      <c r="T1820" s="1416"/>
      <c r="U1820" s="1416"/>
      <c r="V1820" s="1416"/>
      <c r="W1820" s="1416"/>
    </row>
    <row r="1821" spans="1:23" s="1417" customFormat="1" ht="15">
      <c r="A1821" s="1589">
        <v>12</v>
      </c>
      <c r="B1821" s="1251">
        <v>15.4</v>
      </c>
      <c r="C1821" s="1251">
        <v>17.899999999999999</v>
      </c>
      <c r="D1821" s="1251">
        <v>23.6</v>
      </c>
      <c r="E1821" s="1251">
        <v>22.7</v>
      </c>
      <c r="F1821" s="1251">
        <v>31.6</v>
      </c>
      <c r="G1821" s="1251">
        <v>33.4</v>
      </c>
      <c r="H1821" s="1251">
        <v>34.1</v>
      </c>
      <c r="I1821" s="1251">
        <v>35</v>
      </c>
      <c r="J1821" s="1251">
        <v>28.8</v>
      </c>
      <c r="K1821" s="1251">
        <v>32.9</v>
      </c>
      <c r="L1821" s="1251">
        <v>28.8</v>
      </c>
      <c r="M1821" s="1252">
        <v>18.399999999999999</v>
      </c>
      <c r="N1821" s="1416"/>
      <c r="O1821" s="1416"/>
      <c r="P1821" s="1416"/>
      <c r="Q1821" s="1416"/>
      <c r="R1821" s="1416"/>
      <c r="S1821" s="1416"/>
      <c r="T1821" s="1416"/>
      <c r="U1821" s="1416"/>
      <c r="V1821" s="1416"/>
      <c r="W1821" s="1416"/>
    </row>
    <row r="1822" spans="1:23" s="1417" customFormat="1" ht="15">
      <c r="A1822" s="1589">
        <v>13</v>
      </c>
      <c r="B1822" s="1251">
        <v>18.100000000000001</v>
      </c>
      <c r="C1822" s="1251">
        <v>17.5</v>
      </c>
      <c r="D1822" s="1251">
        <v>28.9</v>
      </c>
      <c r="E1822" s="1251">
        <v>25.6</v>
      </c>
      <c r="F1822" s="1251">
        <v>34.299999999999997</v>
      </c>
      <c r="G1822" s="1251">
        <v>33.299999999999997</v>
      </c>
      <c r="H1822" s="1251">
        <v>34.5</v>
      </c>
      <c r="I1822" s="1251">
        <v>35.5</v>
      </c>
      <c r="J1822" s="1251">
        <v>31.3</v>
      </c>
      <c r="K1822" s="1251">
        <v>33.5</v>
      </c>
      <c r="L1822" s="1251">
        <v>24.6</v>
      </c>
      <c r="M1822" s="1252">
        <v>17.600000000000001</v>
      </c>
      <c r="N1822" s="1416"/>
      <c r="O1822" s="1416"/>
      <c r="P1822" s="1416"/>
      <c r="Q1822" s="1416"/>
      <c r="R1822" s="1416"/>
      <c r="S1822" s="1416"/>
      <c r="T1822" s="1416"/>
      <c r="U1822" s="1416"/>
      <c r="V1822" s="1416"/>
      <c r="W1822" s="1416"/>
    </row>
    <row r="1823" spans="1:23" s="1417" customFormat="1" ht="15">
      <c r="A1823" s="1589">
        <v>14</v>
      </c>
      <c r="B1823" s="1251">
        <v>16.600000000000001</v>
      </c>
      <c r="C1823" s="1251">
        <v>21.5</v>
      </c>
      <c r="D1823" s="1251">
        <v>28</v>
      </c>
      <c r="E1823" s="1251">
        <v>25.9</v>
      </c>
      <c r="F1823" s="1251">
        <v>38.1</v>
      </c>
      <c r="G1823" s="1251">
        <v>33.700000000000003</v>
      </c>
      <c r="H1823" s="1251">
        <v>33.700000000000003</v>
      </c>
      <c r="I1823" s="1251">
        <v>36.6</v>
      </c>
      <c r="J1823" s="1251">
        <v>33.9</v>
      </c>
      <c r="K1823" s="1251">
        <v>33.200000000000003</v>
      </c>
      <c r="L1823" s="1251">
        <v>24.6</v>
      </c>
      <c r="M1823" s="1252">
        <v>17.7</v>
      </c>
      <c r="N1823" s="1416"/>
      <c r="O1823" s="1416"/>
      <c r="P1823" s="1416"/>
      <c r="Q1823" s="1416"/>
      <c r="R1823" s="1416"/>
      <c r="S1823" s="1416"/>
      <c r="T1823" s="1416"/>
      <c r="U1823" s="1416"/>
      <c r="V1823" s="1416"/>
      <c r="W1823" s="1416"/>
    </row>
    <row r="1824" spans="1:23" s="1417" customFormat="1" ht="15">
      <c r="A1824" s="1589">
        <v>15</v>
      </c>
      <c r="B1824" s="1251">
        <v>15.5</v>
      </c>
      <c r="C1824" s="1251">
        <v>19.899999999999999</v>
      </c>
      <c r="D1824" s="1251">
        <v>25</v>
      </c>
      <c r="E1824" s="1251">
        <v>28.9</v>
      </c>
      <c r="F1824" s="1251">
        <v>39.4</v>
      </c>
      <c r="G1824" s="1251">
        <v>35.5</v>
      </c>
      <c r="H1824" s="1251">
        <v>31.6</v>
      </c>
      <c r="I1824" s="1251">
        <v>34.700000000000003</v>
      </c>
      <c r="J1824" s="1251">
        <v>34.5</v>
      </c>
      <c r="K1824" s="1251">
        <v>31.7</v>
      </c>
      <c r="L1824" s="1251">
        <v>23.5</v>
      </c>
      <c r="M1824" s="1252">
        <v>17</v>
      </c>
      <c r="N1824" s="1416"/>
      <c r="O1824" s="1416"/>
      <c r="P1824" s="1416"/>
      <c r="Q1824" s="1416"/>
      <c r="R1824" s="1416"/>
      <c r="S1824" s="1416"/>
      <c r="T1824" s="1416"/>
      <c r="U1824" s="1416"/>
      <c r="V1824" s="1416"/>
      <c r="W1824" s="1416"/>
    </row>
    <row r="1825" spans="1:23" s="1417" customFormat="1" ht="15">
      <c r="A1825" s="1589">
        <v>16</v>
      </c>
      <c r="B1825" s="1251">
        <v>18</v>
      </c>
      <c r="C1825" s="1251">
        <v>20.399999999999999</v>
      </c>
      <c r="D1825" s="1251">
        <v>27.9</v>
      </c>
      <c r="E1825" s="1251">
        <v>30.1</v>
      </c>
      <c r="F1825" s="1251">
        <v>40</v>
      </c>
      <c r="G1825" s="1251">
        <v>32.9</v>
      </c>
      <c r="H1825" s="1251">
        <v>30.6</v>
      </c>
      <c r="I1825" s="1251">
        <v>36.5</v>
      </c>
      <c r="J1825" s="1251">
        <v>33.9</v>
      </c>
      <c r="K1825" s="1251">
        <v>30</v>
      </c>
      <c r="L1825" s="1251">
        <v>26.4</v>
      </c>
      <c r="M1825" s="1252">
        <v>14.4</v>
      </c>
      <c r="N1825" s="1416"/>
      <c r="O1825" s="1416"/>
      <c r="P1825" s="1416"/>
      <c r="Q1825" s="1416"/>
      <c r="R1825" s="1416"/>
      <c r="S1825" s="1416"/>
      <c r="T1825" s="1416"/>
      <c r="U1825" s="1416"/>
      <c r="V1825" s="1416"/>
      <c r="W1825" s="1416"/>
    </row>
    <row r="1826" spans="1:23" s="1417" customFormat="1" ht="15">
      <c r="A1826" s="1589">
        <v>17</v>
      </c>
      <c r="B1826" s="1251">
        <v>17.5</v>
      </c>
      <c r="C1826" s="1251">
        <v>24.5</v>
      </c>
      <c r="D1826" s="1251">
        <v>28</v>
      </c>
      <c r="E1826" s="1251">
        <v>33</v>
      </c>
      <c r="F1826" s="1251">
        <v>36.4</v>
      </c>
      <c r="G1826" s="1251">
        <v>34.200000000000003</v>
      </c>
      <c r="H1826" s="1251">
        <v>31.5</v>
      </c>
      <c r="I1826" s="1251">
        <v>36.200000000000003</v>
      </c>
      <c r="J1826" s="1251">
        <v>30.4</v>
      </c>
      <c r="K1826" s="1251">
        <v>22.9</v>
      </c>
      <c r="L1826" s="1251">
        <v>27.2</v>
      </c>
      <c r="M1826" s="1252">
        <v>19.2</v>
      </c>
      <c r="N1826" s="1416"/>
      <c r="O1826" s="1416"/>
      <c r="P1826" s="1416"/>
      <c r="Q1826" s="1416"/>
      <c r="R1826" s="1416"/>
      <c r="S1826" s="1416"/>
      <c r="T1826" s="1416"/>
      <c r="U1826" s="1416"/>
      <c r="V1826" s="1416"/>
      <c r="W1826" s="1416"/>
    </row>
    <row r="1827" spans="1:23" s="1417" customFormat="1" ht="15">
      <c r="A1827" s="1589">
        <v>18</v>
      </c>
      <c r="B1827" s="1251">
        <v>15.7</v>
      </c>
      <c r="C1827" s="1251">
        <v>26.6</v>
      </c>
      <c r="D1827" s="1251">
        <v>28.3</v>
      </c>
      <c r="E1827" s="1251">
        <v>32.200000000000003</v>
      </c>
      <c r="F1827" s="1251">
        <v>35.9</v>
      </c>
      <c r="G1827" s="1251">
        <v>33.5</v>
      </c>
      <c r="H1827" s="1251">
        <v>31.6</v>
      </c>
      <c r="I1827" s="1251">
        <v>35.1</v>
      </c>
      <c r="J1827" s="1251">
        <v>34.799999999999997</v>
      </c>
      <c r="K1827" s="1251">
        <v>20.6</v>
      </c>
      <c r="L1827" s="1251">
        <v>25</v>
      </c>
      <c r="M1827" s="1252">
        <v>18.5</v>
      </c>
      <c r="N1827" s="1416"/>
      <c r="O1827" s="1416"/>
      <c r="P1827" s="1416"/>
      <c r="Q1827" s="1416"/>
      <c r="R1827" s="1416"/>
      <c r="S1827" s="1416"/>
      <c r="T1827" s="1416"/>
      <c r="U1827" s="1416"/>
      <c r="V1827" s="1416"/>
      <c r="W1827" s="1416"/>
    </row>
    <row r="1828" spans="1:23" s="1417" customFormat="1" ht="15">
      <c r="A1828" s="1589">
        <v>19</v>
      </c>
      <c r="B1828" s="1251">
        <v>16.899999999999999</v>
      </c>
      <c r="C1828" s="1251">
        <v>24</v>
      </c>
      <c r="D1828" s="1251">
        <v>30.3</v>
      </c>
      <c r="E1828" s="1251">
        <v>32.5</v>
      </c>
      <c r="F1828" s="1251">
        <v>37.5</v>
      </c>
      <c r="G1828" s="1251">
        <v>35.4</v>
      </c>
      <c r="H1828" s="1251">
        <v>32.200000000000003</v>
      </c>
      <c r="I1828" s="1251">
        <v>32.799999999999997</v>
      </c>
      <c r="J1828" s="1251">
        <v>33.1</v>
      </c>
      <c r="K1828" s="1251">
        <v>24.2</v>
      </c>
      <c r="L1828" s="1251">
        <v>23.6</v>
      </c>
      <c r="M1828" s="1252">
        <v>16.600000000000001</v>
      </c>
      <c r="N1828" s="1416"/>
      <c r="O1828" s="1416"/>
      <c r="P1828" s="1416"/>
      <c r="Q1828" s="1416"/>
      <c r="R1828" s="1416"/>
      <c r="S1828" s="1416"/>
      <c r="T1828" s="1416"/>
      <c r="U1828" s="1416"/>
      <c r="V1828" s="1416"/>
      <c r="W1828" s="1416"/>
    </row>
    <row r="1829" spans="1:23" s="1417" customFormat="1" ht="15">
      <c r="A1829" s="1589">
        <v>20</v>
      </c>
      <c r="B1829" s="1251">
        <v>20.3</v>
      </c>
      <c r="C1829" s="1251">
        <v>22.4</v>
      </c>
      <c r="D1829" s="1251">
        <v>30.9</v>
      </c>
      <c r="E1829" s="1251">
        <v>31.4</v>
      </c>
      <c r="F1829" s="1251">
        <v>37.6</v>
      </c>
      <c r="G1829" s="1251">
        <v>35.1</v>
      </c>
      <c r="H1829" s="1251">
        <v>32.299999999999997</v>
      </c>
      <c r="I1829" s="1251">
        <v>28.2</v>
      </c>
      <c r="J1829" s="1251">
        <v>31.5</v>
      </c>
      <c r="K1829" s="1251">
        <v>27.9</v>
      </c>
      <c r="L1829" s="1251">
        <v>21.5</v>
      </c>
      <c r="M1829" s="1252">
        <v>17.100000000000001</v>
      </c>
      <c r="N1829" s="1416"/>
      <c r="O1829" s="1416"/>
      <c r="P1829" s="1416"/>
      <c r="Q1829" s="1416"/>
      <c r="R1829" s="1416"/>
      <c r="S1829" s="1416"/>
      <c r="T1829" s="1416"/>
      <c r="U1829" s="1416"/>
      <c r="V1829" s="1416"/>
      <c r="W1829" s="1416"/>
    </row>
    <row r="1830" spans="1:23" s="1417" customFormat="1" ht="15">
      <c r="A1830" s="1589">
        <v>21</v>
      </c>
      <c r="B1830" s="1251">
        <v>23.2</v>
      </c>
      <c r="C1830" s="1251">
        <v>15.8</v>
      </c>
      <c r="D1830" s="1251">
        <v>29.3</v>
      </c>
      <c r="E1830" s="1251">
        <v>29.6</v>
      </c>
      <c r="F1830" s="1251">
        <v>35</v>
      </c>
      <c r="G1830" s="1251">
        <v>35.5</v>
      </c>
      <c r="H1830" s="1251">
        <v>32.5</v>
      </c>
      <c r="I1830" s="1251">
        <v>31</v>
      </c>
      <c r="J1830" s="1251">
        <v>34.700000000000003</v>
      </c>
      <c r="K1830" s="1251">
        <v>28.6</v>
      </c>
      <c r="L1830" s="1251">
        <v>20</v>
      </c>
      <c r="M1830" s="1252">
        <v>18</v>
      </c>
      <c r="N1830" s="1416"/>
      <c r="O1830" s="1416"/>
      <c r="P1830" s="1416"/>
      <c r="Q1830" s="1416"/>
      <c r="R1830" s="1416"/>
      <c r="S1830" s="1416"/>
      <c r="T1830" s="1416"/>
      <c r="U1830" s="1416"/>
      <c r="V1830" s="1416"/>
      <c r="W1830" s="1416"/>
    </row>
    <row r="1831" spans="1:23" s="1417" customFormat="1" ht="15">
      <c r="A1831" s="1589">
        <v>22</v>
      </c>
      <c r="B1831" s="1251">
        <v>23.4</v>
      </c>
      <c r="C1831" s="1251">
        <v>17.399999999999999</v>
      </c>
      <c r="D1831" s="1251">
        <v>29.3</v>
      </c>
      <c r="E1831" s="1251">
        <v>30.7</v>
      </c>
      <c r="F1831" s="1251">
        <v>35.1</v>
      </c>
      <c r="G1831" s="1251">
        <v>36.1</v>
      </c>
      <c r="H1831" s="1251">
        <v>31.4</v>
      </c>
      <c r="I1831" s="1251">
        <v>34.299999999999997</v>
      </c>
      <c r="J1831" s="1251">
        <v>35</v>
      </c>
      <c r="K1831" s="1251">
        <v>28.2</v>
      </c>
      <c r="L1831" s="1251">
        <v>21.2</v>
      </c>
      <c r="M1831" s="1252">
        <v>18.5</v>
      </c>
      <c r="N1831" s="1416"/>
      <c r="O1831" s="1416"/>
      <c r="P1831" s="1416"/>
      <c r="Q1831" s="1416"/>
      <c r="R1831" s="1416"/>
      <c r="S1831" s="1416"/>
      <c r="T1831" s="1416"/>
      <c r="U1831" s="1416"/>
      <c r="V1831" s="1416"/>
      <c r="W1831" s="1416"/>
    </row>
    <row r="1832" spans="1:23" s="1417" customFormat="1" ht="15">
      <c r="A1832" s="1589">
        <v>23</v>
      </c>
      <c r="B1832" s="1251">
        <v>24.5</v>
      </c>
      <c r="C1832" s="1251">
        <v>23.5</v>
      </c>
      <c r="D1832" s="1251">
        <v>30.9</v>
      </c>
      <c r="E1832" s="1251">
        <v>31.7</v>
      </c>
      <c r="F1832" s="1251">
        <v>32.9</v>
      </c>
      <c r="G1832" s="1251">
        <v>32</v>
      </c>
      <c r="H1832" s="1251">
        <v>28.9</v>
      </c>
      <c r="I1832" s="1251">
        <v>35.5</v>
      </c>
      <c r="J1832" s="1251">
        <v>31.7</v>
      </c>
      <c r="K1832" s="1251">
        <v>28.9</v>
      </c>
      <c r="L1832" s="1251">
        <v>22.8</v>
      </c>
      <c r="M1832" s="1252">
        <v>18.899999999999999</v>
      </c>
      <c r="N1832" s="1416"/>
      <c r="O1832" s="1416"/>
      <c r="P1832" s="1416"/>
      <c r="Q1832" s="1416"/>
      <c r="R1832" s="1416"/>
      <c r="S1832" s="1416"/>
      <c r="T1832" s="1416"/>
      <c r="U1832" s="1416"/>
      <c r="V1832" s="1416"/>
      <c r="W1832" s="1416"/>
    </row>
    <row r="1833" spans="1:23" s="1417" customFormat="1" ht="15">
      <c r="A1833" s="1589">
        <v>24</v>
      </c>
      <c r="B1833" s="1251">
        <v>21.9</v>
      </c>
      <c r="C1833" s="1251">
        <v>23.3</v>
      </c>
      <c r="D1833" s="1251">
        <v>31.2</v>
      </c>
      <c r="E1833" s="1251">
        <v>32.4</v>
      </c>
      <c r="F1833" s="1251">
        <v>33.700000000000003</v>
      </c>
      <c r="G1833" s="1251">
        <v>28.3</v>
      </c>
      <c r="H1833" s="1251">
        <v>33.6</v>
      </c>
      <c r="I1833" s="1251">
        <v>32.4</v>
      </c>
      <c r="J1833" s="1251">
        <v>28.5</v>
      </c>
      <c r="K1833" s="1251">
        <v>25.6</v>
      </c>
      <c r="L1833" s="1251">
        <v>27.4</v>
      </c>
      <c r="M1833" s="1252">
        <v>20.100000000000001</v>
      </c>
      <c r="N1833" s="1416"/>
      <c r="O1833" s="1416"/>
      <c r="P1833" s="1416"/>
      <c r="Q1833" s="1416"/>
      <c r="R1833" s="1416"/>
      <c r="S1833" s="1416"/>
      <c r="T1833" s="1416"/>
      <c r="U1833" s="1416"/>
      <c r="V1833" s="1416"/>
      <c r="W1833" s="1416"/>
    </row>
    <row r="1834" spans="1:23" s="1417" customFormat="1" ht="15">
      <c r="A1834" s="1589">
        <v>25</v>
      </c>
      <c r="B1834" s="1251">
        <v>21</v>
      </c>
      <c r="C1834" s="1251">
        <v>23.4</v>
      </c>
      <c r="D1834" s="1251">
        <v>30.5</v>
      </c>
      <c r="E1834" s="1251">
        <v>32.6</v>
      </c>
      <c r="F1834" s="1251">
        <v>35.5</v>
      </c>
      <c r="G1834" s="1251">
        <v>31.2</v>
      </c>
      <c r="H1834" s="1251">
        <v>33.9</v>
      </c>
      <c r="I1834" s="1251">
        <v>31.6</v>
      </c>
      <c r="J1834" s="1251">
        <v>26.8</v>
      </c>
      <c r="K1834" s="1251">
        <v>28.8</v>
      </c>
      <c r="L1834" s="1251">
        <v>25.8</v>
      </c>
      <c r="M1834" s="1252">
        <v>20.100000000000001</v>
      </c>
      <c r="N1834" s="1416"/>
      <c r="O1834" s="1416"/>
      <c r="P1834" s="1416"/>
      <c r="Q1834" s="1416"/>
      <c r="R1834" s="1416"/>
      <c r="S1834" s="1416"/>
      <c r="T1834" s="1416"/>
      <c r="U1834" s="1416"/>
      <c r="V1834" s="1416"/>
      <c r="W1834" s="1416"/>
    </row>
    <row r="1835" spans="1:23" s="1417" customFormat="1" ht="15">
      <c r="A1835" s="1589">
        <v>26</v>
      </c>
      <c r="B1835" s="1251">
        <v>16.5</v>
      </c>
      <c r="C1835" s="1251">
        <v>26.3</v>
      </c>
      <c r="D1835" s="1251">
        <v>30.6</v>
      </c>
      <c r="E1835" s="1251">
        <v>28.9</v>
      </c>
      <c r="F1835" s="1251">
        <v>36.9</v>
      </c>
      <c r="G1835" s="1251">
        <v>35.200000000000003</v>
      </c>
      <c r="H1835" s="1251">
        <v>33</v>
      </c>
      <c r="I1835" s="1251">
        <v>31.4</v>
      </c>
      <c r="J1835" s="1251">
        <v>23.6</v>
      </c>
      <c r="K1835" s="1251">
        <v>28.7</v>
      </c>
      <c r="L1835" s="1251">
        <v>26.3</v>
      </c>
      <c r="M1835" s="1252">
        <v>20.5</v>
      </c>
      <c r="N1835" s="1416"/>
      <c r="O1835" s="1416"/>
      <c r="P1835" s="1416"/>
      <c r="Q1835" s="1416"/>
      <c r="R1835" s="1416"/>
      <c r="S1835" s="1416"/>
      <c r="T1835" s="1416"/>
      <c r="U1835" s="1416"/>
      <c r="V1835" s="1416"/>
      <c r="W1835" s="1416"/>
    </row>
    <row r="1836" spans="1:23" s="1417" customFormat="1" ht="15">
      <c r="A1836" s="1589">
        <v>27</v>
      </c>
      <c r="B1836" s="1251">
        <v>20.399999999999999</v>
      </c>
      <c r="C1836" s="1251">
        <v>26.5</v>
      </c>
      <c r="D1836" s="1251">
        <v>27.3</v>
      </c>
      <c r="E1836" s="1251">
        <v>30.7</v>
      </c>
      <c r="F1836" s="1251">
        <v>38.200000000000003</v>
      </c>
      <c r="G1836" s="1251">
        <v>35.4</v>
      </c>
      <c r="H1836" s="1251">
        <v>29.8</v>
      </c>
      <c r="I1836" s="1251">
        <v>34.5</v>
      </c>
      <c r="J1836" s="1251">
        <v>28.7</v>
      </c>
      <c r="K1836" s="1251">
        <v>27.9</v>
      </c>
      <c r="L1836" s="1251">
        <v>22.9</v>
      </c>
      <c r="M1836" s="1252">
        <v>19</v>
      </c>
      <c r="N1836" s="1416"/>
      <c r="O1836" s="1416"/>
      <c r="P1836" s="1416"/>
      <c r="Q1836" s="1416"/>
      <c r="R1836" s="1416"/>
      <c r="S1836" s="1416"/>
      <c r="T1836" s="1416"/>
      <c r="U1836" s="1416"/>
      <c r="V1836" s="1416"/>
      <c r="W1836" s="1416"/>
    </row>
    <row r="1837" spans="1:23" s="1417" customFormat="1" ht="15">
      <c r="A1837" s="1589">
        <v>28</v>
      </c>
      <c r="B1837" s="1251">
        <v>18.7</v>
      </c>
      <c r="C1837" s="1251">
        <v>27.9</v>
      </c>
      <c r="D1837" s="1251">
        <v>29</v>
      </c>
      <c r="E1837" s="1251">
        <v>32.5</v>
      </c>
      <c r="F1837" s="1251">
        <v>38</v>
      </c>
      <c r="G1837" s="1251">
        <v>35.9</v>
      </c>
      <c r="H1837" s="1251">
        <v>27.5</v>
      </c>
      <c r="I1837" s="1251">
        <v>35</v>
      </c>
      <c r="J1837" s="1251">
        <v>31.5</v>
      </c>
      <c r="K1837" s="1251">
        <v>26.9</v>
      </c>
      <c r="L1837" s="1251">
        <v>20.399999999999999</v>
      </c>
      <c r="M1837" s="1252">
        <v>17.7</v>
      </c>
      <c r="N1837" s="1416"/>
      <c r="O1837" s="1416"/>
      <c r="P1837" s="1416"/>
      <c r="Q1837" s="1416"/>
      <c r="R1837" s="1416"/>
      <c r="S1837" s="1416"/>
      <c r="T1837" s="1416"/>
      <c r="U1837" s="1416"/>
      <c r="V1837" s="1416"/>
      <c r="W1837" s="1416"/>
    </row>
    <row r="1838" spans="1:23" s="1417" customFormat="1" ht="15">
      <c r="A1838" s="1589">
        <v>29</v>
      </c>
      <c r="B1838" s="1251">
        <v>18.600000000000001</v>
      </c>
      <c r="C1838" s="1251"/>
      <c r="D1838" s="1251">
        <v>26</v>
      </c>
      <c r="E1838" s="1251">
        <v>33.1</v>
      </c>
      <c r="F1838" s="1251">
        <v>34.4</v>
      </c>
      <c r="G1838" s="1251">
        <v>37</v>
      </c>
      <c r="H1838" s="1251">
        <v>29</v>
      </c>
      <c r="I1838" s="1251">
        <v>35.799999999999997</v>
      </c>
      <c r="J1838" s="1251">
        <v>31.5</v>
      </c>
      <c r="K1838" s="1251">
        <v>28.1</v>
      </c>
      <c r="L1838" s="1251">
        <v>22.3</v>
      </c>
      <c r="M1838" s="1252">
        <v>17.2</v>
      </c>
      <c r="N1838" s="1416"/>
      <c r="O1838" s="1416"/>
      <c r="P1838" s="1416"/>
      <c r="Q1838" s="1416"/>
      <c r="R1838" s="1416"/>
      <c r="S1838" s="1416"/>
      <c r="T1838" s="1416"/>
      <c r="U1838" s="1416"/>
      <c r="V1838" s="1416"/>
      <c r="W1838" s="1416"/>
    </row>
    <row r="1839" spans="1:23" s="1417" customFormat="1" ht="15">
      <c r="A1839" s="1589">
        <v>30</v>
      </c>
      <c r="B1839" s="1251">
        <v>24</v>
      </c>
      <c r="C1839" s="1251"/>
      <c r="D1839" s="1251">
        <v>26.8</v>
      </c>
      <c r="E1839" s="1251">
        <v>34.5</v>
      </c>
      <c r="F1839" s="1251">
        <v>29.6</v>
      </c>
      <c r="G1839" s="1251">
        <v>37.5</v>
      </c>
      <c r="H1839" s="1251">
        <v>30.4</v>
      </c>
      <c r="I1839" s="1251">
        <v>33.6</v>
      </c>
      <c r="J1839" s="1251">
        <v>28.4</v>
      </c>
      <c r="K1839" s="1251">
        <v>29</v>
      </c>
      <c r="L1839" s="1251">
        <v>21.5</v>
      </c>
      <c r="M1839" s="1252">
        <v>16.600000000000001</v>
      </c>
      <c r="N1839" s="1416"/>
      <c r="O1839" s="1416"/>
      <c r="P1839" s="1416"/>
      <c r="Q1839" s="1416"/>
      <c r="R1839" s="1416"/>
      <c r="S1839" s="1416"/>
      <c r="T1839" s="1416"/>
      <c r="U1839" s="1416"/>
      <c r="V1839" s="1416"/>
      <c r="W1839" s="1416"/>
    </row>
    <row r="1840" spans="1:23" s="1417" customFormat="1" ht="15">
      <c r="A1840" s="1590">
        <v>31</v>
      </c>
      <c r="B1840" s="1426">
        <v>24</v>
      </c>
      <c r="C1840" s="1426"/>
      <c r="D1840" s="1426">
        <v>25.2</v>
      </c>
      <c r="E1840" s="1426"/>
      <c r="F1840" s="1426">
        <v>34.5</v>
      </c>
      <c r="G1840" s="1426"/>
      <c r="H1840" s="1426">
        <v>33.200000000000003</v>
      </c>
      <c r="I1840" s="1426">
        <v>32.799999999999997</v>
      </c>
      <c r="J1840" s="1426"/>
      <c r="K1840" s="1426">
        <v>27.3</v>
      </c>
      <c r="L1840" s="1426"/>
      <c r="M1840" s="1427">
        <v>20.8</v>
      </c>
      <c r="N1840" s="1416"/>
      <c r="O1840" s="1416"/>
      <c r="P1840" s="1416"/>
      <c r="Q1840" s="1416"/>
      <c r="R1840" s="1416"/>
      <c r="S1840" s="1416"/>
      <c r="T1840" s="1416"/>
      <c r="U1840" s="1416"/>
      <c r="V1840" s="1416"/>
      <c r="W1840" s="1416"/>
    </row>
    <row r="1841" spans="1:23" s="1417" customFormat="1" ht="15">
      <c r="A1841" s="1591" t="s">
        <v>60</v>
      </c>
      <c r="B1841" s="1592">
        <f t="shared" ref="B1841:M1841" si="54">SUM(B1810:B1840)</f>
        <v>544.59999999999991</v>
      </c>
      <c r="C1841" s="1431">
        <f t="shared" si="54"/>
        <v>651.59999999999968</v>
      </c>
      <c r="D1841" s="1431">
        <f t="shared" si="54"/>
        <v>851.4</v>
      </c>
      <c r="E1841" s="1431">
        <f t="shared" si="54"/>
        <v>866.40000000000009</v>
      </c>
      <c r="F1841" s="1431">
        <f t="shared" si="54"/>
        <v>1052.3000000000002</v>
      </c>
      <c r="G1841" s="1431">
        <f t="shared" si="54"/>
        <v>1033.8</v>
      </c>
      <c r="H1841" s="1431">
        <f t="shared" si="54"/>
        <v>1010.7</v>
      </c>
      <c r="I1841" s="1431">
        <f t="shared" si="54"/>
        <v>1036.7</v>
      </c>
      <c r="J1841" s="1431">
        <f t="shared" si="54"/>
        <v>916.4</v>
      </c>
      <c r="K1841" s="1431">
        <f t="shared" si="54"/>
        <v>915.9</v>
      </c>
      <c r="L1841" s="1431">
        <f t="shared" si="54"/>
        <v>777.39999999999986</v>
      </c>
      <c r="M1841" s="1432">
        <f t="shared" si="54"/>
        <v>634.40000000000009</v>
      </c>
      <c r="N1841" s="1416"/>
      <c r="O1841" s="1416"/>
      <c r="P1841" s="1416"/>
      <c r="Q1841" s="1416"/>
      <c r="R1841" s="1416"/>
      <c r="S1841" s="1416"/>
      <c r="T1841" s="1416"/>
      <c r="U1841" s="1416"/>
      <c r="V1841" s="1416"/>
      <c r="W1841" s="1416"/>
    </row>
    <row r="1842" spans="1:23" s="1417" customFormat="1" ht="15">
      <c r="A1842" s="1589" t="s">
        <v>61</v>
      </c>
      <c r="B1842" s="1593">
        <f t="shared" ref="B1842:M1842" si="55">AVERAGE(B1810:B1840)</f>
        <v>17.56774193548387</v>
      </c>
      <c r="C1842" s="1594">
        <f t="shared" si="55"/>
        <v>23.271428571428562</v>
      </c>
      <c r="D1842" s="1594">
        <f t="shared" si="55"/>
        <v>27.464516129032258</v>
      </c>
      <c r="E1842" s="1594">
        <f t="shared" si="55"/>
        <v>28.880000000000003</v>
      </c>
      <c r="F1842" s="1594">
        <f t="shared" si="55"/>
        <v>33.945161290322588</v>
      </c>
      <c r="G1842" s="1594">
        <f t="shared" si="55"/>
        <v>34.46</v>
      </c>
      <c r="H1842" s="1594">
        <f t="shared" si="55"/>
        <v>32.603225806451611</v>
      </c>
      <c r="I1842" s="1594">
        <f t="shared" si="55"/>
        <v>33.441935483870971</v>
      </c>
      <c r="J1842" s="1594">
        <f t="shared" si="55"/>
        <v>30.546666666666667</v>
      </c>
      <c r="K1842" s="1594">
        <f t="shared" si="55"/>
        <v>29.545161290322579</v>
      </c>
      <c r="L1842" s="1594">
        <f t="shared" si="55"/>
        <v>25.91333333333333</v>
      </c>
      <c r="M1842" s="1595">
        <f t="shared" si="55"/>
        <v>20.464516129032262</v>
      </c>
      <c r="N1842" s="1416"/>
      <c r="O1842" s="1416"/>
      <c r="P1842" s="1416"/>
      <c r="Q1842" s="1416"/>
      <c r="R1842" s="1416"/>
      <c r="S1842" s="1416"/>
      <c r="T1842" s="1416"/>
      <c r="U1842" s="1416"/>
      <c r="V1842" s="1416"/>
      <c r="W1842" s="1416"/>
    </row>
    <row r="1843" spans="1:23" s="1417" customFormat="1" ht="15">
      <c r="A1843" s="1591" t="s">
        <v>24</v>
      </c>
      <c r="B1843" s="1243">
        <f t="shared" ref="B1843:M1843" si="56">MAX(B1810:B1840)</f>
        <v>24.5</v>
      </c>
      <c r="C1843" s="1244">
        <f t="shared" si="56"/>
        <v>29.2</v>
      </c>
      <c r="D1843" s="1244">
        <f t="shared" si="56"/>
        <v>31.2</v>
      </c>
      <c r="E1843" s="1244">
        <f t="shared" si="56"/>
        <v>34.5</v>
      </c>
      <c r="F1843" s="1244">
        <f t="shared" si="56"/>
        <v>40</v>
      </c>
      <c r="G1843" s="1244">
        <f t="shared" si="56"/>
        <v>38.5</v>
      </c>
      <c r="H1843" s="1244">
        <f t="shared" si="56"/>
        <v>35.9</v>
      </c>
      <c r="I1843" s="1244">
        <f t="shared" si="56"/>
        <v>36.6</v>
      </c>
      <c r="J1843" s="1244">
        <f t="shared" si="56"/>
        <v>35</v>
      </c>
      <c r="K1843" s="1244">
        <f t="shared" si="56"/>
        <v>33.5</v>
      </c>
      <c r="L1843" s="1244">
        <f t="shared" si="56"/>
        <v>31.5</v>
      </c>
      <c r="M1843" s="1245">
        <f t="shared" si="56"/>
        <v>25.6</v>
      </c>
      <c r="N1843" s="1416"/>
      <c r="O1843" s="1416"/>
      <c r="P1843" s="1416"/>
      <c r="Q1843" s="1416"/>
      <c r="R1843" s="1416"/>
      <c r="S1843" s="1416"/>
      <c r="T1843" s="1416"/>
      <c r="U1843" s="1416"/>
      <c r="V1843" s="1416"/>
      <c r="W1843" s="1416"/>
    </row>
    <row r="1844" spans="1:23" s="1417" customFormat="1" ht="15">
      <c r="A1844" s="1596" t="s">
        <v>59</v>
      </c>
      <c r="B1844" s="1597">
        <f t="shared" ref="B1844:M1844" si="57">MATCH(B1843,(B1810:B1840),0)</f>
        <v>23</v>
      </c>
      <c r="C1844" s="1598">
        <f t="shared" si="57"/>
        <v>7</v>
      </c>
      <c r="D1844" s="1598">
        <f t="shared" si="57"/>
        <v>24</v>
      </c>
      <c r="E1844" s="1598">
        <f t="shared" si="57"/>
        <v>30</v>
      </c>
      <c r="F1844" s="1598">
        <f t="shared" si="57"/>
        <v>16</v>
      </c>
      <c r="G1844" s="1598">
        <f t="shared" si="57"/>
        <v>9</v>
      </c>
      <c r="H1844" s="1598">
        <f t="shared" si="57"/>
        <v>6</v>
      </c>
      <c r="I1844" s="1598">
        <f t="shared" si="57"/>
        <v>14</v>
      </c>
      <c r="J1844" s="1598">
        <f t="shared" si="57"/>
        <v>22</v>
      </c>
      <c r="K1844" s="1598">
        <f t="shared" si="57"/>
        <v>13</v>
      </c>
      <c r="L1844" s="1598">
        <f t="shared" si="57"/>
        <v>2</v>
      </c>
      <c r="M1844" s="1599">
        <f t="shared" si="57"/>
        <v>4</v>
      </c>
      <c r="N1844" s="1416"/>
      <c r="O1844" s="1416"/>
      <c r="P1844" s="1416"/>
      <c r="Q1844" s="1416"/>
      <c r="R1844" s="1416"/>
      <c r="S1844" s="1416"/>
      <c r="T1844" s="1416"/>
      <c r="U1844" s="1416"/>
      <c r="V1844" s="1416"/>
      <c r="W1844" s="1416"/>
    </row>
    <row r="1845" spans="1:23" s="1417" customFormat="1" ht="15">
      <c r="A1845" s="1600" t="s">
        <v>36</v>
      </c>
      <c r="B1845" s="1250">
        <f t="shared" ref="B1845:M1845" si="58">MIN(B1810:B1840)</f>
        <v>10.7</v>
      </c>
      <c r="C1845" s="1251">
        <f t="shared" si="58"/>
        <v>15.8</v>
      </c>
      <c r="D1845" s="1251">
        <f t="shared" si="58"/>
        <v>20.399999999999999</v>
      </c>
      <c r="E1845" s="1251">
        <f t="shared" si="58"/>
        <v>19.600000000000001</v>
      </c>
      <c r="F1845" s="1251">
        <f t="shared" si="58"/>
        <v>27</v>
      </c>
      <c r="G1845" s="1251">
        <f t="shared" si="58"/>
        <v>28.3</v>
      </c>
      <c r="H1845" s="1251">
        <f t="shared" si="58"/>
        <v>27.5</v>
      </c>
      <c r="I1845" s="1251">
        <f t="shared" si="58"/>
        <v>26.7</v>
      </c>
      <c r="J1845" s="1251">
        <f t="shared" si="58"/>
        <v>23.6</v>
      </c>
      <c r="K1845" s="1251">
        <f t="shared" si="58"/>
        <v>20.6</v>
      </c>
      <c r="L1845" s="1251">
        <f t="shared" si="58"/>
        <v>20</v>
      </c>
      <c r="M1845" s="1252">
        <f t="shared" si="58"/>
        <v>14.4</v>
      </c>
      <c r="N1845" s="1416"/>
      <c r="O1845" s="1416"/>
      <c r="P1845" s="1416"/>
      <c r="Q1845" s="1416"/>
      <c r="R1845" s="1416"/>
      <c r="S1845" s="1416"/>
      <c r="T1845" s="1416"/>
      <c r="U1845" s="1416"/>
      <c r="V1845" s="1416"/>
      <c r="W1845" s="1416"/>
    </row>
    <row r="1846" spans="1:23" s="1417" customFormat="1" ht="15">
      <c r="A1846" s="1601" t="s">
        <v>59</v>
      </c>
      <c r="B1846" s="1253">
        <f t="shared" ref="B1846:M1846" si="59">MATCH(B1845,(B1810:B1840),0)</f>
        <v>5</v>
      </c>
      <c r="C1846" s="1254">
        <f t="shared" si="59"/>
        <v>21</v>
      </c>
      <c r="D1846" s="1254">
        <f t="shared" si="59"/>
        <v>4</v>
      </c>
      <c r="E1846" s="1254">
        <f t="shared" si="59"/>
        <v>11</v>
      </c>
      <c r="F1846" s="1254">
        <f t="shared" si="59"/>
        <v>4</v>
      </c>
      <c r="G1846" s="1254">
        <f t="shared" si="59"/>
        <v>24</v>
      </c>
      <c r="H1846" s="1254">
        <f t="shared" si="59"/>
        <v>28</v>
      </c>
      <c r="I1846" s="1254">
        <f t="shared" si="59"/>
        <v>8</v>
      </c>
      <c r="J1846" s="1254">
        <f t="shared" si="59"/>
        <v>26</v>
      </c>
      <c r="K1846" s="1254">
        <f t="shared" si="59"/>
        <v>18</v>
      </c>
      <c r="L1846" s="1254">
        <f t="shared" si="59"/>
        <v>21</v>
      </c>
      <c r="M1846" s="1255">
        <f t="shared" si="59"/>
        <v>16</v>
      </c>
      <c r="N1846" s="1416"/>
      <c r="O1846" s="1416"/>
      <c r="P1846" s="1416"/>
      <c r="Q1846" s="1416"/>
      <c r="R1846" s="1416"/>
      <c r="S1846" s="1416"/>
      <c r="T1846" s="1416"/>
      <c r="U1846" s="1416"/>
      <c r="V1846" s="1416"/>
      <c r="W1846" s="1416"/>
    </row>
    <row r="1847" spans="1:23" s="1417" customFormat="1" ht="15">
      <c r="A1847" s="1602" t="s">
        <v>62</v>
      </c>
      <c r="B1847" s="425"/>
      <c r="C1847" s="426" t="s">
        <v>63</v>
      </c>
      <c r="D1847" s="427"/>
      <c r="E1847" s="427"/>
      <c r="F1847" s="427"/>
      <c r="G1847" s="428">
        <f>MAX(B1843:M1843)</f>
        <v>40</v>
      </c>
      <c r="H1847" s="429" t="s">
        <v>45</v>
      </c>
      <c r="I1847" s="427"/>
      <c r="J1847" s="430" t="s">
        <v>59</v>
      </c>
      <c r="K1847" s="431">
        <f>HLOOKUP(G1847,B1843:M1844,2,FALSE)</f>
        <v>16</v>
      </c>
      <c r="L1847" s="432" t="s">
        <v>64</v>
      </c>
      <c r="M1847" s="433" t="str">
        <f>MID("I   II  III IV  V   VI  VII VIII IX  X   XI  XII ",(MATCH(G1847,B1843:M1843,0)-1)*4+1,4)</f>
        <v xml:space="preserve">V   </v>
      </c>
      <c r="N1847" s="1416"/>
      <c r="O1847" s="1416"/>
      <c r="P1847" s="1416"/>
      <c r="Q1847" s="1416"/>
      <c r="R1847" s="1416"/>
      <c r="S1847" s="1416"/>
      <c r="T1847" s="1416"/>
      <c r="U1847" s="1416"/>
      <c r="V1847" s="1416"/>
      <c r="W1847" s="1416"/>
    </row>
    <row r="1848" spans="1:23" s="1417" customFormat="1" ht="15">
      <c r="A1848" s="1603" t="s">
        <v>65</v>
      </c>
      <c r="B1848" s="435"/>
      <c r="C1848" s="436" t="s">
        <v>66</v>
      </c>
      <c r="D1848" s="437"/>
      <c r="E1848" s="437"/>
      <c r="F1848" s="437"/>
      <c r="G1848" s="438">
        <f>MIN(B1845:M1845)</f>
        <v>10.7</v>
      </c>
      <c r="H1848" s="439" t="s">
        <v>45</v>
      </c>
      <c r="I1848" s="437"/>
      <c r="J1848" s="440" t="s">
        <v>59</v>
      </c>
      <c r="K1848" s="441">
        <f>HLOOKUP(G1848,B1845:M1846,2,FALSE)</f>
        <v>5</v>
      </c>
      <c r="L1848" s="442" t="s">
        <v>64</v>
      </c>
      <c r="M1848" s="443" t="str">
        <f>MID("I   II  III IV  V   VI  VII VIII IX  X   XI  XII ",(MATCH(G1848,B1845:M1845,0)-1)*4+1,4)</f>
        <v xml:space="preserve">I   </v>
      </c>
      <c r="N1848" s="1416"/>
      <c r="O1848" s="1416"/>
      <c r="P1848" s="1416"/>
      <c r="Q1848" s="1416"/>
      <c r="R1848" s="1416"/>
      <c r="S1848" s="1416"/>
      <c r="T1848" s="1416"/>
      <c r="U1848" s="1416"/>
      <c r="V1848" s="1416"/>
      <c r="W1848" s="1416"/>
    </row>
    <row r="1849" spans="1:23" s="1417" customFormat="1" ht="15">
      <c r="A1849" s="1604" t="s">
        <v>67</v>
      </c>
      <c r="B1849" s="445"/>
      <c r="C1849" s="446" t="s">
        <v>68</v>
      </c>
      <c r="D1849" s="447"/>
      <c r="E1849" s="447"/>
      <c r="F1849" s="448"/>
      <c r="G1849" s="449">
        <f>AVERAGE(B1810:M1840)</f>
        <v>28.196164383561626</v>
      </c>
      <c r="H1849" s="450" t="s">
        <v>45</v>
      </c>
      <c r="I1849" s="447"/>
      <c r="J1849" s="447"/>
      <c r="K1849" s="447"/>
      <c r="L1849" s="447"/>
      <c r="M1849" s="451"/>
      <c r="N1849" s="1416"/>
      <c r="O1849" s="1416"/>
      <c r="P1849" s="1416"/>
      <c r="Q1849" s="1416"/>
      <c r="R1849" s="1416"/>
      <c r="S1849" s="1416"/>
      <c r="T1849" s="1416"/>
      <c r="U1849" s="1416"/>
      <c r="V1849" s="1416"/>
      <c r="W1849" s="1416"/>
    </row>
    <row r="1850" spans="1:23" s="1417" customFormat="1" ht="18">
      <c r="A1850" s="996" t="s">
        <v>145</v>
      </c>
      <c r="B1850" s="380"/>
      <c r="C1850" s="380"/>
      <c r="D1850" s="380"/>
      <c r="E1850" s="380"/>
      <c r="F1850" s="380"/>
      <c r="G1850" s="380"/>
      <c r="H1850" s="380"/>
      <c r="I1850" s="380"/>
      <c r="J1850" s="380"/>
      <c r="K1850" s="1586" t="s">
        <v>166</v>
      </c>
      <c r="L1850" s="381"/>
      <c r="M1850" s="382"/>
      <c r="N1850" s="1416"/>
      <c r="O1850" s="1416"/>
      <c r="P1850" s="1416"/>
      <c r="Q1850" s="1416"/>
      <c r="R1850" s="1416"/>
      <c r="S1850" s="1416"/>
      <c r="T1850" s="1416"/>
      <c r="U1850" s="1416"/>
      <c r="V1850" s="1416"/>
      <c r="W1850" s="1416"/>
    </row>
    <row r="1851" spans="1:23" s="1417" customFormat="1" ht="18">
      <c r="A1851" s="996" t="s">
        <v>167</v>
      </c>
      <c r="B1851" s="380"/>
      <c r="C1851" s="380"/>
      <c r="D1851" s="1587" t="s">
        <v>74</v>
      </c>
      <c r="E1851" s="384"/>
      <c r="F1851" s="384"/>
      <c r="G1851" s="384"/>
      <c r="H1851" s="384"/>
      <c r="I1851" s="384"/>
      <c r="J1851" s="384"/>
      <c r="K1851" s="1586" t="s">
        <v>168</v>
      </c>
      <c r="L1851" s="381"/>
      <c r="M1851" s="382"/>
      <c r="N1851" s="1416"/>
      <c r="O1851" s="1416"/>
      <c r="P1851" s="1416"/>
      <c r="Q1851" s="1416"/>
      <c r="R1851" s="1416"/>
      <c r="S1851" s="1416"/>
      <c r="T1851" s="1416"/>
      <c r="U1851" s="1416"/>
      <c r="V1851" s="1416"/>
      <c r="W1851" s="1416"/>
    </row>
    <row r="1852" spans="1:23" s="1417" customFormat="1" ht="18">
      <c r="A1852" s="385"/>
      <c r="B1852" s="1126"/>
      <c r="C1852" s="1127"/>
      <c r="D1852" s="1128"/>
      <c r="E1852" s="1129"/>
      <c r="F1852" s="1130" t="s">
        <v>169</v>
      </c>
      <c r="G1852" s="1131">
        <f>G1808+1</f>
        <v>2014</v>
      </c>
      <c r="H1852" s="1129"/>
      <c r="I1852" s="1128"/>
      <c r="J1852" s="1128"/>
      <c r="K1852" s="392" t="s">
        <v>75</v>
      </c>
      <c r="L1852" s="393"/>
      <c r="M1852" s="393"/>
      <c r="N1852" s="1416"/>
      <c r="O1852" s="1416"/>
      <c r="P1852" s="1416"/>
      <c r="Q1852" s="1416"/>
      <c r="R1852" s="1416"/>
      <c r="S1852" s="1416"/>
      <c r="T1852" s="1416"/>
      <c r="U1852" s="1416"/>
      <c r="V1852" s="1416"/>
      <c r="W1852" s="1416"/>
    </row>
    <row r="1853" spans="1:23" s="1417" customFormat="1" ht="15">
      <c r="A1853" s="1516" t="s">
        <v>59</v>
      </c>
      <c r="B1853" s="395" t="s">
        <v>2</v>
      </c>
      <c r="C1853" s="396" t="s">
        <v>3</v>
      </c>
      <c r="D1853" s="395" t="s">
        <v>4</v>
      </c>
      <c r="E1853" s="396" t="s">
        <v>5</v>
      </c>
      <c r="F1853" s="395" t="s">
        <v>6</v>
      </c>
      <c r="G1853" s="396" t="s">
        <v>7</v>
      </c>
      <c r="H1853" s="395" t="s">
        <v>8</v>
      </c>
      <c r="I1853" s="396" t="s">
        <v>9</v>
      </c>
      <c r="J1853" s="395" t="s">
        <v>10</v>
      </c>
      <c r="K1853" s="396" t="s">
        <v>11</v>
      </c>
      <c r="L1853" s="395" t="s">
        <v>12</v>
      </c>
      <c r="M1853" s="395" t="s">
        <v>13</v>
      </c>
      <c r="N1853" s="1416"/>
      <c r="O1853" s="1416"/>
      <c r="P1853" s="1416"/>
      <c r="Q1853" s="1416"/>
      <c r="R1853" s="1416"/>
      <c r="S1853" s="1416"/>
      <c r="T1853" s="1416"/>
      <c r="U1853" s="1416"/>
      <c r="V1853" s="1416"/>
      <c r="W1853" s="1416"/>
    </row>
    <row r="1854" spans="1:23" s="1417" customFormat="1" ht="15">
      <c r="A1854" s="1588">
        <v>1</v>
      </c>
      <c r="B1854" s="1251">
        <v>21.7</v>
      </c>
      <c r="C1854" s="1251">
        <v>23</v>
      </c>
      <c r="D1854" s="1251">
        <v>25.9</v>
      </c>
      <c r="E1854" s="1251">
        <v>28.2</v>
      </c>
      <c r="F1854" s="1251">
        <v>28.7</v>
      </c>
      <c r="G1854" s="1251">
        <v>36.799999999999997</v>
      </c>
      <c r="H1854" s="1251">
        <v>31.8</v>
      </c>
      <c r="I1854" s="1251">
        <v>35.299999999999997</v>
      </c>
      <c r="J1854" s="1251">
        <v>30.2</v>
      </c>
      <c r="K1854" s="1251">
        <v>34.9</v>
      </c>
      <c r="L1854" s="1251">
        <v>32.4</v>
      </c>
      <c r="M1854" s="1252">
        <v>27.2</v>
      </c>
      <c r="N1854" s="1416"/>
      <c r="O1854" s="1416"/>
      <c r="P1854" s="1416"/>
      <c r="Q1854" s="1416"/>
      <c r="R1854" s="1416"/>
      <c r="S1854" s="1416"/>
      <c r="T1854" s="1416"/>
      <c r="U1854" s="1416"/>
      <c r="V1854" s="1416"/>
      <c r="W1854" s="1416"/>
    </row>
    <row r="1855" spans="1:23" s="1417" customFormat="1" ht="15">
      <c r="A1855" s="1589">
        <v>2</v>
      </c>
      <c r="B1855" s="1251">
        <v>24</v>
      </c>
      <c r="C1855" s="1251">
        <v>23.9</v>
      </c>
      <c r="D1855" s="1251">
        <v>24.1</v>
      </c>
      <c r="E1855" s="1251">
        <v>25.2</v>
      </c>
      <c r="F1855" s="1251">
        <v>31.5</v>
      </c>
      <c r="G1855" s="1251">
        <v>38.4</v>
      </c>
      <c r="H1855" s="1251">
        <v>33.5</v>
      </c>
      <c r="I1855" s="1251">
        <v>35</v>
      </c>
      <c r="J1855" s="1251">
        <v>30.5</v>
      </c>
      <c r="K1855" s="1251">
        <v>33.799999999999997</v>
      </c>
      <c r="L1855" s="1251">
        <v>30.1</v>
      </c>
      <c r="M1855" s="1252">
        <v>22.3</v>
      </c>
      <c r="N1855" s="1416"/>
      <c r="O1855" s="1416"/>
      <c r="P1855" s="1416"/>
      <c r="Q1855" s="1416"/>
      <c r="R1855" s="1416"/>
      <c r="S1855" s="1416"/>
      <c r="T1855" s="1416"/>
      <c r="U1855" s="1416"/>
      <c r="V1855" s="1416"/>
      <c r="W1855" s="1416"/>
    </row>
    <row r="1856" spans="1:23" s="1417" customFormat="1" ht="15">
      <c r="A1856" s="1589">
        <v>3</v>
      </c>
      <c r="B1856" s="1251">
        <v>23</v>
      </c>
      <c r="C1856" s="1251">
        <v>26.1</v>
      </c>
      <c r="D1856" s="1251">
        <v>22.4</v>
      </c>
      <c r="E1856" s="1251">
        <v>25.3</v>
      </c>
      <c r="F1856" s="1251">
        <v>29.4</v>
      </c>
      <c r="G1856" s="1251">
        <v>36.5</v>
      </c>
      <c r="H1856" s="1251">
        <v>35.5</v>
      </c>
      <c r="I1856" s="1251">
        <v>34.5</v>
      </c>
      <c r="J1856" s="1251">
        <v>29.9</v>
      </c>
      <c r="K1856" s="1251">
        <v>35</v>
      </c>
      <c r="L1856" s="1251">
        <v>23.3</v>
      </c>
      <c r="M1856" s="1252">
        <v>20.6</v>
      </c>
      <c r="N1856" s="1416"/>
      <c r="O1856" s="1416"/>
      <c r="P1856" s="1416"/>
      <c r="Q1856" s="1416"/>
      <c r="R1856" s="1416"/>
      <c r="S1856" s="1416"/>
      <c r="T1856" s="1416"/>
      <c r="U1856" s="1416"/>
      <c r="V1856" s="1416"/>
      <c r="W1856" s="1416"/>
    </row>
    <row r="1857" spans="1:23" s="1417" customFormat="1" ht="15">
      <c r="A1857" s="1589">
        <v>4</v>
      </c>
      <c r="B1857" s="1251">
        <v>24.2</v>
      </c>
      <c r="C1857" s="1251">
        <v>27.1</v>
      </c>
      <c r="D1857" s="1251">
        <v>20.3</v>
      </c>
      <c r="E1857" s="1251">
        <v>25.5</v>
      </c>
      <c r="F1857" s="1251">
        <v>32.5</v>
      </c>
      <c r="G1857" s="1251">
        <v>37.200000000000003</v>
      </c>
      <c r="H1857" s="1251">
        <v>36.200000000000003</v>
      </c>
      <c r="I1857" s="1251">
        <v>34</v>
      </c>
      <c r="J1857" s="1251">
        <v>33.5</v>
      </c>
      <c r="K1857" s="1251">
        <v>35.200000000000003</v>
      </c>
      <c r="L1857" s="1251">
        <v>24.4</v>
      </c>
      <c r="M1857" s="1252">
        <v>21.3</v>
      </c>
      <c r="N1857" s="1416"/>
      <c r="O1857" s="1416"/>
      <c r="P1857" s="1416"/>
      <c r="Q1857" s="1416"/>
      <c r="R1857" s="1416"/>
      <c r="S1857" s="1416"/>
      <c r="T1857" s="1416"/>
      <c r="U1857" s="1416"/>
      <c r="V1857" s="1416"/>
      <c r="W1857" s="1416"/>
    </row>
    <row r="1858" spans="1:23" s="1417" customFormat="1" ht="15">
      <c r="A1858" s="1589">
        <v>5</v>
      </c>
      <c r="B1858" s="1251">
        <v>24</v>
      </c>
      <c r="C1858" s="1251">
        <v>26.4</v>
      </c>
      <c r="D1858" s="1251">
        <v>18.899999999999999</v>
      </c>
      <c r="E1858" s="1251">
        <v>24.5</v>
      </c>
      <c r="F1858" s="1251">
        <v>29.3</v>
      </c>
      <c r="G1858" s="1251">
        <v>31.5</v>
      </c>
      <c r="H1858" s="1251">
        <v>34.299999999999997</v>
      </c>
      <c r="I1858" s="1251">
        <v>32</v>
      </c>
      <c r="J1858" s="1251">
        <v>34.200000000000003</v>
      </c>
      <c r="K1858" s="1251">
        <v>31.5</v>
      </c>
      <c r="L1858" s="1251">
        <v>26.1</v>
      </c>
      <c r="M1858" s="1252">
        <v>19.7</v>
      </c>
      <c r="N1858" s="1416"/>
      <c r="O1858" s="1416"/>
      <c r="P1858" s="1416"/>
      <c r="Q1858" s="1416"/>
      <c r="R1858" s="1416"/>
      <c r="S1858" s="1416"/>
      <c r="T1858" s="1416"/>
      <c r="U1858" s="1416"/>
      <c r="V1858" s="1416"/>
      <c r="W1858" s="1416"/>
    </row>
    <row r="1859" spans="1:23" s="1417" customFormat="1" ht="15">
      <c r="A1859" s="1589">
        <v>6</v>
      </c>
      <c r="B1859" s="1251">
        <v>25.3</v>
      </c>
      <c r="C1859" s="1251">
        <v>27.2</v>
      </c>
      <c r="D1859" s="1251">
        <v>19.399999999999999</v>
      </c>
      <c r="E1859" s="1251">
        <v>26.8</v>
      </c>
      <c r="F1859" s="1251">
        <v>25.6</v>
      </c>
      <c r="G1859" s="1251">
        <v>32.700000000000003</v>
      </c>
      <c r="H1859" s="1251">
        <v>33</v>
      </c>
      <c r="I1859" s="1251">
        <v>31</v>
      </c>
      <c r="J1859" s="1251">
        <v>34.6</v>
      </c>
      <c r="K1859" s="1251">
        <v>31.2</v>
      </c>
      <c r="L1859" s="1251">
        <v>24.6</v>
      </c>
      <c r="M1859" s="1252">
        <v>18.100000000000001</v>
      </c>
      <c r="N1859" s="1416"/>
      <c r="O1859" s="1416"/>
      <c r="P1859" s="1416"/>
      <c r="Q1859" s="1416"/>
      <c r="R1859" s="1416"/>
      <c r="S1859" s="1416"/>
      <c r="T1859" s="1416"/>
      <c r="U1859" s="1416"/>
      <c r="V1859" s="1416"/>
      <c r="W1859" s="1416"/>
    </row>
    <row r="1860" spans="1:23" s="1417" customFormat="1" ht="15">
      <c r="A1860" s="1589">
        <v>7</v>
      </c>
      <c r="B1860" s="1251">
        <v>26</v>
      </c>
      <c r="C1860" s="1251">
        <v>28.2</v>
      </c>
      <c r="D1860" s="1251">
        <v>19.399999999999999</v>
      </c>
      <c r="E1860" s="1251">
        <v>26.5</v>
      </c>
      <c r="F1860" s="1251">
        <v>26</v>
      </c>
      <c r="G1860" s="1251">
        <v>33.6</v>
      </c>
      <c r="H1860" s="1251">
        <v>34.6</v>
      </c>
      <c r="I1860" s="1251">
        <v>31.2</v>
      </c>
      <c r="J1860" s="1251">
        <v>34.700000000000003</v>
      </c>
      <c r="K1860" s="1251">
        <v>32</v>
      </c>
      <c r="L1860" s="1251">
        <v>23</v>
      </c>
      <c r="M1860" s="1252">
        <v>19.7</v>
      </c>
      <c r="N1860" s="1416"/>
      <c r="O1860" s="1416"/>
      <c r="P1860" s="1416"/>
      <c r="Q1860" s="1416"/>
      <c r="R1860" s="1416"/>
      <c r="S1860" s="1416"/>
      <c r="T1860" s="1416"/>
      <c r="U1860" s="1416"/>
      <c r="V1860" s="1416"/>
      <c r="W1860" s="1416"/>
    </row>
    <row r="1861" spans="1:23" s="1417" customFormat="1" ht="15">
      <c r="A1861" s="1589">
        <v>8</v>
      </c>
      <c r="B1861" s="1251">
        <v>25.7</v>
      </c>
      <c r="C1861" s="1251">
        <v>24</v>
      </c>
      <c r="D1861" s="1251">
        <v>20</v>
      </c>
      <c r="E1861" s="1251">
        <v>24.6</v>
      </c>
      <c r="F1861" s="1251">
        <v>30</v>
      </c>
      <c r="G1861" s="1251">
        <v>34.200000000000003</v>
      </c>
      <c r="H1861" s="1251">
        <v>34.5</v>
      </c>
      <c r="I1861" s="1251">
        <v>34.6</v>
      </c>
      <c r="J1861" s="1251">
        <v>32.200000000000003</v>
      </c>
      <c r="K1861" s="1251">
        <v>31.5</v>
      </c>
      <c r="L1861" s="1251">
        <v>23.2</v>
      </c>
      <c r="M1861" s="1252">
        <v>22.3</v>
      </c>
      <c r="N1861" s="1416"/>
      <c r="O1861" s="1416"/>
      <c r="P1861" s="1416"/>
      <c r="Q1861" s="1416"/>
      <c r="R1861" s="1416"/>
      <c r="S1861" s="1416"/>
      <c r="T1861" s="1416"/>
      <c r="U1861" s="1416"/>
      <c r="V1861" s="1416"/>
      <c r="W1861" s="1416"/>
    </row>
    <row r="1862" spans="1:23" s="1417" customFormat="1" ht="15">
      <c r="A1862" s="1589">
        <v>9</v>
      </c>
      <c r="B1862" s="1251">
        <v>19</v>
      </c>
      <c r="C1862" s="1251">
        <v>18.8</v>
      </c>
      <c r="D1862" s="1251">
        <v>17.5</v>
      </c>
      <c r="E1862" s="1251">
        <v>26</v>
      </c>
      <c r="F1862" s="1251">
        <v>36.200000000000003</v>
      </c>
      <c r="G1862" s="1251">
        <v>36.200000000000003</v>
      </c>
      <c r="H1862" s="1251">
        <v>35.799999999999997</v>
      </c>
      <c r="I1862" s="1251">
        <v>32.200000000000003</v>
      </c>
      <c r="J1862" s="1251">
        <v>34.200000000000003</v>
      </c>
      <c r="K1862" s="1251">
        <v>32</v>
      </c>
      <c r="L1862" s="1251">
        <v>21.6</v>
      </c>
      <c r="M1862" s="1252">
        <v>22.2</v>
      </c>
      <c r="N1862" s="1416"/>
      <c r="O1862" s="1416"/>
      <c r="P1862" s="1416"/>
      <c r="Q1862" s="1416"/>
      <c r="R1862" s="1416"/>
      <c r="S1862" s="1416"/>
      <c r="T1862" s="1416"/>
      <c r="U1862" s="1416"/>
      <c r="V1862" s="1416"/>
      <c r="W1862" s="1416"/>
    </row>
    <row r="1863" spans="1:23" s="1417" customFormat="1" ht="15">
      <c r="A1863" s="1589">
        <v>10</v>
      </c>
      <c r="B1863" s="1251">
        <v>18.5</v>
      </c>
      <c r="C1863" s="1251">
        <v>15.5</v>
      </c>
      <c r="D1863" s="1251">
        <v>15.8</v>
      </c>
      <c r="E1863" s="1251">
        <v>28.9</v>
      </c>
      <c r="F1863" s="1251">
        <v>38.799999999999997</v>
      </c>
      <c r="G1863" s="1251">
        <v>35.200000000000003</v>
      </c>
      <c r="H1863" s="1251">
        <v>35.5</v>
      </c>
      <c r="I1863" s="1251">
        <v>37</v>
      </c>
      <c r="J1863" s="1251">
        <v>35</v>
      </c>
      <c r="K1863" s="1251">
        <v>30.5</v>
      </c>
      <c r="L1863" s="1251">
        <v>21.2</v>
      </c>
      <c r="M1863" s="1252">
        <v>20.3</v>
      </c>
      <c r="N1863" s="1416"/>
      <c r="O1863" s="1416"/>
      <c r="P1863" s="1416"/>
      <c r="Q1863" s="1416"/>
      <c r="R1863" s="1416"/>
      <c r="S1863" s="1416"/>
      <c r="T1863" s="1416"/>
      <c r="U1863" s="1416"/>
      <c r="V1863" s="1416"/>
      <c r="W1863" s="1416"/>
    </row>
    <row r="1864" spans="1:23" s="1417" customFormat="1" ht="15">
      <c r="A1864" s="1589">
        <v>11</v>
      </c>
      <c r="B1864" s="1251">
        <v>17.8</v>
      </c>
      <c r="C1864" s="1251">
        <v>13.2</v>
      </c>
      <c r="D1864" s="1251">
        <v>20.8</v>
      </c>
      <c r="E1864" s="1251">
        <v>27.5</v>
      </c>
      <c r="F1864" s="1251">
        <v>37.200000000000003</v>
      </c>
      <c r="G1864" s="1251">
        <v>30</v>
      </c>
      <c r="H1864" s="1251">
        <v>31.7</v>
      </c>
      <c r="I1864" s="1251">
        <v>38</v>
      </c>
      <c r="J1864" s="1251">
        <v>35.9</v>
      </c>
      <c r="K1864" s="1251">
        <v>31.7</v>
      </c>
      <c r="L1864" s="1251">
        <v>22.4</v>
      </c>
      <c r="M1864" s="1252">
        <v>19.2</v>
      </c>
      <c r="N1864" s="1416"/>
      <c r="O1864" s="1416"/>
      <c r="P1864" s="1416"/>
      <c r="Q1864" s="1416"/>
      <c r="R1864" s="1416"/>
      <c r="S1864" s="1416"/>
      <c r="T1864" s="1416"/>
      <c r="U1864" s="1416"/>
      <c r="V1864" s="1416"/>
      <c r="W1864" s="1416"/>
    </row>
    <row r="1865" spans="1:23" s="1417" customFormat="1" ht="15">
      <c r="A1865" s="1589">
        <v>12</v>
      </c>
      <c r="B1865" s="1251">
        <v>17.7</v>
      </c>
      <c r="C1865" s="1251">
        <v>12.4</v>
      </c>
      <c r="D1865" s="1251">
        <v>21.5</v>
      </c>
      <c r="E1865" s="1251">
        <v>27.5</v>
      </c>
      <c r="F1865" s="1251">
        <v>34.4</v>
      </c>
      <c r="G1865" s="1251">
        <v>30.6</v>
      </c>
      <c r="H1865" s="1251">
        <v>31.7</v>
      </c>
      <c r="I1865" s="1251">
        <v>36</v>
      </c>
      <c r="J1865" s="1251">
        <v>33.700000000000003</v>
      </c>
      <c r="K1865" s="1251">
        <v>32.1</v>
      </c>
      <c r="L1865" s="1251">
        <v>24.2</v>
      </c>
      <c r="M1865" s="1252">
        <v>17.8</v>
      </c>
      <c r="N1865" s="1416"/>
      <c r="O1865" s="1416"/>
      <c r="P1865" s="1416"/>
      <c r="Q1865" s="1416"/>
      <c r="R1865" s="1416"/>
      <c r="S1865" s="1416"/>
      <c r="T1865" s="1416"/>
      <c r="U1865" s="1416"/>
      <c r="V1865" s="1416"/>
      <c r="W1865" s="1416"/>
    </row>
    <row r="1866" spans="1:23" s="1417" customFormat="1" ht="15">
      <c r="A1866" s="1589">
        <v>13</v>
      </c>
      <c r="B1866" s="1251">
        <v>16</v>
      </c>
      <c r="C1866" s="1251">
        <v>14</v>
      </c>
      <c r="D1866" s="1251">
        <v>21.3</v>
      </c>
      <c r="E1866" s="1251">
        <v>29.5</v>
      </c>
      <c r="F1866" s="1251">
        <v>36.700000000000003</v>
      </c>
      <c r="G1866" s="1251">
        <v>32.200000000000003</v>
      </c>
      <c r="H1866" s="1251">
        <v>33.4</v>
      </c>
      <c r="I1866" s="1251">
        <v>30.8</v>
      </c>
      <c r="J1866" s="1251">
        <v>33.700000000000003</v>
      </c>
      <c r="K1866" s="1251">
        <v>30.3</v>
      </c>
      <c r="L1866" s="1251">
        <v>23.8</v>
      </c>
      <c r="M1866" s="1252">
        <v>18.600000000000001</v>
      </c>
      <c r="N1866" s="1416"/>
      <c r="O1866" s="1416"/>
      <c r="P1866" s="1416"/>
      <c r="Q1866" s="1416"/>
      <c r="R1866" s="1416"/>
      <c r="S1866" s="1416"/>
      <c r="T1866" s="1416"/>
      <c r="U1866" s="1416"/>
      <c r="V1866" s="1416"/>
      <c r="W1866" s="1416"/>
    </row>
    <row r="1867" spans="1:23" s="1417" customFormat="1" ht="15">
      <c r="A1867" s="1589">
        <v>14</v>
      </c>
      <c r="B1867" s="1251">
        <v>18.899999999999999</v>
      </c>
      <c r="C1867" s="1251">
        <v>14.5</v>
      </c>
      <c r="D1867" s="1251">
        <v>19.899999999999999</v>
      </c>
      <c r="E1867" s="1251">
        <v>28.3</v>
      </c>
      <c r="F1867" s="1251">
        <v>39.200000000000003</v>
      </c>
      <c r="G1867" s="1251">
        <v>29.5</v>
      </c>
      <c r="H1867" s="1251">
        <v>32</v>
      </c>
      <c r="I1867" s="1251">
        <v>29.1</v>
      </c>
      <c r="J1867" s="1251">
        <v>33.700000000000003</v>
      </c>
      <c r="K1867" s="1251">
        <v>29.2</v>
      </c>
      <c r="L1867" s="1251">
        <v>25.6</v>
      </c>
      <c r="M1867" s="1252">
        <v>21</v>
      </c>
      <c r="N1867" s="1416"/>
      <c r="O1867" s="1416"/>
      <c r="P1867" s="1416"/>
      <c r="Q1867" s="1416"/>
      <c r="R1867" s="1416"/>
      <c r="S1867" s="1416"/>
      <c r="T1867" s="1416"/>
      <c r="U1867" s="1416"/>
      <c r="V1867" s="1416"/>
      <c r="W1867" s="1416"/>
    </row>
    <row r="1868" spans="1:23" s="1417" customFormat="1" ht="15">
      <c r="A1868" s="1589">
        <v>15</v>
      </c>
      <c r="B1868" s="1251">
        <v>19.5</v>
      </c>
      <c r="C1868" s="1251">
        <v>15.8</v>
      </c>
      <c r="D1868" s="1251">
        <v>20.8</v>
      </c>
      <c r="E1868" s="1251">
        <v>30.3</v>
      </c>
      <c r="F1868" s="1251">
        <v>36.200000000000003</v>
      </c>
      <c r="G1868" s="1251">
        <v>33.700000000000003</v>
      </c>
      <c r="H1868" s="1251">
        <v>34.299999999999997</v>
      </c>
      <c r="I1868" s="1251">
        <v>30.2</v>
      </c>
      <c r="J1868" s="1251">
        <v>34.700000000000003</v>
      </c>
      <c r="K1868" s="1251">
        <v>29.9</v>
      </c>
      <c r="L1868" s="1251">
        <v>23.5</v>
      </c>
      <c r="M1868" s="1252">
        <v>22</v>
      </c>
      <c r="N1868" s="1416"/>
      <c r="O1868" s="1416"/>
      <c r="P1868" s="1416"/>
      <c r="Q1868" s="1416"/>
      <c r="R1868" s="1416"/>
      <c r="S1868" s="1416"/>
      <c r="T1868" s="1416"/>
      <c r="U1868" s="1416"/>
      <c r="V1868" s="1416"/>
      <c r="W1868" s="1416"/>
    </row>
    <row r="1869" spans="1:23" s="1417" customFormat="1" ht="15">
      <c r="A1869" s="1589">
        <v>16</v>
      </c>
      <c r="B1869" s="1251">
        <v>20.8</v>
      </c>
      <c r="C1869" s="1251">
        <v>15.7</v>
      </c>
      <c r="D1869" s="1251">
        <v>20.2</v>
      </c>
      <c r="E1869" s="1251">
        <v>29.1</v>
      </c>
      <c r="F1869" s="1251">
        <v>34.4</v>
      </c>
      <c r="G1869" s="1251">
        <v>36.5</v>
      </c>
      <c r="H1869" s="1251">
        <v>33.700000000000003</v>
      </c>
      <c r="I1869" s="1251">
        <v>31.5</v>
      </c>
      <c r="J1869" s="1251">
        <v>32.1</v>
      </c>
      <c r="K1869" s="1251">
        <v>30.6</v>
      </c>
      <c r="L1869" s="1251">
        <v>22.5</v>
      </c>
      <c r="M1869" s="1252">
        <v>19.600000000000001</v>
      </c>
      <c r="N1869" s="1416"/>
      <c r="O1869" s="1416"/>
      <c r="P1869" s="1416"/>
      <c r="Q1869" s="1416"/>
      <c r="R1869" s="1416"/>
      <c r="S1869" s="1416"/>
      <c r="T1869" s="1416"/>
      <c r="U1869" s="1416"/>
      <c r="V1869" s="1416"/>
      <c r="W1869" s="1416"/>
    </row>
    <row r="1870" spans="1:23" s="1417" customFormat="1" ht="15">
      <c r="A1870" s="1589">
        <v>17</v>
      </c>
      <c r="B1870" s="1251">
        <v>18.5</v>
      </c>
      <c r="C1870" s="1251">
        <v>16.600000000000001</v>
      </c>
      <c r="D1870" s="1251">
        <v>20.7</v>
      </c>
      <c r="E1870" s="1251">
        <v>28.5</v>
      </c>
      <c r="F1870" s="1251">
        <v>36.5</v>
      </c>
      <c r="G1870" s="1251">
        <v>32.799999999999997</v>
      </c>
      <c r="H1870" s="1251">
        <v>31.7</v>
      </c>
      <c r="I1870" s="1251">
        <v>35.700000000000003</v>
      </c>
      <c r="J1870" s="1251">
        <v>30.7</v>
      </c>
      <c r="K1870" s="1251">
        <v>27</v>
      </c>
      <c r="L1870" s="1251">
        <v>23.7</v>
      </c>
      <c r="M1870" s="1252">
        <v>20.100000000000001</v>
      </c>
      <c r="N1870" s="1416"/>
      <c r="O1870" s="1416"/>
      <c r="P1870" s="1416"/>
      <c r="Q1870" s="1416"/>
      <c r="R1870" s="1416"/>
      <c r="S1870" s="1416"/>
      <c r="T1870" s="1416"/>
      <c r="U1870" s="1416"/>
      <c r="V1870" s="1416"/>
      <c r="W1870" s="1416"/>
    </row>
    <row r="1871" spans="1:23" s="1417" customFormat="1" ht="15">
      <c r="A1871" s="1589">
        <v>18</v>
      </c>
      <c r="B1871" s="1251">
        <v>21.9</v>
      </c>
      <c r="C1871" s="1251">
        <v>17</v>
      </c>
      <c r="D1871" s="1251">
        <v>23.5</v>
      </c>
      <c r="E1871" s="1251">
        <v>28.8</v>
      </c>
      <c r="F1871" s="1251">
        <v>36</v>
      </c>
      <c r="G1871" s="1251">
        <v>33.700000000000003</v>
      </c>
      <c r="H1871" s="1251">
        <v>35</v>
      </c>
      <c r="I1871" s="1251">
        <v>35.299999999999997</v>
      </c>
      <c r="J1871" s="1251">
        <v>29.9</v>
      </c>
      <c r="K1871" s="1251">
        <v>31</v>
      </c>
      <c r="L1871" s="1251">
        <v>21.5</v>
      </c>
      <c r="M1871" s="1252">
        <v>20.2</v>
      </c>
      <c r="N1871" s="1416"/>
      <c r="O1871" s="1416"/>
      <c r="P1871" s="1416"/>
      <c r="Q1871" s="1416"/>
      <c r="R1871" s="1416"/>
      <c r="S1871" s="1416"/>
      <c r="T1871" s="1416"/>
      <c r="U1871" s="1416"/>
      <c r="V1871" s="1416"/>
      <c r="W1871" s="1416"/>
    </row>
    <row r="1872" spans="1:23" s="1417" customFormat="1" ht="15">
      <c r="A1872" s="1589">
        <v>19</v>
      </c>
      <c r="B1872" s="1251">
        <v>21.7</v>
      </c>
      <c r="C1872" s="1251">
        <v>13.9</v>
      </c>
      <c r="D1872" s="1251">
        <v>24.5</v>
      </c>
      <c r="E1872" s="1251">
        <v>28.2</v>
      </c>
      <c r="F1872" s="1251">
        <v>34.6</v>
      </c>
      <c r="G1872" s="1251">
        <v>37</v>
      </c>
      <c r="H1872" s="1251">
        <v>32.700000000000003</v>
      </c>
      <c r="I1872" s="1251">
        <v>33.200000000000003</v>
      </c>
      <c r="J1872" s="1251">
        <v>32.6</v>
      </c>
      <c r="K1872" s="1251">
        <v>31</v>
      </c>
      <c r="L1872" s="1251">
        <v>23.2</v>
      </c>
      <c r="M1872" s="1252">
        <v>21.5</v>
      </c>
      <c r="N1872" s="1416"/>
      <c r="O1872" s="1416"/>
      <c r="P1872" s="1416"/>
      <c r="Q1872" s="1416"/>
      <c r="R1872" s="1416"/>
      <c r="S1872" s="1416"/>
      <c r="T1872" s="1416"/>
      <c r="U1872" s="1416"/>
      <c r="V1872" s="1416"/>
      <c r="W1872" s="1416"/>
    </row>
    <row r="1873" spans="1:23" s="1417" customFormat="1" ht="15">
      <c r="A1873" s="1589">
        <v>20</v>
      </c>
      <c r="B1873" s="1251">
        <v>21.2</v>
      </c>
      <c r="C1873" s="1251">
        <v>18.2</v>
      </c>
      <c r="D1873" s="1251">
        <v>23.9</v>
      </c>
      <c r="E1873" s="1251">
        <v>28.2</v>
      </c>
      <c r="F1873" s="1251">
        <v>33.200000000000003</v>
      </c>
      <c r="G1873" s="1251">
        <v>38.4</v>
      </c>
      <c r="H1873" s="1251">
        <v>33.4</v>
      </c>
      <c r="I1873" s="1251">
        <v>29.6</v>
      </c>
      <c r="J1873" s="1251">
        <v>32.5</v>
      </c>
      <c r="K1873" s="1251">
        <v>32.1</v>
      </c>
      <c r="L1873" s="1251">
        <v>25.5</v>
      </c>
      <c r="M1873" s="1252">
        <v>22.2</v>
      </c>
      <c r="N1873" s="1416"/>
      <c r="O1873" s="1416"/>
      <c r="P1873" s="1416"/>
      <c r="Q1873" s="1416"/>
      <c r="R1873" s="1416"/>
      <c r="S1873" s="1416"/>
      <c r="T1873" s="1416"/>
      <c r="U1873" s="1416"/>
      <c r="V1873" s="1416"/>
      <c r="W1873" s="1416"/>
    </row>
    <row r="1874" spans="1:23" s="1417" customFormat="1" ht="15">
      <c r="A1874" s="1589">
        <v>21</v>
      </c>
      <c r="B1874" s="1251">
        <v>22</v>
      </c>
      <c r="C1874" s="1251">
        <v>16.600000000000001</v>
      </c>
      <c r="D1874" s="1251">
        <v>22.3</v>
      </c>
      <c r="E1874" s="1251">
        <v>29</v>
      </c>
      <c r="F1874" s="1251">
        <v>37.799999999999997</v>
      </c>
      <c r="G1874" s="1251">
        <v>37.6</v>
      </c>
      <c r="H1874" s="1251">
        <v>32.1</v>
      </c>
      <c r="I1874" s="1251">
        <v>32.9</v>
      </c>
      <c r="J1874" s="1251">
        <v>29.1</v>
      </c>
      <c r="K1874" s="1251">
        <v>31.7</v>
      </c>
      <c r="L1874" s="1251">
        <v>26.7</v>
      </c>
      <c r="M1874" s="1252">
        <v>19.8</v>
      </c>
      <c r="N1874" s="1416"/>
      <c r="O1874" s="1416"/>
      <c r="P1874" s="1416"/>
      <c r="Q1874" s="1416"/>
      <c r="R1874" s="1416"/>
      <c r="S1874" s="1416"/>
      <c r="T1874" s="1416"/>
      <c r="U1874" s="1416"/>
      <c r="V1874" s="1416"/>
      <c r="W1874" s="1416"/>
    </row>
    <row r="1875" spans="1:23" s="1417" customFormat="1" ht="15">
      <c r="A1875" s="1589">
        <v>22</v>
      </c>
      <c r="B1875" s="1251">
        <v>21.2</v>
      </c>
      <c r="C1875" s="1251">
        <v>16.5</v>
      </c>
      <c r="D1875" s="1251">
        <v>16.2</v>
      </c>
      <c r="E1875" s="1251">
        <v>27.7</v>
      </c>
      <c r="F1875" s="1251">
        <v>39.700000000000003</v>
      </c>
      <c r="G1875" s="1251">
        <v>34.6</v>
      </c>
      <c r="H1875" s="1251">
        <v>33.700000000000003</v>
      </c>
      <c r="I1875" s="1251">
        <v>32</v>
      </c>
      <c r="J1875" s="1251">
        <v>32.799999999999997</v>
      </c>
      <c r="K1875" s="1251">
        <v>29.4</v>
      </c>
      <c r="L1875" s="1251">
        <v>28.2</v>
      </c>
      <c r="M1875" s="1252">
        <v>19.7</v>
      </c>
      <c r="N1875" s="1416"/>
      <c r="O1875" s="1416"/>
      <c r="P1875" s="1416"/>
      <c r="Q1875" s="1416"/>
      <c r="R1875" s="1416"/>
      <c r="S1875" s="1416"/>
      <c r="T1875" s="1416"/>
      <c r="U1875" s="1416"/>
      <c r="V1875" s="1416"/>
      <c r="W1875" s="1416"/>
    </row>
    <row r="1876" spans="1:23" s="1417" customFormat="1" ht="15">
      <c r="A1876" s="1589">
        <v>23</v>
      </c>
      <c r="B1876" s="1251">
        <v>21.5</v>
      </c>
      <c r="C1876" s="1251">
        <v>17.3</v>
      </c>
      <c r="D1876" s="1251">
        <v>17.2</v>
      </c>
      <c r="E1876" s="1251">
        <v>28.7</v>
      </c>
      <c r="F1876" s="1251">
        <v>39</v>
      </c>
      <c r="G1876" s="1251">
        <v>31.2</v>
      </c>
      <c r="H1876" s="1251">
        <v>35.6</v>
      </c>
      <c r="I1876" s="1251">
        <v>33.200000000000003</v>
      </c>
      <c r="J1876" s="1251">
        <v>32.5</v>
      </c>
      <c r="K1876" s="1251">
        <v>27.8</v>
      </c>
      <c r="L1876" s="1251">
        <v>29.1</v>
      </c>
      <c r="M1876" s="1252">
        <v>22.2</v>
      </c>
      <c r="N1876" s="1416"/>
      <c r="O1876" s="1416"/>
      <c r="P1876" s="1416"/>
      <c r="Q1876" s="1416"/>
      <c r="R1876" s="1416"/>
      <c r="S1876" s="1416"/>
      <c r="T1876" s="1416"/>
      <c r="U1876" s="1416"/>
      <c r="V1876" s="1416"/>
      <c r="W1876" s="1416"/>
    </row>
    <row r="1877" spans="1:23" s="1417" customFormat="1" ht="15">
      <c r="A1877" s="1589">
        <v>24</v>
      </c>
      <c r="B1877" s="1251">
        <v>23.5</v>
      </c>
      <c r="C1877" s="1251">
        <v>22.2</v>
      </c>
      <c r="D1877" s="1251">
        <v>24</v>
      </c>
      <c r="E1877" s="1251">
        <v>30.1</v>
      </c>
      <c r="F1877" s="1251">
        <v>36.6</v>
      </c>
      <c r="G1877" s="1251">
        <v>32.200000000000003</v>
      </c>
      <c r="H1877" s="1251">
        <v>36.200000000000003</v>
      </c>
      <c r="I1877" s="1251">
        <v>31</v>
      </c>
      <c r="J1877" s="1251">
        <v>33</v>
      </c>
      <c r="K1877" s="1251">
        <v>26.5</v>
      </c>
      <c r="L1877" s="1251">
        <v>30</v>
      </c>
      <c r="M1877" s="1252">
        <v>20</v>
      </c>
      <c r="N1877" s="1416"/>
      <c r="O1877" s="1416"/>
      <c r="P1877" s="1416"/>
      <c r="Q1877" s="1416"/>
      <c r="R1877" s="1416"/>
      <c r="S1877" s="1416"/>
      <c r="T1877" s="1416"/>
      <c r="U1877" s="1416"/>
      <c r="V1877" s="1416"/>
      <c r="W1877" s="1416"/>
    </row>
    <row r="1878" spans="1:23" s="1417" customFormat="1" ht="15">
      <c r="A1878" s="1589">
        <v>25</v>
      </c>
      <c r="B1878" s="1251">
        <v>19.399999999999999</v>
      </c>
      <c r="C1878" s="1251">
        <v>22</v>
      </c>
      <c r="D1878" s="1251">
        <v>26.7</v>
      </c>
      <c r="E1878" s="1251">
        <v>30</v>
      </c>
      <c r="F1878" s="1251">
        <v>35.799999999999997</v>
      </c>
      <c r="G1878" s="1251">
        <v>34.6</v>
      </c>
      <c r="H1878" s="1251">
        <v>35.700000000000003</v>
      </c>
      <c r="I1878" s="1251">
        <v>33.5</v>
      </c>
      <c r="J1878" s="1251">
        <v>33.299999999999997</v>
      </c>
      <c r="K1878" s="1251">
        <v>27.4</v>
      </c>
      <c r="L1878" s="1251">
        <v>29.6</v>
      </c>
      <c r="M1878" s="1252">
        <v>22.5</v>
      </c>
      <c r="N1878" s="1416"/>
      <c r="O1878" s="1416"/>
      <c r="P1878" s="1416"/>
      <c r="Q1878" s="1416"/>
      <c r="R1878" s="1416"/>
      <c r="S1878" s="1416"/>
      <c r="T1878" s="1416"/>
      <c r="U1878" s="1416"/>
      <c r="V1878" s="1416"/>
      <c r="W1878" s="1416"/>
    </row>
    <row r="1879" spans="1:23" s="1417" customFormat="1" ht="15">
      <c r="A1879" s="1589">
        <v>26</v>
      </c>
      <c r="B1879" s="1251">
        <v>22.3</v>
      </c>
      <c r="C1879" s="1251">
        <v>22.7</v>
      </c>
      <c r="D1879" s="1251">
        <v>25.6</v>
      </c>
      <c r="E1879" s="1251">
        <v>33</v>
      </c>
      <c r="F1879" s="1251">
        <v>34</v>
      </c>
      <c r="G1879" s="1251">
        <v>38</v>
      </c>
      <c r="H1879" s="1251">
        <v>31.9</v>
      </c>
      <c r="I1879" s="1251">
        <v>31.5</v>
      </c>
      <c r="J1879" s="1251">
        <v>34.299999999999997</v>
      </c>
      <c r="K1879" s="1251">
        <v>31.4</v>
      </c>
      <c r="L1879" s="1251">
        <v>29.9</v>
      </c>
      <c r="M1879" s="1252">
        <v>20.5</v>
      </c>
      <c r="N1879" s="1416"/>
      <c r="O1879" s="1416"/>
      <c r="P1879" s="1416"/>
      <c r="Q1879" s="1416"/>
      <c r="R1879" s="1416"/>
      <c r="S1879" s="1416"/>
      <c r="T1879" s="1416"/>
      <c r="U1879" s="1416"/>
      <c r="V1879" s="1416"/>
      <c r="W1879" s="1416"/>
    </row>
    <row r="1880" spans="1:23" s="1417" customFormat="1" ht="15">
      <c r="A1880" s="1589">
        <v>27</v>
      </c>
      <c r="B1880" s="1251">
        <v>24.3</v>
      </c>
      <c r="C1880" s="1251">
        <v>21.4</v>
      </c>
      <c r="D1880" s="1251">
        <v>25.7</v>
      </c>
      <c r="E1880" s="1251">
        <v>29</v>
      </c>
      <c r="F1880" s="1251">
        <v>34.700000000000003</v>
      </c>
      <c r="G1880" s="1251">
        <v>37.5</v>
      </c>
      <c r="H1880" s="1251">
        <v>31</v>
      </c>
      <c r="I1880" s="1251">
        <v>33.4</v>
      </c>
      <c r="J1880" s="1251">
        <v>33.200000000000003</v>
      </c>
      <c r="K1880" s="1251">
        <v>31</v>
      </c>
      <c r="L1880" s="1251">
        <v>31.7</v>
      </c>
      <c r="M1880" s="1252">
        <v>18.399999999999999</v>
      </c>
      <c r="N1880" s="1416"/>
      <c r="O1880" s="1416"/>
      <c r="P1880" s="1416"/>
      <c r="Q1880" s="1416"/>
      <c r="R1880" s="1416"/>
      <c r="S1880" s="1416"/>
      <c r="T1880" s="1416"/>
      <c r="U1880" s="1416"/>
      <c r="V1880" s="1416"/>
      <c r="W1880" s="1416"/>
    </row>
    <row r="1881" spans="1:23" s="1417" customFormat="1" ht="15">
      <c r="A1881" s="1589">
        <v>28</v>
      </c>
      <c r="B1881" s="1251">
        <v>22.3</v>
      </c>
      <c r="C1881" s="1251">
        <v>22.8</v>
      </c>
      <c r="D1881" s="1251">
        <v>27.8</v>
      </c>
      <c r="E1881" s="1251">
        <v>25.7</v>
      </c>
      <c r="F1881" s="1251">
        <v>34.200000000000003</v>
      </c>
      <c r="G1881" s="1251">
        <v>33.4</v>
      </c>
      <c r="H1881" s="1251">
        <v>31.9</v>
      </c>
      <c r="I1881" s="1251">
        <v>30.1</v>
      </c>
      <c r="J1881" s="1251">
        <v>34.299999999999997</v>
      </c>
      <c r="K1881" s="1251">
        <v>28.2</v>
      </c>
      <c r="L1881" s="1251">
        <v>31.3</v>
      </c>
      <c r="M1881" s="1252">
        <v>20.399999999999999</v>
      </c>
      <c r="N1881" s="1416"/>
      <c r="O1881" s="1416"/>
      <c r="P1881" s="1416"/>
      <c r="Q1881" s="1416"/>
      <c r="R1881" s="1416"/>
      <c r="S1881" s="1416"/>
      <c r="T1881" s="1416"/>
      <c r="U1881" s="1416"/>
      <c r="V1881" s="1416"/>
      <c r="W1881" s="1416"/>
    </row>
    <row r="1882" spans="1:23" s="1417" customFormat="1" ht="15">
      <c r="A1882" s="1589">
        <v>29</v>
      </c>
      <c r="B1882" s="1251">
        <v>22.5</v>
      </c>
      <c r="C1882" s="1251"/>
      <c r="D1882" s="1251">
        <v>27.2</v>
      </c>
      <c r="E1882" s="1251">
        <v>25.6</v>
      </c>
      <c r="F1882" s="1251">
        <v>33.200000000000003</v>
      </c>
      <c r="G1882" s="1251">
        <v>34</v>
      </c>
      <c r="H1882" s="1251">
        <v>33.299999999999997</v>
      </c>
      <c r="I1882" s="1251">
        <v>28.2</v>
      </c>
      <c r="J1882" s="1251">
        <v>34.799999999999997</v>
      </c>
      <c r="K1882" s="1251">
        <v>27.6</v>
      </c>
      <c r="L1882" s="1251">
        <v>32</v>
      </c>
      <c r="M1882" s="1252">
        <v>22.7</v>
      </c>
      <c r="N1882" s="1416"/>
      <c r="O1882" s="1416"/>
      <c r="P1882" s="1416"/>
      <c r="Q1882" s="1416"/>
      <c r="R1882" s="1416"/>
      <c r="S1882" s="1416"/>
      <c r="T1882" s="1416"/>
      <c r="U1882" s="1416"/>
      <c r="V1882" s="1416"/>
      <c r="W1882" s="1416"/>
    </row>
    <row r="1883" spans="1:23" s="1417" customFormat="1" ht="15">
      <c r="A1883" s="1589">
        <v>30</v>
      </c>
      <c r="B1883" s="1251">
        <v>24.5</v>
      </c>
      <c r="C1883" s="1251"/>
      <c r="D1883" s="1251">
        <v>29.5</v>
      </c>
      <c r="E1883" s="1251">
        <v>25.6</v>
      </c>
      <c r="F1883" s="1251">
        <v>36</v>
      </c>
      <c r="G1883" s="1251">
        <v>32.1</v>
      </c>
      <c r="H1883" s="1251">
        <v>31.7</v>
      </c>
      <c r="I1883" s="1251">
        <v>32.6</v>
      </c>
      <c r="J1883" s="1251">
        <v>34.700000000000003</v>
      </c>
      <c r="K1883" s="1251">
        <v>31.8</v>
      </c>
      <c r="L1883" s="1251">
        <v>30.7</v>
      </c>
      <c r="M1883" s="1252">
        <v>22.5</v>
      </c>
      <c r="N1883" s="1416"/>
      <c r="O1883" s="1416"/>
      <c r="P1883" s="1416"/>
      <c r="Q1883" s="1416"/>
      <c r="R1883" s="1416"/>
      <c r="S1883" s="1416"/>
      <c r="T1883" s="1416"/>
      <c r="U1883" s="1416"/>
      <c r="V1883" s="1416"/>
      <c r="W1883" s="1416"/>
    </row>
    <row r="1884" spans="1:23" s="1417" customFormat="1" ht="15">
      <c r="A1884" s="1590">
        <v>31</v>
      </c>
      <c r="B1884" s="1426">
        <v>26.2</v>
      </c>
      <c r="C1884" s="1426"/>
      <c r="D1884" s="1426">
        <v>30.5</v>
      </c>
      <c r="E1884" s="1426"/>
      <c r="F1884" s="1426">
        <v>35.9</v>
      </c>
      <c r="G1884" s="1426"/>
      <c r="H1884" s="1426">
        <v>35</v>
      </c>
      <c r="I1884" s="1426">
        <v>34.200000000000003</v>
      </c>
      <c r="J1884" s="1426"/>
      <c r="K1884" s="1426">
        <v>32.6</v>
      </c>
      <c r="L1884" s="1426"/>
      <c r="M1884" s="1427">
        <v>23.2</v>
      </c>
      <c r="N1884" s="1416"/>
      <c r="O1884" s="1416"/>
      <c r="P1884" s="1416"/>
      <c r="Q1884" s="1416"/>
      <c r="R1884" s="1416"/>
      <c r="S1884" s="1416"/>
      <c r="T1884" s="1416"/>
      <c r="U1884" s="1416"/>
      <c r="V1884" s="1416"/>
      <c r="W1884" s="1416"/>
    </row>
    <row r="1885" spans="1:23" s="1417" customFormat="1" ht="15">
      <c r="A1885" s="1591" t="s">
        <v>60</v>
      </c>
      <c r="B1885" s="1592">
        <f t="shared" ref="B1885:M1885" si="60">SUM(B1854:B1884)</f>
        <v>675.0999999999998</v>
      </c>
      <c r="C1885" s="1431">
        <f t="shared" si="60"/>
        <v>552.99999999999989</v>
      </c>
      <c r="D1885" s="1431">
        <f t="shared" si="60"/>
        <v>693.5</v>
      </c>
      <c r="E1885" s="1431">
        <f t="shared" si="60"/>
        <v>831.8000000000003</v>
      </c>
      <c r="F1885" s="1431">
        <f t="shared" si="60"/>
        <v>1063.3000000000002</v>
      </c>
      <c r="G1885" s="1431">
        <f t="shared" si="60"/>
        <v>1031.9000000000001</v>
      </c>
      <c r="H1885" s="1431">
        <f t="shared" si="60"/>
        <v>1042.4000000000001</v>
      </c>
      <c r="I1885" s="1431">
        <f t="shared" si="60"/>
        <v>1018.8000000000003</v>
      </c>
      <c r="J1885" s="1431">
        <f t="shared" si="60"/>
        <v>990.49999999999989</v>
      </c>
      <c r="K1885" s="1431">
        <f t="shared" si="60"/>
        <v>957.9</v>
      </c>
      <c r="L1885" s="1431">
        <f t="shared" si="60"/>
        <v>785.00000000000011</v>
      </c>
      <c r="M1885" s="1432">
        <f t="shared" si="60"/>
        <v>647.80000000000007</v>
      </c>
      <c r="N1885" s="1416"/>
      <c r="O1885" s="1416"/>
      <c r="P1885" s="1416"/>
      <c r="Q1885" s="1416"/>
      <c r="R1885" s="1416"/>
      <c r="S1885" s="1416"/>
      <c r="T1885" s="1416"/>
      <c r="U1885" s="1416"/>
      <c r="V1885" s="1416"/>
      <c r="W1885" s="1416"/>
    </row>
    <row r="1886" spans="1:23" s="1417" customFormat="1" ht="15">
      <c r="A1886" s="1589" t="s">
        <v>61</v>
      </c>
      <c r="B1886" s="1593">
        <f t="shared" ref="B1886:M1886" si="61">AVERAGE(B1854:B1884)</f>
        <v>21.777419354838703</v>
      </c>
      <c r="C1886" s="1594">
        <f t="shared" si="61"/>
        <v>19.749999999999996</v>
      </c>
      <c r="D1886" s="1594">
        <f t="shared" si="61"/>
        <v>22.370967741935484</v>
      </c>
      <c r="E1886" s="1594">
        <f t="shared" si="61"/>
        <v>27.726666666666677</v>
      </c>
      <c r="F1886" s="1594">
        <f t="shared" si="61"/>
        <v>34.300000000000004</v>
      </c>
      <c r="G1886" s="1594">
        <f t="shared" si="61"/>
        <v>34.396666666666668</v>
      </c>
      <c r="H1886" s="1594">
        <f t="shared" si="61"/>
        <v>33.62580645161291</v>
      </c>
      <c r="I1886" s="1594">
        <f t="shared" si="61"/>
        <v>32.864516129032268</v>
      </c>
      <c r="J1886" s="1594">
        <f t="shared" si="61"/>
        <v>33.016666666666666</v>
      </c>
      <c r="K1886" s="1594">
        <f t="shared" si="61"/>
        <v>30.9</v>
      </c>
      <c r="L1886" s="1594">
        <f t="shared" si="61"/>
        <v>26.166666666666671</v>
      </c>
      <c r="M1886" s="1595">
        <f t="shared" si="61"/>
        <v>20.896774193548389</v>
      </c>
      <c r="N1886" s="1416"/>
      <c r="O1886" s="1416"/>
      <c r="P1886" s="1416"/>
      <c r="Q1886" s="1416"/>
      <c r="R1886" s="1416"/>
      <c r="S1886" s="1416"/>
      <c r="T1886" s="1416"/>
      <c r="U1886" s="1416"/>
      <c r="V1886" s="1416"/>
      <c r="W1886" s="1416"/>
    </row>
    <row r="1887" spans="1:23" s="1417" customFormat="1" ht="15">
      <c r="A1887" s="1591" t="s">
        <v>24</v>
      </c>
      <c r="B1887" s="1243">
        <f t="shared" ref="B1887:M1887" si="62">MAX(B1854:B1884)</f>
        <v>26.2</v>
      </c>
      <c r="C1887" s="1244">
        <f t="shared" si="62"/>
        <v>28.2</v>
      </c>
      <c r="D1887" s="1244">
        <f t="shared" si="62"/>
        <v>30.5</v>
      </c>
      <c r="E1887" s="1244">
        <f t="shared" si="62"/>
        <v>33</v>
      </c>
      <c r="F1887" s="1244">
        <f t="shared" si="62"/>
        <v>39.700000000000003</v>
      </c>
      <c r="G1887" s="1244">
        <f t="shared" si="62"/>
        <v>38.4</v>
      </c>
      <c r="H1887" s="1244">
        <f t="shared" si="62"/>
        <v>36.200000000000003</v>
      </c>
      <c r="I1887" s="1244">
        <f t="shared" si="62"/>
        <v>38</v>
      </c>
      <c r="J1887" s="1244">
        <f t="shared" si="62"/>
        <v>35.9</v>
      </c>
      <c r="K1887" s="1244">
        <f t="shared" si="62"/>
        <v>35.200000000000003</v>
      </c>
      <c r="L1887" s="1244">
        <f t="shared" si="62"/>
        <v>32.4</v>
      </c>
      <c r="M1887" s="1245">
        <f t="shared" si="62"/>
        <v>27.2</v>
      </c>
      <c r="N1887" s="1416"/>
      <c r="O1887" s="1416"/>
      <c r="P1887" s="1416"/>
      <c r="Q1887" s="1416"/>
      <c r="R1887" s="1416"/>
      <c r="S1887" s="1416"/>
      <c r="T1887" s="1416"/>
      <c r="U1887" s="1416"/>
      <c r="V1887" s="1416"/>
      <c r="W1887" s="1416"/>
    </row>
    <row r="1888" spans="1:23" s="1417" customFormat="1" ht="15">
      <c r="A1888" s="1596" t="s">
        <v>59</v>
      </c>
      <c r="B1888" s="1597">
        <f t="shared" ref="B1888:M1888" si="63">MATCH(B1887,(B1854:B1884),0)</f>
        <v>31</v>
      </c>
      <c r="C1888" s="1598">
        <f t="shared" si="63"/>
        <v>7</v>
      </c>
      <c r="D1888" s="1598">
        <f t="shared" si="63"/>
        <v>31</v>
      </c>
      <c r="E1888" s="1598">
        <f t="shared" si="63"/>
        <v>26</v>
      </c>
      <c r="F1888" s="1598">
        <f t="shared" si="63"/>
        <v>22</v>
      </c>
      <c r="G1888" s="1598">
        <f t="shared" si="63"/>
        <v>2</v>
      </c>
      <c r="H1888" s="1598">
        <f t="shared" si="63"/>
        <v>4</v>
      </c>
      <c r="I1888" s="1598">
        <f t="shared" si="63"/>
        <v>11</v>
      </c>
      <c r="J1888" s="1598">
        <f t="shared" si="63"/>
        <v>11</v>
      </c>
      <c r="K1888" s="1598">
        <f t="shared" si="63"/>
        <v>4</v>
      </c>
      <c r="L1888" s="1598">
        <f t="shared" si="63"/>
        <v>1</v>
      </c>
      <c r="M1888" s="1599">
        <f t="shared" si="63"/>
        <v>1</v>
      </c>
      <c r="N1888" s="1416"/>
      <c r="O1888" s="1416"/>
      <c r="P1888" s="1416"/>
      <c r="Q1888" s="1416"/>
      <c r="R1888" s="1416"/>
      <c r="S1888" s="1416"/>
      <c r="T1888" s="1416"/>
      <c r="U1888" s="1416"/>
      <c r="V1888" s="1416"/>
      <c r="W1888" s="1416"/>
    </row>
    <row r="1889" spans="1:23" s="1417" customFormat="1" ht="15">
      <c r="A1889" s="1600" t="s">
        <v>36</v>
      </c>
      <c r="B1889" s="1250">
        <f t="shared" ref="B1889:M1889" si="64">MIN(B1854:B1884)</f>
        <v>16</v>
      </c>
      <c r="C1889" s="1251">
        <f t="shared" si="64"/>
        <v>12.4</v>
      </c>
      <c r="D1889" s="1251">
        <f t="shared" si="64"/>
        <v>15.8</v>
      </c>
      <c r="E1889" s="1251">
        <f t="shared" si="64"/>
        <v>24.5</v>
      </c>
      <c r="F1889" s="1251">
        <f t="shared" si="64"/>
        <v>25.6</v>
      </c>
      <c r="G1889" s="1251">
        <f t="shared" si="64"/>
        <v>29.5</v>
      </c>
      <c r="H1889" s="1251">
        <f t="shared" si="64"/>
        <v>31</v>
      </c>
      <c r="I1889" s="1251">
        <f t="shared" si="64"/>
        <v>28.2</v>
      </c>
      <c r="J1889" s="1251">
        <f t="shared" si="64"/>
        <v>29.1</v>
      </c>
      <c r="K1889" s="1251">
        <f t="shared" si="64"/>
        <v>26.5</v>
      </c>
      <c r="L1889" s="1251">
        <f t="shared" si="64"/>
        <v>21.2</v>
      </c>
      <c r="M1889" s="1252">
        <f t="shared" si="64"/>
        <v>17.8</v>
      </c>
      <c r="N1889" s="1416"/>
      <c r="O1889" s="1416"/>
      <c r="P1889" s="1416"/>
      <c r="Q1889" s="1416"/>
      <c r="R1889" s="1416"/>
      <c r="S1889" s="1416"/>
      <c r="T1889" s="1416"/>
      <c r="U1889" s="1416"/>
      <c r="V1889" s="1416"/>
      <c r="W1889" s="1416"/>
    </row>
    <row r="1890" spans="1:23" s="1417" customFormat="1" ht="15">
      <c r="A1890" s="1601" t="s">
        <v>59</v>
      </c>
      <c r="B1890" s="1253">
        <f t="shared" ref="B1890:M1890" si="65">MATCH(B1889,(B1854:B1884),0)</f>
        <v>13</v>
      </c>
      <c r="C1890" s="1254">
        <f t="shared" si="65"/>
        <v>12</v>
      </c>
      <c r="D1890" s="1254">
        <f t="shared" si="65"/>
        <v>10</v>
      </c>
      <c r="E1890" s="1254">
        <f t="shared" si="65"/>
        <v>5</v>
      </c>
      <c r="F1890" s="1254">
        <f t="shared" si="65"/>
        <v>6</v>
      </c>
      <c r="G1890" s="1254">
        <f t="shared" si="65"/>
        <v>14</v>
      </c>
      <c r="H1890" s="1254">
        <f t="shared" si="65"/>
        <v>27</v>
      </c>
      <c r="I1890" s="1254">
        <f t="shared" si="65"/>
        <v>29</v>
      </c>
      <c r="J1890" s="1254">
        <f t="shared" si="65"/>
        <v>21</v>
      </c>
      <c r="K1890" s="1254">
        <f t="shared" si="65"/>
        <v>24</v>
      </c>
      <c r="L1890" s="1254">
        <f t="shared" si="65"/>
        <v>10</v>
      </c>
      <c r="M1890" s="1255">
        <f t="shared" si="65"/>
        <v>12</v>
      </c>
      <c r="N1890" s="1416"/>
      <c r="O1890" s="1416"/>
      <c r="P1890" s="1416"/>
      <c r="Q1890" s="1416"/>
      <c r="R1890" s="1416"/>
      <c r="S1890" s="1416"/>
      <c r="T1890" s="1416"/>
      <c r="U1890" s="1416"/>
      <c r="V1890" s="1416"/>
      <c r="W1890" s="1416"/>
    </row>
    <row r="1891" spans="1:23" s="1417" customFormat="1" ht="15">
      <c r="A1891" s="1602" t="s">
        <v>62</v>
      </c>
      <c r="B1891" s="425"/>
      <c r="C1891" s="426" t="s">
        <v>63</v>
      </c>
      <c r="D1891" s="427"/>
      <c r="E1891" s="427"/>
      <c r="F1891" s="427"/>
      <c r="G1891" s="428">
        <f>MAX(B1887:M1887)</f>
        <v>39.700000000000003</v>
      </c>
      <c r="H1891" s="429" t="s">
        <v>45</v>
      </c>
      <c r="I1891" s="427"/>
      <c r="J1891" s="430" t="s">
        <v>59</v>
      </c>
      <c r="K1891" s="431">
        <f>HLOOKUP(G1891,B1887:M1888,2,FALSE)</f>
        <v>22</v>
      </c>
      <c r="L1891" s="432" t="s">
        <v>64</v>
      </c>
      <c r="M1891" s="433" t="str">
        <f>MID("I   II  III IV  V   VI  VII VIII IX  X   XI  XII ",(MATCH(G1891,B1887:M1887,0)-1)*4+1,4)</f>
        <v xml:space="preserve">V   </v>
      </c>
      <c r="N1891" s="1416"/>
      <c r="O1891" s="1416"/>
      <c r="P1891" s="1416"/>
      <c r="Q1891" s="1416"/>
      <c r="R1891" s="1416"/>
      <c r="S1891" s="1416"/>
      <c r="T1891" s="1416"/>
      <c r="U1891" s="1416"/>
      <c r="V1891" s="1416"/>
      <c r="W1891" s="1416"/>
    </row>
    <row r="1892" spans="1:23" s="1417" customFormat="1" ht="15">
      <c r="A1892" s="1603" t="s">
        <v>65</v>
      </c>
      <c r="B1892" s="435"/>
      <c r="C1892" s="436" t="s">
        <v>66</v>
      </c>
      <c r="D1892" s="437"/>
      <c r="E1892" s="437"/>
      <c r="F1892" s="437"/>
      <c r="G1892" s="438">
        <f>MIN(B1889:M1889)</f>
        <v>12.4</v>
      </c>
      <c r="H1892" s="439" t="s">
        <v>45</v>
      </c>
      <c r="I1892" s="437"/>
      <c r="J1892" s="440" t="s">
        <v>59</v>
      </c>
      <c r="K1892" s="441">
        <f>HLOOKUP(G1892,B1889:M1890,2,FALSE)</f>
        <v>12</v>
      </c>
      <c r="L1892" s="442" t="s">
        <v>64</v>
      </c>
      <c r="M1892" s="443" t="str">
        <f>MID("I   II  III IV  V   VI  VII VIII IX  X   XI  XII ",(MATCH(G1892,B1889:M1889,0)-1)*4+1,4)</f>
        <v xml:space="preserve">II  </v>
      </c>
      <c r="N1892" s="1416"/>
      <c r="O1892" s="1416"/>
      <c r="P1892" s="1416"/>
      <c r="Q1892" s="1416"/>
      <c r="R1892" s="1416"/>
      <c r="S1892" s="1416"/>
      <c r="T1892" s="1416"/>
      <c r="U1892" s="1416"/>
      <c r="V1892" s="1416"/>
      <c r="W1892" s="1416"/>
    </row>
    <row r="1893" spans="1:23" s="1417" customFormat="1" ht="15">
      <c r="A1893" s="1604" t="s">
        <v>67</v>
      </c>
      <c r="B1893" s="445"/>
      <c r="C1893" s="446" t="s">
        <v>68</v>
      </c>
      <c r="D1893" s="447"/>
      <c r="E1893" s="447"/>
      <c r="F1893" s="448"/>
      <c r="G1893" s="449">
        <f>AVERAGE(B1854:M1884)</f>
        <v>28.194520547945199</v>
      </c>
      <c r="H1893" s="450" t="s">
        <v>45</v>
      </c>
      <c r="I1893" s="447"/>
      <c r="J1893" s="447"/>
      <c r="K1893" s="447"/>
      <c r="L1893" s="447"/>
      <c r="M1893" s="451"/>
      <c r="N1893" s="1416"/>
      <c r="O1893" s="1416"/>
      <c r="P1893" s="1416"/>
      <c r="Q1893" s="1416"/>
      <c r="R1893" s="1416"/>
      <c r="S1893" s="1416"/>
      <c r="T1893" s="1416"/>
      <c r="U1893" s="1416"/>
      <c r="V1893" s="1416"/>
      <c r="W1893" s="1416"/>
    </row>
    <row r="1894" spans="1:23" s="1417" customFormat="1" ht="18">
      <c r="A1894" s="1605" t="s">
        <v>145</v>
      </c>
      <c r="B1894" s="1606"/>
      <c r="C1894" s="1606"/>
      <c r="D1894" s="1606"/>
      <c r="E1894" s="1606"/>
      <c r="F1894" s="1606"/>
      <c r="G1894" s="1606"/>
      <c r="H1894" s="1606"/>
      <c r="I1894" s="1606"/>
      <c r="J1894" s="1606"/>
      <c r="K1894" s="1046" t="s">
        <v>149</v>
      </c>
      <c r="L1894" s="1607"/>
      <c r="M1894" s="1608"/>
      <c r="N1894" s="1416"/>
      <c r="O1894" s="1416"/>
      <c r="P1894" s="1416"/>
      <c r="Q1894" s="1416"/>
      <c r="R1894" s="1416"/>
      <c r="S1894" s="1416"/>
      <c r="T1894" s="1416"/>
      <c r="U1894" s="1416"/>
      <c r="V1894" s="1416"/>
      <c r="W1894" s="1416"/>
    </row>
    <row r="1895" spans="1:23" s="1417" customFormat="1" ht="18">
      <c r="A1895" s="1609" t="s">
        <v>150</v>
      </c>
      <c r="B1895" s="1606"/>
      <c r="C1895" s="1606"/>
      <c r="D1895" s="1610" t="s">
        <v>74</v>
      </c>
      <c r="E1895" s="1419"/>
      <c r="F1895" s="1419"/>
      <c r="G1895" s="1419"/>
      <c r="H1895" s="1419"/>
      <c r="I1895" s="1419"/>
      <c r="J1895" s="1419"/>
      <c r="K1895" s="1046" t="s">
        <v>151</v>
      </c>
      <c r="L1895" s="1607"/>
      <c r="M1895" s="1608"/>
      <c r="N1895" s="1416"/>
      <c r="O1895" s="1416"/>
      <c r="P1895" s="1416"/>
      <c r="Q1895" s="1416"/>
      <c r="R1895" s="1416"/>
      <c r="S1895" s="1416"/>
      <c r="T1895" s="1416"/>
      <c r="U1895" s="1416"/>
      <c r="V1895" s="1416"/>
      <c r="W1895" s="1416"/>
    </row>
    <row r="1896" spans="1:23" s="1417" customFormat="1" ht="18">
      <c r="A1896" s="1611"/>
      <c r="B1896" s="1126"/>
      <c r="C1896" s="1127"/>
      <c r="D1896" s="1128"/>
      <c r="E1896" s="1129"/>
      <c r="F1896" s="1130" t="s">
        <v>57</v>
      </c>
      <c r="G1896" s="1131">
        <v>2015</v>
      </c>
      <c r="H1896" s="1129"/>
      <c r="I1896" s="1128"/>
      <c r="J1896" s="1128"/>
      <c r="K1896" s="1421" t="s">
        <v>75</v>
      </c>
      <c r="L1896" s="1422"/>
      <c r="M1896" s="1422"/>
      <c r="N1896" s="1416"/>
      <c r="O1896" s="1416"/>
      <c r="P1896" s="1416"/>
      <c r="Q1896" s="1416"/>
      <c r="R1896" s="1416"/>
      <c r="S1896" s="1416"/>
      <c r="T1896" s="1416"/>
      <c r="U1896" s="1416"/>
      <c r="V1896" s="1416"/>
      <c r="W1896" s="1416"/>
    </row>
    <row r="1897" spans="1:23" s="1417" customFormat="1" ht="15">
      <c r="A1897" s="1612" t="s">
        <v>59</v>
      </c>
      <c r="B1897" s="1424" t="s">
        <v>2</v>
      </c>
      <c r="C1897" s="1425" t="s">
        <v>3</v>
      </c>
      <c r="D1897" s="1424" t="s">
        <v>4</v>
      </c>
      <c r="E1897" s="1425" t="s">
        <v>5</v>
      </c>
      <c r="F1897" s="1424" t="s">
        <v>6</v>
      </c>
      <c r="G1897" s="1425" t="s">
        <v>7</v>
      </c>
      <c r="H1897" s="1424" t="s">
        <v>8</v>
      </c>
      <c r="I1897" s="1425" t="s">
        <v>9</v>
      </c>
      <c r="J1897" s="1424" t="s">
        <v>10</v>
      </c>
      <c r="K1897" s="1425" t="s">
        <v>11</v>
      </c>
      <c r="L1897" s="1424" t="s">
        <v>12</v>
      </c>
      <c r="M1897" s="1424" t="s">
        <v>13</v>
      </c>
      <c r="N1897" s="1416"/>
      <c r="O1897" s="1416"/>
      <c r="P1897" s="1416"/>
      <c r="Q1897" s="1416"/>
      <c r="R1897" s="1416"/>
      <c r="S1897" s="1416"/>
      <c r="T1897" s="1416"/>
      <c r="U1897" s="1416"/>
      <c r="V1897" s="1416"/>
      <c r="W1897" s="1416"/>
    </row>
    <row r="1898" spans="1:23" s="1417" customFormat="1" ht="15">
      <c r="A1898" s="1588">
        <v>1</v>
      </c>
      <c r="B1898" s="1251">
        <v>24.1</v>
      </c>
      <c r="C1898" s="1251">
        <v>13.6</v>
      </c>
      <c r="D1898" s="1251">
        <v>25</v>
      </c>
      <c r="E1898" s="1251">
        <v>32.5</v>
      </c>
      <c r="F1898" s="1251">
        <v>35</v>
      </c>
      <c r="G1898" s="1251">
        <v>38.700000000000003</v>
      </c>
      <c r="H1898" s="1251">
        <v>40.1</v>
      </c>
      <c r="I1898" s="1251">
        <v>27.5</v>
      </c>
      <c r="J1898" s="1251">
        <v>34.200000000000003</v>
      </c>
      <c r="K1898" s="1251">
        <v>35</v>
      </c>
      <c r="L1898" s="1251">
        <v>23.7</v>
      </c>
      <c r="M1898" s="1252">
        <v>29.4</v>
      </c>
      <c r="N1898" s="1416"/>
      <c r="O1898" s="1416"/>
      <c r="P1898" s="1416"/>
      <c r="Q1898" s="1416"/>
      <c r="R1898" s="1416"/>
      <c r="S1898" s="1416"/>
      <c r="T1898" s="1416"/>
      <c r="U1898" s="1416"/>
      <c r="V1898" s="1416"/>
      <c r="W1898" s="1416"/>
    </row>
    <row r="1899" spans="1:23" s="1417" customFormat="1" ht="15">
      <c r="A1899" s="1589">
        <v>2</v>
      </c>
      <c r="B1899" s="1251">
        <v>22</v>
      </c>
      <c r="C1899" s="1251">
        <v>16</v>
      </c>
      <c r="D1899" s="1251">
        <v>20.3</v>
      </c>
      <c r="E1899" s="1251">
        <v>35.5</v>
      </c>
      <c r="F1899" s="1251">
        <v>36.5</v>
      </c>
      <c r="G1899" s="1251">
        <v>37</v>
      </c>
      <c r="H1899" s="1251">
        <v>39.1</v>
      </c>
      <c r="I1899" s="1251">
        <v>25.8</v>
      </c>
      <c r="J1899" s="1251">
        <v>33.9</v>
      </c>
      <c r="K1899" s="1251">
        <v>32.1</v>
      </c>
      <c r="L1899" s="1251">
        <v>27</v>
      </c>
      <c r="M1899" s="1252">
        <v>30.2</v>
      </c>
      <c r="N1899" s="1416"/>
      <c r="O1899" s="1416"/>
      <c r="P1899" s="1416"/>
      <c r="Q1899" s="1416"/>
      <c r="R1899" s="1416"/>
      <c r="S1899" s="1416"/>
      <c r="T1899" s="1416"/>
      <c r="U1899" s="1416"/>
      <c r="V1899" s="1416"/>
      <c r="W1899" s="1416"/>
    </row>
    <row r="1900" spans="1:23" s="1417" customFormat="1" ht="15">
      <c r="A1900" s="1589">
        <v>3</v>
      </c>
      <c r="B1900" s="1251">
        <v>21</v>
      </c>
      <c r="C1900" s="1251">
        <v>18.5</v>
      </c>
      <c r="D1900" s="1251">
        <v>25</v>
      </c>
      <c r="E1900" s="1251">
        <v>35.700000000000003</v>
      </c>
      <c r="F1900" s="1251">
        <v>35.200000000000003</v>
      </c>
      <c r="G1900" s="1251">
        <v>37.4</v>
      </c>
      <c r="H1900" s="1251">
        <v>40.799999999999997</v>
      </c>
      <c r="I1900" s="1251">
        <v>27.5</v>
      </c>
      <c r="J1900" s="1251">
        <v>29.3</v>
      </c>
      <c r="K1900" s="1251">
        <v>33.299999999999997</v>
      </c>
      <c r="L1900" s="1251">
        <v>27.5</v>
      </c>
      <c r="M1900" s="1252">
        <v>26.4</v>
      </c>
      <c r="N1900" s="1416"/>
      <c r="O1900" s="1416"/>
      <c r="P1900" s="1416"/>
      <c r="Q1900" s="1416"/>
      <c r="R1900" s="1416"/>
      <c r="S1900" s="1416"/>
      <c r="T1900" s="1416"/>
      <c r="U1900" s="1416"/>
      <c r="V1900" s="1416"/>
      <c r="W1900" s="1416"/>
    </row>
    <row r="1901" spans="1:23" s="1417" customFormat="1" ht="15">
      <c r="A1901" s="1589">
        <v>4</v>
      </c>
      <c r="B1901" s="1251">
        <v>22.7</v>
      </c>
      <c r="C1901" s="1251">
        <v>17.899999999999999</v>
      </c>
      <c r="D1901" s="1251">
        <v>22.2</v>
      </c>
      <c r="E1901" s="1251">
        <v>34.200000000000003</v>
      </c>
      <c r="F1901" s="1251">
        <v>34.799999999999997</v>
      </c>
      <c r="G1901" s="1251">
        <v>37</v>
      </c>
      <c r="H1901" s="1251">
        <v>37.5</v>
      </c>
      <c r="I1901" s="1251">
        <v>27.8</v>
      </c>
      <c r="J1901" s="1251">
        <v>30.4</v>
      </c>
      <c r="K1901" s="1251">
        <v>32.700000000000003</v>
      </c>
      <c r="L1901" s="1251">
        <v>28.9</v>
      </c>
      <c r="M1901" s="1252">
        <v>20.100000000000001</v>
      </c>
      <c r="N1901" s="1416"/>
      <c r="O1901" s="1416"/>
      <c r="P1901" s="1416"/>
      <c r="Q1901" s="1416"/>
      <c r="R1901" s="1416"/>
      <c r="S1901" s="1416"/>
      <c r="T1901" s="1416"/>
      <c r="U1901" s="1416"/>
      <c r="V1901" s="1416"/>
      <c r="W1901" s="1416"/>
    </row>
    <row r="1902" spans="1:23" s="1417" customFormat="1" ht="15">
      <c r="A1902" s="1589">
        <v>5</v>
      </c>
      <c r="B1902" s="1251">
        <v>22.4</v>
      </c>
      <c r="C1902" s="1251">
        <v>14.8</v>
      </c>
      <c r="D1902" s="1251">
        <v>20.8</v>
      </c>
      <c r="E1902" s="1251">
        <v>31.3</v>
      </c>
      <c r="F1902" s="1251">
        <v>34</v>
      </c>
      <c r="G1902" s="1251">
        <v>33</v>
      </c>
      <c r="H1902" s="1251">
        <v>31</v>
      </c>
      <c r="I1902" s="1251">
        <v>29.9</v>
      </c>
      <c r="J1902" s="1251">
        <v>35.4</v>
      </c>
      <c r="K1902" s="1251">
        <v>32</v>
      </c>
      <c r="L1902" s="1251">
        <v>28.5</v>
      </c>
      <c r="M1902" s="1252">
        <v>18.399999999999999</v>
      </c>
      <c r="N1902" s="1416"/>
      <c r="O1902" s="1416"/>
      <c r="P1902" s="1416"/>
      <c r="Q1902" s="1416"/>
      <c r="R1902" s="1416"/>
      <c r="S1902" s="1416"/>
      <c r="T1902" s="1416"/>
      <c r="U1902" s="1416"/>
      <c r="V1902" s="1416"/>
      <c r="W1902" s="1416"/>
    </row>
    <row r="1903" spans="1:23" s="1417" customFormat="1" ht="15">
      <c r="A1903" s="1589">
        <v>6</v>
      </c>
      <c r="B1903" s="1251">
        <v>23.2</v>
      </c>
      <c r="C1903" s="1251">
        <v>16.5</v>
      </c>
      <c r="D1903" s="1251">
        <v>20.6</v>
      </c>
      <c r="E1903" s="1251">
        <v>27.9</v>
      </c>
      <c r="F1903" s="1251">
        <v>36.299999999999997</v>
      </c>
      <c r="G1903" s="1251">
        <v>33.700000000000003</v>
      </c>
      <c r="H1903" s="1251">
        <v>32.299999999999997</v>
      </c>
      <c r="I1903" s="1251">
        <v>31.6</v>
      </c>
      <c r="J1903" s="1251">
        <v>36.5</v>
      </c>
      <c r="K1903" s="1251">
        <v>32.200000000000003</v>
      </c>
      <c r="L1903" s="1251">
        <v>31.7</v>
      </c>
      <c r="M1903" s="1252">
        <v>22.2</v>
      </c>
      <c r="N1903" s="1416"/>
      <c r="O1903" s="1416"/>
      <c r="P1903" s="1416"/>
      <c r="Q1903" s="1416"/>
      <c r="R1903" s="1416"/>
      <c r="S1903" s="1416"/>
      <c r="T1903" s="1416"/>
      <c r="U1903" s="1416"/>
      <c r="V1903" s="1416"/>
      <c r="W1903" s="1416"/>
    </row>
    <row r="1904" spans="1:23" s="1417" customFormat="1" ht="15">
      <c r="A1904" s="1589">
        <v>7</v>
      </c>
      <c r="B1904" s="1251">
        <v>22.2</v>
      </c>
      <c r="C1904" s="1251">
        <v>15</v>
      </c>
      <c r="D1904" s="1251">
        <v>16.8</v>
      </c>
      <c r="E1904" s="1251">
        <v>27.4</v>
      </c>
      <c r="F1904" s="1251">
        <v>34.299999999999997</v>
      </c>
      <c r="G1904" s="1251">
        <v>31.5</v>
      </c>
      <c r="H1904" s="1251">
        <v>34</v>
      </c>
      <c r="I1904" s="1251">
        <v>33.4</v>
      </c>
      <c r="J1904" s="1251">
        <v>33.700000000000003</v>
      </c>
      <c r="K1904" s="1251">
        <v>34.200000000000003</v>
      </c>
      <c r="L1904" s="1251">
        <v>29.9</v>
      </c>
      <c r="M1904" s="1252">
        <v>21.9</v>
      </c>
      <c r="N1904" s="1416"/>
      <c r="O1904" s="1416"/>
      <c r="P1904" s="1416"/>
      <c r="Q1904" s="1416"/>
      <c r="R1904" s="1416"/>
      <c r="S1904" s="1416"/>
      <c r="T1904" s="1416"/>
      <c r="U1904" s="1416"/>
      <c r="V1904" s="1416"/>
      <c r="W1904" s="1416"/>
    </row>
    <row r="1905" spans="1:23" s="1417" customFormat="1" ht="15">
      <c r="A1905" s="1589">
        <v>8</v>
      </c>
      <c r="B1905" s="1251">
        <v>17.8</v>
      </c>
      <c r="C1905" s="1251">
        <v>20</v>
      </c>
      <c r="D1905" s="1251">
        <v>20.3</v>
      </c>
      <c r="E1905" s="1251">
        <v>25.8</v>
      </c>
      <c r="F1905" s="1251">
        <v>36.200000000000003</v>
      </c>
      <c r="G1905" s="1251">
        <v>33.200000000000003</v>
      </c>
      <c r="H1905" s="1251">
        <v>35.200000000000003</v>
      </c>
      <c r="I1905" s="1251">
        <v>36.200000000000003</v>
      </c>
      <c r="J1905" s="1251">
        <v>31.4</v>
      </c>
      <c r="K1905" s="1251">
        <v>31.5</v>
      </c>
      <c r="L1905" s="1251">
        <v>30.2</v>
      </c>
      <c r="M1905" s="1252">
        <v>19.399999999999999</v>
      </c>
      <c r="N1905" s="1416"/>
      <c r="O1905" s="1416"/>
      <c r="P1905" s="1416"/>
      <c r="Q1905" s="1416"/>
      <c r="R1905" s="1416"/>
      <c r="S1905" s="1416"/>
      <c r="T1905" s="1416"/>
      <c r="U1905" s="1416"/>
      <c r="V1905" s="1416"/>
      <c r="W1905" s="1416"/>
    </row>
    <row r="1906" spans="1:23" s="1417" customFormat="1" ht="15">
      <c r="A1906" s="1589">
        <v>9</v>
      </c>
      <c r="B1906" s="1251">
        <v>16</v>
      </c>
      <c r="C1906" s="1251">
        <v>17.5</v>
      </c>
      <c r="D1906" s="1251">
        <v>21</v>
      </c>
      <c r="E1906" s="1251">
        <v>20.100000000000001</v>
      </c>
      <c r="F1906" s="1251">
        <v>31.4</v>
      </c>
      <c r="G1906" s="1251">
        <v>36.5</v>
      </c>
      <c r="H1906" s="1251">
        <v>35.5</v>
      </c>
      <c r="I1906" s="1251">
        <v>37</v>
      </c>
      <c r="J1906" s="1251">
        <v>30.1</v>
      </c>
      <c r="K1906" s="1251">
        <v>27.8</v>
      </c>
      <c r="L1906" s="1251">
        <v>28.5</v>
      </c>
      <c r="M1906" s="1252">
        <v>21.7</v>
      </c>
      <c r="N1906" s="1416"/>
      <c r="O1906" s="1416"/>
      <c r="P1906" s="1416"/>
      <c r="Q1906" s="1416"/>
      <c r="R1906" s="1416"/>
      <c r="S1906" s="1416"/>
      <c r="T1906" s="1416"/>
      <c r="U1906" s="1416"/>
      <c r="V1906" s="1416"/>
      <c r="W1906" s="1416"/>
    </row>
    <row r="1907" spans="1:23" s="1417" customFormat="1" ht="15">
      <c r="A1907" s="1589">
        <v>10</v>
      </c>
      <c r="B1907" s="1251">
        <v>13.1</v>
      </c>
      <c r="C1907" s="1251">
        <v>19.399999999999999</v>
      </c>
      <c r="D1907" s="1251">
        <v>20.7</v>
      </c>
      <c r="E1907" s="1251">
        <v>19.100000000000001</v>
      </c>
      <c r="F1907" s="1251">
        <v>33.799999999999997</v>
      </c>
      <c r="G1907" s="1251">
        <v>38.1</v>
      </c>
      <c r="H1907" s="1251">
        <v>34.5</v>
      </c>
      <c r="I1907" s="1251">
        <v>37</v>
      </c>
      <c r="J1907" s="1251">
        <v>31</v>
      </c>
      <c r="K1907" s="1251">
        <v>23.8</v>
      </c>
      <c r="L1907" s="1251">
        <v>29</v>
      </c>
      <c r="M1907" s="1252">
        <v>21</v>
      </c>
      <c r="N1907" s="1416"/>
      <c r="O1907" s="1416"/>
      <c r="P1907" s="1416"/>
      <c r="Q1907" s="1416"/>
      <c r="R1907" s="1416"/>
      <c r="S1907" s="1416"/>
      <c r="T1907" s="1416"/>
      <c r="U1907" s="1416"/>
      <c r="V1907" s="1416"/>
      <c r="W1907" s="1416"/>
    </row>
    <row r="1908" spans="1:23" s="1417" customFormat="1" ht="15">
      <c r="A1908" s="1589">
        <v>11</v>
      </c>
      <c r="B1908" s="1251">
        <v>14.4</v>
      </c>
      <c r="C1908" s="1251">
        <v>16.899999999999999</v>
      </c>
      <c r="D1908" s="1251">
        <v>20.100000000000001</v>
      </c>
      <c r="E1908" s="1251">
        <v>23.2</v>
      </c>
      <c r="F1908" s="1251">
        <v>35.200000000000003</v>
      </c>
      <c r="G1908" s="1251">
        <v>34.700000000000003</v>
      </c>
      <c r="H1908" s="1251">
        <v>33.1</v>
      </c>
      <c r="I1908" s="1251">
        <v>36.299999999999997</v>
      </c>
      <c r="J1908" s="1251">
        <v>33.700000000000003</v>
      </c>
      <c r="K1908" s="1251">
        <v>25.7</v>
      </c>
      <c r="L1908" s="1251">
        <v>30.6</v>
      </c>
      <c r="M1908" s="1252">
        <v>21</v>
      </c>
      <c r="N1908" s="1416"/>
      <c r="O1908" s="1416"/>
      <c r="P1908" s="1416"/>
      <c r="Q1908" s="1416"/>
      <c r="R1908" s="1416"/>
      <c r="S1908" s="1416"/>
      <c r="T1908" s="1416"/>
      <c r="U1908" s="1416"/>
      <c r="V1908" s="1416"/>
      <c r="W1908" s="1416"/>
    </row>
    <row r="1909" spans="1:23" s="1417" customFormat="1" ht="15">
      <c r="A1909" s="1589">
        <v>12</v>
      </c>
      <c r="B1909" s="1251">
        <v>19.7</v>
      </c>
      <c r="C1909" s="1251">
        <v>21.6</v>
      </c>
      <c r="D1909" s="1251">
        <v>17.399999999999999</v>
      </c>
      <c r="E1909" s="1251">
        <v>27.8</v>
      </c>
      <c r="F1909" s="1251">
        <v>31.5</v>
      </c>
      <c r="G1909" s="1251">
        <v>33.5</v>
      </c>
      <c r="H1909" s="1251">
        <v>36.799999999999997</v>
      </c>
      <c r="I1909" s="1251">
        <v>35.4</v>
      </c>
      <c r="J1909" s="1251">
        <v>32.200000000000003</v>
      </c>
      <c r="K1909" s="1251">
        <v>26.5</v>
      </c>
      <c r="L1909" s="1251">
        <v>32.200000000000003</v>
      </c>
      <c r="M1909" s="1252">
        <v>24.1</v>
      </c>
      <c r="N1909" s="1416"/>
      <c r="O1909" s="1416"/>
      <c r="P1909" s="1416"/>
      <c r="Q1909" s="1416"/>
      <c r="R1909" s="1416"/>
      <c r="S1909" s="1416"/>
      <c r="T1909" s="1416"/>
      <c r="U1909" s="1416"/>
      <c r="V1909" s="1416"/>
      <c r="W1909" s="1416"/>
    </row>
    <row r="1910" spans="1:23" s="1417" customFormat="1" ht="15">
      <c r="A1910" s="1589">
        <v>13</v>
      </c>
      <c r="B1910" s="1251">
        <v>20.3</v>
      </c>
      <c r="C1910" s="1251">
        <v>19.600000000000001</v>
      </c>
      <c r="D1910" s="1251">
        <v>18.3</v>
      </c>
      <c r="E1910" s="1251">
        <v>30.7</v>
      </c>
      <c r="F1910" s="1251">
        <v>33.700000000000003</v>
      </c>
      <c r="G1910" s="1251">
        <v>37.200000000000003</v>
      </c>
      <c r="H1910" s="1251">
        <v>37</v>
      </c>
      <c r="I1910" s="1251">
        <v>34.200000000000003</v>
      </c>
      <c r="J1910" s="1251">
        <v>28.3</v>
      </c>
      <c r="K1910" s="1251">
        <v>27.8</v>
      </c>
      <c r="L1910" s="1251">
        <v>27.8</v>
      </c>
      <c r="M1910" s="1252">
        <v>28.9</v>
      </c>
      <c r="N1910" s="1416"/>
      <c r="O1910" s="1416"/>
      <c r="P1910" s="1416"/>
      <c r="Q1910" s="1416"/>
      <c r="R1910" s="1416"/>
      <c r="S1910" s="1416"/>
      <c r="T1910" s="1416"/>
      <c r="U1910" s="1416"/>
      <c r="V1910" s="1416"/>
      <c r="W1910" s="1416"/>
    </row>
    <row r="1911" spans="1:23" s="1417" customFormat="1" ht="15">
      <c r="A1911" s="1589">
        <v>14</v>
      </c>
      <c r="B1911" s="1251">
        <v>20.2</v>
      </c>
      <c r="C1911" s="1251">
        <v>18.7</v>
      </c>
      <c r="D1911" s="1251">
        <v>21.8</v>
      </c>
      <c r="E1911" s="1251">
        <v>30.3</v>
      </c>
      <c r="F1911" s="1251">
        <v>35.799999999999997</v>
      </c>
      <c r="G1911" s="1251">
        <v>36</v>
      </c>
      <c r="H1911" s="1251">
        <v>36.799999999999997</v>
      </c>
      <c r="I1911" s="1251">
        <v>35.9</v>
      </c>
      <c r="J1911" s="1251">
        <v>31.7</v>
      </c>
      <c r="K1911" s="1251">
        <v>27.8</v>
      </c>
      <c r="L1911" s="1251">
        <v>24.1</v>
      </c>
      <c r="M1911" s="1252">
        <v>25</v>
      </c>
      <c r="N1911" s="1416"/>
      <c r="O1911" s="1416"/>
      <c r="P1911" s="1416"/>
      <c r="Q1911" s="1416"/>
      <c r="R1911" s="1416"/>
      <c r="S1911" s="1416"/>
      <c r="T1911" s="1416"/>
      <c r="U1911" s="1416"/>
      <c r="V1911" s="1416"/>
      <c r="W1911" s="1416"/>
    </row>
    <row r="1912" spans="1:23" s="1417" customFormat="1" ht="15">
      <c r="A1912" s="1589">
        <v>15</v>
      </c>
      <c r="B1912" s="1251">
        <v>20.5</v>
      </c>
      <c r="C1912" s="1251">
        <v>24</v>
      </c>
      <c r="D1912" s="1251">
        <v>24.5</v>
      </c>
      <c r="E1912" s="1251">
        <v>29.5</v>
      </c>
      <c r="F1912" s="1251">
        <v>37.299999999999997</v>
      </c>
      <c r="G1912" s="1251">
        <v>34.4</v>
      </c>
      <c r="H1912" s="1251">
        <v>36.299999999999997</v>
      </c>
      <c r="I1912" s="1251">
        <v>37.4</v>
      </c>
      <c r="J1912" s="1251">
        <v>28.8</v>
      </c>
      <c r="K1912" s="1251">
        <v>32.1</v>
      </c>
      <c r="L1912" s="1251">
        <v>30.8</v>
      </c>
      <c r="M1912" s="1252">
        <v>20.6</v>
      </c>
      <c r="N1912" s="1416"/>
      <c r="O1912" s="1416"/>
      <c r="P1912" s="1416"/>
      <c r="Q1912" s="1416"/>
      <c r="R1912" s="1416"/>
      <c r="S1912" s="1416"/>
      <c r="T1912" s="1416"/>
      <c r="U1912" s="1416"/>
      <c r="V1912" s="1416"/>
      <c r="W1912" s="1416"/>
    </row>
    <row r="1913" spans="1:23" s="1417" customFormat="1" ht="15">
      <c r="A1913" s="1589">
        <v>16</v>
      </c>
      <c r="B1913" s="1251">
        <v>21.5</v>
      </c>
      <c r="C1913" s="1251">
        <v>24.7</v>
      </c>
      <c r="D1913" s="1251">
        <v>27.5</v>
      </c>
      <c r="E1913" s="1251">
        <v>28.3</v>
      </c>
      <c r="F1913" s="1251">
        <v>31.6</v>
      </c>
      <c r="G1913" s="1251">
        <v>36.299999999999997</v>
      </c>
      <c r="H1913" s="1251">
        <v>34.1</v>
      </c>
      <c r="I1913" s="1251">
        <v>38.4</v>
      </c>
      <c r="J1913" s="1251">
        <v>30.6</v>
      </c>
      <c r="K1913" s="1251">
        <v>32.299999999999997</v>
      </c>
      <c r="L1913" s="1251">
        <v>33.4</v>
      </c>
      <c r="M1913" s="1252">
        <v>17.3</v>
      </c>
      <c r="N1913" s="1416"/>
      <c r="O1913" s="1416"/>
      <c r="P1913" s="1416"/>
      <c r="Q1913" s="1416"/>
      <c r="R1913" s="1416"/>
      <c r="S1913" s="1416"/>
      <c r="T1913" s="1416"/>
      <c r="U1913" s="1416"/>
      <c r="V1913" s="1416"/>
      <c r="W1913" s="1416"/>
    </row>
    <row r="1914" spans="1:23" s="1417" customFormat="1" ht="15">
      <c r="A1914" s="1589">
        <v>17</v>
      </c>
      <c r="B1914" s="1251">
        <v>22.5</v>
      </c>
      <c r="C1914" s="1251">
        <v>23</v>
      </c>
      <c r="D1914" s="1251">
        <v>29.3</v>
      </c>
      <c r="E1914" s="1251">
        <v>29</v>
      </c>
      <c r="F1914" s="1251">
        <v>34</v>
      </c>
      <c r="G1914" s="1251">
        <v>37.299999999999997</v>
      </c>
      <c r="H1914" s="1251">
        <v>35.1</v>
      </c>
      <c r="I1914" s="1251">
        <v>38.700000000000003</v>
      </c>
      <c r="J1914" s="1251">
        <v>29.5</v>
      </c>
      <c r="K1914" s="1251">
        <v>32.4</v>
      </c>
      <c r="L1914" s="1251">
        <v>35.5</v>
      </c>
      <c r="M1914" s="1252">
        <v>17.5</v>
      </c>
      <c r="N1914" s="1416"/>
      <c r="O1914" s="1416"/>
      <c r="P1914" s="1416"/>
      <c r="Q1914" s="1416"/>
      <c r="R1914" s="1416"/>
      <c r="S1914" s="1416"/>
      <c r="T1914" s="1416"/>
      <c r="U1914" s="1416"/>
      <c r="V1914" s="1416"/>
      <c r="W1914" s="1416"/>
    </row>
    <row r="1915" spans="1:23" s="1417" customFormat="1" ht="15">
      <c r="A1915" s="1589">
        <v>18</v>
      </c>
      <c r="B1915" s="1251">
        <v>22.5</v>
      </c>
      <c r="C1915" s="1251">
        <v>23.5</v>
      </c>
      <c r="D1915" s="1251">
        <v>31.1</v>
      </c>
      <c r="E1915" s="1251">
        <v>32.799999999999997</v>
      </c>
      <c r="F1915" s="1251">
        <v>37</v>
      </c>
      <c r="G1915" s="1251">
        <v>35.9</v>
      </c>
      <c r="H1915" s="1251">
        <v>32.299999999999997</v>
      </c>
      <c r="I1915" s="1251">
        <v>37.799999999999997</v>
      </c>
      <c r="J1915" s="1251">
        <v>27.5</v>
      </c>
      <c r="K1915" s="1251">
        <v>32.6</v>
      </c>
      <c r="L1915" s="1251">
        <v>33</v>
      </c>
      <c r="M1915" s="1252">
        <v>16.2</v>
      </c>
      <c r="N1915" s="1416"/>
      <c r="O1915" s="1416"/>
      <c r="P1915" s="1416"/>
      <c r="Q1915" s="1416"/>
      <c r="R1915" s="1416"/>
      <c r="S1915" s="1416"/>
      <c r="T1915" s="1416"/>
      <c r="U1915" s="1416"/>
      <c r="V1915" s="1416"/>
      <c r="W1915" s="1416"/>
    </row>
    <row r="1916" spans="1:23" s="1417" customFormat="1" ht="15">
      <c r="A1916" s="1589">
        <v>19</v>
      </c>
      <c r="B1916" s="1251">
        <v>21.5</v>
      </c>
      <c r="C1916" s="1251">
        <v>23.1</v>
      </c>
      <c r="D1916" s="1251">
        <v>29</v>
      </c>
      <c r="E1916" s="1251">
        <v>35.4</v>
      </c>
      <c r="F1916" s="1251">
        <v>37.5</v>
      </c>
      <c r="G1916" s="1251">
        <v>36.200000000000003</v>
      </c>
      <c r="H1916" s="1251">
        <v>35</v>
      </c>
      <c r="I1916" s="1251">
        <v>35.299999999999997</v>
      </c>
      <c r="J1916" s="1251">
        <v>34</v>
      </c>
      <c r="K1916" s="1251">
        <v>32.799999999999997</v>
      </c>
      <c r="L1916" s="1251">
        <v>32.6</v>
      </c>
      <c r="M1916" s="1252">
        <v>18.3</v>
      </c>
      <c r="N1916" s="1416"/>
      <c r="O1916" s="1416"/>
      <c r="P1916" s="1416"/>
      <c r="Q1916" s="1416"/>
      <c r="R1916" s="1416"/>
      <c r="S1916" s="1416"/>
      <c r="T1916" s="1416"/>
      <c r="U1916" s="1416"/>
      <c r="V1916" s="1416"/>
      <c r="W1916" s="1416"/>
    </row>
    <row r="1917" spans="1:23" s="1417" customFormat="1" ht="15">
      <c r="A1917" s="1589">
        <v>20</v>
      </c>
      <c r="B1917" s="1251">
        <v>22.2</v>
      </c>
      <c r="C1917" s="1251">
        <v>26.2</v>
      </c>
      <c r="D1917" s="1251">
        <v>26.1</v>
      </c>
      <c r="E1917" s="1251">
        <v>36.5</v>
      </c>
      <c r="F1917" s="1251">
        <v>37.200000000000003</v>
      </c>
      <c r="G1917" s="1251">
        <v>33.5</v>
      </c>
      <c r="H1917" s="1251">
        <v>32.9</v>
      </c>
      <c r="I1917" s="1251">
        <v>33.200000000000003</v>
      </c>
      <c r="J1917" s="1251">
        <v>34.299999999999997</v>
      </c>
      <c r="K1917" s="1251">
        <v>32.799999999999997</v>
      </c>
      <c r="L1917" s="1251">
        <v>31.9</v>
      </c>
      <c r="M1917" s="1252">
        <v>21.4</v>
      </c>
      <c r="N1917" s="1416"/>
      <c r="O1917" s="1416"/>
      <c r="P1917" s="1416"/>
      <c r="Q1917" s="1416"/>
      <c r="R1917" s="1416"/>
      <c r="S1917" s="1416"/>
      <c r="T1917" s="1416"/>
      <c r="U1917" s="1416"/>
      <c r="V1917" s="1416"/>
      <c r="W1917" s="1416"/>
    </row>
    <row r="1918" spans="1:23" s="1417" customFormat="1" ht="15">
      <c r="A1918" s="1589">
        <v>21</v>
      </c>
      <c r="B1918" s="1251">
        <v>22.7</v>
      </c>
      <c r="C1918" s="1251">
        <v>27.4</v>
      </c>
      <c r="D1918" s="1251">
        <v>27.4</v>
      </c>
      <c r="E1918" s="1251">
        <v>31.4</v>
      </c>
      <c r="F1918" s="1251">
        <v>34.6</v>
      </c>
      <c r="G1918" s="1251">
        <v>35.700000000000003</v>
      </c>
      <c r="H1918" s="1251">
        <v>34.799999999999997</v>
      </c>
      <c r="I1918" s="1251">
        <v>36.6</v>
      </c>
      <c r="J1918" s="1251">
        <v>30.6</v>
      </c>
      <c r="K1918" s="1251">
        <v>31.9</v>
      </c>
      <c r="L1918" s="1251">
        <v>27.9</v>
      </c>
      <c r="M1918" s="1252">
        <v>23.5</v>
      </c>
      <c r="N1918" s="1416"/>
      <c r="O1918" s="1416"/>
      <c r="P1918" s="1416"/>
      <c r="Q1918" s="1416"/>
      <c r="R1918" s="1416"/>
      <c r="S1918" s="1416"/>
      <c r="T1918" s="1416"/>
      <c r="U1918" s="1416"/>
      <c r="V1918" s="1416"/>
      <c r="W1918" s="1416"/>
    </row>
    <row r="1919" spans="1:23" s="1417" customFormat="1" ht="15">
      <c r="A1919" s="1589">
        <v>22</v>
      </c>
      <c r="B1919" s="1251">
        <v>25</v>
      </c>
      <c r="C1919" s="1251">
        <v>24.9</v>
      </c>
      <c r="D1919" s="1251">
        <v>27.2</v>
      </c>
      <c r="E1919" s="1251">
        <v>28.5</v>
      </c>
      <c r="F1919" s="1251">
        <v>37</v>
      </c>
      <c r="G1919" s="1251">
        <v>34.4</v>
      </c>
      <c r="H1919" s="1251">
        <v>36</v>
      </c>
      <c r="I1919" s="1251">
        <v>37</v>
      </c>
      <c r="J1919" s="1251">
        <v>27.9</v>
      </c>
      <c r="K1919" s="1251">
        <v>31.5</v>
      </c>
      <c r="L1919" s="1251">
        <v>29</v>
      </c>
      <c r="M1919" s="1252">
        <v>25</v>
      </c>
      <c r="N1919" s="1416"/>
      <c r="O1919" s="1416"/>
      <c r="P1919" s="1416"/>
      <c r="Q1919" s="1416"/>
      <c r="R1919" s="1416"/>
      <c r="S1919" s="1416"/>
      <c r="T1919" s="1416"/>
      <c r="U1919" s="1416"/>
      <c r="V1919" s="1416"/>
      <c r="W1919" s="1416"/>
    </row>
    <row r="1920" spans="1:23" s="1417" customFormat="1" ht="15">
      <c r="A1920" s="1589">
        <v>23</v>
      </c>
      <c r="B1920" s="1251">
        <v>24.4</v>
      </c>
      <c r="C1920" s="1251">
        <v>26.8</v>
      </c>
      <c r="D1920" s="1251">
        <v>25.4</v>
      </c>
      <c r="E1920" s="1251">
        <v>23.1</v>
      </c>
      <c r="F1920" s="1251">
        <v>38</v>
      </c>
      <c r="G1920" s="1251">
        <v>36.5</v>
      </c>
      <c r="H1920" s="1251">
        <v>35.9</v>
      </c>
      <c r="I1920" s="1251">
        <v>37.9</v>
      </c>
      <c r="J1920" s="1251">
        <v>31.7</v>
      </c>
      <c r="K1920" s="1251">
        <v>31.5</v>
      </c>
      <c r="L1920" s="1251">
        <v>28.7</v>
      </c>
      <c r="M1920" s="1252">
        <v>25.3</v>
      </c>
      <c r="N1920" s="1416"/>
      <c r="O1920" s="1416"/>
      <c r="P1920" s="1416"/>
      <c r="Q1920" s="1416"/>
      <c r="R1920" s="1416"/>
      <c r="S1920" s="1416"/>
      <c r="T1920" s="1416"/>
      <c r="U1920" s="1416"/>
      <c r="V1920" s="1416"/>
      <c r="W1920" s="1416"/>
    </row>
    <row r="1921" spans="1:23" s="1417" customFormat="1" ht="15">
      <c r="A1921" s="1589">
        <v>24</v>
      </c>
      <c r="B1921" s="1251">
        <v>26.2</v>
      </c>
      <c r="C1921" s="1251">
        <v>28.7</v>
      </c>
      <c r="D1921" s="1251">
        <v>23</v>
      </c>
      <c r="E1921" s="1251">
        <v>27</v>
      </c>
      <c r="F1921" s="1251">
        <v>33.799999999999997</v>
      </c>
      <c r="G1921" s="1251">
        <v>31.8</v>
      </c>
      <c r="H1921" s="1251">
        <v>33.1</v>
      </c>
      <c r="I1921" s="1251">
        <v>37.6</v>
      </c>
      <c r="J1921" s="1251">
        <v>36.1</v>
      </c>
      <c r="K1921" s="1251">
        <v>32.200000000000003</v>
      </c>
      <c r="L1921" s="1251">
        <v>27.1</v>
      </c>
      <c r="M1921" s="1252">
        <v>26.2</v>
      </c>
      <c r="N1921" s="1416"/>
      <c r="O1921" s="1416"/>
      <c r="P1921" s="1416"/>
      <c r="Q1921" s="1416"/>
      <c r="R1921" s="1416"/>
      <c r="S1921" s="1416"/>
      <c r="T1921" s="1416"/>
      <c r="U1921" s="1416"/>
      <c r="V1921" s="1416"/>
      <c r="W1921" s="1416"/>
    </row>
    <row r="1922" spans="1:23" s="1417" customFormat="1" ht="15">
      <c r="A1922" s="1589">
        <v>25</v>
      </c>
      <c r="B1922" s="1251">
        <v>25.8</v>
      </c>
      <c r="C1922" s="1251">
        <v>29</v>
      </c>
      <c r="D1922" s="1251">
        <v>21.1</v>
      </c>
      <c r="E1922" s="1251">
        <v>27.8</v>
      </c>
      <c r="F1922" s="1251">
        <v>36.1</v>
      </c>
      <c r="G1922" s="1251">
        <v>34.799999999999997</v>
      </c>
      <c r="H1922" s="1251">
        <v>31.3</v>
      </c>
      <c r="I1922" s="1251">
        <v>37.6</v>
      </c>
      <c r="J1922" s="1251">
        <v>35.9</v>
      </c>
      <c r="K1922" s="1251">
        <v>31</v>
      </c>
      <c r="L1922" s="1251">
        <v>24.7</v>
      </c>
      <c r="M1922" s="1252">
        <v>23.4</v>
      </c>
      <c r="N1922" s="1416"/>
      <c r="O1922" s="1416"/>
      <c r="P1922" s="1416"/>
      <c r="Q1922" s="1416"/>
      <c r="R1922" s="1416"/>
      <c r="S1922" s="1416"/>
      <c r="T1922" s="1416"/>
      <c r="U1922" s="1416"/>
      <c r="V1922" s="1416"/>
      <c r="W1922" s="1416"/>
    </row>
    <row r="1923" spans="1:23" s="1417" customFormat="1" ht="15">
      <c r="A1923" s="1589">
        <v>26</v>
      </c>
      <c r="B1923" s="1251">
        <v>25.8</v>
      </c>
      <c r="C1923" s="1251">
        <v>27.5</v>
      </c>
      <c r="D1923" s="1251">
        <v>21.5</v>
      </c>
      <c r="E1923" s="1251">
        <v>31</v>
      </c>
      <c r="F1923" s="1251">
        <v>38.799999999999997</v>
      </c>
      <c r="G1923" s="1251">
        <v>37.4</v>
      </c>
      <c r="H1923" s="1251">
        <v>32.700000000000003</v>
      </c>
      <c r="I1923" s="1251">
        <v>35</v>
      </c>
      <c r="J1923" s="1251">
        <v>31.9</v>
      </c>
      <c r="K1923" s="1251">
        <v>32.299999999999997</v>
      </c>
      <c r="L1923" s="1251">
        <v>19.100000000000001</v>
      </c>
      <c r="M1923" s="1252">
        <v>14.9</v>
      </c>
      <c r="N1923" s="1416"/>
      <c r="O1923" s="1416"/>
      <c r="P1923" s="1416"/>
      <c r="Q1923" s="1416"/>
      <c r="R1923" s="1416"/>
      <c r="S1923" s="1416"/>
      <c r="T1923" s="1416"/>
      <c r="U1923" s="1416"/>
      <c r="V1923" s="1416"/>
      <c r="W1923" s="1416"/>
    </row>
    <row r="1924" spans="1:23" s="1417" customFormat="1" ht="15">
      <c r="A1924" s="1589">
        <v>27</v>
      </c>
      <c r="B1924" s="1251">
        <v>25</v>
      </c>
      <c r="C1924" s="1251">
        <v>28</v>
      </c>
      <c r="D1924" s="1251">
        <v>23.5</v>
      </c>
      <c r="E1924" s="1251">
        <v>32.200000000000003</v>
      </c>
      <c r="F1924" s="1251">
        <v>39.5</v>
      </c>
      <c r="G1924" s="1251">
        <v>38.5</v>
      </c>
      <c r="H1924" s="1251">
        <v>32</v>
      </c>
      <c r="I1924" s="1251">
        <v>33.799999999999997</v>
      </c>
      <c r="J1924" s="1251">
        <v>34.9</v>
      </c>
      <c r="K1924" s="1251">
        <v>33.1</v>
      </c>
      <c r="L1924" s="1251">
        <v>22</v>
      </c>
      <c r="M1924" s="1252">
        <v>18.3</v>
      </c>
      <c r="N1924" s="1416"/>
      <c r="O1924" s="1416"/>
      <c r="P1924" s="1416"/>
      <c r="Q1924" s="1416"/>
      <c r="R1924" s="1416"/>
      <c r="S1924" s="1416"/>
      <c r="T1924" s="1416"/>
      <c r="U1924" s="1416"/>
      <c r="V1924" s="1416"/>
      <c r="W1924" s="1416"/>
    </row>
    <row r="1925" spans="1:23" s="1417" customFormat="1" ht="15">
      <c r="A1925" s="1589">
        <v>28</v>
      </c>
      <c r="B1925" s="1251">
        <v>25.6</v>
      </c>
      <c r="C1925" s="1251">
        <v>27.7</v>
      </c>
      <c r="D1925" s="1251">
        <v>27.5</v>
      </c>
      <c r="E1925" s="1251">
        <v>32.9</v>
      </c>
      <c r="F1925" s="1251">
        <v>40.299999999999997</v>
      </c>
      <c r="G1925" s="1251">
        <v>38.9</v>
      </c>
      <c r="H1925" s="1251">
        <v>31.3</v>
      </c>
      <c r="I1925" s="1251">
        <v>33.299999999999997</v>
      </c>
      <c r="J1925" s="1251">
        <v>35.299999999999997</v>
      </c>
      <c r="K1925" s="1251">
        <v>33.799999999999997</v>
      </c>
      <c r="L1925" s="1251">
        <v>21.3</v>
      </c>
      <c r="M1925" s="1252">
        <v>19</v>
      </c>
      <c r="N1925" s="1416"/>
      <c r="O1925" s="1416"/>
      <c r="P1925" s="1416"/>
      <c r="Q1925" s="1416"/>
      <c r="R1925" s="1416"/>
      <c r="S1925" s="1416"/>
      <c r="T1925" s="1416"/>
      <c r="U1925" s="1416"/>
      <c r="V1925" s="1416"/>
      <c r="W1925" s="1416"/>
    </row>
    <row r="1926" spans="1:23" s="1417" customFormat="1" ht="15">
      <c r="A1926" s="1589">
        <v>29</v>
      </c>
      <c r="B1926" s="1251">
        <v>25.7</v>
      </c>
      <c r="C1926" s="1251"/>
      <c r="D1926" s="1251">
        <v>29.7</v>
      </c>
      <c r="E1926" s="1251">
        <v>33.200000000000003</v>
      </c>
      <c r="F1926" s="1251">
        <v>40.5</v>
      </c>
      <c r="G1926" s="1251">
        <v>39.5</v>
      </c>
      <c r="H1926" s="1251">
        <v>28.6</v>
      </c>
      <c r="I1926" s="1251">
        <v>30.9</v>
      </c>
      <c r="J1926" s="1251">
        <v>35.700000000000003</v>
      </c>
      <c r="K1926" s="1251">
        <v>34</v>
      </c>
      <c r="L1926" s="1251">
        <v>22.6</v>
      </c>
      <c r="M1926" s="1252">
        <v>17.899999999999999</v>
      </c>
      <c r="N1926" s="1416"/>
      <c r="O1926" s="1416"/>
      <c r="P1926" s="1416"/>
      <c r="Q1926" s="1416"/>
      <c r="R1926" s="1416"/>
      <c r="S1926" s="1416"/>
      <c r="T1926" s="1416"/>
      <c r="U1926" s="1416"/>
      <c r="V1926" s="1416"/>
      <c r="W1926" s="1416"/>
    </row>
    <row r="1927" spans="1:23" s="1417" customFormat="1" ht="15">
      <c r="A1927" s="1589">
        <v>30</v>
      </c>
      <c r="B1927" s="1251">
        <v>22</v>
      </c>
      <c r="C1927" s="1251"/>
      <c r="D1927" s="1251">
        <v>30.3</v>
      </c>
      <c r="E1927" s="1251">
        <v>33.6</v>
      </c>
      <c r="F1927" s="1251">
        <v>40</v>
      </c>
      <c r="G1927" s="1251">
        <v>39.799999999999997</v>
      </c>
      <c r="H1927" s="1251">
        <v>30.5</v>
      </c>
      <c r="I1927" s="1251">
        <v>31.3</v>
      </c>
      <c r="J1927" s="1251">
        <v>34.299999999999997</v>
      </c>
      <c r="K1927" s="1251">
        <v>33.200000000000003</v>
      </c>
      <c r="L1927" s="1251">
        <v>23.1</v>
      </c>
      <c r="M1927" s="1252">
        <v>16.3</v>
      </c>
      <c r="N1927" s="1416"/>
      <c r="O1927" s="1416"/>
      <c r="P1927" s="1416"/>
      <c r="Q1927" s="1416"/>
      <c r="R1927" s="1416"/>
      <c r="S1927" s="1416"/>
      <c r="T1927" s="1416"/>
      <c r="U1927" s="1416"/>
      <c r="V1927" s="1416"/>
      <c r="W1927" s="1416"/>
    </row>
    <row r="1928" spans="1:23" s="1417" customFormat="1" ht="15">
      <c r="A1928" s="1590">
        <v>31</v>
      </c>
      <c r="B1928" s="1426">
        <v>16.2</v>
      </c>
      <c r="C1928" s="1426"/>
      <c r="D1928" s="1426">
        <v>31.2</v>
      </c>
      <c r="E1928" s="1426"/>
      <c r="F1928" s="1426">
        <v>37.6</v>
      </c>
      <c r="G1928" s="1426"/>
      <c r="H1928" s="1426">
        <v>30</v>
      </c>
      <c r="I1928" s="1426">
        <v>33</v>
      </c>
      <c r="J1928" s="1426"/>
      <c r="K1928" s="1426">
        <v>29.7</v>
      </c>
      <c r="L1928" s="1426"/>
      <c r="M1928" s="1427">
        <v>18.7</v>
      </c>
      <c r="N1928" s="1416"/>
      <c r="O1928" s="1416"/>
      <c r="P1928" s="1416"/>
      <c r="Q1928" s="1416"/>
      <c r="R1928" s="1416"/>
      <c r="S1928" s="1416"/>
      <c r="T1928" s="1416"/>
      <c r="U1928" s="1416"/>
      <c r="V1928" s="1416"/>
      <c r="W1928" s="1416"/>
    </row>
    <row r="1929" spans="1:23" s="1417" customFormat="1" ht="15">
      <c r="A1929" s="1591" t="s">
        <v>60</v>
      </c>
      <c r="B1929" s="1237">
        <f t="shared" ref="B1929:M1929" si="66">SUM(B1898:B1928)</f>
        <v>674.19999999999993</v>
      </c>
      <c r="C1929" s="1238">
        <f t="shared" si="66"/>
        <v>610.5</v>
      </c>
      <c r="D1929" s="1238">
        <f t="shared" si="66"/>
        <v>745.60000000000014</v>
      </c>
      <c r="E1929" s="1238">
        <f t="shared" si="66"/>
        <v>893.7</v>
      </c>
      <c r="F1929" s="1238">
        <f t="shared" si="66"/>
        <v>1114.5</v>
      </c>
      <c r="G1929" s="1238">
        <f t="shared" si="66"/>
        <v>1078.3999999999999</v>
      </c>
      <c r="H1929" s="1238">
        <f t="shared" si="66"/>
        <v>1065.5999999999999</v>
      </c>
      <c r="I1929" s="1238">
        <f t="shared" si="66"/>
        <v>1060.3</v>
      </c>
      <c r="J1929" s="1238">
        <f t="shared" si="66"/>
        <v>970.8</v>
      </c>
      <c r="K1929" s="1238">
        <f t="shared" si="66"/>
        <v>971.6</v>
      </c>
      <c r="L1929" s="1238">
        <f t="shared" si="66"/>
        <v>842.30000000000007</v>
      </c>
      <c r="M1929" s="1239">
        <f t="shared" si="66"/>
        <v>669.49999999999989</v>
      </c>
      <c r="N1929" s="1416"/>
      <c r="O1929" s="1416"/>
      <c r="P1929" s="1416"/>
      <c r="Q1929" s="1416"/>
      <c r="R1929" s="1416"/>
      <c r="S1929" s="1416"/>
      <c r="T1929" s="1416"/>
      <c r="U1929" s="1416"/>
      <c r="V1929" s="1416"/>
      <c r="W1929" s="1416"/>
    </row>
    <row r="1930" spans="1:23" s="1417" customFormat="1" ht="15">
      <c r="A1930" s="1589" t="s">
        <v>61</v>
      </c>
      <c r="B1930" s="1613">
        <f t="shared" ref="B1930:M1930" si="67">ROUND(AVERAGE(B1898:B1928),1)</f>
        <v>21.7</v>
      </c>
      <c r="C1930" s="1614">
        <f t="shared" si="67"/>
        <v>21.8</v>
      </c>
      <c r="D1930" s="1614">
        <f t="shared" si="67"/>
        <v>24.1</v>
      </c>
      <c r="E1930" s="1614">
        <f t="shared" si="67"/>
        <v>29.8</v>
      </c>
      <c r="F1930" s="1614">
        <f t="shared" si="67"/>
        <v>36</v>
      </c>
      <c r="G1930" s="1614">
        <f t="shared" si="67"/>
        <v>35.9</v>
      </c>
      <c r="H1930" s="1614">
        <f t="shared" si="67"/>
        <v>34.4</v>
      </c>
      <c r="I1930" s="1614">
        <f t="shared" si="67"/>
        <v>34.200000000000003</v>
      </c>
      <c r="J1930" s="1614">
        <f t="shared" si="67"/>
        <v>32.4</v>
      </c>
      <c r="K1930" s="1614">
        <f t="shared" si="67"/>
        <v>31.3</v>
      </c>
      <c r="L1930" s="1614">
        <f t="shared" si="67"/>
        <v>28.1</v>
      </c>
      <c r="M1930" s="1615">
        <f t="shared" si="67"/>
        <v>21.6</v>
      </c>
      <c r="N1930" s="1416"/>
      <c r="O1930" s="1416"/>
      <c r="P1930" s="1416"/>
      <c r="Q1930" s="1416"/>
      <c r="R1930" s="1416"/>
      <c r="S1930" s="1416"/>
      <c r="T1930" s="1416"/>
      <c r="U1930" s="1416"/>
      <c r="V1930" s="1416"/>
      <c r="W1930" s="1416"/>
    </row>
    <row r="1931" spans="1:23" s="1417" customFormat="1" ht="15">
      <c r="A1931" s="1616" t="s">
        <v>24</v>
      </c>
      <c r="B1931" s="1243">
        <f t="shared" ref="B1931:M1931" si="68">MAX(B1898:B1928)</f>
        <v>26.2</v>
      </c>
      <c r="C1931" s="1244">
        <f t="shared" si="68"/>
        <v>29</v>
      </c>
      <c r="D1931" s="1244">
        <f t="shared" si="68"/>
        <v>31.2</v>
      </c>
      <c r="E1931" s="1244">
        <f t="shared" si="68"/>
        <v>36.5</v>
      </c>
      <c r="F1931" s="1244">
        <f t="shared" si="68"/>
        <v>40.5</v>
      </c>
      <c r="G1931" s="1244">
        <f t="shared" si="68"/>
        <v>39.799999999999997</v>
      </c>
      <c r="H1931" s="1244">
        <f t="shared" si="68"/>
        <v>40.799999999999997</v>
      </c>
      <c r="I1931" s="1244">
        <f t="shared" si="68"/>
        <v>38.700000000000003</v>
      </c>
      <c r="J1931" s="1244">
        <f t="shared" si="68"/>
        <v>36.5</v>
      </c>
      <c r="K1931" s="1244">
        <f t="shared" si="68"/>
        <v>35</v>
      </c>
      <c r="L1931" s="1244">
        <f t="shared" si="68"/>
        <v>35.5</v>
      </c>
      <c r="M1931" s="1245">
        <f t="shared" si="68"/>
        <v>30.2</v>
      </c>
      <c r="N1931" s="1416"/>
      <c r="O1931" s="1416"/>
      <c r="P1931" s="1416"/>
      <c r="Q1931" s="1416"/>
      <c r="R1931" s="1416"/>
      <c r="S1931" s="1416"/>
      <c r="T1931" s="1416"/>
      <c r="U1931" s="1416"/>
      <c r="V1931" s="1416"/>
      <c r="W1931" s="1416"/>
    </row>
    <row r="1932" spans="1:23" s="1417" customFormat="1" ht="15">
      <c r="A1932" s="1617" t="s">
        <v>59</v>
      </c>
      <c r="B1932" s="1618">
        <f t="shared" ref="B1932:M1932" si="69">MATCH(B1931,(B1898:B1928),0)</f>
        <v>24</v>
      </c>
      <c r="C1932" s="1619">
        <f t="shared" si="69"/>
        <v>25</v>
      </c>
      <c r="D1932" s="1619">
        <f t="shared" si="69"/>
        <v>31</v>
      </c>
      <c r="E1932" s="1619">
        <f t="shared" si="69"/>
        <v>20</v>
      </c>
      <c r="F1932" s="1619">
        <f t="shared" si="69"/>
        <v>29</v>
      </c>
      <c r="G1932" s="1619">
        <f t="shared" si="69"/>
        <v>30</v>
      </c>
      <c r="H1932" s="1619">
        <f t="shared" si="69"/>
        <v>3</v>
      </c>
      <c r="I1932" s="1619">
        <f t="shared" si="69"/>
        <v>17</v>
      </c>
      <c r="J1932" s="1619">
        <f t="shared" si="69"/>
        <v>6</v>
      </c>
      <c r="K1932" s="1619">
        <f t="shared" si="69"/>
        <v>1</v>
      </c>
      <c r="L1932" s="1619">
        <f t="shared" si="69"/>
        <v>17</v>
      </c>
      <c r="M1932" s="1620">
        <f t="shared" si="69"/>
        <v>2</v>
      </c>
      <c r="N1932" s="1416"/>
      <c r="O1932" s="1416"/>
      <c r="P1932" s="1416"/>
      <c r="Q1932" s="1416"/>
      <c r="R1932" s="1416"/>
      <c r="S1932" s="1416"/>
      <c r="T1932" s="1416"/>
      <c r="U1932" s="1416"/>
      <c r="V1932" s="1416"/>
      <c r="W1932" s="1416"/>
    </row>
    <row r="1933" spans="1:23" s="1417" customFormat="1" ht="15">
      <c r="A1933" s="1621" t="s">
        <v>36</v>
      </c>
      <c r="B1933" s="1250">
        <f t="shared" ref="B1933:M1933" si="70">MIN(B1898:B1928)</f>
        <v>13.1</v>
      </c>
      <c r="C1933" s="1251">
        <f t="shared" si="70"/>
        <v>13.6</v>
      </c>
      <c r="D1933" s="1251">
        <f t="shared" si="70"/>
        <v>16.8</v>
      </c>
      <c r="E1933" s="1251">
        <f t="shared" si="70"/>
        <v>19.100000000000001</v>
      </c>
      <c r="F1933" s="1251">
        <f t="shared" si="70"/>
        <v>31.4</v>
      </c>
      <c r="G1933" s="1251">
        <f t="shared" si="70"/>
        <v>31.5</v>
      </c>
      <c r="H1933" s="1251">
        <f t="shared" si="70"/>
        <v>28.6</v>
      </c>
      <c r="I1933" s="1251">
        <f t="shared" si="70"/>
        <v>25.8</v>
      </c>
      <c r="J1933" s="1251">
        <f t="shared" si="70"/>
        <v>27.5</v>
      </c>
      <c r="K1933" s="1251">
        <f t="shared" si="70"/>
        <v>23.8</v>
      </c>
      <c r="L1933" s="1251">
        <f t="shared" si="70"/>
        <v>19.100000000000001</v>
      </c>
      <c r="M1933" s="1252">
        <f t="shared" si="70"/>
        <v>14.9</v>
      </c>
      <c r="N1933" s="1416"/>
      <c r="O1933" s="1416"/>
      <c r="P1933" s="1416"/>
      <c r="Q1933" s="1416"/>
      <c r="R1933" s="1416"/>
      <c r="S1933" s="1416"/>
      <c r="T1933" s="1416"/>
      <c r="U1933" s="1416"/>
      <c r="V1933" s="1416"/>
      <c r="W1933" s="1416"/>
    </row>
    <row r="1934" spans="1:23" s="1417" customFormat="1" ht="15">
      <c r="A1934" s="1622" t="s">
        <v>59</v>
      </c>
      <c r="B1934" s="1253">
        <f t="shared" ref="B1934:M1934" si="71">MATCH(B1933,(B1898:B1928),0)</f>
        <v>10</v>
      </c>
      <c r="C1934" s="1254">
        <f t="shared" si="71"/>
        <v>1</v>
      </c>
      <c r="D1934" s="1254">
        <f t="shared" si="71"/>
        <v>7</v>
      </c>
      <c r="E1934" s="1254">
        <f t="shared" si="71"/>
        <v>10</v>
      </c>
      <c r="F1934" s="1254">
        <f t="shared" si="71"/>
        <v>9</v>
      </c>
      <c r="G1934" s="1254">
        <f t="shared" si="71"/>
        <v>7</v>
      </c>
      <c r="H1934" s="1254">
        <f t="shared" si="71"/>
        <v>29</v>
      </c>
      <c r="I1934" s="1254">
        <f t="shared" si="71"/>
        <v>2</v>
      </c>
      <c r="J1934" s="1254">
        <f t="shared" si="71"/>
        <v>18</v>
      </c>
      <c r="K1934" s="1254">
        <f t="shared" si="71"/>
        <v>10</v>
      </c>
      <c r="L1934" s="1254">
        <f t="shared" si="71"/>
        <v>26</v>
      </c>
      <c r="M1934" s="1255">
        <f t="shared" si="71"/>
        <v>26</v>
      </c>
      <c r="N1934" s="1416"/>
      <c r="O1934" s="1416"/>
      <c r="P1934" s="1416"/>
      <c r="Q1934" s="1416"/>
      <c r="R1934" s="1416"/>
      <c r="S1934" s="1416"/>
      <c r="T1934" s="1416"/>
      <c r="U1934" s="1416"/>
      <c r="V1934" s="1416"/>
      <c r="W1934" s="1416"/>
    </row>
    <row r="1935" spans="1:23" s="1417" customFormat="1" ht="15">
      <c r="A1935" s="1623" t="s">
        <v>62</v>
      </c>
      <c r="B1935" s="1624"/>
      <c r="C1935" s="1625" t="s">
        <v>63</v>
      </c>
      <c r="D1935" s="1626"/>
      <c r="E1935" s="1626"/>
      <c r="F1935" s="1626"/>
      <c r="G1935" s="1627">
        <f>MAX(B1931:M1931)</f>
        <v>40.799999999999997</v>
      </c>
      <c r="H1935" s="1628" t="s">
        <v>45</v>
      </c>
      <c r="I1935" s="1626"/>
      <c r="J1935" s="1629" t="s">
        <v>59</v>
      </c>
      <c r="K1935" s="1630">
        <f>HLOOKUP(G1935,B1931:M1932,2,FALSE)</f>
        <v>3</v>
      </c>
      <c r="L1935" s="1630" t="s">
        <v>64</v>
      </c>
      <c r="M1935" s="1631" t="str">
        <f>MID("I   II  III IV  V   VI  VII VIII IX  X   XI  XII ",(MATCH(G1935,B1931:M1931,0)-1)*4+1,4)</f>
        <v xml:space="preserve">VII </v>
      </c>
      <c r="N1935" s="1416"/>
      <c r="O1935" s="1416"/>
      <c r="P1935" s="1416"/>
      <c r="Q1935" s="1416"/>
      <c r="R1935" s="1416"/>
      <c r="S1935" s="1416"/>
      <c r="T1935" s="1416"/>
      <c r="U1935" s="1416"/>
      <c r="V1935" s="1416"/>
      <c r="W1935" s="1416"/>
    </row>
    <row r="1936" spans="1:23" s="1417" customFormat="1" ht="15">
      <c r="A1936" s="1632" t="s">
        <v>65</v>
      </c>
      <c r="B1936" s="1633"/>
      <c r="C1936" s="1634" t="s">
        <v>66</v>
      </c>
      <c r="D1936" s="1635"/>
      <c r="E1936" s="1635"/>
      <c r="F1936" s="1635"/>
      <c r="G1936" s="1636">
        <f>MIN(B1933:M1933)</f>
        <v>13.1</v>
      </c>
      <c r="H1936" s="1637" t="s">
        <v>45</v>
      </c>
      <c r="I1936" s="1635"/>
      <c r="J1936" s="1638" t="s">
        <v>59</v>
      </c>
      <c r="K1936" s="1639">
        <f>HLOOKUP(G1936,B1933:M1934,2,FALSE)</f>
        <v>10</v>
      </c>
      <c r="L1936" s="1639" t="s">
        <v>64</v>
      </c>
      <c r="M1936" s="1640" t="str">
        <f>MID("I   II  III IV  V   VI  VII VIII IX  X   XI  XII ",(MATCH(G1936,B1933:M1933,0)-1)*4+1,4)</f>
        <v xml:space="preserve">I   </v>
      </c>
      <c r="N1936" s="1416"/>
      <c r="O1936" s="1416"/>
      <c r="P1936" s="1416"/>
      <c r="Q1936" s="1416"/>
      <c r="R1936" s="1416"/>
      <c r="S1936" s="1416"/>
      <c r="T1936" s="1416"/>
      <c r="U1936" s="1416"/>
      <c r="V1936" s="1416"/>
      <c r="W1936" s="1416"/>
    </row>
    <row r="1937" spans="1:23" s="1417" customFormat="1" ht="15">
      <c r="A1937" s="1641" t="s">
        <v>67</v>
      </c>
      <c r="B1937" s="1642"/>
      <c r="C1937" s="1643" t="s">
        <v>68</v>
      </c>
      <c r="D1937" s="1644"/>
      <c r="E1937" s="1644"/>
      <c r="F1937" s="1645"/>
      <c r="G1937" s="1646">
        <f>ROUND(AVERAGE(B1898:M1928),1)</f>
        <v>29.3</v>
      </c>
      <c r="H1937" s="1647" t="s">
        <v>45</v>
      </c>
      <c r="I1937" s="1644"/>
      <c r="J1937" s="1644"/>
      <c r="K1937" s="1644"/>
      <c r="L1937" s="1644"/>
      <c r="M1937" s="1648"/>
      <c r="N1937" s="1416"/>
      <c r="O1937" s="1416"/>
      <c r="P1937" s="1416"/>
      <c r="Q1937" s="1416"/>
      <c r="R1937" s="1416"/>
      <c r="S1937" s="1416"/>
      <c r="T1937" s="1416"/>
      <c r="U1937" s="1416"/>
      <c r="V1937" s="1416"/>
      <c r="W1937" s="1416"/>
    </row>
  </sheetData>
  <autoFilter ref="A1:M2086" xr:uid="{00000000-0009-0000-0000-000002000000}"/>
  <phoneticPr fontId="3" type="noConversion"/>
  <pageMargins left="0.75" right="0.75" top="1" bottom="1" header="0.5" footer="0.5"/>
  <pageSetup paperSize="9" orientation="portrait" verticalDpi="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2038"/>
  <sheetViews>
    <sheetView topLeftCell="A1493" workbookViewId="0">
      <selection activeCell="H1526" sqref="H1526"/>
    </sheetView>
  </sheetViews>
  <sheetFormatPr defaultColWidth="7" defaultRowHeight="15"/>
  <cols>
    <col min="1" max="1" width="9.5703125" style="1" customWidth="1"/>
    <col min="2" max="13" width="5.7109375" style="1" customWidth="1"/>
    <col min="14" max="16384" width="7" style="1"/>
  </cols>
  <sheetData>
    <row r="1" spans="1:13">
      <c r="A1" s="1">
        <v>1961</v>
      </c>
      <c r="B1" s="1" t="s">
        <v>2</v>
      </c>
      <c r="C1" s="1" t="s">
        <v>3</v>
      </c>
      <c r="D1" s="1" t="s">
        <v>4</v>
      </c>
      <c r="E1" s="1" t="s">
        <v>5</v>
      </c>
      <c r="F1" s="1" t="s">
        <v>6</v>
      </c>
      <c r="G1" s="1" t="s">
        <v>7</v>
      </c>
      <c r="H1" s="1" t="s">
        <v>8</v>
      </c>
      <c r="I1" s="1" t="s">
        <v>9</v>
      </c>
      <c r="J1" s="1" t="s">
        <v>10</v>
      </c>
      <c r="K1" s="1" t="s">
        <v>11</v>
      </c>
      <c r="L1" s="1" t="s">
        <v>12</v>
      </c>
      <c r="M1" s="1" t="s">
        <v>13</v>
      </c>
    </row>
    <row r="3" spans="1:13">
      <c r="A3" s="1">
        <v>1</v>
      </c>
      <c r="B3" s="1">
        <v>13.6</v>
      </c>
      <c r="C3" s="1">
        <v>10.9</v>
      </c>
      <c r="D3" s="1">
        <v>18.399999999999999</v>
      </c>
      <c r="E3" s="1">
        <v>18.399999999999999</v>
      </c>
      <c r="F3" s="1">
        <v>22.6</v>
      </c>
      <c r="G3" s="1">
        <v>27.7</v>
      </c>
      <c r="H3" s="1">
        <v>27.3</v>
      </c>
      <c r="I3" s="1">
        <v>25</v>
      </c>
      <c r="J3" s="1">
        <v>24.3</v>
      </c>
      <c r="K3" s="1">
        <v>22.3</v>
      </c>
      <c r="L3" s="1">
        <v>22.3</v>
      </c>
      <c r="M3" s="1">
        <v>21.6</v>
      </c>
    </row>
    <row r="4" spans="1:13">
      <c r="A4" s="1">
        <v>2</v>
      </c>
      <c r="B4" s="1">
        <v>13.9</v>
      </c>
      <c r="C4" s="1">
        <v>12.4</v>
      </c>
      <c r="D4" s="1">
        <v>19.100000000000001</v>
      </c>
      <c r="E4" s="1">
        <v>18</v>
      </c>
      <c r="F4" s="1">
        <v>24.3</v>
      </c>
      <c r="G4" s="1">
        <v>27.4</v>
      </c>
      <c r="H4" s="1">
        <v>28.1</v>
      </c>
      <c r="I4" s="1">
        <v>27.8</v>
      </c>
      <c r="J4" s="1">
        <v>26.4</v>
      </c>
      <c r="K4" s="1">
        <v>23.3</v>
      </c>
      <c r="L4" s="1">
        <v>22.1</v>
      </c>
      <c r="M4" s="1">
        <v>19.2</v>
      </c>
    </row>
    <row r="5" spans="1:13">
      <c r="A5" s="1">
        <v>3</v>
      </c>
      <c r="B5" s="1">
        <v>15</v>
      </c>
      <c r="C5" s="1">
        <v>12.6</v>
      </c>
      <c r="D5" s="1">
        <v>18.899999999999999</v>
      </c>
      <c r="E5" s="1">
        <v>20</v>
      </c>
      <c r="F5" s="1">
        <v>24.1</v>
      </c>
      <c r="G5" s="1">
        <v>22.9</v>
      </c>
      <c r="H5" s="1">
        <v>25.8</v>
      </c>
      <c r="I5" s="1">
        <v>27.8</v>
      </c>
      <c r="J5" s="1">
        <v>25.3</v>
      </c>
      <c r="K5" s="1">
        <v>24.5</v>
      </c>
      <c r="L5" s="1">
        <v>22.1</v>
      </c>
      <c r="M5" s="1">
        <v>18.899999999999999</v>
      </c>
    </row>
    <row r="6" spans="1:13">
      <c r="A6" s="1">
        <v>4</v>
      </c>
      <c r="B6" s="1">
        <v>14.3</v>
      </c>
      <c r="C6" s="1">
        <v>12.4</v>
      </c>
      <c r="D6" s="1">
        <v>19.600000000000001</v>
      </c>
      <c r="E6" s="1">
        <v>22</v>
      </c>
      <c r="F6" s="1">
        <v>21.2</v>
      </c>
      <c r="G6" s="1">
        <v>22.6</v>
      </c>
      <c r="H6" s="1">
        <v>25.1</v>
      </c>
      <c r="I6" s="1">
        <v>27.9</v>
      </c>
      <c r="J6" s="1">
        <v>23.2</v>
      </c>
      <c r="K6" s="1">
        <v>24.9</v>
      </c>
      <c r="L6" s="1">
        <v>18.600000000000001</v>
      </c>
      <c r="M6" s="1">
        <v>16.7</v>
      </c>
    </row>
    <row r="7" spans="1:13">
      <c r="A7" s="1">
        <v>5</v>
      </c>
      <c r="B7" s="1">
        <v>13</v>
      </c>
      <c r="C7" s="1">
        <v>12.9</v>
      </c>
      <c r="D7" s="1">
        <v>19.2</v>
      </c>
      <c r="E7" s="1">
        <v>23.4</v>
      </c>
      <c r="F7" s="1">
        <v>21.4</v>
      </c>
      <c r="G7" s="1">
        <v>24.4</v>
      </c>
      <c r="H7" s="1">
        <v>26.1</v>
      </c>
      <c r="I7" s="1">
        <v>25.6</v>
      </c>
      <c r="J7" s="1">
        <v>23.8</v>
      </c>
      <c r="K7" s="1">
        <v>24.8</v>
      </c>
      <c r="L7" s="1">
        <v>16.5</v>
      </c>
      <c r="M7" s="1">
        <v>14.8</v>
      </c>
    </row>
    <row r="8" spans="1:13">
      <c r="A8" s="1">
        <v>6</v>
      </c>
      <c r="B8" s="1">
        <v>11.8</v>
      </c>
      <c r="C8" s="1">
        <v>16.7</v>
      </c>
      <c r="D8" s="1">
        <v>20</v>
      </c>
      <c r="E8" s="1">
        <v>21.8</v>
      </c>
      <c r="F8" s="1">
        <v>20.5</v>
      </c>
      <c r="G8" s="1">
        <v>25</v>
      </c>
      <c r="H8" s="1">
        <v>27.5</v>
      </c>
      <c r="I8" s="1">
        <v>24.4</v>
      </c>
      <c r="J8" s="1">
        <v>24.7</v>
      </c>
      <c r="K8" s="1">
        <v>22.6</v>
      </c>
      <c r="L8" s="1">
        <v>16.2</v>
      </c>
      <c r="M8" s="1">
        <v>15.8</v>
      </c>
    </row>
    <row r="9" spans="1:13">
      <c r="A9" s="1">
        <v>7</v>
      </c>
      <c r="B9" s="1">
        <v>10.7</v>
      </c>
      <c r="C9" s="1">
        <v>17.600000000000001</v>
      </c>
      <c r="D9" s="1">
        <v>20.399999999999999</v>
      </c>
      <c r="E9" s="1">
        <v>21.9</v>
      </c>
      <c r="F9" s="1">
        <v>22.9</v>
      </c>
      <c r="G9" s="1">
        <v>25.6</v>
      </c>
      <c r="H9" s="1">
        <v>28</v>
      </c>
      <c r="I9" s="1">
        <v>27.8</v>
      </c>
      <c r="J9" s="1">
        <v>24.3</v>
      </c>
      <c r="K9" s="1">
        <v>23.3</v>
      </c>
      <c r="L9" s="1">
        <v>19.600000000000001</v>
      </c>
      <c r="M9" s="1">
        <v>11.3</v>
      </c>
    </row>
    <row r="10" spans="1:13">
      <c r="A10" s="1">
        <v>8</v>
      </c>
      <c r="B10" s="1">
        <v>12.9</v>
      </c>
      <c r="C10" s="1">
        <v>13.6</v>
      </c>
      <c r="D10" s="1">
        <v>20</v>
      </c>
      <c r="E10" s="1">
        <v>24</v>
      </c>
      <c r="F10" s="1">
        <v>24.7</v>
      </c>
      <c r="G10" s="1">
        <v>25.2</v>
      </c>
      <c r="H10" s="1">
        <v>24.2</v>
      </c>
      <c r="I10" s="1">
        <v>25.8</v>
      </c>
      <c r="J10" s="1">
        <v>23.6</v>
      </c>
      <c r="K10" s="1">
        <v>23.5</v>
      </c>
      <c r="L10" s="1">
        <v>21.1</v>
      </c>
      <c r="M10" s="1">
        <v>11</v>
      </c>
    </row>
    <row r="11" spans="1:13">
      <c r="A11" s="1">
        <v>9</v>
      </c>
      <c r="B11" s="1">
        <v>14.4</v>
      </c>
      <c r="C11" s="1">
        <v>15.3</v>
      </c>
      <c r="D11" s="1">
        <v>14.9</v>
      </c>
      <c r="E11" s="1">
        <v>19.7</v>
      </c>
      <c r="F11" s="1">
        <v>25.4</v>
      </c>
      <c r="G11" s="1">
        <v>24.9</v>
      </c>
      <c r="H11" s="1">
        <v>23</v>
      </c>
      <c r="I11" s="1">
        <v>26.6</v>
      </c>
      <c r="J11" s="1">
        <v>24.4</v>
      </c>
      <c r="K11" s="1">
        <v>23.9</v>
      </c>
      <c r="L11" s="1">
        <v>20.7</v>
      </c>
      <c r="M11" s="1">
        <v>10.9</v>
      </c>
    </row>
    <row r="12" spans="1:13">
      <c r="A12" s="1">
        <v>10</v>
      </c>
      <c r="B12" s="1">
        <v>17</v>
      </c>
      <c r="C12" s="1">
        <v>17.600000000000001</v>
      </c>
      <c r="D12" s="1">
        <v>13.5</v>
      </c>
      <c r="E12" s="1">
        <v>18.5</v>
      </c>
      <c r="F12" s="1">
        <v>25.4</v>
      </c>
      <c r="G12" s="1">
        <v>25.7</v>
      </c>
      <c r="H12" s="1">
        <v>23.5</v>
      </c>
      <c r="I12" s="1">
        <v>27.4</v>
      </c>
      <c r="J12" s="1">
        <v>25.3</v>
      </c>
      <c r="K12" s="1">
        <v>23.4</v>
      </c>
      <c r="L12" s="1">
        <v>21.7</v>
      </c>
      <c r="M12" s="1">
        <v>12.2</v>
      </c>
    </row>
    <row r="13" spans="1:13">
      <c r="A13" s="1">
        <v>11</v>
      </c>
      <c r="B13" s="1">
        <v>14.3</v>
      </c>
      <c r="C13" s="1">
        <v>18.7</v>
      </c>
      <c r="D13" s="1">
        <v>14.2</v>
      </c>
      <c r="E13" s="1">
        <v>19.899999999999999</v>
      </c>
      <c r="F13" s="1">
        <v>26.3</v>
      </c>
      <c r="G13" s="1">
        <v>25</v>
      </c>
      <c r="H13" s="1">
        <v>26.4</v>
      </c>
      <c r="I13" s="1">
        <v>26</v>
      </c>
      <c r="J13" s="1">
        <v>25.5</v>
      </c>
      <c r="K13" s="1">
        <v>23</v>
      </c>
      <c r="L13" s="1">
        <v>22.7</v>
      </c>
      <c r="M13" s="1">
        <v>13.9</v>
      </c>
    </row>
    <row r="14" spans="1:13">
      <c r="A14" s="1">
        <v>12</v>
      </c>
      <c r="B14" s="1">
        <v>12</v>
      </c>
      <c r="C14" s="1">
        <v>15.3</v>
      </c>
      <c r="D14" s="1">
        <v>16.7</v>
      </c>
      <c r="E14" s="1">
        <v>22.9</v>
      </c>
      <c r="F14" s="1">
        <v>22.6</v>
      </c>
      <c r="G14" s="1">
        <v>25.1</v>
      </c>
      <c r="H14" s="1">
        <v>27</v>
      </c>
      <c r="I14" s="1">
        <v>28.3</v>
      </c>
      <c r="J14" s="1">
        <v>25.7</v>
      </c>
      <c r="K14" s="1">
        <v>20.7</v>
      </c>
      <c r="L14" s="1">
        <v>22</v>
      </c>
      <c r="M14" s="1">
        <v>16.7</v>
      </c>
    </row>
    <row r="15" spans="1:13">
      <c r="A15" s="1">
        <v>13</v>
      </c>
      <c r="B15" s="1">
        <v>9.9</v>
      </c>
      <c r="C15" s="1">
        <v>14.2</v>
      </c>
      <c r="D15" s="1">
        <v>18.600000000000001</v>
      </c>
      <c r="E15" s="1">
        <v>23.4</v>
      </c>
      <c r="F15" s="1">
        <v>22.3</v>
      </c>
      <c r="G15" s="1">
        <v>23.9</v>
      </c>
      <c r="H15" s="1">
        <v>28.1</v>
      </c>
      <c r="I15" s="1">
        <v>26.5</v>
      </c>
      <c r="J15" s="1">
        <v>26.3</v>
      </c>
      <c r="K15" s="1">
        <v>21.5</v>
      </c>
      <c r="L15" s="1">
        <v>21.2</v>
      </c>
      <c r="M15" s="1">
        <v>18.3</v>
      </c>
    </row>
    <row r="16" spans="1:13">
      <c r="A16" s="1">
        <v>14</v>
      </c>
      <c r="B16" s="1">
        <v>11</v>
      </c>
      <c r="C16" s="1">
        <v>15</v>
      </c>
      <c r="D16" s="1">
        <v>21.4</v>
      </c>
      <c r="E16" s="1">
        <v>24</v>
      </c>
      <c r="F16" s="1">
        <v>24.1</v>
      </c>
      <c r="G16" s="1">
        <v>25.9</v>
      </c>
      <c r="H16" s="1">
        <v>28.1</v>
      </c>
      <c r="I16" s="1">
        <v>26.3</v>
      </c>
      <c r="J16" s="1">
        <v>26.1</v>
      </c>
      <c r="K16" s="1">
        <v>19.8</v>
      </c>
      <c r="L16" s="1">
        <v>19.5</v>
      </c>
      <c r="M16" s="1">
        <v>17</v>
      </c>
    </row>
    <row r="17" spans="1:13">
      <c r="A17" s="1">
        <v>15</v>
      </c>
      <c r="B17" s="1">
        <v>10.4</v>
      </c>
      <c r="C17" s="1">
        <v>12.8</v>
      </c>
      <c r="D17" s="1">
        <v>17.7</v>
      </c>
      <c r="E17" s="1">
        <v>21.4</v>
      </c>
      <c r="F17" s="1">
        <v>25.9</v>
      </c>
      <c r="G17" s="1">
        <v>24.3</v>
      </c>
      <c r="H17" s="1">
        <v>24.9</v>
      </c>
      <c r="I17" s="1">
        <v>23.3</v>
      </c>
      <c r="J17" s="1">
        <v>22.8</v>
      </c>
      <c r="K17" s="1">
        <v>20.3</v>
      </c>
      <c r="L17" s="1">
        <v>18.8</v>
      </c>
      <c r="M17" s="1">
        <v>18.7</v>
      </c>
    </row>
    <row r="18" spans="1:13">
      <c r="A18" s="1">
        <v>16</v>
      </c>
      <c r="B18" s="1">
        <v>13</v>
      </c>
      <c r="C18" s="1">
        <v>10.9</v>
      </c>
      <c r="D18" s="1">
        <v>16.8</v>
      </c>
      <c r="E18" s="1">
        <v>21.4</v>
      </c>
      <c r="F18" s="1">
        <v>26.4</v>
      </c>
      <c r="G18" s="1">
        <v>25.6</v>
      </c>
      <c r="H18" s="1">
        <v>25.1</v>
      </c>
      <c r="I18" s="1">
        <v>25.5</v>
      </c>
      <c r="J18" s="1">
        <v>26.1</v>
      </c>
      <c r="K18" s="1">
        <v>21.8</v>
      </c>
      <c r="L18" s="1">
        <v>19.2</v>
      </c>
      <c r="M18" s="1">
        <v>18.8</v>
      </c>
    </row>
    <row r="19" spans="1:13">
      <c r="A19" s="1">
        <v>17</v>
      </c>
      <c r="B19" s="1">
        <v>6.9</v>
      </c>
      <c r="C19" s="1">
        <v>11.8</v>
      </c>
      <c r="D19" s="1">
        <v>16.899999999999999</v>
      </c>
      <c r="E19" s="1">
        <v>22</v>
      </c>
      <c r="F19" s="1">
        <v>26.3</v>
      </c>
      <c r="G19" s="1">
        <v>26.6</v>
      </c>
      <c r="H19" s="1">
        <v>23.7</v>
      </c>
      <c r="I19" s="1">
        <v>26.8</v>
      </c>
      <c r="J19" s="1">
        <v>26.3</v>
      </c>
      <c r="K19" s="1">
        <v>23.1</v>
      </c>
      <c r="L19" s="1">
        <v>22.1</v>
      </c>
      <c r="M19" s="1">
        <v>20.5</v>
      </c>
    </row>
    <row r="20" spans="1:13">
      <c r="A20" s="1">
        <v>18</v>
      </c>
      <c r="B20" s="1">
        <v>6.4</v>
      </c>
      <c r="C20" s="1">
        <v>12.1</v>
      </c>
      <c r="D20" s="1">
        <v>19.5</v>
      </c>
      <c r="E20" s="1">
        <v>23.9</v>
      </c>
      <c r="F20" s="1">
        <v>25.1</v>
      </c>
      <c r="G20" s="1">
        <v>25.9</v>
      </c>
      <c r="H20" s="1">
        <v>25.1</v>
      </c>
      <c r="I20" s="1">
        <v>23.8</v>
      </c>
      <c r="J20" s="1">
        <v>24.1</v>
      </c>
      <c r="K20" s="1">
        <v>23.5</v>
      </c>
      <c r="L20" s="1">
        <v>23.2</v>
      </c>
      <c r="M20" s="1">
        <v>20.8</v>
      </c>
    </row>
    <row r="21" spans="1:13">
      <c r="A21" s="1">
        <v>19</v>
      </c>
      <c r="B21" s="1">
        <v>7</v>
      </c>
      <c r="C21" s="1">
        <v>13.4</v>
      </c>
      <c r="D21" s="1">
        <v>21.6</v>
      </c>
      <c r="E21" s="1">
        <v>24</v>
      </c>
      <c r="F21" s="1">
        <v>25.3</v>
      </c>
      <c r="G21" s="1">
        <v>26</v>
      </c>
      <c r="H21" s="1">
        <v>25.6</v>
      </c>
      <c r="I21" s="1">
        <v>25</v>
      </c>
      <c r="J21" s="1">
        <v>24.4</v>
      </c>
      <c r="K21" s="1">
        <v>22.8</v>
      </c>
      <c r="L21" s="1">
        <v>23.5</v>
      </c>
      <c r="M21" s="1">
        <v>19.899999999999999</v>
      </c>
    </row>
    <row r="22" spans="1:13">
      <c r="A22" s="1">
        <v>20</v>
      </c>
      <c r="B22" s="1">
        <v>10.6</v>
      </c>
      <c r="C22" s="1">
        <v>15.5</v>
      </c>
      <c r="D22" s="1">
        <v>22.4</v>
      </c>
      <c r="E22" s="1">
        <v>23.1</v>
      </c>
      <c r="F22" s="1">
        <v>25.2</v>
      </c>
      <c r="G22" s="1">
        <v>26</v>
      </c>
      <c r="H22" s="1">
        <v>26.3</v>
      </c>
      <c r="I22" s="1">
        <v>24.7</v>
      </c>
      <c r="J22" s="1">
        <v>24.1</v>
      </c>
      <c r="K22" s="1">
        <v>24.2</v>
      </c>
      <c r="L22" s="1">
        <v>16.3</v>
      </c>
      <c r="M22" s="1">
        <v>19.600000000000001</v>
      </c>
    </row>
    <row r="23" spans="1:13">
      <c r="A23" s="1">
        <v>21</v>
      </c>
      <c r="B23" s="1">
        <v>15.4</v>
      </c>
      <c r="C23" s="1">
        <v>16.600000000000001</v>
      </c>
      <c r="D23" s="1">
        <v>23.3</v>
      </c>
      <c r="E23" s="1">
        <v>24.4</v>
      </c>
      <c r="F23" s="1">
        <v>22.7</v>
      </c>
      <c r="G23" s="1">
        <v>25.7</v>
      </c>
      <c r="H23" s="1">
        <v>26.7</v>
      </c>
      <c r="I23" s="1">
        <v>23.3</v>
      </c>
      <c r="J23" s="1">
        <v>24.3</v>
      </c>
      <c r="K23" s="1">
        <v>21.9</v>
      </c>
      <c r="L23" s="1">
        <v>15.8</v>
      </c>
      <c r="M23" s="1">
        <v>17.100000000000001</v>
      </c>
    </row>
    <row r="24" spans="1:13">
      <c r="A24" s="1">
        <v>22</v>
      </c>
      <c r="B24" s="1">
        <v>15.5</v>
      </c>
      <c r="C24" s="1">
        <v>15.3</v>
      </c>
      <c r="D24" s="1">
        <v>24</v>
      </c>
      <c r="E24" s="1">
        <v>25.3</v>
      </c>
      <c r="F24" s="1">
        <v>23.6</v>
      </c>
      <c r="G24" s="1">
        <v>26.7</v>
      </c>
      <c r="H24" s="1">
        <v>27.3</v>
      </c>
      <c r="I24" s="1">
        <v>24.8</v>
      </c>
      <c r="J24" s="1">
        <v>23.5</v>
      </c>
      <c r="K24" s="1">
        <v>22.2</v>
      </c>
      <c r="L24" s="1">
        <v>15.4</v>
      </c>
      <c r="M24" s="1">
        <v>15</v>
      </c>
    </row>
    <row r="25" spans="1:13">
      <c r="A25" s="1">
        <v>23</v>
      </c>
      <c r="B25" s="1">
        <v>13.9</v>
      </c>
      <c r="C25" s="1">
        <v>14.5</v>
      </c>
      <c r="D25" s="1">
        <v>22.9</v>
      </c>
      <c r="E25" s="1">
        <v>25.3</v>
      </c>
      <c r="F25" s="1">
        <v>23.7</v>
      </c>
      <c r="G25" s="1">
        <v>26.9</v>
      </c>
      <c r="H25" s="1">
        <v>27.5</v>
      </c>
      <c r="I25" s="1">
        <v>25.3</v>
      </c>
      <c r="J25" s="1">
        <v>24.7</v>
      </c>
      <c r="K25" s="1">
        <v>23.1</v>
      </c>
      <c r="L25" s="1">
        <v>16.399999999999999</v>
      </c>
      <c r="M25" s="1">
        <v>15.1</v>
      </c>
    </row>
    <row r="26" spans="1:13">
      <c r="A26" s="1">
        <v>24</v>
      </c>
      <c r="B26" s="1">
        <v>16.899999999999999</v>
      </c>
      <c r="C26" s="1">
        <v>15.4</v>
      </c>
      <c r="D26" s="1">
        <v>17.7</v>
      </c>
      <c r="E26" s="1">
        <v>25.3</v>
      </c>
      <c r="F26" s="1">
        <v>23.8</v>
      </c>
      <c r="G26" s="1">
        <v>27.7</v>
      </c>
      <c r="H26" s="1">
        <v>27.1</v>
      </c>
      <c r="I26" s="1">
        <v>26.8</v>
      </c>
      <c r="J26" s="1">
        <v>24.1</v>
      </c>
      <c r="K26" s="1">
        <v>22.8</v>
      </c>
      <c r="L26" s="1">
        <v>15.3</v>
      </c>
      <c r="M26" s="1">
        <v>16.899999999999999</v>
      </c>
    </row>
    <row r="27" spans="1:13">
      <c r="A27" s="1">
        <v>25</v>
      </c>
      <c r="B27" s="1">
        <v>16.8</v>
      </c>
      <c r="C27" s="1">
        <v>15.1</v>
      </c>
      <c r="D27" s="1">
        <v>16.8</v>
      </c>
      <c r="E27" s="1">
        <v>25.7</v>
      </c>
      <c r="F27" s="1">
        <v>23.9</v>
      </c>
      <c r="G27" s="1">
        <v>26.2</v>
      </c>
      <c r="H27" s="1">
        <v>27.1</v>
      </c>
      <c r="I27" s="1">
        <v>23.7</v>
      </c>
      <c r="J27" s="1">
        <v>23</v>
      </c>
      <c r="K27" s="1">
        <v>22.7</v>
      </c>
      <c r="L27" s="1">
        <v>14.6</v>
      </c>
      <c r="M27" s="1">
        <v>19.100000000000001</v>
      </c>
    </row>
    <row r="28" spans="1:13">
      <c r="A28" s="1">
        <v>26</v>
      </c>
      <c r="B28" s="1">
        <v>14.1</v>
      </c>
      <c r="C28" s="1">
        <v>15.1</v>
      </c>
      <c r="D28" s="1">
        <v>17.5</v>
      </c>
      <c r="E28" s="1">
        <v>23</v>
      </c>
      <c r="F28" s="1">
        <v>24.6</v>
      </c>
      <c r="G28" s="1">
        <v>25</v>
      </c>
      <c r="H28" s="1">
        <v>25.2</v>
      </c>
      <c r="I28" s="1">
        <v>25.2</v>
      </c>
      <c r="J28" s="1">
        <v>25.2</v>
      </c>
      <c r="K28" s="1">
        <v>21.8</v>
      </c>
      <c r="L28" s="1">
        <v>17.100000000000001</v>
      </c>
      <c r="M28" s="1">
        <v>20.5</v>
      </c>
    </row>
    <row r="29" spans="1:13">
      <c r="A29" s="1">
        <v>27</v>
      </c>
      <c r="B29" s="1">
        <v>15</v>
      </c>
      <c r="C29" s="1">
        <v>15.5</v>
      </c>
      <c r="D29" s="1">
        <v>17.399999999999999</v>
      </c>
      <c r="E29" s="1">
        <v>20.5</v>
      </c>
      <c r="F29" s="1">
        <v>24.3</v>
      </c>
      <c r="G29" s="1">
        <v>25.9</v>
      </c>
      <c r="H29" s="1">
        <v>26.8</v>
      </c>
      <c r="I29" s="1">
        <v>26.3</v>
      </c>
      <c r="J29" s="1">
        <v>26.1</v>
      </c>
      <c r="K29" s="1">
        <v>23.6</v>
      </c>
      <c r="L29" s="1">
        <v>15.9</v>
      </c>
      <c r="M29" s="1">
        <v>21.4</v>
      </c>
    </row>
    <row r="30" spans="1:13">
      <c r="A30" s="1">
        <v>28</v>
      </c>
      <c r="B30" s="1">
        <v>17.600000000000001</v>
      </c>
      <c r="C30" s="1">
        <v>16.399999999999999</v>
      </c>
      <c r="D30" s="1">
        <v>16.3</v>
      </c>
      <c r="E30" s="1">
        <v>19.8</v>
      </c>
      <c r="F30" s="1">
        <v>25</v>
      </c>
      <c r="G30" s="1">
        <v>27.1</v>
      </c>
      <c r="H30" s="1">
        <v>26.5</v>
      </c>
      <c r="I30" s="1">
        <v>26.8</v>
      </c>
      <c r="J30" s="1">
        <v>25.8</v>
      </c>
      <c r="K30" s="1">
        <v>24.1</v>
      </c>
      <c r="L30" s="1">
        <v>19</v>
      </c>
      <c r="M30" s="1">
        <v>14</v>
      </c>
    </row>
    <row r="31" spans="1:13">
      <c r="A31" s="1">
        <v>29</v>
      </c>
      <c r="B31" s="1">
        <v>17.5</v>
      </c>
      <c r="D31" s="1">
        <v>17.899999999999999</v>
      </c>
      <c r="E31" s="1">
        <v>20.9</v>
      </c>
      <c r="F31" s="1">
        <v>23.9</v>
      </c>
      <c r="G31" s="1">
        <v>25.2</v>
      </c>
      <c r="H31" s="1">
        <v>25</v>
      </c>
      <c r="I31" s="1">
        <v>22.2</v>
      </c>
      <c r="J31" s="1">
        <v>26.1</v>
      </c>
      <c r="K31" s="1">
        <v>23.4</v>
      </c>
      <c r="L31" s="1">
        <v>20.5</v>
      </c>
      <c r="M31" s="1">
        <v>12.7</v>
      </c>
    </row>
    <row r="32" spans="1:13">
      <c r="A32" s="1">
        <v>30</v>
      </c>
      <c r="B32" s="1">
        <v>18.399999999999999</v>
      </c>
      <c r="D32" s="1">
        <v>17.100000000000001</v>
      </c>
      <c r="E32" s="1">
        <v>23.2</v>
      </c>
      <c r="F32" s="1">
        <v>24.9</v>
      </c>
      <c r="G32" s="1">
        <v>25.2</v>
      </c>
      <c r="H32" s="1">
        <v>24.3</v>
      </c>
      <c r="I32" s="1">
        <v>23.1</v>
      </c>
      <c r="J32" s="1">
        <v>23.1</v>
      </c>
      <c r="K32" s="1">
        <v>22.8</v>
      </c>
      <c r="L32" s="1">
        <v>22.6</v>
      </c>
      <c r="M32" s="1">
        <v>11.8</v>
      </c>
    </row>
    <row r="33" spans="1:13">
      <c r="A33" s="1">
        <v>31</v>
      </c>
      <c r="B33" s="1">
        <v>13.4</v>
      </c>
      <c r="D33" s="1">
        <v>17.399999999999999</v>
      </c>
      <c r="F33" s="1">
        <v>24.4</v>
      </c>
      <c r="H33" s="1">
        <v>24.3</v>
      </c>
      <c r="I33" s="1">
        <v>24</v>
      </c>
      <c r="K33" s="1">
        <v>22.2</v>
      </c>
      <c r="M33" s="1">
        <v>11.7</v>
      </c>
    </row>
    <row r="34" spans="1:13">
      <c r="A34" s="1">
        <f>A1+1</f>
        <v>1962</v>
      </c>
      <c r="B34" s="1" t="s">
        <v>2</v>
      </c>
      <c r="C34" s="1" t="s">
        <v>3</v>
      </c>
      <c r="D34" s="1" t="s">
        <v>4</v>
      </c>
      <c r="E34" s="1" t="s">
        <v>5</v>
      </c>
      <c r="F34" s="1" t="s">
        <v>6</v>
      </c>
      <c r="G34" s="1" t="s">
        <v>7</v>
      </c>
      <c r="H34" s="1" t="s">
        <v>8</v>
      </c>
      <c r="I34" s="1" t="s">
        <v>9</v>
      </c>
      <c r="J34" s="1" t="s">
        <v>10</v>
      </c>
      <c r="K34" s="1" t="s">
        <v>11</v>
      </c>
      <c r="L34" s="1" t="s">
        <v>12</v>
      </c>
      <c r="M34" s="1" t="s">
        <v>13</v>
      </c>
    </row>
    <row r="36" spans="1:13">
      <c r="A36" s="1">
        <v>1</v>
      </c>
      <c r="B36" s="1">
        <v>10.6</v>
      </c>
      <c r="C36" s="1">
        <v>11.5</v>
      </c>
      <c r="D36" s="1">
        <v>13.3</v>
      </c>
      <c r="E36" s="1">
        <v>19.2</v>
      </c>
      <c r="F36" s="1">
        <v>23.6</v>
      </c>
      <c r="G36" s="1">
        <v>26.8</v>
      </c>
      <c r="H36" s="1">
        <v>27.9</v>
      </c>
      <c r="I36" s="1">
        <v>25.1</v>
      </c>
      <c r="J36" s="1">
        <v>25.4</v>
      </c>
      <c r="K36" s="1">
        <v>23.5</v>
      </c>
      <c r="L36" s="1">
        <v>24.5</v>
      </c>
      <c r="M36" s="1">
        <v>14.1</v>
      </c>
    </row>
    <row r="37" spans="1:13">
      <c r="A37" s="1">
        <v>2</v>
      </c>
      <c r="B37" s="1">
        <v>10.3</v>
      </c>
      <c r="C37" s="1">
        <v>9.4</v>
      </c>
      <c r="D37" s="1">
        <v>13.1</v>
      </c>
      <c r="E37" s="1">
        <v>21.5</v>
      </c>
      <c r="F37" s="1">
        <v>23.6</v>
      </c>
      <c r="G37" s="1">
        <v>26.3</v>
      </c>
      <c r="H37" s="1">
        <v>25.1</v>
      </c>
      <c r="I37" s="1">
        <v>25.5</v>
      </c>
      <c r="J37" s="1">
        <v>26.7</v>
      </c>
      <c r="K37" s="1">
        <v>24.8</v>
      </c>
      <c r="L37" s="1">
        <v>25.1</v>
      </c>
      <c r="M37" s="1">
        <v>9.5</v>
      </c>
    </row>
    <row r="38" spans="1:13">
      <c r="A38" s="1">
        <v>3</v>
      </c>
      <c r="B38" s="1">
        <v>8.5</v>
      </c>
      <c r="C38" s="1">
        <v>11.4</v>
      </c>
      <c r="D38" s="1">
        <v>14.8</v>
      </c>
      <c r="E38" s="1">
        <v>20</v>
      </c>
      <c r="F38" s="1">
        <v>23.9</v>
      </c>
      <c r="G38" s="1">
        <v>26.3</v>
      </c>
      <c r="H38" s="1">
        <v>25.4</v>
      </c>
      <c r="I38" s="1">
        <v>26</v>
      </c>
      <c r="J38" s="1">
        <v>25.8</v>
      </c>
      <c r="K38" s="1">
        <v>24.9</v>
      </c>
      <c r="L38" s="1">
        <v>20.5</v>
      </c>
      <c r="M38" s="1">
        <v>9.1</v>
      </c>
    </row>
    <row r="39" spans="1:13">
      <c r="A39" s="1">
        <v>4</v>
      </c>
      <c r="B39" s="1">
        <v>9.3000000000000007</v>
      </c>
      <c r="C39" s="1">
        <v>12.2</v>
      </c>
      <c r="D39" s="1">
        <v>15.4</v>
      </c>
      <c r="E39" s="1">
        <v>15.3</v>
      </c>
      <c r="F39" s="1">
        <v>24.9</v>
      </c>
      <c r="G39" s="1">
        <v>26.7</v>
      </c>
      <c r="H39" s="1">
        <v>27.1</v>
      </c>
      <c r="I39" s="1">
        <v>24.1</v>
      </c>
      <c r="J39" s="1">
        <v>24.2</v>
      </c>
      <c r="K39" s="1">
        <v>25.7</v>
      </c>
      <c r="L39" s="1">
        <v>19.100000000000001</v>
      </c>
      <c r="M39" s="1">
        <v>10.199999999999999</v>
      </c>
    </row>
    <row r="40" spans="1:13">
      <c r="A40" s="1">
        <v>5</v>
      </c>
      <c r="B40" s="1">
        <v>11.3</v>
      </c>
      <c r="C40" s="1">
        <v>11.4</v>
      </c>
      <c r="D40" s="1">
        <v>17.600000000000001</v>
      </c>
      <c r="E40" s="1">
        <v>17.5</v>
      </c>
      <c r="F40" s="1">
        <v>25.3</v>
      </c>
      <c r="G40" s="1">
        <v>26.8</v>
      </c>
      <c r="H40" s="1">
        <v>26.4</v>
      </c>
      <c r="I40" s="1">
        <v>26.5</v>
      </c>
      <c r="J40" s="1">
        <v>22.2</v>
      </c>
      <c r="K40" s="1">
        <v>25</v>
      </c>
      <c r="L40" s="1">
        <v>17.3</v>
      </c>
      <c r="M40" s="1">
        <v>10.3</v>
      </c>
    </row>
    <row r="41" spans="1:13">
      <c r="A41" s="1">
        <v>6</v>
      </c>
      <c r="B41" s="1">
        <v>13.1</v>
      </c>
      <c r="C41" s="1">
        <v>14.5</v>
      </c>
      <c r="D41" s="1">
        <v>18.600000000000001</v>
      </c>
      <c r="E41" s="1">
        <v>20.2</v>
      </c>
      <c r="F41" s="1">
        <v>24.7</v>
      </c>
      <c r="G41" s="1">
        <v>25.7</v>
      </c>
      <c r="H41" s="1">
        <v>26</v>
      </c>
      <c r="I41" s="1">
        <v>25.3</v>
      </c>
      <c r="J41" s="1">
        <v>23.3</v>
      </c>
      <c r="K41" s="1">
        <v>23.7</v>
      </c>
      <c r="L41" s="1">
        <v>15.6</v>
      </c>
      <c r="M41" s="1">
        <v>9.4</v>
      </c>
    </row>
    <row r="42" spans="1:13">
      <c r="A42" s="1">
        <v>7</v>
      </c>
      <c r="B42" s="1">
        <v>13.5</v>
      </c>
      <c r="C42" s="1">
        <v>16.100000000000001</v>
      </c>
      <c r="D42" s="1">
        <v>20</v>
      </c>
      <c r="E42" s="1">
        <v>22.6</v>
      </c>
      <c r="F42" s="1">
        <v>24.6</v>
      </c>
      <c r="G42" s="1">
        <v>24.2</v>
      </c>
      <c r="H42" s="1">
        <v>26</v>
      </c>
      <c r="I42" s="1">
        <v>25.8</v>
      </c>
      <c r="J42" s="1">
        <v>22.6</v>
      </c>
      <c r="K42" s="1">
        <v>23.6</v>
      </c>
      <c r="L42" s="1">
        <v>18.399999999999999</v>
      </c>
      <c r="M42" s="1">
        <v>10.5</v>
      </c>
    </row>
    <row r="43" spans="1:13">
      <c r="A43" s="1">
        <v>8</v>
      </c>
      <c r="B43" s="1">
        <v>12.8</v>
      </c>
      <c r="C43" s="1">
        <v>16.899999999999999</v>
      </c>
      <c r="D43" s="1">
        <v>20</v>
      </c>
      <c r="E43" s="1">
        <v>19.3</v>
      </c>
      <c r="F43" s="1">
        <v>25.9</v>
      </c>
      <c r="G43" s="1">
        <v>24.3</v>
      </c>
      <c r="H43" s="1">
        <v>26</v>
      </c>
      <c r="I43" s="1">
        <v>26.1</v>
      </c>
      <c r="J43" s="1">
        <v>23</v>
      </c>
      <c r="K43" s="1">
        <v>23.7</v>
      </c>
      <c r="L43" s="1">
        <v>20</v>
      </c>
      <c r="M43" s="1">
        <v>15</v>
      </c>
    </row>
    <row r="44" spans="1:13">
      <c r="A44" s="1">
        <v>9</v>
      </c>
      <c r="B44" s="1">
        <v>12.4</v>
      </c>
      <c r="C44" s="1">
        <v>16.7</v>
      </c>
      <c r="D44" s="1">
        <v>20.2</v>
      </c>
      <c r="E44" s="1">
        <v>22.5</v>
      </c>
      <c r="F44" s="1">
        <v>22.3</v>
      </c>
      <c r="G44" s="1">
        <v>25.1</v>
      </c>
      <c r="H44" s="1">
        <v>26.8</v>
      </c>
      <c r="I44" s="1">
        <v>26.1</v>
      </c>
      <c r="J44" s="1">
        <v>24.5</v>
      </c>
      <c r="K44" s="1">
        <v>24.6</v>
      </c>
      <c r="L44" s="1">
        <v>19.5</v>
      </c>
      <c r="M44" s="1">
        <v>12.7</v>
      </c>
    </row>
    <row r="45" spans="1:13">
      <c r="A45" s="1">
        <v>10</v>
      </c>
      <c r="B45" s="1">
        <v>13.8</v>
      </c>
      <c r="C45" s="1">
        <v>17.5</v>
      </c>
      <c r="D45" s="1">
        <v>20</v>
      </c>
      <c r="E45" s="1">
        <v>21.3</v>
      </c>
      <c r="F45" s="1">
        <v>21.9</v>
      </c>
      <c r="G45" s="1">
        <v>24.4</v>
      </c>
      <c r="H45" s="1">
        <v>27.7</v>
      </c>
      <c r="I45" s="1">
        <v>26</v>
      </c>
      <c r="J45" s="1">
        <v>24.3</v>
      </c>
      <c r="K45" s="1">
        <v>24.8</v>
      </c>
      <c r="L45" s="1">
        <v>18.600000000000001</v>
      </c>
      <c r="M45" s="1">
        <v>15.2</v>
      </c>
    </row>
    <row r="46" spans="1:13">
      <c r="A46" s="1">
        <v>11</v>
      </c>
      <c r="B46" s="1">
        <v>11.7</v>
      </c>
      <c r="C46" s="1">
        <v>19.5</v>
      </c>
      <c r="D46" s="1">
        <v>17.5</v>
      </c>
      <c r="E46" s="1">
        <v>22.5</v>
      </c>
      <c r="F46" s="1">
        <v>24</v>
      </c>
      <c r="G46" s="1">
        <v>25.1</v>
      </c>
      <c r="H46" s="1">
        <v>24.1</v>
      </c>
      <c r="I46" s="1">
        <v>23.5</v>
      </c>
      <c r="J46" s="1">
        <v>24.3</v>
      </c>
      <c r="K46" s="1">
        <v>24.6</v>
      </c>
      <c r="L46" s="1">
        <v>15.3</v>
      </c>
      <c r="M46" s="1">
        <v>18.8</v>
      </c>
    </row>
    <row r="47" spans="1:13">
      <c r="A47" s="1">
        <v>12</v>
      </c>
      <c r="B47" s="1">
        <v>12.4</v>
      </c>
      <c r="C47" s="1">
        <v>19.899999999999999</v>
      </c>
      <c r="D47" s="1">
        <v>17.8</v>
      </c>
      <c r="E47" s="1">
        <v>22.9</v>
      </c>
      <c r="F47" s="1">
        <v>25.6</v>
      </c>
      <c r="G47" s="1">
        <v>24.4</v>
      </c>
      <c r="H47" s="1">
        <v>24.6</v>
      </c>
      <c r="I47" s="1">
        <v>23</v>
      </c>
      <c r="J47" s="1">
        <v>24.4</v>
      </c>
      <c r="K47" s="1">
        <v>24.8</v>
      </c>
      <c r="L47" s="1">
        <v>17</v>
      </c>
      <c r="M47" s="1">
        <v>16.8</v>
      </c>
    </row>
    <row r="48" spans="1:13">
      <c r="A48" s="1">
        <v>13</v>
      </c>
      <c r="B48" s="1">
        <v>17.2</v>
      </c>
      <c r="C48" s="1">
        <v>20.5</v>
      </c>
      <c r="D48" s="1">
        <v>19</v>
      </c>
      <c r="E48" s="1">
        <v>17.600000000000001</v>
      </c>
      <c r="F48" s="1">
        <v>25.2</v>
      </c>
      <c r="G48" s="1">
        <v>25.1</v>
      </c>
      <c r="H48" s="1">
        <v>23.3</v>
      </c>
      <c r="I48" s="1">
        <v>25.6</v>
      </c>
      <c r="J48" s="1">
        <v>25.3</v>
      </c>
      <c r="K48" s="1">
        <v>22.3</v>
      </c>
      <c r="L48" s="1">
        <v>19.600000000000001</v>
      </c>
      <c r="M48" s="1">
        <v>18.3</v>
      </c>
    </row>
    <row r="49" spans="1:13">
      <c r="A49" s="1">
        <v>14</v>
      </c>
      <c r="B49" s="1">
        <v>18.100000000000001</v>
      </c>
      <c r="C49" s="1">
        <v>14.5</v>
      </c>
      <c r="D49" s="1">
        <v>20.100000000000001</v>
      </c>
      <c r="E49" s="1">
        <v>18.7</v>
      </c>
      <c r="F49" s="1">
        <v>25.9</v>
      </c>
      <c r="G49" s="1">
        <v>24.4</v>
      </c>
      <c r="H49" s="1">
        <v>24.3</v>
      </c>
      <c r="I49" s="1">
        <v>26.4</v>
      </c>
      <c r="J49" s="1">
        <v>25.1</v>
      </c>
      <c r="K49" s="1">
        <v>19</v>
      </c>
      <c r="L49" s="1">
        <v>20.7</v>
      </c>
      <c r="M49" s="1">
        <v>19.399999999999999</v>
      </c>
    </row>
    <row r="50" spans="1:13">
      <c r="A50" s="1">
        <v>15</v>
      </c>
      <c r="B50" s="1">
        <v>19.399999999999999</v>
      </c>
      <c r="C50" s="1">
        <v>14.4</v>
      </c>
      <c r="D50" s="1">
        <v>21</v>
      </c>
      <c r="E50" s="1">
        <v>18.100000000000001</v>
      </c>
      <c r="F50" s="1">
        <v>26</v>
      </c>
      <c r="G50" s="1">
        <v>25.6</v>
      </c>
      <c r="H50" s="1">
        <v>25.2</v>
      </c>
      <c r="I50" s="1">
        <v>26</v>
      </c>
      <c r="J50" s="1">
        <v>24.3</v>
      </c>
      <c r="K50" s="1">
        <v>18.600000000000001</v>
      </c>
      <c r="L50" s="1">
        <v>21.7</v>
      </c>
      <c r="M50" s="1">
        <v>19.8</v>
      </c>
    </row>
    <row r="51" spans="1:13">
      <c r="A51" s="1">
        <v>16</v>
      </c>
      <c r="B51" s="1">
        <v>12.1</v>
      </c>
      <c r="C51" s="1">
        <v>14.9</v>
      </c>
      <c r="D51" s="1">
        <v>20.5</v>
      </c>
      <c r="E51" s="1">
        <v>19.5</v>
      </c>
      <c r="F51" s="1">
        <v>26.2</v>
      </c>
      <c r="G51" s="1">
        <v>25.7</v>
      </c>
      <c r="H51" s="1">
        <v>25.8</v>
      </c>
      <c r="I51" s="1">
        <v>23.4</v>
      </c>
      <c r="J51" s="1">
        <v>24.5</v>
      </c>
      <c r="K51" s="1">
        <v>19</v>
      </c>
      <c r="L51" s="1">
        <v>22.1</v>
      </c>
      <c r="M51" s="1">
        <v>19.2</v>
      </c>
    </row>
    <row r="52" spans="1:13">
      <c r="A52" s="1">
        <v>17</v>
      </c>
      <c r="B52" s="1">
        <v>10.1</v>
      </c>
      <c r="C52" s="1">
        <v>12.7</v>
      </c>
      <c r="D52" s="1">
        <v>17.3</v>
      </c>
      <c r="E52" s="1">
        <v>21.9</v>
      </c>
      <c r="F52" s="1">
        <v>26.8</v>
      </c>
      <c r="G52" s="1">
        <v>24.2</v>
      </c>
      <c r="H52" s="1">
        <v>26</v>
      </c>
      <c r="I52" s="1">
        <v>24.2</v>
      </c>
      <c r="J52" s="1">
        <v>25.1</v>
      </c>
      <c r="K52" s="1">
        <v>20.8</v>
      </c>
      <c r="L52" s="1">
        <v>22</v>
      </c>
      <c r="M52" s="1">
        <v>15.4</v>
      </c>
    </row>
    <row r="53" spans="1:13">
      <c r="A53" s="1">
        <v>18</v>
      </c>
      <c r="B53" s="1">
        <v>10.5</v>
      </c>
      <c r="C53" s="1">
        <v>14.2</v>
      </c>
      <c r="D53" s="1">
        <v>17</v>
      </c>
      <c r="E53" s="1">
        <v>20.7</v>
      </c>
      <c r="F53" s="1">
        <v>22.7</v>
      </c>
      <c r="G53" s="1">
        <v>24.9</v>
      </c>
      <c r="H53" s="1">
        <v>26.9</v>
      </c>
      <c r="I53" s="1">
        <v>25</v>
      </c>
      <c r="J53" s="1">
        <v>24.6</v>
      </c>
      <c r="K53" s="1">
        <v>21</v>
      </c>
      <c r="L53" s="1">
        <v>20.7</v>
      </c>
      <c r="M53" s="1">
        <v>15.1</v>
      </c>
    </row>
    <row r="54" spans="1:13">
      <c r="A54" s="1">
        <v>19</v>
      </c>
      <c r="B54" s="1">
        <v>11</v>
      </c>
      <c r="C54" s="1">
        <v>14.1</v>
      </c>
      <c r="D54" s="1">
        <v>19.899999999999999</v>
      </c>
      <c r="E54" s="1">
        <v>20</v>
      </c>
      <c r="F54" s="1">
        <v>21.9</v>
      </c>
      <c r="G54" s="1">
        <v>24.2</v>
      </c>
      <c r="H54" s="1">
        <v>25.1</v>
      </c>
      <c r="I54" s="1">
        <v>23.9</v>
      </c>
      <c r="J54" s="1">
        <v>24.1</v>
      </c>
      <c r="K54" s="1">
        <v>21.5</v>
      </c>
      <c r="L54" s="1">
        <v>20.9</v>
      </c>
      <c r="M54" s="1">
        <v>17.5</v>
      </c>
    </row>
    <row r="55" spans="1:13">
      <c r="A55" s="1">
        <v>20</v>
      </c>
      <c r="B55" s="1">
        <v>11.9</v>
      </c>
      <c r="C55" s="1">
        <v>12.2</v>
      </c>
      <c r="D55" s="1">
        <v>21.8</v>
      </c>
      <c r="E55" s="1">
        <v>19.7</v>
      </c>
      <c r="F55" s="1">
        <v>21.9</v>
      </c>
      <c r="G55" s="1">
        <v>26.6</v>
      </c>
      <c r="H55" s="1">
        <v>26.7</v>
      </c>
      <c r="I55" s="1">
        <v>24.2</v>
      </c>
      <c r="J55" s="1">
        <v>25</v>
      </c>
      <c r="K55" s="1">
        <v>19.7</v>
      </c>
      <c r="L55" s="1">
        <v>22.2</v>
      </c>
      <c r="M55" s="1">
        <v>16.399999999999999</v>
      </c>
    </row>
    <row r="56" spans="1:13">
      <c r="A56" s="1">
        <v>21</v>
      </c>
      <c r="B56" s="1">
        <v>11.2</v>
      </c>
      <c r="C56" s="1">
        <v>13.7</v>
      </c>
      <c r="D56" s="1">
        <v>22.4</v>
      </c>
      <c r="E56" s="1">
        <v>21.3</v>
      </c>
      <c r="F56" s="1">
        <v>23.2</v>
      </c>
      <c r="G56" s="1">
        <v>27.1</v>
      </c>
      <c r="H56" s="1">
        <v>28.1</v>
      </c>
      <c r="I56" s="1">
        <v>26</v>
      </c>
      <c r="J56" s="1">
        <v>24.9</v>
      </c>
      <c r="K56" s="1">
        <v>18.2</v>
      </c>
      <c r="L56" s="1">
        <v>22.2</v>
      </c>
      <c r="M56" s="1">
        <v>15.3</v>
      </c>
    </row>
    <row r="57" spans="1:13">
      <c r="A57" s="1">
        <v>22</v>
      </c>
      <c r="B57" s="1">
        <v>12.1</v>
      </c>
      <c r="C57" s="1">
        <v>15.8</v>
      </c>
      <c r="D57" s="1">
        <v>16.899999999999999</v>
      </c>
      <c r="E57" s="1">
        <v>23.3</v>
      </c>
      <c r="F57" s="1">
        <v>24.8</v>
      </c>
      <c r="G57" s="1">
        <v>28</v>
      </c>
      <c r="H57" s="1">
        <v>27.8</v>
      </c>
      <c r="I57" s="1">
        <v>25.2</v>
      </c>
      <c r="J57" s="1">
        <v>23.6</v>
      </c>
      <c r="K57" s="1">
        <v>18.8</v>
      </c>
      <c r="L57" s="1">
        <v>13.9</v>
      </c>
      <c r="M57" s="1">
        <v>15.9</v>
      </c>
    </row>
    <row r="58" spans="1:13">
      <c r="A58" s="1">
        <v>23</v>
      </c>
      <c r="B58" s="1">
        <v>10.8</v>
      </c>
      <c r="C58" s="1">
        <v>17.5</v>
      </c>
      <c r="D58" s="1">
        <v>14.9</v>
      </c>
      <c r="E58" s="1">
        <v>22.9</v>
      </c>
      <c r="F58" s="1">
        <v>24.6</v>
      </c>
      <c r="G58" s="1">
        <v>28.2</v>
      </c>
      <c r="H58" s="1">
        <v>28.7</v>
      </c>
      <c r="I58" s="1">
        <v>26.5</v>
      </c>
      <c r="J58" s="1">
        <v>24</v>
      </c>
      <c r="K58" s="1">
        <v>19.2</v>
      </c>
      <c r="L58" s="1">
        <v>12.7</v>
      </c>
      <c r="M58" s="1">
        <v>11.6</v>
      </c>
    </row>
    <row r="59" spans="1:13">
      <c r="A59" s="1">
        <v>24</v>
      </c>
      <c r="B59" s="1">
        <v>10.9</v>
      </c>
      <c r="C59" s="1">
        <v>18.600000000000001</v>
      </c>
      <c r="D59" s="1">
        <v>13.5</v>
      </c>
      <c r="E59" s="1">
        <v>20.399999999999999</v>
      </c>
      <c r="F59" s="1">
        <v>25.6</v>
      </c>
      <c r="G59" s="1">
        <v>28.6</v>
      </c>
      <c r="H59" s="1">
        <v>25.8</v>
      </c>
      <c r="I59" s="1">
        <v>25.7</v>
      </c>
      <c r="J59" s="1">
        <v>25</v>
      </c>
      <c r="K59" s="1">
        <v>19.399999999999999</v>
      </c>
      <c r="L59" s="1">
        <v>14.2</v>
      </c>
      <c r="M59" s="1">
        <v>11.8</v>
      </c>
    </row>
    <row r="60" spans="1:13">
      <c r="A60" s="1">
        <v>25</v>
      </c>
      <c r="B60" s="1">
        <v>12.9</v>
      </c>
      <c r="C60" s="1">
        <v>19.5</v>
      </c>
      <c r="D60" s="1">
        <v>14</v>
      </c>
      <c r="E60" s="1">
        <v>19.3</v>
      </c>
      <c r="F60" s="1">
        <v>25.6</v>
      </c>
      <c r="G60" s="1">
        <v>22.8</v>
      </c>
      <c r="H60" s="1">
        <v>27.6</v>
      </c>
      <c r="I60" s="1">
        <v>25.5</v>
      </c>
      <c r="J60" s="1">
        <v>24.6</v>
      </c>
      <c r="K60" s="1">
        <v>18.3</v>
      </c>
      <c r="L60" s="1">
        <v>16.8</v>
      </c>
      <c r="M60" s="1">
        <v>12.8</v>
      </c>
    </row>
    <row r="61" spans="1:13">
      <c r="A61" s="1">
        <v>26</v>
      </c>
      <c r="B61" s="1">
        <v>13.7</v>
      </c>
      <c r="C61" s="1">
        <v>18.5</v>
      </c>
      <c r="D61" s="1">
        <v>15.3</v>
      </c>
      <c r="E61" s="1">
        <v>19.600000000000001</v>
      </c>
      <c r="F61" s="1">
        <v>26.8</v>
      </c>
      <c r="G61" s="1">
        <v>27.5</v>
      </c>
      <c r="H61" s="1">
        <v>27.6</v>
      </c>
      <c r="I61" s="1">
        <v>25.5</v>
      </c>
      <c r="J61" s="1">
        <v>24.6</v>
      </c>
      <c r="K61" s="1">
        <v>18.5</v>
      </c>
      <c r="L61" s="1">
        <v>17.2</v>
      </c>
      <c r="M61" s="1">
        <v>14.8</v>
      </c>
    </row>
    <row r="62" spans="1:13">
      <c r="A62" s="1">
        <v>27</v>
      </c>
      <c r="B62" s="1">
        <v>9</v>
      </c>
      <c r="C62" s="1">
        <v>15</v>
      </c>
      <c r="D62" s="1">
        <v>15.8</v>
      </c>
      <c r="E62" s="1">
        <v>21.5</v>
      </c>
      <c r="F62" s="1">
        <v>27.2</v>
      </c>
      <c r="G62" s="1">
        <v>28.2</v>
      </c>
      <c r="H62" s="1">
        <v>25.8</v>
      </c>
      <c r="I62" s="1">
        <v>26.4</v>
      </c>
      <c r="J62" s="1">
        <v>24.3</v>
      </c>
      <c r="K62" s="1">
        <v>18.8</v>
      </c>
      <c r="L62" s="1">
        <v>14.8</v>
      </c>
      <c r="M62" s="1">
        <v>17.2</v>
      </c>
    </row>
    <row r="63" spans="1:13">
      <c r="A63" s="1">
        <v>28</v>
      </c>
      <c r="B63" s="1">
        <v>9.5</v>
      </c>
      <c r="C63" s="1">
        <v>13.4</v>
      </c>
      <c r="D63" s="1">
        <v>17.5</v>
      </c>
      <c r="E63" s="1">
        <v>22.5</v>
      </c>
      <c r="F63" s="1">
        <v>27.3</v>
      </c>
      <c r="G63" s="1">
        <v>24.4</v>
      </c>
      <c r="H63" s="1">
        <v>25.6</v>
      </c>
      <c r="I63" s="1">
        <v>27.2</v>
      </c>
      <c r="J63" s="1">
        <v>24.2</v>
      </c>
      <c r="K63" s="1">
        <v>19.600000000000001</v>
      </c>
      <c r="L63" s="1">
        <v>13.7</v>
      </c>
      <c r="M63" s="1">
        <v>17.600000000000001</v>
      </c>
    </row>
    <row r="64" spans="1:13">
      <c r="A64" s="1">
        <v>29</v>
      </c>
      <c r="B64" s="1">
        <v>14.4</v>
      </c>
      <c r="D64" s="1">
        <v>16.899999999999999</v>
      </c>
      <c r="E64" s="1">
        <v>22.1</v>
      </c>
      <c r="F64" s="1">
        <v>28.1</v>
      </c>
      <c r="G64" s="1">
        <v>23.7</v>
      </c>
      <c r="H64" s="1">
        <v>27</v>
      </c>
      <c r="I64" s="1">
        <v>23.9</v>
      </c>
      <c r="J64" s="1">
        <v>24.5</v>
      </c>
      <c r="K64" s="1">
        <v>21.2</v>
      </c>
      <c r="L64" s="1">
        <v>13.7</v>
      </c>
      <c r="M64" s="1">
        <v>18.3</v>
      </c>
    </row>
    <row r="65" spans="1:13">
      <c r="A65" s="1">
        <v>30</v>
      </c>
      <c r="B65" s="1">
        <v>13.1</v>
      </c>
      <c r="D65" s="1">
        <v>16.600000000000001</v>
      </c>
      <c r="E65" s="1">
        <v>22.2</v>
      </c>
      <c r="F65" s="1">
        <v>23.1</v>
      </c>
      <c r="G65" s="1">
        <v>28.3</v>
      </c>
      <c r="H65" s="1">
        <v>27.6</v>
      </c>
      <c r="I65" s="1">
        <v>26.5</v>
      </c>
      <c r="J65" s="1">
        <v>22.5</v>
      </c>
      <c r="K65" s="1">
        <v>22.5</v>
      </c>
      <c r="L65" s="1">
        <v>13.8</v>
      </c>
      <c r="M65" s="1">
        <v>15</v>
      </c>
    </row>
    <row r="66" spans="1:13">
      <c r="A66" s="1">
        <v>31</v>
      </c>
      <c r="B66" s="1">
        <v>12.3</v>
      </c>
      <c r="D66" s="1">
        <v>17.8</v>
      </c>
      <c r="F66" s="1">
        <v>26.8</v>
      </c>
      <c r="H66" s="1">
        <v>26.8</v>
      </c>
      <c r="I66" s="1">
        <v>25.1</v>
      </c>
      <c r="K66" s="1">
        <v>21</v>
      </c>
      <c r="M66" s="1">
        <v>14.2</v>
      </c>
    </row>
    <row r="67" spans="1:13">
      <c r="A67" s="1">
        <f>A34+1</f>
        <v>1963</v>
      </c>
      <c r="B67" s="1" t="s">
        <v>2</v>
      </c>
      <c r="C67" s="1" t="s">
        <v>3</v>
      </c>
      <c r="D67" s="1" t="s">
        <v>4</v>
      </c>
      <c r="E67" s="1" t="s">
        <v>5</v>
      </c>
      <c r="F67" s="1" t="s">
        <v>6</v>
      </c>
      <c r="G67" s="1" t="s">
        <v>7</v>
      </c>
      <c r="H67" s="1" t="s">
        <v>8</v>
      </c>
      <c r="I67" s="1" t="s">
        <v>9</v>
      </c>
      <c r="J67" s="1" t="s">
        <v>10</v>
      </c>
      <c r="K67" s="1" t="s">
        <v>11</v>
      </c>
      <c r="L67" s="1" t="s">
        <v>12</v>
      </c>
      <c r="M67" s="1" t="s">
        <v>13</v>
      </c>
    </row>
    <row r="69" spans="1:13">
      <c r="A69" s="1">
        <v>1</v>
      </c>
      <c r="B69" s="1">
        <v>14.8</v>
      </c>
      <c r="C69" s="1">
        <v>13.4</v>
      </c>
      <c r="D69" s="1">
        <v>12.2</v>
      </c>
      <c r="E69" s="1">
        <v>19.5</v>
      </c>
      <c r="F69" s="1">
        <v>24</v>
      </c>
      <c r="G69" s="1">
        <v>26</v>
      </c>
      <c r="H69" s="1">
        <v>27.1</v>
      </c>
      <c r="I69" s="1">
        <v>24.6</v>
      </c>
      <c r="J69" s="1">
        <v>26</v>
      </c>
      <c r="K69" s="1">
        <v>25</v>
      </c>
      <c r="L69" s="1">
        <v>21</v>
      </c>
      <c r="M69" s="1">
        <v>19.600000000000001</v>
      </c>
    </row>
    <row r="70" spans="1:13">
      <c r="A70" s="1">
        <v>2</v>
      </c>
      <c r="B70" s="1">
        <v>12.6</v>
      </c>
      <c r="C70" s="1">
        <v>16.2</v>
      </c>
      <c r="D70" s="1">
        <v>14.3</v>
      </c>
      <c r="E70" s="1">
        <v>19.8</v>
      </c>
      <c r="F70" s="1">
        <v>24.1</v>
      </c>
      <c r="G70" s="1">
        <v>22.6</v>
      </c>
      <c r="H70" s="1">
        <v>27.7</v>
      </c>
      <c r="I70" s="1">
        <v>25.5</v>
      </c>
      <c r="J70" s="1">
        <v>26.1</v>
      </c>
      <c r="K70" s="1">
        <v>24.7</v>
      </c>
      <c r="L70" s="1">
        <v>20.5</v>
      </c>
      <c r="M70" s="1">
        <v>16.5</v>
      </c>
    </row>
    <row r="71" spans="1:13">
      <c r="A71" s="1">
        <v>3</v>
      </c>
      <c r="B71" s="1">
        <v>13.4</v>
      </c>
      <c r="C71" s="1">
        <v>15.8</v>
      </c>
      <c r="D71" s="1">
        <v>16.3</v>
      </c>
      <c r="E71" s="1">
        <v>20.2</v>
      </c>
      <c r="F71" s="1">
        <v>20</v>
      </c>
      <c r="G71" s="1">
        <v>23</v>
      </c>
      <c r="H71" s="1">
        <v>25.2</v>
      </c>
      <c r="I71" s="1">
        <v>25.3</v>
      </c>
      <c r="J71" s="1">
        <v>27.1</v>
      </c>
      <c r="K71" s="1">
        <v>23.7</v>
      </c>
      <c r="L71" s="1">
        <v>21.3</v>
      </c>
      <c r="M71" s="1">
        <v>13.9</v>
      </c>
    </row>
    <row r="72" spans="1:13">
      <c r="A72" s="1">
        <v>4</v>
      </c>
      <c r="B72" s="1">
        <v>13.8</v>
      </c>
      <c r="C72" s="1">
        <v>14.5</v>
      </c>
      <c r="D72" s="1">
        <v>17.5</v>
      </c>
      <c r="E72" s="1">
        <v>20.5</v>
      </c>
      <c r="F72" s="1">
        <v>23</v>
      </c>
      <c r="G72" s="1">
        <v>25.6</v>
      </c>
      <c r="H72" s="1">
        <v>24.9</v>
      </c>
      <c r="I72" s="1">
        <v>25.5</v>
      </c>
      <c r="J72" s="1">
        <v>27.1</v>
      </c>
      <c r="K72" s="1">
        <v>22.9</v>
      </c>
      <c r="L72" s="1">
        <v>21.7</v>
      </c>
      <c r="M72" s="1">
        <v>14</v>
      </c>
    </row>
    <row r="73" spans="1:13">
      <c r="A73" s="1">
        <v>5</v>
      </c>
      <c r="B73" s="1">
        <v>11.2</v>
      </c>
      <c r="C73" s="1">
        <v>16.5</v>
      </c>
      <c r="D73" s="1">
        <v>19</v>
      </c>
      <c r="E73" s="1">
        <v>21.5</v>
      </c>
      <c r="F73" s="1">
        <v>21</v>
      </c>
      <c r="G73" s="1">
        <v>25</v>
      </c>
      <c r="H73" s="1">
        <v>25</v>
      </c>
      <c r="I73" s="1">
        <v>25.6</v>
      </c>
      <c r="J73" s="1">
        <v>26.7</v>
      </c>
      <c r="K73" s="1">
        <v>24.7</v>
      </c>
      <c r="L73" s="1">
        <v>21</v>
      </c>
      <c r="M73" s="1">
        <v>14.7</v>
      </c>
    </row>
    <row r="74" spans="1:13">
      <c r="A74" s="1">
        <v>6</v>
      </c>
      <c r="B74" s="1">
        <v>9.6</v>
      </c>
      <c r="C74" s="1">
        <v>16.600000000000001</v>
      </c>
      <c r="D74" s="1">
        <v>18.8</v>
      </c>
      <c r="E74" s="1">
        <v>21.9</v>
      </c>
      <c r="F74" s="1">
        <v>24.5</v>
      </c>
      <c r="G74" s="1">
        <v>27.3</v>
      </c>
      <c r="H74" s="1">
        <v>26.8</v>
      </c>
      <c r="I74" s="1">
        <v>26.3</v>
      </c>
      <c r="J74" s="1">
        <v>26.4</v>
      </c>
      <c r="K74" s="1">
        <v>21.3</v>
      </c>
      <c r="L74" s="1">
        <v>20.5</v>
      </c>
      <c r="M74" s="1">
        <v>16.600000000000001</v>
      </c>
    </row>
    <row r="75" spans="1:13">
      <c r="A75" s="1">
        <v>7</v>
      </c>
      <c r="B75" s="1">
        <v>10.7</v>
      </c>
      <c r="C75" s="1">
        <v>18.7</v>
      </c>
      <c r="D75" s="1">
        <v>17.2</v>
      </c>
      <c r="E75" s="1">
        <v>19.600000000000001</v>
      </c>
      <c r="F75" s="1">
        <v>24</v>
      </c>
      <c r="G75" s="1">
        <v>26.8</v>
      </c>
      <c r="H75" s="1">
        <v>27.8</v>
      </c>
      <c r="I75" s="1">
        <v>24</v>
      </c>
      <c r="J75" s="1">
        <v>25.1</v>
      </c>
      <c r="K75" s="1">
        <v>21.5</v>
      </c>
      <c r="L75" s="1">
        <v>20.100000000000001</v>
      </c>
      <c r="M75" s="1">
        <v>18.600000000000001</v>
      </c>
    </row>
    <row r="76" spans="1:13">
      <c r="A76" s="1">
        <v>8</v>
      </c>
      <c r="B76" s="1">
        <v>9.1999999999999993</v>
      </c>
      <c r="C76" s="1">
        <v>11.3</v>
      </c>
      <c r="D76" s="1">
        <v>17.899999999999999</v>
      </c>
      <c r="E76" s="1">
        <v>14.5</v>
      </c>
      <c r="F76" s="1">
        <v>24.1</v>
      </c>
      <c r="G76" s="1">
        <v>26.5</v>
      </c>
      <c r="H76" s="1">
        <v>26.9</v>
      </c>
      <c r="I76" s="1">
        <v>24.6</v>
      </c>
      <c r="J76" s="1">
        <v>26.1</v>
      </c>
      <c r="K76" s="1">
        <v>22</v>
      </c>
      <c r="L76" s="1">
        <v>20.7</v>
      </c>
      <c r="M76" s="1">
        <v>19.7</v>
      </c>
    </row>
    <row r="77" spans="1:13">
      <c r="A77" s="1">
        <v>9</v>
      </c>
      <c r="B77" s="1">
        <v>12.4</v>
      </c>
      <c r="C77" s="1">
        <v>9.1</v>
      </c>
      <c r="D77" s="1">
        <v>18.100000000000001</v>
      </c>
      <c r="E77" s="1">
        <v>13.4</v>
      </c>
      <c r="F77" s="1">
        <v>23.3</v>
      </c>
      <c r="G77" s="1">
        <v>26.5</v>
      </c>
      <c r="H77" s="1">
        <v>27.3</v>
      </c>
      <c r="I77" s="1">
        <v>25.6</v>
      </c>
      <c r="J77" s="1">
        <v>24.5</v>
      </c>
      <c r="K77" s="1">
        <v>23.3</v>
      </c>
      <c r="L77" s="1">
        <v>21.4</v>
      </c>
      <c r="M77" s="1">
        <v>20</v>
      </c>
    </row>
    <row r="78" spans="1:13">
      <c r="A78" s="1">
        <v>10</v>
      </c>
      <c r="B78" s="1">
        <v>12.5</v>
      </c>
      <c r="C78" s="1">
        <v>9.5</v>
      </c>
      <c r="D78" s="1">
        <v>20.8</v>
      </c>
      <c r="E78" s="1">
        <v>15.7</v>
      </c>
      <c r="F78" s="1">
        <v>23.5</v>
      </c>
      <c r="G78" s="1">
        <v>23.7</v>
      </c>
      <c r="H78" s="1">
        <v>28.1</v>
      </c>
      <c r="I78" s="1">
        <v>26.6</v>
      </c>
      <c r="J78" s="1">
        <v>24.1</v>
      </c>
      <c r="K78" s="1">
        <v>24.9</v>
      </c>
      <c r="L78" s="1">
        <v>20.9</v>
      </c>
      <c r="M78" s="1">
        <v>14.9</v>
      </c>
    </row>
    <row r="79" spans="1:13">
      <c r="A79" s="1">
        <v>11</v>
      </c>
      <c r="B79" s="1">
        <v>13</v>
      </c>
      <c r="C79" s="1">
        <v>10.7</v>
      </c>
      <c r="D79" s="1">
        <v>20.8</v>
      </c>
      <c r="E79" s="1">
        <v>15.4</v>
      </c>
      <c r="F79" s="1">
        <v>25</v>
      </c>
      <c r="G79" s="1">
        <v>25.7</v>
      </c>
      <c r="H79" s="1">
        <v>28.7</v>
      </c>
      <c r="I79" s="1">
        <v>26.4</v>
      </c>
      <c r="J79" s="1">
        <v>24.8</v>
      </c>
      <c r="K79" s="1">
        <v>25.2</v>
      </c>
      <c r="L79" s="1">
        <v>21.4</v>
      </c>
      <c r="M79" s="1">
        <v>16.100000000000001</v>
      </c>
    </row>
    <row r="80" spans="1:13">
      <c r="A80" s="1">
        <v>12</v>
      </c>
      <c r="B80" s="1">
        <v>12.2</v>
      </c>
      <c r="C80" s="1">
        <v>13.3</v>
      </c>
      <c r="D80" s="1">
        <v>13.9</v>
      </c>
      <c r="E80" s="1">
        <v>18.100000000000001</v>
      </c>
      <c r="F80" s="1">
        <v>24.3</v>
      </c>
      <c r="G80" s="1">
        <v>26.2</v>
      </c>
      <c r="H80" s="1">
        <v>27.7</v>
      </c>
      <c r="I80" s="1">
        <v>27</v>
      </c>
      <c r="J80" s="1">
        <v>25.6</v>
      </c>
      <c r="K80" s="1">
        <v>25.2</v>
      </c>
      <c r="L80" s="1">
        <v>21.3</v>
      </c>
      <c r="M80" s="1">
        <v>12.2</v>
      </c>
    </row>
    <row r="81" spans="1:13">
      <c r="A81" s="1">
        <v>13</v>
      </c>
      <c r="B81" s="1">
        <v>10.7</v>
      </c>
      <c r="C81" s="1">
        <v>14</v>
      </c>
      <c r="D81" s="1">
        <v>11.1</v>
      </c>
      <c r="E81" s="1">
        <v>20.3</v>
      </c>
      <c r="F81" s="1">
        <v>25</v>
      </c>
      <c r="G81" s="1">
        <v>26.4</v>
      </c>
      <c r="H81" s="1">
        <v>26.9</v>
      </c>
      <c r="I81" s="1">
        <v>26.6</v>
      </c>
      <c r="J81" s="1">
        <v>27.4</v>
      </c>
      <c r="K81" s="1">
        <v>21.8</v>
      </c>
      <c r="L81" s="1">
        <v>22.6</v>
      </c>
      <c r="M81" s="1">
        <v>12.4</v>
      </c>
    </row>
    <row r="82" spans="1:13">
      <c r="A82" s="1">
        <v>14</v>
      </c>
      <c r="B82" s="1">
        <v>7.3</v>
      </c>
      <c r="C82" s="1">
        <v>14.1</v>
      </c>
      <c r="D82" s="1">
        <v>10.199999999999999</v>
      </c>
      <c r="E82" s="1">
        <v>21.8</v>
      </c>
      <c r="F82" s="1">
        <v>25.2</v>
      </c>
      <c r="G82" s="1">
        <v>24.8</v>
      </c>
      <c r="H82" s="1">
        <v>24.8</v>
      </c>
      <c r="I82" s="1">
        <v>27</v>
      </c>
      <c r="J82" s="1">
        <v>28.2</v>
      </c>
      <c r="K82" s="1">
        <v>21.9</v>
      </c>
      <c r="L82" s="1">
        <v>22.2</v>
      </c>
      <c r="M82" s="1">
        <v>14.8</v>
      </c>
    </row>
    <row r="83" spans="1:13">
      <c r="A83" s="1">
        <v>15</v>
      </c>
      <c r="B83" s="1">
        <v>6.3</v>
      </c>
      <c r="C83" s="1">
        <v>12.8</v>
      </c>
      <c r="D83" s="1">
        <v>11.2</v>
      </c>
      <c r="E83" s="1">
        <v>21.8</v>
      </c>
      <c r="F83" s="1">
        <v>25</v>
      </c>
      <c r="G83" s="1">
        <v>24.8</v>
      </c>
      <c r="H83" s="1">
        <v>26</v>
      </c>
      <c r="I83" s="1">
        <v>28.1</v>
      </c>
      <c r="J83" s="1">
        <v>28.9</v>
      </c>
      <c r="K83" s="1">
        <v>23.7</v>
      </c>
      <c r="L83" s="1">
        <v>22.2</v>
      </c>
      <c r="M83" s="1">
        <v>18.7</v>
      </c>
    </row>
    <row r="84" spans="1:13">
      <c r="A84" s="1">
        <v>16</v>
      </c>
      <c r="B84" s="1">
        <v>7.3</v>
      </c>
      <c r="C84" s="1">
        <v>14.2</v>
      </c>
      <c r="D84" s="1">
        <v>13.5</v>
      </c>
      <c r="E84" s="1">
        <v>22.4</v>
      </c>
      <c r="F84" s="1">
        <v>23.4</v>
      </c>
      <c r="G84" s="1">
        <v>26</v>
      </c>
      <c r="H84" s="1">
        <v>24.1</v>
      </c>
      <c r="I84" s="1">
        <v>28.2</v>
      </c>
      <c r="J84" s="1">
        <v>23.3</v>
      </c>
      <c r="K84" s="1">
        <v>23.9</v>
      </c>
      <c r="L84" s="1">
        <v>21.9</v>
      </c>
      <c r="M84" s="1">
        <v>18.7</v>
      </c>
    </row>
    <row r="85" spans="1:13">
      <c r="A85" s="1">
        <v>17</v>
      </c>
      <c r="B85" s="1">
        <v>7.7</v>
      </c>
      <c r="C85" s="1">
        <v>16.2</v>
      </c>
      <c r="D85" s="1">
        <v>15.1</v>
      </c>
      <c r="E85" s="1">
        <v>23.2</v>
      </c>
      <c r="F85" s="1">
        <v>24.1</v>
      </c>
      <c r="G85" s="1">
        <v>26.1</v>
      </c>
      <c r="H85" s="1">
        <v>27.5</v>
      </c>
      <c r="I85" s="1">
        <v>24.1</v>
      </c>
      <c r="J85" s="1">
        <v>24.9</v>
      </c>
      <c r="K85" s="1">
        <v>20.399999999999999</v>
      </c>
      <c r="L85" s="1">
        <v>22.3</v>
      </c>
      <c r="M85" s="1">
        <v>19.2</v>
      </c>
    </row>
    <row r="86" spans="1:13">
      <c r="A86" s="1">
        <v>18</v>
      </c>
      <c r="B86" s="1">
        <v>8.1</v>
      </c>
      <c r="C86" s="1">
        <v>17.399999999999999</v>
      </c>
      <c r="D86" s="1">
        <v>16.3</v>
      </c>
      <c r="E86" s="1">
        <v>22.9</v>
      </c>
      <c r="F86" s="1">
        <v>25</v>
      </c>
      <c r="G86" s="1">
        <v>26.8</v>
      </c>
      <c r="H86" s="1">
        <v>27.9</v>
      </c>
      <c r="I86" s="1">
        <v>24.1</v>
      </c>
      <c r="J86" s="1">
        <v>24.5</v>
      </c>
      <c r="K86" s="1">
        <v>20.6</v>
      </c>
      <c r="L86" s="1">
        <v>22.8</v>
      </c>
      <c r="M86" s="1">
        <v>17.3</v>
      </c>
    </row>
    <row r="87" spans="1:13">
      <c r="A87" s="1">
        <v>19</v>
      </c>
      <c r="B87" s="1">
        <v>8.4</v>
      </c>
      <c r="C87" s="1">
        <v>17.600000000000001</v>
      </c>
      <c r="D87" s="1">
        <v>17.2</v>
      </c>
      <c r="E87" s="1">
        <v>20.9</v>
      </c>
      <c r="F87" s="1">
        <v>24.8</v>
      </c>
      <c r="G87" s="1">
        <v>23.1</v>
      </c>
      <c r="H87" s="1">
        <v>23.5</v>
      </c>
      <c r="I87" s="1">
        <v>25.5</v>
      </c>
      <c r="J87" s="1">
        <v>25.7</v>
      </c>
      <c r="K87" s="1">
        <v>21.1</v>
      </c>
      <c r="L87" s="1">
        <v>32</v>
      </c>
      <c r="M87" s="1">
        <v>17.399999999999999</v>
      </c>
    </row>
    <row r="88" spans="1:13">
      <c r="A88" s="1">
        <v>20</v>
      </c>
      <c r="B88" s="1">
        <v>11.2</v>
      </c>
      <c r="C88" s="1">
        <v>17.2</v>
      </c>
      <c r="D88" s="1">
        <v>19.2</v>
      </c>
      <c r="E88" s="1">
        <v>23.1</v>
      </c>
      <c r="F88" s="1">
        <v>25</v>
      </c>
      <c r="G88" s="1">
        <v>26.5</v>
      </c>
      <c r="H88" s="1">
        <v>26.1</v>
      </c>
      <c r="I88" s="1">
        <v>26</v>
      </c>
      <c r="J88" s="1">
        <v>23.6</v>
      </c>
      <c r="K88" s="1">
        <v>18.8</v>
      </c>
      <c r="L88" s="1">
        <v>20.8</v>
      </c>
      <c r="M88" s="1">
        <v>15.5</v>
      </c>
    </row>
    <row r="89" spans="1:13">
      <c r="A89" s="1">
        <v>21</v>
      </c>
      <c r="B89" s="1">
        <v>15.4</v>
      </c>
      <c r="C89" s="1">
        <v>13.8</v>
      </c>
      <c r="D89" s="1">
        <v>20</v>
      </c>
      <c r="E89" s="1">
        <v>23.4</v>
      </c>
      <c r="F89" s="1">
        <v>23.5</v>
      </c>
      <c r="G89" s="1">
        <v>26.8</v>
      </c>
      <c r="H89" s="1">
        <v>24.8</v>
      </c>
      <c r="I89" s="1">
        <v>27.1</v>
      </c>
      <c r="J89" s="1">
        <v>25.9</v>
      </c>
      <c r="K89" s="1">
        <v>17.2</v>
      </c>
      <c r="L89" s="1">
        <v>21</v>
      </c>
      <c r="M89" s="1">
        <v>13.3</v>
      </c>
    </row>
    <row r="90" spans="1:13">
      <c r="A90" s="1">
        <v>22</v>
      </c>
      <c r="B90" s="1">
        <v>13.3</v>
      </c>
      <c r="C90" s="1">
        <v>12.6</v>
      </c>
      <c r="D90" s="1">
        <v>20.8</v>
      </c>
      <c r="E90" s="1">
        <v>23.8</v>
      </c>
      <c r="F90" s="1">
        <v>24.7</v>
      </c>
      <c r="G90" s="1">
        <v>27.1</v>
      </c>
      <c r="H90" s="1">
        <v>24.2</v>
      </c>
      <c r="I90" s="1">
        <v>27.2</v>
      </c>
      <c r="J90" s="1">
        <v>26.3</v>
      </c>
      <c r="K90" s="1">
        <v>17.399999999999999</v>
      </c>
      <c r="L90" s="1">
        <v>21.2</v>
      </c>
      <c r="M90" s="1">
        <v>11.7</v>
      </c>
    </row>
    <row r="91" spans="1:13">
      <c r="A91" s="1">
        <v>23</v>
      </c>
      <c r="B91" s="1">
        <v>12.7</v>
      </c>
      <c r="C91" s="1">
        <v>13.1</v>
      </c>
      <c r="D91" s="1">
        <v>18</v>
      </c>
      <c r="E91" s="1">
        <v>23.6</v>
      </c>
      <c r="F91" s="1">
        <v>25</v>
      </c>
      <c r="G91" s="1">
        <v>26.8</v>
      </c>
      <c r="H91" s="1">
        <v>26</v>
      </c>
      <c r="I91" s="1">
        <v>24.6</v>
      </c>
      <c r="J91" s="1">
        <v>23.8</v>
      </c>
      <c r="K91" s="1">
        <v>18.100000000000001</v>
      </c>
      <c r="L91" s="1">
        <v>22</v>
      </c>
      <c r="M91" s="1">
        <v>12.6</v>
      </c>
    </row>
    <row r="92" spans="1:13">
      <c r="A92" s="1">
        <v>24</v>
      </c>
      <c r="B92" s="1">
        <v>12.4</v>
      </c>
      <c r="C92" s="1">
        <v>12.8</v>
      </c>
      <c r="D92" s="1">
        <v>20</v>
      </c>
      <c r="E92" s="1">
        <v>23.5</v>
      </c>
      <c r="F92" s="1">
        <v>23.5</v>
      </c>
      <c r="G92" s="1">
        <v>26.5</v>
      </c>
      <c r="H92" s="1">
        <v>23.9</v>
      </c>
      <c r="I92" s="1">
        <v>25</v>
      </c>
      <c r="J92" s="1">
        <v>23.2</v>
      </c>
      <c r="K92" s="1">
        <v>19.8</v>
      </c>
      <c r="L92" s="1">
        <v>21.2</v>
      </c>
      <c r="M92" s="1">
        <v>15.5</v>
      </c>
    </row>
    <row r="93" spans="1:13">
      <c r="A93" s="1">
        <v>25</v>
      </c>
      <c r="B93" s="1">
        <v>12.6</v>
      </c>
      <c r="C93" s="1">
        <v>15.2</v>
      </c>
      <c r="D93" s="1">
        <v>21.3</v>
      </c>
      <c r="E93" s="1">
        <v>22.9</v>
      </c>
      <c r="F93" s="1">
        <v>22.8</v>
      </c>
      <c r="G93" s="1">
        <v>26.9</v>
      </c>
      <c r="H93" s="1">
        <v>24.3</v>
      </c>
      <c r="I93" s="1">
        <v>25.7</v>
      </c>
      <c r="J93" s="1">
        <v>21.9</v>
      </c>
      <c r="K93" s="1">
        <v>20.2</v>
      </c>
      <c r="L93" s="1">
        <v>19.3</v>
      </c>
      <c r="M93" s="1">
        <v>16.899999999999999</v>
      </c>
    </row>
    <row r="94" spans="1:13">
      <c r="A94" s="1">
        <v>26</v>
      </c>
      <c r="B94" s="1">
        <v>9.1999999999999993</v>
      </c>
      <c r="C94" s="1">
        <v>16.8</v>
      </c>
      <c r="D94" s="1">
        <v>21.5</v>
      </c>
      <c r="E94" s="1">
        <v>23.2</v>
      </c>
      <c r="F94" s="1">
        <v>24.6</v>
      </c>
      <c r="G94" s="1">
        <v>27.1</v>
      </c>
      <c r="H94" s="1">
        <v>23.7</v>
      </c>
      <c r="I94" s="1">
        <v>26.7</v>
      </c>
      <c r="J94" s="1">
        <v>22.3</v>
      </c>
      <c r="K94" s="1">
        <v>19.3</v>
      </c>
      <c r="L94" s="1">
        <v>15.6</v>
      </c>
      <c r="M94" s="1">
        <v>14.9</v>
      </c>
    </row>
    <row r="95" spans="1:13">
      <c r="A95" s="1">
        <v>27</v>
      </c>
      <c r="B95" s="1">
        <v>8.3000000000000007</v>
      </c>
      <c r="C95" s="1">
        <v>15.3</v>
      </c>
      <c r="D95" s="1">
        <v>21.6</v>
      </c>
      <c r="E95" s="1">
        <v>22.4</v>
      </c>
      <c r="F95" s="1">
        <v>24.1</v>
      </c>
      <c r="G95" s="1">
        <v>25.5</v>
      </c>
      <c r="H95" s="1">
        <v>23.8</v>
      </c>
      <c r="I95" s="1">
        <v>26.9</v>
      </c>
      <c r="J95" s="1">
        <v>24.6</v>
      </c>
      <c r="K95" s="1">
        <v>17.7</v>
      </c>
      <c r="L95" s="1">
        <v>18.600000000000001</v>
      </c>
      <c r="M95" s="1">
        <v>15.2</v>
      </c>
    </row>
    <row r="96" spans="1:13">
      <c r="A96" s="1">
        <v>28</v>
      </c>
      <c r="B96" s="1">
        <v>8.6999999999999993</v>
      </c>
      <c r="C96" s="1">
        <v>11.8</v>
      </c>
      <c r="D96" s="1">
        <v>17.3</v>
      </c>
      <c r="E96" s="1">
        <v>22.3</v>
      </c>
      <c r="F96" s="1">
        <v>24.8</v>
      </c>
      <c r="G96" s="1">
        <v>25.7</v>
      </c>
      <c r="H96" s="1">
        <v>24.4</v>
      </c>
      <c r="I96" s="1">
        <v>26.7</v>
      </c>
      <c r="J96" s="1">
        <v>25</v>
      </c>
      <c r="K96" s="1">
        <v>17.7</v>
      </c>
      <c r="L96" s="1">
        <v>16.399999999999999</v>
      </c>
      <c r="M96" s="1">
        <v>11.9</v>
      </c>
    </row>
    <row r="97" spans="1:13">
      <c r="A97" s="1">
        <v>29</v>
      </c>
      <c r="B97" s="1">
        <v>10.199999999999999</v>
      </c>
      <c r="D97" s="1">
        <v>15</v>
      </c>
      <c r="E97" s="1">
        <v>23.9</v>
      </c>
      <c r="F97" s="1">
        <v>25.4</v>
      </c>
      <c r="G97" s="1">
        <v>24.8</v>
      </c>
      <c r="H97" s="1">
        <v>25.4</v>
      </c>
      <c r="I97" s="1">
        <v>26.8</v>
      </c>
      <c r="J97" s="1">
        <v>25.7</v>
      </c>
      <c r="K97" s="1">
        <v>19.3</v>
      </c>
      <c r="L97" s="1">
        <v>20.3</v>
      </c>
      <c r="M97" s="1">
        <v>13</v>
      </c>
    </row>
    <row r="98" spans="1:13">
      <c r="A98" s="1">
        <v>30</v>
      </c>
      <c r="B98" s="1">
        <v>12.3</v>
      </c>
      <c r="D98" s="1">
        <v>14.9</v>
      </c>
      <c r="E98" s="1">
        <v>23.6</v>
      </c>
      <c r="F98" s="1">
        <v>25.7</v>
      </c>
      <c r="G98" s="1">
        <v>26.9</v>
      </c>
      <c r="H98" s="1">
        <v>25.6</v>
      </c>
      <c r="I98" s="1">
        <v>26.7</v>
      </c>
      <c r="J98" s="1">
        <v>25.2</v>
      </c>
      <c r="K98" s="1">
        <v>18.899999999999999</v>
      </c>
      <c r="L98" s="1">
        <v>19.600000000000001</v>
      </c>
      <c r="M98" s="1">
        <v>16.8</v>
      </c>
    </row>
    <row r="99" spans="1:13">
      <c r="A99" s="1">
        <v>31</v>
      </c>
      <c r="B99" s="1">
        <v>13.2</v>
      </c>
      <c r="D99" s="1">
        <v>17.2</v>
      </c>
      <c r="F99" s="1">
        <v>26.7</v>
      </c>
      <c r="H99" s="1">
        <v>25.2</v>
      </c>
      <c r="I99" s="1">
        <v>25</v>
      </c>
      <c r="K99" s="1">
        <v>19.7</v>
      </c>
      <c r="M99" s="1">
        <v>18.3</v>
      </c>
    </row>
    <row r="100" spans="1:13">
      <c r="A100" s="1">
        <f>A67+1</f>
        <v>1964</v>
      </c>
      <c r="B100" s="1" t="s">
        <v>2</v>
      </c>
      <c r="C100" s="1" t="s">
        <v>3</v>
      </c>
      <c r="D100" s="1" t="s">
        <v>4</v>
      </c>
      <c r="E100" s="1" t="s">
        <v>5</v>
      </c>
      <c r="F100" s="1" t="s">
        <v>6</v>
      </c>
      <c r="G100" s="1" t="s">
        <v>7</v>
      </c>
      <c r="H100" s="1" t="s">
        <v>8</v>
      </c>
      <c r="I100" s="1" t="s">
        <v>9</v>
      </c>
      <c r="J100" s="1" t="s">
        <v>10</v>
      </c>
      <c r="K100" s="1" t="s">
        <v>11</v>
      </c>
      <c r="L100" s="1" t="s">
        <v>12</v>
      </c>
      <c r="M100" s="1" t="s">
        <v>13</v>
      </c>
    </row>
    <row r="102" spans="1:13">
      <c r="A102" s="1">
        <v>1</v>
      </c>
      <c r="B102" s="1">
        <v>16.8</v>
      </c>
      <c r="C102" s="1">
        <v>12.5</v>
      </c>
      <c r="D102" s="1">
        <v>15.3</v>
      </c>
      <c r="E102" s="1">
        <v>21.4</v>
      </c>
      <c r="F102" s="1">
        <v>21.7</v>
      </c>
      <c r="G102" s="1">
        <v>27.5</v>
      </c>
      <c r="H102" s="1">
        <v>25.9</v>
      </c>
      <c r="I102" s="1">
        <v>29.1</v>
      </c>
      <c r="J102" s="1">
        <v>24.1</v>
      </c>
      <c r="K102" s="1">
        <v>23.7</v>
      </c>
      <c r="L102" s="1">
        <v>22.4</v>
      </c>
      <c r="M102" s="1">
        <v>19.8</v>
      </c>
    </row>
    <row r="103" spans="1:13">
      <c r="A103" s="1">
        <v>2</v>
      </c>
      <c r="B103" s="1">
        <v>13.7</v>
      </c>
      <c r="C103" s="1">
        <v>11.2</v>
      </c>
      <c r="D103" s="1">
        <v>15.1</v>
      </c>
      <c r="E103" s="1">
        <v>21.9</v>
      </c>
      <c r="F103" s="1">
        <v>22.1</v>
      </c>
      <c r="G103" s="1">
        <v>23.9</v>
      </c>
      <c r="H103" s="1">
        <v>26.7</v>
      </c>
      <c r="I103" s="1">
        <v>28.8</v>
      </c>
      <c r="J103" s="1">
        <v>24.8</v>
      </c>
      <c r="K103" s="1">
        <v>23.1</v>
      </c>
      <c r="L103" s="1">
        <v>21.5</v>
      </c>
      <c r="M103" s="1">
        <v>19.8</v>
      </c>
    </row>
    <row r="104" spans="1:13">
      <c r="A104" s="1">
        <v>3</v>
      </c>
      <c r="B104" s="1">
        <v>12.9</v>
      </c>
      <c r="C104" s="1">
        <v>10.9</v>
      </c>
      <c r="D104" s="1">
        <v>17.600000000000001</v>
      </c>
      <c r="E104" s="1">
        <v>19.2</v>
      </c>
      <c r="F104" s="1">
        <v>23.7</v>
      </c>
      <c r="G104" s="1">
        <v>24.6</v>
      </c>
      <c r="H104" s="1">
        <v>23.7</v>
      </c>
      <c r="I104" s="1">
        <v>27.8</v>
      </c>
      <c r="J104" s="1">
        <v>24.9</v>
      </c>
      <c r="K104" s="1">
        <v>23.5</v>
      </c>
      <c r="L104" s="1">
        <v>22</v>
      </c>
      <c r="M104" s="1">
        <v>12.5</v>
      </c>
    </row>
    <row r="105" spans="1:13">
      <c r="A105" s="1">
        <v>4</v>
      </c>
      <c r="B105" s="1">
        <v>13.1</v>
      </c>
      <c r="C105" s="1">
        <v>11.3</v>
      </c>
      <c r="D105" s="1">
        <v>18.899999999999999</v>
      </c>
      <c r="E105" s="1">
        <v>21.9</v>
      </c>
      <c r="F105" s="1">
        <v>22.9</v>
      </c>
      <c r="G105" s="1">
        <v>20</v>
      </c>
      <c r="H105" s="1">
        <v>24.9</v>
      </c>
      <c r="I105" s="1">
        <v>24.8</v>
      </c>
      <c r="J105" s="1">
        <v>23.6</v>
      </c>
      <c r="K105" s="1">
        <v>23.8</v>
      </c>
      <c r="L105" s="1">
        <v>20.5</v>
      </c>
      <c r="M105" s="1">
        <v>10.4</v>
      </c>
    </row>
    <row r="106" spans="1:13">
      <c r="A106" s="1">
        <v>5</v>
      </c>
      <c r="B106" s="1">
        <v>14.5</v>
      </c>
      <c r="C106" s="1">
        <v>14.1</v>
      </c>
      <c r="D106" s="1">
        <v>19.5</v>
      </c>
      <c r="E106" s="1">
        <v>22.3</v>
      </c>
      <c r="F106" s="1">
        <v>23.2</v>
      </c>
      <c r="G106" s="1">
        <v>21.3</v>
      </c>
      <c r="H106" s="1">
        <v>25.4</v>
      </c>
      <c r="I106" s="1">
        <v>26</v>
      </c>
      <c r="J106" s="1">
        <v>23.3</v>
      </c>
      <c r="K106" s="1">
        <v>23.7</v>
      </c>
      <c r="L106" s="1">
        <v>21.1</v>
      </c>
      <c r="M106" s="1">
        <v>11.4</v>
      </c>
    </row>
    <row r="107" spans="1:13">
      <c r="A107" s="1">
        <v>6</v>
      </c>
      <c r="B107" s="1">
        <v>16.600000000000001</v>
      </c>
      <c r="C107" s="1">
        <v>16.8</v>
      </c>
      <c r="D107" s="1">
        <v>21.1</v>
      </c>
      <c r="E107" s="1">
        <v>23.6</v>
      </c>
      <c r="F107" s="1">
        <v>21.8</v>
      </c>
      <c r="G107" s="1">
        <v>22.9</v>
      </c>
      <c r="H107" s="1">
        <v>25.2</v>
      </c>
      <c r="I107" s="1">
        <v>24.2</v>
      </c>
      <c r="J107" s="1">
        <v>25.4</v>
      </c>
      <c r="K107" s="1">
        <v>25.5</v>
      </c>
      <c r="L107" s="1">
        <v>22</v>
      </c>
      <c r="M107" s="1">
        <v>12</v>
      </c>
    </row>
    <row r="108" spans="1:13">
      <c r="A108" s="1">
        <v>7</v>
      </c>
      <c r="B108" s="1">
        <v>18.5</v>
      </c>
      <c r="C108" s="1">
        <v>18.399999999999999</v>
      </c>
      <c r="D108" s="1">
        <v>20.8</v>
      </c>
      <c r="E108" s="1">
        <v>22.8</v>
      </c>
      <c r="F108" s="1">
        <v>23.1</v>
      </c>
      <c r="G108" s="1">
        <v>25.6</v>
      </c>
      <c r="H108" s="1">
        <v>23.1</v>
      </c>
      <c r="I108" s="1">
        <v>26.4</v>
      </c>
      <c r="J108" s="1">
        <v>23.7</v>
      </c>
      <c r="K108" s="1">
        <v>23</v>
      </c>
      <c r="L108" s="1">
        <v>20.399999999999999</v>
      </c>
      <c r="M108" s="1">
        <v>13.1</v>
      </c>
    </row>
    <row r="109" spans="1:13">
      <c r="A109" s="1">
        <v>8</v>
      </c>
      <c r="B109" s="1">
        <v>19.399999999999999</v>
      </c>
      <c r="C109" s="1">
        <v>18.7</v>
      </c>
      <c r="D109" s="1">
        <v>17.899999999999999</v>
      </c>
      <c r="E109" s="1">
        <v>21.2</v>
      </c>
      <c r="F109" s="1">
        <v>24.3</v>
      </c>
      <c r="G109" s="1">
        <v>24.5</v>
      </c>
      <c r="H109" s="1">
        <v>26.9</v>
      </c>
      <c r="I109" s="1">
        <v>26.7</v>
      </c>
      <c r="J109" s="1">
        <v>24</v>
      </c>
      <c r="K109" s="1">
        <v>20.8</v>
      </c>
      <c r="L109" s="1">
        <v>20.7</v>
      </c>
      <c r="M109" s="1">
        <v>15.8</v>
      </c>
    </row>
    <row r="110" spans="1:13">
      <c r="A110" s="1">
        <v>9</v>
      </c>
      <c r="B110" s="1">
        <v>20.399999999999999</v>
      </c>
      <c r="C110" s="1">
        <v>20</v>
      </c>
      <c r="D110" s="1">
        <v>15.3</v>
      </c>
      <c r="E110" s="1">
        <v>22.2</v>
      </c>
      <c r="F110" s="1">
        <v>23.7</v>
      </c>
      <c r="G110" s="1">
        <v>25.2</v>
      </c>
      <c r="H110" s="1">
        <v>26.6</v>
      </c>
      <c r="I110" s="1">
        <v>24.4</v>
      </c>
      <c r="J110" s="1">
        <v>25.3</v>
      </c>
      <c r="K110" s="1">
        <v>20.8</v>
      </c>
      <c r="L110" s="1">
        <v>17.5</v>
      </c>
      <c r="M110" s="1">
        <v>16.600000000000001</v>
      </c>
    </row>
    <row r="111" spans="1:13">
      <c r="A111" s="1">
        <v>10</v>
      </c>
      <c r="B111" s="1">
        <v>20</v>
      </c>
      <c r="C111" s="1">
        <v>20.3</v>
      </c>
      <c r="D111" s="1">
        <v>14.7</v>
      </c>
      <c r="E111" s="47">
        <v>22.6</v>
      </c>
      <c r="F111" s="1">
        <v>20.6</v>
      </c>
      <c r="G111" s="1">
        <v>26.1</v>
      </c>
      <c r="H111" s="1">
        <v>27</v>
      </c>
      <c r="I111" s="1">
        <v>24.9</v>
      </c>
      <c r="J111" s="1">
        <v>25.4</v>
      </c>
      <c r="K111" s="1">
        <v>21.6</v>
      </c>
      <c r="L111" s="1">
        <v>19.100000000000001</v>
      </c>
      <c r="M111" s="1">
        <v>18.8</v>
      </c>
    </row>
    <row r="112" spans="1:13">
      <c r="A112" s="1">
        <v>11</v>
      </c>
      <c r="B112" s="1">
        <v>19.7</v>
      </c>
      <c r="C112" s="1">
        <v>16.399999999999999</v>
      </c>
      <c r="D112" s="1">
        <v>16.3</v>
      </c>
      <c r="E112" s="1">
        <v>22.7</v>
      </c>
      <c r="F112" s="1">
        <v>20.6</v>
      </c>
      <c r="G112" s="1">
        <v>24.9</v>
      </c>
      <c r="H112" s="1">
        <v>26.6</v>
      </c>
      <c r="I112" s="1">
        <v>26.9</v>
      </c>
      <c r="J112" s="1">
        <v>25.6</v>
      </c>
      <c r="K112" s="1">
        <v>22.5</v>
      </c>
      <c r="L112" s="1">
        <v>18.7</v>
      </c>
      <c r="M112" s="1">
        <v>16.600000000000001</v>
      </c>
    </row>
    <row r="113" spans="1:13">
      <c r="A113" s="1">
        <v>12</v>
      </c>
      <c r="B113" s="1">
        <v>19</v>
      </c>
      <c r="C113" s="1">
        <v>12.1</v>
      </c>
      <c r="D113" s="1">
        <v>17.100000000000001</v>
      </c>
      <c r="E113" s="1">
        <v>21.5</v>
      </c>
      <c r="F113" s="1">
        <v>20.8</v>
      </c>
      <c r="G113" s="1">
        <v>26.4</v>
      </c>
      <c r="H113" s="1">
        <v>25.7</v>
      </c>
      <c r="I113" s="1">
        <v>27.6</v>
      </c>
      <c r="J113" s="1">
        <v>26.1</v>
      </c>
      <c r="K113" s="1">
        <v>23.4</v>
      </c>
      <c r="L113" s="1">
        <v>15.8</v>
      </c>
      <c r="M113" s="1">
        <v>18.5</v>
      </c>
    </row>
    <row r="114" spans="1:13">
      <c r="A114" s="1">
        <v>13</v>
      </c>
      <c r="B114" s="1">
        <v>17.899999999999999</v>
      </c>
      <c r="C114" s="1">
        <v>11.4</v>
      </c>
      <c r="D114" s="1">
        <v>18.5</v>
      </c>
      <c r="E114" s="1">
        <v>21.3</v>
      </c>
      <c r="F114" s="1">
        <v>21.9</v>
      </c>
      <c r="G114" s="1">
        <v>24.5</v>
      </c>
      <c r="H114" s="1">
        <v>25.6</v>
      </c>
      <c r="I114" s="1">
        <v>23.9</v>
      </c>
      <c r="J114" s="1">
        <v>25.5</v>
      </c>
      <c r="K114" s="1">
        <v>24.6</v>
      </c>
      <c r="L114" s="1">
        <v>14.5</v>
      </c>
      <c r="M114" s="1">
        <v>17.899999999999999</v>
      </c>
    </row>
    <row r="115" spans="1:13">
      <c r="A115" s="1">
        <v>14</v>
      </c>
      <c r="B115" s="1">
        <v>20.100000000000001</v>
      </c>
      <c r="C115" s="1">
        <v>12.8</v>
      </c>
      <c r="D115" s="1">
        <v>19.100000000000001</v>
      </c>
      <c r="E115" s="1">
        <v>20.6</v>
      </c>
      <c r="F115" s="1">
        <v>23.6</v>
      </c>
      <c r="G115" s="1">
        <v>23.6</v>
      </c>
      <c r="H115" s="1">
        <v>26.9</v>
      </c>
      <c r="I115" s="1">
        <v>25.6</v>
      </c>
      <c r="J115" s="1">
        <v>25.6</v>
      </c>
      <c r="K115" s="1">
        <v>23.1</v>
      </c>
      <c r="L115" s="1">
        <v>14.2</v>
      </c>
      <c r="M115" s="1">
        <v>15.3</v>
      </c>
    </row>
    <row r="116" spans="1:13">
      <c r="A116" s="1">
        <v>15</v>
      </c>
      <c r="B116" s="1">
        <v>20.100000000000001</v>
      </c>
      <c r="C116" s="1">
        <v>16.5</v>
      </c>
      <c r="D116" s="1">
        <v>15.5</v>
      </c>
      <c r="E116" s="1">
        <v>19.8</v>
      </c>
      <c r="F116" s="1">
        <v>24.8</v>
      </c>
      <c r="G116" s="1">
        <v>26.4</v>
      </c>
      <c r="H116" s="1">
        <v>27.9</v>
      </c>
      <c r="I116" s="1">
        <v>26.1</v>
      </c>
      <c r="J116" s="1">
        <v>24.3</v>
      </c>
      <c r="K116" s="1">
        <v>23.5</v>
      </c>
      <c r="L116" s="1">
        <v>14.3</v>
      </c>
      <c r="M116" s="1">
        <v>14.6</v>
      </c>
    </row>
    <row r="117" spans="1:13">
      <c r="A117" s="1">
        <v>16</v>
      </c>
      <c r="B117" s="1">
        <v>20.100000000000001</v>
      </c>
      <c r="C117" s="1">
        <v>18</v>
      </c>
      <c r="D117" s="1">
        <v>18.399999999999999</v>
      </c>
      <c r="E117" s="1">
        <v>23.2</v>
      </c>
      <c r="F117" s="1">
        <v>25.6</v>
      </c>
      <c r="G117" s="1">
        <v>27.2</v>
      </c>
      <c r="H117" s="1">
        <v>25.7</v>
      </c>
      <c r="I117" s="1">
        <v>25.8</v>
      </c>
      <c r="J117" s="1">
        <v>22.6</v>
      </c>
      <c r="K117" s="1">
        <v>23.6</v>
      </c>
      <c r="L117" s="1">
        <v>13.7</v>
      </c>
      <c r="M117" s="1">
        <v>12</v>
      </c>
    </row>
    <row r="118" spans="1:13">
      <c r="A118" s="1">
        <v>17</v>
      </c>
      <c r="B118" s="1">
        <v>15.2</v>
      </c>
      <c r="C118" s="1">
        <v>13.4</v>
      </c>
      <c r="D118" s="1">
        <v>19.7</v>
      </c>
      <c r="E118" s="1">
        <v>21.1</v>
      </c>
      <c r="F118" s="1">
        <v>26.2</v>
      </c>
      <c r="G118" s="1">
        <v>27.9</v>
      </c>
      <c r="H118" s="1">
        <v>28.3</v>
      </c>
      <c r="I118" s="1">
        <v>25.2</v>
      </c>
      <c r="J118" s="1">
        <v>23.7</v>
      </c>
      <c r="K118" s="1">
        <v>24.3</v>
      </c>
      <c r="L118" s="1">
        <v>16.8</v>
      </c>
      <c r="M118" s="1">
        <v>15.5</v>
      </c>
    </row>
    <row r="119" spans="1:13">
      <c r="A119" s="1">
        <v>18</v>
      </c>
      <c r="B119" s="1">
        <v>13.2</v>
      </c>
      <c r="C119" s="1">
        <v>11</v>
      </c>
      <c r="D119" s="1">
        <v>20.5</v>
      </c>
      <c r="E119" s="1">
        <v>23.7</v>
      </c>
      <c r="F119" s="1">
        <v>26.1</v>
      </c>
      <c r="G119" s="1">
        <v>28</v>
      </c>
      <c r="H119" s="1">
        <v>28</v>
      </c>
      <c r="I119" s="1">
        <v>26.5</v>
      </c>
      <c r="J119" s="1">
        <v>23.7</v>
      </c>
      <c r="K119" s="1">
        <v>21.9</v>
      </c>
      <c r="L119" s="1">
        <v>17.2</v>
      </c>
      <c r="M119" s="1">
        <v>13.2</v>
      </c>
    </row>
    <row r="120" spans="1:13">
      <c r="A120" s="1">
        <v>19</v>
      </c>
      <c r="B120" s="1">
        <v>12.8</v>
      </c>
      <c r="C120" s="1">
        <v>11.8</v>
      </c>
      <c r="D120" s="1">
        <v>20.7</v>
      </c>
      <c r="E120" s="1">
        <v>23.6</v>
      </c>
      <c r="F120" s="1">
        <v>24.1</v>
      </c>
      <c r="G120" s="1">
        <v>27.7</v>
      </c>
      <c r="H120" s="1">
        <v>29.4</v>
      </c>
      <c r="I120" s="1">
        <v>25.5</v>
      </c>
      <c r="J120" s="1">
        <v>24.9</v>
      </c>
      <c r="K120" s="1">
        <v>23.5</v>
      </c>
      <c r="L120" s="1">
        <v>16.600000000000001</v>
      </c>
      <c r="M120" s="1">
        <v>8.8000000000000007</v>
      </c>
    </row>
    <row r="121" spans="1:13">
      <c r="A121" s="1">
        <v>20</v>
      </c>
      <c r="B121" s="1">
        <v>11.9</v>
      </c>
      <c r="C121" s="1">
        <v>10.199999999999999</v>
      </c>
      <c r="D121" s="1">
        <v>22.3</v>
      </c>
      <c r="E121" s="1">
        <v>24.3</v>
      </c>
      <c r="F121" s="1">
        <v>24.2</v>
      </c>
      <c r="G121" s="1">
        <v>26</v>
      </c>
      <c r="H121" s="1">
        <v>28.7</v>
      </c>
      <c r="I121" s="1">
        <v>25</v>
      </c>
      <c r="J121" s="1">
        <v>26</v>
      </c>
      <c r="K121" s="1">
        <v>24.9</v>
      </c>
      <c r="L121" s="1">
        <v>15.6</v>
      </c>
      <c r="M121" s="1">
        <v>9.9</v>
      </c>
    </row>
    <row r="122" spans="1:13">
      <c r="A122" s="1">
        <v>21</v>
      </c>
      <c r="B122" s="1">
        <v>13.1</v>
      </c>
      <c r="C122" s="1">
        <v>9.9</v>
      </c>
      <c r="D122" s="1">
        <v>21.6</v>
      </c>
      <c r="E122" s="1">
        <v>25.2</v>
      </c>
      <c r="F122" s="1">
        <v>25.9</v>
      </c>
      <c r="G122" s="1">
        <v>23.3</v>
      </c>
      <c r="H122" s="1">
        <v>22.9</v>
      </c>
      <c r="I122" s="1">
        <v>24.9</v>
      </c>
      <c r="J122" s="1">
        <v>25.9</v>
      </c>
      <c r="K122" s="1">
        <v>23.7</v>
      </c>
      <c r="L122" s="1">
        <v>18.7</v>
      </c>
      <c r="M122" s="1">
        <v>10.3</v>
      </c>
    </row>
    <row r="123" spans="1:13">
      <c r="A123" s="1">
        <v>22</v>
      </c>
      <c r="B123" s="1">
        <v>15</v>
      </c>
      <c r="C123" s="1">
        <v>8.8000000000000007</v>
      </c>
      <c r="D123" s="1">
        <v>22.1</v>
      </c>
      <c r="E123" s="1">
        <v>24.4</v>
      </c>
      <c r="F123" s="1">
        <v>25.8</v>
      </c>
      <c r="G123" s="1">
        <v>23.5</v>
      </c>
      <c r="H123" s="1">
        <v>23.3</v>
      </c>
      <c r="I123" s="1">
        <v>24.6</v>
      </c>
      <c r="J123" s="1">
        <v>26.2</v>
      </c>
      <c r="K123" s="1">
        <v>23.5</v>
      </c>
      <c r="L123" s="1">
        <v>15.7</v>
      </c>
      <c r="M123" s="1">
        <v>13.7</v>
      </c>
    </row>
    <row r="124" spans="1:13">
      <c r="A124" s="1">
        <v>23</v>
      </c>
      <c r="B124" s="1">
        <v>16.2</v>
      </c>
      <c r="C124" s="1">
        <v>8.6</v>
      </c>
      <c r="D124" s="1">
        <v>22</v>
      </c>
      <c r="E124" s="1">
        <v>23.2</v>
      </c>
      <c r="F124" s="1">
        <v>26.1</v>
      </c>
      <c r="G124" s="1">
        <v>27.1</v>
      </c>
      <c r="H124" s="1">
        <v>25.2</v>
      </c>
      <c r="I124" s="1">
        <v>25.1</v>
      </c>
      <c r="J124" s="1">
        <v>25</v>
      </c>
      <c r="K124" s="1">
        <v>21.3</v>
      </c>
      <c r="L124" s="1">
        <v>14.2</v>
      </c>
      <c r="M124" s="1">
        <v>16.399999999999999</v>
      </c>
    </row>
    <row r="125" spans="1:13">
      <c r="A125" s="1">
        <v>24</v>
      </c>
      <c r="B125" s="1">
        <v>11.9</v>
      </c>
      <c r="C125" s="1">
        <v>9.1999999999999993</v>
      </c>
      <c r="D125" s="1">
        <v>16.600000000000001</v>
      </c>
      <c r="E125" s="1">
        <v>24.4</v>
      </c>
      <c r="F125" s="1">
        <v>26.4</v>
      </c>
      <c r="G125" s="1">
        <v>27</v>
      </c>
      <c r="H125" s="1">
        <v>26.9</v>
      </c>
      <c r="I125" s="1">
        <v>25.6</v>
      </c>
      <c r="J125" s="1">
        <v>23</v>
      </c>
      <c r="K125" s="1">
        <v>19.3</v>
      </c>
      <c r="L125" s="1">
        <v>14.3</v>
      </c>
      <c r="M125" s="1">
        <v>17.899999999999999</v>
      </c>
    </row>
    <row r="126" spans="1:13">
      <c r="A126" s="1">
        <v>25</v>
      </c>
      <c r="B126" s="1">
        <v>10.1</v>
      </c>
      <c r="C126" s="1">
        <v>8.1</v>
      </c>
      <c r="D126" s="1">
        <v>16</v>
      </c>
      <c r="E126" s="1">
        <v>25</v>
      </c>
      <c r="F126" s="1">
        <v>26.1</v>
      </c>
      <c r="G126" s="1">
        <v>27.1</v>
      </c>
      <c r="H126" s="1">
        <v>25.2</v>
      </c>
      <c r="I126" s="1">
        <v>23.7</v>
      </c>
      <c r="J126" s="1">
        <v>25.2</v>
      </c>
      <c r="K126" s="1">
        <v>19.100000000000001</v>
      </c>
      <c r="L126" s="1">
        <v>14</v>
      </c>
      <c r="M126" s="1">
        <v>18.5</v>
      </c>
    </row>
    <row r="127" spans="1:13">
      <c r="A127" s="1">
        <v>26</v>
      </c>
      <c r="B127" s="1">
        <v>8.6999999999999993</v>
      </c>
      <c r="C127" s="1">
        <v>8.8000000000000007</v>
      </c>
      <c r="D127" s="1">
        <v>16</v>
      </c>
      <c r="E127" s="1">
        <v>24.8</v>
      </c>
      <c r="F127" s="1">
        <v>26</v>
      </c>
      <c r="G127" s="1">
        <v>26.9</v>
      </c>
      <c r="H127" s="1">
        <v>25.9</v>
      </c>
      <c r="I127" s="1">
        <v>25</v>
      </c>
      <c r="J127" s="1">
        <v>25.4</v>
      </c>
      <c r="K127" s="1">
        <v>20.8</v>
      </c>
      <c r="L127" s="1">
        <v>14.4</v>
      </c>
      <c r="M127" s="1">
        <v>14.4</v>
      </c>
    </row>
    <row r="128" spans="1:13">
      <c r="A128" s="1">
        <v>27</v>
      </c>
      <c r="B128" s="1">
        <v>9</v>
      </c>
      <c r="C128" s="1">
        <v>10.1</v>
      </c>
      <c r="D128" s="1">
        <v>16.600000000000001</v>
      </c>
      <c r="E128" s="1">
        <v>24.9</v>
      </c>
      <c r="F128" s="1">
        <v>24.4</v>
      </c>
      <c r="G128" s="1">
        <v>27.2</v>
      </c>
      <c r="H128" s="1">
        <v>27.1</v>
      </c>
      <c r="I128" s="1">
        <v>26.3</v>
      </c>
      <c r="J128" s="1">
        <v>25.4</v>
      </c>
      <c r="K128" s="1">
        <v>21.4</v>
      </c>
      <c r="L128" s="1">
        <v>15.1</v>
      </c>
      <c r="M128" s="1">
        <v>13.1</v>
      </c>
    </row>
    <row r="129" spans="1:13">
      <c r="A129" s="1">
        <v>28</v>
      </c>
      <c r="B129" s="1">
        <v>10.1</v>
      </c>
      <c r="C129" s="1">
        <v>10.1</v>
      </c>
      <c r="D129" s="1">
        <v>17.899999999999999</v>
      </c>
      <c r="E129" s="1">
        <v>24.6</v>
      </c>
      <c r="F129" s="1">
        <v>25.7</v>
      </c>
      <c r="G129" s="1">
        <v>27.9</v>
      </c>
      <c r="H129" s="1">
        <v>26.1</v>
      </c>
      <c r="I129" s="1">
        <v>27.2</v>
      </c>
      <c r="J129" s="1">
        <v>26.8</v>
      </c>
      <c r="K129" s="1">
        <v>22.3</v>
      </c>
      <c r="L129" s="1">
        <v>17.899999999999999</v>
      </c>
      <c r="M129" s="1">
        <v>12.3</v>
      </c>
    </row>
    <row r="130" spans="1:13">
      <c r="A130" s="1">
        <v>29</v>
      </c>
      <c r="B130" s="1">
        <v>9.6</v>
      </c>
      <c r="C130" s="1">
        <v>13.3</v>
      </c>
      <c r="D130" s="1">
        <v>19.100000000000001</v>
      </c>
      <c r="E130" s="1">
        <v>23.6</v>
      </c>
      <c r="F130" s="1">
        <v>26.1</v>
      </c>
      <c r="G130" s="1">
        <v>28</v>
      </c>
      <c r="H130" s="1">
        <v>27.1</v>
      </c>
      <c r="I130" s="1">
        <v>27.3</v>
      </c>
      <c r="J130" s="1">
        <v>21.3</v>
      </c>
      <c r="K130" s="1">
        <v>22.7</v>
      </c>
      <c r="L130" s="1">
        <v>17.8</v>
      </c>
      <c r="M130" s="1">
        <v>11.4</v>
      </c>
    </row>
    <row r="131" spans="1:13">
      <c r="A131" s="1">
        <v>30</v>
      </c>
      <c r="B131" s="1">
        <v>11.7</v>
      </c>
      <c r="D131" s="1">
        <v>19.399999999999999</v>
      </c>
      <c r="E131" s="1">
        <v>23.2</v>
      </c>
      <c r="F131" s="1">
        <v>27</v>
      </c>
      <c r="G131" s="1">
        <v>27.7</v>
      </c>
      <c r="H131" s="1">
        <v>25.8</v>
      </c>
      <c r="I131" s="1">
        <v>26.4</v>
      </c>
      <c r="J131" s="1">
        <v>21.5</v>
      </c>
      <c r="K131" s="1">
        <v>21.5</v>
      </c>
      <c r="L131" s="1">
        <v>20.2</v>
      </c>
      <c r="M131" s="1">
        <v>14.9</v>
      </c>
    </row>
    <row r="132" spans="1:13">
      <c r="A132" s="1">
        <v>31</v>
      </c>
      <c r="B132" s="1">
        <v>12.1</v>
      </c>
      <c r="D132" s="1">
        <v>20.5</v>
      </c>
      <c r="F132" s="1">
        <v>26.6</v>
      </c>
      <c r="H132" s="1">
        <v>28.3</v>
      </c>
      <c r="I132" s="1">
        <v>27</v>
      </c>
      <c r="K132" s="1">
        <v>20.9</v>
      </c>
      <c r="M132" s="1">
        <v>15.6</v>
      </c>
    </row>
    <row r="133" spans="1:13">
      <c r="A133" s="1">
        <f>A100+1</f>
        <v>1965</v>
      </c>
      <c r="B133" s="1" t="s">
        <v>2</v>
      </c>
      <c r="C133" s="1" t="s">
        <v>3</v>
      </c>
      <c r="D133" s="1" t="s">
        <v>4</v>
      </c>
      <c r="E133" s="1" t="s">
        <v>5</v>
      </c>
      <c r="F133" s="1" t="s">
        <v>6</v>
      </c>
      <c r="G133" s="1" t="s">
        <v>7</v>
      </c>
      <c r="H133" s="1" t="s">
        <v>8</v>
      </c>
      <c r="I133" s="1" t="s">
        <v>9</v>
      </c>
      <c r="J133" s="1" t="s">
        <v>10</v>
      </c>
      <c r="K133" s="1" t="s">
        <v>11</v>
      </c>
      <c r="L133" s="1" t="s">
        <v>12</v>
      </c>
      <c r="M133" s="1" t="s">
        <v>13</v>
      </c>
    </row>
    <row r="135" spans="1:13">
      <c r="A135" s="1">
        <v>1</v>
      </c>
      <c r="B135" s="1">
        <v>15</v>
      </c>
      <c r="C135" s="1">
        <v>17.7</v>
      </c>
      <c r="D135" s="1">
        <v>15.8</v>
      </c>
      <c r="E135" s="1">
        <v>22.9</v>
      </c>
      <c r="F135" s="1">
        <v>20.9</v>
      </c>
      <c r="G135" s="1">
        <v>25.8</v>
      </c>
      <c r="H135" s="1">
        <v>25.7</v>
      </c>
      <c r="I135" s="1">
        <v>24.6</v>
      </c>
      <c r="J135" s="1">
        <v>26.5</v>
      </c>
      <c r="K135" s="1">
        <v>26</v>
      </c>
      <c r="L135" s="1">
        <v>23.2</v>
      </c>
      <c r="M135" s="1">
        <v>14.9</v>
      </c>
    </row>
    <row r="136" spans="1:13">
      <c r="A136" s="1">
        <v>2</v>
      </c>
      <c r="B136" s="1">
        <v>16.3</v>
      </c>
      <c r="C136" s="1">
        <v>17.399999999999999</v>
      </c>
      <c r="D136" s="1">
        <v>17.3</v>
      </c>
      <c r="E136" s="1">
        <v>22.8</v>
      </c>
      <c r="F136" s="1">
        <v>19.5</v>
      </c>
      <c r="G136" s="1">
        <v>26.8</v>
      </c>
      <c r="H136" s="1">
        <v>26.2</v>
      </c>
      <c r="I136" s="1">
        <v>25.6</v>
      </c>
      <c r="J136" s="1">
        <v>26.5</v>
      </c>
      <c r="K136" s="1">
        <v>26.7</v>
      </c>
      <c r="L136" s="1">
        <v>22.5</v>
      </c>
      <c r="M136" s="1">
        <v>15.3</v>
      </c>
    </row>
    <row r="137" spans="1:13">
      <c r="A137" s="1">
        <v>3</v>
      </c>
      <c r="B137" s="1">
        <v>16.899999999999999</v>
      </c>
      <c r="C137" s="1">
        <v>15</v>
      </c>
      <c r="D137" s="1">
        <v>15</v>
      </c>
      <c r="E137" s="1">
        <v>22.2</v>
      </c>
      <c r="F137" s="1">
        <v>19.2</v>
      </c>
      <c r="G137" s="1">
        <v>24.3</v>
      </c>
      <c r="H137" s="1">
        <v>26.6</v>
      </c>
      <c r="I137" s="1">
        <v>27.4</v>
      </c>
      <c r="J137" s="1">
        <v>25.6</v>
      </c>
      <c r="K137" s="1">
        <v>24.9</v>
      </c>
      <c r="L137" s="1">
        <v>20</v>
      </c>
      <c r="M137" s="1">
        <v>19</v>
      </c>
    </row>
    <row r="138" spans="1:13">
      <c r="A138" s="1">
        <v>4</v>
      </c>
      <c r="B138" s="1">
        <v>17</v>
      </c>
      <c r="C138" s="1">
        <v>15.6</v>
      </c>
      <c r="D138" s="1">
        <v>13.6</v>
      </c>
      <c r="E138" s="1">
        <v>24.1</v>
      </c>
      <c r="F138" s="1">
        <v>20.5</v>
      </c>
      <c r="G138" s="1">
        <v>25.3</v>
      </c>
      <c r="H138" s="1">
        <v>25.6</v>
      </c>
      <c r="I138" s="1">
        <v>27.6</v>
      </c>
      <c r="J138" s="1">
        <v>24.7</v>
      </c>
      <c r="K138" s="1">
        <v>25.4</v>
      </c>
      <c r="L138" s="1">
        <v>19.100000000000001</v>
      </c>
      <c r="M138" s="1">
        <v>20.7</v>
      </c>
    </row>
    <row r="139" spans="1:13">
      <c r="A139" s="1">
        <v>5</v>
      </c>
      <c r="B139" s="1">
        <v>13.7</v>
      </c>
      <c r="C139" s="1">
        <v>16.2</v>
      </c>
      <c r="D139" s="1">
        <v>12.5</v>
      </c>
      <c r="E139" s="1">
        <v>24.6</v>
      </c>
      <c r="F139" s="1">
        <v>23.1</v>
      </c>
      <c r="G139" s="1">
        <v>22.9</v>
      </c>
      <c r="H139" s="1">
        <v>24.3</v>
      </c>
      <c r="I139" s="1">
        <v>25.2</v>
      </c>
      <c r="J139" s="1">
        <v>26.5</v>
      </c>
      <c r="K139" s="1">
        <v>25.4</v>
      </c>
      <c r="L139" s="1">
        <v>20.399999999999999</v>
      </c>
      <c r="M139" s="1">
        <v>21.4</v>
      </c>
    </row>
    <row r="140" spans="1:13">
      <c r="A140" s="1">
        <v>6</v>
      </c>
      <c r="B140" s="1">
        <v>12.3</v>
      </c>
      <c r="C140" s="1">
        <v>12.6</v>
      </c>
      <c r="D140" s="1">
        <v>13</v>
      </c>
      <c r="E140" s="1">
        <v>18.600000000000001</v>
      </c>
      <c r="F140" s="1">
        <v>24.1</v>
      </c>
      <c r="G140" s="1">
        <v>24</v>
      </c>
      <c r="H140" s="1">
        <v>27.2</v>
      </c>
      <c r="I140" s="1">
        <v>27.5</v>
      </c>
      <c r="J140" s="1">
        <v>22.9</v>
      </c>
      <c r="K140" s="1">
        <v>25.6</v>
      </c>
      <c r="L140" s="1">
        <v>22.5</v>
      </c>
      <c r="M140" s="1">
        <v>15.9</v>
      </c>
    </row>
    <row r="141" spans="1:13">
      <c r="A141" s="1">
        <v>7</v>
      </c>
      <c r="B141" s="1">
        <v>11.4</v>
      </c>
      <c r="C141" s="1">
        <v>11</v>
      </c>
      <c r="D141" s="1">
        <v>12.7</v>
      </c>
      <c r="E141" s="1">
        <v>20</v>
      </c>
      <c r="F141" s="1">
        <v>25.5</v>
      </c>
      <c r="G141" s="1">
        <v>24.3</v>
      </c>
      <c r="H141" s="1">
        <v>26.9</v>
      </c>
      <c r="I141" s="1">
        <v>28.4</v>
      </c>
      <c r="J141" s="1">
        <v>21.9</v>
      </c>
      <c r="K141" s="1">
        <v>25.6</v>
      </c>
      <c r="L141" s="1">
        <v>23.4</v>
      </c>
      <c r="M141" s="1">
        <v>15.1</v>
      </c>
    </row>
    <row r="142" spans="1:13">
      <c r="A142" s="1">
        <v>8</v>
      </c>
      <c r="B142" s="1">
        <v>13.7</v>
      </c>
      <c r="C142" s="1">
        <v>14.5</v>
      </c>
      <c r="D142" s="1">
        <v>12.8</v>
      </c>
      <c r="E142" s="1">
        <v>21.7</v>
      </c>
      <c r="F142" s="1">
        <v>21.4</v>
      </c>
      <c r="G142" s="1">
        <v>25.4</v>
      </c>
      <c r="H142" s="1">
        <v>24.6</v>
      </c>
      <c r="I142" s="1">
        <v>28.1</v>
      </c>
      <c r="J142" s="1">
        <v>23.5</v>
      </c>
      <c r="K142" s="1">
        <v>25.6</v>
      </c>
      <c r="L142" s="1">
        <v>23.6</v>
      </c>
      <c r="M142" s="1">
        <v>14.5</v>
      </c>
    </row>
    <row r="143" spans="1:13">
      <c r="A143" s="1">
        <v>9</v>
      </c>
      <c r="B143" s="1">
        <v>12.4</v>
      </c>
      <c r="C143" s="1">
        <v>16.100000000000001</v>
      </c>
      <c r="D143" s="1">
        <v>13.9</v>
      </c>
      <c r="E143" s="1">
        <v>20.5</v>
      </c>
      <c r="F143" s="1">
        <v>24.5</v>
      </c>
      <c r="G143" s="1">
        <v>25.1</v>
      </c>
      <c r="H143" s="1">
        <v>25.4</v>
      </c>
      <c r="I143" s="1">
        <v>27.5</v>
      </c>
      <c r="J143" s="1">
        <v>24.9</v>
      </c>
      <c r="K143" s="1">
        <v>25.6</v>
      </c>
      <c r="L143" s="1">
        <v>20.100000000000001</v>
      </c>
      <c r="M143" s="1">
        <v>15.5</v>
      </c>
    </row>
    <row r="144" spans="1:13">
      <c r="A144" s="1">
        <v>10</v>
      </c>
      <c r="B144" s="1">
        <v>14.3</v>
      </c>
      <c r="C144" s="1">
        <v>20.8</v>
      </c>
      <c r="D144" s="1">
        <v>16</v>
      </c>
      <c r="E144" s="1">
        <v>23.1</v>
      </c>
      <c r="F144" s="1">
        <v>26</v>
      </c>
      <c r="G144" s="1">
        <v>25.9</v>
      </c>
      <c r="H144" s="1">
        <v>24.5</v>
      </c>
      <c r="I144" s="1">
        <v>27.3</v>
      </c>
      <c r="J144" s="1">
        <v>25.2</v>
      </c>
      <c r="K144" s="1">
        <v>25.6</v>
      </c>
      <c r="L144" s="1">
        <v>16.600000000000001</v>
      </c>
      <c r="M144" s="1">
        <v>16.3</v>
      </c>
    </row>
    <row r="145" spans="1:13">
      <c r="A145" s="1">
        <v>11</v>
      </c>
      <c r="B145" s="1">
        <v>14.5</v>
      </c>
      <c r="C145" s="1">
        <v>20.3</v>
      </c>
      <c r="D145" s="1">
        <v>16</v>
      </c>
      <c r="E145" s="1">
        <v>18.600000000000001</v>
      </c>
      <c r="F145" s="1">
        <v>26.5</v>
      </c>
      <c r="G145" s="1">
        <v>25.1</v>
      </c>
      <c r="H145" s="1">
        <v>25.2</v>
      </c>
      <c r="I145" s="1">
        <v>27.6</v>
      </c>
      <c r="J145" s="1">
        <v>25.5</v>
      </c>
      <c r="K145" s="1">
        <v>25.5</v>
      </c>
      <c r="L145" s="1">
        <v>16.399999999999999</v>
      </c>
      <c r="M145" s="1">
        <v>15.1</v>
      </c>
    </row>
    <row r="146" spans="1:13">
      <c r="A146" s="1">
        <v>12</v>
      </c>
      <c r="B146" s="1">
        <v>14</v>
      </c>
      <c r="C146" s="1">
        <v>20.399999999999999</v>
      </c>
      <c r="D146" s="1">
        <v>16.899999999999999</v>
      </c>
      <c r="E146" s="1">
        <v>18.399999999999999</v>
      </c>
      <c r="F146" s="1">
        <v>26.4</v>
      </c>
      <c r="G146" s="1">
        <v>24.6</v>
      </c>
      <c r="H146" s="1">
        <v>23.1</v>
      </c>
      <c r="I146" s="1">
        <v>24</v>
      </c>
      <c r="J146" s="1">
        <v>25.6</v>
      </c>
      <c r="K146" s="1">
        <v>24.7</v>
      </c>
      <c r="L146" s="1">
        <v>17.8</v>
      </c>
      <c r="M146" s="1">
        <v>16.899999999999999</v>
      </c>
    </row>
    <row r="147" spans="1:13">
      <c r="A147" s="1">
        <v>13</v>
      </c>
      <c r="B147" s="1">
        <v>14</v>
      </c>
      <c r="C147" s="1">
        <v>20.399999999999999</v>
      </c>
      <c r="D147" s="1">
        <v>18.3</v>
      </c>
      <c r="E147" s="1">
        <v>19.2</v>
      </c>
      <c r="F147" s="1">
        <v>25</v>
      </c>
      <c r="G147" s="1">
        <v>24.4</v>
      </c>
      <c r="H147" s="1">
        <v>25</v>
      </c>
      <c r="I147" s="1">
        <v>23</v>
      </c>
      <c r="J147" s="1">
        <v>21.8</v>
      </c>
      <c r="K147" s="1">
        <v>24.7</v>
      </c>
      <c r="L147" s="1">
        <v>18.8</v>
      </c>
      <c r="M147" s="1">
        <v>16.899999999999999</v>
      </c>
    </row>
    <row r="148" spans="1:13">
      <c r="A148" s="1">
        <v>14</v>
      </c>
      <c r="B148" s="1">
        <v>13.4</v>
      </c>
      <c r="C148" s="1">
        <v>21.1</v>
      </c>
      <c r="D148" s="1">
        <v>18.3</v>
      </c>
      <c r="E148" s="1">
        <v>21.2</v>
      </c>
      <c r="F148" s="1">
        <v>24.1</v>
      </c>
      <c r="G148" s="1">
        <v>24.3</v>
      </c>
      <c r="H148" s="1">
        <v>26.2</v>
      </c>
      <c r="I148" s="1">
        <v>22.7</v>
      </c>
      <c r="J148" s="1">
        <v>25.2</v>
      </c>
      <c r="K148" s="1">
        <v>23.8</v>
      </c>
      <c r="L148" s="1">
        <v>22.6</v>
      </c>
      <c r="M148" s="1">
        <v>19.7</v>
      </c>
    </row>
    <row r="149" spans="1:13">
      <c r="A149" s="1">
        <v>15</v>
      </c>
      <c r="B149" s="1">
        <v>13.2</v>
      </c>
      <c r="C149" s="1">
        <v>19.7</v>
      </c>
      <c r="D149" s="1">
        <v>18.600000000000001</v>
      </c>
      <c r="E149" s="1">
        <v>23.1</v>
      </c>
      <c r="F149" s="1">
        <v>26.8</v>
      </c>
      <c r="G149" s="1">
        <v>25.5</v>
      </c>
      <c r="H149" s="1">
        <v>27.2</v>
      </c>
      <c r="I149" s="1">
        <v>24.2</v>
      </c>
      <c r="J149" s="1">
        <v>23.9</v>
      </c>
      <c r="K149" s="1">
        <v>23.5</v>
      </c>
      <c r="L149" s="1">
        <v>21.6</v>
      </c>
      <c r="M149" s="1">
        <v>21.2</v>
      </c>
    </row>
    <row r="150" spans="1:13">
      <c r="A150" s="1">
        <v>16</v>
      </c>
      <c r="B150" s="1">
        <v>12.7</v>
      </c>
      <c r="C150" s="1">
        <v>21.1</v>
      </c>
      <c r="D150" s="1">
        <v>17.3</v>
      </c>
      <c r="E150" s="1">
        <v>23.6</v>
      </c>
      <c r="F150" s="1">
        <v>23.1</v>
      </c>
      <c r="G150" s="1">
        <v>26.2</v>
      </c>
      <c r="H150" s="1">
        <v>24.1</v>
      </c>
      <c r="I150" s="1">
        <v>25.6</v>
      </c>
      <c r="J150" s="1">
        <v>22.3</v>
      </c>
      <c r="K150" s="1">
        <v>22.3</v>
      </c>
      <c r="L150" s="1">
        <v>22.9</v>
      </c>
      <c r="M150" s="1">
        <v>14.7</v>
      </c>
    </row>
    <row r="151" spans="1:13">
      <c r="A151" s="1">
        <v>17</v>
      </c>
      <c r="B151" s="1">
        <v>14.8</v>
      </c>
      <c r="C151" s="1">
        <v>20.6</v>
      </c>
      <c r="D151" s="1">
        <v>15.9</v>
      </c>
      <c r="E151" s="1">
        <v>24</v>
      </c>
      <c r="F151" s="1">
        <v>24.5</v>
      </c>
      <c r="G151" s="1">
        <v>27</v>
      </c>
      <c r="H151" s="1">
        <v>27.4</v>
      </c>
      <c r="I151" s="1">
        <v>26.1</v>
      </c>
      <c r="J151" s="1">
        <v>22.6</v>
      </c>
      <c r="K151" s="1">
        <v>21.5</v>
      </c>
      <c r="L151" s="1">
        <v>23.2</v>
      </c>
      <c r="M151" s="1">
        <v>9.6</v>
      </c>
    </row>
    <row r="152" spans="1:13">
      <c r="A152" s="1">
        <v>18</v>
      </c>
      <c r="B152" s="1">
        <v>14.4</v>
      </c>
      <c r="C152" s="1">
        <v>22.1</v>
      </c>
      <c r="D152" s="1">
        <v>18.2</v>
      </c>
      <c r="E152" s="1">
        <v>23.5</v>
      </c>
      <c r="F152" s="1">
        <v>25</v>
      </c>
      <c r="G152" s="1">
        <v>26.5</v>
      </c>
      <c r="H152" s="1">
        <v>27.7</v>
      </c>
      <c r="I152" s="1">
        <v>26.8</v>
      </c>
      <c r="J152" s="1">
        <v>22.3</v>
      </c>
      <c r="K152" s="1">
        <v>20</v>
      </c>
      <c r="L152" s="1">
        <v>23.3</v>
      </c>
      <c r="M152" s="1">
        <v>8.8000000000000007</v>
      </c>
    </row>
    <row r="153" spans="1:13">
      <c r="A153" s="1">
        <v>19</v>
      </c>
      <c r="B153" s="1">
        <v>13.7</v>
      </c>
      <c r="C153" s="1">
        <v>22.2</v>
      </c>
      <c r="D153" s="1">
        <v>18.7</v>
      </c>
      <c r="E153" s="1">
        <v>22.9</v>
      </c>
      <c r="F153" s="1">
        <v>22.7</v>
      </c>
      <c r="G153" s="1">
        <v>24</v>
      </c>
      <c r="H153" s="1">
        <v>28</v>
      </c>
      <c r="I153" s="1">
        <v>22.5</v>
      </c>
      <c r="J153" s="1">
        <v>23.6</v>
      </c>
      <c r="K153" s="1">
        <v>19.600000000000001</v>
      </c>
      <c r="L153" s="1">
        <v>20.7</v>
      </c>
      <c r="M153" s="1">
        <v>10.199999999999999</v>
      </c>
    </row>
    <row r="154" spans="1:13">
      <c r="A154" s="1">
        <v>20</v>
      </c>
      <c r="B154" s="1">
        <v>14.6</v>
      </c>
      <c r="C154" s="1">
        <v>22.6</v>
      </c>
      <c r="D154" s="1">
        <v>19.2</v>
      </c>
      <c r="E154" s="1">
        <v>23.2</v>
      </c>
      <c r="F154" s="1">
        <v>23.2</v>
      </c>
      <c r="G154" s="1">
        <v>24.7</v>
      </c>
      <c r="H154" s="1">
        <v>28.3</v>
      </c>
      <c r="I154" s="1">
        <v>24.2</v>
      </c>
      <c r="J154" s="1">
        <v>23.2</v>
      </c>
      <c r="K154" s="1">
        <v>20.7</v>
      </c>
      <c r="L154" s="1">
        <v>20.5</v>
      </c>
      <c r="M154" s="1">
        <v>13.9</v>
      </c>
    </row>
    <row r="155" spans="1:13">
      <c r="A155" s="1">
        <v>21</v>
      </c>
      <c r="B155" s="1">
        <v>15.7</v>
      </c>
      <c r="C155" s="1">
        <v>22.5</v>
      </c>
      <c r="D155" s="1">
        <v>20.8</v>
      </c>
      <c r="E155" s="1">
        <v>24.5</v>
      </c>
      <c r="F155" s="1">
        <v>23</v>
      </c>
      <c r="G155" s="1">
        <v>26.3</v>
      </c>
      <c r="H155" s="1">
        <v>29.2</v>
      </c>
      <c r="I155" s="1">
        <v>25.3</v>
      </c>
      <c r="J155" s="1">
        <v>24.1</v>
      </c>
      <c r="K155" s="1">
        <v>21.1</v>
      </c>
      <c r="L155" s="1">
        <v>17.100000000000001</v>
      </c>
      <c r="M155" s="1">
        <v>14.2</v>
      </c>
    </row>
    <row r="156" spans="1:13">
      <c r="A156" s="1">
        <v>22</v>
      </c>
      <c r="B156" s="1">
        <v>17.7</v>
      </c>
      <c r="C156" s="1">
        <v>22.2</v>
      </c>
      <c r="D156" s="1">
        <v>21.5</v>
      </c>
      <c r="E156" s="1">
        <v>24.9</v>
      </c>
      <c r="F156" s="1">
        <v>23.7</v>
      </c>
      <c r="G156" s="1">
        <v>24</v>
      </c>
      <c r="H156" s="1">
        <v>22.8</v>
      </c>
      <c r="I156" s="1">
        <v>25.1</v>
      </c>
      <c r="J156" s="1">
        <v>24.1</v>
      </c>
      <c r="K156" s="1">
        <v>21.5</v>
      </c>
      <c r="L156" s="1">
        <v>18.2</v>
      </c>
      <c r="M156" s="1">
        <v>17.399999999999999</v>
      </c>
    </row>
    <row r="157" spans="1:13">
      <c r="A157" s="1">
        <v>23</v>
      </c>
      <c r="B157" s="1">
        <v>17.100000000000001</v>
      </c>
      <c r="C157" s="1">
        <v>17.899999999999999</v>
      </c>
      <c r="D157" s="1">
        <v>21.9</v>
      </c>
      <c r="E157" s="1">
        <v>24.1</v>
      </c>
      <c r="F157" s="1">
        <v>25.2</v>
      </c>
      <c r="G157" s="1">
        <v>26.2</v>
      </c>
      <c r="H157" s="1">
        <v>25.2</v>
      </c>
      <c r="I157" s="1">
        <v>24.7</v>
      </c>
      <c r="J157" s="1">
        <v>24.5</v>
      </c>
      <c r="K157" s="1">
        <v>21.5</v>
      </c>
      <c r="L157" s="1">
        <v>19.7</v>
      </c>
      <c r="M157" s="1">
        <v>18.5</v>
      </c>
    </row>
    <row r="158" spans="1:13">
      <c r="A158" s="1">
        <v>24</v>
      </c>
      <c r="B158" s="1">
        <v>17.2</v>
      </c>
      <c r="C158" s="1">
        <v>14.4</v>
      </c>
      <c r="D158" s="1">
        <v>22.2</v>
      </c>
      <c r="E158" s="1">
        <v>23.5</v>
      </c>
      <c r="F158" s="1">
        <v>26.3</v>
      </c>
      <c r="G158" s="1">
        <v>26.9</v>
      </c>
      <c r="H158" s="1">
        <v>22.6</v>
      </c>
      <c r="I158" s="1">
        <v>25.9</v>
      </c>
      <c r="J158" s="1">
        <v>24.2</v>
      </c>
      <c r="K158" s="1">
        <v>22.1</v>
      </c>
      <c r="L158" s="1">
        <v>19.899999999999999</v>
      </c>
      <c r="M158" s="1">
        <v>16.8</v>
      </c>
    </row>
    <row r="159" spans="1:13">
      <c r="A159" s="1">
        <v>25</v>
      </c>
      <c r="B159" s="1">
        <v>15.8</v>
      </c>
      <c r="C159" s="1">
        <v>12.6</v>
      </c>
      <c r="D159" s="1">
        <v>22.1</v>
      </c>
      <c r="E159" s="1">
        <v>23.8</v>
      </c>
      <c r="F159" s="1">
        <v>22.2</v>
      </c>
      <c r="G159" s="1">
        <v>27.2</v>
      </c>
      <c r="H159" s="1">
        <v>23</v>
      </c>
      <c r="I159" s="1">
        <v>25.2</v>
      </c>
      <c r="J159" s="1">
        <v>24.8</v>
      </c>
      <c r="K159" s="1">
        <v>21.5</v>
      </c>
      <c r="L159" s="1">
        <v>19.3</v>
      </c>
      <c r="M159" s="1">
        <v>14.4</v>
      </c>
    </row>
    <row r="160" spans="1:13">
      <c r="A160" s="1">
        <v>26</v>
      </c>
      <c r="B160" s="1">
        <v>17.100000000000001</v>
      </c>
      <c r="C160" s="1">
        <v>12.2</v>
      </c>
      <c r="D160" s="1">
        <v>22.4</v>
      </c>
      <c r="E160" s="1">
        <v>24.5</v>
      </c>
      <c r="F160" s="1">
        <v>24.9</v>
      </c>
      <c r="G160" s="1">
        <v>27.1</v>
      </c>
      <c r="H160" s="1">
        <v>24.9</v>
      </c>
      <c r="I160" s="1">
        <v>26.1</v>
      </c>
      <c r="J160" s="1">
        <v>24.9</v>
      </c>
      <c r="K160" s="1">
        <v>23</v>
      </c>
      <c r="L160" s="1">
        <v>16.7</v>
      </c>
      <c r="M160" s="1">
        <v>14.5</v>
      </c>
    </row>
    <row r="161" spans="1:13">
      <c r="A161" s="1">
        <v>27</v>
      </c>
      <c r="B161" s="1">
        <v>18.399999999999999</v>
      </c>
      <c r="C161" s="1">
        <v>12.2</v>
      </c>
      <c r="D161" s="1">
        <v>18.2</v>
      </c>
      <c r="E161" s="1">
        <v>25.1</v>
      </c>
      <c r="F161" s="1">
        <v>26.4</v>
      </c>
      <c r="G161" s="1">
        <v>25.7</v>
      </c>
      <c r="H161" s="1">
        <v>26.5</v>
      </c>
      <c r="I161" s="1">
        <v>26</v>
      </c>
      <c r="J161" s="1">
        <v>24.8</v>
      </c>
      <c r="K161" s="1">
        <v>21.1</v>
      </c>
      <c r="L161" s="1">
        <v>14.1</v>
      </c>
      <c r="M161" s="1">
        <v>13.1</v>
      </c>
    </row>
    <row r="162" spans="1:13">
      <c r="A162" s="1">
        <v>28</v>
      </c>
      <c r="B162" s="1">
        <v>19</v>
      </c>
      <c r="C162" s="1">
        <v>12.6</v>
      </c>
      <c r="D162" s="1">
        <v>17.5</v>
      </c>
      <c r="E162" s="1">
        <v>24.4</v>
      </c>
      <c r="F162" s="1">
        <v>23.2</v>
      </c>
      <c r="G162" s="1">
        <v>25.5</v>
      </c>
      <c r="H162" s="1">
        <v>27.8</v>
      </c>
      <c r="I162" s="1">
        <v>25.7</v>
      </c>
      <c r="J162" s="1">
        <v>26.7</v>
      </c>
      <c r="K162" s="1">
        <v>20.7</v>
      </c>
      <c r="L162" s="1">
        <v>14.1</v>
      </c>
      <c r="M162" s="1">
        <v>11.1</v>
      </c>
    </row>
    <row r="163" spans="1:13">
      <c r="A163" s="1">
        <v>29</v>
      </c>
      <c r="B163" s="1">
        <v>19.899999999999999</v>
      </c>
      <c r="D163" s="1">
        <v>21.1</v>
      </c>
      <c r="E163" s="1">
        <v>22.2</v>
      </c>
      <c r="F163" s="1">
        <v>22</v>
      </c>
      <c r="G163" s="1">
        <v>26</v>
      </c>
      <c r="H163" s="1">
        <v>26</v>
      </c>
      <c r="I163" s="1">
        <v>25.4</v>
      </c>
      <c r="J163" s="1">
        <v>25.7</v>
      </c>
      <c r="K163" s="1">
        <v>22.5</v>
      </c>
      <c r="L163" s="1">
        <v>13.9</v>
      </c>
      <c r="M163" s="1">
        <v>11.8</v>
      </c>
    </row>
    <row r="164" spans="1:13">
      <c r="A164" s="1">
        <v>30</v>
      </c>
      <c r="B164" s="1">
        <v>19.5</v>
      </c>
      <c r="D164" s="1">
        <v>22.3</v>
      </c>
      <c r="E164" s="1">
        <v>21.7</v>
      </c>
      <c r="F164" s="1">
        <v>23.2</v>
      </c>
      <c r="G164" s="1">
        <v>25.1</v>
      </c>
      <c r="H164" s="1">
        <v>26.4</v>
      </c>
      <c r="I164" s="1">
        <v>26.5</v>
      </c>
      <c r="J164" s="1">
        <v>25.5</v>
      </c>
      <c r="K164" s="1">
        <v>22.3</v>
      </c>
      <c r="L164" s="1">
        <v>15.7</v>
      </c>
      <c r="M164" s="1">
        <v>14.5</v>
      </c>
    </row>
    <row r="165" spans="1:13">
      <c r="A165" s="1">
        <v>31</v>
      </c>
      <c r="B165" s="1">
        <v>19.7</v>
      </c>
      <c r="D165" s="1">
        <v>22.6</v>
      </c>
      <c r="F165" s="1">
        <v>24.5</v>
      </c>
      <c r="H165" s="1">
        <v>25.1</v>
      </c>
      <c r="I165" s="1">
        <v>27.1</v>
      </c>
      <c r="K165" s="1">
        <v>23.3</v>
      </c>
      <c r="M165" s="1">
        <v>8.6999999999999993</v>
      </c>
    </row>
    <row r="166" spans="1:13">
      <c r="A166" s="1">
        <f>A133+1</f>
        <v>1966</v>
      </c>
      <c r="B166" s="1" t="s">
        <v>2</v>
      </c>
      <c r="C166" s="1" t="s">
        <v>3</v>
      </c>
      <c r="D166" s="1" t="s">
        <v>4</v>
      </c>
      <c r="E166" s="1" t="s">
        <v>5</v>
      </c>
      <c r="F166" s="1" t="s">
        <v>6</v>
      </c>
      <c r="G166" s="1" t="s">
        <v>7</v>
      </c>
      <c r="H166" s="1" t="s">
        <v>8</v>
      </c>
      <c r="I166" s="1" t="s">
        <v>9</v>
      </c>
      <c r="J166" s="1" t="s">
        <v>10</v>
      </c>
      <c r="K166" s="1" t="s">
        <v>11</v>
      </c>
      <c r="L166" s="1" t="s">
        <v>12</v>
      </c>
      <c r="M166" s="1" t="s">
        <v>13</v>
      </c>
    </row>
    <row r="168" spans="1:13">
      <c r="A168" s="1">
        <v>1</v>
      </c>
      <c r="B168" s="1">
        <v>9</v>
      </c>
      <c r="C168" s="1">
        <v>16.600000000000001</v>
      </c>
      <c r="D168" s="1">
        <v>19.100000000000001</v>
      </c>
      <c r="E168" s="1">
        <v>20</v>
      </c>
      <c r="F168" s="1">
        <v>25</v>
      </c>
      <c r="G168" s="1">
        <v>25.9</v>
      </c>
      <c r="H168" s="1">
        <v>27.8</v>
      </c>
      <c r="I168" s="1">
        <v>26.5</v>
      </c>
      <c r="J168" s="1">
        <v>24.6</v>
      </c>
      <c r="K168" s="1">
        <v>22.5</v>
      </c>
      <c r="L168" s="1">
        <v>21.3</v>
      </c>
      <c r="M168" s="1">
        <v>14.8</v>
      </c>
    </row>
    <row r="169" spans="1:13">
      <c r="A169" s="1">
        <v>2</v>
      </c>
      <c r="B169" s="1">
        <v>11.9</v>
      </c>
      <c r="C169" s="1">
        <v>17.8</v>
      </c>
      <c r="D169" s="1">
        <v>20.5</v>
      </c>
      <c r="E169" s="1">
        <v>19.5</v>
      </c>
      <c r="F169" s="1">
        <v>25</v>
      </c>
      <c r="G169" s="1">
        <v>26.1</v>
      </c>
      <c r="H169" s="1">
        <v>28.4</v>
      </c>
      <c r="I169" s="1">
        <v>26.6</v>
      </c>
      <c r="J169" s="1">
        <v>24.7</v>
      </c>
      <c r="K169" s="1">
        <v>23.3</v>
      </c>
      <c r="L169" s="1">
        <v>19.3</v>
      </c>
      <c r="M169" s="1">
        <v>11.4</v>
      </c>
    </row>
    <row r="170" spans="1:13">
      <c r="A170" s="1">
        <v>3</v>
      </c>
      <c r="B170" s="1">
        <v>14.8</v>
      </c>
      <c r="C170" s="1">
        <v>18.8</v>
      </c>
      <c r="D170" s="1">
        <v>17.899999999999999</v>
      </c>
      <c r="E170" s="1">
        <v>20.399999999999999</v>
      </c>
      <c r="F170" s="1">
        <v>22.2</v>
      </c>
      <c r="G170" s="1">
        <v>26.6</v>
      </c>
      <c r="H170" s="1">
        <v>25.8</v>
      </c>
      <c r="I170" s="1">
        <v>24.5</v>
      </c>
      <c r="J170" s="1">
        <v>25.5</v>
      </c>
      <c r="K170" s="1">
        <v>22.3</v>
      </c>
      <c r="L170" s="1">
        <v>19</v>
      </c>
      <c r="M170" s="1">
        <v>11.2</v>
      </c>
    </row>
    <row r="171" spans="1:13">
      <c r="A171" s="1">
        <v>4</v>
      </c>
      <c r="B171" s="1">
        <v>13.9</v>
      </c>
      <c r="C171" s="1">
        <v>20.3</v>
      </c>
      <c r="D171" s="1">
        <v>18.2</v>
      </c>
      <c r="E171" s="1">
        <v>23.1</v>
      </c>
      <c r="F171" s="1">
        <v>17.3</v>
      </c>
      <c r="G171" s="1">
        <v>23.3</v>
      </c>
      <c r="H171" s="1">
        <v>26.8</v>
      </c>
      <c r="I171" s="1">
        <v>25.5</v>
      </c>
      <c r="J171" s="1">
        <v>26</v>
      </c>
      <c r="K171" s="1">
        <v>23.3</v>
      </c>
      <c r="L171" s="1">
        <v>19.899999999999999</v>
      </c>
      <c r="M171" s="1">
        <v>14.6</v>
      </c>
    </row>
    <row r="172" spans="1:13">
      <c r="A172" s="1">
        <v>5</v>
      </c>
      <c r="B172" s="1">
        <v>15.3</v>
      </c>
      <c r="C172" s="1">
        <v>18</v>
      </c>
      <c r="D172" s="1">
        <v>22</v>
      </c>
      <c r="E172" s="1">
        <v>20.9</v>
      </c>
      <c r="F172" s="1">
        <v>20.5</v>
      </c>
      <c r="G172" s="1">
        <v>21.5</v>
      </c>
      <c r="H172" s="1">
        <v>24.5</v>
      </c>
      <c r="I172" s="1">
        <v>26</v>
      </c>
      <c r="J172" s="1">
        <v>25.9</v>
      </c>
      <c r="K172" s="1">
        <v>23.1</v>
      </c>
      <c r="L172" s="1">
        <v>20.100000000000001</v>
      </c>
      <c r="M172" s="1">
        <v>14.8</v>
      </c>
    </row>
    <row r="173" spans="1:13">
      <c r="A173" s="1">
        <v>6</v>
      </c>
      <c r="B173" s="1">
        <v>16.600000000000001</v>
      </c>
      <c r="C173" s="1">
        <v>16</v>
      </c>
      <c r="D173" s="1">
        <v>21.7</v>
      </c>
      <c r="E173" s="1">
        <v>20</v>
      </c>
      <c r="F173" s="1">
        <v>21.5</v>
      </c>
      <c r="G173" s="1">
        <v>22.6</v>
      </c>
      <c r="H173" s="1">
        <v>27.7</v>
      </c>
      <c r="I173" s="1">
        <v>26.8</v>
      </c>
      <c r="J173" s="1">
        <v>25.4</v>
      </c>
      <c r="K173" s="1">
        <v>23.8</v>
      </c>
      <c r="L173" s="1">
        <v>19.3</v>
      </c>
      <c r="M173" s="1">
        <v>17</v>
      </c>
    </row>
    <row r="174" spans="1:13">
      <c r="A174" s="1">
        <v>7</v>
      </c>
      <c r="B174" s="1">
        <v>17.100000000000001</v>
      </c>
      <c r="C174" s="1">
        <v>16.7</v>
      </c>
      <c r="D174" s="1">
        <v>21.1</v>
      </c>
      <c r="E174" s="1">
        <v>21.4</v>
      </c>
      <c r="F174" s="1">
        <v>23.1</v>
      </c>
      <c r="G174" s="1">
        <v>22</v>
      </c>
      <c r="H174" s="1">
        <v>28</v>
      </c>
      <c r="I174" s="1">
        <v>27.1</v>
      </c>
      <c r="J174" s="1">
        <v>23.4</v>
      </c>
      <c r="K174" s="1">
        <v>23.3</v>
      </c>
      <c r="L174" s="1">
        <v>19</v>
      </c>
      <c r="M174" s="1">
        <v>18.3</v>
      </c>
    </row>
    <row r="175" spans="1:13">
      <c r="A175" s="1">
        <v>8</v>
      </c>
      <c r="B175" s="1">
        <v>17.600000000000001</v>
      </c>
      <c r="C175" s="1">
        <v>17.899999999999999</v>
      </c>
      <c r="D175" s="1">
        <v>16</v>
      </c>
      <c r="E175" s="1">
        <v>23.3</v>
      </c>
      <c r="F175" s="1">
        <v>23.8</v>
      </c>
      <c r="G175" s="1">
        <v>23.3</v>
      </c>
      <c r="H175" s="1">
        <v>27.8</v>
      </c>
      <c r="I175" s="1">
        <v>25.8</v>
      </c>
      <c r="J175" s="1">
        <v>23.5</v>
      </c>
      <c r="K175" s="1">
        <v>23.5</v>
      </c>
      <c r="L175" s="1">
        <v>20.3</v>
      </c>
      <c r="M175" s="1">
        <v>20.2</v>
      </c>
    </row>
    <row r="176" spans="1:13">
      <c r="A176" s="1">
        <v>9</v>
      </c>
      <c r="B176" s="1">
        <v>19.399999999999999</v>
      </c>
      <c r="C176" s="1">
        <v>18.7</v>
      </c>
      <c r="D176" s="1">
        <v>15.1</v>
      </c>
      <c r="E176" s="1">
        <v>23.7</v>
      </c>
      <c r="F176" s="1">
        <v>23.9</v>
      </c>
      <c r="G176" s="1">
        <v>24.9</v>
      </c>
      <c r="H176" s="1">
        <v>26.3</v>
      </c>
      <c r="I176" s="1">
        <v>26.7</v>
      </c>
      <c r="J176" s="1">
        <v>24.3</v>
      </c>
      <c r="K176" s="1">
        <v>22.8</v>
      </c>
      <c r="L176" s="1">
        <v>21.2</v>
      </c>
      <c r="M176" s="1">
        <v>20.100000000000001</v>
      </c>
    </row>
    <row r="177" spans="1:13">
      <c r="A177" s="1">
        <v>10</v>
      </c>
      <c r="B177" s="1">
        <v>19.100000000000001</v>
      </c>
      <c r="C177" s="1">
        <v>20.2</v>
      </c>
      <c r="D177" s="1">
        <v>15.6</v>
      </c>
      <c r="E177" s="1">
        <v>22.9</v>
      </c>
      <c r="F177" s="1">
        <v>25.3</v>
      </c>
      <c r="G177" s="1">
        <v>24.8</v>
      </c>
      <c r="H177" s="1">
        <v>25.3</v>
      </c>
      <c r="I177" s="1">
        <v>26.8</v>
      </c>
      <c r="J177" s="1">
        <v>24.8</v>
      </c>
      <c r="K177" s="1">
        <v>24.7</v>
      </c>
      <c r="L177" s="1">
        <v>23.4</v>
      </c>
      <c r="M177" s="1">
        <v>17.100000000000001</v>
      </c>
    </row>
    <row r="178" spans="1:13">
      <c r="A178" s="1">
        <v>11</v>
      </c>
      <c r="B178" s="1">
        <v>19.100000000000001</v>
      </c>
      <c r="C178" s="1">
        <v>21.5</v>
      </c>
      <c r="D178" s="1">
        <v>16.5</v>
      </c>
      <c r="E178" s="1">
        <v>23.3</v>
      </c>
      <c r="F178" s="1">
        <v>26.2</v>
      </c>
      <c r="G178" s="1">
        <v>25.9</v>
      </c>
      <c r="H178" s="1">
        <v>27.3</v>
      </c>
      <c r="I178" s="1">
        <v>27.4</v>
      </c>
      <c r="J178" s="1">
        <v>25.3</v>
      </c>
      <c r="K178" s="1">
        <v>24.7</v>
      </c>
      <c r="L178" s="1">
        <v>21.5</v>
      </c>
      <c r="M178" s="1">
        <v>19.8</v>
      </c>
    </row>
    <row r="179" spans="1:13">
      <c r="A179" s="1">
        <v>12</v>
      </c>
      <c r="B179" s="1">
        <v>21.2</v>
      </c>
      <c r="C179" s="1">
        <v>15.1</v>
      </c>
      <c r="D179" s="1">
        <v>17.399999999999999</v>
      </c>
      <c r="E179" s="1">
        <v>23.3</v>
      </c>
      <c r="F179" s="1">
        <v>26.8</v>
      </c>
      <c r="G179" s="1">
        <v>27.1</v>
      </c>
      <c r="H179" s="1">
        <v>27.3</v>
      </c>
      <c r="I179" s="1">
        <v>27.8</v>
      </c>
      <c r="J179" s="1">
        <v>26</v>
      </c>
      <c r="K179" s="1">
        <v>25.4</v>
      </c>
      <c r="L179" s="1">
        <v>22</v>
      </c>
      <c r="M179" s="1">
        <v>19.8</v>
      </c>
    </row>
    <row r="180" spans="1:13">
      <c r="A180" s="1">
        <v>13</v>
      </c>
      <c r="B180" s="1">
        <v>21.6</v>
      </c>
      <c r="C180" s="1">
        <v>12.1</v>
      </c>
      <c r="D180" s="1">
        <v>19</v>
      </c>
      <c r="E180" s="1">
        <v>23.7</v>
      </c>
      <c r="F180" s="1">
        <v>28</v>
      </c>
      <c r="G180" s="1">
        <v>25.7</v>
      </c>
      <c r="H180" s="1">
        <v>27.1</v>
      </c>
      <c r="I180" s="1">
        <v>27.8</v>
      </c>
      <c r="J180" s="1">
        <v>25.9</v>
      </c>
      <c r="K180" s="1">
        <v>25.5</v>
      </c>
      <c r="L180" s="1">
        <v>22.8</v>
      </c>
      <c r="M180" s="1">
        <v>19.7</v>
      </c>
    </row>
    <row r="181" spans="1:13">
      <c r="A181" s="1">
        <v>14</v>
      </c>
      <c r="B181" s="1">
        <v>21.8</v>
      </c>
      <c r="C181" s="1">
        <v>14.3</v>
      </c>
      <c r="D181" s="1">
        <v>21.5</v>
      </c>
      <c r="E181" s="1">
        <v>23.8</v>
      </c>
      <c r="F181" s="1">
        <v>27</v>
      </c>
      <c r="G181" s="1">
        <v>26.9</v>
      </c>
      <c r="H181" s="1">
        <v>27.6</v>
      </c>
      <c r="I181" s="1">
        <v>27.8</v>
      </c>
      <c r="J181" s="1">
        <v>24.1</v>
      </c>
      <c r="K181" s="1">
        <v>24.3</v>
      </c>
      <c r="L181" s="1">
        <v>17.2</v>
      </c>
      <c r="M181" s="1">
        <v>20.2</v>
      </c>
    </row>
    <row r="182" spans="1:13">
      <c r="A182" s="1">
        <v>15</v>
      </c>
      <c r="B182" s="1">
        <v>18.3</v>
      </c>
      <c r="C182" s="1">
        <v>15.5</v>
      </c>
      <c r="D182" s="1">
        <v>22.5</v>
      </c>
      <c r="E182" s="1">
        <v>24.8</v>
      </c>
      <c r="F182" s="1">
        <v>26.7</v>
      </c>
      <c r="G182" s="1">
        <v>22.8</v>
      </c>
      <c r="H182" s="1">
        <v>25.8</v>
      </c>
      <c r="I182" s="1">
        <v>25.7</v>
      </c>
      <c r="J182" s="1">
        <v>23.6</v>
      </c>
      <c r="K182" s="1">
        <v>19.8</v>
      </c>
      <c r="L182" s="1">
        <v>14</v>
      </c>
      <c r="M182" s="1">
        <v>21.3</v>
      </c>
    </row>
    <row r="183" spans="1:13">
      <c r="A183" s="1">
        <v>16</v>
      </c>
      <c r="B183" s="1">
        <v>19.2</v>
      </c>
      <c r="C183" s="1">
        <v>17</v>
      </c>
      <c r="D183" s="1">
        <v>22</v>
      </c>
      <c r="E183" s="1">
        <v>20.6</v>
      </c>
      <c r="F183" s="1">
        <v>21.7</v>
      </c>
      <c r="G183" s="1">
        <v>24.8</v>
      </c>
      <c r="H183" s="1">
        <v>24.5</v>
      </c>
      <c r="I183" s="1">
        <v>26.3</v>
      </c>
      <c r="J183" s="1">
        <v>23</v>
      </c>
      <c r="K183" s="1">
        <v>22.1</v>
      </c>
      <c r="L183" s="1">
        <v>16.2</v>
      </c>
      <c r="M183" s="1">
        <v>22</v>
      </c>
    </row>
    <row r="184" spans="1:13">
      <c r="A184" s="1">
        <v>17</v>
      </c>
      <c r="B184" s="1">
        <v>20.9</v>
      </c>
      <c r="C184" s="1">
        <v>19.2</v>
      </c>
      <c r="D184" s="1">
        <v>23</v>
      </c>
      <c r="E184" s="1">
        <v>20.3</v>
      </c>
      <c r="F184" s="1">
        <v>22.5</v>
      </c>
      <c r="G184" s="1">
        <v>25</v>
      </c>
      <c r="H184" s="1">
        <v>24.4</v>
      </c>
      <c r="I184" s="1">
        <v>26.6</v>
      </c>
      <c r="J184" s="1">
        <v>24</v>
      </c>
      <c r="K184" s="1">
        <v>20.8</v>
      </c>
      <c r="L184" s="1">
        <v>18.3</v>
      </c>
      <c r="M184" s="1">
        <v>21.1</v>
      </c>
    </row>
    <row r="185" spans="1:13">
      <c r="A185" s="1">
        <v>18</v>
      </c>
      <c r="B185" s="1">
        <v>18.899999999999999</v>
      </c>
      <c r="C185" s="1">
        <v>21</v>
      </c>
      <c r="D185" s="1">
        <v>22.9</v>
      </c>
      <c r="E185" s="1">
        <v>19.3</v>
      </c>
      <c r="F185" s="1">
        <v>21.8</v>
      </c>
      <c r="G185" s="1">
        <v>26.9</v>
      </c>
      <c r="H185" s="1">
        <v>25</v>
      </c>
      <c r="I185" s="1">
        <v>28.3</v>
      </c>
      <c r="J185" s="1">
        <v>23.6</v>
      </c>
      <c r="K185" s="1">
        <v>18.899999999999999</v>
      </c>
      <c r="L185" s="1">
        <v>15.5</v>
      </c>
      <c r="M185" s="1">
        <v>23</v>
      </c>
    </row>
    <row r="186" spans="1:13">
      <c r="A186" s="1">
        <v>19</v>
      </c>
      <c r="B186" s="1">
        <v>15.8</v>
      </c>
      <c r="C186" s="1">
        <v>20.3</v>
      </c>
      <c r="D186" s="1">
        <v>17.2</v>
      </c>
      <c r="E186" s="1">
        <v>21.8</v>
      </c>
      <c r="F186" s="1">
        <v>21.2</v>
      </c>
      <c r="G186" s="1">
        <v>25.6</v>
      </c>
      <c r="H186" s="1">
        <v>26.5</v>
      </c>
      <c r="I186" s="1">
        <v>28.2</v>
      </c>
      <c r="J186" s="1">
        <v>22</v>
      </c>
      <c r="K186" s="1">
        <v>19.3</v>
      </c>
      <c r="L186" s="1">
        <v>17.8</v>
      </c>
      <c r="M186" s="1">
        <v>23.7</v>
      </c>
    </row>
    <row r="187" spans="1:13">
      <c r="A187" s="1">
        <v>20</v>
      </c>
      <c r="B187" s="1">
        <v>14.4</v>
      </c>
      <c r="C187" s="1">
        <v>21</v>
      </c>
      <c r="D187" s="1">
        <v>16.5</v>
      </c>
      <c r="E187" s="1">
        <v>22.3</v>
      </c>
      <c r="F187" s="1">
        <v>19.3</v>
      </c>
      <c r="G187" s="1">
        <v>23.6</v>
      </c>
      <c r="H187" s="1">
        <v>25.9</v>
      </c>
      <c r="I187" s="1">
        <v>24.5</v>
      </c>
      <c r="J187" s="1">
        <v>22.3</v>
      </c>
      <c r="K187" s="1">
        <v>20.6</v>
      </c>
      <c r="L187" s="1">
        <v>18.8</v>
      </c>
      <c r="M187" s="1">
        <v>23</v>
      </c>
    </row>
    <row r="188" spans="1:13">
      <c r="A188" s="1">
        <v>21</v>
      </c>
      <c r="B188" s="1">
        <v>12.6</v>
      </c>
      <c r="C188" s="1">
        <v>20.8</v>
      </c>
      <c r="D188" s="1">
        <v>19.3</v>
      </c>
      <c r="E188" s="1">
        <v>21.7</v>
      </c>
      <c r="F188" s="1">
        <v>21.9</v>
      </c>
      <c r="G188" s="1">
        <v>25.1</v>
      </c>
      <c r="H188" s="1">
        <v>26.9</v>
      </c>
      <c r="I188" s="1">
        <v>24.9</v>
      </c>
      <c r="J188" s="1">
        <v>21.8</v>
      </c>
      <c r="K188" s="1">
        <v>21.3</v>
      </c>
      <c r="L188" s="1">
        <v>17.600000000000001</v>
      </c>
      <c r="M188" s="1">
        <v>19.5</v>
      </c>
    </row>
    <row r="189" spans="1:13">
      <c r="A189" s="1">
        <v>22</v>
      </c>
      <c r="B189" s="1">
        <v>14.7</v>
      </c>
      <c r="C189" s="1">
        <v>22.7</v>
      </c>
      <c r="D189" s="1">
        <v>20.7</v>
      </c>
      <c r="E189" s="1">
        <v>22.6</v>
      </c>
      <c r="F189" s="1">
        <v>22.3</v>
      </c>
      <c r="G189" s="1">
        <v>27.8</v>
      </c>
      <c r="H189" s="1">
        <v>27.2</v>
      </c>
      <c r="I189" s="1">
        <v>24.3</v>
      </c>
      <c r="J189" s="1">
        <v>22.8</v>
      </c>
      <c r="K189" s="1">
        <v>22.3</v>
      </c>
      <c r="L189" s="1">
        <v>15.1</v>
      </c>
      <c r="M189" s="1">
        <v>19.8</v>
      </c>
    </row>
    <row r="190" spans="1:13">
      <c r="A190" s="1">
        <v>23</v>
      </c>
      <c r="B190" s="1">
        <v>17.899999999999999</v>
      </c>
      <c r="C190" s="1">
        <v>9.9</v>
      </c>
      <c r="D190" s="1">
        <v>22.1</v>
      </c>
      <c r="E190" s="1">
        <v>24.8</v>
      </c>
      <c r="F190" s="1">
        <v>23.6</v>
      </c>
      <c r="G190" s="1">
        <v>24.2</v>
      </c>
      <c r="H190" s="1">
        <v>25.8</v>
      </c>
      <c r="I190" s="1">
        <v>25</v>
      </c>
      <c r="J190" s="1">
        <v>24.1</v>
      </c>
      <c r="K190" s="1">
        <v>23.3</v>
      </c>
      <c r="L190" s="1">
        <v>15.6</v>
      </c>
      <c r="M190" s="1">
        <v>16.899999999999999</v>
      </c>
    </row>
    <row r="191" spans="1:13">
      <c r="A191" s="1">
        <v>24</v>
      </c>
      <c r="B191" s="1">
        <v>19</v>
      </c>
      <c r="C191" s="1">
        <v>9.8000000000000007</v>
      </c>
      <c r="D191" s="1">
        <v>23.2</v>
      </c>
      <c r="E191" s="1">
        <v>25.5</v>
      </c>
      <c r="F191" s="1">
        <v>24.3</v>
      </c>
      <c r="G191" s="1">
        <v>23.9</v>
      </c>
      <c r="H191" s="1">
        <v>27</v>
      </c>
      <c r="I191" s="1">
        <v>25.4</v>
      </c>
      <c r="J191" s="1">
        <v>25</v>
      </c>
      <c r="K191" s="1">
        <v>23.4</v>
      </c>
      <c r="L191" s="1">
        <v>18.100000000000001</v>
      </c>
      <c r="M191" s="1">
        <v>18.100000000000001</v>
      </c>
    </row>
    <row r="192" spans="1:13">
      <c r="A192" s="1">
        <v>25</v>
      </c>
      <c r="B192" s="1">
        <v>13.8</v>
      </c>
      <c r="C192" s="1">
        <v>12.6</v>
      </c>
      <c r="D192" s="1">
        <v>22.4</v>
      </c>
      <c r="E192" s="1">
        <v>24.2</v>
      </c>
      <c r="F192" s="1">
        <v>24</v>
      </c>
      <c r="G192" s="1">
        <v>24.3</v>
      </c>
      <c r="H192" s="1">
        <v>27.4</v>
      </c>
      <c r="I192" s="1">
        <v>24.5</v>
      </c>
      <c r="J192" s="1">
        <v>22.9</v>
      </c>
      <c r="K192" s="1">
        <v>23.1</v>
      </c>
      <c r="L192" s="1">
        <v>19</v>
      </c>
      <c r="M192" s="1">
        <v>20.8</v>
      </c>
    </row>
    <row r="193" spans="1:13">
      <c r="A193" s="1">
        <v>26</v>
      </c>
      <c r="B193" s="1">
        <v>13.1</v>
      </c>
      <c r="C193" s="1">
        <v>15.2</v>
      </c>
      <c r="D193" s="1">
        <v>18.2</v>
      </c>
      <c r="E193" s="1">
        <v>25.1</v>
      </c>
      <c r="F193" s="1">
        <v>23.8</v>
      </c>
      <c r="G193" s="1">
        <v>24.8</v>
      </c>
      <c r="H193" s="1">
        <v>27.8</v>
      </c>
      <c r="I193" s="1">
        <v>25.1</v>
      </c>
      <c r="J193" s="1">
        <v>20.5</v>
      </c>
      <c r="K193" s="1">
        <v>23.3</v>
      </c>
      <c r="L193" s="1">
        <v>17.899999999999999</v>
      </c>
      <c r="M193" s="1">
        <v>12.1</v>
      </c>
    </row>
    <row r="194" spans="1:13">
      <c r="A194" s="1">
        <v>27</v>
      </c>
      <c r="B194" s="1">
        <v>12.1</v>
      </c>
      <c r="C194" s="1">
        <v>15</v>
      </c>
      <c r="D194" s="1">
        <v>15.5</v>
      </c>
      <c r="E194" s="1">
        <v>26.8</v>
      </c>
      <c r="F194" s="1">
        <v>23.2</v>
      </c>
      <c r="G194" s="1">
        <v>25.3</v>
      </c>
      <c r="H194" s="1">
        <v>24</v>
      </c>
      <c r="I194" s="1">
        <v>24.6</v>
      </c>
      <c r="J194" s="1">
        <v>20.399999999999999</v>
      </c>
      <c r="K194" s="1">
        <v>23.8</v>
      </c>
      <c r="L194" s="1">
        <v>18</v>
      </c>
      <c r="M194" s="1">
        <v>9</v>
      </c>
    </row>
    <row r="195" spans="1:13">
      <c r="A195" s="1">
        <v>28</v>
      </c>
      <c r="B195" s="1">
        <v>9.4</v>
      </c>
      <c r="C195" s="1">
        <v>18.100000000000001</v>
      </c>
      <c r="D195" s="1">
        <v>17.5</v>
      </c>
      <c r="E195" s="1">
        <v>25.1</v>
      </c>
      <c r="F195" s="1">
        <v>24.3</v>
      </c>
      <c r="G195" s="1">
        <v>26.2</v>
      </c>
      <c r="H195" s="1">
        <v>26.9</v>
      </c>
      <c r="I195" s="1">
        <v>24.6</v>
      </c>
      <c r="J195" s="1">
        <v>20.8</v>
      </c>
      <c r="K195" s="1">
        <v>18.3</v>
      </c>
      <c r="L195" s="1">
        <v>17.3</v>
      </c>
      <c r="M195" s="1">
        <v>7.6</v>
      </c>
    </row>
    <row r="196" spans="1:13">
      <c r="A196" s="1">
        <v>29</v>
      </c>
      <c r="B196" s="1">
        <v>9.9</v>
      </c>
      <c r="D196" s="1">
        <v>16.5</v>
      </c>
      <c r="E196" s="47">
        <v>25.7</v>
      </c>
      <c r="F196" s="1">
        <v>25.1</v>
      </c>
      <c r="G196" s="1">
        <v>24.3</v>
      </c>
      <c r="H196" s="1">
        <v>25.3</v>
      </c>
      <c r="I196" s="1">
        <v>24.8</v>
      </c>
      <c r="J196" s="1">
        <v>23.2</v>
      </c>
      <c r="K196" s="1">
        <v>18.3</v>
      </c>
      <c r="L196" s="1">
        <v>19.600000000000001</v>
      </c>
      <c r="M196" s="1">
        <v>9.8000000000000007</v>
      </c>
    </row>
    <row r="197" spans="1:13">
      <c r="A197" s="1">
        <v>30</v>
      </c>
      <c r="B197" s="1">
        <v>13.7</v>
      </c>
      <c r="D197" s="1">
        <v>15.9</v>
      </c>
      <c r="E197" s="1">
        <v>26.7</v>
      </c>
      <c r="F197" s="1">
        <v>26.4</v>
      </c>
      <c r="G197" s="1">
        <v>28.7</v>
      </c>
      <c r="H197" s="1">
        <v>27.3</v>
      </c>
      <c r="I197" s="1">
        <v>25</v>
      </c>
      <c r="J197" s="1">
        <v>22.3</v>
      </c>
      <c r="K197" s="1">
        <v>20.399999999999999</v>
      </c>
      <c r="L197" s="1">
        <v>16.899999999999999</v>
      </c>
      <c r="M197" s="1">
        <v>12.4</v>
      </c>
    </row>
    <row r="198" spans="1:13">
      <c r="A198" s="1">
        <v>31</v>
      </c>
      <c r="B198" s="1">
        <v>15.5</v>
      </c>
      <c r="D198" s="1">
        <v>19</v>
      </c>
      <c r="F198" s="1">
        <v>25.5</v>
      </c>
      <c r="H198" s="1">
        <v>27.4</v>
      </c>
      <c r="I198" s="1">
        <v>24.6</v>
      </c>
      <c r="K198" s="1">
        <v>21.5</v>
      </c>
      <c r="M198" s="1">
        <v>13.9</v>
      </c>
    </row>
    <row r="199" spans="1:13">
      <c r="A199" s="1">
        <f>A166+1</f>
        <v>1967</v>
      </c>
      <c r="B199" s="1" t="s">
        <v>2</v>
      </c>
      <c r="C199" s="1" t="s">
        <v>3</v>
      </c>
      <c r="D199" s="1" t="s">
        <v>4</v>
      </c>
      <c r="E199" s="1" t="s">
        <v>5</v>
      </c>
      <c r="F199" s="1" t="s">
        <v>6</v>
      </c>
      <c r="G199" s="1" t="s">
        <v>7</v>
      </c>
      <c r="H199" s="1" t="s">
        <v>8</v>
      </c>
      <c r="I199" s="1" t="s">
        <v>9</v>
      </c>
      <c r="J199" s="1" t="s">
        <v>10</v>
      </c>
      <c r="K199" s="1" t="s">
        <v>11</v>
      </c>
      <c r="L199" s="1" t="s">
        <v>12</v>
      </c>
      <c r="M199" s="1" t="s">
        <v>13</v>
      </c>
    </row>
    <row r="201" spans="1:13">
      <c r="A201" s="1">
        <v>1</v>
      </c>
      <c r="B201" s="1">
        <v>12.6</v>
      </c>
      <c r="C201" s="1">
        <v>10</v>
      </c>
      <c r="D201" s="1">
        <v>12.8</v>
      </c>
      <c r="E201" s="1">
        <v>20.8</v>
      </c>
      <c r="F201" s="1">
        <v>25</v>
      </c>
      <c r="G201" s="1">
        <v>23.7</v>
      </c>
      <c r="H201" s="1">
        <v>29</v>
      </c>
      <c r="I201" s="1">
        <v>26.7</v>
      </c>
      <c r="J201" s="1">
        <v>24.7</v>
      </c>
      <c r="K201" s="1">
        <v>23.2</v>
      </c>
      <c r="L201" s="1">
        <v>22.4</v>
      </c>
      <c r="M201" s="1">
        <v>11.5</v>
      </c>
    </row>
    <row r="202" spans="1:13">
      <c r="A202" s="1">
        <v>2</v>
      </c>
      <c r="B202" s="1">
        <v>12.7</v>
      </c>
      <c r="C202" s="1">
        <v>9.9</v>
      </c>
      <c r="D202" s="1">
        <v>15.3</v>
      </c>
      <c r="E202" s="1">
        <v>20.2</v>
      </c>
      <c r="F202" s="1">
        <v>25.7</v>
      </c>
      <c r="G202" s="1">
        <v>24.8</v>
      </c>
      <c r="H202" s="1">
        <v>28.8</v>
      </c>
      <c r="I202" s="1">
        <v>28</v>
      </c>
      <c r="J202" s="1">
        <v>26</v>
      </c>
      <c r="K202" s="1">
        <v>22.8</v>
      </c>
      <c r="L202" s="1">
        <v>22.9</v>
      </c>
      <c r="M202" s="1">
        <v>12.6</v>
      </c>
    </row>
    <row r="203" spans="1:13">
      <c r="A203" s="1">
        <v>3</v>
      </c>
      <c r="B203" s="1">
        <v>11.7</v>
      </c>
      <c r="C203" s="1">
        <v>10.8</v>
      </c>
      <c r="D203" s="1">
        <v>16.7</v>
      </c>
      <c r="E203" s="1">
        <v>20.3</v>
      </c>
      <c r="F203" s="1">
        <v>24.8</v>
      </c>
      <c r="G203" s="1">
        <v>26.5</v>
      </c>
      <c r="H203" s="1">
        <v>26.8</v>
      </c>
      <c r="I203" s="1">
        <v>27.8</v>
      </c>
      <c r="J203" s="1">
        <v>26.2</v>
      </c>
      <c r="K203" s="1">
        <v>20.399999999999999</v>
      </c>
      <c r="L203" s="1">
        <v>21.1</v>
      </c>
      <c r="M203" s="1">
        <v>13.5</v>
      </c>
    </row>
    <row r="204" spans="1:13">
      <c r="A204" s="1">
        <v>4</v>
      </c>
      <c r="B204" s="1">
        <v>11.7</v>
      </c>
      <c r="C204" s="1">
        <v>9.5</v>
      </c>
      <c r="D204" s="1">
        <v>18.2</v>
      </c>
      <c r="E204" s="1">
        <v>20.2</v>
      </c>
      <c r="F204" s="1">
        <v>25.4</v>
      </c>
      <c r="G204" s="1">
        <v>24.7</v>
      </c>
      <c r="H204" s="1">
        <v>27.4</v>
      </c>
      <c r="I204" s="1">
        <v>27.4</v>
      </c>
      <c r="J204" s="1">
        <v>26</v>
      </c>
      <c r="K204" s="1">
        <v>20.7</v>
      </c>
      <c r="L204" s="1">
        <v>21.2</v>
      </c>
      <c r="M204" s="1">
        <v>15.6</v>
      </c>
    </row>
    <row r="205" spans="1:13">
      <c r="A205" s="1">
        <v>5</v>
      </c>
      <c r="B205" s="1">
        <v>11.9</v>
      </c>
      <c r="C205" s="1">
        <v>11.6</v>
      </c>
      <c r="D205" s="1">
        <v>15</v>
      </c>
      <c r="E205" s="1">
        <v>16.600000000000001</v>
      </c>
      <c r="F205" s="1">
        <v>25.4</v>
      </c>
      <c r="G205" s="1">
        <v>25.3</v>
      </c>
      <c r="H205" s="1">
        <v>29.3</v>
      </c>
      <c r="I205" s="1">
        <v>27.8</v>
      </c>
      <c r="J205" s="1">
        <v>24</v>
      </c>
      <c r="K205" s="1">
        <v>20.5</v>
      </c>
      <c r="L205" s="1">
        <v>20.7</v>
      </c>
      <c r="M205" s="1">
        <v>16.2</v>
      </c>
    </row>
    <row r="206" spans="1:13">
      <c r="A206" s="1">
        <v>6</v>
      </c>
      <c r="B206" s="1">
        <v>13.1</v>
      </c>
      <c r="C206" s="1">
        <v>12.9</v>
      </c>
      <c r="D206" s="1">
        <v>11.5</v>
      </c>
      <c r="E206" s="1">
        <v>16.8</v>
      </c>
      <c r="F206" s="1">
        <v>22.4</v>
      </c>
      <c r="G206" s="1">
        <v>26.1</v>
      </c>
      <c r="H206" s="1">
        <v>29.3</v>
      </c>
      <c r="I206" s="1">
        <v>28</v>
      </c>
      <c r="J206" s="1">
        <v>24.8</v>
      </c>
      <c r="K206" s="1">
        <v>20.8</v>
      </c>
      <c r="L206" s="1">
        <v>19.5</v>
      </c>
      <c r="M206" s="1">
        <v>15.4</v>
      </c>
    </row>
    <row r="207" spans="1:13">
      <c r="A207" s="1">
        <v>7</v>
      </c>
      <c r="B207" s="1">
        <v>12.9</v>
      </c>
      <c r="C207" s="1">
        <v>14.2</v>
      </c>
      <c r="D207" s="1">
        <v>11.1</v>
      </c>
      <c r="E207" s="1">
        <v>18.8</v>
      </c>
      <c r="F207" s="1">
        <v>23.4</v>
      </c>
      <c r="G207" s="1">
        <v>26.1</v>
      </c>
      <c r="H207" s="1">
        <v>29.7</v>
      </c>
      <c r="I207" s="1">
        <v>27.8</v>
      </c>
      <c r="J207" s="1">
        <v>24.2</v>
      </c>
      <c r="K207" s="1">
        <v>20.8</v>
      </c>
      <c r="L207" s="1">
        <v>19</v>
      </c>
      <c r="M207" s="1">
        <v>12.9</v>
      </c>
    </row>
    <row r="208" spans="1:13">
      <c r="A208" s="1">
        <v>8</v>
      </c>
      <c r="B208" s="1">
        <v>12.9</v>
      </c>
      <c r="C208" s="1">
        <v>16</v>
      </c>
      <c r="D208" s="1">
        <v>11.8</v>
      </c>
      <c r="E208" s="1">
        <v>20.5</v>
      </c>
      <c r="F208" s="1">
        <v>22.8</v>
      </c>
      <c r="G208" s="1">
        <v>21.2</v>
      </c>
      <c r="H208" s="1">
        <v>25.8</v>
      </c>
      <c r="I208" s="1">
        <v>26.8</v>
      </c>
      <c r="J208" s="1">
        <v>23.9</v>
      </c>
      <c r="K208" s="1">
        <v>21.2</v>
      </c>
      <c r="L208" s="1">
        <v>20.399999999999999</v>
      </c>
      <c r="M208" s="1">
        <v>12.3</v>
      </c>
    </row>
    <row r="209" spans="1:13">
      <c r="A209" s="1">
        <v>9</v>
      </c>
      <c r="B209" s="1">
        <v>10.9</v>
      </c>
      <c r="C209" s="1">
        <v>16.7</v>
      </c>
      <c r="D209" s="1">
        <v>12.7</v>
      </c>
      <c r="E209" s="1">
        <v>22.2</v>
      </c>
      <c r="F209" s="1">
        <v>23</v>
      </c>
      <c r="G209" s="1">
        <v>21.4</v>
      </c>
      <c r="H209" s="1">
        <v>26.5</v>
      </c>
      <c r="I209" s="47">
        <v>25.8</v>
      </c>
      <c r="J209" s="1">
        <v>25.3</v>
      </c>
      <c r="K209" s="1">
        <v>21.5</v>
      </c>
      <c r="L209" s="1">
        <v>22.7</v>
      </c>
      <c r="M209" s="1">
        <v>13.4</v>
      </c>
    </row>
    <row r="210" spans="1:13">
      <c r="A210" s="1">
        <v>10</v>
      </c>
      <c r="B210" s="1">
        <v>9.4</v>
      </c>
      <c r="C210" s="1">
        <v>14.1</v>
      </c>
      <c r="D210" s="1">
        <v>13.3</v>
      </c>
      <c r="E210" s="1">
        <v>23</v>
      </c>
      <c r="F210" s="1">
        <v>24</v>
      </c>
      <c r="G210" s="1">
        <v>21.2</v>
      </c>
      <c r="H210" s="1">
        <v>24.3</v>
      </c>
      <c r="I210" s="1">
        <v>26.7</v>
      </c>
      <c r="J210" s="1">
        <v>26.2</v>
      </c>
      <c r="K210" s="1">
        <v>23.2</v>
      </c>
      <c r="L210" s="1">
        <v>22.1</v>
      </c>
      <c r="M210" s="1">
        <v>13.3</v>
      </c>
    </row>
    <row r="211" spans="1:13">
      <c r="A211" s="1">
        <v>11</v>
      </c>
      <c r="B211" s="1">
        <v>9.4</v>
      </c>
      <c r="C211" s="1">
        <v>11.6</v>
      </c>
      <c r="D211" s="1">
        <v>13.9</v>
      </c>
      <c r="E211" s="1">
        <v>23.3</v>
      </c>
      <c r="F211" s="1">
        <v>24.6</v>
      </c>
      <c r="G211" s="1">
        <v>22.7</v>
      </c>
      <c r="H211" s="1">
        <v>28.3</v>
      </c>
      <c r="I211" s="1">
        <v>24.3</v>
      </c>
      <c r="J211" s="1">
        <v>25.5</v>
      </c>
      <c r="K211" s="1">
        <v>22.5</v>
      </c>
      <c r="L211" s="1">
        <v>22.3</v>
      </c>
      <c r="M211" s="1">
        <v>12.1</v>
      </c>
    </row>
    <row r="212" spans="1:13">
      <c r="A212" s="1">
        <v>12</v>
      </c>
      <c r="B212" s="1">
        <v>9.8000000000000007</v>
      </c>
      <c r="C212" s="1">
        <v>10</v>
      </c>
      <c r="D212" s="1">
        <v>16.100000000000001</v>
      </c>
      <c r="E212" s="1">
        <v>22.6</v>
      </c>
      <c r="F212" s="1">
        <v>25</v>
      </c>
      <c r="G212" s="1">
        <v>24.6</v>
      </c>
      <c r="H212" s="1">
        <v>28.8</v>
      </c>
      <c r="I212" s="1">
        <v>26.9</v>
      </c>
      <c r="J212" s="1">
        <v>25</v>
      </c>
      <c r="K212" s="1">
        <v>23.9</v>
      </c>
      <c r="L212" s="1">
        <v>13.8</v>
      </c>
      <c r="M212" s="1">
        <v>12.5</v>
      </c>
    </row>
    <row r="213" spans="1:13">
      <c r="A213" s="1">
        <v>13</v>
      </c>
      <c r="B213" s="1">
        <v>11.8</v>
      </c>
      <c r="C213" s="1">
        <v>8.8000000000000007</v>
      </c>
      <c r="D213" s="1">
        <v>17.399999999999999</v>
      </c>
      <c r="E213" s="1">
        <v>19.3</v>
      </c>
      <c r="F213" s="1">
        <v>25.5</v>
      </c>
      <c r="G213" s="1">
        <v>24.3</v>
      </c>
      <c r="H213" s="1">
        <v>25.4</v>
      </c>
      <c r="I213" s="1">
        <v>27.4</v>
      </c>
      <c r="J213" s="1">
        <v>24.3</v>
      </c>
      <c r="K213" s="1">
        <v>24.7</v>
      </c>
      <c r="L213" s="1">
        <v>13.1</v>
      </c>
      <c r="M213" s="1">
        <v>10.199999999999999</v>
      </c>
    </row>
    <row r="214" spans="1:13">
      <c r="A214" s="1">
        <v>14</v>
      </c>
      <c r="B214" s="1">
        <v>12.5</v>
      </c>
      <c r="C214" s="1">
        <v>10</v>
      </c>
      <c r="D214" s="1">
        <v>18.8</v>
      </c>
      <c r="E214" s="1">
        <v>18.899999999999999</v>
      </c>
      <c r="F214" s="1">
        <v>24.3</v>
      </c>
      <c r="G214" s="1">
        <v>24.9</v>
      </c>
      <c r="H214" s="1">
        <v>24.6</v>
      </c>
      <c r="I214" s="1">
        <v>25</v>
      </c>
      <c r="J214" s="1">
        <v>22.4</v>
      </c>
      <c r="K214" s="1">
        <v>23.7</v>
      </c>
      <c r="L214" s="1">
        <v>14.2</v>
      </c>
      <c r="M214" s="1">
        <v>10.5</v>
      </c>
    </row>
    <row r="215" spans="1:13">
      <c r="A215" s="1">
        <v>15</v>
      </c>
      <c r="B215" s="1">
        <v>13.1</v>
      </c>
      <c r="C215" s="1">
        <v>11.1</v>
      </c>
      <c r="D215" s="1">
        <v>19</v>
      </c>
      <c r="E215" s="1">
        <v>21.3</v>
      </c>
      <c r="F215" s="1">
        <v>22.8</v>
      </c>
      <c r="G215" s="1">
        <v>26.5</v>
      </c>
      <c r="H215" s="1">
        <v>25.5</v>
      </c>
      <c r="I215" s="1">
        <v>25.8</v>
      </c>
      <c r="J215" s="1">
        <v>23.3</v>
      </c>
      <c r="K215" s="1">
        <v>23.3</v>
      </c>
      <c r="L215" s="1">
        <v>15.1</v>
      </c>
      <c r="M215" s="1">
        <v>9.9</v>
      </c>
    </row>
    <row r="216" spans="1:13">
      <c r="A216" s="1">
        <v>16</v>
      </c>
      <c r="B216" s="1">
        <v>8.8000000000000007</v>
      </c>
      <c r="C216" s="1">
        <v>11.5</v>
      </c>
      <c r="D216" s="1">
        <v>19.2</v>
      </c>
      <c r="E216" s="1">
        <v>19.899999999999999</v>
      </c>
      <c r="F216" s="1">
        <v>24.3</v>
      </c>
      <c r="G216" s="1">
        <v>26.7</v>
      </c>
      <c r="H216" s="1">
        <v>26.5</v>
      </c>
      <c r="I216" s="1">
        <v>25.3</v>
      </c>
      <c r="J216" s="1">
        <v>23.9</v>
      </c>
      <c r="K216" s="1">
        <v>22.8</v>
      </c>
      <c r="L216" s="1">
        <v>16.899999999999999</v>
      </c>
      <c r="M216" s="1">
        <v>10.1</v>
      </c>
    </row>
    <row r="217" spans="1:13">
      <c r="A217" s="1">
        <v>17</v>
      </c>
      <c r="B217" s="1">
        <v>7</v>
      </c>
      <c r="C217" s="1">
        <v>12.4</v>
      </c>
      <c r="D217" s="1">
        <v>19.8</v>
      </c>
      <c r="E217" s="1">
        <v>19.899999999999999</v>
      </c>
      <c r="F217" s="1">
        <v>23.9</v>
      </c>
      <c r="G217" s="1">
        <v>24.8</v>
      </c>
      <c r="H217" s="1">
        <v>26.8</v>
      </c>
      <c r="I217" s="1">
        <v>25.3</v>
      </c>
      <c r="J217" s="1">
        <v>23.4</v>
      </c>
      <c r="K217" s="1">
        <v>22.7</v>
      </c>
      <c r="L217" s="1">
        <v>17.5</v>
      </c>
      <c r="M217" s="1">
        <v>13.2</v>
      </c>
    </row>
    <row r="218" spans="1:13">
      <c r="A218" s="1">
        <v>18</v>
      </c>
      <c r="B218" s="1">
        <v>6.2</v>
      </c>
      <c r="C218" s="1">
        <v>14.2</v>
      </c>
      <c r="D218" s="1">
        <v>20.8</v>
      </c>
      <c r="E218" s="1">
        <v>21.7</v>
      </c>
      <c r="F218" s="1">
        <v>25.3</v>
      </c>
      <c r="G218" s="1">
        <v>27.7</v>
      </c>
      <c r="H218" s="1">
        <v>26.9</v>
      </c>
      <c r="I218" s="1">
        <v>24.7</v>
      </c>
      <c r="J218" s="1">
        <v>24.5</v>
      </c>
      <c r="K218" s="1">
        <v>19.3</v>
      </c>
      <c r="L218" s="1">
        <v>17.8</v>
      </c>
      <c r="M218" s="1">
        <v>12</v>
      </c>
    </row>
    <row r="219" spans="1:13">
      <c r="A219" s="1">
        <v>19</v>
      </c>
      <c r="B219" s="1">
        <v>7.4</v>
      </c>
      <c r="C219" s="1">
        <v>14.6</v>
      </c>
      <c r="D219" s="1">
        <v>21.2</v>
      </c>
      <c r="E219" s="1">
        <v>20.3</v>
      </c>
      <c r="F219" s="1">
        <v>26.7</v>
      </c>
      <c r="G219" s="1">
        <v>28.2</v>
      </c>
      <c r="H219" s="1">
        <v>26.4</v>
      </c>
      <c r="I219" s="1">
        <v>25.3</v>
      </c>
      <c r="J219" s="1">
        <v>25</v>
      </c>
      <c r="K219" s="1">
        <v>17.8</v>
      </c>
      <c r="L219" s="1">
        <v>18.3</v>
      </c>
      <c r="M219" s="1">
        <v>13.4</v>
      </c>
    </row>
    <row r="220" spans="1:13">
      <c r="A220" s="1">
        <v>20</v>
      </c>
      <c r="B220" s="1">
        <v>10.8</v>
      </c>
      <c r="C220" s="1">
        <v>16.8</v>
      </c>
      <c r="D220" s="1">
        <v>21.4</v>
      </c>
      <c r="E220" s="1">
        <v>20.5</v>
      </c>
      <c r="F220" s="1">
        <v>26.6</v>
      </c>
      <c r="G220" s="1">
        <v>27.5</v>
      </c>
      <c r="H220" s="1">
        <v>26.3</v>
      </c>
      <c r="I220" s="1">
        <v>28.8</v>
      </c>
      <c r="J220" s="1">
        <v>23.7</v>
      </c>
      <c r="K220" s="1">
        <v>17.7</v>
      </c>
      <c r="L220" s="1">
        <v>17.399999999999999</v>
      </c>
      <c r="M220" s="1">
        <v>17.600000000000001</v>
      </c>
    </row>
    <row r="221" spans="1:13">
      <c r="A221" s="1">
        <v>21</v>
      </c>
      <c r="B221" s="1">
        <v>13.7</v>
      </c>
      <c r="C221" s="1">
        <v>18.600000000000001</v>
      </c>
      <c r="D221" s="1">
        <v>21.4</v>
      </c>
      <c r="E221" s="1">
        <v>21.9</v>
      </c>
      <c r="F221" s="1">
        <v>27.3</v>
      </c>
      <c r="G221" s="1">
        <v>28.7</v>
      </c>
      <c r="H221" s="1">
        <v>27</v>
      </c>
      <c r="I221" s="1">
        <v>25.6</v>
      </c>
      <c r="J221" s="1">
        <v>24.2</v>
      </c>
      <c r="K221" s="1">
        <v>18.899999999999999</v>
      </c>
      <c r="L221" s="1">
        <v>19.100000000000001</v>
      </c>
      <c r="M221" s="1">
        <v>17.399999999999999</v>
      </c>
    </row>
    <row r="222" spans="1:13">
      <c r="A222" s="1">
        <v>22</v>
      </c>
      <c r="B222" s="1">
        <v>13.7</v>
      </c>
      <c r="C222" s="1">
        <v>19.8</v>
      </c>
      <c r="D222" s="1">
        <v>21.4</v>
      </c>
      <c r="E222" s="1">
        <v>22.4</v>
      </c>
      <c r="F222" s="1">
        <v>28.3</v>
      </c>
      <c r="G222" s="1">
        <v>28.2</v>
      </c>
      <c r="H222" s="1">
        <v>24.7</v>
      </c>
      <c r="I222" s="1">
        <v>26.7</v>
      </c>
      <c r="J222" s="1">
        <v>20.8</v>
      </c>
      <c r="K222" s="1">
        <v>18.3</v>
      </c>
      <c r="L222" s="1">
        <v>18.600000000000001</v>
      </c>
      <c r="M222" s="1">
        <v>16.899999999999999</v>
      </c>
    </row>
    <row r="223" spans="1:13">
      <c r="A223" s="1">
        <v>23</v>
      </c>
      <c r="B223" s="1">
        <v>17.2</v>
      </c>
      <c r="C223" s="1">
        <v>20.8</v>
      </c>
      <c r="D223" s="1">
        <v>21.1</v>
      </c>
      <c r="E223" s="1">
        <v>21.6</v>
      </c>
      <c r="F223" s="1">
        <v>27.7</v>
      </c>
      <c r="G223" s="1">
        <v>29</v>
      </c>
      <c r="H223" s="1">
        <v>25.7</v>
      </c>
      <c r="I223" s="1">
        <v>27</v>
      </c>
      <c r="J223" s="1">
        <v>20.5</v>
      </c>
      <c r="K223" s="1">
        <v>19.5</v>
      </c>
      <c r="L223" s="1">
        <v>20.5</v>
      </c>
      <c r="M223" s="1">
        <v>17.899999999999999</v>
      </c>
    </row>
    <row r="224" spans="1:13">
      <c r="A224" s="1">
        <v>24</v>
      </c>
      <c r="B224" s="1">
        <v>16.399999999999999</v>
      </c>
      <c r="C224" s="1">
        <v>16.399999999999999</v>
      </c>
      <c r="D224" s="1">
        <v>19</v>
      </c>
      <c r="E224" s="1">
        <v>20.6</v>
      </c>
      <c r="F224" s="1">
        <v>28.1</v>
      </c>
      <c r="G224" s="1">
        <v>23.9</v>
      </c>
      <c r="H224" s="1">
        <v>23.4</v>
      </c>
      <c r="I224" s="1">
        <v>27</v>
      </c>
      <c r="J224" s="1">
        <v>22.6</v>
      </c>
      <c r="K224" s="1">
        <v>20.9</v>
      </c>
      <c r="L224" s="1">
        <v>20.9</v>
      </c>
      <c r="M224" s="1">
        <v>15.2</v>
      </c>
    </row>
    <row r="225" spans="1:13">
      <c r="A225" s="1">
        <v>25</v>
      </c>
      <c r="B225" s="1">
        <v>16.899999999999999</v>
      </c>
      <c r="C225" s="1">
        <v>12</v>
      </c>
      <c r="D225" s="1">
        <v>19</v>
      </c>
      <c r="E225" s="1">
        <v>20.5</v>
      </c>
      <c r="F225" s="1">
        <v>28.3</v>
      </c>
      <c r="G225" s="1">
        <v>27.6</v>
      </c>
      <c r="H225" s="1">
        <v>23.6</v>
      </c>
      <c r="I225" s="1">
        <v>25.9</v>
      </c>
      <c r="J225" s="1">
        <v>24</v>
      </c>
      <c r="K225" s="1">
        <v>20.399999999999999</v>
      </c>
      <c r="L225" s="1">
        <v>21.6</v>
      </c>
      <c r="M225" s="1">
        <v>15.3</v>
      </c>
    </row>
    <row r="226" spans="1:13">
      <c r="A226" s="1">
        <v>26</v>
      </c>
      <c r="B226" s="1">
        <v>17.399999999999999</v>
      </c>
      <c r="C226" s="1">
        <v>10.5</v>
      </c>
      <c r="D226" s="1">
        <v>21.6</v>
      </c>
      <c r="E226" s="1">
        <v>21.3</v>
      </c>
      <c r="F226" s="1">
        <v>28.2</v>
      </c>
      <c r="G226" s="1">
        <v>26.9</v>
      </c>
      <c r="H226" s="1">
        <v>24.3</v>
      </c>
      <c r="I226" s="1">
        <v>26.7</v>
      </c>
      <c r="J226" s="1">
        <v>24.1</v>
      </c>
      <c r="K226" s="1">
        <v>21.4</v>
      </c>
      <c r="L226" s="1">
        <v>21.8</v>
      </c>
      <c r="M226" s="1">
        <v>17.3</v>
      </c>
    </row>
    <row r="227" spans="1:13">
      <c r="A227" s="1">
        <v>27</v>
      </c>
      <c r="B227" s="1">
        <v>19.100000000000001</v>
      </c>
      <c r="C227" s="1">
        <v>11.3</v>
      </c>
      <c r="D227" s="1">
        <v>21.3</v>
      </c>
      <c r="E227" s="1">
        <v>21.3</v>
      </c>
      <c r="F227" s="1">
        <v>27.8</v>
      </c>
      <c r="G227" s="1">
        <v>26.7</v>
      </c>
      <c r="H227" s="1">
        <v>24.9</v>
      </c>
      <c r="I227" s="1">
        <v>25</v>
      </c>
      <c r="J227" s="1">
        <v>25</v>
      </c>
      <c r="K227" s="1">
        <v>21.3</v>
      </c>
      <c r="L227" s="1">
        <v>20</v>
      </c>
      <c r="M227" s="1">
        <v>14</v>
      </c>
    </row>
    <row r="228" spans="1:13">
      <c r="A228" s="1">
        <v>28</v>
      </c>
      <c r="B228" s="1">
        <v>20.5</v>
      </c>
      <c r="C228" s="1">
        <v>10.3</v>
      </c>
      <c r="D228" s="1">
        <v>21.7</v>
      </c>
      <c r="E228" s="1">
        <v>23.1</v>
      </c>
      <c r="F228" s="1">
        <v>27.2</v>
      </c>
      <c r="G228" s="1">
        <v>27</v>
      </c>
      <c r="H228" s="1">
        <v>26.6</v>
      </c>
      <c r="I228" s="1">
        <v>25.4</v>
      </c>
      <c r="J228" s="1">
        <v>25.4</v>
      </c>
      <c r="K228" s="1">
        <v>20.8</v>
      </c>
      <c r="L228" s="1">
        <v>20.8</v>
      </c>
      <c r="M228" s="1">
        <v>10.5</v>
      </c>
    </row>
    <row r="229" spans="1:13">
      <c r="A229" s="1">
        <v>29</v>
      </c>
      <c r="B229" s="1">
        <v>20.7</v>
      </c>
      <c r="D229" s="1">
        <v>21.9</v>
      </c>
      <c r="E229" s="1">
        <v>24.4</v>
      </c>
      <c r="F229" s="1">
        <v>26.8</v>
      </c>
      <c r="G229" s="1">
        <v>26.8</v>
      </c>
      <c r="H229" s="1">
        <v>27.6</v>
      </c>
      <c r="I229" s="1">
        <v>26.7</v>
      </c>
      <c r="J229" s="1">
        <v>25.2</v>
      </c>
      <c r="K229" s="1">
        <v>20.9</v>
      </c>
      <c r="L229" s="1">
        <v>22.2</v>
      </c>
      <c r="M229" s="1">
        <v>9.3000000000000007</v>
      </c>
    </row>
    <row r="230" spans="1:13">
      <c r="A230" s="1">
        <v>30</v>
      </c>
      <c r="B230" s="1">
        <v>14.3</v>
      </c>
      <c r="D230" s="1">
        <v>22.3</v>
      </c>
      <c r="E230" s="1">
        <v>24.8</v>
      </c>
      <c r="F230" s="1">
        <v>27.3</v>
      </c>
      <c r="G230" s="1">
        <v>27</v>
      </c>
      <c r="H230" s="1">
        <v>24.2</v>
      </c>
      <c r="I230" s="1">
        <v>27.1</v>
      </c>
      <c r="J230" s="1">
        <v>25.3</v>
      </c>
      <c r="K230" s="1">
        <v>21.3</v>
      </c>
      <c r="L230" s="1">
        <v>13</v>
      </c>
      <c r="M230" s="1">
        <v>9</v>
      </c>
    </row>
    <row r="231" spans="1:13">
      <c r="A231" s="1">
        <v>31</v>
      </c>
      <c r="B231" s="1">
        <v>11.7</v>
      </c>
      <c r="D231" s="1">
        <v>22.7</v>
      </c>
      <c r="F231" s="1">
        <v>26.5</v>
      </c>
      <c r="H231" s="1">
        <v>25.3</v>
      </c>
      <c r="I231" s="1">
        <v>26.2</v>
      </c>
      <c r="K231" s="1">
        <v>22.6</v>
      </c>
      <c r="M231" s="1">
        <v>11.4</v>
      </c>
    </row>
    <row r="232" spans="1:13">
      <c r="A232" s="1">
        <f>A199+1</f>
        <v>1968</v>
      </c>
      <c r="B232" s="1" t="s">
        <v>2</v>
      </c>
      <c r="C232" s="1" t="s">
        <v>3</v>
      </c>
      <c r="D232" s="1" t="s">
        <v>4</v>
      </c>
      <c r="E232" s="1" t="s">
        <v>5</v>
      </c>
      <c r="F232" s="1" t="s">
        <v>6</v>
      </c>
      <c r="G232" s="1" t="s">
        <v>7</v>
      </c>
      <c r="H232" s="1" t="s">
        <v>8</v>
      </c>
      <c r="I232" s="1" t="s">
        <v>9</v>
      </c>
      <c r="J232" s="1" t="s">
        <v>10</v>
      </c>
      <c r="K232" s="1" t="s">
        <v>11</v>
      </c>
      <c r="L232" s="1" t="s">
        <v>12</v>
      </c>
      <c r="M232" s="1" t="s">
        <v>13</v>
      </c>
    </row>
    <row r="234" spans="1:13">
      <c r="A234" s="1">
        <v>1</v>
      </c>
      <c r="B234" s="1">
        <v>10.9</v>
      </c>
      <c r="C234" s="1">
        <v>14.2</v>
      </c>
      <c r="D234" s="1">
        <v>13.4</v>
      </c>
      <c r="E234" s="1">
        <v>20</v>
      </c>
      <c r="F234" s="1">
        <v>20.3</v>
      </c>
      <c r="G234" s="1">
        <v>24.3</v>
      </c>
      <c r="H234" s="1">
        <v>26.3</v>
      </c>
      <c r="I234" s="1">
        <v>26</v>
      </c>
      <c r="J234" s="1">
        <v>25.6</v>
      </c>
      <c r="K234" s="1">
        <v>21.3</v>
      </c>
      <c r="L234" s="1">
        <v>23.1</v>
      </c>
      <c r="M234" s="1">
        <v>20.7</v>
      </c>
    </row>
    <row r="235" spans="1:13">
      <c r="A235" s="1">
        <v>2</v>
      </c>
      <c r="B235" s="1">
        <v>10.4</v>
      </c>
      <c r="C235" s="1">
        <v>9.9</v>
      </c>
      <c r="D235" s="1">
        <v>12.5</v>
      </c>
      <c r="E235" s="1">
        <v>20.8</v>
      </c>
      <c r="F235" s="1">
        <v>20.399999999999999</v>
      </c>
      <c r="G235" s="1">
        <v>23.7</v>
      </c>
      <c r="H235" s="1">
        <v>28.1</v>
      </c>
      <c r="I235" s="1">
        <v>23.8</v>
      </c>
      <c r="J235" s="1">
        <v>24.8</v>
      </c>
      <c r="K235" s="1">
        <v>22.3</v>
      </c>
      <c r="L235" s="1">
        <v>23.1</v>
      </c>
      <c r="M235" s="1">
        <v>19.8</v>
      </c>
    </row>
    <row r="236" spans="1:13">
      <c r="A236" s="1">
        <v>3</v>
      </c>
      <c r="B236" s="1">
        <v>10.8</v>
      </c>
      <c r="C236" s="1">
        <v>9.4</v>
      </c>
      <c r="D236" s="1">
        <v>12.9</v>
      </c>
      <c r="E236" s="1">
        <v>19.2</v>
      </c>
      <c r="F236" s="1">
        <v>21.8</v>
      </c>
      <c r="G236" s="1">
        <v>23.8</v>
      </c>
      <c r="H236" s="1">
        <v>26.5</v>
      </c>
      <c r="I236" s="1">
        <v>26.3</v>
      </c>
      <c r="J236" s="1">
        <v>26</v>
      </c>
      <c r="K236" s="1">
        <v>22.7</v>
      </c>
      <c r="L236" s="1">
        <v>23.1</v>
      </c>
      <c r="M236" s="1">
        <v>21.8</v>
      </c>
    </row>
    <row r="237" spans="1:13">
      <c r="A237" s="1">
        <v>4</v>
      </c>
      <c r="B237" s="1">
        <v>9.8000000000000007</v>
      </c>
      <c r="C237" s="1">
        <v>9.5</v>
      </c>
      <c r="D237" s="1">
        <v>11.9</v>
      </c>
      <c r="E237" s="1">
        <v>18</v>
      </c>
      <c r="F237" s="1">
        <v>23.5</v>
      </c>
      <c r="G237" s="1">
        <v>25.3</v>
      </c>
      <c r="H237" s="1">
        <v>26.3</v>
      </c>
      <c r="I237" s="1">
        <v>26.9</v>
      </c>
      <c r="J237" s="1">
        <v>27</v>
      </c>
      <c r="K237" s="1">
        <v>23.4</v>
      </c>
      <c r="L237" s="1">
        <v>21.4</v>
      </c>
      <c r="M237" s="1">
        <v>21</v>
      </c>
    </row>
    <row r="238" spans="1:13">
      <c r="A238" s="1">
        <v>5</v>
      </c>
      <c r="B238" s="1">
        <v>9.3000000000000007</v>
      </c>
      <c r="C238" s="1">
        <v>8.8000000000000007</v>
      </c>
      <c r="D238" s="1">
        <v>14.8</v>
      </c>
      <c r="E238" s="1">
        <v>17.899999999999999</v>
      </c>
      <c r="F238" s="1">
        <v>24.6</v>
      </c>
      <c r="G238" s="1">
        <v>24.7</v>
      </c>
      <c r="H238" s="1">
        <v>25.9</v>
      </c>
      <c r="I238" s="1">
        <v>25.3</v>
      </c>
      <c r="J238" s="1">
        <v>27.5</v>
      </c>
      <c r="K238" s="1">
        <v>24.4</v>
      </c>
      <c r="L238" s="1">
        <v>18.2</v>
      </c>
      <c r="M238" s="1">
        <v>20.8</v>
      </c>
    </row>
    <row r="239" spans="1:13">
      <c r="A239" s="1">
        <v>6</v>
      </c>
      <c r="B239" s="1">
        <v>13.6</v>
      </c>
      <c r="C239" s="1">
        <v>8.1999999999999993</v>
      </c>
      <c r="D239" s="1">
        <v>16.399999999999999</v>
      </c>
      <c r="E239" s="1">
        <v>17.8</v>
      </c>
      <c r="F239" s="1">
        <v>24.9</v>
      </c>
      <c r="G239" s="1">
        <v>24</v>
      </c>
      <c r="H239" s="1">
        <v>28.2</v>
      </c>
      <c r="I239" s="1">
        <v>25.7</v>
      </c>
      <c r="J239" s="1">
        <v>26.9</v>
      </c>
      <c r="K239" s="1">
        <v>25.8</v>
      </c>
      <c r="L239" s="1">
        <v>20</v>
      </c>
      <c r="M239" s="1">
        <v>21.3</v>
      </c>
    </row>
    <row r="240" spans="1:13">
      <c r="A240" s="1">
        <v>7</v>
      </c>
      <c r="B240" s="1">
        <v>15.9</v>
      </c>
      <c r="C240" s="1">
        <v>7.9</v>
      </c>
      <c r="D240" s="1">
        <v>18.100000000000001</v>
      </c>
      <c r="E240" s="1">
        <v>18.8</v>
      </c>
      <c r="F240" s="1">
        <v>23.9</v>
      </c>
      <c r="G240" s="1">
        <v>23.9</v>
      </c>
      <c r="H240" s="1">
        <v>28</v>
      </c>
      <c r="I240" s="1">
        <v>25.2</v>
      </c>
      <c r="J240" s="1">
        <v>26.3</v>
      </c>
      <c r="K240" s="1">
        <v>26.5</v>
      </c>
      <c r="L240" s="1">
        <v>21.5</v>
      </c>
      <c r="M240" s="1">
        <v>21.3</v>
      </c>
    </row>
    <row r="241" spans="1:13">
      <c r="A241" s="1">
        <v>8</v>
      </c>
      <c r="B241" s="1">
        <v>16</v>
      </c>
      <c r="C241" s="1">
        <v>8.8000000000000007</v>
      </c>
      <c r="D241" s="1">
        <v>18.8</v>
      </c>
      <c r="E241" s="1">
        <v>21.6</v>
      </c>
      <c r="F241" s="1">
        <v>23.8</v>
      </c>
      <c r="G241" s="1">
        <v>24.8</v>
      </c>
      <c r="H241" s="1">
        <v>27.8</v>
      </c>
      <c r="I241" s="1">
        <v>25.3</v>
      </c>
      <c r="J241" s="1">
        <v>26.6</v>
      </c>
      <c r="K241" s="1">
        <v>22.1</v>
      </c>
      <c r="L241" s="1">
        <v>21</v>
      </c>
      <c r="M241" s="1">
        <v>21.8</v>
      </c>
    </row>
    <row r="242" spans="1:13">
      <c r="A242" s="1">
        <v>9</v>
      </c>
      <c r="B242" s="1">
        <v>15.5</v>
      </c>
      <c r="C242" s="1">
        <v>9</v>
      </c>
      <c r="D242" s="1">
        <v>16</v>
      </c>
      <c r="E242" s="1">
        <v>22.4</v>
      </c>
      <c r="F242" s="1">
        <v>24.6</v>
      </c>
      <c r="G242" s="1">
        <v>24.4</v>
      </c>
      <c r="H242" s="1">
        <v>25.3</v>
      </c>
      <c r="I242" s="1">
        <v>24.3</v>
      </c>
      <c r="J242" s="1">
        <v>23.2</v>
      </c>
      <c r="K242" s="1">
        <v>22.8</v>
      </c>
      <c r="L242" s="1">
        <v>20.8</v>
      </c>
      <c r="M242" s="1">
        <v>21.2</v>
      </c>
    </row>
    <row r="243" spans="1:13">
      <c r="A243" s="1">
        <v>10</v>
      </c>
      <c r="B243" s="1">
        <v>15.6</v>
      </c>
      <c r="C243" s="1">
        <v>9.5</v>
      </c>
      <c r="D243" s="1">
        <v>15.9</v>
      </c>
      <c r="E243" s="1">
        <v>22.6</v>
      </c>
      <c r="F243" s="1">
        <v>23.2</v>
      </c>
      <c r="G243" s="1">
        <v>23.6</v>
      </c>
      <c r="H243" s="1">
        <v>24.8</v>
      </c>
      <c r="I243" s="1">
        <v>24.4</v>
      </c>
      <c r="J243" s="1">
        <v>24.6</v>
      </c>
      <c r="K243" s="1">
        <v>22.7</v>
      </c>
      <c r="L243" s="1">
        <v>18.899999999999999</v>
      </c>
      <c r="M243" s="1">
        <v>21</v>
      </c>
    </row>
    <row r="244" spans="1:13">
      <c r="A244" s="1">
        <v>11</v>
      </c>
      <c r="B244" s="1">
        <v>16.2</v>
      </c>
      <c r="C244" s="1">
        <v>11.3</v>
      </c>
      <c r="D244" s="1">
        <v>17.399999999999999</v>
      </c>
      <c r="E244" s="1">
        <v>20</v>
      </c>
      <c r="F244" s="1">
        <v>24.7</v>
      </c>
      <c r="G244" s="1">
        <v>25.4</v>
      </c>
      <c r="H244" s="1">
        <v>25.7</v>
      </c>
      <c r="I244" s="1">
        <v>25.3</v>
      </c>
      <c r="J244" s="1">
        <v>24.3</v>
      </c>
      <c r="K244" s="1">
        <v>22</v>
      </c>
      <c r="L244" s="1">
        <v>21.2</v>
      </c>
      <c r="M244" s="1">
        <v>20.5</v>
      </c>
    </row>
    <row r="245" spans="1:13">
      <c r="A245" s="1">
        <v>12</v>
      </c>
      <c r="B245" s="1">
        <v>14.5</v>
      </c>
      <c r="C245" s="1">
        <v>11.1</v>
      </c>
      <c r="D245" s="1">
        <v>18.399999999999999</v>
      </c>
      <c r="E245" s="1">
        <v>16.600000000000001</v>
      </c>
      <c r="F245" s="1">
        <v>24.8</v>
      </c>
      <c r="G245" s="1">
        <v>24.8</v>
      </c>
      <c r="H245" s="1">
        <v>27.2</v>
      </c>
      <c r="I245" s="1">
        <v>25.2</v>
      </c>
      <c r="J245" s="1">
        <v>23.4</v>
      </c>
      <c r="K245" s="1">
        <v>22.8</v>
      </c>
      <c r="L245" s="1">
        <v>21.4</v>
      </c>
      <c r="M245" s="1">
        <v>21.3</v>
      </c>
    </row>
    <row r="246" spans="1:13">
      <c r="A246" s="1">
        <v>13</v>
      </c>
      <c r="B246" s="1">
        <v>16.399999999999999</v>
      </c>
      <c r="C246" s="1">
        <v>6.9</v>
      </c>
      <c r="D246" s="1">
        <v>19.3</v>
      </c>
      <c r="E246" s="1">
        <v>16.7</v>
      </c>
      <c r="F246" s="1">
        <v>20.3</v>
      </c>
      <c r="G246" s="1">
        <v>26.7</v>
      </c>
      <c r="H246" s="1">
        <v>27.8</v>
      </c>
      <c r="I246" s="1">
        <v>24.3</v>
      </c>
      <c r="J246" s="1">
        <v>24.2</v>
      </c>
      <c r="K246" s="1">
        <v>23.7</v>
      </c>
      <c r="L246" s="1">
        <v>21.4</v>
      </c>
      <c r="M246" s="1">
        <v>20.8</v>
      </c>
    </row>
    <row r="247" spans="1:13">
      <c r="A247" s="1">
        <v>14</v>
      </c>
      <c r="B247" s="1">
        <v>16.5</v>
      </c>
      <c r="C247" s="1">
        <v>5</v>
      </c>
      <c r="D247" s="1">
        <v>18.8</v>
      </c>
      <c r="E247" s="1">
        <v>18.5</v>
      </c>
      <c r="F247" s="1">
        <v>22.8</v>
      </c>
      <c r="G247" s="1">
        <v>27.4</v>
      </c>
      <c r="H247" s="1">
        <v>24.5</v>
      </c>
      <c r="I247" s="1">
        <v>24</v>
      </c>
      <c r="J247" s="1">
        <v>24.3</v>
      </c>
      <c r="K247" s="1">
        <v>23.1</v>
      </c>
      <c r="L247" s="1">
        <v>20.100000000000001</v>
      </c>
      <c r="M247" s="1">
        <v>19.899999999999999</v>
      </c>
    </row>
    <row r="248" spans="1:13">
      <c r="A248" s="1">
        <v>15</v>
      </c>
      <c r="B248" s="1">
        <v>13</v>
      </c>
      <c r="C248" s="1">
        <v>10</v>
      </c>
      <c r="D248" s="1">
        <v>18.7</v>
      </c>
      <c r="E248" s="1">
        <v>20.8</v>
      </c>
      <c r="F248" s="1">
        <v>24</v>
      </c>
      <c r="G248" s="1">
        <v>26.3</v>
      </c>
      <c r="H248" s="1">
        <v>25.6</v>
      </c>
      <c r="I248" s="1">
        <v>26</v>
      </c>
      <c r="J248" s="1">
        <v>25.7</v>
      </c>
      <c r="K248" s="1">
        <v>23.8</v>
      </c>
      <c r="L248" s="1">
        <v>19.399999999999999</v>
      </c>
      <c r="M248" s="1">
        <v>16.7</v>
      </c>
    </row>
    <row r="249" spans="1:13">
      <c r="A249" s="1">
        <v>16</v>
      </c>
      <c r="B249" s="1">
        <v>10.3</v>
      </c>
      <c r="C249" s="1">
        <v>10</v>
      </c>
      <c r="D249" s="1">
        <v>19.899999999999999</v>
      </c>
      <c r="E249" s="1">
        <v>21.5</v>
      </c>
      <c r="F249" s="1">
        <v>25.3</v>
      </c>
      <c r="G249" s="1">
        <v>23.8</v>
      </c>
      <c r="H249" s="1">
        <v>26.6</v>
      </c>
      <c r="I249" s="1">
        <v>25.7</v>
      </c>
      <c r="J249" s="1">
        <v>26.8</v>
      </c>
      <c r="K249" s="1">
        <v>23.9</v>
      </c>
      <c r="L249" s="1">
        <v>19</v>
      </c>
      <c r="M249" s="1">
        <v>16.8</v>
      </c>
    </row>
    <row r="250" spans="1:13">
      <c r="A250" s="1">
        <v>17</v>
      </c>
      <c r="B250" s="1">
        <v>13.7</v>
      </c>
      <c r="C250" s="1">
        <v>11.1</v>
      </c>
      <c r="D250" s="1">
        <v>19.7</v>
      </c>
      <c r="E250" s="1">
        <v>22.8</v>
      </c>
      <c r="F250" s="1">
        <v>25.3</v>
      </c>
      <c r="G250" s="1">
        <v>24.8</v>
      </c>
      <c r="H250" s="1">
        <v>26.4</v>
      </c>
      <c r="I250" s="1">
        <v>27</v>
      </c>
      <c r="J250" s="1">
        <v>27.9</v>
      </c>
      <c r="K250" s="1">
        <v>23.7</v>
      </c>
      <c r="L250" s="1">
        <v>19.5</v>
      </c>
      <c r="M250" s="1">
        <v>16.899999999999999</v>
      </c>
    </row>
    <row r="251" spans="1:13">
      <c r="A251" s="1">
        <v>18</v>
      </c>
      <c r="B251" s="1">
        <v>14.1</v>
      </c>
      <c r="C251" s="1">
        <v>11.2</v>
      </c>
      <c r="D251" s="1">
        <v>20.3</v>
      </c>
      <c r="E251" s="1">
        <v>22.5</v>
      </c>
      <c r="F251" s="1">
        <v>25.3</v>
      </c>
      <c r="G251" s="1">
        <v>24.7</v>
      </c>
      <c r="H251" s="1">
        <v>26.8</v>
      </c>
      <c r="I251" s="1">
        <v>27</v>
      </c>
      <c r="J251" s="1">
        <v>23.3</v>
      </c>
      <c r="K251" s="1">
        <v>21.2</v>
      </c>
      <c r="L251" s="1">
        <v>19.100000000000001</v>
      </c>
      <c r="M251" s="1">
        <v>19.3</v>
      </c>
    </row>
    <row r="252" spans="1:13">
      <c r="A252" s="1">
        <v>19</v>
      </c>
      <c r="B252" s="1">
        <v>15.1</v>
      </c>
      <c r="C252" s="1">
        <v>12.8</v>
      </c>
      <c r="D252" s="1">
        <v>21.5</v>
      </c>
      <c r="E252" s="1">
        <v>19.7</v>
      </c>
      <c r="F252" s="1">
        <v>24.8</v>
      </c>
      <c r="G252" s="1">
        <v>26.8</v>
      </c>
      <c r="H252" s="1">
        <v>27.2</v>
      </c>
      <c r="I252" s="1">
        <v>26.9</v>
      </c>
      <c r="J252" s="1">
        <v>25.4</v>
      </c>
      <c r="K252" s="1">
        <v>20.100000000000001</v>
      </c>
      <c r="L252" s="1">
        <v>20.9</v>
      </c>
      <c r="M252" s="1">
        <v>20</v>
      </c>
    </row>
    <row r="253" spans="1:13">
      <c r="A253" s="1">
        <v>20</v>
      </c>
      <c r="B253" s="1">
        <v>16.8</v>
      </c>
      <c r="C253" s="1">
        <v>11</v>
      </c>
      <c r="D253" s="1">
        <v>21.5</v>
      </c>
      <c r="E253" s="1">
        <v>18.3</v>
      </c>
      <c r="F253" s="1">
        <v>25.4</v>
      </c>
      <c r="G253" s="1">
        <v>25.8</v>
      </c>
      <c r="H253" s="1">
        <v>27.1</v>
      </c>
      <c r="I253" s="1">
        <v>27.1</v>
      </c>
      <c r="J253" s="1">
        <v>25.3</v>
      </c>
      <c r="K253" s="1">
        <v>21.2</v>
      </c>
      <c r="L253" s="1">
        <v>20.8</v>
      </c>
      <c r="M253" s="1">
        <v>20.8</v>
      </c>
    </row>
    <row r="254" spans="1:13">
      <c r="A254" s="1">
        <v>21</v>
      </c>
      <c r="B254" s="1">
        <v>16.8</v>
      </c>
      <c r="C254" s="1">
        <v>8.8000000000000007</v>
      </c>
      <c r="D254" s="1">
        <v>22.2</v>
      </c>
      <c r="E254" s="1">
        <v>17.7</v>
      </c>
      <c r="F254" s="1">
        <v>22.8</v>
      </c>
      <c r="G254" s="1">
        <v>25.5</v>
      </c>
      <c r="H254" s="1">
        <v>23.1</v>
      </c>
      <c r="I254" s="1">
        <v>27.4</v>
      </c>
      <c r="J254" s="1">
        <v>25</v>
      </c>
      <c r="K254" s="1">
        <v>19</v>
      </c>
      <c r="L254" s="1">
        <v>22</v>
      </c>
      <c r="M254" s="1">
        <v>20.8</v>
      </c>
    </row>
    <row r="255" spans="1:13">
      <c r="A255" s="1">
        <v>22</v>
      </c>
      <c r="B255" s="1">
        <v>18</v>
      </c>
      <c r="C255" s="1">
        <v>11.1</v>
      </c>
      <c r="D255" s="1">
        <v>22.2</v>
      </c>
      <c r="E255" s="1">
        <v>18.899999999999999</v>
      </c>
      <c r="F255" s="1">
        <v>23.9</v>
      </c>
      <c r="G255" s="1">
        <v>27.9</v>
      </c>
      <c r="H255" s="1">
        <v>26.1</v>
      </c>
      <c r="I255" s="1">
        <v>28.3</v>
      </c>
      <c r="J255" s="1">
        <v>25.5</v>
      </c>
      <c r="K255" s="1">
        <v>19.7</v>
      </c>
      <c r="L255" s="1">
        <v>20</v>
      </c>
      <c r="M255" s="1">
        <v>16.3</v>
      </c>
    </row>
    <row r="256" spans="1:13">
      <c r="A256" s="1">
        <v>23</v>
      </c>
      <c r="B256" s="1">
        <v>19.3</v>
      </c>
      <c r="C256" s="1">
        <v>11.8</v>
      </c>
      <c r="D256" s="1">
        <v>22.5</v>
      </c>
      <c r="E256" s="1">
        <v>20.399999999999999</v>
      </c>
      <c r="F256" s="1">
        <v>26</v>
      </c>
      <c r="G256" s="1">
        <v>27.5</v>
      </c>
      <c r="H256" s="1">
        <v>26</v>
      </c>
      <c r="I256" s="1">
        <v>28.2</v>
      </c>
      <c r="J256" s="1">
        <v>24</v>
      </c>
      <c r="K256" s="1">
        <v>20.8</v>
      </c>
      <c r="L256" s="1">
        <v>20.5</v>
      </c>
      <c r="M256" s="1">
        <v>11.8</v>
      </c>
    </row>
    <row r="257" spans="1:13">
      <c r="A257" s="1">
        <v>24</v>
      </c>
      <c r="B257" s="1">
        <v>19.8</v>
      </c>
      <c r="C257" s="1">
        <v>12.6</v>
      </c>
      <c r="D257" s="1">
        <v>16.8</v>
      </c>
      <c r="E257" s="1">
        <v>21.8</v>
      </c>
      <c r="F257" s="1">
        <v>26.7</v>
      </c>
      <c r="G257" s="1">
        <v>24.6</v>
      </c>
      <c r="H257" s="1">
        <v>24.9</v>
      </c>
      <c r="I257" s="1">
        <v>27.7</v>
      </c>
      <c r="J257" s="1">
        <v>23.8</v>
      </c>
      <c r="K257" s="1">
        <v>21.8</v>
      </c>
      <c r="L257" s="1">
        <v>19.899999999999999</v>
      </c>
      <c r="M257" s="1">
        <v>15.3</v>
      </c>
    </row>
    <row r="258" spans="1:13">
      <c r="A258" s="1">
        <v>25</v>
      </c>
      <c r="B258" s="1">
        <v>15.5</v>
      </c>
      <c r="C258" s="1">
        <v>10.199999999999999</v>
      </c>
      <c r="D258" s="1">
        <v>12.5</v>
      </c>
      <c r="E258" s="1">
        <v>21</v>
      </c>
      <c r="F258" s="1">
        <v>26.8</v>
      </c>
      <c r="G258" s="1">
        <v>26.4</v>
      </c>
      <c r="H258" s="1">
        <v>26.8</v>
      </c>
      <c r="I258" s="1">
        <v>27.8</v>
      </c>
      <c r="J258" s="1">
        <v>25.8</v>
      </c>
      <c r="K258" s="1">
        <v>19.8</v>
      </c>
      <c r="L258" s="1">
        <v>17.899999999999999</v>
      </c>
      <c r="M258" s="1">
        <v>16.8</v>
      </c>
    </row>
    <row r="259" spans="1:13">
      <c r="A259" s="1">
        <v>26</v>
      </c>
      <c r="B259" s="1">
        <v>14.9</v>
      </c>
      <c r="C259" s="1">
        <v>10.199999999999999</v>
      </c>
      <c r="D259" s="1">
        <v>13.2</v>
      </c>
      <c r="E259" s="1">
        <v>17.100000000000001</v>
      </c>
      <c r="F259" s="1">
        <v>24.8</v>
      </c>
      <c r="G259" s="1">
        <v>26.2</v>
      </c>
      <c r="H259" s="1">
        <v>26.8</v>
      </c>
      <c r="I259" s="1">
        <v>28.2</v>
      </c>
      <c r="J259" s="1">
        <v>24.3</v>
      </c>
      <c r="K259" s="1">
        <v>19</v>
      </c>
      <c r="L259" s="1">
        <v>20.399999999999999</v>
      </c>
      <c r="M259" s="1">
        <v>17.3</v>
      </c>
    </row>
    <row r="260" spans="1:13">
      <c r="A260" s="1">
        <v>27</v>
      </c>
      <c r="B260" s="1">
        <v>17.3</v>
      </c>
      <c r="C260" s="1">
        <v>10.1</v>
      </c>
      <c r="D260" s="1">
        <v>14.5</v>
      </c>
      <c r="E260" s="1">
        <v>18.5</v>
      </c>
      <c r="F260" s="1">
        <v>24.4</v>
      </c>
      <c r="G260" s="1">
        <v>26.3</v>
      </c>
      <c r="H260" s="1">
        <v>27</v>
      </c>
      <c r="I260" s="1">
        <v>27</v>
      </c>
      <c r="J260" s="1">
        <v>25.3</v>
      </c>
      <c r="K260" s="1">
        <v>19.600000000000001</v>
      </c>
      <c r="L260" s="1">
        <v>23.1</v>
      </c>
      <c r="M260" s="1">
        <v>20.2</v>
      </c>
    </row>
    <row r="261" spans="1:13">
      <c r="A261" s="1">
        <v>28</v>
      </c>
      <c r="B261" s="1">
        <v>17.8</v>
      </c>
      <c r="C261" s="1">
        <v>13.7</v>
      </c>
      <c r="D261" s="1">
        <v>16.3</v>
      </c>
      <c r="E261" s="1">
        <v>18</v>
      </c>
      <c r="F261" s="1">
        <v>22.4</v>
      </c>
      <c r="G261" s="1">
        <v>24</v>
      </c>
      <c r="H261" s="1">
        <v>27.8</v>
      </c>
      <c r="I261" s="1">
        <v>27.2</v>
      </c>
      <c r="J261" s="1">
        <v>25.8</v>
      </c>
      <c r="K261" s="1">
        <v>20.399999999999999</v>
      </c>
      <c r="L261" s="1">
        <v>20.8</v>
      </c>
      <c r="M261" s="1">
        <v>19.100000000000001</v>
      </c>
    </row>
    <row r="262" spans="1:13">
      <c r="A262" s="1">
        <v>29</v>
      </c>
      <c r="B262" s="1">
        <v>18.5</v>
      </c>
      <c r="C262" s="1">
        <v>14.9</v>
      </c>
      <c r="D262" s="1">
        <v>18.3</v>
      </c>
      <c r="E262" s="1">
        <v>20.100000000000001</v>
      </c>
      <c r="F262" s="1">
        <v>23.5</v>
      </c>
      <c r="G262" s="1">
        <v>25.9</v>
      </c>
      <c r="H262" s="1">
        <v>28.3</v>
      </c>
      <c r="I262" s="1">
        <v>27.5</v>
      </c>
      <c r="J262" s="1">
        <v>24.7</v>
      </c>
      <c r="K262" s="1">
        <v>21.2</v>
      </c>
      <c r="L262" s="1">
        <v>19.399999999999999</v>
      </c>
      <c r="M262" s="1">
        <v>19.2</v>
      </c>
    </row>
    <row r="263" spans="1:13">
      <c r="A263" s="1">
        <v>30</v>
      </c>
      <c r="B263" s="1">
        <v>19.399999999999999</v>
      </c>
      <c r="D263" s="1">
        <v>19.8</v>
      </c>
      <c r="E263" s="1">
        <v>19.100000000000001</v>
      </c>
      <c r="F263" s="1">
        <v>22.1</v>
      </c>
      <c r="G263" s="1">
        <v>23.9</v>
      </c>
      <c r="H263" s="1">
        <v>25.1</v>
      </c>
      <c r="I263" s="1">
        <v>24.2</v>
      </c>
      <c r="J263" s="1">
        <v>21.4</v>
      </c>
      <c r="K263" s="1">
        <v>20.8</v>
      </c>
      <c r="L263" s="1">
        <v>20.3</v>
      </c>
      <c r="M263" s="1">
        <v>19.399999999999999</v>
      </c>
    </row>
    <row r="264" spans="1:13">
      <c r="A264" s="1">
        <v>31</v>
      </c>
      <c r="B264" s="1">
        <v>19</v>
      </c>
      <c r="D264" s="1">
        <v>18.3</v>
      </c>
      <c r="F264" s="1">
        <v>21.6</v>
      </c>
      <c r="H264" s="1">
        <v>26.2</v>
      </c>
      <c r="I264" s="1">
        <v>24.3</v>
      </c>
      <c r="K264" s="1">
        <v>21.9</v>
      </c>
      <c r="M264" s="1">
        <v>20</v>
      </c>
    </row>
    <row r="265" spans="1:13">
      <c r="A265" s="1">
        <f>A232+1</f>
        <v>1969</v>
      </c>
      <c r="B265" s="1" t="s">
        <v>2</v>
      </c>
      <c r="C265" s="1" t="s">
        <v>3</v>
      </c>
      <c r="D265" s="1" t="s">
        <v>4</v>
      </c>
      <c r="E265" s="1" t="s">
        <v>5</v>
      </c>
      <c r="F265" s="1" t="s">
        <v>6</v>
      </c>
      <c r="G265" s="1" t="s">
        <v>7</v>
      </c>
      <c r="H265" s="1" t="s">
        <v>8</v>
      </c>
      <c r="I265" s="1" t="s">
        <v>9</v>
      </c>
      <c r="J265" s="1" t="s">
        <v>10</v>
      </c>
      <c r="K265" s="1" t="s">
        <v>11</v>
      </c>
      <c r="L265" s="1" t="s">
        <v>12</v>
      </c>
      <c r="M265" s="1" t="s">
        <v>13</v>
      </c>
    </row>
    <row r="267" spans="1:13">
      <c r="A267" s="1">
        <v>1</v>
      </c>
      <c r="B267" s="1">
        <v>15.4</v>
      </c>
      <c r="C267" s="1">
        <v>11.1</v>
      </c>
      <c r="D267" s="1">
        <v>13.8</v>
      </c>
      <c r="E267" s="1">
        <v>16.5</v>
      </c>
      <c r="F267" s="1">
        <v>23.3</v>
      </c>
      <c r="G267" s="1">
        <v>24.2</v>
      </c>
      <c r="H267" s="1">
        <v>27.8</v>
      </c>
      <c r="I267" s="1">
        <v>26.4</v>
      </c>
      <c r="J267" s="1">
        <v>24.8</v>
      </c>
      <c r="K267" s="1">
        <v>22.8</v>
      </c>
      <c r="L267" s="1">
        <v>20.100000000000001</v>
      </c>
      <c r="M267" s="1">
        <v>13.2</v>
      </c>
    </row>
    <row r="268" spans="1:13">
      <c r="A268" s="1">
        <v>2</v>
      </c>
      <c r="B268" s="1">
        <v>11.9</v>
      </c>
      <c r="C268" s="1">
        <v>10.1</v>
      </c>
      <c r="D268" s="1">
        <v>13.9</v>
      </c>
      <c r="E268" s="1">
        <v>18.3</v>
      </c>
      <c r="F268" s="1">
        <v>24.8</v>
      </c>
      <c r="G268" s="1">
        <v>25.3</v>
      </c>
      <c r="H268" s="1">
        <v>26.3</v>
      </c>
      <c r="I268" s="1">
        <v>26.2</v>
      </c>
      <c r="J268" s="1">
        <v>25.9</v>
      </c>
      <c r="K268" s="1">
        <v>23.7</v>
      </c>
      <c r="L268" s="1">
        <v>19.100000000000001</v>
      </c>
      <c r="M268" s="1">
        <v>16.3</v>
      </c>
    </row>
    <row r="269" spans="1:13">
      <c r="A269" s="1">
        <v>3</v>
      </c>
      <c r="B269" s="1">
        <v>10.6</v>
      </c>
      <c r="C269" s="1">
        <v>11.4</v>
      </c>
      <c r="D269" s="1">
        <v>15.1</v>
      </c>
      <c r="E269" s="1">
        <v>20</v>
      </c>
      <c r="F269" s="1">
        <v>25.2</v>
      </c>
      <c r="G269" s="1">
        <v>25.8</v>
      </c>
      <c r="H269" s="1">
        <v>26.5</v>
      </c>
      <c r="I269" s="1">
        <v>28.2</v>
      </c>
      <c r="J269" s="1">
        <v>23.6</v>
      </c>
      <c r="K269" s="1">
        <v>21.8</v>
      </c>
      <c r="L269" s="1">
        <v>19.8</v>
      </c>
      <c r="M269" s="1">
        <v>13.4</v>
      </c>
    </row>
    <row r="270" spans="1:13">
      <c r="A270" s="1">
        <v>4</v>
      </c>
      <c r="B270" s="1">
        <v>10.9</v>
      </c>
      <c r="C270" s="1">
        <v>11.5</v>
      </c>
      <c r="D270" s="1">
        <v>16.7</v>
      </c>
      <c r="E270" s="1">
        <v>17.399999999999999</v>
      </c>
      <c r="F270" s="1">
        <v>25.9</v>
      </c>
      <c r="G270" s="1">
        <v>26.7</v>
      </c>
      <c r="H270" s="1">
        <v>27.7</v>
      </c>
      <c r="I270" s="1">
        <v>23.9</v>
      </c>
      <c r="J270" s="1">
        <v>23.9</v>
      </c>
      <c r="K270" s="1">
        <v>20.8</v>
      </c>
      <c r="L270" s="1">
        <v>20</v>
      </c>
      <c r="M270" s="1">
        <v>8.9</v>
      </c>
    </row>
    <row r="271" spans="1:13">
      <c r="A271" s="1">
        <v>5</v>
      </c>
      <c r="B271" s="1">
        <v>10.4</v>
      </c>
      <c r="C271" s="1">
        <v>9.3000000000000007</v>
      </c>
      <c r="D271" s="1">
        <v>14.6</v>
      </c>
      <c r="E271" s="1">
        <v>14.4</v>
      </c>
      <c r="F271" s="1">
        <v>25.8</v>
      </c>
      <c r="G271" s="1">
        <v>24.8</v>
      </c>
      <c r="H271" s="1">
        <v>28.3</v>
      </c>
      <c r="I271" s="1">
        <v>25.3</v>
      </c>
      <c r="J271" s="1">
        <v>21.2</v>
      </c>
      <c r="K271" s="1">
        <v>20.3</v>
      </c>
      <c r="L271" s="1">
        <v>19.899999999999999</v>
      </c>
      <c r="M271" s="1">
        <v>9.3000000000000007</v>
      </c>
    </row>
    <row r="272" spans="1:13">
      <c r="A272" s="1">
        <v>6</v>
      </c>
      <c r="B272" s="1">
        <v>12</v>
      </c>
      <c r="C272" s="1">
        <v>9.9</v>
      </c>
      <c r="D272" s="1">
        <v>13.2</v>
      </c>
      <c r="E272" s="1">
        <v>15</v>
      </c>
      <c r="F272" s="1">
        <v>22</v>
      </c>
      <c r="G272" s="1">
        <v>21.8</v>
      </c>
      <c r="H272" s="1">
        <v>26.6</v>
      </c>
      <c r="I272" s="1">
        <v>27.3</v>
      </c>
      <c r="J272" s="1">
        <v>23.2</v>
      </c>
      <c r="K272" s="1">
        <v>20</v>
      </c>
      <c r="L272" s="1">
        <v>18.399999999999999</v>
      </c>
      <c r="M272" s="1">
        <v>12.8</v>
      </c>
    </row>
    <row r="273" spans="1:13">
      <c r="A273" s="1">
        <v>7</v>
      </c>
      <c r="B273" s="1">
        <v>13.4</v>
      </c>
      <c r="C273" s="1">
        <v>11.2</v>
      </c>
      <c r="D273" s="1">
        <v>15.1</v>
      </c>
      <c r="E273" s="1">
        <v>15.2</v>
      </c>
      <c r="F273" s="1">
        <v>25.3</v>
      </c>
      <c r="G273" s="1">
        <v>23.3</v>
      </c>
      <c r="H273" s="1">
        <v>27.7</v>
      </c>
      <c r="I273" s="1">
        <v>25.5</v>
      </c>
      <c r="J273" s="1">
        <v>23.7</v>
      </c>
      <c r="K273" s="1">
        <v>20</v>
      </c>
      <c r="L273" s="1">
        <v>18.8</v>
      </c>
      <c r="M273" s="1">
        <v>15.1</v>
      </c>
    </row>
    <row r="274" spans="1:13">
      <c r="A274" s="1">
        <v>8</v>
      </c>
      <c r="B274" s="1">
        <v>13.1</v>
      </c>
      <c r="C274" s="1">
        <v>12</v>
      </c>
      <c r="D274" s="1">
        <v>15.9</v>
      </c>
      <c r="E274" s="1">
        <v>14.9</v>
      </c>
      <c r="F274" s="1">
        <v>22</v>
      </c>
      <c r="G274" s="1">
        <v>24.9</v>
      </c>
      <c r="H274" s="1">
        <v>25.8</v>
      </c>
      <c r="I274" s="1">
        <v>24.3</v>
      </c>
      <c r="J274" s="1">
        <v>23.3</v>
      </c>
      <c r="K274" s="1">
        <v>21.1</v>
      </c>
      <c r="L274" s="1">
        <v>19</v>
      </c>
      <c r="M274" s="1">
        <v>17.399999999999999</v>
      </c>
    </row>
    <row r="275" spans="1:13">
      <c r="A275" s="1">
        <v>9</v>
      </c>
      <c r="B275" s="1">
        <v>14.6</v>
      </c>
      <c r="C275" s="1">
        <v>10.1</v>
      </c>
      <c r="D275" s="1">
        <v>15.2</v>
      </c>
      <c r="E275" s="1">
        <v>16.5</v>
      </c>
      <c r="F275" s="1">
        <v>23.6</v>
      </c>
      <c r="G275" s="1">
        <v>25.2</v>
      </c>
      <c r="H275" s="1">
        <v>27.2</v>
      </c>
      <c r="I275" s="1">
        <v>25.3</v>
      </c>
      <c r="J275" s="1">
        <v>25.7</v>
      </c>
      <c r="K275" s="1">
        <v>21.7</v>
      </c>
      <c r="L275" s="1">
        <v>16.899999999999999</v>
      </c>
      <c r="M275" s="1">
        <v>13.3</v>
      </c>
    </row>
    <row r="276" spans="1:13">
      <c r="A276" s="1">
        <v>10</v>
      </c>
      <c r="B276" s="1">
        <v>16.8</v>
      </c>
      <c r="C276" s="1">
        <v>13.8</v>
      </c>
      <c r="D276" s="1">
        <v>16.399999999999999</v>
      </c>
      <c r="E276" s="1">
        <v>17.899999999999999</v>
      </c>
      <c r="F276" s="1">
        <v>24.2</v>
      </c>
      <c r="G276" s="1">
        <v>28.2</v>
      </c>
      <c r="H276" s="1">
        <v>28.3</v>
      </c>
      <c r="I276" s="1">
        <v>26.4</v>
      </c>
      <c r="J276" s="1">
        <v>26.3</v>
      </c>
      <c r="K276" s="1">
        <v>20.5</v>
      </c>
      <c r="L276" s="1">
        <v>16</v>
      </c>
      <c r="M276" s="1">
        <v>11.1</v>
      </c>
    </row>
    <row r="277" spans="1:13">
      <c r="A277" s="1">
        <v>11</v>
      </c>
      <c r="B277" s="1">
        <v>20</v>
      </c>
      <c r="C277" s="1">
        <v>15.4</v>
      </c>
      <c r="D277" s="1">
        <v>15.9</v>
      </c>
      <c r="E277" s="1">
        <v>20</v>
      </c>
      <c r="F277" s="1">
        <v>24.9</v>
      </c>
      <c r="G277" s="1">
        <v>23.2</v>
      </c>
      <c r="H277" s="1">
        <v>26.3</v>
      </c>
      <c r="I277" s="1">
        <v>26.6</v>
      </c>
      <c r="J277" s="1">
        <v>27.3</v>
      </c>
      <c r="K277" s="1">
        <v>19.8</v>
      </c>
      <c r="L277" s="1">
        <v>14.6</v>
      </c>
      <c r="M277" s="1">
        <v>9.3000000000000007</v>
      </c>
    </row>
    <row r="278" spans="1:13">
      <c r="A278" s="1">
        <v>12</v>
      </c>
      <c r="B278" s="1">
        <v>13</v>
      </c>
      <c r="C278" s="1">
        <v>17.600000000000001</v>
      </c>
      <c r="D278" s="1">
        <v>15.8</v>
      </c>
      <c r="E278" s="1">
        <v>21.2</v>
      </c>
      <c r="F278" s="1">
        <v>26.6</v>
      </c>
      <c r="G278" s="1">
        <v>25.2</v>
      </c>
      <c r="H278" s="1">
        <v>25.1</v>
      </c>
      <c r="I278" s="1">
        <v>24.8</v>
      </c>
      <c r="J278" s="1">
        <v>24.3</v>
      </c>
      <c r="K278" s="1">
        <v>21.1</v>
      </c>
      <c r="L278" s="1">
        <v>16.5</v>
      </c>
      <c r="M278" s="1">
        <v>10.6</v>
      </c>
    </row>
    <row r="279" spans="1:13">
      <c r="A279" s="1">
        <v>13</v>
      </c>
      <c r="B279" s="1">
        <v>10.199999999999999</v>
      </c>
      <c r="C279" s="1">
        <v>20.100000000000001</v>
      </c>
      <c r="D279" s="1">
        <v>14.7</v>
      </c>
      <c r="E279" s="1">
        <v>22.2</v>
      </c>
      <c r="F279" s="1">
        <v>26.9</v>
      </c>
      <c r="G279" s="1">
        <v>26.1</v>
      </c>
      <c r="H279" s="1">
        <v>26.2</v>
      </c>
      <c r="I279" s="1">
        <v>24.1</v>
      </c>
      <c r="J279" s="1">
        <v>25.3</v>
      </c>
      <c r="K279" s="1">
        <v>22.2</v>
      </c>
      <c r="L279" s="1">
        <v>20.2</v>
      </c>
      <c r="M279" s="1">
        <v>12.2</v>
      </c>
    </row>
    <row r="280" spans="1:13">
      <c r="A280" s="1">
        <v>14</v>
      </c>
      <c r="B280" s="1">
        <v>11.1</v>
      </c>
      <c r="C280" s="1">
        <v>19.600000000000001</v>
      </c>
      <c r="D280" s="1">
        <v>15.8</v>
      </c>
      <c r="E280" s="1">
        <v>21.9</v>
      </c>
      <c r="F280" s="1">
        <v>27.8</v>
      </c>
      <c r="G280" s="1">
        <v>26.7</v>
      </c>
      <c r="H280" s="1">
        <v>27.5</v>
      </c>
      <c r="I280" s="1">
        <v>25.9</v>
      </c>
      <c r="J280" s="1">
        <v>24.3</v>
      </c>
      <c r="K280" s="1">
        <v>24</v>
      </c>
      <c r="L280" s="1">
        <v>21.9</v>
      </c>
      <c r="M280" s="1">
        <v>11.4</v>
      </c>
    </row>
    <row r="281" spans="1:13">
      <c r="A281" s="1">
        <v>15</v>
      </c>
      <c r="B281" s="1">
        <v>10.3</v>
      </c>
      <c r="C281" s="1">
        <v>20.399999999999999</v>
      </c>
      <c r="D281" s="1">
        <v>17.2</v>
      </c>
      <c r="E281" s="1">
        <v>23.3</v>
      </c>
      <c r="F281" s="1">
        <v>22.4</v>
      </c>
      <c r="G281" s="1">
        <v>27.8</v>
      </c>
      <c r="H281" s="1">
        <v>28</v>
      </c>
      <c r="I281" s="1">
        <v>24.3</v>
      </c>
      <c r="J281" s="1">
        <v>23.7</v>
      </c>
      <c r="K281" s="1">
        <v>24.3</v>
      </c>
      <c r="L281" s="1">
        <v>23.8</v>
      </c>
      <c r="M281" s="1">
        <v>12</v>
      </c>
    </row>
    <row r="282" spans="1:13">
      <c r="A282" s="1">
        <v>16</v>
      </c>
      <c r="B282" s="1">
        <v>9.5</v>
      </c>
      <c r="C282" s="1">
        <v>20.8</v>
      </c>
      <c r="D282" s="1">
        <v>16.899999999999999</v>
      </c>
      <c r="E282" s="1">
        <v>23</v>
      </c>
      <c r="F282" s="1">
        <v>27.4</v>
      </c>
      <c r="G282" s="1">
        <v>25.3</v>
      </c>
      <c r="H282" s="1">
        <v>28.8</v>
      </c>
      <c r="I282" s="1">
        <v>24.3</v>
      </c>
      <c r="J282" s="1">
        <v>22.7</v>
      </c>
      <c r="K282" s="1">
        <v>24.9</v>
      </c>
      <c r="L282" s="1">
        <v>23.4</v>
      </c>
      <c r="M282" s="1">
        <v>15.5</v>
      </c>
    </row>
    <row r="283" spans="1:13">
      <c r="A283" s="1">
        <v>17</v>
      </c>
      <c r="B283" s="1">
        <v>10.9</v>
      </c>
      <c r="C283" s="1">
        <v>20.2</v>
      </c>
      <c r="D283" s="1">
        <v>18.2</v>
      </c>
      <c r="E283" s="1">
        <v>20.5</v>
      </c>
      <c r="F283" s="1">
        <v>26</v>
      </c>
      <c r="G283" s="1">
        <v>24.8</v>
      </c>
      <c r="H283" s="1">
        <v>27.1</v>
      </c>
      <c r="I283" s="1">
        <v>23.3</v>
      </c>
      <c r="J283" s="1">
        <v>24</v>
      </c>
      <c r="K283" s="1">
        <v>25.3</v>
      </c>
      <c r="L283" s="1">
        <v>14.3</v>
      </c>
      <c r="M283" s="1">
        <v>16.100000000000001</v>
      </c>
    </row>
    <row r="284" spans="1:13">
      <c r="A284" s="1">
        <v>18</v>
      </c>
      <c r="B284" s="1">
        <v>13.4</v>
      </c>
      <c r="C284" s="1">
        <v>21.4</v>
      </c>
      <c r="D284" s="1">
        <v>19.5</v>
      </c>
      <c r="E284" s="1">
        <v>21.7</v>
      </c>
      <c r="F284" s="1">
        <v>25.3</v>
      </c>
      <c r="G284" s="1">
        <v>24.1</v>
      </c>
      <c r="H284" s="1">
        <v>24.9</v>
      </c>
      <c r="I284" s="1">
        <v>24.3</v>
      </c>
      <c r="J284" s="1">
        <v>23.8</v>
      </c>
      <c r="K284" s="1">
        <v>25.4</v>
      </c>
      <c r="L284" s="1">
        <v>13.2</v>
      </c>
      <c r="M284" s="1">
        <v>17.100000000000001</v>
      </c>
    </row>
    <row r="285" spans="1:13">
      <c r="A285" s="1">
        <v>19</v>
      </c>
      <c r="B285" s="1">
        <v>14.9</v>
      </c>
      <c r="C285" s="1">
        <v>21.5</v>
      </c>
      <c r="D285" s="1">
        <v>21.1</v>
      </c>
      <c r="E285" s="1">
        <v>23.9</v>
      </c>
      <c r="F285" s="1">
        <v>25.8</v>
      </c>
      <c r="G285" s="1">
        <v>26</v>
      </c>
      <c r="H285" s="1">
        <v>25.3</v>
      </c>
      <c r="I285" s="1">
        <v>25.2</v>
      </c>
      <c r="J285" s="1">
        <v>21.4</v>
      </c>
      <c r="K285" s="1">
        <v>25.3</v>
      </c>
      <c r="L285" s="1">
        <v>14.2</v>
      </c>
      <c r="M285" s="1">
        <v>16.399999999999999</v>
      </c>
    </row>
    <row r="286" spans="1:13">
      <c r="A286" s="1">
        <v>20</v>
      </c>
      <c r="B286" s="1">
        <v>16.899999999999999</v>
      </c>
      <c r="C286" s="1">
        <v>18.399999999999999</v>
      </c>
      <c r="D286" s="1">
        <v>22.5</v>
      </c>
      <c r="E286" s="1">
        <v>23.9</v>
      </c>
      <c r="F286" s="1">
        <v>26.1</v>
      </c>
      <c r="G286" s="1">
        <v>25.9</v>
      </c>
      <c r="H286" s="1">
        <v>24.7</v>
      </c>
      <c r="I286" s="1">
        <v>25.5</v>
      </c>
      <c r="J286" s="1">
        <v>22.9</v>
      </c>
      <c r="K286" s="1">
        <v>25.5</v>
      </c>
      <c r="L286" s="1">
        <v>14.3</v>
      </c>
      <c r="M286" s="1">
        <v>15.8</v>
      </c>
    </row>
    <row r="287" spans="1:13">
      <c r="A287" s="1">
        <v>21</v>
      </c>
      <c r="B287" s="1">
        <v>19</v>
      </c>
      <c r="C287" s="1">
        <v>13.2</v>
      </c>
      <c r="D287" s="1">
        <v>22</v>
      </c>
      <c r="E287" s="1">
        <v>23.8</v>
      </c>
      <c r="F287" s="1">
        <v>26.6</v>
      </c>
      <c r="G287" s="1">
        <v>26.9</v>
      </c>
      <c r="H287" s="1">
        <v>25</v>
      </c>
      <c r="I287" s="1">
        <v>26.5</v>
      </c>
      <c r="J287" s="1">
        <v>23.3</v>
      </c>
      <c r="K287" s="1">
        <v>26.3</v>
      </c>
      <c r="L287" s="1">
        <v>15.2</v>
      </c>
      <c r="M287" s="1">
        <v>15.8</v>
      </c>
    </row>
    <row r="288" spans="1:13">
      <c r="A288" s="1">
        <v>22</v>
      </c>
      <c r="B288" s="1">
        <v>17.8</v>
      </c>
      <c r="C288" s="1">
        <v>11.3</v>
      </c>
      <c r="D288" s="1">
        <v>21.3</v>
      </c>
      <c r="E288" s="1">
        <v>23.6</v>
      </c>
      <c r="F288" s="1">
        <v>26.2</v>
      </c>
      <c r="G288" s="1">
        <v>27.1</v>
      </c>
      <c r="H288" s="1">
        <v>25.8</v>
      </c>
      <c r="I288" s="1">
        <v>27</v>
      </c>
      <c r="J288" s="1">
        <v>24.4</v>
      </c>
      <c r="K288" s="1">
        <v>23.9</v>
      </c>
      <c r="L288" s="1">
        <v>15.7</v>
      </c>
      <c r="M288" s="1">
        <v>14.2</v>
      </c>
    </row>
    <row r="289" spans="1:13">
      <c r="A289" s="1">
        <v>23</v>
      </c>
      <c r="B289" s="1">
        <v>18.7</v>
      </c>
      <c r="C289" s="1">
        <v>12.5</v>
      </c>
      <c r="D289" s="1">
        <v>21.1</v>
      </c>
      <c r="E289" s="1">
        <v>24.1</v>
      </c>
      <c r="F289" s="1">
        <v>27</v>
      </c>
      <c r="G289" s="1">
        <v>27.6</v>
      </c>
      <c r="H289" s="1">
        <v>26</v>
      </c>
      <c r="I289" s="1">
        <v>27</v>
      </c>
      <c r="J289" s="1">
        <v>25.8</v>
      </c>
      <c r="K289" s="1">
        <v>24.1</v>
      </c>
      <c r="L289" s="1">
        <v>16</v>
      </c>
      <c r="M289" s="1">
        <v>14.6</v>
      </c>
    </row>
    <row r="290" spans="1:13">
      <c r="A290" s="1">
        <v>24</v>
      </c>
      <c r="B290" s="1">
        <v>19.5</v>
      </c>
      <c r="C290" s="1">
        <v>12.9</v>
      </c>
      <c r="D290" s="1">
        <v>21.2</v>
      </c>
      <c r="E290" s="1">
        <v>24.8</v>
      </c>
      <c r="F290" s="1">
        <v>25.9</v>
      </c>
      <c r="G290" s="1">
        <v>27.4</v>
      </c>
      <c r="H290" s="1">
        <v>26.2</v>
      </c>
      <c r="I290" s="1">
        <v>27.2</v>
      </c>
      <c r="J290" s="1">
        <v>26.3</v>
      </c>
      <c r="K290" s="1">
        <v>23.8</v>
      </c>
      <c r="L290" s="1">
        <v>14.3</v>
      </c>
      <c r="M290" s="1">
        <v>14.6</v>
      </c>
    </row>
    <row r="291" spans="1:13">
      <c r="A291" s="1">
        <v>25</v>
      </c>
      <c r="B291" s="1">
        <v>20.399999999999999</v>
      </c>
      <c r="C291" s="1">
        <v>13.6</v>
      </c>
      <c r="D291" s="1">
        <v>21.6</v>
      </c>
      <c r="E291" s="1">
        <v>25</v>
      </c>
      <c r="F291" s="1">
        <v>25.8</v>
      </c>
      <c r="G291" s="1">
        <v>26.5</v>
      </c>
      <c r="H291" s="1">
        <v>24.6</v>
      </c>
      <c r="I291" s="1">
        <v>27.9</v>
      </c>
      <c r="J291" s="1">
        <v>25.8</v>
      </c>
      <c r="K291" s="1">
        <v>25</v>
      </c>
      <c r="L291" s="1">
        <v>13.4</v>
      </c>
      <c r="M291" s="1">
        <v>17.100000000000001</v>
      </c>
    </row>
    <row r="292" spans="1:13">
      <c r="A292" s="1">
        <v>26</v>
      </c>
      <c r="B292" s="1">
        <v>20.8</v>
      </c>
      <c r="C292" s="1">
        <v>13.4</v>
      </c>
      <c r="D292" s="1">
        <v>22.8</v>
      </c>
      <c r="E292" s="1">
        <v>24.7</v>
      </c>
      <c r="F292" s="1">
        <v>23.2</v>
      </c>
      <c r="G292" s="1">
        <v>27.3</v>
      </c>
      <c r="H292" s="1">
        <v>24.8</v>
      </c>
      <c r="I292" s="1">
        <v>27.3</v>
      </c>
      <c r="J292" s="1">
        <v>25.8</v>
      </c>
      <c r="K292" s="1">
        <v>19.8</v>
      </c>
      <c r="L292" s="1">
        <v>12.4</v>
      </c>
      <c r="M292" s="1">
        <v>19.399999999999999</v>
      </c>
    </row>
    <row r="293" spans="1:13">
      <c r="A293" s="1">
        <v>27</v>
      </c>
      <c r="B293" s="1">
        <v>19.899999999999999</v>
      </c>
      <c r="C293" s="1">
        <v>12</v>
      </c>
      <c r="D293" s="1">
        <v>23</v>
      </c>
      <c r="E293" s="1">
        <v>23.9</v>
      </c>
      <c r="F293" s="1">
        <v>23.4</v>
      </c>
      <c r="G293" s="1">
        <v>27.3</v>
      </c>
      <c r="H293" s="1">
        <v>26</v>
      </c>
      <c r="I293" s="1">
        <v>23.8</v>
      </c>
      <c r="J293" s="1">
        <v>26.8</v>
      </c>
      <c r="K293" s="1">
        <v>21.8</v>
      </c>
      <c r="L293" s="1">
        <v>10.8</v>
      </c>
      <c r="M293" s="1">
        <v>18.5</v>
      </c>
    </row>
    <row r="294" spans="1:13">
      <c r="A294" s="1">
        <v>28</v>
      </c>
      <c r="B294" s="1">
        <v>19.2</v>
      </c>
      <c r="C294" s="1">
        <v>11.4</v>
      </c>
      <c r="D294" s="1">
        <v>23.5</v>
      </c>
      <c r="E294" s="1">
        <v>23.7</v>
      </c>
      <c r="F294" s="1">
        <v>22.9</v>
      </c>
      <c r="G294" s="1">
        <v>27.9</v>
      </c>
      <c r="H294" s="1">
        <v>27.5</v>
      </c>
      <c r="I294" s="1">
        <v>25</v>
      </c>
      <c r="J294" s="1">
        <v>26.5</v>
      </c>
      <c r="K294" s="1">
        <v>20.399999999999999</v>
      </c>
      <c r="L294" s="1">
        <v>10.6</v>
      </c>
      <c r="M294" s="1">
        <v>15.1</v>
      </c>
    </row>
    <row r="295" spans="1:13">
      <c r="A295" s="1">
        <v>29</v>
      </c>
      <c r="B295" s="1">
        <v>21.2</v>
      </c>
      <c r="D295" s="1">
        <v>19.100000000000001</v>
      </c>
      <c r="E295" s="1">
        <v>24.7</v>
      </c>
      <c r="F295" s="1">
        <v>24.1</v>
      </c>
      <c r="G295" s="1">
        <v>28</v>
      </c>
      <c r="H295" s="1">
        <v>28.9</v>
      </c>
      <c r="I295" s="1">
        <v>26.2</v>
      </c>
      <c r="J295" s="1">
        <v>23.3</v>
      </c>
      <c r="K295" s="1">
        <v>21.9</v>
      </c>
      <c r="L295" s="1">
        <v>14</v>
      </c>
      <c r="M295" s="1">
        <v>12.3</v>
      </c>
    </row>
    <row r="296" spans="1:13">
      <c r="A296" s="1">
        <v>30</v>
      </c>
      <c r="B296" s="1">
        <v>11.9</v>
      </c>
      <c r="D296" s="1">
        <v>18.3</v>
      </c>
      <c r="E296" s="1">
        <v>24.6</v>
      </c>
      <c r="F296" s="1">
        <v>25.6</v>
      </c>
      <c r="G296" s="1">
        <v>27.9</v>
      </c>
      <c r="H296" s="1">
        <v>26.1</v>
      </c>
      <c r="I296" s="1">
        <v>26.3</v>
      </c>
      <c r="J296" s="1">
        <v>23.7</v>
      </c>
      <c r="K296" s="1">
        <v>23</v>
      </c>
      <c r="L296" s="1">
        <v>11.5</v>
      </c>
      <c r="M296" s="1">
        <v>16.399999999999999</v>
      </c>
    </row>
    <row r="297" spans="1:13">
      <c r="A297" s="1">
        <v>31</v>
      </c>
      <c r="B297" s="1">
        <v>10.3</v>
      </c>
      <c r="D297" s="1">
        <v>18.5</v>
      </c>
      <c r="F297" s="1">
        <v>24.7</v>
      </c>
      <c r="H297" s="1">
        <v>26.9</v>
      </c>
      <c r="I297" s="1">
        <v>26.8</v>
      </c>
      <c r="K297" s="1">
        <v>22.8</v>
      </c>
      <c r="M297" s="1">
        <v>17.3</v>
      </c>
    </row>
    <row r="298" spans="1:13">
      <c r="A298" s="1">
        <f>A265+1</f>
        <v>1970</v>
      </c>
      <c r="B298" s="1" t="s">
        <v>2</v>
      </c>
      <c r="C298" s="1" t="s">
        <v>3</v>
      </c>
      <c r="D298" s="1" t="s">
        <v>4</v>
      </c>
      <c r="E298" s="1" t="s">
        <v>5</v>
      </c>
      <c r="F298" s="1" t="s">
        <v>6</v>
      </c>
      <c r="G298" s="1" t="s">
        <v>7</v>
      </c>
      <c r="H298" s="1" t="s">
        <v>8</v>
      </c>
      <c r="I298" s="1" t="s">
        <v>9</v>
      </c>
      <c r="J298" s="1" t="s">
        <v>10</v>
      </c>
      <c r="K298" s="1" t="s">
        <v>11</v>
      </c>
      <c r="L298" s="1" t="s">
        <v>12</v>
      </c>
      <c r="M298" s="1" t="s">
        <v>13</v>
      </c>
    </row>
    <row r="300" spans="1:13">
      <c r="A300" s="1">
        <v>1</v>
      </c>
      <c r="B300" s="1">
        <v>16.5</v>
      </c>
      <c r="C300" s="1">
        <v>13.5</v>
      </c>
      <c r="D300" s="1">
        <v>14.3</v>
      </c>
      <c r="E300" s="1">
        <v>19.7</v>
      </c>
      <c r="F300" s="1">
        <v>24.2</v>
      </c>
      <c r="G300" s="1">
        <v>23.9</v>
      </c>
      <c r="H300" s="1">
        <v>27.3</v>
      </c>
      <c r="I300" s="1">
        <v>25.5</v>
      </c>
      <c r="J300" s="1">
        <v>25.7</v>
      </c>
      <c r="K300" s="1">
        <v>17.3</v>
      </c>
      <c r="L300" s="1">
        <v>16.5</v>
      </c>
      <c r="M300" s="1">
        <v>12.6</v>
      </c>
    </row>
    <row r="301" spans="1:13">
      <c r="A301" s="1">
        <v>2</v>
      </c>
      <c r="B301" s="1">
        <v>18</v>
      </c>
      <c r="C301" s="1">
        <v>17</v>
      </c>
      <c r="D301" s="1">
        <v>17.399999999999999</v>
      </c>
      <c r="E301" s="1">
        <v>17.600000000000001</v>
      </c>
      <c r="F301" s="1">
        <v>24.7</v>
      </c>
      <c r="G301" s="1">
        <v>25.4</v>
      </c>
      <c r="H301" s="1">
        <v>27</v>
      </c>
      <c r="I301" s="1">
        <v>26.9</v>
      </c>
      <c r="J301" s="1">
        <v>26.1</v>
      </c>
      <c r="K301" s="1">
        <v>19.5</v>
      </c>
      <c r="L301" s="1">
        <v>16.100000000000001</v>
      </c>
      <c r="M301" s="1">
        <v>15.4</v>
      </c>
    </row>
    <row r="302" spans="1:13">
      <c r="A302" s="1">
        <v>3</v>
      </c>
      <c r="B302" s="1">
        <v>16.3</v>
      </c>
      <c r="C302" s="1">
        <v>16.899999999999999</v>
      </c>
      <c r="D302" s="1">
        <v>18.100000000000001</v>
      </c>
      <c r="E302" s="1">
        <v>16.7</v>
      </c>
      <c r="F302" s="1">
        <v>22.8</v>
      </c>
      <c r="G302" s="1">
        <v>25.9</v>
      </c>
      <c r="H302" s="1">
        <v>27.8</v>
      </c>
      <c r="I302" s="1">
        <v>26.7</v>
      </c>
      <c r="J302" s="1">
        <v>24.9</v>
      </c>
      <c r="K302" s="1">
        <v>20.100000000000001</v>
      </c>
      <c r="L302" s="1">
        <v>15.9</v>
      </c>
      <c r="M302" s="1">
        <v>15.7</v>
      </c>
    </row>
    <row r="303" spans="1:13">
      <c r="A303" s="1">
        <v>4</v>
      </c>
      <c r="B303" s="1">
        <v>16.7</v>
      </c>
      <c r="C303" s="1">
        <v>16.899999999999999</v>
      </c>
      <c r="D303" s="1">
        <v>15.1</v>
      </c>
      <c r="E303" s="1">
        <v>18.3</v>
      </c>
      <c r="F303" s="1">
        <v>24.5</v>
      </c>
      <c r="G303" s="1">
        <v>25.1</v>
      </c>
      <c r="H303" s="1">
        <v>26.3</v>
      </c>
      <c r="I303" s="1">
        <v>26.5</v>
      </c>
      <c r="J303" s="1">
        <v>24.9</v>
      </c>
      <c r="K303" s="1">
        <v>19.7</v>
      </c>
      <c r="L303" s="1">
        <v>16.2</v>
      </c>
      <c r="M303" s="1">
        <v>15.1</v>
      </c>
    </row>
    <row r="304" spans="1:13">
      <c r="A304" s="1">
        <v>5</v>
      </c>
      <c r="B304" s="1">
        <v>14.1</v>
      </c>
      <c r="C304" s="1">
        <v>12.3</v>
      </c>
      <c r="D304" s="1">
        <v>12</v>
      </c>
      <c r="E304" s="1">
        <v>18.399999999999999</v>
      </c>
      <c r="F304" s="1">
        <v>25</v>
      </c>
      <c r="G304" s="1">
        <v>25.4</v>
      </c>
      <c r="H304" s="1">
        <v>26.8</v>
      </c>
      <c r="I304" s="1">
        <v>23.4</v>
      </c>
      <c r="J304" s="1">
        <v>25</v>
      </c>
      <c r="K304" s="1">
        <v>19</v>
      </c>
      <c r="L304" s="1">
        <v>16.3</v>
      </c>
      <c r="M304" s="1">
        <v>15.7</v>
      </c>
    </row>
    <row r="305" spans="1:13">
      <c r="A305" s="1">
        <v>6</v>
      </c>
      <c r="B305" s="1">
        <v>11</v>
      </c>
      <c r="C305" s="1">
        <v>12.4</v>
      </c>
      <c r="D305" s="1">
        <v>14.5</v>
      </c>
      <c r="E305" s="1">
        <v>19.5</v>
      </c>
      <c r="F305" s="1">
        <v>24.9</v>
      </c>
      <c r="G305" s="1">
        <v>27.4</v>
      </c>
      <c r="H305" s="1">
        <v>27.2</v>
      </c>
      <c r="I305" s="1">
        <v>24.9</v>
      </c>
      <c r="J305" s="1">
        <v>24.3</v>
      </c>
      <c r="K305" s="1">
        <v>20.2</v>
      </c>
      <c r="L305" s="1">
        <v>15.6</v>
      </c>
      <c r="M305" s="1">
        <v>17.100000000000001</v>
      </c>
    </row>
    <row r="306" spans="1:13">
      <c r="A306" s="1">
        <v>7</v>
      </c>
      <c r="B306" s="1">
        <v>10.199999999999999</v>
      </c>
      <c r="C306" s="1">
        <v>15.4</v>
      </c>
      <c r="D306" s="1">
        <v>16.3</v>
      </c>
      <c r="E306" s="1">
        <v>20.9</v>
      </c>
      <c r="F306" s="1">
        <v>25.3</v>
      </c>
      <c r="G306" s="1">
        <v>27.9</v>
      </c>
      <c r="H306" s="1">
        <v>28</v>
      </c>
      <c r="I306" s="1">
        <v>24.5</v>
      </c>
      <c r="J306" s="1">
        <v>25.3</v>
      </c>
      <c r="K306" s="1">
        <v>23.6</v>
      </c>
      <c r="L306" s="1">
        <v>15.2</v>
      </c>
      <c r="M306" s="1">
        <v>18.7</v>
      </c>
    </row>
    <row r="307" spans="1:13">
      <c r="A307" s="1">
        <v>8</v>
      </c>
      <c r="B307" s="1">
        <v>10.6</v>
      </c>
      <c r="C307" s="1">
        <v>17.5</v>
      </c>
      <c r="D307" s="1">
        <v>14.1</v>
      </c>
      <c r="E307" s="1">
        <v>21.2</v>
      </c>
      <c r="F307" s="1">
        <v>25.3</v>
      </c>
      <c r="G307" s="1">
        <v>27</v>
      </c>
      <c r="H307" s="1">
        <v>25.4</v>
      </c>
      <c r="I307" s="1">
        <v>24.4</v>
      </c>
      <c r="J307" s="1">
        <v>25.5</v>
      </c>
      <c r="K307" s="1">
        <v>24.9</v>
      </c>
      <c r="L307" s="1">
        <v>15.7</v>
      </c>
      <c r="M307" s="1">
        <v>16.3</v>
      </c>
    </row>
    <row r="308" spans="1:13">
      <c r="A308" s="1">
        <v>9</v>
      </c>
      <c r="B308" s="1">
        <v>10.6</v>
      </c>
      <c r="C308" s="1">
        <v>18</v>
      </c>
      <c r="D308" s="1">
        <v>15.5</v>
      </c>
      <c r="E308" s="1">
        <v>23.6</v>
      </c>
      <c r="F308" s="1">
        <v>25.7</v>
      </c>
      <c r="G308" s="1">
        <v>27</v>
      </c>
      <c r="H308" s="1">
        <v>27.8</v>
      </c>
      <c r="I308" s="1">
        <v>24.1</v>
      </c>
      <c r="J308" s="1">
        <v>26.7</v>
      </c>
      <c r="K308" s="1">
        <v>24.6</v>
      </c>
      <c r="L308" s="1">
        <v>18.100000000000001</v>
      </c>
      <c r="M308" s="1">
        <v>16.7</v>
      </c>
    </row>
    <row r="309" spans="1:13">
      <c r="A309" s="1">
        <v>10</v>
      </c>
      <c r="B309" s="1">
        <v>11.3</v>
      </c>
      <c r="C309" s="1">
        <v>14</v>
      </c>
      <c r="D309" s="1">
        <v>17.3</v>
      </c>
      <c r="E309" s="1">
        <v>22.9</v>
      </c>
      <c r="F309" s="1">
        <v>27.1</v>
      </c>
      <c r="G309" s="1">
        <v>27.4</v>
      </c>
      <c r="H309" s="1">
        <v>23.8</v>
      </c>
      <c r="I309" s="1">
        <v>23.6</v>
      </c>
      <c r="J309" s="1">
        <v>24.4</v>
      </c>
      <c r="K309" s="1">
        <v>24.2</v>
      </c>
      <c r="L309" s="1">
        <v>18</v>
      </c>
      <c r="M309" s="1">
        <v>16.2</v>
      </c>
    </row>
    <row r="310" spans="1:13">
      <c r="A310" s="1">
        <v>11</v>
      </c>
      <c r="B310" s="1">
        <v>11.7</v>
      </c>
      <c r="C310" s="1">
        <v>12</v>
      </c>
      <c r="D310" s="1">
        <v>18.7</v>
      </c>
      <c r="E310" s="1">
        <v>23.8</v>
      </c>
      <c r="F310" s="1">
        <v>26.8</v>
      </c>
      <c r="G310" s="1">
        <v>24.9</v>
      </c>
      <c r="H310" s="1">
        <v>27.9</v>
      </c>
      <c r="I310" s="1">
        <v>24.2</v>
      </c>
      <c r="J310" s="1">
        <v>24.6</v>
      </c>
      <c r="K310" s="1">
        <v>22.7</v>
      </c>
      <c r="L310" s="1">
        <v>20.3</v>
      </c>
      <c r="M310" s="1">
        <v>18.100000000000001</v>
      </c>
    </row>
    <row r="311" spans="1:13">
      <c r="A311" s="1">
        <v>12</v>
      </c>
      <c r="B311" s="1">
        <v>13.5</v>
      </c>
      <c r="C311" s="1">
        <v>10.6</v>
      </c>
      <c r="D311" s="1">
        <v>19.3</v>
      </c>
      <c r="E311" s="1">
        <v>14.5</v>
      </c>
      <c r="F311" s="1">
        <v>26.8</v>
      </c>
      <c r="G311" s="1">
        <v>24.8</v>
      </c>
      <c r="H311" s="1">
        <v>28.2</v>
      </c>
      <c r="I311" s="1">
        <v>25.9</v>
      </c>
      <c r="J311" s="1">
        <v>22.3</v>
      </c>
      <c r="K311" s="1">
        <v>23.5</v>
      </c>
      <c r="L311" s="1">
        <v>19.899999999999999</v>
      </c>
      <c r="M311" s="1">
        <v>19.100000000000001</v>
      </c>
    </row>
    <row r="312" spans="1:13">
      <c r="A312" s="1">
        <v>13</v>
      </c>
      <c r="B312" s="1">
        <v>15</v>
      </c>
      <c r="C312" s="1">
        <v>15</v>
      </c>
      <c r="D312" s="1">
        <v>17.899999999999999</v>
      </c>
      <c r="E312" s="1">
        <v>14.3</v>
      </c>
      <c r="F312" s="1">
        <v>24.3</v>
      </c>
      <c r="G312" s="1">
        <v>23.3</v>
      </c>
      <c r="H312" s="1">
        <v>28.5</v>
      </c>
      <c r="I312" s="1">
        <v>25.9</v>
      </c>
      <c r="J312" s="1">
        <v>23.9</v>
      </c>
      <c r="K312" s="1">
        <v>23.2</v>
      </c>
      <c r="L312" s="1">
        <v>21.5</v>
      </c>
      <c r="M312" s="1">
        <v>19.100000000000001</v>
      </c>
    </row>
    <row r="313" spans="1:13">
      <c r="A313" s="1">
        <v>14</v>
      </c>
      <c r="B313" s="1">
        <v>16.100000000000001</v>
      </c>
      <c r="C313" s="1">
        <v>13.8</v>
      </c>
      <c r="D313" s="1">
        <v>15.4</v>
      </c>
      <c r="E313" s="1">
        <v>14.5</v>
      </c>
      <c r="F313" s="1">
        <v>22</v>
      </c>
      <c r="G313" s="1">
        <v>22.8</v>
      </c>
      <c r="H313" s="1">
        <v>27.9</v>
      </c>
      <c r="I313" s="1">
        <v>25.1</v>
      </c>
      <c r="J313" s="1">
        <v>24.7</v>
      </c>
      <c r="K313" s="1">
        <v>24</v>
      </c>
      <c r="L313" s="1">
        <v>22.2</v>
      </c>
      <c r="M313" s="1">
        <v>13.9</v>
      </c>
    </row>
    <row r="314" spans="1:13">
      <c r="A314" s="1">
        <v>15</v>
      </c>
      <c r="B314" s="1">
        <v>14.3</v>
      </c>
      <c r="C314" s="1">
        <v>19</v>
      </c>
      <c r="D314" s="1">
        <v>17.2</v>
      </c>
      <c r="E314" s="1">
        <v>15.1</v>
      </c>
      <c r="F314" s="1">
        <v>23</v>
      </c>
      <c r="G314" s="1">
        <v>24.5</v>
      </c>
      <c r="H314" s="1">
        <v>24.8</v>
      </c>
      <c r="I314" s="1">
        <v>24.3</v>
      </c>
      <c r="J314" s="1">
        <v>26.6</v>
      </c>
      <c r="K314" s="1">
        <v>24.3</v>
      </c>
      <c r="L314" s="1">
        <v>15.1</v>
      </c>
      <c r="M314" s="1">
        <v>13.8</v>
      </c>
    </row>
    <row r="315" spans="1:13">
      <c r="A315" s="1">
        <v>16</v>
      </c>
      <c r="B315" s="1">
        <v>12.4</v>
      </c>
      <c r="C315" s="1">
        <v>16.399999999999999</v>
      </c>
      <c r="D315" s="1">
        <v>15.5</v>
      </c>
      <c r="E315" s="1">
        <v>19.7</v>
      </c>
      <c r="F315" s="1">
        <v>23.4</v>
      </c>
      <c r="G315" s="1">
        <v>26.1</v>
      </c>
      <c r="H315" s="1">
        <v>24.4</v>
      </c>
      <c r="I315" s="1">
        <v>25.5</v>
      </c>
      <c r="J315" s="1">
        <v>24.1</v>
      </c>
      <c r="K315" s="1">
        <v>21.7</v>
      </c>
      <c r="L315" s="1">
        <v>14.9</v>
      </c>
      <c r="M315" s="1">
        <v>15.8</v>
      </c>
    </row>
    <row r="316" spans="1:13">
      <c r="A316" s="1">
        <v>17</v>
      </c>
      <c r="B316" s="1">
        <v>11.1</v>
      </c>
      <c r="C316" s="1">
        <v>14.5</v>
      </c>
      <c r="D316" s="1">
        <v>14.8</v>
      </c>
      <c r="E316" s="1">
        <v>21.4</v>
      </c>
      <c r="F316" s="1">
        <v>24.6</v>
      </c>
      <c r="G316" s="1">
        <v>26.3</v>
      </c>
      <c r="H316" s="1">
        <v>25.3</v>
      </c>
      <c r="I316" s="1">
        <v>26.6</v>
      </c>
      <c r="J316" s="1">
        <v>25.5</v>
      </c>
      <c r="K316" s="1">
        <v>23.7</v>
      </c>
      <c r="L316" s="1">
        <v>16.2</v>
      </c>
      <c r="M316" s="1">
        <v>18.100000000000001</v>
      </c>
    </row>
    <row r="317" spans="1:13">
      <c r="A317" s="1">
        <v>18</v>
      </c>
      <c r="B317" s="1">
        <v>10.199999999999999</v>
      </c>
      <c r="C317" s="1">
        <v>17.5</v>
      </c>
      <c r="D317" s="1">
        <v>14.9</v>
      </c>
      <c r="E317" s="1">
        <v>22.5</v>
      </c>
      <c r="F317" s="1">
        <v>24.4</v>
      </c>
      <c r="G317" s="1">
        <v>25.9</v>
      </c>
      <c r="H317" s="1">
        <v>27.4</v>
      </c>
      <c r="I317" s="1">
        <v>26</v>
      </c>
      <c r="J317" s="1">
        <v>27.2</v>
      </c>
      <c r="K317" s="1">
        <v>22.8</v>
      </c>
      <c r="L317" s="1">
        <v>16.5</v>
      </c>
      <c r="M317" s="1">
        <v>18.100000000000001</v>
      </c>
    </row>
    <row r="318" spans="1:13">
      <c r="A318" s="1">
        <v>19</v>
      </c>
      <c r="B318" s="1">
        <v>10.9</v>
      </c>
      <c r="C318" s="1">
        <v>19.899999999999999</v>
      </c>
      <c r="D318" s="1">
        <v>15.3</v>
      </c>
      <c r="E318" s="1">
        <v>23.6</v>
      </c>
      <c r="F318" s="1">
        <v>20.399999999999999</v>
      </c>
      <c r="G318" s="1">
        <v>26.4</v>
      </c>
      <c r="H318" s="1">
        <v>26.9</v>
      </c>
      <c r="I318" s="1">
        <v>25.7</v>
      </c>
      <c r="J318" s="1">
        <v>25.1</v>
      </c>
      <c r="K318" s="1">
        <v>20.8</v>
      </c>
      <c r="L318" s="1">
        <v>17.100000000000001</v>
      </c>
      <c r="M318" s="1">
        <v>19.100000000000001</v>
      </c>
    </row>
    <row r="319" spans="1:13">
      <c r="A319" s="1">
        <v>20</v>
      </c>
      <c r="B319" s="1">
        <v>10.5</v>
      </c>
      <c r="C319" s="1">
        <v>20.5</v>
      </c>
      <c r="D319" s="1">
        <v>15.1</v>
      </c>
      <c r="E319" s="1">
        <v>21.1</v>
      </c>
      <c r="F319" s="1">
        <v>19.2</v>
      </c>
      <c r="G319" s="1">
        <v>23.4</v>
      </c>
      <c r="H319" s="1">
        <v>23.7</v>
      </c>
      <c r="I319" s="1">
        <v>24.8</v>
      </c>
      <c r="J319" s="1">
        <v>25.2</v>
      </c>
      <c r="K319" s="1">
        <v>19.899999999999999</v>
      </c>
      <c r="L319" s="1">
        <v>16.600000000000001</v>
      </c>
      <c r="M319" s="1">
        <v>18.100000000000001</v>
      </c>
    </row>
    <row r="320" spans="1:13">
      <c r="A320" s="1">
        <v>21</v>
      </c>
      <c r="B320" s="1">
        <v>13.3</v>
      </c>
      <c r="C320" s="1">
        <v>21.1</v>
      </c>
      <c r="D320" s="1">
        <v>16.899999999999999</v>
      </c>
      <c r="E320" s="1">
        <v>20.8</v>
      </c>
      <c r="F320" s="1">
        <v>21.2</v>
      </c>
      <c r="G320" s="1">
        <v>25.3</v>
      </c>
      <c r="H320" s="1">
        <v>24</v>
      </c>
      <c r="I320" s="1">
        <v>25.3</v>
      </c>
      <c r="J320" s="1">
        <v>25.6</v>
      </c>
      <c r="K320" s="1">
        <v>22.9</v>
      </c>
      <c r="L320" s="1">
        <v>17.100000000000001</v>
      </c>
      <c r="M320" s="1">
        <v>17.399999999999999</v>
      </c>
    </row>
    <row r="321" spans="1:13">
      <c r="A321" s="1">
        <v>22</v>
      </c>
      <c r="B321" s="1">
        <v>14.3</v>
      </c>
      <c r="C321" s="1">
        <v>20.9</v>
      </c>
      <c r="D321" s="1">
        <v>15.3</v>
      </c>
      <c r="E321" s="1">
        <v>22.5</v>
      </c>
      <c r="F321" s="1">
        <v>21.5</v>
      </c>
      <c r="G321" s="1">
        <v>26.6</v>
      </c>
      <c r="H321" s="1">
        <v>25.7</v>
      </c>
      <c r="I321" s="1">
        <v>26.9</v>
      </c>
      <c r="J321" s="1">
        <v>26</v>
      </c>
      <c r="K321" s="1">
        <v>22.2</v>
      </c>
      <c r="L321" s="1">
        <v>16.600000000000001</v>
      </c>
      <c r="M321" s="1">
        <v>17.8</v>
      </c>
    </row>
    <row r="322" spans="1:13">
      <c r="A322" s="1">
        <v>23</v>
      </c>
      <c r="B322" s="1">
        <v>13.6</v>
      </c>
      <c r="C322" s="1">
        <v>21</v>
      </c>
      <c r="D322" s="1">
        <v>13.3</v>
      </c>
      <c r="E322" s="1">
        <v>21.5</v>
      </c>
      <c r="F322" s="1">
        <v>23.7</v>
      </c>
      <c r="G322" s="1">
        <v>26.5</v>
      </c>
      <c r="H322" s="1">
        <v>25.9</v>
      </c>
      <c r="I322" s="1">
        <v>25.6</v>
      </c>
      <c r="J322" s="1">
        <v>26</v>
      </c>
      <c r="K322" s="1">
        <v>21.5</v>
      </c>
      <c r="L322" s="1">
        <v>17</v>
      </c>
      <c r="M322" s="1">
        <v>19.8</v>
      </c>
    </row>
    <row r="323" spans="1:13">
      <c r="A323" s="1">
        <v>24</v>
      </c>
      <c r="B323" s="1">
        <v>12.1</v>
      </c>
      <c r="C323" s="1">
        <v>21</v>
      </c>
      <c r="D323" s="1">
        <v>14.7</v>
      </c>
      <c r="E323" s="1">
        <v>23.1</v>
      </c>
      <c r="F323" s="1">
        <v>25.4</v>
      </c>
      <c r="G323" s="1">
        <v>25.2</v>
      </c>
      <c r="H323" s="1">
        <v>26.2</v>
      </c>
      <c r="I323" s="1">
        <v>25.4</v>
      </c>
      <c r="J323" s="1">
        <v>24</v>
      </c>
      <c r="K323" s="1">
        <v>22.8</v>
      </c>
      <c r="L323" s="1">
        <v>17</v>
      </c>
      <c r="M323" s="1">
        <v>20.9</v>
      </c>
    </row>
    <row r="324" spans="1:13">
      <c r="A324" s="1">
        <v>25</v>
      </c>
      <c r="B324" s="1">
        <v>11.2</v>
      </c>
      <c r="C324" s="1">
        <v>21</v>
      </c>
      <c r="D324" s="1">
        <v>14</v>
      </c>
      <c r="E324" s="1">
        <v>22.9</v>
      </c>
      <c r="F324" s="1">
        <v>25.8</v>
      </c>
      <c r="G324" s="1">
        <v>26.9</v>
      </c>
      <c r="H324" s="1">
        <v>23.2</v>
      </c>
      <c r="I324" s="1">
        <v>24.8</v>
      </c>
      <c r="J324" s="1">
        <v>24.2</v>
      </c>
      <c r="K324" s="1">
        <v>24.3</v>
      </c>
      <c r="L324" s="1">
        <v>19.5</v>
      </c>
      <c r="M324" s="1">
        <v>17</v>
      </c>
    </row>
    <row r="325" spans="1:13">
      <c r="A325" s="1">
        <v>26</v>
      </c>
      <c r="B325" s="1">
        <v>11.7</v>
      </c>
      <c r="C325" s="1">
        <v>21.7</v>
      </c>
      <c r="D325" s="1">
        <v>13.6</v>
      </c>
      <c r="E325" s="1">
        <v>21.4</v>
      </c>
      <c r="F325" s="1">
        <v>24.3</v>
      </c>
      <c r="G325" s="1">
        <v>23.8</v>
      </c>
      <c r="H325" s="1">
        <v>24.3</v>
      </c>
      <c r="I325" s="1">
        <v>25.3</v>
      </c>
      <c r="J325" s="1">
        <v>24.5</v>
      </c>
      <c r="K325" s="1">
        <v>20</v>
      </c>
      <c r="L325" s="1">
        <v>20.9</v>
      </c>
      <c r="M325" s="1">
        <v>15.7</v>
      </c>
    </row>
    <row r="326" spans="1:13">
      <c r="A326" s="1">
        <v>27</v>
      </c>
      <c r="B326" s="1">
        <v>14.4</v>
      </c>
      <c r="C326" s="1">
        <v>21.7</v>
      </c>
      <c r="D326" s="1">
        <v>15.5</v>
      </c>
      <c r="E326" s="1">
        <v>19</v>
      </c>
      <c r="F326" s="1">
        <v>26.5</v>
      </c>
      <c r="G326" s="1">
        <v>25.9</v>
      </c>
      <c r="H326" s="1">
        <v>24.3</v>
      </c>
      <c r="I326" s="1">
        <v>24.1</v>
      </c>
      <c r="J326" s="1">
        <v>25.1</v>
      </c>
      <c r="K326" s="1">
        <v>14.8</v>
      </c>
      <c r="L326" s="1">
        <v>22.1</v>
      </c>
      <c r="M326" s="1">
        <v>12.9</v>
      </c>
    </row>
    <row r="327" spans="1:13">
      <c r="A327" s="1">
        <v>28</v>
      </c>
      <c r="B327" s="1">
        <v>17.100000000000001</v>
      </c>
      <c r="C327" s="1">
        <v>15.3</v>
      </c>
      <c r="D327" s="1">
        <v>16.600000000000001</v>
      </c>
      <c r="E327" s="1">
        <v>20.6</v>
      </c>
      <c r="F327" s="1">
        <v>26.3</v>
      </c>
      <c r="G327" s="1">
        <v>24.7</v>
      </c>
      <c r="H327" s="1">
        <v>24.7</v>
      </c>
      <c r="I327" s="1">
        <v>25.4</v>
      </c>
      <c r="J327" s="1">
        <v>24.3</v>
      </c>
      <c r="K327" s="1">
        <v>16.399999999999999</v>
      </c>
      <c r="L327" s="1">
        <v>19.5</v>
      </c>
      <c r="M327" s="1">
        <v>13.5</v>
      </c>
    </row>
    <row r="328" spans="1:13">
      <c r="A328" s="1">
        <v>29</v>
      </c>
      <c r="B328" s="1">
        <v>19</v>
      </c>
      <c r="D328" s="1">
        <v>18.899999999999999</v>
      </c>
      <c r="E328" s="1">
        <v>22.3</v>
      </c>
      <c r="F328" s="1">
        <v>23.8</v>
      </c>
      <c r="G328" s="1">
        <v>24.9</v>
      </c>
      <c r="H328" s="1">
        <v>25.4</v>
      </c>
      <c r="I328" s="1">
        <v>27.4</v>
      </c>
      <c r="J328" s="1">
        <v>18.100000000000001</v>
      </c>
      <c r="K328" s="1">
        <v>19.2</v>
      </c>
      <c r="L328" s="1">
        <v>17.100000000000001</v>
      </c>
      <c r="M328" s="1">
        <v>12.3</v>
      </c>
    </row>
    <row r="329" spans="1:13">
      <c r="A329" s="1">
        <v>30</v>
      </c>
      <c r="B329" s="1">
        <v>15</v>
      </c>
      <c r="D329" s="1">
        <v>21</v>
      </c>
      <c r="E329" s="1">
        <v>24.2</v>
      </c>
      <c r="F329" s="1">
        <v>24.2</v>
      </c>
      <c r="G329" s="1">
        <v>26.9</v>
      </c>
      <c r="H329" s="1">
        <v>26.8</v>
      </c>
      <c r="I329" s="1">
        <v>27.9</v>
      </c>
      <c r="J329" s="1">
        <v>16.100000000000001</v>
      </c>
      <c r="K329" s="1">
        <v>19.2</v>
      </c>
      <c r="L329" s="1">
        <v>13.5</v>
      </c>
      <c r="M329" s="1">
        <v>13</v>
      </c>
    </row>
    <row r="330" spans="1:13">
      <c r="A330" s="1">
        <v>31</v>
      </c>
      <c r="B330" s="1">
        <v>11.1</v>
      </c>
      <c r="D330" s="1">
        <v>21.6</v>
      </c>
      <c r="F330" s="1">
        <v>25.2</v>
      </c>
      <c r="H330" s="1">
        <v>26.2</v>
      </c>
      <c r="I330" s="1">
        <v>24.1</v>
      </c>
      <c r="K330" s="1">
        <v>16.8</v>
      </c>
      <c r="M330" s="1">
        <v>11.9</v>
      </c>
    </row>
    <row r="331" spans="1:13">
      <c r="A331" s="1">
        <f>A298+1</f>
        <v>1971</v>
      </c>
      <c r="B331" s="1" t="s">
        <v>2</v>
      </c>
      <c r="C331" s="1" t="s">
        <v>3</v>
      </c>
      <c r="D331" s="1" t="s">
        <v>4</v>
      </c>
      <c r="E331" s="1" t="s">
        <v>5</v>
      </c>
      <c r="F331" s="1" t="s">
        <v>6</v>
      </c>
      <c r="G331" s="1" t="s">
        <v>7</v>
      </c>
      <c r="H331" s="1" t="s">
        <v>8</v>
      </c>
      <c r="I331" s="1" t="s">
        <v>9</v>
      </c>
      <c r="J331" s="1" t="s">
        <v>10</v>
      </c>
      <c r="K331" s="1" t="s">
        <v>11</v>
      </c>
      <c r="L331" s="1" t="s">
        <v>12</v>
      </c>
      <c r="M331" s="1" t="s">
        <v>13</v>
      </c>
    </row>
    <row r="333" spans="1:13">
      <c r="A333" s="1">
        <v>1</v>
      </c>
      <c r="B333" s="1">
        <v>10.7</v>
      </c>
      <c r="C333" s="1">
        <v>10.1</v>
      </c>
      <c r="D333" s="1">
        <v>21.3</v>
      </c>
      <c r="E333" s="1">
        <v>22.3</v>
      </c>
      <c r="F333" s="1">
        <v>20.8</v>
      </c>
      <c r="G333" s="1">
        <v>26.6</v>
      </c>
      <c r="H333" s="1">
        <v>27.1</v>
      </c>
      <c r="I333" s="1">
        <v>27</v>
      </c>
      <c r="J333" s="1">
        <v>25.7</v>
      </c>
      <c r="K333" s="1">
        <v>24.2</v>
      </c>
      <c r="L333" s="1">
        <v>16.100000000000001</v>
      </c>
      <c r="M333" s="1">
        <v>13.4</v>
      </c>
    </row>
    <row r="334" spans="1:13">
      <c r="A334" s="1">
        <v>2</v>
      </c>
      <c r="B334" s="1">
        <v>12.7</v>
      </c>
      <c r="C334" s="1">
        <v>10.3</v>
      </c>
      <c r="D334" s="1">
        <v>21.1</v>
      </c>
      <c r="E334" s="1">
        <v>22.3</v>
      </c>
      <c r="F334" s="1">
        <v>24</v>
      </c>
      <c r="G334" s="1">
        <v>24.6</v>
      </c>
      <c r="H334" s="1">
        <v>27.3</v>
      </c>
      <c r="I334" s="1">
        <v>26.2</v>
      </c>
      <c r="J334" s="1">
        <v>26</v>
      </c>
      <c r="K334" s="1">
        <v>24.5</v>
      </c>
      <c r="L334" s="1">
        <v>20.2</v>
      </c>
      <c r="M334" s="1">
        <v>15.7</v>
      </c>
    </row>
    <row r="335" spans="1:13">
      <c r="A335" s="1">
        <v>3</v>
      </c>
      <c r="B335" s="1">
        <v>10.199999999999999</v>
      </c>
      <c r="C335" s="1">
        <v>11</v>
      </c>
      <c r="D335" s="1">
        <v>21.6</v>
      </c>
      <c r="E335" s="1">
        <v>23.1</v>
      </c>
      <c r="F335" s="1">
        <v>25.2</v>
      </c>
      <c r="G335" s="1">
        <v>25.7</v>
      </c>
      <c r="H335" s="1">
        <v>23.5</v>
      </c>
      <c r="I335" s="1">
        <v>26.5</v>
      </c>
      <c r="J335" s="1">
        <v>26.4</v>
      </c>
      <c r="K335" s="1">
        <v>24.1</v>
      </c>
      <c r="L335" s="1">
        <v>23.1</v>
      </c>
      <c r="M335" s="1">
        <v>16.5</v>
      </c>
    </row>
    <row r="336" spans="1:13">
      <c r="A336" s="1">
        <v>4</v>
      </c>
      <c r="B336" s="1">
        <v>7</v>
      </c>
      <c r="C336" s="1">
        <v>12</v>
      </c>
      <c r="D336" s="1">
        <v>18</v>
      </c>
      <c r="E336" s="1">
        <v>22.3</v>
      </c>
      <c r="F336" s="1">
        <v>25.2</v>
      </c>
      <c r="G336" s="1">
        <v>27.2</v>
      </c>
      <c r="H336" s="1">
        <v>25.1</v>
      </c>
      <c r="I336" s="1">
        <v>25.2</v>
      </c>
      <c r="J336" s="1">
        <v>26.2</v>
      </c>
      <c r="K336" s="1">
        <v>23.9</v>
      </c>
      <c r="L336" s="1">
        <v>22.9</v>
      </c>
      <c r="M336" s="1">
        <v>15.3</v>
      </c>
    </row>
    <row r="337" spans="1:13">
      <c r="A337" s="1">
        <v>5</v>
      </c>
      <c r="B337" s="1">
        <v>7.2</v>
      </c>
      <c r="C337" s="1">
        <v>12.2</v>
      </c>
      <c r="D337" s="1">
        <v>18.5</v>
      </c>
      <c r="E337" s="1">
        <v>22.5</v>
      </c>
      <c r="F337" s="1">
        <v>22.5</v>
      </c>
      <c r="G337" s="1">
        <v>27.8</v>
      </c>
      <c r="H337" s="1">
        <v>25.9</v>
      </c>
      <c r="I337" s="1">
        <v>23.8</v>
      </c>
      <c r="J337" s="1">
        <v>26.8</v>
      </c>
      <c r="K337" s="1">
        <v>24.5</v>
      </c>
      <c r="L337" s="1">
        <v>22.6</v>
      </c>
      <c r="M337" s="1">
        <v>18.100000000000001</v>
      </c>
    </row>
    <row r="338" spans="1:13">
      <c r="A338" s="1">
        <v>6</v>
      </c>
      <c r="B338" s="1">
        <v>8.1</v>
      </c>
      <c r="C338" s="1">
        <v>10.4</v>
      </c>
      <c r="D338" s="1">
        <v>18.2</v>
      </c>
      <c r="E338" s="1">
        <v>22.5</v>
      </c>
      <c r="F338" s="1">
        <v>19.899999999999999</v>
      </c>
      <c r="G338" s="1">
        <v>27.1</v>
      </c>
      <c r="H338" s="1">
        <v>26.4</v>
      </c>
      <c r="I338" s="1">
        <v>24.2</v>
      </c>
      <c r="J338" s="1">
        <v>26.2</v>
      </c>
      <c r="K338" s="1">
        <v>22</v>
      </c>
      <c r="L338" s="1">
        <v>20.9</v>
      </c>
      <c r="M338" s="1">
        <v>19.3</v>
      </c>
    </row>
    <row r="339" spans="1:13">
      <c r="A339" s="1">
        <v>7</v>
      </c>
      <c r="B339" s="1">
        <v>9.8000000000000007</v>
      </c>
      <c r="C339" s="1">
        <v>10.1</v>
      </c>
      <c r="D339" s="1">
        <v>17.5</v>
      </c>
      <c r="E339" s="1">
        <v>22.8</v>
      </c>
      <c r="F339" s="1">
        <v>19.899999999999999</v>
      </c>
      <c r="G339" s="1">
        <v>26.4</v>
      </c>
      <c r="H339" s="1">
        <v>24.7</v>
      </c>
      <c r="I339" s="1">
        <v>24.5</v>
      </c>
      <c r="J339" s="1">
        <v>23.5</v>
      </c>
      <c r="K339" s="1">
        <v>19.8</v>
      </c>
      <c r="L339" s="1">
        <v>20.399999999999999</v>
      </c>
      <c r="M339" s="1">
        <v>17.7</v>
      </c>
    </row>
    <row r="340" spans="1:13">
      <c r="A340" s="1">
        <v>8</v>
      </c>
      <c r="B340" s="1">
        <v>16.100000000000001</v>
      </c>
      <c r="C340" s="1">
        <v>9.5</v>
      </c>
      <c r="D340" s="1">
        <v>14</v>
      </c>
      <c r="E340" s="1">
        <v>21.8</v>
      </c>
      <c r="F340" s="1">
        <v>21.1</v>
      </c>
      <c r="G340" s="1">
        <v>27</v>
      </c>
      <c r="H340" s="1">
        <v>24.1</v>
      </c>
      <c r="I340" s="1">
        <v>24.8</v>
      </c>
      <c r="J340" s="1">
        <v>22.9</v>
      </c>
      <c r="K340" s="1">
        <v>19.899999999999999</v>
      </c>
      <c r="L340" s="1">
        <v>20.3</v>
      </c>
      <c r="M340" s="1">
        <v>13.9</v>
      </c>
    </row>
    <row r="341" spans="1:13">
      <c r="A341" s="1">
        <v>9</v>
      </c>
      <c r="B341" s="1">
        <v>9.1999999999999993</v>
      </c>
      <c r="C341" s="1">
        <v>12.5</v>
      </c>
      <c r="D341" s="1">
        <v>13.7</v>
      </c>
      <c r="E341" s="1">
        <v>19.100000000000001</v>
      </c>
      <c r="F341" s="1">
        <v>23.2</v>
      </c>
      <c r="G341" s="1">
        <v>26.3</v>
      </c>
      <c r="H341" s="1">
        <v>26.4</v>
      </c>
      <c r="I341" s="1">
        <v>24.3</v>
      </c>
      <c r="J341" s="1">
        <v>23.7</v>
      </c>
      <c r="K341" s="1">
        <v>17.399999999999999</v>
      </c>
      <c r="L341" s="1">
        <v>20.6</v>
      </c>
      <c r="M341" s="1">
        <v>14.7</v>
      </c>
    </row>
    <row r="342" spans="1:13">
      <c r="A342" s="1">
        <v>10</v>
      </c>
      <c r="B342" s="1">
        <v>8.3000000000000007</v>
      </c>
      <c r="C342" s="1">
        <v>14.2</v>
      </c>
      <c r="D342" s="1">
        <v>15.7</v>
      </c>
      <c r="E342" s="1">
        <v>18.600000000000001</v>
      </c>
      <c r="F342" s="1">
        <v>25</v>
      </c>
      <c r="G342" s="1">
        <v>24.7</v>
      </c>
      <c r="H342" s="1">
        <v>26.7</v>
      </c>
      <c r="I342" s="1">
        <v>25.3</v>
      </c>
      <c r="J342" s="1">
        <v>27</v>
      </c>
      <c r="K342" s="1">
        <v>19.3</v>
      </c>
      <c r="L342" s="1">
        <v>21.3</v>
      </c>
      <c r="M342" s="1">
        <v>15.5</v>
      </c>
    </row>
    <row r="343" spans="1:13">
      <c r="A343" s="1">
        <v>11</v>
      </c>
      <c r="B343" s="1">
        <v>11.6</v>
      </c>
      <c r="C343" s="1">
        <v>14.9</v>
      </c>
      <c r="D343" s="1">
        <v>15.7</v>
      </c>
      <c r="E343" s="1">
        <v>20.399999999999999</v>
      </c>
      <c r="F343" s="1">
        <v>26.2</v>
      </c>
      <c r="G343" s="1">
        <v>26.9</v>
      </c>
      <c r="H343" s="1">
        <v>26.8</v>
      </c>
      <c r="I343" s="1">
        <v>25.8</v>
      </c>
      <c r="J343" s="1">
        <v>27.6</v>
      </c>
      <c r="K343" s="1">
        <v>21.4</v>
      </c>
      <c r="L343" s="1">
        <v>19.7</v>
      </c>
      <c r="M343" s="1">
        <v>16.2</v>
      </c>
    </row>
    <row r="344" spans="1:13">
      <c r="A344" s="1">
        <v>12</v>
      </c>
      <c r="B344" s="1">
        <v>10.7</v>
      </c>
      <c r="C344" s="1">
        <v>15.7</v>
      </c>
      <c r="D344" s="1">
        <v>14.8</v>
      </c>
      <c r="E344" s="1">
        <v>21.8</v>
      </c>
      <c r="F344" s="1">
        <v>22.9</v>
      </c>
      <c r="G344" s="1">
        <v>26.5</v>
      </c>
      <c r="H344" s="1">
        <v>24.4</v>
      </c>
      <c r="I344" s="1">
        <v>24.7</v>
      </c>
      <c r="J344" s="1">
        <v>25.8</v>
      </c>
      <c r="K344" s="1">
        <v>19.899999999999999</v>
      </c>
      <c r="L344" s="1">
        <v>17.3</v>
      </c>
      <c r="M344" s="1">
        <v>13.5</v>
      </c>
    </row>
    <row r="345" spans="1:13">
      <c r="A345" s="1">
        <v>13</v>
      </c>
      <c r="B345" s="1">
        <v>16.2</v>
      </c>
      <c r="C345" s="1">
        <v>16.600000000000001</v>
      </c>
      <c r="D345" s="1">
        <v>14.8</v>
      </c>
      <c r="E345" s="1">
        <v>21.9</v>
      </c>
      <c r="F345" s="1">
        <v>24.4</v>
      </c>
      <c r="G345" s="1">
        <v>26.8</v>
      </c>
      <c r="H345" s="1">
        <v>23.5</v>
      </c>
      <c r="I345" s="1">
        <v>24.3</v>
      </c>
      <c r="J345" s="1">
        <v>24.4</v>
      </c>
      <c r="K345" s="1">
        <v>17.899999999999999</v>
      </c>
      <c r="L345" s="1">
        <v>18.3</v>
      </c>
      <c r="M345" s="1">
        <v>13.8</v>
      </c>
    </row>
    <row r="346" spans="1:13">
      <c r="A346" s="1">
        <v>14</v>
      </c>
      <c r="B346" s="1">
        <v>16.100000000000001</v>
      </c>
      <c r="C346" s="1">
        <v>14.6</v>
      </c>
      <c r="D346" s="1">
        <v>13.8</v>
      </c>
      <c r="E346" s="1">
        <v>21.1</v>
      </c>
      <c r="F346" s="1">
        <v>25.3</v>
      </c>
      <c r="G346" s="1">
        <v>26.5</v>
      </c>
      <c r="H346" s="1">
        <v>22.3</v>
      </c>
      <c r="I346" s="1">
        <v>23.5</v>
      </c>
      <c r="J346" s="1">
        <v>24.6</v>
      </c>
      <c r="K346" s="1">
        <v>16.399999999999999</v>
      </c>
      <c r="L346" s="1">
        <v>16</v>
      </c>
      <c r="M346" s="1">
        <v>15</v>
      </c>
    </row>
    <row r="347" spans="1:13">
      <c r="A347" s="1">
        <v>15</v>
      </c>
      <c r="B347" s="1">
        <v>16.600000000000001</v>
      </c>
      <c r="C347" s="1">
        <v>11.1</v>
      </c>
      <c r="D347" s="1">
        <v>14.1</v>
      </c>
      <c r="E347" s="1">
        <v>21.5</v>
      </c>
      <c r="F347" s="1">
        <v>26.1</v>
      </c>
      <c r="G347" s="1">
        <v>25.7</v>
      </c>
      <c r="H347" s="1">
        <v>23.3</v>
      </c>
      <c r="I347" s="1">
        <v>23.8</v>
      </c>
      <c r="J347" s="1">
        <v>25.7</v>
      </c>
      <c r="K347" s="1">
        <v>16.7</v>
      </c>
      <c r="L347" s="1">
        <v>12.3</v>
      </c>
      <c r="M347" s="1">
        <v>17.8</v>
      </c>
    </row>
    <row r="348" spans="1:13">
      <c r="A348" s="1">
        <v>16</v>
      </c>
      <c r="B348" s="1">
        <v>19.3</v>
      </c>
      <c r="C348" s="1">
        <v>10.6</v>
      </c>
      <c r="D348" s="1">
        <v>12.2</v>
      </c>
      <c r="E348" s="1">
        <v>22.3</v>
      </c>
      <c r="F348" s="1">
        <v>24.8</v>
      </c>
      <c r="G348" s="1">
        <v>26.6</v>
      </c>
      <c r="H348" s="1">
        <v>25.5</v>
      </c>
      <c r="I348" s="1">
        <v>24.8</v>
      </c>
      <c r="J348" s="1">
        <v>23.2</v>
      </c>
      <c r="K348" s="1">
        <v>16.600000000000001</v>
      </c>
      <c r="L348" s="1">
        <v>11.3</v>
      </c>
      <c r="M348" s="1">
        <v>16.2</v>
      </c>
    </row>
    <row r="349" spans="1:13">
      <c r="A349" s="1">
        <v>17</v>
      </c>
      <c r="B349" s="1">
        <v>19.5</v>
      </c>
      <c r="C349" s="1">
        <v>14.8</v>
      </c>
      <c r="D349" s="1">
        <v>15.1</v>
      </c>
      <c r="E349" s="1">
        <v>22.8</v>
      </c>
      <c r="F349" s="1">
        <v>26.6</v>
      </c>
      <c r="G349" s="1">
        <v>26</v>
      </c>
      <c r="H349" s="1">
        <v>24.8</v>
      </c>
      <c r="I349" s="1">
        <v>24.2</v>
      </c>
      <c r="J349" s="1">
        <v>24.7</v>
      </c>
      <c r="K349" s="1">
        <v>17.8</v>
      </c>
      <c r="L349" s="1">
        <v>10.9</v>
      </c>
      <c r="M349" s="1">
        <v>13.6</v>
      </c>
    </row>
    <row r="350" spans="1:13">
      <c r="A350" s="1">
        <v>18</v>
      </c>
      <c r="B350" s="1">
        <v>9.1</v>
      </c>
      <c r="C350" s="1">
        <v>15.6</v>
      </c>
      <c r="D350" s="1">
        <v>18.100000000000001</v>
      </c>
      <c r="E350" s="1">
        <v>23</v>
      </c>
      <c r="F350" s="1">
        <v>26.8</v>
      </c>
      <c r="G350" s="1">
        <v>26.4</v>
      </c>
      <c r="H350" s="1">
        <v>25</v>
      </c>
      <c r="I350" s="1">
        <v>25.3</v>
      </c>
      <c r="J350" s="1">
        <v>23.8</v>
      </c>
      <c r="K350" s="1">
        <v>19.2</v>
      </c>
      <c r="L350" s="1">
        <v>11.2</v>
      </c>
      <c r="M350" s="1">
        <v>12.8</v>
      </c>
    </row>
    <row r="351" spans="1:13">
      <c r="A351" s="1">
        <v>19</v>
      </c>
      <c r="B351" s="1">
        <v>18.7</v>
      </c>
      <c r="C351" s="1">
        <v>16.7</v>
      </c>
      <c r="D351" s="1">
        <v>17.7</v>
      </c>
      <c r="E351" s="1">
        <v>22.2</v>
      </c>
      <c r="F351" s="1">
        <v>22.6</v>
      </c>
      <c r="G351" s="1">
        <v>27.2</v>
      </c>
      <c r="H351" s="1">
        <v>26.2</v>
      </c>
      <c r="I351" s="1">
        <v>23.1</v>
      </c>
      <c r="J351" s="1">
        <v>24</v>
      </c>
      <c r="K351" s="1">
        <v>21.4</v>
      </c>
      <c r="L351" s="1">
        <v>11.3</v>
      </c>
      <c r="M351" s="1">
        <v>15.2</v>
      </c>
    </row>
    <row r="352" spans="1:13">
      <c r="A352" s="1">
        <v>20</v>
      </c>
      <c r="B352" s="1">
        <v>15.9</v>
      </c>
      <c r="C352" s="1">
        <v>18.5</v>
      </c>
      <c r="D352" s="1">
        <v>17.100000000000001</v>
      </c>
      <c r="E352" s="1">
        <v>21.4</v>
      </c>
      <c r="F352" s="1">
        <v>23</v>
      </c>
      <c r="G352" s="1">
        <v>27.1</v>
      </c>
      <c r="H352" s="1">
        <v>26.2</v>
      </c>
      <c r="I352" s="1">
        <v>23.6</v>
      </c>
      <c r="J352" s="1">
        <v>24</v>
      </c>
      <c r="K352" s="1">
        <v>22.2</v>
      </c>
      <c r="L352" s="1">
        <v>11.3</v>
      </c>
      <c r="M352" s="1">
        <v>16.3</v>
      </c>
    </row>
    <row r="353" spans="1:13">
      <c r="A353" s="1">
        <v>21</v>
      </c>
      <c r="B353" s="1">
        <v>12.6</v>
      </c>
      <c r="C353" s="1">
        <v>18.100000000000001</v>
      </c>
      <c r="D353" s="1">
        <v>20.399999999999999</v>
      </c>
      <c r="E353" s="1">
        <v>20.6</v>
      </c>
      <c r="F353" s="1">
        <v>24.7</v>
      </c>
      <c r="G353" s="1">
        <v>24.4</v>
      </c>
      <c r="H353" s="1">
        <v>26.9</v>
      </c>
      <c r="I353" s="1">
        <v>23.7</v>
      </c>
      <c r="J353" s="1">
        <v>21.2</v>
      </c>
      <c r="K353" s="1">
        <v>23</v>
      </c>
      <c r="L353" s="1">
        <v>12.3</v>
      </c>
      <c r="M353" s="1">
        <v>14.9</v>
      </c>
    </row>
    <row r="354" spans="1:13">
      <c r="A354" s="1">
        <v>22</v>
      </c>
      <c r="B354" s="1">
        <v>10.5</v>
      </c>
      <c r="C354" s="1">
        <v>18.8</v>
      </c>
      <c r="D354" s="1">
        <v>19.7</v>
      </c>
      <c r="E354" s="1">
        <v>21.8</v>
      </c>
      <c r="F354" s="1">
        <v>25.5</v>
      </c>
      <c r="G354" s="1">
        <v>25</v>
      </c>
      <c r="H354" s="1">
        <v>28</v>
      </c>
      <c r="I354" s="1">
        <v>24.9</v>
      </c>
      <c r="J354" s="1">
        <v>22.2</v>
      </c>
      <c r="K354" s="1">
        <v>21.5</v>
      </c>
      <c r="L354" s="1">
        <v>13.3</v>
      </c>
      <c r="M354" s="1">
        <v>14.1</v>
      </c>
    </row>
    <row r="355" spans="1:13">
      <c r="A355" s="1">
        <v>23</v>
      </c>
      <c r="B355" s="1">
        <v>10.199999999999999</v>
      </c>
      <c r="C355" s="1">
        <v>19.600000000000001</v>
      </c>
      <c r="D355" s="1">
        <v>15.7</v>
      </c>
      <c r="E355" s="1">
        <v>24.1</v>
      </c>
      <c r="F355" s="1">
        <v>26.7</v>
      </c>
      <c r="G355" s="1">
        <v>24.7</v>
      </c>
      <c r="H355" s="1">
        <v>24.1</v>
      </c>
      <c r="I355" s="1">
        <v>25.8</v>
      </c>
      <c r="J355" s="1">
        <v>23.2</v>
      </c>
      <c r="K355" s="1">
        <v>22.2</v>
      </c>
      <c r="L355" s="1">
        <v>12.8</v>
      </c>
      <c r="M355" s="1">
        <v>16.600000000000001</v>
      </c>
    </row>
    <row r="356" spans="1:13">
      <c r="A356" s="1">
        <v>24</v>
      </c>
      <c r="B356" s="1">
        <v>11.5</v>
      </c>
      <c r="C356" s="1">
        <v>18.3</v>
      </c>
      <c r="D356" s="1">
        <v>14.5</v>
      </c>
      <c r="E356" s="1">
        <v>23.9</v>
      </c>
      <c r="F356" s="1">
        <v>20.7</v>
      </c>
      <c r="G356" s="1">
        <v>25.8</v>
      </c>
      <c r="H356" s="1">
        <v>25</v>
      </c>
      <c r="I356" s="1">
        <v>25.4</v>
      </c>
      <c r="J356" s="1">
        <v>24</v>
      </c>
      <c r="K356" s="1">
        <v>21.1</v>
      </c>
      <c r="L356" s="1">
        <v>12.3</v>
      </c>
      <c r="M356" s="1">
        <v>17.5</v>
      </c>
    </row>
    <row r="357" spans="1:13">
      <c r="A357" s="1">
        <v>25</v>
      </c>
      <c r="B357" s="1">
        <v>11.4</v>
      </c>
      <c r="C357" s="1">
        <v>18.100000000000001</v>
      </c>
      <c r="D357" s="1">
        <v>16</v>
      </c>
      <c r="E357" s="1">
        <v>23.9</v>
      </c>
      <c r="F357" s="1">
        <v>21.7</v>
      </c>
      <c r="G357" s="1">
        <v>25.5</v>
      </c>
      <c r="H357" s="1">
        <v>26.3</v>
      </c>
      <c r="I357" s="1">
        <v>26</v>
      </c>
      <c r="J357" s="1">
        <v>24.1</v>
      </c>
      <c r="K357" s="1">
        <v>19.600000000000001</v>
      </c>
      <c r="L357" s="1">
        <v>13.8</v>
      </c>
      <c r="M357" s="1">
        <v>19.899999999999999</v>
      </c>
    </row>
    <row r="358" spans="1:13">
      <c r="A358" s="1">
        <v>26</v>
      </c>
      <c r="B358" s="1">
        <v>11.8</v>
      </c>
      <c r="C358" s="1">
        <v>19.100000000000001</v>
      </c>
      <c r="D358" s="1">
        <v>17.600000000000001</v>
      </c>
      <c r="E358" s="1">
        <v>22.1</v>
      </c>
      <c r="F358" s="1">
        <v>24</v>
      </c>
      <c r="G358" s="1">
        <v>25.3</v>
      </c>
      <c r="H358" s="1">
        <v>25.9</v>
      </c>
      <c r="I358" s="1">
        <v>23.8</v>
      </c>
      <c r="J358" s="1">
        <v>24.3</v>
      </c>
      <c r="K358" s="1">
        <v>16.899999999999999</v>
      </c>
      <c r="L358" s="1">
        <v>18</v>
      </c>
      <c r="M358" s="1">
        <v>14.6</v>
      </c>
    </row>
    <row r="359" spans="1:13">
      <c r="A359" s="1">
        <v>27</v>
      </c>
      <c r="B359" s="1">
        <v>12.7</v>
      </c>
      <c r="C359" s="1">
        <v>18.8</v>
      </c>
      <c r="D359" s="1">
        <v>18.8</v>
      </c>
      <c r="E359" s="1">
        <v>21.2</v>
      </c>
      <c r="F359" s="1">
        <v>25.8</v>
      </c>
      <c r="G359" s="1">
        <v>26.6</v>
      </c>
      <c r="H359" s="1">
        <v>27.3</v>
      </c>
      <c r="I359" s="1">
        <v>24.9</v>
      </c>
      <c r="J359" s="1">
        <v>23.6</v>
      </c>
      <c r="K359" s="1">
        <v>15.2</v>
      </c>
      <c r="L359" s="1">
        <v>16.2</v>
      </c>
      <c r="M359" s="1">
        <v>12.6</v>
      </c>
    </row>
    <row r="360" spans="1:13">
      <c r="A360" s="1">
        <v>28</v>
      </c>
      <c r="B360" s="1">
        <v>11.1</v>
      </c>
      <c r="C360" s="1">
        <v>21.5</v>
      </c>
      <c r="D360" s="1">
        <v>19.5</v>
      </c>
      <c r="E360" s="1">
        <v>21.4</v>
      </c>
      <c r="F360" s="1">
        <v>26</v>
      </c>
      <c r="G360" s="1">
        <v>25.2</v>
      </c>
      <c r="H360" s="1">
        <v>22.8</v>
      </c>
      <c r="I360" s="1">
        <v>24.7</v>
      </c>
      <c r="J360" s="1">
        <v>24.2</v>
      </c>
      <c r="K360" s="1">
        <v>15.4</v>
      </c>
      <c r="L360" s="1">
        <v>17.8</v>
      </c>
      <c r="M360" s="1">
        <v>12.7</v>
      </c>
    </row>
    <row r="361" spans="1:13">
      <c r="A361" s="1">
        <v>29</v>
      </c>
      <c r="B361" s="1">
        <v>9.3000000000000007</v>
      </c>
      <c r="D361" s="1">
        <v>21.3</v>
      </c>
      <c r="E361" s="1">
        <v>23.4</v>
      </c>
      <c r="F361" s="1">
        <v>22.9</v>
      </c>
      <c r="G361" s="1">
        <v>27.6</v>
      </c>
      <c r="H361" s="1">
        <v>23.9</v>
      </c>
      <c r="I361" s="1">
        <v>25.8</v>
      </c>
      <c r="J361" s="1">
        <v>24.2</v>
      </c>
      <c r="K361" s="1">
        <v>17</v>
      </c>
      <c r="L361" s="1">
        <v>20.2</v>
      </c>
      <c r="M361" s="1">
        <v>13.8</v>
      </c>
    </row>
    <row r="362" spans="1:13">
      <c r="A362" s="1">
        <v>30</v>
      </c>
      <c r="B362" s="1">
        <v>8</v>
      </c>
      <c r="D362" s="1">
        <v>21.7</v>
      </c>
      <c r="E362" s="1">
        <v>24.7</v>
      </c>
      <c r="F362" s="1">
        <v>25.3</v>
      </c>
      <c r="G362" s="1">
        <v>27.2</v>
      </c>
      <c r="H362" s="1">
        <v>26.7</v>
      </c>
      <c r="I362" s="1">
        <v>25</v>
      </c>
      <c r="J362" s="1">
        <v>24.8</v>
      </c>
      <c r="K362" s="1">
        <v>18.3</v>
      </c>
      <c r="L362" s="1">
        <v>15.8</v>
      </c>
      <c r="M362" s="1">
        <v>14.8</v>
      </c>
    </row>
    <row r="363" spans="1:13">
      <c r="A363" s="1">
        <v>31</v>
      </c>
      <c r="B363" s="1">
        <v>8.6999999999999993</v>
      </c>
      <c r="D363" s="1">
        <v>22.2</v>
      </c>
      <c r="F363" s="1">
        <v>25.9</v>
      </c>
      <c r="H363" s="1">
        <v>26.5</v>
      </c>
      <c r="I363" s="1">
        <v>25</v>
      </c>
      <c r="K363" s="1">
        <v>16.399999999999999</v>
      </c>
      <c r="M363" s="1">
        <v>15.4</v>
      </c>
    </row>
    <row r="364" spans="1:13">
      <c r="A364" s="1">
        <f>A331+1</f>
        <v>1972</v>
      </c>
      <c r="B364" s="1" t="s">
        <v>2</v>
      </c>
      <c r="C364" s="1" t="s">
        <v>3</v>
      </c>
      <c r="D364" s="1" t="s">
        <v>4</v>
      </c>
      <c r="E364" s="1" t="s">
        <v>5</v>
      </c>
      <c r="F364" s="1" t="s">
        <v>6</v>
      </c>
      <c r="G364" s="1" t="s">
        <v>7</v>
      </c>
      <c r="H364" s="1" t="s">
        <v>8</v>
      </c>
      <c r="I364" s="1" t="s">
        <v>9</v>
      </c>
      <c r="J364" s="1" t="s">
        <v>10</v>
      </c>
      <c r="K364" s="1" t="s">
        <v>11</v>
      </c>
      <c r="L364" s="1" t="s">
        <v>12</v>
      </c>
      <c r="M364" s="1" t="s">
        <v>13</v>
      </c>
    </row>
    <row r="366" spans="1:13">
      <c r="A366" s="1">
        <v>1</v>
      </c>
      <c r="B366" s="1">
        <v>15.2</v>
      </c>
      <c r="C366" s="1">
        <v>20.3</v>
      </c>
      <c r="D366" s="1">
        <v>13.7</v>
      </c>
      <c r="E366" s="1">
        <v>17</v>
      </c>
      <c r="F366" s="1">
        <v>24.2</v>
      </c>
      <c r="G366" s="1">
        <v>25.2</v>
      </c>
      <c r="H366" s="1">
        <v>25.3</v>
      </c>
      <c r="I366" s="1">
        <v>24.3</v>
      </c>
      <c r="J366" s="1">
        <v>24.6</v>
      </c>
      <c r="K366" s="1">
        <v>24.8</v>
      </c>
      <c r="L366" s="1">
        <v>23.4</v>
      </c>
      <c r="M366" s="1">
        <v>14.2</v>
      </c>
    </row>
    <row r="367" spans="1:13">
      <c r="A367" s="1">
        <v>2</v>
      </c>
      <c r="B367" s="1">
        <v>13.7</v>
      </c>
      <c r="C367" s="1">
        <v>20.5</v>
      </c>
      <c r="D367" s="1">
        <v>13.8</v>
      </c>
      <c r="E367" s="1">
        <v>16.100000000000001</v>
      </c>
      <c r="F367" s="1">
        <v>24.7</v>
      </c>
      <c r="G367" s="1">
        <v>25.3</v>
      </c>
      <c r="H367" s="1">
        <v>25.4</v>
      </c>
      <c r="I367" s="1">
        <v>24.2</v>
      </c>
      <c r="J367" s="1">
        <v>25.3</v>
      </c>
      <c r="K367" s="1">
        <v>24.8</v>
      </c>
      <c r="L367" s="1">
        <v>23.8</v>
      </c>
      <c r="M367" s="1">
        <v>12.9</v>
      </c>
    </row>
    <row r="368" spans="1:13">
      <c r="A368" s="1">
        <v>3</v>
      </c>
      <c r="B368" s="1">
        <v>15.2</v>
      </c>
      <c r="C368" s="1">
        <v>21.4</v>
      </c>
      <c r="D368" s="1">
        <v>10.3</v>
      </c>
      <c r="E368" s="1">
        <v>15.4</v>
      </c>
      <c r="F368" s="1">
        <v>24.8</v>
      </c>
      <c r="G368" s="1">
        <v>25</v>
      </c>
      <c r="H368" s="1">
        <v>25.9</v>
      </c>
      <c r="I368" s="1">
        <v>24.5</v>
      </c>
      <c r="J368" s="1">
        <v>25.5</v>
      </c>
      <c r="K368" s="1">
        <v>23</v>
      </c>
      <c r="L368" s="1">
        <v>23.7</v>
      </c>
      <c r="M368" s="1">
        <v>13.9</v>
      </c>
    </row>
    <row r="369" spans="1:13">
      <c r="A369" s="1">
        <v>4</v>
      </c>
      <c r="B369" s="1">
        <v>14.6</v>
      </c>
      <c r="C369" s="1">
        <v>15.9</v>
      </c>
      <c r="D369" s="1">
        <v>11.8</v>
      </c>
      <c r="E369" s="1">
        <v>17.100000000000001</v>
      </c>
      <c r="F369" s="1">
        <v>25.5</v>
      </c>
      <c r="G369" s="1">
        <v>26.6</v>
      </c>
      <c r="H369" s="1">
        <v>27.4</v>
      </c>
      <c r="I369" s="1">
        <v>24.3</v>
      </c>
      <c r="J369" s="1">
        <v>25</v>
      </c>
      <c r="K369" s="1">
        <v>21.8</v>
      </c>
      <c r="L369" s="1">
        <v>23.6</v>
      </c>
      <c r="M369" s="1">
        <v>16.3</v>
      </c>
    </row>
    <row r="370" spans="1:13">
      <c r="A370" s="1">
        <v>5</v>
      </c>
      <c r="B370" s="1">
        <v>15.4</v>
      </c>
      <c r="C370" s="1">
        <v>12.2</v>
      </c>
      <c r="D370" s="1">
        <v>11.8</v>
      </c>
      <c r="E370" s="1">
        <v>19.600000000000001</v>
      </c>
      <c r="F370" s="1">
        <v>25</v>
      </c>
      <c r="G370" s="1">
        <v>24.8</v>
      </c>
      <c r="H370" s="1">
        <v>25.7</v>
      </c>
      <c r="I370" s="1">
        <v>26.5</v>
      </c>
      <c r="J370" s="1">
        <v>24.2</v>
      </c>
      <c r="K370" s="1">
        <v>20.8</v>
      </c>
      <c r="L370" s="1">
        <v>22.9</v>
      </c>
      <c r="M370" s="1">
        <v>13.9</v>
      </c>
    </row>
    <row r="371" spans="1:13">
      <c r="A371" s="1">
        <v>6</v>
      </c>
      <c r="B371" s="1">
        <v>13</v>
      </c>
      <c r="C371" s="1">
        <v>10</v>
      </c>
      <c r="D371" s="1">
        <v>14.5</v>
      </c>
      <c r="E371" s="1">
        <v>20.5</v>
      </c>
      <c r="F371" s="1">
        <v>24.2</v>
      </c>
      <c r="G371" s="1">
        <v>26</v>
      </c>
      <c r="H371" s="1">
        <v>26.7</v>
      </c>
      <c r="I371" s="1">
        <v>25.9</v>
      </c>
      <c r="J371" s="1">
        <v>24.6</v>
      </c>
      <c r="K371" s="1">
        <v>23.1</v>
      </c>
      <c r="L371" s="1">
        <v>22.4</v>
      </c>
      <c r="M371" s="1">
        <v>14.6</v>
      </c>
    </row>
    <row r="372" spans="1:13">
      <c r="A372" s="1">
        <v>7</v>
      </c>
      <c r="B372" s="1">
        <v>11.8</v>
      </c>
      <c r="C372" s="1">
        <v>9.1</v>
      </c>
      <c r="D372" s="1">
        <v>17.600000000000001</v>
      </c>
      <c r="E372" s="1">
        <v>21.4</v>
      </c>
      <c r="F372" s="1">
        <v>24.6</v>
      </c>
      <c r="G372" s="1">
        <v>25.6</v>
      </c>
      <c r="H372" s="1">
        <v>27.3</v>
      </c>
      <c r="I372" s="1">
        <v>25.2</v>
      </c>
      <c r="J372" s="1">
        <v>24.1</v>
      </c>
      <c r="K372" s="1">
        <v>25.1</v>
      </c>
      <c r="L372" s="1">
        <v>19.7</v>
      </c>
      <c r="M372" s="1">
        <v>18.8</v>
      </c>
    </row>
    <row r="373" spans="1:13">
      <c r="A373" s="1">
        <v>8</v>
      </c>
      <c r="B373" s="1">
        <v>12.2</v>
      </c>
      <c r="C373" s="1">
        <v>8.5</v>
      </c>
      <c r="D373" s="1">
        <v>19.3</v>
      </c>
      <c r="E373" s="1">
        <v>16.8</v>
      </c>
      <c r="F373" s="1">
        <v>23</v>
      </c>
      <c r="G373" s="1">
        <v>26</v>
      </c>
      <c r="H373" s="1">
        <v>26.9</v>
      </c>
      <c r="I373" s="1">
        <v>25.9</v>
      </c>
      <c r="J373" s="1">
        <v>23.8</v>
      </c>
      <c r="K373" s="1">
        <v>24.3</v>
      </c>
      <c r="L373" s="1">
        <v>18.100000000000001</v>
      </c>
      <c r="M373" s="1">
        <v>17.3</v>
      </c>
    </row>
    <row r="374" spans="1:13">
      <c r="A374" s="1">
        <v>9</v>
      </c>
      <c r="B374" s="1">
        <v>12.8</v>
      </c>
      <c r="C374" s="1">
        <v>9.8000000000000007</v>
      </c>
      <c r="D374" s="1">
        <v>19.8</v>
      </c>
      <c r="E374" s="1">
        <v>14.9</v>
      </c>
      <c r="F374" s="1">
        <v>25.2</v>
      </c>
      <c r="G374" s="1">
        <v>25</v>
      </c>
      <c r="H374" s="1">
        <v>27.2</v>
      </c>
      <c r="I374" s="1">
        <v>25.6</v>
      </c>
      <c r="J374" s="1">
        <v>23.6</v>
      </c>
      <c r="K374" s="1">
        <v>25.5</v>
      </c>
      <c r="L374" s="1">
        <v>16.8</v>
      </c>
      <c r="M374" s="1">
        <v>16.3</v>
      </c>
    </row>
    <row r="375" spans="1:13">
      <c r="A375" s="1">
        <v>10</v>
      </c>
      <c r="B375" s="1">
        <v>10.8</v>
      </c>
      <c r="C375" s="1">
        <v>9.4</v>
      </c>
      <c r="D375" s="1">
        <v>19.8</v>
      </c>
      <c r="E375" s="1">
        <v>16.8</v>
      </c>
      <c r="F375" s="1">
        <v>25.3</v>
      </c>
      <c r="G375" s="1">
        <v>25.6</v>
      </c>
      <c r="H375" s="1">
        <v>28.3</v>
      </c>
      <c r="I375" s="1">
        <v>25.8</v>
      </c>
      <c r="J375" s="1">
        <v>25.1</v>
      </c>
      <c r="K375" s="1">
        <v>22.1</v>
      </c>
      <c r="L375" s="1">
        <v>18.399999999999999</v>
      </c>
      <c r="M375" s="1">
        <v>19.100000000000001</v>
      </c>
    </row>
    <row r="376" spans="1:13">
      <c r="A376" s="1">
        <v>11</v>
      </c>
      <c r="B376" s="1">
        <v>12.5</v>
      </c>
      <c r="C376" s="1">
        <v>10.8</v>
      </c>
      <c r="D376" s="1">
        <v>20.2</v>
      </c>
      <c r="E376" s="1">
        <v>16.899999999999999</v>
      </c>
      <c r="F376" s="1">
        <v>26.3</v>
      </c>
      <c r="G376" s="1">
        <v>25.2</v>
      </c>
      <c r="H376" s="1">
        <v>23.5</v>
      </c>
      <c r="I376" s="1">
        <v>24.3</v>
      </c>
      <c r="J376" s="1">
        <v>25.1</v>
      </c>
      <c r="K376" s="1">
        <v>22.6</v>
      </c>
      <c r="L376" s="1">
        <v>17.2</v>
      </c>
      <c r="M376" s="1">
        <v>20.8</v>
      </c>
    </row>
    <row r="377" spans="1:13">
      <c r="A377" s="1">
        <v>12</v>
      </c>
      <c r="B377" s="1">
        <v>13.4</v>
      </c>
      <c r="C377" s="1">
        <v>12.8</v>
      </c>
      <c r="D377" s="1">
        <v>15.7</v>
      </c>
      <c r="E377" s="1">
        <v>17.8</v>
      </c>
      <c r="F377" s="1">
        <v>23.1</v>
      </c>
      <c r="G377" s="1">
        <v>26.9</v>
      </c>
      <c r="H377" s="1">
        <v>25.1</v>
      </c>
      <c r="I377" s="1">
        <v>25.1</v>
      </c>
      <c r="J377" s="1">
        <v>25.9</v>
      </c>
      <c r="K377" s="1">
        <v>23.9</v>
      </c>
      <c r="L377" s="1">
        <v>18</v>
      </c>
      <c r="M377" s="1">
        <v>15.9</v>
      </c>
    </row>
    <row r="378" spans="1:13">
      <c r="A378" s="1">
        <v>13</v>
      </c>
      <c r="B378" s="1">
        <v>12.3</v>
      </c>
      <c r="C378" s="1">
        <v>13.5</v>
      </c>
      <c r="D378" s="1">
        <v>16.2</v>
      </c>
      <c r="E378" s="1">
        <v>19.399999999999999</v>
      </c>
      <c r="F378" s="1">
        <v>24.8</v>
      </c>
      <c r="G378" s="1">
        <v>25.5</v>
      </c>
      <c r="H378" s="1">
        <v>27.8</v>
      </c>
      <c r="I378" s="1">
        <v>24.1</v>
      </c>
      <c r="J378" s="1">
        <v>25.6</v>
      </c>
      <c r="K378" s="1">
        <v>23</v>
      </c>
      <c r="L378" s="1">
        <v>19.8</v>
      </c>
      <c r="M378" s="1">
        <v>12.9</v>
      </c>
    </row>
    <row r="379" spans="1:13">
      <c r="A379" s="1">
        <v>14</v>
      </c>
      <c r="B379" s="1">
        <v>12.8</v>
      </c>
      <c r="C379" s="1">
        <v>15</v>
      </c>
      <c r="D379" s="1">
        <v>18</v>
      </c>
      <c r="E379" s="1">
        <v>21.6</v>
      </c>
      <c r="F379" s="1">
        <v>23.6</v>
      </c>
      <c r="G379" s="1">
        <v>27.4</v>
      </c>
      <c r="H379" s="1">
        <v>24.7</v>
      </c>
      <c r="I379" s="1">
        <v>23.9</v>
      </c>
      <c r="J379" s="1">
        <v>25.4</v>
      </c>
      <c r="K379" s="1">
        <v>24.3</v>
      </c>
      <c r="L379" s="1">
        <v>22.3</v>
      </c>
      <c r="M379" s="1">
        <v>11.2</v>
      </c>
    </row>
    <row r="380" spans="1:13">
      <c r="A380" s="1">
        <v>15</v>
      </c>
      <c r="B380" s="1">
        <v>10.7</v>
      </c>
      <c r="C380" s="1">
        <v>17.2</v>
      </c>
      <c r="D380" s="1">
        <v>18.899999999999999</v>
      </c>
      <c r="E380" s="1">
        <v>22.1</v>
      </c>
      <c r="F380" s="1">
        <v>24.2</v>
      </c>
      <c r="G380" s="1">
        <v>28.6</v>
      </c>
      <c r="H380" s="1">
        <v>22.3</v>
      </c>
      <c r="I380" s="1">
        <v>24.2</v>
      </c>
      <c r="J380" s="1">
        <v>25.6</v>
      </c>
      <c r="K380" s="1">
        <v>24.3</v>
      </c>
      <c r="L380" s="1">
        <v>22.5</v>
      </c>
      <c r="M380" s="1">
        <v>11.8</v>
      </c>
    </row>
    <row r="381" spans="1:13">
      <c r="A381" s="1">
        <v>16</v>
      </c>
      <c r="B381" s="1">
        <v>9.3000000000000007</v>
      </c>
      <c r="C381" s="1">
        <v>18.7</v>
      </c>
      <c r="D381" s="1">
        <v>18.600000000000001</v>
      </c>
      <c r="E381" s="1">
        <v>22.6</v>
      </c>
      <c r="F381" s="1">
        <v>23.3</v>
      </c>
      <c r="G381" s="1">
        <v>26.4</v>
      </c>
      <c r="H381" s="1">
        <v>22.3</v>
      </c>
      <c r="I381" s="1">
        <v>25.2</v>
      </c>
      <c r="J381" s="1">
        <v>25.2</v>
      </c>
      <c r="K381" s="1">
        <v>24.7</v>
      </c>
      <c r="L381" s="1">
        <v>20.100000000000001</v>
      </c>
      <c r="M381" s="1">
        <v>11.3</v>
      </c>
    </row>
    <row r="382" spans="1:13">
      <c r="A382" s="1">
        <v>17</v>
      </c>
      <c r="B382" s="1">
        <v>10.1</v>
      </c>
      <c r="C382" s="1">
        <v>19.5</v>
      </c>
      <c r="D382" s="1">
        <v>20.100000000000001</v>
      </c>
      <c r="E382" s="1">
        <v>22.9</v>
      </c>
      <c r="F382" s="1">
        <v>23.9</v>
      </c>
      <c r="G382" s="1">
        <v>28</v>
      </c>
      <c r="H382" s="1">
        <v>22.3</v>
      </c>
      <c r="I382" s="1">
        <v>24.7</v>
      </c>
      <c r="J382" s="1">
        <v>25.4</v>
      </c>
      <c r="K382" s="1">
        <v>23.3</v>
      </c>
      <c r="L382" s="1">
        <v>17.8</v>
      </c>
      <c r="M382" s="1">
        <v>15.8</v>
      </c>
    </row>
    <row r="383" spans="1:13">
      <c r="A383" s="1">
        <v>18</v>
      </c>
      <c r="B383" s="1">
        <v>11.1</v>
      </c>
      <c r="C383" s="1">
        <v>19</v>
      </c>
      <c r="D383" s="1">
        <v>21.1</v>
      </c>
      <c r="E383" s="1">
        <v>22.9</v>
      </c>
      <c r="F383" s="1">
        <v>24.2</v>
      </c>
      <c r="G383" s="1">
        <v>27.6</v>
      </c>
      <c r="H383" s="1">
        <v>24.7</v>
      </c>
      <c r="I383" s="1">
        <v>23.9</v>
      </c>
      <c r="J383" s="1">
        <v>24.3</v>
      </c>
      <c r="K383" s="1">
        <v>23.8</v>
      </c>
      <c r="L383" s="1">
        <v>16.5</v>
      </c>
      <c r="M383" s="1">
        <v>17.2</v>
      </c>
    </row>
    <row r="384" spans="1:13">
      <c r="A384" s="1">
        <v>19</v>
      </c>
      <c r="B384" s="1">
        <v>16.7</v>
      </c>
      <c r="C384" s="1">
        <v>18.8</v>
      </c>
      <c r="D384" s="1">
        <v>20.100000000000001</v>
      </c>
      <c r="E384" s="1">
        <v>23</v>
      </c>
      <c r="F384" s="1">
        <v>21.9</v>
      </c>
      <c r="G384" s="1">
        <v>22.7</v>
      </c>
      <c r="H384" s="1">
        <v>26.4</v>
      </c>
      <c r="I384" s="1">
        <v>25.6</v>
      </c>
      <c r="J384" s="1">
        <v>25.3</v>
      </c>
      <c r="K384" s="1">
        <v>25.3</v>
      </c>
      <c r="L384" s="1">
        <v>18</v>
      </c>
      <c r="M384" s="1">
        <v>16.3</v>
      </c>
    </row>
    <row r="385" spans="1:13">
      <c r="A385" s="1">
        <v>20</v>
      </c>
      <c r="B385" s="1">
        <v>16.2</v>
      </c>
      <c r="C385" s="1">
        <v>19.2</v>
      </c>
      <c r="D385" s="1">
        <v>21.3</v>
      </c>
      <c r="E385" s="1">
        <v>22.9</v>
      </c>
      <c r="F385" s="1">
        <v>21.9</v>
      </c>
      <c r="G385" s="1">
        <v>26.4</v>
      </c>
      <c r="H385" s="1">
        <v>27.3</v>
      </c>
      <c r="I385" s="1">
        <v>23.6</v>
      </c>
      <c r="J385" s="1">
        <v>24.8</v>
      </c>
      <c r="K385" s="1">
        <v>26.2</v>
      </c>
      <c r="L385" s="1">
        <v>18.399999999999999</v>
      </c>
      <c r="M385" s="1">
        <v>15.4</v>
      </c>
    </row>
    <row r="386" spans="1:13">
      <c r="A386" s="1">
        <v>21</v>
      </c>
      <c r="B386" s="1">
        <v>14.7</v>
      </c>
      <c r="C386" s="1">
        <v>17.7</v>
      </c>
      <c r="D386" s="1">
        <v>21.6</v>
      </c>
      <c r="E386" s="1">
        <v>24</v>
      </c>
      <c r="F386" s="1">
        <v>24.5</v>
      </c>
      <c r="G386" s="1">
        <v>26.7</v>
      </c>
      <c r="H386" s="1">
        <v>27.4</v>
      </c>
      <c r="I386" s="1">
        <v>24.7</v>
      </c>
      <c r="J386" s="1">
        <v>26.3</v>
      </c>
      <c r="K386" s="1">
        <v>25.7</v>
      </c>
      <c r="L386" s="1">
        <v>16.7</v>
      </c>
      <c r="M386" s="1">
        <v>18.8</v>
      </c>
    </row>
    <row r="387" spans="1:13">
      <c r="A387" s="1">
        <v>22</v>
      </c>
      <c r="B387" s="1">
        <v>13.2</v>
      </c>
      <c r="C387" s="1">
        <v>17.5</v>
      </c>
      <c r="D387" s="1">
        <v>21.3</v>
      </c>
      <c r="E387" s="1">
        <v>24.4</v>
      </c>
      <c r="F387" s="1">
        <v>24.9</v>
      </c>
      <c r="G387" s="1">
        <v>26.8</v>
      </c>
      <c r="H387" s="1">
        <v>25.2</v>
      </c>
      <c r="I387" s="1">
        <v>24.3</v>
      </c>
      <c r="J387" s="1">
        <v>25.9</v>
      </c>
      <c r="K387" s="1">
        <v>17.899999999999999</v>
      </c>
      <c r="L387" s="1">
        <v>16.3</v>
      </c>
      <c r="M387" s="1">
        <v>14.2</v>
      </c>
    </row>
    <row r="388" spans="1:13">
      <c r="A388" s="1">
        <v>23</v>
      </c>
      <c r="B388" s="1">
        <v>15.4</v>
      </c>
      <c r="C388" s="1">
        <v>15.2</v>
      </c>
      <c r="D388" s="1">
        <v>21.9</v>
      </c>
      <c r="E388" s="1">
        <v>23.9</v>
      </c>
      <c r="F388" s="1">
        <v>25.8</v>
      </c>
      <c r="G388" s="1">
        <v>27.9</v>
      </c>
      <c r="H388" s="1">
        <v>27</v>
      </c>
      <c r="I388" s="1">
        <v>23.7</v>
      </c>
      <c r="J388" s="1">
        <v>26.4</v>
      </c>
      <c r="K388" s="1">
        <v>20.100000000000001</v>
      </c>
      <c r="L388" s="1">
        <v>17.399999999999999</v>
      </c>
      <c r="M388" s="1">
        <v>14.1</v>
      </c>
    </row>
    <row r="389" spans="1:13">
      <c r="A389" s="1">
        <v>24</v>
      </c>
      <c r="B389" s="1">
        <v>16.5</v>
      </c>
      <c r="C389" s="1">
        <v>16.3</v>
      </c>
      <c r="D389" s="1">
        <v>23</v>
      </c>
      <c r="E389" s="1">
        <v>17.600000000000001</v>
      </c>
      <c r="F389" s="1">
        <v>26.8</v>
      </c>
      <c r="G389" s="1">
        <v>26.9</v>
      </c>
      <c r="H389" s="1">
        <v>26.3</v>
      </c>
      <c r="I389" s="1">
        <v>23.8</v>
      </c>
      <c r="J389" s="1">
        <v>20.100000000000001</v>
      </c>
      <c r="K389" s="1">
        <v>18.5</v>
      </c>
      <c r="L389" s="1">
        <v>17.3</v>
      </c>
      <c r="M389" s="1">
        <v>13.5</v>
      </c>
    </row>
    <row r="390" spans="1:13">
      <c r="A390" s="1">
        <v>25</v>
      </c>
      <c r="B390" s="1">
        <v>18</v>
      </c>
      <c r="C390" s="1">
        <v>18.8</v>
      </c>
      <c r="D390" s="1">
        <v>21.8</v>
      </c>
      <c r="E390" s="1">
        <v>19.100000000000001</v>
      </c>
      <c r="F390" s="1">
        <v>23.8</v>
      </c>
      <c r="G390" s="1">
        <v>26.7</v>
      </c>
      <c r="H390" s="1">
        <v>24.6</v>
      </c>
      <c r="I390" s="1">
        <v>24.5</v>
      </c>
      <c r="J390" s="1">
        <v>22.1</v>
      </c>
      <c r="K390" s="1">
        <v>21.3</v>
      </c>
      <c r="L390" s="1">
        <v>18.100000000000001</v>
      </c>
      <c r="M390" s="1">
        <v>13.9</v>
      </c>
    </row>
    <row r="391" spans="1:13">
      <c r="A391" s="1">
        <v>26</v>
      </c>
      <c r="B391" s="1">
        <v>16.899999999999999</v>
      </c>
      <c r="C391" s="1">
        <v>15.5</v>
      </c>
      <c r="D391" s="1">
        <v>19.899999999999999</v>
      </c>
      <c r="E391" s="1">
        <v>19.899999999999999</v>
      </c>
      <c r="F391" s="1">
        <v>23.9</v>
      </c>
      <c r="G391" s="1">
        <v>26.3</v>
      </c>
      <c r="H391" s="1">
        <v>23.5</v>
      </c>
      <c r="I391" s="1">
        <v>24.2</v>
      </c>
      <c r="J391" s="1">
        <v>23.2</v>
      </c>
      <c r="K391" s="1">
        <v>21.8</v>
      </c>
      <c r="L391" s="1">
        <v>17</v>
      </c>
      <c r="M391" s="1">
        <v>16</v>
      </c>
    </row>
    <row r="392" spans="1:13">
      <c r="A392" s="1">
        <v>27</v>
      </c>
      <c r="B392" s="1">
        <v>16.8</v>
      </c>
      <c r="C392" s="1">
        <v>12.2</v>
      </c>
      <c r="D392" s="1">
        <v>19.3</v>
      </c>
      <c r="E392" s="1">
        <v>19.600000000000001</v>
      </c>
      <c r="F392" s="1">
        <v>25.4</v>
      </c>
      <c r="G392" s="1">
        <v>26.9</v>
      </c>
      <c r="H392" s="1">
        <v>22.6</v>
      </c>
      <c r="I392" s="1">
        <v>26.2</v>
      </c>
      <c r="J392" s="1">
        <v>24.7</v>
      </c>
      <c r="K392" s="1">
        <v>22.8</v>
      </c>
      <c r="L392" s="1">
        <v>14.8</v>
      </c>
      <c r="M392" s="1">
        <v>18.3</v>
      </c>
    </row>
    <row r="393" spans="1:13">
      <c r="A393" s="1">
        <v>28</v>
      </c>
      <c r="B393" s="1">
        <v>16.8</v>
      </c>
      <c r="C393" s="1">
        <v>11.1</v>
      </c>
      <c r="D393" s="1">
        <v>19.899999999999999</v>
      </c>
      <c r="E393" s="1">
        <v>21.2</v>
      </c>
      <c r="F393" s="1">
        <v>24.3</v>
      </c>
      <c r="G393" s="1">
        <v>23.7</v>
      </c>
      <c r="H393" s="1">
        <v>21</v>
      </c>
      <c r="I393" s="1">
        <v>24.2</v>
      </c>
      <c r="J393" s="1">
        <v>22.6</v>
      </c>
      <c r="K393" s="1">
        <v>20.9</v>
      </c>
      <c r="L393" s="1">
        <v>15.8</v>
      </c>
      <c r="M393" s="1">
        <v>18.899999999999999</v>
      </c>
    </row>
    <row r="394" spans="1:13">
      <c r="A394" s="1">
        <v>29</v>
      </c>
      <c r="B394" s="1">
        <v>16.899999999999999</v>
      </c>
      <c r="C394" s="1">
        <v>12.3</v>
      </c>
      <c r="D394" s="1">
        <v>20.399999999999999</v>
      </c>
      <c r="E394" s="1">
        <v>22.6</v>
      </c>
      <c r="F394" s="1">
        <v>23</v>
      </c>
      <c r="G394" s="1">
        <v>25.2</v>
      </c>
      <c r="H394" s="1">
        <v>21</v>
      </c>
      <c r="I394" s="1">
        <v>23.5</v>
      </c>
      <c r="J394" s="1">
        <v>21.7</v>
      </c>
      <c r="K394" s="1">
        <v>21.3</v>
      </c>
      <c r="L394" s="1">
        <v>15.7</v>
      </c>
      <c r="M394" s="1">
        <v>14</v>
      </c>
    </row>
    <row r="395" spans="1:13">
      <c r="A395" s="1">
        <v>30</v>
      </c>
      <c r="B395" s="1">
        <v>18</v>
      </c>
      <c r="D395" s="1">
        <v>21.1</v>
      </c>
      <c r="E395" s="1">
        <v>21.7</v>
      </c>
      <c r="F395" s="1">
        <v>23.8</v>
      </c>
      <c r="G395" s="1">
        <v>24</v>
      </c>
      <c r="H395" s="1">
        <v>24.6</v>
      </c>
      <c r="I395" s="1">
        <v>23.4</v>
      </c>
      <c r="J395" s="1">
        <v>23.8</v>
      </c>
      <c r="K395" s="1">
        <v>23.7</v>
      </c>
      <c r="L395" s="1">
        <v>16.399999999999999</v>
      </c>
      <c r="M395" s="1">
        <v>11.6</v>
      </c>
    </row>
    <row r="396" spans="1:13">
      <c r="A396" s="1">
        <v>31</v>
      </c>
      <c r="B396" s="1">
        <v>19.899999999999999</v>
      </c>
      <c r="D396" s="1">
        <v>20.3</v>
      </c>
      <c r="F396" s="1">
        <v>22.3</v>
      </c>
      <c r="H396" s="1">
        <v>26.3</v>
      </c>
      <c r="I396" s="1">
        <v>24.2</v>
      </c>
      <c r="K396" s="1">
        <v>23.6</v>
      </c>
      <c r="M396" s="1">
        <v>9.8000000000000007</v>
      </c>
    </row>
    <row r="397" spans="1:13">
      <c r="A397" s="1">
        <f>A364+1</f>
        <v>1973</v>
      </c>
      <c r="B397" s="1" t="s">
        <v>2</v>
      </c>
      <c r="C397" s="1" t="s">
        <v>3</v>
      </c>
      <c r="D397" s="1" t="s">
        <v>4</v>
      </c>
      <c r="E397" s="1" t="s">
        <v>5</v>
      </c>
      <c r="F397" s="1" t="s">
        <v>6</v>
      </c>
      <c r="G397" s="1" t="s">
        <v>7</v>
      </c>
      <c r="H397" s="1" t="s">
        <v>8</v>
      </c>
      <c r="I397" s="1" t="s">
        <v>9</v>
      </c>
      <c r="J397" s="1" t="s">
        <v>10</v>
      </c>
      <c r="K397" s="1" t="s">
        <v>11</v>
      </c>
      <c r="L397" s="1" t="s">
        <v>12</v>
      </c>
      <c r="M397" s="1" t="s">
        <v>13</v>
      </c>
    </row>
    <row r="399" spans="1:13">
      <c r="A399" s="1">
        <v>1</v>
      </c>
      <c r="B399" s="1">
        <v>10.199999999999999</v>
      </c>
      <c r="C399" s="1">
        <v>15.8</v>
      </c>
      <c r="D399" s="1">
        <v>23</v>
      </c>
      <c r="E399" s="1">
        <v>24.2</v>
      </c>
      <c r="F399" s="1">
        <v>25</v>
      </c>
      <c r="G399" s="1">
        <v>25.9</v>
      </c>
      <c r="H399" s="1">
        <v>25.8</v>
      </c>
      <c r="I399" s="1">
        <v>27.2</v>
      </c>
      <c r="J399" s="1">
        <v>25.5</v>
      </c>
      <c r="K399" s="1">
        <v>25.4</v>
      </c>
      <c r="L399" s="1">
        <v>19.8</v>
      </c>
      <c r="M399" s="1">
        <v>14</v>
      </c>
    </row>
    <row r="400" spans="1:13">
      <c r="A400" s="1">
        <v>2</v>
      </c>
      <c r="B400" s="1">
        <v>12</v>
      </c>
      <c r="C400" s="1">
        <v>17.399999999999999</v>
      </c>
      <c r="D400" s="1">
        <v>22.5</v>
      </c>
      <c r="E400" s="1">
        <v>24.9</v>
      </c>
      <c r="F400" s="1">
        <v>25.2</v>
      </c>
      <c r="G400" s="1">
        <v>27</v>
      </c>
      <c r="H400" s="1">
        <v>25</v>
      </c>
      <c r="I400" s="1">
        <v>27</v>
      </c>
      <c r="J400" s="1">
        <v>24.2</v>
      </c>
      <c r="K400" s="1">
        <v>25.3</v>
      </c>
      <c r="L400" s="1">
        <v>17.899999999999999</v>
      </c>
      <c r="M400" s="1">
        <v>14.7</v>
      </c>
    </row>
    <row r="401" spans="1:13">
      <c r="A401" s="1">
        <v>3</v>
      </c>
      <c r="B401" s="1">
        <v>11.4</v>
      </c>
      <c r="C401" s="1">
        <v>17.2</v>
      </c>
      <c r="D401" s="1">
        <v>22.1</v>
      </c>
      <c r="E401" s="1">
        <v>24.4</v>
      </c>
      <c r="F401" s="1">
        <v>24.8</v>
      </c>
      <c r="G401" s="1">
        <v>25</v>
      </c>
      <c r="H401" s="1">
        <v>25.9</v>
      </c>
      <c r="I401" s="1">
        <v>25.5</v>
      </c>
      <c r="J401" s="1">
        <v>24</v>
      </c>
      <c r="K401" s="1">
        <v>25.3</v>
      </c>
      <c r="L401" s="1">
        <v>18.100000000000001</v>
      </c>
      <c r="M401" s="1">
        <v>17.899999999999999</v>
      </c>
    </row>
    <row r="402" spans="1:13">
      <c r="A402" s="1">
        <v>4</v>
      </c>
      <c r="B402" s="1">
        <v>9.5</v>
      </c>
      <c r="C402" s="1">
        <v>18.600000000000001</v>
      </c>
      <c r="D402" s="1">
        <v>21.7</v>
      </c>
      <c r="E402" s="1">
        <v>19.899999999999999</v>
      </c>
      <c r="F402" s="1">
        <v>23.9</v>
      </c>
      <c r="G402" s="1">
        <v>24.4</v>
      </c>
      <c r="H402" s="1">
        <v>24.1</v>
      </c>
      <c r="I402" s="1">
        <v>23.9</v>
      </c>
      <c r="J402" s="1">
        <v>26.3</v>
      </c>
      <c r="K402" s="1">
        <v>24.5</v>
      </c>
      <c r="L402" s="1">
        <v>19.3</v>
      </c>
      <c r="M402" s="1">
        <v>18.399999999999999</v>
      </c>
    </row>
    <row r="403" spans="1:13">
      <c r="A403" s="1">
        <v>5</v>
      </c>
      <c r="B403" s="1">
        <v>10.3</v>
      </c>
      <c r="C403" s="1">
        <v>20.399999999999999</v>
      </c>
      <c r="D403" s="1">
        <v>21.9</v>
      </c>
      <c r="E403" s="1">
        <v>19.2</v>
      </c>
      <c r="F403" s="1">
        <v>23</v>
      </c>
      <c r="G403" s="1">
        <v>24.2</v>
      </c>
      <c r="H403" s="1">
        <v>25.5</v>
      </c>
      <c r="I403" s="1">
        <v>24.4</v>
      </c>
      <c r="J403" s="1">
        <v>25</v>
      </c>
      <c r="K403" s="1">
        <v>24.4</v>
      </c>
      <c r="L403" s="1">
        <v>19.8</v>
      </c>
      <c r="M403" s="1">
        <v>17.899999999999999</v>
      </c>
    </row>
    <row r="404" spans="1:13">
      <c r="A404" s="1">
        <v>6</v>
      </c>
      <c r="B404" s="1">
        <v>12.4</v>
      </c>
      <c r="C404" s="1">
        <v>21.1</v>
      </c>
      <c r="D404" s="1">
        <v>21.6</v>
      </c>
      <c r="E404" s="1">
        <v>20</v>
      </c>
      <c r="F404" s="1">
        <v>25.6</v>
      </c>
      <c r="G404" s="1">
        <v>24.5</v>
      </c>
      <c r="H404" s="1">
        <v>26.1</v>
      </c>
      <c r="I404" s="1">
        <v>23.3</v>
      </c>
      <c r="J404" s="1">
        <v>26.1</v>
      </c>
      <c r="K404" s="1">
        <v>23.9</v>
      </c>
      <c r="L404" s="1">
        <v>20.100000000000001</v>
      </c>
      <c r="M404" s="1">
        <v>14.8</v>
      </c>
    </row>
    <row r="405" spans="1:13">
      <c r="A405" s="1">
        <v>7</v>
      </c>
      <c r="B405" s="1">
        <v>9.6</v>
      </c>
      <c r="C405" s="1">
        <v>20.8</v>
      </c>
      <c r="D405" s="1">
        <v>20.6</v>
      </c>
      <c r="E405" s="1">
        <v>23.5</v>
      </c>
      <c r="F405" s="1">
        <v>26.4</v>
      </c>
      <c r="G405" s="1">
        <v>26.5</v>
      </c>
      <c r="H405" s="1">
        <v>26</v>
      </c>
      <c r="I405" s="1">
        <v>25.4</v>
      </c>
      <c r="J405" s="1">
        <v>25.1</v>
      </c>
      <c r="K405" s="1">
        <v>23.9</v>
      </c>
      <c r="L405" s="1">
        <v>20.6</v>
      </c>
      <c r="M405" s="1">
        <v>16.5</v>
      </c>
    </row>
    <row r="406" spans="1:13">
      <c r="A406" s="1">
        <v>8</v>
      </c>
      <c r="B406" s="1">
        <v>13.2</v>
      </c>
      <c r="C406" s="1">
        <v>14.7</v>
      </c>
      <c r="D406" s="1">
        <v>19.600000000000001</v>
      </c>
      <c r="E406" s="1">
        <v>24.2</v>
      </c>
      <c r="F406" s="1">
        <v>26.2</v>
      </c>
      <c r="G406" s="1">
        <v>24.9</v>
      </c>
      <c r="H406" s="1">
        <v>25.5</v>
      </c>
      <c r="I406" s="1">
        <v>26.3</v>
      </c>
      <c r="J406" s="1">
        <v>25</v>
      </c>
      <c r="K406" s="1">
        <v>23.5</v>
      </c>
      <c r="L406" s="1">
        <v>19.2</v>
      </c>
      <c r="M406" s="1">
        <v>14</v>
      </c>
    </row>
    <row r="407" spans="1:13">
      <c r="A407" s="1">
        <v>9</v>
      </c>
      <c r="B407" s="1">
        <v>13.5</v>
      </c>
      <c r="C407" s="1">
        <v>13.7</v>
      </c>
      <c r="D407" s="1">
        <v>21.2</v>
      </c>
      <c r="E407" s="1">
        <v>25</v>
      </c>
      <c r="F407" s="1">
        <v>24.5</v>
      </c>
      <c r="G407" s="1">
        <v>24.6</v>
      </c>
      <c r="H407" s="1">
        <v>24.4</v>
      </c>
      <c r="I407" s="1">
        <v>24.7</v>
      </c>
      <c r="J407" s="1">
        <v>24</v>
      </c>
      <c r="K407" s="1">
        <v>21.5</v>
      </c>
      <c r="L407" s="1">
        <v>21</v>
      </c>
      <c r="M407" s="1">
        <v>14</v>
      </c>
    </row>
    <row r="408" spans="1:13">
      <c r="A408" s="1">
        <v>10</v>
      </c>
      <c r="B408" s="1">
        <v>13.6</v>
      </c>
      <c r="C408" s="1">
        <v>16.8</v>
      </c>
      <c r="D408" s="1">
        <v>22.8</v>
      </c>
      <c r="E408" s="1">
        <v>24.4</v>
      </c>
      <c r="F408" s="1">
        <v>23.9</v>
      </c>
      <c r="G408" s="1">
        <v>26.3</v>
      </c>
      <c r="H408" s="1">
        <v>26.5</v>
      </c>
      <c r="I408" s="1">
        <v>24.2</v>
      </c>
      <c r="J408" s="1">
        <v>26.5</v>
      </c>
      <c r="K408" s="1">
        <v>20.5</v>
      </c>
      <c r="L408" s="1">
        <v>20.2</v>
      </c>
      <c r="M408" s="1">
        <v>16.100000000000001</v>
      </c>
    </row>
    <row r="409" spans="1:13">
      <c r="A409" s="1">
        <v>11</v>
      </c>
      <c r="B409" s="1">
        <v>14.2</v>
      </c>
      <c r="C409" s="1">
        <v>19.2</v>
      </c>
      <c r="D409" s="1">
        <v>23.2</v>
      </c>
      <c r="E409" s="1">
        <v>25</v>
      </c>
      <c r="F409" s="1">
        <v>25.1</v>
      </c>
      <c r="G409" s="1">
        <v>27</v>
      </c>
      <c r="H409" s="1">
        <v>24.6</v>
      </c>
      <c r="I409" s="1">
        <v>25.2</v>
      </c>
      <c r="J409" s="1">
        <v>26.9</v>
      </c>
      <c r="K409" s="1">
        <v>21.4</v>
      </c>
      <c r="L409" s="1">
        <v>18.2</v>
      </c>
      <c r="M409" s="1">
        <v>18.899999999999999</v>
      </c>
    </row>
    <row r="410" spans="1:13">
      <c r="A410" s="1">
        <v>12</v>
      </c>
      <c r="B410" s="1">
        <v>13</v>
      </c>
      <c r="C410" s="1">
        <v>18.399999999999999</v>
      </c>
      <c r="D410" s="1">
        <v>23.1</v>
      </c>
      <c r="E410" s="1">
        <v>21.6</v>
      </c>
      <c r="F410" s="1">
        <v>25.3</v>
      </c>
      <c r="G410" s="1">
        <v>26.5</v>
      </c>
      <c r="H410" s="1">
        <v>24.1</v>
      </c>
      <c r="I410" s="1">
        <v>25</v>
      </c>
      <c r="J410" s="1">
        <v>26.2</v>
      </c>
      <c r="K410" s="1">
        <v>23.6</v>
      </c>
      <c r="L410" s="1">
        <v>15.7</v>
      </c>
      <c r="M410" s="1">
        <v>16</v>
      </c>
    </row>
    <row r="411" spans="1:13">
      <c r="A411" s="1">
        <v>13</v>
      </c>
      <c r="B411" s="1">
        <v>14</v>
      </c>
      <c r="C411" s="1">
        <v>16.8</v>
      </c>
      <c r="D411" s="1">
        <v>23.1</v>
      </c>
      <c r="E411" s="1">
        <v>21</v>
      </c>
      <c r="F411" s="1">
        <v>26.9</v>
      </c>
      <c r="G411" s="1">
        <v>25</v>
      </c>
      <c r="H411" s="1">
        <v>25.9</v>
      </c>
      <c r="I411" s="1">
        <v>25</v>
      </c>
      <c r="J411" s="1">
        <v>25.3</v>
      </c>
      <c r="K411" s="1">
        <v>24.2</v>
      </c>
      <c r="L411" s="1">
        <v>17.899999999999999</v>
      </c>
      <c r="M411" s="1">
        <v>15</v>
      </c>
    </row>
    <row r="412" spans="1:13">
      <c r="A412" s="1">
        <v>14</v>
      </c>
      <c r="B412" s="1">
        <v>15.3</v>
      </c>
      <c r="C412" s="1">
        <v>14.5</v>
      </c>
      <c r="D412" s="1">
        <v>24.4</v>
      </c>
      <c r="E412" s="1">
        <v>20.3</v>
      </c>
      <c r="F412" s="1">
        <v>27.1</v>
      </c>
      <c r="G412" s="1">
        <v>24.5</v>
      </c>
      <c r="H412" s="1">
        <v>25.2</v>
      </c>
      <c r="I412" s="1">
        <v>27.2</v>
      </c>
      <c r="J412" s="1">
        <v>25.3</v>
      </c>
      <c r="K412" s="1">
        <v>20.3</v>
      </c>
      <c r="L412" s="1">
        <v>18.2</v>
      </c>
      <c r="M412" s="1">
        <v>16.2</v>
      </c>
    </row>
    <row r="413" spans="1:13">
      <c r="A413" s="1">
        <v>15</v>
      </c>
      <c r="B413" s="1">
        <v>17.2</v>
      </c>
      <c r="C413" s="1">
        <v>13.7</v>
      </c>
      <c r="D413" s="1">
        <v>17.899999999999999</v>
      </c>
      <c r="E413" s="1">
        <v>23.8</v>
      </c>
      <c r="F413" s="1">
        <v>27.1</v>
      </c>
      <c r="G413" s="1">
        <v>25.5</v>
      </c>
      <c r="H413" s="1">
        <v>26.9</v>
      </c>
      <c r="I413" s="1">
        <v>26.5</v>
      </c>
      <c r="J413" s="1">
        <v>23.5</v>
      </c>
      <c r="K413" s="1">
        <v>17.899999999999999</v>
      </c>
      <c r="L413" s="1">
        <v>19.8</v>
      </c>
      <c r="M413" s="1">
        <v>15.2</v>
      </c>
    </row>
    <row r="414" spans="1:13">
      <c r="A414" s="1">
        <v>16</v>
      </c>
      <c r="B414" s="1">
        <v>20.100000000000001</v>
      </c>
      <c r="C414" s="1">
        <v>15.6</v>
      </c>
      <c r="D414" s="1">
        <v>15</v>
      </c>
      <c r="E414" s="1">
        <v>24</v>
      </c>
      <c r="F414" s="1">
        <v>27</v>
      </c>
      <c r="G414" s="1">
        <v>27.5</v>
      </c>
      <c r="H414" s="1">
        <v>25.7</v>
      </c>
      <c r="I414" s="1">
        <v>26.5</v>
      </c>
      <c r="J414" s="1">
        <v>25</v>
      </c>
      <c r="K414" s="1">
        <v>18</v>
      </c>
      <c r="L414" s="1">
        <v>17.600000000000001</v>
      </c>
      <c r="M414" s="1">
        <v>13.5</v>
      </c>
    </row>
    <row r="415" spans="1:13">
      <c r="A415" s="1">
        <v>17</v>
      </c>
      <c r="B415" s="1">
        <v>13.2</v>
      </c>
      <c r="C415" s="1">
        <v>17.100000000000001</v>
      </c>
      <c r="D415" s="1">
        <v>14.3</v>
      </c>
      <c r="E415" s="1">
        <v>17.7</v>
      </c>
      <c r="F415" s="1">
        <v>26.9</v>
      </c>
      <c r="G415" s="1">
        <v>26.4</v>
      </c>
      <c r="H415" s="1">
        <v>26.2</v>
      </c>
      <c r="I415" s="1">
        <v>24.1</v>
      </c>
      <c r="J415" s="1">
        <v>25.2</v>
      </c>
      <c r="K415" s="1">
        <v>20.2</v>
      </c>
      <c r="L415" s="1">
        <v>17.399999999999999</v>
      </c>
      <c r="M415" s="1">
        <v>11.5</v>
      </c>
    </row>
    <row r="416" spans="1:13">
      <c r="A416" s="1">
        <v>18</v>
      </c>
      <c r="B416" s="1">
        <v>14.2</v>
      </c>
      <c r="C416" s="1">
        <v>19.3</v>
      </c>
      <c r="D416" s="1">
        <v>15</v>
      </c>
      <c r="E416" s="1">
        <v>18.399999999999999</v>
      </c>
      <c r="F416" s="1">
        <v>27</v>
      </c>
      <c r="G416" s="1">
        <v>28.7</v>
      </c>
      <c r="H416" s="1">
        <v>25.9</v>
      </c>
      <c r="I416" s="1">
        <v>25.3</v>
      </c>
      <c r="J416" s="1">
        <v>23.2</v>
      </c>
      <c r="K416" s="1">
        <v>21.3</v>
      </c>
      <c r="L416" s="1">
        <v>20.399999999999999</v>
      </c>
      <c r="M416" s="1">
        <v>11.6</v>
      </c>
    </row>
    <row r="417" spans="1:13">
      <c r="A417" s="1">
        <v>19</v>
      </c>
      <c r="B417" s="1">
        <v>12.9</v>
      </c>
      <c r="C417" s="1">
        <v>21.7</v>
      </c>
      <c r="D417" s="1">
        <v>15.9</v>
      </c>
      <c r="E417" s="1">
        <v>18.600000000000001</v>
      </c>
      <c r="F417" s="1">
        <v>27.7</v>
      </c>
      <c r="G417" s="1">
        <v>29</v>
      </c>
      <c r="H417" s="1">
        <v>27.4</v>
      </c>
      <c r="I417" s="1">
        <v>26.5</v>
      </c>
      <c r="J417" s="1">
        <v>24.8</v>
      </c>
      <c r="K417" s="1">
        <v>19.899999999999999</v>
      </c>
      <c r="L417" s="1">
        <v>18.2</v>
      </c>
      <c r="M417" s="1">
        <v>13.1</v>
      </c>
    </row>
    <row r="418" spans="1:13">
      <c r="A418" s="1">
        <v>20</v>
      </c>
      <c r="B418" s="1">
        <v>15.5</v>
      </c>
      <c r="C418" s="1">
        <v>18.100000000000001</v>
      </c>
      <c r="D418" s="1">
        <v>18.600000000000001</v>
      </c>
      <c r="E418" s="1">
        <v>20</v>
      </c>
      <c r="F418" s="1">
        <v>27.7</v>
      </c>
      <c r="G418" s="1">
        <v>28.6</v>
      </c>
      <c r="H418" s="1">
        <v>28.3</v>
      </c>
      <c r="I418" s="1">
        <v>26.6</v>
      </c>
      <c r="J418" s="1">
        <v>23.7</v>
      </c>
      <c r="K418" s="1">
        <v>22.4</v>
      </c>
      <c r="L418" s="1">
        <v>17.8</v>
      </c>
      <c r="M418" s="1">
        <v>13.4</v>
      </c>
    </row>
    <row r="419" spans="1:13">
      <c r="A419" s="1">
        <v>21</v>
      </c>
      <c r="B419" s="1">
        <v>16.7</v>
      </c>
      <c r="C419" s="1">
        <v>17.3</v>
      </c>
      <c r="D419" s="1">
        <v>20.100000000000001</v>
      </c>
      <c r="E419" s="1">
        <v>23.2</v>
      </c>
      <c r="F419" s="1">
        <v>22.7</v>
      </c>
      <c r="G419" s="1">
        <v>29.2</v>
      </c>
      <c r="H419" s="1">
        <v>27.9</v>
      </c>
      <c r="I419" s="1">
        <v>25.5</v>
      </c>
      <c r="J419" s="1">
        <v>23.4</v>
      </c>
      <c r="K419" s="1">
        <v>21.4</v>
      </c>
      <c r="L419" s="1">
        <v>20.399999999999999</v>
      </c>
      <c r="M419" s="1">
        <v>18.3</v>
      </c>
    </row>
    <row r="420" spans="1:13">
      <c r="A420" s="1">
        <v>22</v>
      </c>
      <c r="B420" s="1">
        <v>17.399999999999999</v>
      </c>
      <c r="C420" s="1">
        <v>18.5</v>
      </c>
      <c r="D420" s="1">
        <v>21.1</v>
      </c>
      <c r="E420" s="1">
        <v>21.1</v>
      </c>
      <c r="F420" s="1">
        <v>24.5</v>
      </c>
      <c r="G420" s="1">
        <v>29.3</v>
      </c>
      <c r="H420" s="1">
        <v>27.4</v>
      </c>
      <c r="I420" s="1">
        <v>24.7</v>
      </c>
      <c r="J420" s="1">
        <v>24.5</v>
      </c>
      <c r="K420" s="1">
        <v>21.5</v>
      </c>
      <c r="L420" s="1">
        <v>19</v>
      </c>
      <c r="M420" s="1">
        <v>15.9</v>
      </c>
    </row>
    <row r="421" spans="1:13">
      <c r="A421" s="1">
        <v>23</v>
      </c>
      <c r="B421" s="1">
        <v>18.7</v>
      </c>
      <c r="C421" s="1">
        <v>21.1</v>
      </c>
      <c r="D421" s="1">
        <v>22</v>
      </c>
      <c r="E421" s="1">
        <v>23.5</v>
      </c>
      <c r="F421" s="1">
        <v>24.6</v>
      </c>
      <c r="G421" s="1">
        <v>29.5</v>
      </c>
      <c r="H421" s="1">
        <v>26.6</v>
      </c>
      <c r="I421" s="1">
        <v>24.6</v>
      </c>
      <c r="J421" s="1">
        <v>24</v>
      </c>
      <c r="K421" s="1">
        <v>22.7</v>
      </c>
      <c r="L421" s="1">
        <v>16.100000000000001</v>
      </c>
      <c r="M421" s="1">
        <v>12.3</v>
      </c>
    </row>
    <row r="422" spans="1:13">
      <c r="A422" s="1">
        <v>24</v>
      </c>
      <c r="B422" s="1">
        <v>18.2</v>
      </c>
      <c r="C422" s="1">
        <v>22.3</v>
      </c>
      <c r="D422" s="1">
        <v>21.6</v>
      </c>
      <c r="E422" s="1">
        <v>25</v>
      </c>
      <c r="F422" s="1">
        <v>25.6</v>
      </c>
      <c r="G422" s="1">
        <v>29</v>
      </c>
      <c r="H422" s="1">
        <v>24.3</v>
      </c>
      <c r="I422" s="1">
        <v>23.6</v>
      </c>
      <c r="J422" s="1">
        <v>25.3</v>
      </c>
      <c r="K422" s="1">
        <v>21.1</v>
      </c>
      <c r="L422" s="1">
        <v>13.5</v>
      </c>
      <c r="M422" s="1">
        <v>12.3</v>
      </c>
    </row>
    <row r="423" spans="1:13">
      <c r="A423" s="1">
        <v>25</v>
      </c>
      <c r="B423" s="1">
        <v>17.899999999999999</v>
      </c>
      <c r="C423" s="1">
        <v>22.6</v>
      </c>
      <c r="D423" s="1">
        <v>19.8</v>
      </c>
      <c r="E423" s="1">
        <v>23.2</v>
      </c>
      <c r="F423" s="1">
        <v>26.3</v>
      </c>
      <c r="G423" s="1">
        <v>28.8</v>
      </c>
      <c r="H423" s="1">
        <v>26.8</v>
      </c>
      <c r="I423" s="1">
        <v>24.4</v>
      </c>
      <c r="J423" s="1">
        <v>23.8</v>
      </c>
      <c r="K423" s="1">
        <v>19.3</v>
      </c>
      <c r="L423" s="1">
        <v>14.9</v>
      </c>
      <c r="M423" s="1">
        <v>10.3</v>
      </c>
    </row>
    <row r="424" spans="1:13">
      <c r="A424" s="1">
        <v>26</v>
      </c>
      <c r="B424" s="1">
        <v>16.8</v>
      </c>
      <c r="C424" s="1">
        <v>23.6</v>
      </c>
      <c r="D424" s="1">
        <v>19.399999999999999</v>
      </c>
      <c r="E424" s="1">
        <v>24.3</v>
      </c>
      <c r="F424" s="1">
        <v>25.4</v>
      </c>
      <c r="G424" s="1">
        <v>27.6</v>
      </c>
      <c r="H424" s="1">
        <v>26.3</v>
      </c>
      <c r="I424" s="1">
        <v>24.2</v>
      </c>
      <c r="J424" s="1">
        <v>22.7</v>
      </c>
      <c r="K424" s="1">
        <v>19.7</v>
      </c>
      <c r="L424" s="1">
        <v>15.4</v>
      </c>
      <c r="M424" s="1">
        <v>7.9</v>
      </c>
    </row>
    <row r="425" spans="1:13">
      <c r="A425" s="1">
        <v>27</v>
      </c>
      <c r="B425" s="1">
        <v>18.3</v>
      </c>
      <c r="C425" s="1">
        <v>21.8</v>
      </c>
      <c r="D425" s="1">
        <v>16.7</v>
      </c>
      <c r="E425" s="1">
        <v>21.5</v>
      </c>
      <c r="F425" s="1">
        <v>25.2</v>
      </c>
      <c r="G425" s="1">
        <v>26.5</v>
      </c>
      <c r="H425" s="1">
        <v>28.3</v>
      </c>
      <c r="I425" s="1">
        <v>25.2</v>
      </c>
      <c r="J425" s="1">
        <v>24.2</v>
      </c>
      <c r="K425" s="1">
        <v>20.100000000000001</v>
      </c>
      <c r="L425" s="1">
        <v>13.4</v>
      </c>
      <c r="M425" s="1">
        <v>6.5</v>
      </c>
    </row>
    <row r="426" spans="1:13">
      <c r="A426" s="1">
        <v>28</v>
      </c>
      <c r="B426" s="1">
        <v>15.1</v>
      </c>
      <c r="C426" s="1">
        <v>23</v>
      </c>
      <c r="D426" s="1">
        <v>18.100000000000001</v>
      </c>
      <c r="E426" s="1">
        <v>24.7</v>
      </c>
      <c r="F426" s="1">
        <v>24.7</v>
      </c>
      <c r="G426" s="1">
        <v>26.4</v>
      </c>
      <c r="H426" s="1">
        <v>28</v>
      </c>
      <c r="I426" s="1">
        <v>25</v>
      </c>
      <c r="J426" s="1">
        <v>24.9</v>
      </c>
      <c r="K426" s="1">
        <v>18.899999999999999</v>
      </c>
      <c r="L426" s="1">
        <v>14.3</v>
      </c>
      <c r="M426" s="1">
        <v>7.9</v>
      </c>
    </row>
    <row r="427" spans="1:13">
      <c r="A427" s="1">
        <v>29</v>
      </c>
      <c r="B427" s="1">
        <v>11.8</v>
      </c>
      <c r="D427" s="1">
        <v>21.5</v>
      </c>
      <c r="E427" s="1">
        <v>26.2</v>
      </c>
      <c r="F427" s="1">
        <v>24.6</v>
      </c>
      <c r="G427" s="1">
        <v>25.7</v>
      </c>
      <c r="H427" s="1">
        <v>25.9</v>
      </c>
      <c r="I427" s="1">
        <v>25.5</v>
      </c>
      <c r="J427" s="1">
        <v>23.2</v>
      </c>
      <c r="K427" s="1">
        <v>16.899999999999999</v>
      </c>
      <c r="L427" s="1">
        <v>14.4</v>
      </c>
      <c r="M427" s="1">
        <v>7.1</v>
      </c>
    </row>
    <row r="428" spans="1:13">
      <c r="A428" s="1">
        <v>30</v>
      </c>
      <c r="B428" s="1">
        <v>12.9</v>
      </c>
      <c r="D428" s="1">
        <v>23.8</v>
      </c>
      <c r="E428" s="1">
        <v>23.3</v>
      </c>
      <c r="F428" s="1">
        <v>25.9</v>
      </c>
      <c r="G428" s="1">
        <v>25.1</v>
      </c>
      <c r="H428" s="1">
        <v>26.7</v>
      </c>
      <c r="I428" s="1">
        <v>25.6</v>
      </c>
      <c r="J428" s="1">
        <v>25</v>
      </c>
      <c r="K428" s="1">
        <v>18.2</v>
      </c>
      <c r="L428" s="1">
        <v>14.6</v>
      </c>
      <c r="M428" s="1">
        <v>7.1</v>
      </c>
    </row>
    <row r="429" spans="1:13">
      <c r="A429" s="1">
        <v>31</v>
      </c>
      <c r="B429" s="1">
        <v>12.3</v>
      </c>
      <c r="D429" s="1">
        <v>24.5</v>
      </c>
      <c r="F429" s="1">
        <v>27.1</v>
      </c>
      <c r="H429" s="1">
        <v>25.9</v>
      </c>
      <c r="I429" s="1">
        <v>25.2</v>
      </c>
      <c r="K429" s="1">
        <v>18.399999999999999</v>
      </c>
      <c r="M429" s="1">
        <v>6.8</v>
      </c>
    </row>
    <row r="430" spans="1:13">
      <c r="A430" s="1">
        <f>A397+1</f>
        <v>1974</v>
      </c>
      <c r="B430" s="1" t="s">
        <v>2</v>
      </c>
      <c r="C430" s="1" t="s">
        <v>3</v>
      </c>
      <c r="D430" s="1" t="s">
        <v>4</v>
      </c>
      <c r="E430" s="1" t="s">
        <v>5</v>
      </c>
      <c r="F430" s="1" t="s">
        <v>6</v>
      </c>
      <c r="G430" s="1" t="s">
        <v>7</v>
      </c>
      <c r="H430" s="1" t="s">
        <v>8</v>
      </c>
      <c r="I430" s="1" t="s">
        <v>9</v>
      </c>
      <c r="J430" s="1" t="s">
        <v>10</v>
      </c>
      <c r="K430" s="1" t="s">
        <v>11</v>
      </c>
      <c r="L430" s="1" t="s">
        <v>12</v>
      </c>
      <c r="M430" s="1" t="s">
        <v>13</v>
      </c>
    </row>
    <row r="432" spans="1:13">
      <c r="A432" s="1">
        <v>1</v>
      </c>
      <c r="B432" s="1">
        <v>6.8</v>
      </c>
      <c r="C432" s="1">
        <v>10.3</v>
      </c>
      <c r="D432" s="1">
        <v>13.9</v>
      </c>
      <c r="E432" s="1">
        <v>17.600000000000001</v>
      </c>
      <c r="F432" s="1">
        <v>24.4</v>
      </c>
      <c r="G432" s="1">
        <v>23.7</v>
      </c>
      <c r="H432" s="1">
        <v>27.4</v>
      </c>
      <c r="I432" s="1">
        <v>24.9</v>
      </c>
      <c r="J432" s="1">
        <v>23.8</v>
      </c>
      <c r="K432" s="1">
        <v>25.5</v>
      </c>
      <c r="L432" s="1">
        <v>21.7</v>
      </c>
      <c r="M432" s="1">
        <v>18.899999999999999</v>
      </c>
    </row>
    <row r="433" spans="1:13">
      <c r="A433" s="1">
        <v>2</v>
      </c>
      <c r="B433" s="1">
        <v>6.1</v>
      </c>
      <c r="C433" s="1">
        <v>10.3</v>
      </c>
      <c r="D433" s="1">
        <v>15</v>
      </c>
      <c r="E433" s="1">
        <v>16.100000000000001</v>
      </c>
      <c r="F433" s="1">
        <v>25.5</v>
      </c>
      <c r="G433" s="1">
        <v>26.3</v>
      </c>
      <c r="H433" s="1">
        <v>23.7</v>
      </c>
      <c r="I433" s="1">
        <v>24.9</v>
      </c>
      <c r="J433" s="1">
        <v>25.8</v>
      </c>
      <c r="K433" s="1">
        <v>23.4</v>
      </c>
      <c r="L433" s="1">
        <v>18.8</v>
      </c>
      <c r="M433" s="1">
        <v>19.2</v>
      </c>
    </row>
    <row r="434" spans="1:13">
      <c r="A434" s="1">
        <v>3</v>
      </c>
      <c r="B434" s="1">
        <v>7</v>
      </c>
      <c r="C434" s="1">
        <v>8.9</v>
      </c>
      <c r="D434" s="1">
        <v>16.5</v>
      </c>
      <c r="E434" s="1">
        <v>15.6</v>
      </c>
      <c r="F434" s="1">
        <v>24.4</v>
      </c>
      <c r="G434" s="1">
        <v>27.2</v>
      </c>
      <c r="H434" s="1">
        <v>26</v>
      </c>
      <c r="I434" s="1">
        <v>25</v>
      </c>
      <c r="J434" s="1">
        <v>25.8</v>
      </c>
      <c r="K434" s="1">
        <v>23.1</v>
      </c>
      <c r="L434" s="1">
        <v>20.2</v>
      </c>
      <c r="M434" s="1">
        <v>21.5</v>
      </c>
    </row>
    <row r="435" spans="1:13">
      <c r="A435" s="1">
        <v>4</v>
      </c>
      <c r="B435" s="1">
        <v>6.7</v>
      </c>
      <c r="C435" s="1">
        <v>10</v>
      </c>
      <c r="D435" s="1">
        <v>18.100000000000001</v>
      </c>
      <c r="E435" s="1">
        <v>16</v>
      </c>
      <c r="F435" s="1">
        <v>24.9</v>
      </c>
      <c r="G435" s="1">
        <v>24.4</v>
      </c>
      <c r="H435" s="1">
        <v>23.3</v>
      </c>
      <c r="I435" s="1">
        <v>25.4</v>
      </c>
      <c r="J435" s="1">
        <v>25.3</v>
      </c>
      <c r="K435" s="1">
        <v>25.2</v>
      </c>
      <c r="L435" s="1">
        <v>22.3</v>
      </c>
      <c r="M435" s="1">
        <v>21.6</v>
      </c>
    </row>
    <row r="436" spans="1:13">
      <c r="A436" s="1">
        <v>5</v>
      </c>
      <c r="B436" s="1">
        <v>7.5</v>
      </c>
      <c r="C436" s="1">
        <v>12.3</v>
      </c>
      <c r="D436" s="1">
        <v>19</v>
      </c>
      <c r="E436" s="1">
        <v>19.100000000000001</v>
      </c>
      <c r="F436" s="1">
        <v>24.9</v>
      </c>
      <c r="G436" s="1">
        <v>25.7</v>
      </c>
      <c r="H436" s="1">
        <v>25.8</v>
      </c>
      <c r="I436" s="1">
        <v>25.9</v>
      </c>
      <c r="J436" s="1">
        <v>24.5</v>
      </c>
      <c r="K436" s="1">
        <v>24.9</v>
      </c>
      <c r="L436" s="1">
        <v>20.9</v>
      </c>
      <c r="M436" s="1">
        <v>18.899999999999999</v>
      </c>
    </row>
    <row r="437" spans="1:13">
      <c r="A437" s="1">
        <v>6</v>
      </c>
      <c r="B437" s="1">
        <v>8</v>
      </c>
      <c r="C437" s="1">
        <v>10.6</v>
      </c>
      <c r="D437" s="1">
        <v>19.399999999999999</v>
      </c>
      <c r="E437" s="1">
        <v>20.7</v>
      </c>
      <c r="F437" s="1">
        <v>25.7</v>
      </c>
      <c r="G437" s="1">
        <v>24</v>
      </c>
      <c r="H437" s="1">
        <v>26.3</v>
      </c>
      <c r="I437" s="1">
        <v>26</v>
      </c>
      <c r="J437" s="1">
        <v>25.9</v>
      </c>
      <c r="K437" s="1">
        <v>23</v>
      </c>
      <c r="L437" s="1">
        <v>21.8</v>
      </c>
      <c r="M437" s="1">
        <v>12.7</v>
      </c>
    </row>
    <row r="438" spans="1:13">
      <c r="A438" s="1">
        <v>7</v>
      </c>
      <c r="B438" s="1">
        <v>9.1</v>
      </c>
      <c r="C438" s="1">
        <v>10.199999999999999</v>
      </c>
      <c r="D438" s="1">
        <v>19.899999999999999</v>
      </c>
      <c r="E438" s="1">
        <v>22.4</v>
      </c>
      <c r="F438" s="1">
        <v>26.1</v>
      </c>
      <c r="G438" s="1">
        <v>25.2</v>
      </c>
      <c r="H438" s="1">
        <v>25</v>
      </c>
      <c r="I438" s="1">
        <v>24.8</v>
      </c>
      <c r="J438" s="1">
        <v>23.3</v>
      </c>
      <c r="K438" s="1">
        <v>23.4</v>
      </c>
      <c r="L438" s="1">
        <v>22.4</v>
      </c>
      <c r="M438" s="1">
        <v>13.3</v>
      </c>
    </row>
    <row r="439" spans="1:13">
      <c r="A439" s="1">
        <v>8</v>
      </c>
      <c r="B439" s="1">
        <v>12.4</v>
      </c>
      <c r="C439" s="1">
        <v>10.1</v>
      </c>
      <c r="D439" s="1">
        <v>20.2</v>
      </c>
      <c r="E439" s="1">
        <v>22.5</v>
      </c>
      <c r="F439" s="1">
        <v>26.3</v>
      </c>
      <c r="G439" s="1">
        <v>26.5</v>
      </c>
      <c r="H439" s="1">
        <v>25</v>
      </c>
      <c r="I439" s="1">
        <v>24.9</v>
      </c>
      <c r="J439" s="1">
        <v>24.1</v>
      </c>
      <c r="K439" s="1">
        <v>24.5</v>
      </c>
      <c r="L439" s="1">
        <v>22.4</v>
      </c>
      <c r="M439" s="1">
        <v>16</v>
      </c>
    </row>
    <row r="440" spans="1:13">
      <c r="A440" s="1">
        <v>9</v>
      </c>
      <c r="B440" s="1">
        <v>16.5</v>
      </c>
      <c r="C440" s="1">
        <v>11</v>
      </c>
      <c r="D440" s="1">
        <v>20.8</v>
      </c>
      <c r="E440" s="1">
        <v>23.4</v>
      </c>
      <c r="F440" s="1">
        <v>25</v>
      </c>
      <c r="G440" s="1">
        <v>27.4</v>
      </c>
      <c r="H440" s="1">
        <v>27.9</v>
      </c>
      <c r="I440" s="1">
        <v>25.2</v>
      </c>
      <c r="J440" s="1">
        <v>26.3</v>
      </c>
      <c r="K440" s="1">
        <v>24.7</v>
      </c>
      <c r="L440" s="1">
        <v>24.2</v>
      </c>
      <c r="M440" s="1">
        <v>19.399999999999999</v>
      </c>
    </row>
    <row r="441" spans="1:13">
      <c r="A441" s="1">
        <v>10</v>
      </c>
      <c r="B441" s="1">
        <v>17.2</v>
      </c>
      <c r="C441" s="1">
        <v>9.1</v>
      </c>
      <c r="D441" s="1">
        <v>14.9</v>
      </c>
      <c r="E441" s="1">
        <v>20.7</v>
      </c>
      <c r="F441" s="1">
        <v>20.7</v>
      </c>
      <c r="G441" s="1">
        <v>23.6</v>
      </c>
      <c r="H441" s="1">
        <v>24.9</v>
      </c>
      <c r="I441" s="1">
        <v>27.1</v>
      </c>
      <c r="J441" s="1">
        <v>25.6</v>
      </c>
      <c r="K441" s="1">
        <v>20.9</v>
      </c>
      <c r="L441" s="1">
        <v>21.3</v>
      </c>
      <c r="M441" s="1">
        <v>20.5</v>
      </c>
    </row>
    <row r="442" spans="1:13">
      <c r="A442" s="1">
        <v>11</v>
      </c>
      <c r="B442" s="1">
        <v>14.4</v>
      </c>
      <c r="C442" s="1">
        <v>12</v>
      </c>
      <c r="D442" s="1">
        <v>13.3</v>
      </c>
      <c r="E442" s="1">
        <v>20.8</v>
      </c>
      <c r="F442" s="1">
        <v>23.2</v>
      </c>
      <c r="G442" s="1">
        <v>24.3</v>
      </c>
      <c r="H442" s="1">
        <v>26.1</v>
      </c>
      <c r="I442" s="1">
        <v>25.9</v>
      </c>
      <c r="J442" s="1">
        <v>25.9</v>
      </c>
      <c r="K442" s="1">
        <v>21.8</v>
      </c>
      <c r="L442" s="1">
        <v>21.8</v>
      </c>
      <c r="M442" s="1">
        <v>14.4</v>
      </c>
    </row>
    <row r="443" spans="1:13">
      <c r="A443" s="1">
        <v>12</v>
      </c>
      <c r="B443" s="1">
        <v>11.3</v>
      </c>
      <c r="C443" s="1">
        <v>8.4</v>
      </c>
      <c r="D443" s="1">
        <v>12.3</v>
      </c>
      <c r="E443" s="1">
        <v>20.8</v>
      </c>
      <c r="F443" s="1">
        <v>23.7</v>
      </c>
      <c r="G443" s="1">
        <v>24.4</v>
      </c>
      <c r="H443" s="1">
        <v>23.8</v>
      </c>
      <c r="I443" s="1">
        <v>27.2</v>
      </c>
      <c r="J443" s="1">
        <v>26.9</v>
      </c>
      <c r="K443" s="1">
        <v>21.8</v>
      </c>
      <c r="L443" s="1">
        <v>21.3</v>
      </c>
      <c r="M443" s="1">
        <v>14.1</v>
      </c>
    </row>
    <row r="444" spans="1:13">
      <c r="A444" s="1">
        <v>13</v>
      </c>
      <c r="B444" s="1">
        <v>12.3</v>
      </c>
      <c r="C444" s="1">
        <v>9.6999999999999993</v>
      </c>
      <c r="D444" s="1">
        <v>12.7</v>
      </c>
      <c r="E444" s="1">
        <v>21.1</v>
      </c>
      <c r="F444" s="1">
        <v>24.9</v>
      </c>
      <c r="G444" s="1">
        <v>26</v>
      </c>
      <c r="H444" s="1">
        <v>24.9</v>
      </c>
      <c r="I444" s="1">
        <v>25.2</v>
      </c>
      <c r="J444" s="1">
        <v>23.1</v>
      </c>
      <c r="K444" s="1">
        <v>20.7</v>
      </c>
      <c r="L444" s="1">
        <v>18.399999999999999</v>
      </c>
      <c r="M444" s="1">
        <v>14.9</v>
      </c>
    </row>
    <row r="445" spans="1:13">
      <c r="A445" s="1">
        <v>14</v>
      </c>
      <c r="B445" s="1">
        <v>14</v>
      </c>
      <c r="C445" s="1">
        <v>12.1</v>
      </c>
      <c r="D445" s="1">
        <v>13.3</v>
      </c>
      <c r="E445" s="1">
        <v>20</v>
      </c>
      <c r="F445" s="1">
        <v>24.3</v>
      </c>
      <c r="G445" s="1">
        <v>22.9</v>
      </c>
      <c r="H445" s="1">
        <v>27.9</v>
      </c>
      <c r="I445" s="1">
        <v>25.2</v>
      </c>
      <c r="J445" s="1">
        <v>26.6</v>
      </c>
      <c r="K445" s="1">
        <v>19.600000000000001</v>
      </c>
      <c r="L445" s="1">
        <v>18.7</v>
      </c>
      <c r="M445" s="1">
        <v>13.8</v>
      </c>
    </row>
    <row r="446" spans="1:13">
      <c r="A446" s="1">
        <v>15</v>
      </c>
      <c r="B446" s="1">
        <v>15</v>
      </c>
      <c r="C446" s="1">
        <v>14.2</v>
      </c>
      <c r="D446" s="1">
        <v>15.5</v>
      </c>
      <c r="E446" s="1">
        <v>20.9</v>
      </c>
      <c r="F446" s="1">
        <v>23.7</v>
      </c>
      <c r="G446" s="1">
        <v>25.9</v>
      </c>
      <c r="H446" s="1">
        <v>26.9</v>
      </c>
      <c r="I446" s="1">
        <v>25.9</v>
      </c>
      <c r="J446" s="1">
        <v>26.5</v>
      </c>
      <c r="K446" s="1">
        <v>19.5</v>
      </c>
      <c r="L446" s="1">
        <v>18.899999999999999</v>
      </c>
      <c r="M446" s="1">
        <v>11.6</v>
      </c>
    </row>
    <row r="447" spans="1:13">
      <c r="A447" s="1">
        <v>16</v>
      </c>
      <c r="B447" s="1">
        <v>13.4</v>
      </c>
      <c r="C447" s="1">
        <v>16</v>
      </c>
      <c r="D447" s="1">
        <v>14.8</v>
      </c>
      <c r="E447" s="1">
        <v>21</v>
      </c>
      <c r="F447" s="1">
        <v>23.9</v>
      </c>
      <c r="G447" s="1">
        <v>26.3</v>
      </c>
      <c r="H447" s="1">
        <v>27.4</v>
      </c>
      <c r="I447" s="1">
        <v>26.2</v>
      </c>
      <c r="J447" s="1">
        <v>25.6</v>
      </c>
      <c r="K447" s="1">
        <v>20.8</v>
      </c>
      <c r="L447" s="1">
        <v>16</v>
      </c>
      <c r="M447" s="1">
        <v>14.3</v>
      </c>
    </row>
    <row r="448" spans="1:13">
      <c r="A448" s="1">
        <v>17</v>
      </c>
      <c r="B448" s="1">
        <v>16.7</v>
      </c>
      <c r="C448" s="1">
        <v>19.100000000000001</v>
      </c>
      <c r="D448" s="1">
        <v>15.9</v>
      </c>
      <c r="E448" s="1">
        <v>19.100000000000001</v>
      </c>
      <c r="F448" s="1">
        <v>25.5</v>
      </c>
      <c r="G448" s="1">
        <v>27.6</v>
      </c>
      <c r="H448" s="1">
        <v>27.9</v>
      </c>
      <c r="I448" s="1">
        <v>24.9</v>
      </c>
      <c r="J448" s="1">
        <v>25.2</v>
      </c>
      <c r="K448" s="1">
        <v>22</v>
      </c>
      <c r="L448" s="1">
        <v>16.2</v>
      </c>
      <c r="M448" s="1">
        <v>16.600000000000001</v>
      </c>
    </row>
    <row r="449" spans="1:13">
      <c r="A449" s="1">
        <v>18</v>
      </c>
      <c r="B449" s="1">
        <v>13.8</v>
      </c>
      <c r="C449" s="1">
        <v>19.399999999999999</v>
      </c>
      <c r="D449" s="1">
        <v>15.9</v>
      </c>
      <c r="E449" s="1">
        <v>22.9</v>
      </c>
      <c r="F449" s="1">
        <v>25.7</v>
      </c>
      <c r="G449" s="1">
        <v>27.7</v>
      </c>
      <c r="H449" s="1">
        <v>23.9</v>
      </c>
      <c r="I449" s="1">
        <v>25</v>
      </c>
      <c r="J449" s="1">
        <v>25.2</v>
      </c>
      <c r="K449" s="1">
        <v>23.1</v>
      </c>
      <c r="L449" s="1">
        <v>16</v>
      </c>
      <c r="M449" s="1">
        <v>16.399999999999999</v>
      </c>
    </row>
    <row r="450" spans="1:13">
      <c r="A450" s="1">
        <v>19</v>
      </c>
      <c r="B450" s="1">
        <v>12.5</v>
      </c>
      <c r="C450" s="1">
        <v>20.3</v>
      </c>
      <c r="D450" s="1">
        <v>14.6</v>
      </c>
      <c r="E450" s="1">
        <v>23.2</v>
      </c>
      <c r="F450" s="1">
        <v>22.6</v>
      </c>
      <c r="G450" s="1">
        <v>27.5</v>
      </c>
      <c r="H450" s="1">
        <v>26.4</v>
      </c>
      <c r="I450" s="1">
        <v>24.6</v>
      </c>
      <c r="J450" s="1">
        <v>23.8</v>
      </c>
      <c r="K450" s="1">
        <v>20</v>
      </c>
      <c r="L450" s="1">
        <v>17.8</v>
      </c>
      <c r="M450" s="1">
        <v>14.1</v>
      </c>
    </row>
    <row r="451" spans="1:13">
      <c r="A451" s="1">
        <v>20</v>
      </c>
      <c r="B451" s="1">
        <v>15</v>
      </c>
      <c r="C451" s="1">
        <v>19.899999999999999</v>
      </c>
      <c r="D451" s="1">
        <v>14.4</v>
      </c>
      <c r="E451" s="1">
        <v>24.6</v>
      </c>
      <c r="F451" s="1">
        <v>23.8</v>
      </c>
      <c r="G451" s="1">
        <v>26.9</v>
      </c>
      <c r="H451" s="1">
        <v>25.3</v>
      </c>
      <c r="I451" s="1">
        <v>25.4</v>
      </c>
      <c r="J451" s="1">
        <v>24.8</v>
      </c>
      <c r="K451" s="1">
        <v>20.3</v>
      </c>
      <c r="L451" s="1">
        <v>19</v>
      </c>
      <c r="M451" s="1">
        <v>13.9</v>
      </c>
    </row>
    <row r="452" spans="1:13">
      <c r="A452" s="1">
        <v>21</v>
      </c>
      <c r="B452" s="1">
        <v>18.8</v>
      </c>
      <c r="C452" s="1">
        <v>20.100000000000001</v>
      </c>
      <c r="D452" s="1">
        <v>14.7</v>
      </c>
      <c r="E452" s="1">
        <v>19.5</v>
      </c>
      <c r="F452" s="1">
        <v>25.1</v>
      </c>
      <c r="G452" s="1">
        <v>25.2</v>
      </c>
      <c r="H452" s="1">
        <v>25.6</v>
      </c>
      <c r="I452" s="1">
        <v>26.9</v>
      </c>
      <c r="J452" s="1">
        <v>25.7</v>
      </c>
      <c r="K452" s="1">
        <v>21.3</v>
      </c>
      <c r="L452" s="1">
        <v>15.7</v>
      </c>
      <c r="M452" s="1">
        <v>14.2</v>
      </c>
    </row>
    <row r="453" spans="1:13">
      <c r="A453" s="1">
        <v>22</v>
      </c>
      <c r="B453" s="1">
        <v>18.899999999999999</v>
      </c>
      <c r="C453" s="1">
        <v>20.7</v>
      </c>
      <c r="D453" s="1">
        <v>15</v>
      </c>
      <c r="E453" s="1">
        <v>21.4</v>
      </c>
      <c r="F453" s="1">
        <v>25.4</v>
      </c>
      <c r="G453" s="1">
        <v>26.4</v>
      </c>
      <c r="H453" s="1">
        <v>25.8</v>
      </c>
      <c r="I453" s="1">
        <v>27.9</v>
      </c>
      <c r="J453" s="1">
        <v>23.8</v>
      </c>
      <c r="K453" s="1">
        <v>20.8</v>
      </c>
      <c r="L453" s="1">
        <v>16.399999999999999</v>
      </c>
      <c r="M453" s="1">
        <v>14.1</v>
      </c>
    </row>
    <row r="454" spans="1:13">
      <c r="A454" s="1">
        <v>23</v>
      </c>
      <c r="B454" s="1">
        <v>18.8</v>
      </c>
      <c r="C454" s="1">
        <v>21.3</v>
      </c>
      <c r="D454" s="1">
        <v>16.899999999999999</v>
      </c>
      <c r="E454" s="1">
        <v>20.6</v>
      </c>
      <c r="F454" s="1">
        <v>25.7</v>
      </c>
      <c r="G454" s="1">
        <v>27.7</v>
      </c>
      <c r="H454" s="1">
        <v>26.9</v>
      </c>
      <c r="I454" s="1">
        <v>24.5</v>
      </c>
      <c r="J454" s="1">
        <v>24.7</v>
      </c>
      <c r="K454" s="1">
        <v>19.8</v>
      </c>
      <c r="L454" s="1">
        <v>18.5</v>
      </c>
      <c r="M454" s="1">
        <v>15</v>
      </c>
    </row>
    <row r="455" spans="1:13">
      <c r="A455" s="1">
        <v>24</v>
      </c>
      <c r="B455" s="1">
        <v>19.399999999999999</v>
      </c>
      <c r="C455" s="1">
        <v>16.100000000000001</v>
      </c>
      <c r="D455" s="1">
        <v>18.600000000000001</v>
      </c>
      <c r="E455" s="1">
        <v>21.3</v>
      </c>
      <c r="F455" s="1">
        <v>25.9</v>
      </c>
      <c r="G455" s="1">
        <v>27.8</v>
      </c>
      <c r="H455" s="1">
        <v>26.9</v>
      </c>
      <c r="I455" s="1">
        <v>24.9</v>
      </c>
      <c r="J455" s="1">
        <v>23.8</v>
      </c>
      <c r="K455" s="1">
        <v>20.7</v>
      </c>
      <c r="L455" s="1">
        <v>17</v>
      </c>
      <c r="M455" s="1">
        <v>16.7</v>
      </c>
    </row>
    <row r="456" spans="1:13">
      <c r="A456" s="1">
        <v>25</v>
      </c>
      <c r="B456" s="1">
        <v>12</v>
      </c>
      <c r="C456" s="1">
        <v>12</v>
      </c>
      <c r="D456" s="1">
        <v>20.9</v>
      </c>
      <c r="E456" s="1">
        <v>21.7</v>
      </c>
      <c r="F456" s="1">
        <v>25.5</v>
      </c>
      <c r="G456" s="1">
        <v>27.8</v>
      </c>
      <c r="H456" s="1">
        <v>24.9</v>
      </c>
      <c r="I456" s="1">
        <v>24.9</v>
      </c>
      <c r="J456" s="1">
        <v>24.1</v>
      </c>
      <c r="K456" s="1">
        <v>20.6</v>
      </c>
      <c r="L456" s="1">
        <v>16.899999999999999</v>
      </c>
      <c r="M456" s="1">
        <v>16.8</v>
      </c>
    </row>
    <row r="457" spans="1:13">
      <c r="A457" s="1">
        <v>26</v>
      </c>
      <c r="B457" s="1">
        <v>10.7</v>
      </c>
      <c r="C457" s="1">
        <v>10.7</v>
      </c>
      <c r="D457" s="1">
        <v>14.5</v>
      </c>
      <c r="E457" s="1">
        <v>22.2</v>
      </c>
      <c r="F457" s="1">
        <v>24.7</v>
      </c>
      <c r="G457" s="1">
        <v>24.4</v>
      </c>
      <c r="H457" s="1">
        <v>25</v>
      </c>
      <c r="I457" s="1">
        <v>24.2</v>
      </c>
      <c r="J457" s="1">
        <v>24.2</v>
      </c>
      <c r="K457" s="1">
        <v>21.1</v>
      </c>
      <c r="L457" s="1">
        <v>17.8</v>
      </c>
      <c r="M457" s="1">
        <v>16.399999999999999</v>
      </c>
    </row>
    <row r="458" spans="1:13">
      <c r="A458" s="1">
        <v>27</v>
      </c>
      <c r="B458" s="1">
        <v>11.6</v>
      </c>
      <c r="C458" s="1">
        <v>11.3</v>
      </c>
      <c r="D458" s="1">
        <v>13.5</v>
      </c>
      <c r="E458" s="1">
        <v>23.6</v>
      </c>
      <c r="F458" s="1">
        <v>25.7</v>
      </c>
      <c r="G458" s="1">
        <v>27.6</v>
      </c>
      <c r="H458" s="1">
        <v>27</v>
      </c>
      <c r="I458" s="1">
        <v>26.7</v>
      </c>
      <c r="J458" s="1">
        <v>25.5</v>
      </c>
      <c r="K458" s="1">
        <v>22.1</v>
      </c>
      <c r="L458" s="1">
        <v>16.7</v>
      </c>
      <c r="M458" s="1">
        <v>15.5</v>
      </c>
    </row>
    <row r="459" spans="1:13">
      <c r="A459" s="1">
        <v>28</v>
      </c>
      <c r="B459" s="1">
        <v>14.5</v>
      </c>
      <c r="C459" s="1">
        <v>13.4</v>
      </c>
      <c r="D459" s="1">
        <v>11.4</v>
      </c>
      <c r="E459" s="1">
        <v>23.3</v>
      </c>
      <c r="F459" s="1">
        <v>25.9</v>
      </c>
      <c r="G459" s="1">
        <v>26.1</v>
      </c>
      <c r="H459" s="1">
        <v>24.2</v>
      </c>
      <c r="I459" s="1">
        <v>24.9</v>
      </c>
      <c r="J459" s="1">
        <v>25.9</v>
      </c>
      <c r="K459" s="1">
        <v>22.1</v>
      </c>
      <c r="L459" s="1">
        <v>16.7</v>
      </c>
      <c r="M459" s="1">
        <v>18.399999999999999</v>
      </c>
    </row>
    <row r="460" spans="1:13">
      <c r="A460" s="1">
        <v>29</v>
      </c>
      <c r="B460" s="1">
        <v>15.8</v>
      </c>
      <c r="D460" s="1">
        <v>14.2</v>
      </c>
      <c r="E460" s="1">
        <v>21.7</v>
      </c>
      <c r="F460" s="1">
        <v>26.9</v>
      </c>
      <c r="G460" s="1">
        <v>25.5</v>
      </c>
      <c r="H460" s="1">
        <v>25.4</v>
      </c>
      <c r="I460" s="1">
        <v>25.6</v>
      </c>
      <c r="J460" s="1">
        <v>26.6</v>
      </c>
      <c r="K460" s="1">
        <v>21.1</v>
      </c>
      <c r="L460" s="1">
        <v>19.2</v>
      </c>
      <c r="M460" s="1">
        <v>18.8</v>
      </c>
    </row>
    <row r="461" spans="1:13">
      <c r="A461" s="1">
        <v>30</v>
      </c>
      <c r="B461" s="1">
        <v>15.4</v>
      </c>
      <c r="D461" s="1">
        <v>16.2</v>
      </c>
      <c r="E461" s="1">
        <v>22.5</v>
      </c>
      <c r="F461" s="1">
        <v>23.2</v>
      </c>
      <c r="G461" s="1">
        <v>24.9</v>
      </c>
      <c r="H461" s="1">
        <v>26.5</v>
      </c>
      <c r="I461" s="1">
        <v>21.9</v>
      </c>
      <c r="J461" s="1">
        <v>25.4</v>
      </c>
      <c r="K461" s="1">
        <v>21.6</v>
      </c>
      <c r="L461" s="1">
        <v>19.7</v>
      </c>
      <c r="M461" s="1">
        <v>19.3</v>
      </c>
    </row>
    <row r="462" spans="1:13">
      <c r="A462" s="1">
        <v>31</v>
      </c>
      <c r="B462" s="1">
        <v>10.6</v>
      </c>
      <c r="D462" s="1">
        <v>20.5</v>
      </c>
      <c r="F462" s="1">
        <v>23.7</v>
      </c>
      <c r="H462" s="1">
        <v>25.9</v>
      </c>
      <c r="I462" s="1">
        <v>21.8</v>
      </c>
      <c r="K462" s="1">
        <v>20.8</v>
      </c>
      <c r="M462" s="1">
        <v>19.100000000000001</v>
      </c>
    </row>
    <row r="463" spans="1:13">
      <c r="A463" s="1">
        <f>A430+1</f>
        <v>1975</v>
      </c>
      <c r="B463" s="1" t="s">
        <v>2</v>
      </c>
      <c r="C463" s="1" t="s">
        <v>3</v>
      </c>
      <c r="D463" s="1" t="s">
        <v>4</v>
      </c>
      <c r="E463" s="1" t="s">
        <v>5</v>
      </c>
      <c r="F463" s="1" t="s">
        <v>6</v>
      </c>
      <c r="G463" s="1" t="s">
        <v>7</v>
      </c>
      <c r="H463" s="1" t="s">
        <v>8</v>
      </c>
      <c r="I463" s="1" t="s">
        <v>9</v>
      </c>
      <c r="J463" s="1" t="s">
        <v>10</v>
      </c>
      <c r="K463" s="1" t="s">
        <v>11</v>
      </c>
      <c r="L463" s="1" t="s">
        <v>12</v>
      </c>
      <c r="M463" s="1" t="s">
        <v>13</v>
      </c>
    </row>
    <row r="465" spans="1:13">
      <c r="A465" s="1">
        <v>1</v>
      </c>
      <c r="B465" s="1">
        <v>19.100000000000001</v>
      </c>
      <c r="C465" s="1">
        <v>18.8</v>
      </c>
      <c r="D465" s="1">
        <v>20.2</v>
      </c>
      <c r="E465" s="1">
        <v>19.100000000000001</v>
      </c>
      <c r="F465" s="1">
        <v>25.7</v>
      </c>
      <c r="G465" s="1">
        <v>24.7</v>
      </c>
      <c r="H465" s="1">
        <v>28.2</v>
      </c>
      <c r="I465" s="1">
        <v>23</v>
      </c>
      <c r="J465" s="1">
        <v>23.2</v>
      </c>
      <c r="K465" s="1">
        <v>25.4</v>
      </c>
      <c r="L465" s="1">
        <v>17.8</v>
      </c>
      <c r="M465" s="1">
        <v>15.4</v>
      </c>
    </row>
    <row r="466" spans="1:13">
      <c r="A466" s="1">
        <v>2</v>
      </c>
      <c r="B466" s="1">
        <v>16.7</v>
      </c>
      <c r="C466" s="1">
        <v>19.8</v>
      </c>
      <c r="D466" s="1">
        <v>21.4</v>
      </c>
      <c r="E466" s="1">
        <v>18.5</v>
      </c>
      <c r="F466" s="1">
        <v>26.3</v>
      </c>
      <c r="G466" s="1">
        <v>24.5</v>
      </c>
      <c r="H466" s="1">
        <v>23.5</v>
      </c>
      <c r="I466" s="1">
        <v>24.9</v>
      </c>
      <c r="J466" s="1">
        <v>25.3</v>
      </c>
      <c r="K466" s="1">
        <v>24.8</v>
      </c>
      <c r="L466" s="1">
        <v>17.399999999999999</v>
      </c>
      <c r="M466" s="1">
        <v>19.100000000000001</v>
      </c>
    </row>
    <row r="467" spans="1:13">
      <c r="A467" s="1">
        <v>3</v>
      </c>
      <c r="B467" s="1">
        <v>14.6</v>
      </c>
      <c r="C467" s="1">
        <v>20.9</v>
      </c>
      <c r="D467" s="1">
        <v>21.2</v>
      </c>
      <c r="E467" s="1">
        <v>18.399999999999999</v>
      </c>
      <c r="F467" s="1">
        <v>24.9</v>
      </c>
      <c r="G467" s="1">
        <v>26.2</v>
      </c>
      <c r="H467" s="1">
        <v>27.8</v>
      </c>
      <c r="I467" s="1">
        <v>25.2</v>
      </c>
      <c r="J467" s="1">
        <v>24.4</v>
      </c>
      <c r="K467" s="1">
        <v>24.5</v>
      </c>
      <c r="L467" s="1">
        <v>17.5</v>
      </c>
      <c r="M467" s="1">
        <v>20.8</v>
      </c>
    </row>
    <row r="468" spans="1:13">
      <c r="A468" s="1">
        <v>4</v>
      </c>
      <c r="B468" s="1">
        <v>14.1</v>
      </c>
      <c r="C468" s="1">
        <v>21.7</v>
      </c>
      <c r="D468" s="1">
        <v>21</v>
      </c>
      <c r="E468" s="1">
        <v>19</v>
      </c>
      <c r="F468" s="1">
        <v>24.8</v>
      </c>
      <c r="G468" s="1">
        <v>27.3</v>
      </c>
      <c r="H468" s="1">
        <v>24.9</v>
      </c>
      <c r="I468" s="1">
        <v>26.4</v>
      </c>
      <c r="J468" s="1">
        <v>24.8</v>
      </c>
      <c r="K468" s="1">
        <v>25</v>
      </c>
      <c r="L468" s="1">
        <v>21.2</v>
      </c>
      <c r="M468" s="1">
        <v>22.7</v>
      </c>
    </row>
    <row r="469" spans="1:13">
      <c r="A469" s="1">
        <v>5</v>
      </c>
      <c r="B469" s="1">
        <v>13.3</v>
      </c>
      <c r="C469" s="1">
        <v>21.9</v>
      </c>
      <c r="D469" s="1">
        <v>21.9</v>
      </c>
      <c r="E469" s="1">
        <v>21.3</v>
      </c>
      <c r="F469" s="1">
        <v>24.8</v>
      </c>
      <c r="G469" s="1">
        <v>27.1</v>
      </c>
      <c r="H469" s="1">
        <v>26.4</v>
      </c>
      <c r="I469" s="1">
        <v>27.9</v>
      </c>
      <c r="J469" s="1">
        <v>25.8</v>
      </c>
      <c r="K469" s="1">
        <v>24.6</v>
      </c>
      <c r="L469" s="1">
        <v>20.399999999999999</v>
      </c>
      <c r="M469" s="1">
        <v>21.5</v>
      </c>
    </row>
    <row r="470" spans="1:13">
      <c r="A470" s="1">
        <v>6</v>
      </c>
      <c r="B470" s="1">
        <v>12.3</v>
      </c>
      <c r="C470" s="1">
        <v>22.3</v>
      </c>
      <c r="D470" s="1">
        <v>22</v>
      </c>
      <c r="E470" s="1">
        <v>22.7</v>
      </c>
      <c r="F470" s="1">
        <v>25.6</v>
      </c>
      <c r="G470" s="1">
        <v>24.6</v>
      </c>
      <c r="H470" s="1">
        <v>27.7</v>
      </c>
      <c r="I470" s="1">
        <v>27.7</v>
      </c>
      <c r="J470" s="1">
        <v>23.8</v>
      </c>
      <c r="K470" s="1">
        <v>25.4</v>
      </c>
      <c r="L470" s="1">
        <v>18.399999999999999</v>
      </c>
      <c r="M470" s="1">
        <v>21.1</v>
      </c>
    </row>
    <row r="471" spans="1:13">
      <c r="A471" s="1">
        <v>7</v>
      </c>
      <c r="B471" s="1">
        <v>14.7</v>
      </c>
      <c r="C471" s="1">
        <v>21.8</v>
      </c>
      <c r="D471" s="1">
        <v>16</v>
      </c>
      <c r="E471" s="1">
        <v>23</v>
      </c>
      <c r="F471" s="1">
        <v>25.3</v>
      </c>
      <c r="G471" s="1">
        <v>26</v>
      </c>
      <c r="H471" s="1">
        <v>27.8</v>
      </c>
      <c r="I471" s="1">
        <v>26.6</v>
      </c>
      <c r="J471" s="1">
        <v>24.7</v>
      </c>
      <c r="K471" s="1">
        <v>22.7</v>
      </c>
      <c r="L471" s="1">
        <v>19.899999999999999</v>
      </c>
      <c r="M471" s="1">
        <v>22.3</v>
      </c>
    </row>
    <row r="472" spans="1:13">
      <c r="A472" s="1">
        <v>8</v>
      </c>
      <c r="B472" s="1">
        <v>16.3</v>
      </c>
      <c r="C472" s="1">
        <v>14.6</v>
      </c>
      <c r="D472" s="1">
        <v>15.3</v>
      </c>
      <c r="E472" s="1">
        <v>23.3</v>
      </c>
      <c r="F472" s="1">
        <v>23</v>
      </c>
      <c r="G472" s="1">
        <v>26.4</v>
      </c>
      <c r="H472" s="1">
        <v>27.5</v>
      </c>
      <c r="I472" s="1">
        <v>28.4</v>
      </c>
      <c r="J472" s="1">
        <v>25.7</v>
      </c>
      <c r="K472" s="1">
        <v>23.3</v>
      </c>
      <c r="L472" s="1">
        <v>21.5</v>
      </c>
      <c r="M472" s="1">
        <v>22.4</v>
      </c>
    </row>
    <row r="473" spans="1:13">
      <c r="A473" s="1">
        <v>9</v>
      </c>
      <c r="B473" s="1">
        <v>17.399999999999999</v>
      </c>
      <c r="C473" s="1">
        <v>12.9</v>
      </c>
      <c r="D473" s="1">
        <v>18.5</v>
      </c>
      <c r="E473" s="1">
        <v>21.3</v>
      </c>
      <c r="F473" s="1">
        <v>26.2</v>
      </c>
      <c r="G473" s="1">
        <v>27.7</v>
      </c>
      <c r="H473" s="1">
        <v>27.9</v>
      </c>
      <c r="I473" s="1">
        <v>24.7</v>
      </c>
      <c r="J473" s="1">
        <v>25</v>
      </c>
      <c r="K473" s="1">
        <v>23.3</v>
      </c>
      <c r="L473" s="1">
        <v>22.4</v>
      </c>
      <c r="M473" s="1">
        <v>13.8</v>
      </c>
    </row>
    <row r="474" spans="1:13">
      <c r="A474" s="1">
        <v>10</v>
      </c>
      <c r="B474" s="1">
        <v>14.6</v>
      </c>
      <c r="C474" s="1">
        <v>14.5</v>
      </c>
      <c r="D474" s="1">
        <v>17.100000000000001</v>
      </c>
      <c r="E474" s="1">
        <v>23.3</v>
      </c>
      <c r="F474" s="1">
        <v>26.8</v>
      </c>
      <c r="G474" s="1">
        <v>27.7</v>
      </c>
      <c r="H474" s="1">
        <v>27.2</v>
      </c>
      <c r="I474" s="1">
        <v>25</v>
      </c>
      <c r="J474" s="1">
        <v>25</v>
      </c>
      <c r="K474" s="1">
        <v>23</v>
      </c>
      <c r="L474" s="1">
        <v>21.3</v>
      </c>
      <c r="M474" s="1">
        <v>12</v>
      </c>
    </row>
    <row r="475" spans="1:13">
      <c r="A475" s="1">
        <v>11</v>
      </c>
      <c r="B475" s="1">
        <v>13.4</v>
      </c>
      <c r="C475" s="1">
        <v>13.2</v>
      </c>
      <c r="D475" s="1">
        <v>18.8</v>
      </c>
      <c r="E475" s="1">
        <v>22.8</v>
      </c>
      <c r="F475" s="1">
        <v>23.8</v>
      </c>
      <c r="G475" s="1">
        <v>27.9</v>
      </c>
      <c r="H475" s="1">
        <v>27.3</v>
      </c>
      <c r="I475" s="1">
        <v>25.7</v>
      </c>
      <c r="J475" s="1">
        <v>24.5</v>
      </c>
      <c r="K475" s="1">
        <v>24.9</v>
      </c>
      <c r="L475" s="1">
        <v>20.9</v>
      </c>
      <c r="M475" s="1">
        <v>11</v>
      </c>
    </row>
    <row r="476" spans="1:13">
      <c r="A476" s="1">
        <v>12</v>
      </c>
      <c r="B476" s="1">
        <v>12.5</v>
      </c>
      <c r="C476" s="1">
        <v>12.6</v>
      </c>
      <c r="D476" s="1">
        <v>19.5</v>
      </c>
      <c r="E476" s="1">
        <v>18.899999999999999</v>
      </c>
      <c r="F476" s="1">
        <v>24.1</v>
      </c>
      <c r="G476" s="1">
        <v>27.4</v>
      </c>
      <c r="H476" s="1">
        <v>26.2</v>
      </c>
      <c r="I476" s="1">
        <v>24.6</v>
      </c>
      <c r="J476" s="1">
        <v>25.3</v>
      </c>
      <c r="K476" s="1">
        <v>25.5</v>
      </c>
      <c r="L476" s="1">
        <v>18.399999999999999</v>
      </c>
      <c r="M476" s="1">
        <v>8.1999999999999993</v>
      </c>
    </row>
    <row r="477" spans="1:13">
      <c r="A477" s="1">
        <v>13</v>
      </c>
      <c r="B477" s="1">
        <v>13.2</v>
      </c>
      <c r="C477" s="1">
        <v>12.4</v>
      </c>
      <c r="D477" s="1">
        <v>20.9</v>
      </c>
      <c r="E477" s="1">
        <v>22.5</v>
      </c>
      <c r="F477" s="1">
        <v>26.4</v>
      </c>
      <c r="G477" s="1">
        <v>24</v>
      </c>
      <c r="H477" s="1">
        <v>26.6</v>
      </c>
      <c r="I477" s="1">
        <v>25.6</v>
      </c>
      <c r="J477" s="1">
        <v>25.9</v>
      </c>
      <c r="K477" s="1">
        <v>25.4</v>
      </c>
      <c r="L477" s="1">
        <v>16.100000000000001</v>
      </c>
      <c r="M477" s="1">
        <v>6.3</v>
      </c>
    </row>
    <row r="478" spans="1:13">
      <c r="A478" s="1">
        <v>14</v>
      </c>
      <c r="B478" s="1">
        <v>15.5</v>
      </c>
      <c r="C478" s="1">
        <v>15.5</v>
      </c>
      <c r="D478" s="1">
        <v>21.2</v>
      </c>
      <c r="E478" s="1">
        <v>21.3</v>
      </c>
      <c r="F478" s="1">
        <v>25.4</v>
      </c>
      <c r="G478" s="1">
        <v>25.7</v>
      </c>
      <c r="H478" s="1">
        <v>24.6</v>
      </c>
      <c r="I478" s="1">
        <v>25.9</v>
      </c>
      <c r="J478" s="1">
        <v>25.7</v>
      </c>
      <c r="K478" s="1">
        <v>24.8</v>
      </c>
      <c r="L478" s="1">
        <v>16.5</v>
      </c>
      <c r="M478" s="1">
        <v>5.8</v>
      </c>
    </row>
    <row r="479" spans="1:13">
      <c r="A479" s="1">
        <v>15</v>
      </c>
      <c r="B479" s="1">
        <v>16.399999999999999</v>
      </c>
      <c r="C479" s="1">
        <v>15.7</v>
      </c>
      <c r="D479" s="1">
        <v>17.3</v>
      </c>
      <c r="E479" s="1">
        <v>20.8</v>
      </c>
      <c r="F479" s="1">
        <v>25.4</v>
      </c>
      <c r="G479" s="1">
        <v>26</v>
      </c>
      <c r="H479" s="1">
        <v>23.5</v>
      </c>
      <c r="I479" s="1">
        <v>26.9</v>
      </c>
      <c r="J479" s="1">
        <v>26</v>
      </c>
      <c r="K479" s="1">
        <v>22.3</v>
      </c>
      <c r="L479" s="1">
        <v>15.9</v>
      </c>
      <c r="M479" s="1">
        <v>8.4</v>
      </c>
    </row>
    <row r="480" spans="1:13">
      <c r="A480" s="1">
        <v>16</v>
      </c>
      <c r="B480" s="1">
        <v>15.5</v>
      </c>
      <c r="C480" s="1">
        <v>14.6</v>
      </c>
      <c r="D480" s="1">
        <v>14.6</v>
      </c>
      <c r="E480" s="1">
        <v>21.4</v>
      </c>
      <c r="F480" s="1">
        <v>25.4</v>
      </c>
      <c r="G480" s="1">
        <v>24.8</v>
      </c>
      <c r="H480" s="1">
        <v>24.1</v>
      </c>
      <c r="I480" s="1">
        <v>27.4</v>
      </c>
      <c r="J480" s="1">
        <v>25.8</v>
      </c>
      <c r="K480" s="1">
        <v>21.3</v>
      </c>
      <c r="L480" s="1">
        <v>16</v>
      </c>
      <c r="M480" s="1">
        <v>9.6</v>
      </c>
    </row>
    <row r="481" spans="1:13">
      <c r="A481" s="1">
        <v>17</v>
      </c>
      <c r="B481" s="1">
        <v>14.7</v>
      </c>
      <c r="C481" s="1">
        <v>13.1</v>
      </c>
      <c r="D481" s="1">
        <v>15.2</v>
      </c>
      <c r="E481" s="1">
        <v>21.3</v>
      </c>
      <c r="F481" s="1">
        <v>27.7</v>
      </c>
      <c r="G481" s="1">
        <v>24.1</v>
      </c>
      <c r="H481" s="1">
        <v>24.3</v>
      </c>
      <c r="I481" s="1">
        <v>25.8</v>
      </c>
      <c r="J481" s="1">
        <v>25.7</v>
      </c>
      <c r="K481" s="1">
        <v>19</v>
      </c>
      <c r="L481" s="1">
        <v>19.100000000000001</v>
      </c>
      <c r="M481" s="1">
        <v>5.2</v>
      </c>
    </row>
    <row r="482" spans="1:13">
      <c r="A482" s="1">
        <v>18</v>
      </c>
      <c r="B482" s="1">
        <v>13.1</v>
      </c>
      <c r="C482" s="1">
        <v>14.1</v>
      </c>
      <c r="D482" s="1">
        <v>16</v>
      </c>
      <c r="E482" s="1">
        <v>23.3</v>
      </c>
      <c r="F482" s="1">
        <v>25.9</v>
      </c>
      <c r="G482" s="1">
        <v>24.3</v>
      </c>
      <c r="H482" s="1">
        <v>26.7</v>
      </c>
      <c r="I482" s="1">
        <v>26</v>
      </c>
      <c r="J482" s="1">
        <v>24.8</v>
      </c>
      <c r="K482" s="1">
        <v>17</v>
      </c>
      <c r="L482" s="1">
        <v>19.2</v>
      </c>
      <c r="M482" s="1">
        <v>6.3</v>
      </c>
    </row>
    <row r="483" spans="1:13">
      <c r="A483" s="1">
        <v>19</v>
      </c>
      <c r="B483" s="1">
        <v>11.5</v>
      </c>
      <c r="C483" s="1">
        <v>15</v>
      </c>
      <c r="D483" s="1">
        <v>17.899999999999999</v>
      </c>
      <c r="E483" s="1">
        <v>23.3</v>
      </c>
      <c r="F483" s="1">
        <v>25.9</v>
      </c>
      <c r="G483" s="1">
        <v>23.7</v>
      </c>
      <c r="H483" s="1">
        <v>26.5</v>
      </c>
      <c r="I483" s="1">
        <v>25.2</v>
      </c>
      <c r="J483" s="1">
        <v>25</v>
      </c>
      <c r="K483" s="1">
        <v>20.7</v>
      </c>
      <c r="L483" s="1">
        <v>20.100000000000001</v>
      </c>
      <c r="M483" s="1">
        <v>10.7</v>
      </c>
    </row>
    <row r="484" spans="1:13">
      <c r="A484" s="1">
        <v>20</v>
      </c>
      <c r="B484" s="1">
        <v>11.3</v>
      </c>
      <c r="C484" s="1">
        <v>14.8</v>
      </c>
      <c r="D484" s="1">
        <v>19.899999999999999</v>
      </c>
      <c r="E484" s="1">
        <v>23.8</v>
      </c>
      <c r="F484" s="1">
        <v>27.7</v>
      </c>
      <c r="G484" s="1">
        <v>24.3</v>
      </c>
      <c r="H484" s="1">
        <v>26.1</v>
      </c>
      <c r="I484" s="1">
        <v>26.3</v>
      </c>
      <c r="J484" s="1">
        <v>25.1</v>
      </c>
      <c r="K484" s="1">
        <v>21.4</v>
      </c>
      <c r="L484" s="1">
        <v>18.5</v>
      </c>
      <c r="M484" s="1">
        <v>13.6</v>
      </c>
    </row>
    <row r="485" spans="1:13">
      <c r="A485" s="1">
        <v>21</v>
      </c>
      <c r="B485" s="1">
        <v>13.2</v>
      </c>
      <c r="C485" s="1">
        <v>14.9</v>
      </c>
      <c r="D485" s="1">
        <v>19.600000000000001</v>
      </c>
      <c r="E485" s="1">
        <v>23</v>
      </c>
      <c r="F485" s="1">
        <v>27.3</v>
      </c>
      <c r="G485" s="1">
        <v>26</v>
      </c>
      <c r="H485" s="1">
        <v>26.1</v>
      </c>
      <c r="I485" s="1">
        <v>27.7</v>
      </c>
      <c r="J485" s="1">
        <v>21.8</v>
      </c>
      <c r="K485" s="1">
        <v>21.3</v>
      </c>
      <c r="L485" s="1">
        <v>19.3</v>
      </c>
      <c r="M485" s="1">
        <v>8.9</v>
      </c>
    </row>
    <row r="486" spans="1:13">
      <c r="A486" s="1">
        <v>22</v>
      </c>
      <c r="B486" s="1">
        <v>13.2</v>
      </c>
      <c r="C486" s="1">
        <v>13.2</v>
      </c>
      <c r="D486" s="1">
        <v>20.9</v>
      </c>
      <c r="E486" s="1">
        <v>24.3</v>
      </c>
      <c r="F486" s="1">
        <v>22.9</v>
      </c>
      <c r="G486" s="1">
        <v>25.4</v>
      </c>
      <c r="H486" s="1">
        <v>26.2</v>
      </c>
      <c r="I486" s="1">
        <v>26</v>
      </c>
      <c r="J486" s="1">
        <v>22.7</v>
      </c>
      <c r="K486" s="1">
        <v>20.3</v>
      </c>
      <c r="L486" s="1">
        <v>18.8</v>
      </c>
      <c r="M486" s="1">
        <v>7</v>
      </c>
    </row>
    <row r="487" spans="1:13">
      <c r="A487" s="1">
        <v>23</v>
      </c>
      <c r="B487" s="1">
        <v>12.2</v>
      </c>
      <c r="C487" s="1">
        <v>13</v>
      </c>
      <c r="D487" s="1">
        <v>22.1</v>
      </c>
      <c r="E487" s="1">
        <v>24</v>
      </c>
      <c r="F487" s="1">
        <v>23.3</v>
      </c>
      <c r="G487" s="1">
        <v>26.2</v>
      </c>
      <c r="H487" s="1">
        <v>24.9</v>
      </c>
      <c r="I487" s="1">
        <v>25.4</v>
      </c>
      <c r="J487" s="1">
        <v>24.1</v>
      </c>
      <c r="K487" s="1">
        <v>21.2</v>
      </c>
      <c r="L487" s="1">
        <v>17</v>
      </c>
      <c r="M487" s="1">
        <v>7.4</v>
      </c>
    </row>
    <row r="488" spans="1:13">
      <c r="A488" s="1">
        <v>24</v>
      </c>
      <c r="B488" s="1">
        <v>15.1</v>
      </c>
      <c r="C488" s="1">
        <v>16.899999999999999</v>
      </c>
      <c r="D488" s="1">
        <v>21.1</v>
      </c>
      <c r="E488" s="1">
        <v>23</v>
      </c>
      <c r="F488" s="1">
        <v>24.5</v>
      </c>
      <c r="G488" s="1">
        <v>26.9</v>
      </c>
      <c r="H488" s="1">
        <v>25.6</v>
      </c>
      <c r="I488" s="1">
        <v>25.8</v>
      </c>
      <c r="J488" s="1">
        <v>25.3</v>
      </c>
      <c r="K488" s="1">
        <v>20.8</v>
      </c>
      <c r="L488" s="1">
        <v>12.5</v>
      </c>
      <c r="M488" s="1">
        <v>7.6</v>
      </c>
    </row>
    <row r="489" spans="1:13">
      <c r="A489" s="1">
        <v>25</v>
      </c>
      <c r="B489" s="1">
        <v>16.3</v>
      </c>
      <c r="C489" s="1">
        <v>18.3</v>
      </c>
      <c r="D489" s="1">
        <v>20.9</v>
      </c>
      <c r="E489" s="1">
        <v>25.4</v>
      </c>
      <c r="F489" s="1">
        <v>24.9</v>
      </c>
      <c r="G489" s="1">
        <v>25.4</v>
      </c>
      <c r="H489" s="1">
        <v>26.5</v>
      </c>
      <c r="I489" s="1">
        <v>24.9</v>
      </c>
      <c r="J489" s="1">
        <v>26.5</v>
      </c>
      <c r="K489" s="1">
        <v>20.3</v>
      </c>
      <c r="L489" s="1">
        <v>10.7</v>
      </c>
      <c r="M489" s="1">
        <v>7.2</v>
      </c>
    </row>
    <row r="490" spans="1:13">
      <c r="A490" s="1">
        <v>26</v>
      </c>
      <c r="B490" s="1">
        <v>15.5</v>
      </c>
      <c r="C490" s="1">
        <v>19.899999999999999</v>
      </c>
      <c r="D490" s="1">
        <v>22.3</v>
      </c>
      <c r="E490" s="1">
        <v>25.9</v>
      </c>
      <c r="F490" s="1">
        <v>25.1</v>
      </c>
      <c r="G490" s="1">
        <v>26.9</v>
      </c>
      <c r="H490" s="1">
        <v>27</v>
      </c>
      <c r="I490" s="1">
        <v>23.5</v>
      </c>
      <c r="J490" s="1">
        <v>26.4</v>
      </c>
      <c r="K490" s="1">
        <v>22.2</v>
      </c>
      <c r="L490" s="1">
        <v>10.7</v>
      </c>
      <c r="M490" s="1">
        <v>8.5</v>
      </c>
    </row>
    <row r="491" spans="1:13">
      <c r="A491" s="1">
        <v>27</v>
      </c>
      <c r="B491" s="1">
        <v>16.3</v>
      </c>
      <c r="C491" s="1">
        <v>19.7</v>
      </c>
      <c r="D491" s="1">
        <v>22.4</v>
      </c>
      <c r="E491" s="1">
        <v>25.5</v>
      </c>
      <c r="F491" s="1">
        <v>24.9</v>
      </c>
      <c r="G491" s="1">
        <v>27.9</v>
      </c>
      <c r="H491" s="1">
        <v>25.9</v>
      </c>
      <c r="I491" s="1">
        <v>23.8</v>
      </c>
      <c r="J491" s="1">
        <v>26.6</v>
      </c>
      <c r="K491" s="1">
        <v>22.8</v>
      </c>
      <c r="L491" s="1">
        <v>10.7</v>
      </c>
      <c r="M491" s="1">
        <v>10.1</v>
      </c>
    </row>
    <row r="492" spans="1:13">
      <c r="A492" s="1">
        <v>28</v>
      </c>
      <c r="B492" s="1">
        <v>14.7</v>
      </c>
      <c r="C492" s="1">
        <v>20.2</v>
      </c>
      <c r="D492" s="1">
        <v>23.2</v>
      </c>
      <c r="E492" s="1">
        <v>25.8</v>
      </c>
      <c r="F492" s="1">
        <v>23.7</v>
      </c>
      <c r="G492" s="1">
        <v>26</v>
      </c>
      <c r="H492" s="1">
        <v>27.6</v>
      </c>
      <c r="I492" s="1">
        <v>25.4</v>
      </c>
      <c r="J492" s="1">
        <v>26.7</v>
      </c>
      <c r="K492" s="1">
        <v>23.9</v>
      </c>
      <c r="L492" s="1">
        <v>12.2</v>
      </c>
      <c r="M492" s="1">
        <v>10.1</v>
      </c>
    </row>
    <row r="493" spans="1:13">
      <c r="A493" s="1">
        <v>29</v>
      </c>
      <c r="B493" s="1">
        <v>13.1</v>
      </c>
      <c r="D493" s="1">
        <v>21.8</v>
      </c>
      <c r="E493" s="1">
        <v>25.8</v>
      </c>
      <c r="F493" s="1">
        <v>24</v>
      </c>
      <c r="G493" s="1">
        <v>26.4</v>
      </c>
      <c r="H493" s="1">
        <v>27.5</v>
      </c>
      <c r="I493" s="1">
        <v>24</v>
      </c>
      <c r="J493" s="1">
        <v>23.7</v>
      </c>
      <c r="K493" s="1">
        <v>19.8</v>
      </c>
      <c r="L493" s="1">
        <v>14.1</v>
      </c>
      <c r="M493" s="1">
        <v>5.9</v>
      </c>
    </row>
    <row r="494" spans="1:13">
      <c r="A494" s="1">
        <v>30</v>
      </c>
      <c r="B494" s="1">
        <v>17.3</v>
      </c>
      <c r="D494" s="1">
        <v>18.899999999999999</v>
      </c>
      <c r="E494" s="1">
        <v>22.3</v>
      </c>
      <c r="F494" s="1">
        <v>23.1</v>
      </c>
      <c r="G494" s="1">
        <v>25.9</v>
      </c>
      <c r="H494" s="1">
        <v>27.6</v>
      </c>
      <c r="I494" s="1">
        <v>24.7</v>
      </c>
      <c r="J494" s="1">
        <v>25.6</v>
      </c>
      <c r="K494" s="1">
        <v>19.8</v>
      </c>
      <c r="L494" s="1">
        <v>14</v>
      </c>
      <c r="M494" s="1">
        <v>5.8</v>
      </c>
    </row>
    <row r="495" spans="1:13">
      <c r="A495" s="1">
        <v>31</v>
      </c>
      <c r="B495" s="1">
        <v>18.100000000000001</v>
      </c>
      <c r="D495" s="1">
        <v>18.600000000000001</v>
      </c>
      <c r="F495" s="1">
        <v>22.2</v>
      </c>
      <c r="H495" s="1">
        <v>28.6</v>
      </c>
      <c r="I495" s="1">
        <v>23.6</v>
      </c>
      <c r="K495" s="1">
        <v>18.100000000000001</v>
      </c>
      <c r="M495" s="1">
        <v>5.0999999999999996</v>
      </c>
    </row>
    <row r="496" spans="1:13">
      <c r="A496" s="1">
        <f>A463+1</f>
        <v>1976</v>
      </c>
      <c r="B496" s="1" t="s">
        <v>2</v>
      </c>
      <c r="C496" s="1" t="s">
        <v>3</v>
      </c>
      <c r="D496" s="1" t="s">
        <v>4</v>
      </c>
      <c r="E496" s="1" t="s">
        <v>5</v>
      </c>
      <c r="F496" s="1" t="s">
        <v>6</v>
      </c>
      <c r="G496" s="1" t="s">
        <v>7</v>
      </c>
      <c r="H496" s="1" t="s">
        <v>8</v>
      </c>
      <c r="I496" s="1" t="s">
        <v>9</v>
      </c>
      <c r="J496" s="1" t="s">
        <v>10</v>
      </c>
      <c r="K496" s="1" t="s">
        <v>11</v>
      </c>
      <c r="L496" s="1" t="s">
        <v>12</v>
      </c>
      <c r="M496" s="1" t="s">
        <v>13</v>
      </c>
    </row>
    <row r="498" spans="1:13">
      <c r="A498" s="1">
        <v>1</v>
      </c>
      <c r="B498" s="1">
        <v>8.1</v>
      </c>
      <c r="C498" s="1">
        <v>11.3</v>
      </c>
      <c r="D498" s="1">
        <v>14.2</v>
      </c>
      <c r="E498" s="1">
        <v>14.6</v>
      </c>
      <c r="F498" s="1">
        <v>24.2</v>
      </c>
      <c r="G498" s="1">
        <v>24.1</v>
      </c>
      <c r="H498" s="1">
        <v>26.3</v>
      </c>
      <c r="I498" s="1">
        <v>26</v>
      </c>
      <c r="J498" s="1">
        <v>26.9</v>
      </c>
      <c r="K498" s="1">
        <v>21.9</v>
      </c>
      <c r="L498" s="1">
        <v>21</v>
      </c>
      <c r="M498" s="1">
        <v>16.3</v>
      </c>
    </row>
    <row r="499" spans="1:13">
      <c r="A499" s="1">
        <v>2</v>
      </c>
      <c r="B499" s="1">
        <v>8.9</v>
      </c>
      <c r="C499" s="1">
        <v>12</v>
      </c>
      <c r="D499" s="1">
        <v>12.3</v>
      </c>
      <c r="E499" s="1">
        <v>15.9</v>
      </c>
      <c r="F499" s="1">
        <v>24.5</v>
      </c>
      <c r="G499" s="1">
        <v>23.6</v>
      </c>
      <c r="H499" s="1">
        <v>25.3</v>
      </c>
      <c r="I499" s="1">
        <v>22.8</v>
      </c>
      <c r="J499" s="1">
        <v>26.9</v>
      </c>
      <c r="K499" s="1">
        <v>22.4</v>
      </c>
      <c r="L499" s="1">
        <v>21.7</v>
      </c>
      <c r="M499" s="1">
        <v>17.7</v>
      </c>
    </row>
    <row r="500" spans="1:13">
      <c r="A500" s="1">
        <v>3</v>
      </c>
      <c r="B500" s="1">
        <v>10</v>
      </c>
      <c r="C500" s="1">
        <v>14.5</v>
      </c>
      <c r="D500" s="1">
        <v>11.6</v>
      </c>
      <c r="E500" s="1">
        <v>16.600000000000001</v>
      </c>
      <c r="F500" s="1">
        <v>24.6</v>
      </c>
      <c r="G500" s="1">
        <v>22.2</v>
      </c>
      <c r="H500" s="1">
        <v>25</v>
      </c>
      <c r="I500" s="1">
        <v>23.2</v>
      </c>
      <c r="J500" s="1">
        <v>26.1</v>
      </c>
      <c r="K500" s="1">
        <v>21.4</v>
      </c>
      <c r="L500" s="1">
        <v>22.8</v>
      </c>
      <c r="M500" s="1">
        <v>17.2</v>
      </c>
    </row>
    <row r="501" spans="1:13">
      <c r="A501" s="1">
        <v>4</v>
      </c>
      <c r="B501" s="1">
        <v>13.8</v>
      </c>
      <c r="C501" s="1">
        <v>16.2</v>
      </c>
      <c r="D501" s="1">
        <v>11.2</v>
      </c>
      <c r="E501" s="1">
        <v>15.7</v>
      </c>
      <c r="F501" s="1">
        <v>18.5</v>
      </c>
      <c r="G501" s="1">
        <v>23.2</v>
      </c>
      <c r="H501" s="1">
        <v>26.8</v>
      </c>
      <c r="I501" s="1">
        <v>25.4</v>
      </c>
      <c r="J501" s="1">
        <v>25.8</v>
      </c>
      <c r="K501" s="1">
        <v>20.9</v>
      </c>
      <c r="L501" s="1">
        <v>22.5</v>
      </c>
      <c r="M501" s="1">
        <v>18.5</v>
      </c>
    </row>
    <row r="502" spans="1:13">
      <c r="A502" s="1">
        <v>5</v>
      </c>
      <c r="B502" s="1">
        <v>16.5</v>
      </c>
      <c r="C502" s="1">
        <v>16.3</v>
      </c>
      <c r="D502" s="1">
        <v>13</v>
      </c>
      <c r="E502" s="1">
        <v>16.600000000000001</v>
      </c>
      <c r="F502" s="1">
        <v>18.7</v>
      </c>
      <c r="G502" s="1">
        <v>24</v>
      </c>
      <c r="H502" s="1">
        <v>26.8</v>
      </c>
      <c r="I502" s="1">
        <v>25.5</v>
      </c>
      <c r="J502" s="1">
        <v>24.9</v>
      </c>
      <c r="K502" s="1">
        <v>21.2</v>
      </c>
      <c r="L502" s="1">
        <v>19.7</v>
      </c>
      <c r="M502" s="1">
        <v>19.7</v>
      </c>
    </row>
    <row r="503" spans="1:13">
      <c r="A503" s="1">
        <v>6</v>
      </c>
      <c r="B503" s="1">
        <v>14.4</v>
      </c>
      <c r="C503" s="1">
        <v>13.7</v>
      </c>
      <c r="D503" s="1">
        <v>13.5</v>
      </c>
      <c r="E503" s="1">
        <v>16.600000000000001</v>
      </c>
      <c r="F503" s="1">
        <v>19.7</v>
      </c>
      <c r="G503" s="1">
        <v>25.8</v>
      </c>
      <c r="H503" s="1">
        <v>26.3</v>
      </c>
      <c r="I503" s="1">
        <v>26.7</v>
      </c>
      <c r="J503" s="1">
        <v>25.9</v>
      </c>
      <c r="K503" s="1">
        <v>21.8</v>
      </c>
      <c r="L503" s="1">
        <v>17.7</v>
      </c>
      <c r="M503" s="1">
        <v>18.7</v>
      </c>
    </row>
    <row r="504" spans="1:13">
      <c r="A504" s="1">
        <v>7</v>
      </c>
      <c r="B504" s="1">
        <v>14.1</v>
      </c>
      <c r="C504" s="1">
        <v>16.3</v>
      </c>
      <c r="D504" s="1">
        <v>16</v>
      </c>
      <c r="E504" s="1">
        <v>18.8</v>
      </c>
      <c r="F504" s="1">
        <v>20.2</v>
      </c>
      <c r="G504" s="1">
        <v>26.3</v>
      </c>
      <c r="H504" s="1">
        <v>27</v>
      </c>
      <c r="I504" s="1">
        <v>27.2</v>
      </c>
      <c r="J504" s="1">
        <v>26.3</v>
      </c>
      <c r="K504" s="1">
        <v>23.8</v>
      </c>
      <c r="L504" s="1">
        <v>19.600000000000001</v>
      </c>
      <c r="M504" s="1">
        <v>18.899999999999999</v>
      </c>
    </row>
    <row r="505" spans="1:13">
      <c r="A505" s="1">
        <v>8</v>
      </c>
      <c r="B505" s="1">
        <v>14.9</v>
      </c>
      <c r="C505" s="1">
        <v>16.2</v>
      </c>
      <c r="D505" s="1">
        <v>17.7</v>
      </c>
      <c r="E505" s="1">
        <v>20.8</v>
      </c>
      <c r="F505" s="1">
        <v>20.9</v>
      </c>
      <c r="G505" s="1">
        <v>26.4</v>
      </c>
      <c r="H505" s="1">
        <v>27</v>
      </c>
      <c r="I505" s="1">
        <v>24.2</v>
      </c>
      <c r="J505" s="1">
        <v>26.4</v>
      </c>
      <c r="K505" s="1">
        <v>24.1</v>
      </c>
      <c r="L505" s="1">
        <v>20.8</v>
      </c>
      <c r="M505" s="1">
        <v>15.9</v>
      </c>
    </row>
    <row r="506" spans="1:13">
      <c r="A506" s="1">
        <v>9</v>
      </c>
      <c r="B506" s="1">
        <v>13.8</v>
      </c>
      <c r="C506" s="1">
        <v>16</v>
      </c>
      <c r="D506" s="1">
        <v>19.3</v>
      </c>
      <c r="E506" s="1">
        <v>19.100000000000001</v>
      </c>
      <c r="F506" s="1">
        <v>22.7</v>
      </c>
      <c r="G506" s="1">
        <v>27.3</v>
      </c>
      <c r="H506" s="1">
        <v>27.4</v>
      </c>
      <c r="I506" s="1">
        <v>23.7</v>
      </c>
      <c r="J506" s="1">
        <v>22.5</v>
      </c>
      <c r="K506" s="1">
        <v>23.8</v>
      </c>
      <c r="L506" s="1">
        <v>21.6</v>
      </c>
      <c r="M506" s="1">
        <v>12.3</v>
      </c>
    </row>
    <row r="507" spans="1:13">
      <c r="A507" s="1">
        <v>10</v>
      </c>
      <c r="B507" s="1">
        <v>13.2</v>
      </c>
      <c r="C507" s="1">
        <v>16</v>
      </c>
      <c r="D507" s="1">
        <v>20.3</v>
      </c>
      <c r="E507" s="1">
        <v>21</v>
      </c>
      <c r="F507" s="1">
        <v>23.7</v>
      </c>
      <c r="G507" s="1">
        <v>21.2</v>
      </c>
      <c r="H507" s="1">
        <v>28.5</v>
      </c>
      <c r="I507" s="1">
        <v>24.4</v>
      </c>
      <c r="J507" s="1">
        <v>24.9</v>
      </c>
      <c r="K507" s="1">
        <v>23.1</v>
      </c>
      <c r="L507" s="1">
        <v>21.8</v>
      </c>
      <c r="M507" s="1">
        <v>10.199999999999999</v>
      </c>
    </row>
    <row r="508" spans="1:13">
      <c r="A508" s="1">
        <v>11</v>
      </c>
      <c r="B508" s="1">
        <v>12.2</v>
      </c>
      <c r="C508" s="1">
        <v>17.2</v>
      </c>
      <c r="D508" s="1">
        <v>20.9</v>
      </c>
      <c r="E508" s="1">
        <v>19</v>
      </c>
      <c r="F508" s="1">
        <v>24.5</v>
      </c>
      <c r="G508" s="1">
        <v>22.2</v>
      </c>
      <c r="H508" s="1">
        <v>28.5</v>
      </c>
      <c r="I508" s="1">
        <v>26.5</v>
      </c>
      <c r="J508" s="1">
        <v>26.4</v>
      </c>
      <c r="K508" s="1">
        <v>23.1</v>
      </c>
      <c r="L508" s="1">
        <v>18.5</v>
      </c>
      <c r="M508" s="1">
        <v>12.6</v>
      </c>
    </row>
    <row r="509" spans="1:13">
      <c r="A509" s="1">
        <v>12</v>
      </c>
      <c r="B509" s="1">
        <v>8.6999999999999993</v>
      </c>
      <c r="C509" s="1">
        <v>19</v>
      </c>
      <c r="D509" s="1">
        <v>21.6</v>
      </c>
      <c r="E509" s="1">
        <v>20.9</v>
      </c>
      <c r="F509" s="1">
        <v>22.8</v>
      </c>
      <c r="G509" s="1">
        <v>22.7</v>
      </c>
      <c r="H509" s="1">
        <v>28</v>
      </c>
      <c r="I509" s="1">
        <v>24.7</v>
      </c>
      <c r="J509" s="1">
        <v>25.6</v>
      </c>
      <c r="K509" s="1">
        <v>23.1</v>
      </c>
      <c r="L509" s="1">
        <v>17.399999999999999</v>
      </c>
      <c r="M509" s="1">
        <v>12.3</v>
      </c>
    </row>
    <row r="510" spans="1:13">
      <c r="A510" s="1">
        <v>13</v>
      </c>
      <c r="B510" s="1">
        <v>8</v>
      </c>
      <c r="C510" s="1">
        <v>19.8</v>
      </c>
      <c r="D510" s="1">
        <v>19.2</v>
      </c>
      <c r="E510" s="1">
        <v>17.399999999999999</v>
      </c>
      <c r="F510" s="1">
        <v>21.6</v>
      </c>
      <c r="G510" s="1">
        <v>22.8</v>
      </c>
      <c r="H510" s="1">
        <v>28.1</v>
      </c>
      <c r="I510" s="1">
        <v>24.7</v>
      </c>
      <c r="J510" s="1">
        <v>24.7</v>
      </c>
      <c r="K510" s="1">
        <v>21.7</v>
      </c>
      <c r="L510" s="1">
        <v>17.899999999999999</v>
      </c>
      <c r="M510" s="1">
        <v>16.8</v>
      </c>
    </row>
    <row r="511" spans="1:13">
      <c r="A511" s="1">
        <v>14</v>
      </c>
      <c r="B511" s="1">
        <v>10.3</v>
      </c>
      <c r="C511" s="1">
        <v>20.3</v>
      </c>
      <c r="D511" s="1">
        <v>19.5</v>
      </c>
      <c r="E511" s="1">
        <v>18.8</v>
      </c>
      <c r="F511" s="1">
        <v>24</v>
      </c>
      <c r="G511" s="1">
        <v>24.1</v>
      </c>
      <c r="H511" s="1">
        <v>24.2</v>
      </c>
      <c r="I511" s="1">
        <v>25.2</v>
      </c>
      <c r="J511" s="1">
        <v>24.6</v>
      </c>
      <c r="K511" s="1">
        <v>21</v>
      </c>
      <c r="L511" s="1">
        <v>14.9</v>
      </c>
      <c r="M511" s="1">
        <v>12.7</v>
      </c>
    </row>
    <row r="512" spans="1:13">
      <c r="A512" s="1">
        <v>15</v>
      </c>
      <c r="B512" s="1">
        <v>8.4</v>
      </c>
      <c r="C512" s="1">
        <v>20.7</v>
      </c>
      <c r="D512" s="1">
        <v>21</v>
      </c>
      <c r="E512" s="1">
        <v>19.3</v>
      </c>
      <c r="F512" s="1">
        <v>25</v>
      </c>
      <c r="G512" s="1">
        <v>26.6</v>
      </c>
      <c r="H512" s="1">
        <v>24.9</v>
      </c>
      <c r="I512" s="1">
        <v>25.2</v>
      </c>
      <c r="J512" s="1">
        <v>25.2</v>
      </c>
      <c r="K512" s="1">
        <v>20.8</v>
      </c>
      <c r="L512" s="1">
        <v>12</v>
      </c>
      <c r="M512" s="1">
        <v>15</v>
      </c>
    </row>
    <row r="513" spans="1:13">
      <c r="A513" s="1">
        <v>16</v>
      </c>
      <c r="B513" s="1">
        <v>12.6</v>
      </c>
      <c r="C513" s="1">
        <v>20.8</v>
      </c>
      <c r="D513" s="1">
        <v>21.4</v>
      </c>
      <c r="E513" s="1">
        <v>21.1</v>
      </c>
      <c r="F513" s="1">
        <v>25.7</v>
      </c>
      <c r="G513" s="1">
        <v>27.4</v>
      </c>
      <c r="H513" s="1">
        <v>26.3</v>
      </c>
      <c r="I513" s="1">
        <v>24.8</v>
      </c>
      <c r="J513" s="1">
        <v>26.8</v>
      </c>
      <c r="K513" s="1">
        <v>20.6</v>
      </c>
      <c r="L513" s="1">
        <v>12.7</v>
      </c>
      <c r="M513" s="1">
        <v>16.100000000000001</v>
      </c>
    </row>
    <row r="514" spans="1:13">
      <c r="A514" s="1">
        <v>17</v>
      </c>
      <c r="B514" s="1">
        <v>15.7</v>
      </c>
      <c r="C514" s="1">
        <v>21.1</v>
      </c>
      <c r="D514" s="1">
        <v>22.4</v>
      </c>
      <c r="E514" s="1">
        <v>23.5</v>
      </c>
      <c r="F514" s="1">
        <v>26</v>
      </c>
      <c r="G514" s="1">
        <v>27.6</v>
      </c>
      <c r="H514" s="1">
        <v>26</v>
      </c>
      <c r="I514" s="1">
        <v>25.5</v>
      </c>
      <c r="J514" s="1">
        <v>24</v>
      </c>
      <c r="K514" s="1">
        <v>22.5</v>
      </c>
      <c r="L514" s="1">
        <v>12.7</v>
      </c>
      <c r="M514" s="1">
        <v>17.399999999999999</v>
      </c>
    </row>
    <row r="515" spans="1:13">
      <c r="A515" s="1">
        <v>18</v>
      </c>
      <c r="B515" s="1">
        <v>16</v>
      </c>
      <c r="C515" s="1">
        <v>21.6</v>
      </c>
      <c r="D515" s="1">
        <v>22.7</v>
      </c>
      <c r="E515" s="1">
        <v>24.1</v>
      </c>
      <c r="F515" s="1">
        <v>26.1</v>
      </c>
      <c r="G515" s="1">
        <v>28.5</v>
      </c>
      <c r="H515" s="1">
        <v>26</v>
      </c>
      <c r="I515" s="1">
        <v>25.1</v>
      </c>
      <c r="J515" s="1">
        <v>23.7</v>
      </c>
      <c r="K515" s="1">
        <v>23.7</v>
      </c>
      <c r="L515" s="1">
        <v>12.7</v>
      </c>
      <c r="M515" s="1">
        <v>18.7</v>
      </c>
    </row>
    <row r="516" spans="1:13">
      <c r="A516" s="1">
        <v>19</v>
      </c>
      <c r="B516" s="1">
        <v>15.9</v>
      </c>
      <c r="C516" s="1">
        <v>16.8</v>
      </c>
      <c r="D516" s="1">
        <v>16.2</v>
      </c>
      <c r="E516" s="1">
        <v>22.3</v>
      </c>
      <c r="F516" s="1">
        <v>26.3</v>
      </c>
      <c r="G516" s="1">
        <v>25.3</v>
      </c>
      <c r="H516" s="1">
        <v>24.8</v>
      </c>
      <c r="I516" s="1">
        <v>25.8</v>
      </c>
      <c r="J516" s="1">
        <v>25.7</v>
      </c>
      <c r="K516" s="1">
        <v>23.2</v>
      </c>
      <c r="L516" s="1">
        <v>13.3</v>
      </c>
      <c r="M516" s="1">
        <v>20.2</v>
      </c>
    </row>
    <row r="517" spans="1:13">
      <c r="A517" s="1">
        <v>20</v>
      </c>
      <c r="B517" s="1">
        <v>13.1</v>
      </c>
      <c r="C517" s="1">
        <v>13.9</v>
      </c>
      <c r="D517" s="1">
        <v>12.7</v>
      </c>
      <c r="E517" s="1">
        <v>21.3</v>
      </c>
      <c r="F517" s="1">
        <v>25.2</v>
      </c>
      <c r="G517" s="1">
        <v>25.4</v>
      </c>
      <c r="H517" s="1">
        <v>25.3</v>
      </c>
      <c r="I517" s="1">
        <v>26</v>
      </c>
      <c r="J517" s="1">
        <v>27.2</v>
      </c>
      <c r="K517" s="1">
        <v>20.8</v>
      </c>
      <c r="L517" s="1">
        <v>14.7</v>
      </c>
      <c r="M517" s="1">
        <v>20.100000000000001</v>
      </c>
    </row>
    <row r="518" spans="1:13">
      <c r="A518" s="1">
        <v>21</v>
      </c>
      <c r="B518" s="1">
        <v>17.100000000000001</v>
      </c>
      <c r="C518" s="1">
        <v>14.7</v>
      </c>
      <c r="D518" s="1">
        <v>13</v>
      </c>
      <c r="E518" s="1">
        <v>21.8</v>
      </c>
      <c r="F518" s="1">
        <v>24.4</v>
      </c>
      <c r="G518" s="1">
        <v>25.9</v>
      </c>
      <c r="H518" s="1">
        <v>25.6</v>
      </c>
      <c r="I518" s="1">
        <v>26.7</v>
      </c>
      <c r="J518" s="1">
        <v>26.4</v>
      </c>
      <c r="K518" s="1">
        <v>20.7</v>
      </c>
      <c r="L518" s="1">
        <v>13.7</v>
      </c>
      <c r="M518" s="1">
        <v>19.600000000000001</v>
      </c>
    </row>
    <row r="519" spans="1:13">
      <c r="A519" s="1">
        <v>22</v>
      </c>
      <c r="B519" s="1">
        <v>16.100000000000001</v>
      </c>
      <c r="C519" s="1">
        <v>15</v>
      </c>
      <c r="D519" s="1">
        <v>13.7</v>
      </c>
      <c r="E519" s="1">
        <v>23.2</v>
      </c>
      <c r="F519" s="1">
        <v>23.4</v>
      </c>
      <c r="G519" s="1">
        <v>25.6</v>
      </c>
      <c r="H519" s="1">
        <v>25.8</v>
      </c>
      <c r="I519" s="1">
        <v>24.7</v>
      </c>
      <c r="J519" s="1">
        <v>22.5</v>
      </c>
      <c r="K519" s="1">
        <v>24</v>
      </c>
      <c r="L519" s="1">
        <v>11.5</v>
      </c>
      <c r="M519" s="1">
        <v>20.5</v>
      </c>
    </row>
    <row r="520" spans="1:13">
      <c r="A520" s="1">
        <v>23</v>
      </c>
      <c r="B520" s="1">
        <v>13</v>
      </c>
      <c r="C520" s="1">
        <v>13.5</v>
      </c>
      <c r="D520" s="1">
        <v>14</v>
      </c>
      <c r="E520" s="1">
        <v>20.2</v>
      </c>
      <c r="F520" s="1">
        <v>24.7</v>
      </c>
      <c r="G520" s="1">
        <v>25.6</v>
      </c>
      <c r="H520" s="1">
        <v>26.3</v>
      </c>
      <c r="I520" s="1">
        <v>25.2</v>
      </c>
      <c r="J520" s="1">
        <v>23.1</v>
      </c>
      <c r="K520" s="1">
        <v>24.9</v>
      </c>
      <c r="L520" s="1">
        <v>12</v>
      </c>
      <c r="M520" s="1">
        <v>19.100000000000001</v>
      </c>
    </row>
    <row r="521" spans="1:13">
      <c r="A521" s="1">
        <v>24</v>
      </c>
      <c r="B521" s="1">
        <v>13</v>
      </c>
      <c r="C521" s="1">
        <v>14.2</v>
      </c>
      <c r="D521" s="1">
        <v>14.5</v>
      </c>
      <c r="E521" s="1">
        <v>17.899999999999999</v>
      </c>
      <c r="F521" s="1">
        <v>26.2</v>
      </c>
      <c r="G521" s="1">
        <v>25.4</v>
      </c>
      <c r="H521" s="1">
        <v>27.3</v>
      </c>
      <c r="I521" s="1">
        <v>25.2</v>
      </c>
      <c r="J521" s="1">
        <v>20.3</v>
      </c>
      <c r="K521" s="1">
        <v>21</v>
      </c>
      <c r="L521" s="1">
        <v>12.2</v>
      </c>
      <c r="M521" s="1">
        <v>19.8</v>
      </c>
    </row>
    <row r="522" spans="1:13">
      <c r="A522" s="1">
        <v>25</v>
      </c>
      <c r="B522" s="1">
        <v>15</v>
      </c>
      <c r="C522" s="1">
        <v>13.6</v>
      </c>
      <c r="D522" s="1">
        <v>16</v>
      </c>
      <c r="E522" s="1">
        <v>17.8</v>
      </c>
      <c r="F522" s="1">
        <v>27.3</v>
      </c>
      <c r="G522" s="1">
        <v>27.3</v>
      </c>
      <c r="H522" s="1">
        <v>26.9</v>
      </c>
      <c r="I522" s="1">
        <v>27.3</v>
      </c>
      <c r="J522" s="1">
        <v>22.6</v>
      </c>
      <c r="K522" s="1">
        <v>20.399999999999999</v>
      </c>
      <c r="L522" s="1">
        <v>11.5</v>
      </c>
      <c r="M522" s="1">
        <v>20.8</v>
      </c>
    </row>
    <row r="523" spans="1:13">
      <c r="A523" s="1">
        <v>26</v>
      </c>
      <c r="B523" s="1">
        <v>16.5</v>
      </c>
      <c r="C523" s="1">
        <v>12</v>
      </c>
      <c r="D523" s="1">
        <v>17.7</v>
      </c>
      <c r="E523" s="1">
        <v>20.8</v>
      </c>
      <c r="F523" s="1">
        <v>27.8</v>
      </c>
      <c r="G523" s="1">
        <v>27.5</v>
      </c>
      <c r="H523" s="1">
        <v>26.8</v>
      </c>
      <c r="I523" s="1">
        <v>24.7</v>
      </c>
      <c r="J523" s="1">
        <v>24</v>
      </c>
      <c r="K523" s="1">
        <v>20.6</v>
      </c>
      <c r="L523" s="1">
        <v>13.4</v>
      </c>
      <c r="M523" s="1">
        <v>13.4</v>
      </c>
    </row>
    <row r="524" spans="1:13">
      <c r="A524" s="1">
        <v>27</v>
      </c>
      <c r="B524" s="1">
        <v>16.899999999999999</v>
      </c>
      <c r="C524" s="1">
        <v>14.6</v>
      </c>
      <c r="D524" s="1">
        <v>18.8</v>
      </c>
      <c r="E524" s="1">
        <v>22.5</v>
      </c>
      <c r="F524" s="1">
        <v>28</v>
      </c>
      <c r="G524" s="1">
        <v>27.1</v>
      </c>
      <c r="H524" s="1">
        <v>24.8</v>
      </c>
      <c r="I524" s="1">
        <v>24</v>
      </c>
      <c r="J524" s="1">
        <v>22.9</v>
      </c>
      <c r="K524" s="1">
        <v>20.8</v>
      </c>
      <c r="L524" s="1">
        <v>11.8</v>
      </c>
      <c r="M524" s="1">
        <v>10.9</v>
      </c>
    </row>
    <row r="525" spans="1:13">
      <c r="A525" s="1">
        <v>28</v>
      </c>
      <c r="B525" s="1">
        <v>16.5</v>
      </c>
      <c r="C525" s="1">
        <v>18.8</v>
      </c>
      <c r="D525" s="1">
        <v>20.399999999999999</v>
      </c>
      <c r="E525" s="1">
        <v>23.8</v>
      </c>
      <c r="F525" s="1">
        <v>22.2</v>
      </c>
      <c r="G525" s="1">
        <v>27.9</v>
      </c>
      <c r="H525" s="1">
        <v>25</v>
      </c>
      <c r="I525" s="1">
        <v>24.6</v>
      </c>
      <c r="J525" s="1">
        <v>24.7</v>
      </c>
      <c r="K525" s="1">
        <v>23.2</v>
      </c>
      <c r="L525" s="1">
        <v>12.1</v>
      </c>
      <c r="M525" s="1">
        <v>8.9</v>
      </c>
    </row>
    <row r="526" spans="1:13">
      <c r="A526" s="1">
        <v>29</v>
      </c>
      <c r="B526" s="1">
        <v>16.8</v>
      </c>
      <c r="C526" s="1">
        <v>16.8</v>
      </c>
      <c r="D526" s="1">
        <v>21.8</v>
      </c>
      <c r="E526" s="1">
        <v>23.5</v>
      </c>
      <c r="F526" s="1">
        <v>25.4</v>
      </c>
      <c r="G526" s="1">
        <v>28.7</v>
      </c>
      <c r="H526" s="1">
        <v>24.5</v>
      </c>
      <c r="I526" s="1">
        <v>24.6</v>
      </c>
      <c r="J526" s="1">
        <v>24.6</v>
      </c>
      <c r="K526" s="1">
        <v>20.8</v>
      </c>
      <c r="L526" s="1">
        <v>12.7</v>
      </c>
      <c r="M526" s="1">
        <v>8.3000000000000007</v>
      </c>
    </row>
    <row r="527" spans="1:13">
      <c r="A527" s="1">
        <v>30</v>
      </c>
      <c r="B527" s="1">
        <v>13.1</v>
      </c>
      <c r="D527" s="1">
        <v>19</v>
      </c>
      <c r="E527" s="1">
        <v>23.7</v>
      </c>
      <c r="F527" s="1">
        <v>25.3</v>
      </c>
      <c r="G527" s="1">
        <v>23.9</v>
      </c>
      <c r="H527" s="1">
        <v>24.1</v>
      </c>
      <c r="I527" s="1">
        <v>25.3</v>
      </c>
      <c r="J527" s="1">
        <v>23.7</v>
      </c>
      <c r="K527" s="1">
        <v>22.3</v>
      </c>
      <c r="L527" s="1">
        <v>14.8</v>
      </c>
      <c r="M527" s="1">
        <v>9.1999999999999993</v>
      </c>
    </row>
    <row r="528" spans="1:13">
      <c r="A528" s="1">
        <v>31</v>
      </c>
      <c r="B528" s="1">
        <v>11.5</v>
      </c>
      <c r="D528" s="1">
        <v>15.5</v>
      </c>
      <c r="F528" s="1">
        <v>27.1</v>
      </c>
      <c r="H528" s="1">
        <v>24.9</v>
      </c>
      <c r="I528" s="1">
        <v>26</v>
      </c>
      <c r="K528" s="1">
        <v>21.9</v>
      </c>
      <c r="M528" s="1">
        <v>9.8000000000000007</v>
      </c>
    </row>
    <row r="529" spans="1:13">
      <c r="A529" s="1">
        <f>A496+1</f>
        <v>1977</v>
      </c>
      <c r="B529" s="1" t="s">
        <v>2</v>
      </c>
      <c r="C529" s="1" t="s">
        <v>3</v>
      </c>
      <c r="D529" s="1" t="s">
        <v>4</v>
      </c>
      <c r="E529" s="1" t="s">
        <v>5</v>
      </c>
      <c r="F529" s="1" t="s">
        <v>6</v>
      </c>
      <c r="G529" s="1" t="s">
        <v>7</v>
      </c>
      <c r="H529" s="1" t="s">
        <v>8</v>
      </c>
      <c r="I529" s="1" t="s">
        <v>9</v>
      </c>
      <c r="J529" s="1" t="s">
        <v>10</v>
      </c>
      <c r="K529" s="1" t="s">
        <v>11</v>
      </c>
      <c r="L529" s="1" t="s">
        <v>12</v>
      </c>
      <c r="M529" s="1" t="s">
        <v>13</v>
      </c>
    </row>
    <row r="531" spans="1:13">
      <c r="A531" s="1">
        <v>1</v>
      </c>
      <c r="B531" s="1">
        <v>10.4</v>
      </c>
      <c r="C531" s="1">
        <v>6</v>
      </c>
      <c r="D531" s="1">
        <v>20.5</v>
      </c>
      <c r="E531" s="1">
        <v>18.899999999999999</v>
      </c>
      <c r="F531" s="1">
        <v>23.7</v>
      </c>
      <c r="G531" s="1">
        <v>26.9</v>
      </c>
      <c r="H531" s="1">
        <v>25.6</v>
      </c>
      <c r="I531" s="1">
        <v>27.7</v>
      </c>
      <c r="J531" s="1">
        <v>24.4</v>
      </c>
      <c r="K531" s="1">
        <v>25.4</v>
      </c>
      <c r="L531" s="1">
        <v>20.399999999999999</v>
      </c>
      <c r="M531" s="1">
        <v>15.6</v>
      </c>
    </row>
    <row r="532" spans="1:13">
      <c r="A532" s="1">
        <v>2</v>
      </c>
      <c r="B532" s="1">
        <v>10.3</v>
      </c>
      <c r="C532" s="1">
        <v>9.1999999999999993</v>
      </c>
      <c r="D532" s="1">
        <v>20.5</v>
      </c>
      <c r="E532" s="1">
        <v>18.8</v>
      </c>
      <c r="F532" s="1">
        <v>23.6</v>
      </c>
      <c r="G532" s="1">
        <v>26.5</v>
      </c>
      <c r="H532" s="1">
        <v>23.9</v>
      </c>
      <c r="I532" s="1">
        <v>27.8</v>
      </c>
      <c r="J532" s="1">
        <v>26.5</v>
      </c>
      <c r="K532" s="1">
        <v>24.7</v>
      </c>
      <c r="L532" s="1">
        <v>21.4</v>
      </c>
      <c r="M532" s="1">
        <v>15</v>
      </c>
    </row>
    <row r="533" spans="1:13">
      <c r="A533" s="1">
        <v>3</v>
      </c>
      <c r="B533" s="1">
        <v>8.6999999999999993</v>
      </c>
      <c r="C533" s="1">
        <v>10.8</v>
      </c>
      <c r="D533" s="1">
        <v>18.8</v>
      </c>
      <c r="E533" s="1">
        <v>18.899999999999999</v>
      </c>
      <c r="F533" s="1">
        <v>24.5</v>
      </c>
      <c r="G533" s="1">
        <v>25.1</v>
      </c>
      <c r="H533" s="1">
        <v>24</v>
      </c>
      <c r="I533" s="1">
        <v>25.3</v>
      </c>
      <c r="J533" s="1">
        <v>25.8</v>
      </c>
      <c r="K533" s="1">
        <v>25.3</v>
      </c>
      <c r="L533" s="1">
        <v>20.6</v>
      </c>
      <c r="M533" s="1">
        <v>12.4</v>
      </c>
    </row>
    <row r="534" spans="1:13">
      <c r="A534" s="1">
        <v>4</v>
      </c>
      <c r="B534" s="1">
        <v>7.8</v>
      </c>
      <c r="C534" s="1">
        <v>10.6</v>
      </c>
      <c r="D534" s="1">
        <v>16.600000000000001</v>
      </c>
      <c r="E534" s="1">
        <v>19.899999999999999</v>
      </c>
      <c r="F534" s="1">
        <v>25.1</v>
      </c>
      <c r="G534" s="1">
        <v>25.4</v>
      </c>
      <c r="H534" s="1">
        <v>24.1</v>
      </c>
      <c r="I534" s="1">
        <v>25.4</v>
      </c>
      <c r="J534" s="1">
        <v>26.4</v>
      </c>
      <c r="K534" s="1">
        <v>26</v>
      </c>
      <c r="L534" s="1">
        <v>19.2</v>
      </c>
      <c r="M534" s="1">
        <v>12.8</v>
      </c>
    </row>
    <row r="535" spans="1:13">
      <c r="A535" s="1">
        <v>5</v>
      </c>
      <c r="B535" s="1">
        <v>8.9</v>
      </c>
      <c r="C535" s="1">
        <v>11.6</v>
      </c>
      <c r="D535" s="1">
        <v>13</v>
      </c>
      <c r="E535" s="1">
        <v>20.399999999999999</v>
      </c>
      <c r="F535" s="1">
        <v>24.1</v>
      </c>
      <c r="G535" s="1">
        <v>27.7</v>
      </c>
      <c r="H535" s="1">
        <v>24.3</v>
      </c>
      <c r="I535" s="1">
        <v>23.7</v>
      </c>
      <c r="J535" s="1">
        <v>24.6</v>
      </c>
      <c r="K535" s="1">
        <v>25.8</v>
      </c>
      <c r="L535" s="1">
        <v>21.5</v>
      </c>
      <c r="M535" s="1">
        <v>13.6</v>
      </c>
    </row>
    <row r="536" spans="1:13">
      <c r="A536" s="1">
        <v>6</v>
      </c>
      <c r="B536" s="1">
        <v>10.1</v>
      </c>
      <c r="C536" s="1">
        <v>12.7</v>
      </c>
      <c r="D536" s="1">
        <v>11.7</v>
      </c>
      <c r="E536" s="1">
        <v>21.1</v>
      </c>
      <c r="F536" s="1">
        <v>23.6</v>
      </c>
      <c r="G536" s="1">
        <v>23</v>
      </c>
      <c r="H536" s="1">
        <v>25.6</v>
      </c>
      <c r="I536" s="1">
        <v>25.3</v>
      </c>
      <c r="J536" s="1">
        <v>23.8</v>
      </c>
      <c r="K536" s="1">
        <v>25.8</v>
      </c>
      <c r="L536" s="1">
        <v>21.7</v>
      </c>
      <c r="M536" s="1">
        <v>15.5</v>
      </c>
    </row>
    <row r="537" spans="1:13">
      <c r="A537" s="1">
        <v>7</v>
      </c>
      <c r="B537" s="1">
        <v>10.1</v>
      </c>
      <c r="C537" s="1">
        <v>13</v>
      </c>
      <c r="D537" s="1">
        <v>13.6</v>
      </c>
      <c r="E537" s="1">
        <v>22.1</v>
      </c>
      <c r="F537" s="1">
        <v>23.2</v>
      </c>
      <c r="G537" s="1">
        <v>24.8</v>
      </c>
      <c r="H537" s="1">
        <v>25.4</v>
      </c>
      <c r="I537" s="1">
        <v>25.7</v>
      </c>
      <c r="J537" s="1">
        <v>24.2</v>
      </c>
      <c r="K537" s="1">
        <v>24.8</v>
      </c>
      <c r="L537" s="1">
        <v>22.8</v>
      </c>
      <c r="M537" s="1">
        <v>14.6</v>
      </c>
    </row>
    <row r="538" spans="1:13">
      <c r="A538" s="1">
        <v>8</v>
      </c>
      <c r="B538" s="1">
        <v>9.1999999999999993</v>
      </c>
      <c r="C538" s="1">
        <v>9.8000000000000007</v>
      </c>
      <c r="D538" s="1">
        <v>15.5</v>
      </c>
      <c r="E538" s="1">
        <v>22.4</v>
      </c>
      <c r="F538" s="1">
        <v>25.7</v>
      </c>
      <c r="G538" s="1">
        <v>28</v>
      </c>
      <c r="H538" s="1">
        <v>25.8</v>
      </c>
      <c r="I538" s="1">
        <v>26.8</v>
      </c>
      <c r="J538" s="1">
        <v>25.3</v>
      </c>
      <c r="K538" s="1">
        <v>21.5</v>
      </c>
      <c r="L538" s="1">
        <v>20.2</v>
      </c>
      <c r="M538" s="1">
        <v>14.1</v>
      </c>
    </row>
    <row r="539" spans="1:13">
      <c r="A539" s="1">
        <v>9</v>
      </c>
      <c r="B539" s="1">
        <v>11</v>
      </c>
      <c r="C539" s="1">
        <v>8.6999999999999993</v>
      </c>
      <c r="D539" s="1">
        <v>17.3</v>
      </c>
      <c r="E539" s="1">
        <v>18.7</v>
      </c>
      <c r="F539" s="1">
        <v>23.5</v>
      </c>
      <c r="G539" s="1">
        <v>28.1</v>
      </c>
      <c r="H539" s="1">
        <v>27.6</v>
      </c>
      <c r="I539" s="1">
        <v>28</v>
      </c>
      <c r="J539" s="1">
        <v>25.3</v>
      </c>
      <c r="K539" s="1">
        <v>22.3</v>
      </c>
      <c r="L539" s="1">
        <v>20</v>
      </c>
      <c r="M539" s="1">
        <v>13.2</v>
      </c>
    </row>
    <row r="540" spans="1:13">
      <c r="A540" s="1">
        <v>10</v>
      </c>
      <c r="B540" s="1">
        <v>11.5</v>
      </c>
      <c r="C540" s="1">
        <v>11.3</v>
      </c>
      <c r="D540" s="1">
        <v>16.8</v>
      </c>
      <c r="E540" s="1">
        <v>18.7</v>
      </c>
      <c r="F540" s="1">
        <v>24.2</v>
      </c>
      <c r="G540" s="1">
        <v>23.9</v>
      </c>
      <c r="H540" s="1">
        <v>28.2</v>
      </c>
      <c r="I540" s="1">
        <v>28.8</v>
      </c>
      <c r="J540" s="1">
        <v>25.9</v>
      </c>
      <c r="K540" s="1">
        <v>21.5</v>
      </c>
      <c r="L540" s="1">
        <v>19.8</v>
      </c>
      <c r="M540" s="1">
        <v>14</v>
      </c>
    </row>
    <row r="541" spans="1:13">
      <c r="A541" s="1">
        <v>11</v>
      </c>
      <c r="B541" s="1">
        <v>13.2</v>
      </c>
      <c r="C541" s="1">
        <v>9.4</v>
      </c>
      <c r="D541" s="1">
        <v>18.8</v>
      </c>
      <c r="E541" s="1">
        <v>20</v>
      </c>
      <c r="F541" s="1">
        <v>25.6</v>
      </c>
      <c r="G541" s="1">
        <v>22.8</v>
      </c>
      <c r="H541" s="1">
        <v>28.8</v>
      </c>
      <c r="I541" s="1">
        <v>25.2</v>
      </c>
      <c r="J541" s="1">
        <v>26.9</v>
      </c>
      <c r="K541" s="1">
        <v>20.9</v>
      </c>
      <c r="L541" s="1">
        <v>18.2</v>
      </c>
      <c r="M541" s="1">
        <v>16.2</v>
      </c>
    </row>
    <row r="542" spans="1:13">
      <c r="A542" s="1">
        <v>12</v>
      </c>
      <c r="B542" s="1">
        <v>13.5</v>
      </c>
      <c r="C542" s="1">
        <v>10.4</v>
      </c>
      <c r="D542" s="1">
        <v>19.7</v>
      </c>
      <c r="E542" s="1">
        <v>21.5</v>
      </c>
      <c r="F542" s="1">
        <v>25.3</v>
      </c>
      <c r="G542" s="1">
        <v>23.9</v>
      </c>
      <c r="H542" s="1">
        <v>28.7</v>
      </c>
      <c r="I542" s="1">
        <v>28.5</v>
      </c>
      <c r="J542" s="1">
        <v>25.5</v>
      </c>
      <c r="K542" s="1">
        <v>21.9</v>
      </c>
      <c r="L542" s="1">
        <v>16.899999999999999</v>
      </c>
      <c r="M542" s="1">
        <v>15.5</v>
      </c>
    </row>
    <row r="543" spans="1:13">
      <c r="A543" s="1">
        <v>13</v>
      </c>
      <c r="B543" s="1">
        <v>11.5</v>
      </c>
      <c r="C543" s="1">
        <v>15.1</v>
      </c>
      <c r="D543" s="1">
        <v>18.3</v>
      </c>
      <c r="E543" s="1">
        <v>21.9</v>
      </c>
      <c r="F543" s="1">
        <v>25.5</v>
      </c>
      <c r="G543" s="1">
        <v>24.3</v>
      </c>
      <c r="H543" s="1">
        <v>24.3</v>
      </c>
      <c r="I543" s="1">
        <v>28.7</v>
      </c>
      <c r="J543" s="1">
        <v>25.6</v>
      </c>
      <c r="K543" s="1">
        <v>21.8</v>
      </c>
      <c r="L543" s="1">
        <v>16.899999999999999</v>
      </c>
      <c r="M543" s="1">
        <v>15.5</v>
      </c>
    </row>
    <row r="544" spans="1:13">
      <c r="A544" s="1">
        <v>14</v>
      </c>
      <c r="B544" s="1">
        <v>9.9</v>
      </c>
      <c r="C544" s="1">
        <v>16.399999999999999</v>
      </c>
      <c r="D544" s="1">
        <v>19.600000000000001</v>
      </c>
      <c r="E544" s="1">
        <v>22.9</v>
      </c>
      <c r="F544" s="1">
        <v>24.9</v>
      </c>
      <c r="G544" s="1">
        <v>26.9</v>
      </c>
      <c r="H544" s="1">
        <v>24.6</v>
      </c>
      <c r="I544" s="1">
        <v>28.8</v>
      </c>
      <c r="J544" s="1">
        <v>25.9</v>
      </c>
      <c r="K544" s="1">
        <v>23.1</v>
      </c>
      <c r="L544" s="1">
        <v>15.6</v>
      </c>
      <c r="M544" s="1">
        <v>15.9</v>
      </c>
    </row>
    <row r="545" spans="1:13">
      <c r="A545" s="1">
        <v>15</v>
      </c>
      <c r="B545" s="1">
        <v>10.3</v>
      </c>
      <c r="C545" s="1">
        <v>13.5</v>
      </c>
      <c r="D545" s="1">
        <v>19.3</v>
      </c>
      <c r="E545" s="1">
        <v>23.2</v>
      </c>
      <c r="F545" s="1">
        <v>25.8</v>
      </c>
      <c r="G545" s="1">
        <v>27.1</v>
      </c>
      <c r="H545" s="1">
        <v>23.8</v>
      </c>
      <c r="I545" s="1">
        <v>28.7</v>
      </c>
      <c r="J545" s="1">
        <v>24.4</v>
      </c>
      <c r="K545" s="1">
        <v>22.5</v>
      </c>
      <c r="L545" s="1">
        <v>14.9</v>
      </c>
      <c r="M545" s="1">
        <v>17.600000000000001</v>
      </c>
    </row>
    <row r="546" spans="1:13">
      <c r="A546" s="1">
        <v>16</v>
      </c>
      <c r="B546" s="1">
        <v>11.6</v>
      </c>
      <c r="C546" s="1">
        <v>10.199999999999999</v>
      </c>
      <c r="D546" s="1">
        <v>19.8</v>
      </c>
      <c r="E546" s="1">
        <v>23.8</v>
      </c>
      <c r="F546" s="1">
        <v>26.5</v>
      </c>
      <c r="G546" s="1">
        <v>27.6</v>
      </c>
      <c r="H546" s="1">
        <v>23.8</v>
      </c>
      <c r="I546" s="1">
        <v>26</v>
      </c>
      <c r="J546" s="1">
        <v>24.7</v>
      </c>
      <c r="K546" s="1">
        <v>23.7</v>
      </c>
      <c r="L546" s="1">
        <v>15.9</v>
      </c>
      <c r="M546" s="1">
        <v>17.8</v>
      </c>
    </row>
    <row r="547" spans="1:13">
      <c r="A547" s="1">
        <v>17</v>
      </c>
      <c r="B547" s="1">
        <v>12.5</v>
      </c>
      <c r="C547" s="1">
        <v>11.3</v>
      </c>
      <c r="D547" s="1">
        <v>20.3</v>
      </c>
      <c r="E547" s="1">
        <v>23.7</v>
      </c>
      <c r="F547" s="1">
        <v>27</v>
      </c>
      <c r="G547" s="1">
        <v>28.1</v>
      </c>
      <c r="H547" s="1">
        <v>25.2</v>
      </c>
      <c r="I547" s="1">
        <v>26.2</v>
      </c>
      <c r="J547" s="1">
        <v>25.4</v>
      </c>
      <c r="K547" s="1">
        <v>22.8</v>
      </c>
      <c r="L547" s="1">
        <v>12.4</v>
      </c>
      <c r="M547" s="1">
        <v>20.5</v>
      </c>
    </row>
    <row r="548" spans="1:13">
      <c r="A548" s="1">
        <v>18</v>
      </c>
      <c r="B548" s="1">
        <v>14.4</v>
      </c>
      <c r="C548" s="1">
        <v>12.5</v>
      </c>
      <c r="D548" s="1">
        <v>20.8</v>
      </c>
      <c r="E548" s="1">
        <v>22.4</v>
      </c>
      <c r="F548" s="1">
        <v>27.3</v>
      </c>
      <c r="G548" s="1">
        <v>22.7</v>
      </c>
      <c r="H548" s="1">
        <v>25.6</v>
      </c>
      <c r="I548" s="1">
        <v>26.1</v>
      </c>
      <c r="J548" s="1">
        <v>24.8</v>
      </c>
      <c r="K548" s="1">
        <v>23.7</v>
      </c>
      <c r="L548" s="1">
        <v>12.9</v>
      </c>
      <c r="M548" s="1">
        <v>19.8</v>
      </c>
    </row>
    <row r="549" spans="1:13">
      <c r="A549" s="1">
        <v>19</v>
      </c>
      <c r="B549" s="1">
        <v>12.4</v>
      </c>
      <c r="C549" s="1">
        <v>13.3</v>
      </c>
      <c r="D549" s="1">
        <v>20.8</v>
      </c>
      <c r="E549" s="1">
        <v>20.8</v>
      </c>
      <c r="F549" s="1">
        <v>28</v>
      </c>
      <c r="G549" s="1">
        <v>24.4</v>
      </c>
      <c r="H549" s="1">
        <v>26.6</v>
      </c>
      <c r="I549" s="1">
        <v>26.1</v>
      </c>
      <c r="J549" s="1">
        <v>26.4</v>
      </c>
      <c r="K549" s="1">
        <v>23.8</v>
      </c>
      <c r="L549" s="1">
        <v>13</v>
      </c>
      <c r="M549" s="1">
        <v>20.7</v>
      </c>
    </row>
    <row r="550" spans="1:13">
      <c r="A550" s="1">
        <v>20</v>
      </c>
      <c r="B550" s="1">
        <v>12.3</v>
      </c>
      <c r="C550" s="1">
        <v>14.5</v>
      </c>
      <c r="D550" s="1">
        <v>20</v>
      </c>
      <c r="E550" s="1">
        <v>20</v>
      </c>
      <c r="F550" s="1">
        <v>26.9</v>
      </c>
      <c r="G550" s="1">
        <v>27.8</v>
      </c>
      <c r="H550" s="1">
        <v>24.6</v>
      </c>
      <c r="I550" s="1">
        <v>25.8</v>
      </c>
      <c r="J550" s="1">
        <v>24.8</v>
      </c>
      <c r="K550" s="1">
        <v>23.3</v>
      </c>
      <c r="L550" s="1">
        <v>12.7</v>
      </c>
      <c r="M550" s="1">
        <v>21</v>
      </c>
    </row>
    <row r="551" spans="1:13">
      <c r="A551" s="1">
        <v>21</v>
      </c>
      <c r="B551" s="1">
        <v>12.9</v>
      </c>
      <c r="C551" s="1">
        <v>13</v>
      </c>
      <c r="D551" s="1">
        <v>19.8</v>
      </c>
      <c r="E551" s="1">
        <v>20.399999999999999</v>
      </c>
      <c r="F551" s="1">
        <v>27</v>
      </c>
      <c r="G551" s="1">
        <v>28.1</v>
      </c>
      <c r="H551" s="1">
        <v>25.1</v>
      </c>
      <c r="I551" s="1">
        <v>25.8</v>
      </c>
      <c r="J551" s="1">
        <v>25.8</v>
      </c>
      <c r="K551" s="1">
        <v>21.3</v>
      </c>
      <c r="L551" s="1">
        <v>13.8</v>
      </c>
      <c r="M551" s="1">
        <v>20.399999999999999</v>
      </c>
    </row>
    <row r="552" spans="1:13">
      <c r="A552" s="1">
        <v>22</v>
      </c>
      <c r="B552" s="1">
        <v>13</v>
      </c>
      <c r="C552" s="1">
        <v>11.9</v>
      </c>
      <c r="D552" s="1">
        <v>19.399999999999999</v>
      </c>
      <c r="E552" s="1">
        <v>22</v>
      </c>
      <c r="F552" s="1">
        <v>25.3</v>
      </c>
      <c r="G552" s="1">
        <v>23.8</v>
      </c>
      <c r="H552" s="1">
        <v>23.5</v>
      </c>
      <c r="I552" s="1">
        <v>26.6</v>
      </c>
      <c r="J552" s="1">
        <v>22.6</v>
      </c>
      <c r="K552" s="1">
        <v>22.3</v>
      </c>
      <c r="L552" s="1">
        <v>16.600000000000001</v>
      </c>
      <c r="M552" s="1">
        <v>20.9</v>
      </c>
    </row>
    <row r="553" spans="1:13">
      <c r="A553" s="1">
        <v>23</v>
      </c>
      <c r="B553" s="1">
        <v>12</v>
      </c>
      <c r="C553" s="1">
        <v>9.4</v>
      </c>
      <c r="D553" s="1">
        <v>18.5</v>
      </c>
      <c r="E553" s="1">
        <v>23.3</v>
      </c>
      <c r="F553" s="1">
        <v>26.9</v>
      </c>
      <c r="G553" s="1">
        <v>25.1</v>
      </c>
      <c r="H553" s="1">
        <v>24.5</v>
      </c>
      <c r="I553" s="1">
        <v>26.9</v>
      </c>
      <c r="J553" s="1">
        <v>21.3</v>
      </c>
      <c r="K553" s="1">
        <v>22.4</v>
      </c>
      <c r="L553" s="1">
        <v>18.2</v>
      </c>
      <c r="M553" s="1">
        <v>20.8</v>
      </c>
    </row>
    <row r="554" spans="1:13">
      <c r="A554" s="1">
        <v>24</v>
      </c>
      <c r="B554" s="1">
        <v>12</v>
      </c>
      <c r="C554" s="1">
        <v>11.2</v>
      </c>
      <c r="D554" s="1">
        <v>15.8</v>
      </c>
      <c r="E554" s="1">
        <v>23.8</v>
      </c>
      <c r="F554" s="1">
        <v>26.6</v>
      </c>
      <c r="G554" s="1">
        <v>25.8</v>
      </c>
      <c r="H554" s="1">
        <v>26.7</v>
      </c>
      <c r="I554" s="1">
        <v>27.5</v>
      </c>
      <c r="J554" s="1">
        <v>20.7</v>
      </c>
      <c r="K554" s="1">
        <v>21.6</v>
      </c>
      <c r="L554" s="1">
        <v>18.899999999999999</v>
      </c>
      <c r="M554" s="1">
        <v>19.399999999999999</v>
      </c>
    </row>
    <row r="555" spans="1:13">
      <c r="A555" s="1">
        <v>25</v>
      </c>
      <c r="B555" s="1">
        <v>14.1</v>
      </c>
      <c r="C555" s="1">
        <v>13.5</v>
      </c>
      <c r="D555" s="1">
        <v>14.3</v>
      </c>
      <c r="E555" s="1">
        <v>23.6</v>
      </c>
      <c r="F555" s="1">
        <v>25.3</v>
      </c>
      <c r="G555" s="1">
        <v>25.3</v>
      </c>
      <c r="H555" s="1">
        <v>28.4</v>
      </c>
      <c r="I555" s="1">
        <v>25.3</v>
      </c>
      <c r="J555" s="1">
        <v>22.4</v>
      </c>
      <c r="K555" s="1">
        <v>23</v>
      </c>
      <c r="L555" s="1">
        <v>18.7</v>
      </c>
      <c r="M555" s="1">
        <v>15.4</v>
      </c>
    </row>
    <row r="556" spans="1:13">
      <c r="A556" s="1">
        <v>26</v>
      </c>
      <c r="B556" s="1">
        <v>16.600000000000001</v>
      </c>
      <c r="C556" s="1">
        <v>17.7</v>
      </c>
      <c r="D556" s="1">
        <v>14.6</v>
      </c>
      <c r="E556" s="1">
        <v>23</v>
      </c>
      <c r="F556" s="1">
        <v>25.5</v>
      </c>
      <c r="G556" s="1">
        <v>27.2</v>
      </c>
      <c r="H556" s="1">
        <v>29.1</v>
      </c>
      <c r="I556" s="1">
        <v>25.8</v>
      </c>
      <c r="J556" s="1">
        <v>22.8</v>
      </c>
      <c r="K556" s="1">
        <v>22.4</v>
      </c>
      <c r="L556" s="1">
        <v>18.8</v>
      </c>
      <c r="M556" s="1">
        <v>14</v>
      </c>
    </row>
    <row r="557" spans="1:13">
      <c r="A557" s="1">
        <v>27</v>
      </c>
      <c r="B557" s="1">
        <v>17.7</v>
      </c>
      <c r="C557" s="1">
        <v>18.7</v>
      </c>
      <c r="D557" s="1">
        <v>18.3</v>
      </c>
      <c r="E557" s="1">
        <v>24.1</v>
      </c>
      <c r="F557" s="1">
        <v>24.9</v>
      </c>
      <c r="G557" s="1">
        <v>28.7</v>
      </c>
      <c r="H557" s="1">
        <v>29.7</v>
      </c>
      <c r="I557" s="1">
        <v>26.5</v>
      </c>
      <c r="J557" s="1">
        <v>21.6</v>
      </c>
      <c r="K557" s="1">
        <v>23.3</v>
      </c>
      <c r="L557" s="1">
        <v>17.899999999999999</v>
      </c>
      <c r="M557" s="1">
        <v>14.6</v>
      </c>
    </row>
    <row r="558" spans="1:13">
      <c r="A558" s="1">
        <v>28</v>
      </c>
      <c r="B558" s="1">
        <v>16.399999999999999</v>
      </c>
      <c r="C558" s="1">
        <v>19</v>
      </c>
      <c r="D558" s="1">
        <v>19.8</v>
      </c>
      <c r="E558" s="1">
        <v>25.1</v>
      </c>
      <c r="F558" s="1">
        <v>24.9</v>
      </c>
      <c r="G558" s="1">
        <v>28.3</v>
      </c>
      <c r="H558" s="1">
        <v>28.2</v>
      </c>
      <c r="I558" s="1">
        <v>26.1</v>
      </c>
      <c r="J558" s="1">
        <v>22.2</v>
      </c>
      <c r="K558" s="1">
        <v>23.3</v>
      </c>
      <c r="L558" s="1">
        <v>17.2</v>
      </c>
      <c r="M558" s="1">
        <v>16.2</v>
      </c>
    </row>
    <row r="559" spans="1:13">
      <c r="A559" s="1">
        <v>29</v>
      </c>
      <c r="B559" s="1">
        <v>12.2</v>
      </c>
      <c r="D559" s="1">
        <v>20.3</v>
      </c>
      <c r="E559" s="1">
        <v>23.5</v>
      </c>
      <c r="F559" s="1">
        <v>26.7</v>
      </c>
      <c r="G559" s="1">
        <v>28.3</v>
      </c>
      <c r="H559" s="1">
        <v>24.3</v>
      </c>
      <c r="I559" s="1">
        <v>25</v>
      </c>
      <c r="J559" s="1">
        <v>24.4</v>
      </c>
      <c r="K559" s="1">
        <v>20.399999999999999</v>
      </c>
      <c r="L559" s="1">
        <v>16.5</v>
      </c>
      <c r="M559" s="1">
        <v>17.8</v>
      </c>
    </row>
    <row r="560" spans="1:13">
      <c r="A560" s="1">
        <v>30</v>
      </c>
      <c r="B560" s="1">
        <v>8.1999999999999993</v>
      </c>
      <c r="D560" s="1">
        <v>20.5</v>
      </c>
      <c r="E560" s="1">
        <v>24.7</v>
      </c>
      <c r="F560" s="1">
        <v>28.8</v>
      </c>
      <c r="G560" s="1">
        <v>25.9</v>
      </c>
      <c r="H560" s="1">
        <v>26.2</v>
      </c>
      <c r="I560" s="1">
        <v>22.7</v>
      </c>
      <c r="J560" s="1">
        <v>24.8</v>
      </c>
      <c r="K560" s="1">
        <v>20.3</v>
      </c>
      <c r="L560" s="1">
        <v>15.5</v>
      </c>
      <c r="M560" s="1">
        <v>19.600000000000001</v>
      </c>
    </row>
    <row r="561" spans="1:13">
      <c r="A561" s="1">
        <v>31</v>
      </c>
      <c r="B561" s="1">
        <v>5.4</v>
      </c>
      <c r="D561" s="1">
        <v>19.600000000000001</v>
      </c>
      <c r="F561" s="1">
        <v>28.7</v>
      </c>
      <c r="H561" s="1">
        <v>26.7</v>
      </c>
      <c r="I561" s="1">
        <v>25.7</v>
      </c>
      <c r="K561" s="1">
        <v>23.1</v>
      </c>
      <c r="M561" s="1">
        <v>18.2</v>
      </c>
    </row>
    <row r="562" spans="1:13">
      <c r="A562" s="1">
        <f>A529+1</f>
        <v>1978</v>
      </c>
      <c r="B562" s="1" t="s">
        <v>2</v>
      </c>
      <c r="C562" s="1" t="s">
        <v>3</v>
      </c>
      <c r="D562" s="1" t="s">
        <v>4</v>
      </c>
      <c r="E562" s="1" t="s">
        <v>5</v>
      </c>
      <c r="F562" s="1" t="s">
        <v>6</v>
      </c>
      <c r="G562" s="1" t="s">
        <v>7</v>
      </c>
      <c r="H562" s="1" t="s">
        <v>8</v>
      </c>
      <c r="I562" s="1" t="s">
        <v>9</v>
      </c>
      <c r="J562" s="1" t="s">
        <v>10</v>
      </c>
      <c r="K562" s="1" t="s">
        <v>11</v>
      </c>
      <c r="L562" s="1" t="s">
        <v>12</v>
      </c>
      <c r="M562" s="1" t="s">
        <v>13</v>
      </c>
    </row>
    <row r="564" spans="1:13">
      <c r="A564" s="1">
        <v>1</v>
      </c>
      <c r="B564" s="1">
        <v>16.600000000000001</v>
      </c>
      <c r="C564" s="1">
        <v>10.8</v>
      </c>
      <c r="D564" s="1">
        <v>16.3</v>
      </c>
      <c r="E564" s="1">
        <v>23</v>
      </c>
      <c r="F564" s="1">
        <v>25.4</v>
      </c>
      <c r="G564" s="1">
        <v>24.9</v>
      </c>
      <c r="H564" s="1">
        <v>27.4</v>
      </c>
      <c r="I564" s="1">
        <v>27.1</v>
      </c>
      <c r="J564" s="1">
        <v>24.3</v>
      </c>
      <c r="K564" s="1">
        <v>24.4</v>
      </c>
      <c r="L564" s="1">
        <v>14.9</v>
      </c>
      <c r="M564" s="1">
        <v>15.2</v>
      </c>
    </row>
    <row r="565" spans="1:13">
      <c r="A565" s="1">
        <v>2</v>
      </c>
      <c r="B565" s="1">
        <v>14.6</v>
      </c>
      <c r="C565" s="1">
        <v>12.2</v>
      </c>
      <c r="D565" s="1">
        <v>19</v>
      </c>
      <c r="E565" s="1">
        <v>20.6</v>
      </c>
      <c r="F565" s="1">
        <v>22.8</v>
      </c>
      <c r="G565" s="1">
        <v>24.2</v>
      </c>
      <c r="H565" s="1">
        <v>26.9</v>
      </c>
      <c r="I565" s="1">
        <v>28.4</v>
      </c>
      <c r="J565" s="1">
        <v>22.4</v>
      </c>
      <c r="K565" s="1">
        <v>24.8</v>
      </c>
      <c r="L565" s="1">
        <v>15.8</v>
      </c>
      <c r="M565" s="1">
        <v>15.4</v>
      </c>
    </row>
    <row r="566" spans="1:13">
      <c r="A566" s="1">
        <v>3</v>
      </c>
      <c r="B566" s="1">
        <v>13.5</v>
      </c>
      <c r="C566" s="1">
        <v>14.3</v>
      </c>
      <c r="D566" s="1">
        <v>21.3</v>
      </c>
      <c r="E566" s="1">
        <v>16.600000000000001</v>
      </c>
      <c r="F566" s="1">
        <v>24.9</v>
      </c>
      <c r="G566" s="1">
        <v>22.6</v>
      </c>
      <c r="H566" s="1">
        <v>26.5</v>
      </c>
      <c r="I566" s="1">
        <v>23.2</v>
      </c>
      <c r="J566" s="1">
        <v>25.1</v>
      </c>
      <c r="K566" s="1">
        <v>23.6</v>
      </c>
      <c r="L566" s="1">
        <v>16.399999999999999</v>
      </c>
      <c r="M566" s="1">
        <v>12.6</v>
      </c>
    </row>
    <row r="567" spans="1:13">
      <c r="A567" s="1">
        <v>4</v>
      </c>
      <c r="B567" s="1">
        <v>10.7</v>
      </c>
      <c r="C567" s="1">
        <v>14.3</v>
      </c>
      <c r="D567" s="1">
        <v>21.8</v>
      </c>
      <c r="E567" s="1">
        <v>17.399999999999999</v>
      </c>
      <c r="F567" s="1">
        <v>21.7</v>
      </c>
      <c r="G567" s="1">
        <v>22.5</v>
      </c>
      <c r="H567" s="1">
        <v>26.3</v>
      </c>
      <c r="I567" s="1">
        <v>25.8</v>
      </c>
      <c r="J567" s="1">
        <v>26</v>
      </c>
      <c r="K567" s="1">
        <v>23.2</v>
      </c>
      <c r="L567" s="1">
        <v>16.399999999999999</v>
      </c>
      <c r="M567" s="1">
        <v>18.600000000000001</v>
      </c>
    </row>
    <row r="568" spans="1:13">
      <c r="A568" s="1">
        <v>5</v>
      </c>
      <c r="B568" s="1">
        <v>11.2</v>
      </c>
      <c r="C568" s="1">
        <v>15.2</v>
      </c>
      <c r="D568" s="1">
        <v>18.7</v>
      </c>
      <c r="E568" s="1">
        <v>19.600000000000001</v>
      </c>
      <c r="F568" s="1">
        <v>22.2</v>
      </c>
      <c r="G568" s="1">
        <v>24.5</v>
      </c>
      <c r="H568" s="1">
        <v>26.2</v>
      </c>
      <c r="I568" s="1">
        <v>26.9</v>
      </c>
      <c r="J568" s="1">
        <v>25.2</v>
      </c>
      <c r="K568" s="1">
        <v>22.5</v>
      </c>
      <c r="L568" s="1">
        <v>19.600000000000001</v>
      </c>
      <c r="M568" s="1">
        <v>16.3</v>
      </c>
    </row>
    <row r="569" spans="1:13">
      <c r="A569" s="1">
        <v>6</v>
      </c>
      <c r="B569" s="1">
        <v>11.8</v>
      </c>
      <c r="C569" s="1">
        <v>19.3</v>
      </c>
      <c r="D569" s="1">
        <v>18.100000000000001</v>
      </c>
      <c r="E569" s="1">
        <v>21.1</v>
      </c>
      <c r="F569" s="1">
        <v>23.9</v>
      </c>
      <c r="G569" s="1">
        <v>24</v>
      </c>
      <c r="H569" s="1">
        <v>25.1</v>
      </c>
      <c r="I569" s="1">
        <v>25.3</v>
      </c>
      <c r="J569" s="1">
        <v>25.2</v>
      </c>
      <c r="K569" s="1">
        <v>23.8</v>
      </c>
      <c r="L569" s="1">
        <v>19.8</v>
      </c>
      <c r="M569" s="1">
        <v>15.6</v>
      </c>
    </row>
    <row r="570" spans="1:13">
      <c r="A570" s="1">
        <v>7</v>
      </c>
      <c r="B570" s="1">
        <v>12.7</v>
      </c>
      <c r="C570" s="1">
        <v>19</v>
      </c>
      <c r="D570" s="1">
        <v>20.3</v>
      </c>
      <c r="E570" s="1">
        <v>21.1</v>
      </c>
      <c r="F570" s="1">
        <v>25</v>
      </c>
      <c r="G570" s="1">
        <v>23.9</v>
      </c>
      <c r="H570" s="1">
        <v>26.3</v>
      </c>
      <c r="I570" s="1">
        <v>24.8</v>
      </c>
      <c r="J570" s="1">
        <v>25.8</v>
      </c>
      <c r="K570" s="1">
        <v>23.7</v>
      </c>
      <c r="L570" s="1">
        <v>19.899999999999999</v>
      </c>
      <c r="M570" s="1">
        <v>19.600000000000001</v>
      </c>
    </row>
    <row r="571" spans="1:13">
      <c r="A571" s="1">
        <v>8</v>
      </c>
      <c r="B571" s="1">
        <v>17.600000000000001</v>
      </c>
      <c r="C571" s="1">
        <v>20.6</v>
      </c>
      <c r="D571" s="1">
        <v>21.6</v>
      </c>
      <c r="E571" s="1">
        <v>21.9</v>
      </c>
      <c r="F571" s="1">
        <v>25.3</v>
      </c>
      <c r="G571" s="1">
        <v>25.4</v>
      </c>
      <c r="H571" s="1">
        <v>26.5</v>
      </c>
      <c r="I571" s="1">
        <v>24.2</v>
      </c>
      <c r="J571" s="1">
        <v>24.5</v>
      </c>
      <c r="K571" s="1">
        <v>24.1</v>
      </c>
      <c r="L571" s="1">
        <v>20.399999999999999</v>
      </c>
      <c r="M571" s="1">
        <v>20.3</v>
      </c>
    </row>
    <row r="572" spans="1:13">
      <c r="A572" s="1">
        <v>9</v>
      </c>
      <c r="B572" s="1">
        <v>16.600000000000001</v>
      </c>
      <c r="C572" s="1">
        <v>21.6</v>
      </c>
      <c r="D572" s="1">
        <v>22.5</v>
      </c>
      <c r="E572" s="1">
        <v>20.3</v>
      </c>
      <c r="F572" s="1">
        <v>25.9</v>
      </c>
      <c r="G572" s="1">
        <v>27.7</v>
      </c>
      <c r="H572" s="1">
        <v>25.5</v>
      </c>
      <c r="I572" s="1">
        <v>26.5</v>
      </c>
      <c r="J572" s="1">
        <v>23.5</v>
      </c>
      <c r="K572" s="1">
        <v>21.2</v>
      </c>
      <c r="L572" s="1">
        <v>21.9</v>
      </c>
      <c r="M572" s="1">
        <v>20.8</v>
      </c>
    </row>
    <row r="573" spans="1:13">
      <c r="A573" s="1">
        <v>10</v>
      </c>
      <c r="B573" s="1">
        <v>13.6</v>
      </c>
      <c r="C573" s="1">
        <v>21.8</v>
      </c>
      <c r="D573" s="1">
        <v>19.399999999999999</v>
      </c>
      <c r="E573" s="1">
        <v>20.100000000000001</v>
      </c>
      <c r="F573" s="1">
        <v>20.7</v>
      </c>
      <c r="G573" s="1">
        <v>25.1</v>
      </c>
      <c r="H573" s="1">
        <v>26.3</v>
      </c>
      <c r="I573" s="1">
        <v>23.9</v>
      </c>
      <c r="J573" s="1">
        <v>22</v>
      </c>
      <c r="K573" s="1">
        <v>23.3</v>
      </c>
      <c r="L573" s="1">
        <v>20</v>
      </c>
      <c r="M573" s="1">
        <v>21.4</v>
      </c>
    </row>
    <row r="574" spans="1:13">
      <c r="A574" s="1">
        <v>11</v>
      </c>
      <c r="B574" s="1">
        <v>13</v>
      </c>
      <c r="C574" s="1">
        <v>22.1</v>
      </c>
      <c r="D574" s="1">
        <v>18.899999999999999</v>
      </c>
      <c r="E574" s="1">
        <v>19.8</v>
      </c>
      <c r="F574" s="1">
        <v>20.6</v>
      </c>
      <c r="G574" s="1">
        <v>26.5</v>
      </c>
      <c r="H574" s="1">
        <v>26.5</v>
      </c>
      <c r="I574" s="1">
        <v>25.7</v>
      </c>
      <c r="J574" s="1">
        <v>24</v>
      </c>
      <c r="K574" s="1">
        <v>21.1</v>
      </c>
      <c r="L574" s="1">
        <v>18.8</v>
      </c>
      <c r="M574" s="1">
        <v>17.899999999999999</v>
      </c>
    </row>
    <row r="575" spans="1:13">
      <c r="A575" s="1">
        <v>12</v>
      </c>
      <c r="B575" s="1">
        <v>13.5</v>
      </c>
      <c r="C575" s="1">
        <v>13.2</v>
      </c>
      <c r="D575" s="1">
        <v>20.3</v>
      </c>
      <c r="E575" s="1">
        <v>21.3</v>
      </c>
      <c r="F575" s="1">
        <v>22.2</v>
      </c>
      <c r="G575" s="1">
        <v>26.7</v>
      </c>
      <c r="H575" s="1">
        <v>26.7</v>
      </c>
      <c r="I575" s="1">
        <v>25</v>
      </c>
      <c r="J575" s="1">
        <v>24.8</v>
      </c>
      <c r="K575" s="1">
        <v>20.2</v>
      </c>
      <c r="L575" s="1">
        <v>18.399999999999999</v>
      </c>
      <c r="M575" s="1">
        <v>14.6</v>
      </c>
    </row>
    <row r="576" spans="1:13">
      <c r="A576" s="1">
        <v>13</v>
      </c>
      <c r="B576" s="1">
        <v>16.100000000000001</v>
      </c>
      <c r="C576" s="1">
        <v>11.2</v>
      </c>
      <c r="D576" s="1">
        <v>14.9</v>
      </c>
      <c r="E576" s="1">
        <v>21.9</v>
      </c>
      <c r="F576" s="1">
        <v>22.8</v>
      </c>
      <c r="G576" s="1">
        <v>27.5</v>
      </c>
      <c r="H576" s="1">
        <v>27.5</v>
      </c>
      <c r="I576" s="1">
        <v>24.7</v>
      </c>
      <c r="J576" s="1">
        <v>24.7</v>
      </c>
      <c r="K576" s="1">
        <v>20.399999999999999</v>
      </c>
      <c r="L576" s="1">
        <v>17.600000000000001</v>
      </c>
      <c r="M576" s="1">
        <v>13.3</v>
      </c>
    </row>
    <row r="577" spans="1:13">
      <c r="A577" s="1">
        <v>14</v>
      </c>
      <c r="B577" s="1">
        <v>14.5</v>
      </c>
      <c r="C577" s="1">
        <v>11.5</v>
      </c>
      <c r="D577" s="1">
        <v>13.7</v>
      </c>
      <c r="E577" s="1">
        <v>19.7</v>
      </c>
      <c r="F577" s="1">
        <v>23.6</v>
      </c>
      <c r="G577" s="1">
        <v>26.6</v>
      </c>
      <c r="H577" s="1">
        <v>27.7</v>
      </c>
      <c r="I577" s="1">
        <v>25.1</v>
      </c>
      <c r="J577" s="1">
        <v>24.3</v>
      </c>
      <c r="K577" s="1">
        <v>19.3</v>
      </c>
      <c r="L577" s="1">
        <v>17.8</v>
      </c>
      <c r="M577" s="1">
        <v>16.2</v>
      </c>
    </row>
    <row r="578" spans="1:13">
      <c r="A578" s="1">
        <v>15</v>
      </c>
      <c r="B578" s="1">
        <v>17.899999999999999</v>
      </c>
      <c r="C578" s="1">
        <v>11.3</v>
      </c>
      <c r="D578" s="1">
        <v>13.1</v>
      </c>
      <c r="E578" s="1">
        <v>22.1</v>
      </c>
      <c r="F578" s="1">
        <v>24.7</v>
      </c>
      <c r="G578" s="1">
        <v>25.5</v>
      </c>
      <c r="H578" s="1">
        <v>25.9</v>
      </c>
      <c r="I578" s="1">
        <v>26</v>
      </c>
      <c r="J578" s="1">
        <v>25.1</v>
      </c>
      <c r="K578" s="1">
        <v>19.100000000000001</v>
      </c>
      <c r="L578" s="1">
        <v>19.5</v>
      </c>
      <c r="M578" s="1">
        <v>13.6</v>
      </c>
    </row>
    <row r="579" spans="1:13">
      <c r="A579" s="1">
        <v>16</v>
      </c>
      <c r="B579" s="1">
        <v>17.5</v>
      </c>
      <c r="C579" s="1">
        <v>11.5</v>
      </c>
      <c r="D579" s="1">
        <v>14.2</v>
      </c>
      <c r="E579" s="1">
        <v>23.3</v>
      </c>
      <c r="F579" s="1">
        <v>25.8</v>
      </c>
      <c r="G579" s="1">
        <v>28</v>
      </c>
      <c r="H579" s="1">
        <v>27.7</v>
      </c>
      <c r="I579" s="1">
        <v>27.4</v>
      </c>
      <c r="J579" s="1">
        <v>24.9</v>
      </c>
      <c r="K579" s="1">
        <v>18.899999999999999</v>
      </c>
      <c r="L579" s="1">
        <v>21</v>
      </c>
      <c r="M579" s="1">
        <v>11.7</v>
      </c>
    </row>
    <row r="580" spans="1:13">
      <c r="A580" s="1">
        <v>17</v>
      </c>
      <c r="B580" s="1">
        <v>11.6</v>
      </c>
      <c r="C580" s="1">
        <v>10.1</v>
      </c>
      <c r="D580" s="1">
        <v>17.3</v>
      </c>
      <c r="E580" s="1">
        <v>20.6</v>
      </c>
      <c r="F580" s="1">
        <v>25.7</v>
      </c>
      <c r="G580" s="1">
        <v>27.5</v>
      </c>
      <c r="H580" s="1">
        <v>27.1</v>
      </c>
      <c r="I580" s="1">
        <v>26.5</v>
      </c>
      <c r="J580" s="1">
        <v>25.1</v>
      </c>
      <c r="K580" s="1">
        <v>20.399999999999999</v>
      </c>
      <c r="L580" s="1">
        <v>21.1</v>
      </c>
      <c r="M580" s="1">
        <v>11.5</v>
      </c>
    </row>
    <row r="581" spans="1:13">
      <c r="A581" s="1">
        <v>18</v>
      </c>
      <c r="B581" s="1">
        <v>10.3</v>
      </c>
      <c r="C581" s="1">
        <v>11.1</v>
      </c>
      <c r="D581" s="1">
        <v>18.8</v>
      </c>
      <c r="E581" s="1">
        <v>19.399999999999999</v>
      </c>
      <c r="F581" s="1">
        <v>22.6</v>
      </c>
      <c r="G581" s="1">
        <v>26.8</v>
      </c>
      <c r="H581" s="1">
        <v>23.1</v>
      </c>
      <c r="I581" s="1">
        <v>27.6</v>
      </c>
      <c r="J581" s="1">
        <v>23.8</v>
      </c>
      <c r="K581" s="1">
        <v>21.3</v>
      </c>
      <c r="L581" s="1">
        <v>22</v>
      </c>
      <c r="M581" s="1">
        <v>11.9</v>
      </c>
    </row>
    <row r="582" spans="1:13">
      <c r="A582" s="1">
        <v>19</v>
      </c>
      <c r="B582" s="1">
        <v>11</v>
      </c>
      <c r="C582" s="1">
        <v>12.8</v>
      </c>
      <c r="D582" s="1">
        <v>20.6</v>
      </c>
      <c r="E582" s="1">
        <v>20.8</v>
      </c>
      <c r="F582" s="1">
        <v>23.8</v>
      </c>
      <c r="G582" s="1">
        <v>26.5</v>
      </c>
      <c r="H582" s="1">
        <v>22.5</v>
      </c>
      <c r="I582" s="1">
        <v>27.7</v>
      </c>
      <c r="J582" s="1">
        <v>24.1</v>
      </c>
      <c r="K582" s="1">
        <v>21.9</v>
      </c>
      <c r="L582" s="1">
        <v>22.1</v>
      </c>
      <c r="M582" s="1">
        <v>13.3</v>
      </c>
    </row>
    <row r="583" spans="1:13">
      <c r="A583" s="1">
        <v>20</v>
      </c>
      <c r="B583" s="1">
        <v>11.7</v>
      </c>
      <c r="C583" s="1">
        <v>14</v>
      </c>
      <c r="D583" s="1">
        <v>21.6</v>
      </c>
      <c r="E583" s="1">
        <v>23.9</v>
      </c>
      <c r="F583" s="1">
        <v>25.3</v>
      </c>
      <c r="G583" s="1">
        <v>27</v>
      </c>
      <c r="H583" s="1">
        <v>24.4</v>
      </c>
      <c r="I583" s="1">
        <v>27.7</v>
      </c>
      <c r="J583" s="1">
        <v>25.4</v>
      </c>
      <c r="K583" s="1">
        <v>22.8</v>
      </c>
      <c r="L583" s="1">
        <v>19.600000000000001</v>
      </c>
      <c r="M583" s="1">
        <v>16.399999999999999</v>
      </c>
    </row>
    <row r="584" spans="1:13">
      <c r="A584" s="1">
        <v>21</v>
      </c>
      <c r="B584" s="1">
        <v>12</v>
      </c>
      <c r="C584" s="1">
        <v>13.1</v>
      </c>
      <c r="D584" s="1">
        <v>22.6</v>
      </c>
      <c r="E584" s="1">
        <v>24.6</v>
      </c>
      <c r="F584" s="1">
        <v>26.7</v>
      </c>
      <c r="G584" s="1">
        <v>26.7</v>
      </c>
      <c r="H584" s="1">
        <v>24.3</v>
      </c>
      <c r="I584" s="1">
        <v>25.7</v>
      </c>
      <c r="J584" s="1">
        <v>23.9</v>
      </c>
      <c r="K584" s="1">
        <v>22.8</v>
      </c>
      <c r="L584" s="1">
        <v>18.8</v>
      </c>
      <c r="M584" s="1">
        <v>16.399999999999999</v>
      </c>
    </row>
    <row r="585" spans="1:13">
      <c r="A585" s="1">
        <v>22</v>
      </c>
      <c r="B585" s="1">
        <v>9.6</v>
      </c>
      <c r="C585" s="1">
        <v>12.8</v>
      </c>
      <c r="D585" s="1">
        <v>17.5</v>
      </c>
      <c r="E585" s="1">
        <v>24.2</v>
      </c>
      <c r="F585" s="1">
        <v>26.7</v>
      </c>
      <c r="G585" s="1">
        <v>25.9</v>
      </c>
      <c r="H585" s="1">
        <v>25.2</v>
      </c>
      <c r="I585" s="1">
        <v>26.2</v>
      </c>
      <c r="J585" s="1">
        <v>22.4</v>
      </c>
      <c r="K585" s="1">
        <v>23.3</v>
      </c>
      <c r="L585" s="1">
        <v>20.9</v>
      </c>
      <c r="M585" s="1">
        <v>16.899999999999999</v>
      </c>
    </row>
    <row r="586" spans="1:13">
      <c r="A586" s="1">
        <v>23</v>
      </c>
      <c r="B586" s="1">
        <v>11.3</v>
      </c>
      <c r="C586" s="1">
        <v>12.3</v>
      </c>
      <c r="D586" s="1">
        <v>14.4</v>
      </c>
      <c r="E586" s="1">
        <v>23.7</v>
      </c>
      <c r="F586" s="1">
        <v>23.2</v>
      </c>
      <c r="G586" s="1">
        <v>25.5</v>
      </c>
      <c r="H586" s="1">
        <v>25.4</v>
      </c>
      <c r="I586" s="1">
        <v>25</v>
      </c>
      <c r="J586" s="1">
        <v>23</v>
      </c>
      <c r="K586" s="1">
        <v>22.6</v>
      </c>
      <c r="L586" s="1">
        <v>17.899999999999999</v>
      </c>
      <c r="M586" s="1">
        <v>16.5</v>
      </c>
    </row>
    <row r="587" spans="1:13">
      <c r="A587" s="1">
        <v>24</v>
      </c>
      <c r="B587" s="1">
        <v>16.8</v>
      </c>
      <c r="C587" s="1">
        <v>14.1</v>
      </c>
      <c r="D587" s="1">
        <v>12.5</v>
      </c>
      <c r="E587" s="1">
        <v>22.4</v>
      </c>
      <c r="F587" s="1">
        <v>24.2</v>
      </c>
      <c r="G587" s="1">
        <v>24.7</v>
      </c>
      <c r="H587" s="1">
        <v>26.7</v>
      </c>
      <c r="I587" s="1">
        <v>26.3</v>
      </c>
      <c r="J587" s="1">
        <v>22.2</v>
      </c>
      <c r="K587" s="1">
        <v>22.8</v>
      </c>
      <c r="L587" s="1">
        <v>19.899999999999999</v>
      </c>
      <c r="M587" s="1">
        <v>17.100000000000001</v>
      </c>
    </row>
    <row r="588" spans="1:13">
      <c r="A588" s="1">
        <v>25</v>
      </c>
      <c r="B588" s="1">
        <v>18.7</v>
      </c>
      <c r="C588" s="1">
        <v>16</v>
      </c>
      <c r="D588" s="1">
        <v>14.5</v>
      </c>
      <c r="E588" s="1">
        <v>22</v>
      </c>
      <c r="F588" s="1">
        <v>25.5</v>
      </c>
      <c r="G588" s="1">
        <v>27.7</v>
      </c>
      <c r="H588" s="1">
        <v>25.9</v>
      </c>
      <c r="I588" s="1">
        <v>25.8</v>
      </c>
      <c r="J588" s="1">
        <v>23.4</v>
      </c>
      <c r="K588" s="1">
        <v>22.7</v>
      </c>
      <c r="L588" s="1">
        <v>20.9</v>
      </c>
      <c r="M588" s="1">
        <v>18.3</v>
      </c>
    </row>
    <row r="589" spans="1:13">
      <c r="A589" s="1">
        <v>26</v>
      </c>
      <c r="B589" s="1">
        <v>17.100000000000001</v>
      </c>
      <c r="C589" s="1">
        <v>15.4</v>
      </c>
      <c r="D589" s="1">
        <v>15.7</v>
      </c>
      <c r="E589" s="1">
        <v>24.3</v>
      </c>
      <c r="F589" s="1">
        <v>24.7</v>
      </c>
      <c r="G589" s="1">
        <v>23.7</v>
      </c>
      <c r="H589" s="1">
        <v>24.9</v>
      </c>
      <c r="I589" s="1">
        <v>26.1</v>
      </c>
      <c r="J589" s="1">
        <v>23.6</v>
      </c>
      <c r="K589" s="1">
        <v>23.2</v>
      </c>
      <c r="L589" s="1">
        <v>16.2</v>
      </c>
      <c r="M589" s="1">
        <v>19</v>
      </c>
    </row>
    <row r="590" spans="1:13">
      <c r="A590" s="1">
        <v>27</v>
      </c>
      <c r="B590" s="1">
        <v>20.399999999999999</v>
      </c>
      <c r="C590" s="1">
        <v>14.2</v>
      </c>
      <c r="D590" s="1">
        <v>17.899999999999999</v>
      </c>
      <c r="E590" s="1">
        <v>25.5</v>
      </c>
      <c r="F590" s="1">
        <v>25.9</v>
      </c>
      <c r="G590" s="1">
        <v>24.8</v>
      </c>
      <c r="H590" s="1">
        <v>26.5</v>
      </c>
      <c r="I590" s="1">
        <v>27</v>
      </c>
      <c r="J590" s="1">
        <v>21.5</v>
      </c>
      <c r="K590" s="1">
        <v>23.7</v>
      </c>
      <c r="L590" s="1">
        <v>16.399999999999999</v>
      </c>
      <c r="M590" s="1">
        <v>19.399999999999999</v>
      </c>
    </row>
    <row r="591" spans="1:13">
      <c r="A591" s="1">
        <v>28</v>
      </c>
      <c r="B591" s="1">
        <v>20.7</v>
      </c>
      <c r="C591" s="1">
        <v>13.9</v>
      </c>
      <c r="D591" s="1">
        <v>19.899999999999999</v>
      </c>
      <c r="E591" s="1">
        <v>23.6</v>
      </c>
      <c r="F591" s="1">
        <v>27.8</v>
      </c>
      <c r="G591" s="1">
        <v>25.1</v>
      </c>
      <c r="H591" s="1">
        <v>27.2</v>
      </c>
      <c r="I591" s="1">
        <v>24.4</v>
      </c>
      <c r="J591" s="1">
        <v>21.5</v>
      </c>
      <c r="K591" s="1">
        <v>18.600000000000001</v>
      </c>
      <c r="L591" s="1">
        <v>14.4</v>
      </c>
      <c r="M591" s="1">
        <v>19</v>
      </c>
    </row>
    <row r="592" spans="1:13">
      <c r="A592" s="1">
        <v>29</v>
      </c>
      <c r="B592" s="1">
        <v>15</v>
      </c>
      <c r="D592" s="1">
        <v>21.9</v>
      </c>
      <c r="E592" s="1">
        <v>24</v>
      </c>
      <c r="F592" s="1">
        <v>26.4</v>
      </c>
      <c r="G592" s="1">
        <v>26.2</v>
      </c>
      <c r="H592" s="1">
        <v>25.3</v>
      </c>
      <c r="I592" s="1">
        <v>24.9</v>
      </c>
      <c r="J592" s="1">
        <v>21.7</v>
      </c>
      <c r="K592" s="1">
        <v>15.2</v>
      </c>
      <c r="L592" s="1">
        <v>14.4</v>
      </c>
      <c r="M592" s="1">
        <v>19</v>
      </c>
    </row>
    <row r="593" spans="1:13">
      <c r="A593" s="1">
        <v>30</v>
      </c>
      <c r="B593" s="1">
        <v>14.1</v>
      </c>
      <c r="D593" s="1">
        <v>23.3</v>
      </c>
      <c r="E593" s="1">
        <v>24.3</v>
      </c>
      <c r="F593" s="1">
        <v>25.9</v>
      </c>
      <c r="G593" s="1">
        <v>27.6</v>
      </c>
      <c r="H593" s="1">
        <v>26.3</v>
      </c>
      <c r="I593" s="1">
        <v>25.1</v>
      </c>
      <c r="J593" s="1">
        <v>22.5</v>
      </c>
      <c r="K593" s="1">
        <v>13.9</v>
      </c>
      <c r="L593" s="1">
        <v>14.2</v>
      </c>
      <c r="M593" s="1">
        <v>18.600000000000001</v>
      </c>
    </row>
    <row r="594" spans="1:13">
      <c r="A594" s="1">
        <v>31</v>
      </c>
      <c r="B594" s="1">
        <v>12.5</v>
      </c>
      <c r="D594" s="1">
        <v>23.2</v>
      </c>
      <c r="F594" s="1">
        <v>26.8</v>
      </c>
      <c r="H594" s="1">
        <v>27.5</v>
      </c>
      <c r="I594" s="1">
        <v>25.7</v>
      </c>
      <c r="K594" s="1">
        <v>15.6</v>
      </c>
      <c r="M594" s="1">
        <v>18.8</v>
      </c>
    </row>
    <row r="595" spans="1:13">
      <c r="A595" s="1">
        <f>A562+1</f>
        <v>1979</v>
      </c>
      <c r="B595" s="1" t="s">
        <v>2</v>
      </c>
      <c r="C595" s="1" t="s">
        <v>3</v>
      </c>
      <c r="D595" s="1" t="s">
        <v>4</v>
      </c>
      <c r="E595" s="1" t="s">
        <v>5</v>
      </c>
      <c r="F595" s="1" t="s">
        <v>6</v>
      </c>
      <c r="G595" s="1" t="s">
        <v>7</v>
      </c>
      <c r="H595" s="1" t="s">
        <v>8</v>
      </c>
      <c r="I595" s="1" t="s">
        <v>9</v>
      </c>
      <c r="J595" s="1" t="s">
        <v>10</v>
      </c>
      <c r="K595" s="1" t="s">
        <v>11</v>
      </c>
      <c r="L595" s="1" t="s">
        <v>12</v>
      </c>
      <c r="M595" s="1" t="s">
        <v>13</v>
      </c>
    </row>
    <row r="597" spans="1:13">
      <c r="A597" s="1">
        <v>1</v>
      </c>
      <c r="B597" s="1">
        <v>18.7</v>
      </c>
      <c r="C597" s="1">
        <v>10.9</v>
      </c>
      <c r="D597" s="1">
        <v>14</v>
      </c>
      <c r="E597" s="1">
        <v>23.8</v>
      </c>
      <c r="F597" s="1">
        <v>25.4</v>
      </c>
      <c r="G597" s="1">
        <v>26</v>
      </c>
      <c r="H597" s="1">
        <v>25.9</v>
      </c>
      <c r="I597" s="1">
        <v>24.5</v>
      </c>
      <c r="J597" s="1">
        <v>25.3</v>
      </c>
      <c r="K597" s="1">
        <v>23.8</v>
      </c>
      <c r="L597" s="1">
        <v>18.5</v>
      </c>
      <c r="M597" s="1">
        <v>17.399999999999999</v>
      </c>
    </row>
    <row r="598" spans="1:13">
      <c r="A598" s="1">
        <v>2</v>
      </c>
      <c r="B598" s="1">
        <v>16.8</v>
      </c>
      <c r="C598" s="1">
        <v>12.7</v>
      </c>
      <c r="D598" s="1">
        <v>14.2</v>
      </c>
      <c r="E598" s="1">
        <v>22.3</v>
      </c>
      <c r="F598" s="1">
        <v>20.8</v>
      </c>
      <c r="G598" s="1">
        <v>26.4</v>
      </c>
      <c r="H598" s="1">
        <v>26.7</v>
      </c>
      <c r="I598" s="1">
        <v>26.3</v>
      </c>
      <c r="J598" s="1">
        <v>24</v>
      </c>
      <c r="K598" s="1">
        <v>22.6</v>
      </c>
      <c r="L598" s="1">
        <v>17.399999999999999</v>
      </c>
      <c r="M598" s="1">
        <v>13.5</v>
      </c>
    </row>
    <row r="599" spans="1:13">
      <c r="A599" s="1">
        <v>3</v>
      </c>
      <c r="B599" s="1">
        <v>14.5</v>
      </c>
      <c r="C599" s="1">
        <v>13.3</v>
      </c>
      <c r="D599" s="1">
        <v>15.6</v>
      </c>
      <c r="E599" s="1">
        <v>17.899999999999999</v>
      </c>
      <c r="F599" s="1">
        <v>22.4</v>
      </c>
      <c r="G599" s="1">
        <v>25.7</v>
      </c>
      <c r="H599" s="1">
        <v>25</v>
      </c>
      <c r="I599" s="1">
        <v>25.1</v>
      </c>
      <c r="J599" s="1">
        <v>24.1</v>
      </c>
      <c r="K599" s="1">
        <v>22.2</v>
      </c>
      <c r="L599" s="1">
        <v>16.7</v>
      </c>
      <c r="M599" s="1">
        <v>14.6</v>
      </c>
    </row>
    <row r="600" spans="1:13">
      <c r="A600" s="1">
        <v>4</v>
      </c>
      <c r="B600" s="1">
        <v>15.6</v>
      </c>
      <c r="C600" s="1">
        <v>12.4</v>
      </c>
      <c r="D600" s="1">
        <v>16.8</v>
      </c>
      <c r="E600" s="1">
        <v>16</v>
      </c>
      <c r="F600" s="1">
        <v>23.4</v>
      </c>
      <c r="G600" s="1">
        <v>25.4</v>
      </c>
      <c r="H600" s="1">
        <v>27.5</v>
      </c>
      <c r="I600" s="1">
        <v>23.5</v>
      </c>
      <c r="J600" s="1">
        <v>25.4</v>
      </c>
      <c r="K600" s="1">
        <v>22.6</v>
      </c>
      <c r="L600" s="1">
        <v>19</v>
      </c>
      <c r="M600" s="1">
        <v>18.899999999999999</v>
      </c>
    </row>
    <row r="601" spans="1:13">
      <c r="A601" s="1">
        <v>5</v>
      </c>
      <c r="B601" s="1">
        <v>18.100000000000001</v>
      </c>
      <c r="C601" s="1">
        <v>13.1</v>
      </c>
      <c r="D601" s="1">
        <v>19</v>
      </c>
      <c r="E601" s="1">
        <v>13.9</v>
      </c>
      <c r="F601" s="1">
        <v>23.6</v>
      </c>
      <c r="G601" s="1">
        <v>25</v>
      </c>
      <c r="H601" s="1">
        <v>28.4</v>
      </c>
      <c r="I601" s="1">
        <v>24.4</v>
      </c>
      <c r="J601" s="1">
        <v>27.3</v>
      </c>
      <c r="K601" s="1">
        <v>22.5</v>
      </c>
      <c r="L601" s="1">
        <v>19.2</v>
      </c>
      <c r="M601" s="1">
        <v>20</v>
      </c>
    </row>
    <row r="602" spans="1:13">
      <c r="A602" s="1">
        <v>6</v>
      </c>
      <c r="B602" s="1">
        <v>19.3</v>
      </c>
      <c r="C602" s="1">
        <v>14.6</v>
      </c>
      <c r="D602" s="1">
        <v>20.100000000000001</v>
      </c>
      <c r="E602" s="1">
        <v>17.2</v>
      </c>
      <c r="F602" s="1">
        <v>26.3</v>
      </c>
      <c r="G602" s="1">
        <v>25.8</v>
      </c>
      <c r="H602" s="1">
        <v>24.5</v>
      </c>
      <c r="I602" s="1">
        <v>25.2</v>
      </c>
      <c r="J602" s="1">
        <v>27.2</v>
      </c>
      <c r="K602" s="1">
        <v>21.6</v>
      </c>
      <c r="L602" s="1">
        <v>19.7</v>
      </c>
      <c r="M602" s="1">
        <v>20.7</v>
      </c>
    </row>
    <row r="603" spans="1:13">
      <c r="A603" s="1">
        <v>7</v>
      </c>
      <c r="B603" s="1">
        <v>16.7</v>
      </c>
      <c r="C603" s="1">
        <v>13.6</v>
      </c>
      <c r="D603" s="1">
        <v>21.6</v>
      </c>
      <c r="E603" s="1">
        <v>19.100000000000001</v>
      </c>
      <c r="F603" s="1">
        <v>25.3</v>
      </c>
      <c r="G603" s="1">
        <v>25.3</v>
      </c>
      <c r="H603" s="1">
        <v>24.7</v>
      </c>
      <c r="I603" s="1">
        <v>25.5</v>
      </c>
      <c r="J603" s="1">
        <v>24.6</v>
      </c>
      <c r="K603" s="1">
        <v>20.399999999999999</v>
      </c>
      <c r="L603" s="1">
        <v>17.2</v>
      </c>
      <c r="M603" s="1">
        <v>19</v>
      </c>
    </row>
    <row r="604" spans="1:13">
      <c r="A604" s="1">
        <v>8</v>
      </c>
      <c r="B604" s="1">
        <v>15.3</v>
      </c>
      <c r="C604" s="1">
        <v>16</v>
      </c>
      <c r="D604" s="1">
        <v>22.1</v>
      </c>
      <c r="E604" s="1">
        <v>21.3</v>
      </c>
      <c r="F604" s="1">
        <v>22.9</v>
      </c>
      <c r="G604" s="1">
        <v>26.9</v>
      </c>
      <c r="H604" s="1">
        <v>24.9</v>
      </c>
      <c r="I604" s="1">
        <v>24.3</v>
      </c>
      <c r="J604" s="1">
        <v>24.7</v>
      </c>
      <c r="K604" s="1">
        <v>22.5</v>
      </c>
      <c r="L604" s="1">
        <v>17.8</v>
      </c>
      <c r="M604" s="1">
        <v>17.5</v>
      </c>
    </row>
    <row r="605" spans="1:13">
      <c r="A605" s="1">
        <v>9</v>
      </c>
      <c r="B605" s="1">
        <v>16.3</v>
      </c>
      <c r="C605" s="1">
        <v>17.3</v>
      </c>
      <c r="D605" s="1">
        <v>22.4</v>
      </c>
      <c r="E605" s="1">
        <v>20.2</v>
      </c>
      <c r="F605" s="1">
        <v>22.9</v>
      </c>
      <c r="G605" s="1">
        <v>27.3</v>
      </c>
      <c r="H605" s="1">
        <v>26.8</v>
      </c>
      <c r="I605" s="1">
        <v>25.4</v>
      </c>
      <c r="J605" s="1">
        <v>23.5</v>
      </c>
      <c r="K605" s="1">
        <v>23.1</v>
      </c>
      <c r="L605" s="1">
        <v>20</v>
      </c>
      <c r="M605" s="1">
        <v>17.600000000000001</v>
      </c>
    </row>
    <row r="606" spans="1:13">
      <c r="A606" s="1">
        <v>10</v>
      </c>
      <c r="B606" s="1">
        <v>17.8</v>
      </c>
      <c r="C606" s="1">
        <v>19.7</v>
      </c>
      <c r="D606" s="1">
        <v>23.1</v>
      </c>
      <c r="E606" s="1">
        <v>19.8</v>
      </c>
      <c r="F606" s="1">
        <v>26.1</v>
      </c>
      <c r="G606" s="1">
        <v>24.5</v>
      </c>
      <c r="H606" s="1">
        <v>27.3</v>
      </c>
      <c r="I606" s="1">
        <v>25</v>
      </c>
      <c r="J606" s="1">
        <v>24.1</v>
      </c>
      <c r="K606" s="1">
        <v>21.3</v>
      </c>
      <c r="L606" s="1">
        <v>19.8</v>
      </c>
      <c r="M606" s="1">
        <v>16.899999999999999</v>
      </c>
    </row>
    <row r="607" spans="1:13">
      <c r="A607" s="1">
        <v>11</v>
      </c>
      <c r="B607" s="1">
        <v>19.899999999999999</v>
      </c>
      <c r="C607" s="1">
        <v>19.5</v>
      </c>
      <c r="D607" s="1">
        <v>23.4</v>
      </c>
      <c r="E607" s="1">
        <v>19.600000000000001</v>
      </c>
      <c r="F607" s="1">
        <v>24.3</v>
      </c>
      <c r="G607" s="1">
        <v>22.1</v>
      </c>
      <c r="H607" s="1">
        <v>25.9</v>
      </c>
      <c r="I607" s="1">
        <v>24.7</v>
      </c>
      <c r="J607" s="1">
        <v>23.6</v>
      </c>
      <c r="K607" s="1">
        <v>20.8</v>
      </c>
      <c r="L607" s="1">
        <v>19.5</v>
      </c>
      <c r="M607" s="1">
        <v>15.4</v>
      </c>
    </row>
    <row r="608" spans="1:13">
      <c r="A608" s="1">
        <v>12</v>
      </c>
      <c r="B608" s="1">
        <v>20.2</v>
      </c>
      <c r="C608" s="1">
        <v>19.399999999999999</v>
      </c>
      <c r="D608" s="1">
        <v>23.9</v>
      </c>
      <c r="E608" s="1">
        <v>21.4</v>
      </c>
      <c r="F608" s="1">
        <v>26.2</v>
      </c>
      <c r="G608" s="1">
        <v>25.8</v>
      </c>
      <c r="H608" s="1">
        <v>27</v>
      </c>
      <c r="I608" s="1">
        <v>25</v>
      </c>
      <c r="J608" s="1">
        <v>23.5</v>
      </c>
      <c r="K608" s="1">
        <v>19</v>
      </c>
      <c r="L608" s="1">
        <v>21.3</v>
      </c>
      <c r="M608" s="1">
        <v>18.5</v>
      </c>
    </row>
    <row r="609" spans="1:13">
      <c r="A609" s="1">
        <v>13</v>
      </c>
      <c r="B609" s="1">
        <v>19.3</v>
      </c>
      <c r="C609" s="1">
        <v>20.2</v>
      </c>
      <c r="D609" s="1">
        <v>18.600000000000001</v>
      </c>
      <c r="E609" s="1">
        <v>21.2</v>
      </c>
      <c r="F609" s="1">
        <v>27</v>
      </c>
      <c r="G609" s="1">
        <v>25.1</v>
      </c>
      <c r="H609" s="1">
        <v>28.1</v>
      </c>
      <c r="I609" s="1">
        <v>27.1</v>
      </c>
      <c r="J609" s="1">
        <v>23.4</v>
      </c>
      <c r="K609" s="1">
        <v>19.8</v>
      </c>
      <c r="L609" s="1">
        <v>19.3</v>
      </c>
      <c r="M609" s="1">
        <v>16.7</v>
      </c>
    </row>
    <row r="610" spans="1:13">
      <c r="A610" s="1">
        <v>14</v>
      </c>
      <c r="B610" s="1">
        <v>20.2</v>
      </c>
      <c r="C610" s="1">
        <v>21.9</v>
      </c>
      <c r="D610" s="1">
        <v>16.600000000000001</v>
      </c>
      <c r="E610" s="1">
        <v>21.2</v>
      </c>
      <c r="F610" s="1">
        <v>27.8</v>
      </c>
      <c r="G610" s="1">
        <v>25.6</v>
      </c>
      <c r="H610" s="1">
        <v>28.2</v>
      </c>
      <c r="I610" s="1">
        <v>27.8</v>
      </c>
      <c r="J610" s="1">
        <v>24.7</v>
      </c>
      <c r="K610" s="1">
        <v>20.9</v>
      </c>
      <c r="L610" s="1">
        <v>18.399999999999999</v>
      </c>
      <c r="M610" s="1">
        <v>14.4</v>
      </c>
    </row>
    <row r="611" spans="1:13">
      <c r="A611" s="1">
        <v>15</v>
      </c>
      <c r="B611" s="1">
        <v>12.1</v>
      </c>
      <c r="C611" s="1">
        <v>20.3</v>
      </c>
      <c r="D611" s="1">
        <v>14.4</v>
      </c>
      <c r="E611" s="1">
        <v>20.3</v>
      </c>
      <c r="F611" s="1">
        <v>21.6</v>
      </c>
      <c r="G611" s="1">
        <v>26.4</v>
      </c>
      <c r="H611" s="1">
        <v>29</v>
      </c>
      <c r="I611" s="1">
        <v>26.8</v>
      </c>
      <c r="J611" s="1">
        <v>25.8</v>
      </c>
      <c r="K611" s="1">
        <v>20.8</v>
      </c>
      <c r="L611" s="1">
        <v>15.4</v>
      </c>
      <c r="M611" s="1">
        <v>15.5</v>
      </c>
    </row>
    <row r="612" spans="1:13">
      <c r="A612" s="1">
        <v>16</v>
      </c>
      <c r="B612" s="1">
        <v>9.1999999999999993</v>
      </c>
      <c r="C612" s="1">
        <v>17.600000000000001</v>
      </c>
      <c r="D612" s="1">
        <v>15.5</v>
      </c>
      <c r="E612" s="1">
        <v>22.5</v>
      </c>
      <c r="F612" s="1">
        <v>21.3</v>
      </c>
      <c r="G612" s="1">
        <v>25.2</v>
      </c>
      <c r="H612" s="1">
        <v>28.1</v>
      </c>
      <c r="I612" s="1">
        <v>26.4</v>
      </c>
      <c r="J612" s="1">
        <v>23.6</v>
      </c>
      <c r="K612" s="1">
        <v>20.9</v>
      </c>
      <c r="L612" s="1">
        <v>18.3</v>
      </c>
      <c r="M612" s="1">
        <v>17.899999999999999</v>
      </c>
    </row>
    <row r="613" spans="1:13">
      <c r="A613" s="1">
        <v>17</v>
      </c>
      <c r="B613" s="1">
        <v>11.8</v>
      </c>
      <c r="C613" s="1">
        <v>19.2</v>
      </c>
      <c r="D613" s="1">
        <v>14.6</v>
      </c>
      <c r="E613" s="1">
        <v>22.9</v>
      </c>
      <c r="F613" s="1">
        <v>21.8</v>
      </c>
      <c r="G613" s="1">
        <v>25</v>
      </c>
      <c r="H613" s="1">
        <v>27.2</v>
      </c>
      <c r="I613" s="1">
        <v>26.2</v>
      </c>
      <c r="J613" s="1">
        <v>24.6</v>
      </c>
      <c r="K613" s="1">
        <v>21.1</v>
      </c>
      <c r="L613" s="1">
        <v>19</v>
      </c>
      <c r="M613" s="1">
        <v>16</v>
      </c>
    </row>
    <row r="614" spans="1:13">
      <c r="A614" s="1">
        <v>18</v>
      </c>
      <c r="B614" s="1">
        <v>14.7</v>
      </c>
      <c r="C614" s="1">
        <v>20.399999999999999</v>
      </c>
      <c r="D614" s="1">
        <v>14.2</v>
      </c>
      <c r="E614" s="1">
        <v>24.5</v>
      </c>
      <c r="F614" s="1">
        <v>21.1</v>
      </c>
      <c r="G614" s="1">
        <v>25.6</v>
      </c>
      <c r="H614" s="1">
        <v>25.5</v>
      </c>
      <c r="I614" s="1">
        <v>25.8</v>
      </c>
      <c r="J614" s="1">
        <v>25.7</v>
      </c>
      <c r="K614" s="1">
        <v>22.7</v>
      </c>
      <c r="L614" s="1">
        <v>18</v>
      </c>
      <c r="M614" s="1">
        <v>17.100000000000001</v>
      </c>
    </row>
    <row r="615" spans="1:13">
      <c r="A615" s="1">
        <v>19</v>
      </c>
      <c r="B615" s="1">
        <v>13.7</v>
      </c>
      <c r="C615" s="1">
        <v>20.399999999999999</v>
      </c>
      <c r="D615" s="1">
        <v>14</v>
      </c>
      <c r="E615" s="1">
        <v>24.5</v>
      </c>
      <c r="F615" s="1">
        <v>22.2</v>
      </c>
      <c r="G615" s="1">
        <v>25.8</v>
      </c>
      <c r="H615" s="1">
        <v>28.8</v>
      </c>
      <c r="I615" s="1">
        <v>26.5</v>
      </c>
      <c r="J615" s="1">
        <v>24.9</v>
      </c>
      <c r="K615" s="1">
        <v>21.1</v>
      </c>
      <c r="L615" s="1">
        <v>13.1</v>
      </c>
      <c r="M615" s="1">
        <v>17.899999999999999</v>
      </c>
    </row>
    <row r="616" spans="1:13">
      <c r="A616" s="1">
        <v>20</v>
      </c>
      <c r="B616" s="1">
        <v>12.5</v>
      </c>
      <c r="C616" s="1">
        <v>21.1</v>
      </c>
      <c r="D616" s="1">
        <v>16.2</v>
      </c>
      <c r="E616" s="1">
        <v>20.3</v>
      </c>
      <c r="F616" s="1">
        <v>23.3</v>
      </c>
      <c r="G616" s="1">
        <v>26.3</v>
      </c>
      <c r="H616" s="1">
        <v>29.1</v>
      </c>
      <c r="I616" s="1">
        <v>25.9</v>
      </c>
      <c r="J616" s="1">
        <v>25.8</v>
      </c>
      <c r="K616" s="1">
        <v>21.4</v>
      </c>
      <c r="L616" s="1">
        <v>14.1</v>
      </c>
      <c r="M616" s="1">
        <v>19.3</v>
      </c>
    </row>
    <row r="617" spans="1:13">
      <c r="A617" s="1">
        <v>21</v>
      </c>
      <c r="B617" s="1">
        <v>13</v>
      </c>
      <c r="C617" s="1">
        <v>20.8</v>
      </c>
      <c r="D617" s="1">
        <v>16</v>
      </c>
      <c r="E617" s="1">
        <v>21.7</v>
      </c>
      <c r="F617" s="1">
        <v>23.4</v>
      </c>
      <c r="G617" s="1">
        <v>25.6</v>
      </c>
      <c r="H617" s="1">
        <v>24.6</v>
      </c>
      <c r="I617" s="1">
        <v>27.8</v>
      </c>
      <c r="J617" s="1">
        <v>25.5</v>
      </c>
      <c r="K617" s="1">
        <v>21</v>
      </c>
      <c r="L617" s="1">
        <v>16.399999999999999</v>
      </c>
      <c r="M617" s="1">
        <v>19.8</v>
      </c>
    </row>
    <row r="618" spans="1:13">
      <c r="A618" s="1">
        <v>22</v>
      </c>
      <c r="B618" s="1">
        <v>13.2</v>
      </c>
      <c r="C618" s="1">
        <v>21.4</v>
      </c>
      <c r="D618" s="1">
        <v>18.7</v>
      </c>
      <c r="E618" s="1">
        <v>22.9</v>
      </c>
      <c r="F618" s="1">
        <v>24.4</v>
      </c>
      <c r="G618" s="1">
        <v>27.2</v>
      </c>
      <c r="H618" s="1">
        <v>26.5</v>
      </c>
      <c r="I618" s="1">
        <v>26.7</v>
      </c>
      <c r="J618" s="1">
        <v>26</v>
      </c>
      <c r="K618" s="1">
        <v>18.899999999999999</v>
      </c>
      <c r="L618" s="1">
        <v>16.600000000000001</v>
      </c>
      <c r="M618" s="1">
        <v>21.4</v>
      </c>
    </row>
    <row r="619" spans="1:13">
      <c r="A619" s="1">
        <v>23</v>
      </c>
      <c r="B619" s="1">
        <v>12.7</v>
      </c>
      <c r="C619" s="1">
        <v>20.6</v>
      </c>
      <c r="D619" s="1">
        <v>18.899999999999999</v>
      </c>
      <c r="E619" s="1">
        <v>24.1</v>
      </c>
      <c r="F619" s="1">
        <v>25.6</v>
      </c>
      <c r="G619" s="1">
        <v>27.6</v>
      </c>
      <c r="H619" s="1">
        <v>26.4</v>
      </c>
      <c r="I619" s="1">
        <v>26.6</v>
      </c>
      <c r="J619" s="1">
        <v>25.5</v>
      </c>
      <c r="K619" s="1">
        <v>20.399999999999999</v>
      </c>
      <c r="L619" s="1">
        <v>14.8</v>
      </c>
      <c r="M619" s="1">
        <v>19.899999999999999</v>
      </c>
    </row>
    <row r="620" spans="1:13">
      <c r="A620" s="1">
        <v>24</v>
      </c>
      <c r="B620" s="1">
        <v>13.5</v>
      </c>
      <c r="C620" s="1">
        <v>21.6</v>
      </c>
      <c r="D620" s="1">
        <v>17.7</v>
      </c>
      <c r="E620" s="1">
        <v>25.4</v>
      </c>
      <c r="F620" s="1">
        <v>24.2</v>
      </c>
      <c r="G620" s="1">
        <v>26.7</v>
      </c>
      <c r="H620" s="1">
        <v>26.4</v>
      </c>
      <c r="I620" s="1">
        <v>23.5</v>
      </c>
      <c r="J620" s="1">
        <v>25.6</v>
      </c>
      <c r="K620" s="1">
        <v>21.4</v>
      </c>
      <c r="L620" s="1">
        <v>13.3</v>
      </c>
      <c r="M620" s="1">
        <v>17</v>
      </c>
    </row>
    <row r="621" spans="1:13">
      <c r="A621" s="1">
        <v>25</v>
      </c>
      <c r="B621" s="1">
        <v>13.1</v>
      </c>
      <c r="C621" s="1">
        <v>21.1</v>
      </c>
      <c r="D621" s="1">
        <v>15.6</v>
      </c>
      <c r="E621" s="1">
        <v>25.6</v>
      </c>
      <c r="F621" s="1">
        <v>25.1</v>
      </c>
      <c r="G621" s="1">
        <v>26.6</v>
      </c>
      <c r="H621" s="1">
        <v>24.9</v>
      </c>
      <c r="I621" s="1">
        <v>25.2</v>
      </c>
      <c r="J621" s="1">
        <v>24.8</v>
      </c>
      <c r="K621" s="1">
        <v>23.2</v>
      </c>
      <c r="L621" s="1">
        <v>16.100000000000001</v>
      </c>
      <c r="M621" s="1">
        <v>16</v>
      </c>
    </row>
    <row r="622" spans="1:13">
      <c r="A622" s="1">
        <v>26</v>
      </c>
      <c r="B622" s="1">
        <v>14</v>
      </c>
      <c r="C622" s="1">
        <v>18.600000000000001</v>
      </c>
      <c r="D622" s="1">
        <v>17.399999999999999</v>
      </c>
      <c r="E622" s="1">
        <v>24.6</v>
      </c>
      <c r="F622" s="1">
        <v>26.5</v>
      </c>
      <c r="G622" s="1">
        <v>27.5</v>
      </c>
      <c r="H622" s="1">
        <v>23.2</v>
      </c>
      <c r="I622" s="1">
        <v>25.5</v>
      </c>
      <c r="J622" s="1">
        <v>25.5</v>
      </c>
      <c r="K622" s="1">
        <v>19.399999999999999</v>
      </c>
      <c r="L622" s="1">
        <v>10.6</v>
      </c>
      <c r="M622" s="1">
        <v>12.5</v>
      </c>
    </row>
    <row r="623" spans="1:13">
      <c r="A623" s="1">
        <v>27</v>
      </c>
      <c r="B623" s="1">
        <v>17.100000000000001</v>
      </c>
      <c r="C623" s="1">
        <v>17.399999999999999</v>
      </c>
      <c r="D623" s="1">
        <v>18.600000000000001</v>
      </c>
      <c r="E623" s="1">
        <v>26.1</v>
      </c>
      <c r="F623" s="1">
        <v>27.1</v>
      </c>
      <c r="G623" s="1">
        <v>27.7</v>
      </c>
      <c r="H623" s="1">
        <v>23.8</v>
      </c>
      <c r="I623" s="1">
        <v>26.8</v>
      </c>
      <c r="J623" s="1">
        <v>24.6</v>
      </c>
      <c r="K623" s="1">
        <v>18</v>
      </c>
      <c r="L623" s="1">
        <v>12.9</v>
      </c>
      <c r="M623" s="1">
        <v>11.1</v>
      </c>
    </row>
    <row r="624" spans="1:13">
      <c r="A624" s="1">
        <v>28</v>
      </c>
      <c r="B624" s="1">
        <v>18.399999999999999</v>
      </c>
      <c r="C624" s="1">
        <v>14.8</v>
      </c>
      <c r="D624" s="1">
        <v>19.5</v>
      </c>
      <c r="E624" s="1">
        <v>21.1</v>
      </c>
      <c r="F624" s="1">
        <v>27.7</v>
      </c>
      <c r="G624" s="1">
        <v>24.3</v>
      </c>
      <c r="H624" s="1">
        <v>26.5</v>
      </c>
      <c r="I624" s="1">
        <v>27.2</v>
      </c>
      <c r="J624" s="1">
        <v>25.2</v>
      </c>
      <c r="K624" s="1">
        <v>19</v>
      </c>
      <c r="L624" s="1">
        <v>12.4</v>
      </c>
      <c r="M624" s="1">
        <v>12.5</v>
      </c>
    </row>
    <row r="625" spans="1:13">
      <c r="A625" s="1">
        <v>29</v>
      </c>
      <c r="B625" s="1">
        <v>19.5</v>
      </c>
      <c r="D625" s="1">
        <v>21.3</v>
      </c>
      <c r="E625" s="1">
        <v>24.1</v>
      </c>
      <c r="F625" s="1">
        <v>26.6</v>
      </c>
      <c r="G625" s="1">
        <v>28.1</v>
      </c>
      <c r="H625" s="1">
        <v>26.3</v>
      </c>
      <c r="I625" s="1">
        <v>26.7</v>
      </c>
      <c r="J625" s="1">
        <v>24.9</v>
      </c>
      <c r="K625" s="1">
        <v>19.5</v>
      </c>
      <c r="L625" s="1">
        <v>11.6</v>
      </c>
      <c r="M625" s="1">
        <v>15.6</v>
      </c>
    </row>
    <row r="626" spans="1:13">
      <c r="A626" s="1">
        <v>30</v>
      </c>
      <c r="B626" s="1">
        <v>15.2</v>
      </c>
      <c r="D626" s="1">
        <v>22.5</v>
      </c>
      <c r="E626" s="1">
        <v>25.2</v>
      </c>
      <c r="F626" s="1">
        <v>24.1</v>
      </c>
      <c r="G626" s="1">
        <v>29.4</v>
      </c>
      <c r="H626" s="1">
        <v>28.7</v>
      </c>
      <c r="I626" s="1">
        <v>26.8</v>
      </c>
      <c r="J626" s="1">
        <v>24.6</v>
      </c>
      <c r="K626" s="1">
        <v>19.2</v>
      </c>
      <c r="L626" s="1">
        <v>15.9</v>
      </c>
      <c r="M626" s="1">
        <v>18.7</v>
      </c>
    </row>
    <row r="627" spans="1:13">
      <c r="A627" s="1">
        <v>31</v>
      </c>
      <c r="B627" s="1">
        <v>11.5</v>
      </c>
      <c r="D627" s="1">
        <v>22.5</v>
      </c>
      <c r="F627" s="1">
        <v>25</v>
      </c>
      <c r="H627" s="1">
        <v>25.1</v>
      </c>
      <c r="I627" s="1">
        <v>25.7</v>
      </c>
      <c r="K627" s="1">
        <v>19.2</v>
      </c>
      <c r="M627" s="1">
        <v>19.399999999999999</v>
      </c>
    </row>
    <row r="628" spans="1:13">
      <c r="A628" s="1">
        <f>A595+1</f>
        <v>1980</v>
      </c>
      <c r="B628" s="1" t="s">
        <v>2</v>
      </c>
      <c r="C628" s="1" t="s">
        <v>3</v>
      </c>
      <c r="D628" s="1" t="s">
        <v>4</v>
      </c>
      <c r="E628" s="1" t="s">
        <v>5</v>
      </c>
      <c r="F628" s="1" t="s">
        <v>6</v>
      </c>
      <c r="G628" s="1" t="s">
        <v>7</v>
      </c>
      <c r="H628" s="1" t="s">
        <v>8</v>
      </c>
      <c r="I628" s="1" t="s">
        <v>9</v>
      </c>
      <c r="J628" s="1" t="s">
        <v>10</v>
      </c>
      <c r="K628" s="1" t="s">
        <v>11</v>
      </c>
      <c r="L628" s="1" t="s">
        <v>12</v>
      </c>
      <c r="M628" s="1" t="s">
        <v>13</v>
      </c>
    </row>
    <row r="630" spans="1:13">
      <c r="A630" s="1">
        <v>1</v>
      </c>
      <c r="B630" s="1">
        <v>20.3</v>
      </c>
      <c r="C630" s="1">
        <v>11.2</v>
      </c>
      <c r="D630" s="1">
        <v>21</v>
      </c>
      <c r="E630" s="1">
        <v>14.5</v>
      </c>
      <c r="F630" s="1">
        <v>25.9</v>
      </c>
      <c r="G630" s="1">
        <v>22.8</v>
      </c>
      <c r="H630" s="1">
        <v>25.7</v>
      </c>
      <c r="I630" s="1">
        <v>27.4</v>
      </c>
      <c r="J630" s="1">
        <v>24.7</v>
      </c>
      <c r="K630" s="1">
        <v>23.6</v>
      </c>
      <c r="L630" s="1">
        <v>21.6</v>
      </c>
      <c r="M630" s="1">
        <v>19.600000000000001</v>
      </c>
    </row>
    <row r="631" spans="1:13">
      <c r="A631" s="1">
        <v>2</v>
      </c>
      <c r="B631" s="1">
        <v>21.4</v>
      </c>
      <c r="C631" s="1">
        <v>9</v>
      </c>
      <c r="D631" s="1">
        <v>20.9</v>
      </c>
      <c r="E631" s="1">
        <v>15.5</v>
      </c>
      <c r="F631" s="1">
        <v>25.6</v>
      </c>
      <c r="G631" s="1">
        <v>24.8</v>
      </c>
      <c r="H631" s="1">
        <v>27.6</v>
      </c>
      <c r="I631" s="1">
        <v>26.2</v>
      </c>
      <c r="J631" s="1">
        <v>24.6</v>
      </c>
      <c r="K631" s="1">
        <v>24</v>
      </c>
      <c r="L631" s="1">
        <v>21.9</v>
      </c>
      <c r="M631" s="1">
        <v>20.6</v>
      </c>
    </row>
    <row r="632" spans="1:13">
      <c r="A632" s="1">
        <v>3</v>
      </c>
      <c r="B632" s="1">
        <v>20.3</v>
      </c>
      <c r="C632" s="1">
        <v>10</v>
      </c>
      <c r="D632" s="1">
        <v>21.9</v>
      </c>
      <c r="E632" s="1">
        <v>18.100000000000001</v>
      </c>
      <c r="F632" s="1">
        <v>25.4</v>
      </c>
      <c r="G632" s="1">
        <v>23.5</v>
      </c>
      <c r="H632" s="1">
        <v>28.4</v>
      </c>
      <c r="I632" s="1">
        <v>27.6</v>
      </c>
      <c r="J632" s="1">
        <v>25.1</v>
      </c>
      <c r="K632" s="1">
        <v>23.2</v>
      </c>
      <c r="L632" s="1">
        <v>19.399999999999999</v>
      </c>
      <c r="M632" s="1">
        <v>20</v>
      </c>
    </row>
    <row r="633" spans="1:13">
      <c r="A633" s="1">
        <v>4</v>
      </c>
      <c r="B633" s="1">
        <v>17.600000000000001</v>
      </c>
      <c r="C633" s="1">
        <v>12.5</v>
      </c>
      <c r="D633" s="1">
        <v>21.6</v>
      </c>
      <c r="E633" s="1">
        <v>20.9</v>
      </c>
      <c r="F633" s="1">
        <v>22.1</v>
      </c>
      <c r="G633" s="1">
        <v>23.8</v>
      </c>
      <c r="H633" s="1">
        <v>26.1</v>
      </c>
      <c r="I633" s="1">
        <v>28.2</v>
      </c>
      <c r="J633" s="1">
        <v>25</v>
      </c>
      <c r="K633" s="1">
        <v>23</v>
      </c>
      <c r="L633" s="1">
        <v>20.100000000000001</v>
      </c>
      <c r="M633" s="1">
        <v>20.8</v>
      </c>
    </row>
    <row r="634" spans="1:13">
      <c r="A634" s="1">
        <v>5</v>
      </c>
      <c r="B634" s="1">
        <v>13</v>
      </c>
      <c r="C634" s="1">
        <v>9.6</v>
      </c>
      <c r="D634" s="1">
        <v>22.9</v>
      </c>
      <c r="E634" s="1">
        <v>13.1</v>
      </c>
      <c r="F634" s="1">
        <v>22.1</v>
      </c>
      <c r="G634" s="1">
        <v>24.4</v>
      </c>
      <c r="H634" s="1">
        <v>27.4</v>
      </c>
      <c r="I634" s="1">
        <v>25.6</v>
      </c>
      <c r="J634" s="1">
        <v>25.4</v>
      </c>
      <c r="K634" s="1">
        <v>23.1</v>
      </c>
      <c r="L634" s="1">
        <v>19.3</v>
      </c>
      <c r="M634" s="1">
        <v>20.9</v>
      </c>
    </row>
    <row r="635" spans="1:13">
      <c r="A635" s="1">
        <v>6</v>
      </c>
      <c r="B635" s="1">
        <v>13.3</v>
      </c>
      <c r="C635" s="1">
        <v>9</v>
      </c>
      <c r="D635" s="1">
        <v>21.4</v>
      </c>
      <c r="E635" s="1">
        <v>23.4</v>
      </c>
      <c r="F635" s="1">
        <v>22.8</v>
      </c>
      <c r="G635" s="1">
        <v>25.6</v>
      </c>
      <c r="H635" s="1">
        <v>27.4</v>
      </c>
      <c r="I635" s="1">
        <v>27.3</v>
      </c>
      <c r="J635" s="1">
        <v>25.6</v>
      </c>
      <c r="K635" s="1">
        <v>25.2</v>
      </c>
      <c r="L635" s="1">
        <v>20.9</v>
      </c>
      <c r="M635" s="1">
        <v>21.4</v>
      </c>
    </row>
    <row r="636" spans="1:13">
      <c r="A636" s="1">
        <v>7</v>
      </c>
      <c r="B636" s="1">
        <v>14</v>
      </c>
      <c r="C636" s="1">
        <v>9</v>
      </c>
      <c r="D636" s="1">
        <v>20.5</v>
      </c>
      <c r="E636" s="1">
        <v>23.1</v>
      </c>
      <c r="F636" s="1">
        <v>22.8</v>
      </c>
      <c r="G636" s="1">
        <v>25.9</v>
      </c>
      <c r="H636" s="1">
        <v>28.6</v>
      </c>
      <c r="I636" s="1">
        <v>26.7</v>
      </c>
      <c r="J636" s="1">
        <v>24.4</v>
      </c>
      <c r="K636" s="1">
        <v>23.9</v>
      </c>
      <c r="L636" s="1">
        <v>22.4</v>
      </c>
      <c r="M636" s="1">
        <v>20.8</v>
      </c>
    </row>
    <row r="637" spans="1:13">
      <c r="A637" s="1">
        <v>8</v>
      </c>
      <c r="B637" s="1">
        <v>11.5</v>
      </c>
      <c r="C637" s="1">
        <v>8.1999999999999993</v>
      </c>
      <c r="D637" s="1">
        <v>20.7</v>
      </c>
      <c r="E637" s="1">
        <v>24.7</v>
      </c>
      <c r="F637" s="1">
        <v>20.9</v>
      </c>
      <c r="G637" s="1">
        <v>27.4</v>
      </c>
      <c r="H637" s="1">
        <v>24.5</v>
      </c>
      <c r="I637" s="1">
        <v>24.4</v>
      </c>
      <c r="J637" s="1">
        <v>24.9</v>
      </c>
      <c r="K637" s="1">
        <v>23.8</v>
      </c>
      <c r="L637" s="1">
        <v>21.5</v>
      </c>
      <c r="M637" s="1">
        <v>19.3</v>
      </c>
    </row>
    <row r="638" spans="1:13">
      <c r="A638" s="1">
        <v>9</v>
      </c>
      <c r="B638" s="1">
        <v>13.1</v>
      </c>
      <c r="C638" s="1">
        <v>8.6999999999999993</v>
      </c>
      <c r="D638" s="1">
        <v>22.2</v>
      </c>
      <c r="E638" s="1">
        <v>20.3</v>
      </c>
      <c r="F638" s="1">
        <v>23.1</v>
      </c>
      <c r="G638" s="1">
        <v>27.3</v>
      </c>
      <c r="H638" s="1">
        <v>27.4</v>
      </c>
      <c r="I638" s="1">
        <v>25.6</v>
      </c>
      <c r="J638" s="1">
        <v>25.9</v>
      </c>
      <c r="K638" s="1">
        <v>24.9</v>
      </c>
      <c r="L638" s="1">
        <v>21.1</v>
      </c>
      <c r="M638" s="1">
        <v>18.8</v>
      </c>
    </row>
    <row r="639" spans="1:13">
      <c r="A639" s="1">
        <v>10</v>
      </c>
      <c r="B639" s="1">
        <v>15.1</v>
      </c>
      <c r="C639" s="1">
        <v>11</v>
      </c>
      <c r="D639" s="1">
        <v>20.8</v>
      </c>
      <c r="E639" s="1">
        <v>21.1</v>
      </c>
      <c r="F639" s="1">
        <v>23.3</v>
      </c>
      <c r="G639" s="1">
        <v>25.8</v>
      </c>
      <c r="H639" s="1">
        <v>26</v>
      </c>
      <c r="I639" s="1">
        <v>27.8</v>
      </c>
      <c r="J639" s="1">
        <v>25.4</v>
      </c>
      <c r="K639" s="1">
        <v>25.8</v>
      </c>
      <c r="L639" s="1">
        <v>21.4</v>
      </c>
      <c r="M639" s="1">
        <v>17.8</v>
      </c>
    </row>
    <row r="640" spans="1:13">
      <c r="A640" s="1">
        <v>11</v>
      </c>
      <c r="B640" s="1">
        <v>17.899999999999999</v>
      </c>
      <c r="C640" s="1">
        <v>9.6999999999999993</v>
      </c>
      <c r="D640" s="1">
        <v>21</v>
      </c>
      <c r="E640" s="1">
        <v>21</v>
      </c>
      <c r="F640" s="1">
        <v>23.2</v>
      </c>
      <c r="G640" s="1">
        <v>26.7</v>
      </c>
      <c r="H640" s="1">
        <v>29.6</v>
      </c>
      <c r="I640" s="1">
        <v>27.9</v>
      </c>
      <c r="J640" s="1">
        <v>25.6</v>
      </c>
      <c r="K640" s="1">
        <v>24.9</v>
      </c>
      <c r="L640" s="1">
        <v>20.6</v>
      </c>
      <c r="M640" s="1">
        <v>18.3</v>
      </c>
    </row>
    <row r="641" spans="1:13">
      <c r="A641" s="1">
        <v>12</v>
      </c>
      <c r="B641" s="1">
        <v>19</v>
      </c>
      <c r="C641" s="1">
        <v>9.9</v>
      </c>
      <c r="D641" s="1">
        <v>22.2</v>
      </c>
      <c r="E641" s="1">
        <v>24.3</v>
      </c>
      <c r="F641" s="1">
        <v>25.9</v>
      </c>
      <c r="G641" s="1">
        <v>26.3</v>
      </c>
      <c r="H641" s="1">
        <v>25.1</v>
      </c>
      <c r="I641" s="1">
        <v>25.2</v>
      </c>
      <c r="J641" s="1">
        <v>24.8</v>
      </c>
      <c r="K641" s="1">
        <v>25</v>
      </c>
      <c r="L641" s="1">
        <v>20.6</v>
      </c>
      <c r="M641" s="1">
        <v>17.100000000000001</v>
      </c>
    </row>
    <row r="642" spans="1:13">
      <c r="A642" s="1">
        <v>13</v>
      </c>
      <c r="B642" s="1">
        <v>16.5</v>
      </c>
      <c r="C642" s="1">
        <v>11.3</v>
      </c>
      <c r="D642" s="1">
        <v>21.7</v>
      </c>
      <c r="E642" s="1">
        <v>24.9</v>
      </c>
      <c r="F642" s="1">
        <v>25.6</v>
      </c>
      <c r="G642" s="1">
        <v>25.9</v>
      </c>
      <c r="H642" s="1">
        <v>25.8</v>
      </c>
      <c r="I642" s="1">
        <v>26</v>
      </c>
      <c r="J642" s="1">
        <v>24.5</v>
      </c>
      <c r="K642" s="1">
        <v>24.6</v>
      </c>
      <c r="L642" s="1">
        <v>20.100000000000001</v>
      </c>
      <c r="M642" s="1">
        <v>16.600000000000001</v>
      </c>
    </row>
    <row r="643" spans="1:13">
      <c r="A643" s="1">
        <v>14</v>
      </c>
      <c r="B643" s="1">
        <v>14.3</v>
      </c>
      <c r="C643" s="1">
        <v>11.4</v>
      </c>
      <c r="D643" s="1">
        <v>21.3</v>
      </c>
      <c r="E643" s="1">
        <v>20</v>
      </c>
      <c r="F643" s="1">
        <v>26.8</v>
      </c>
      <c r="G643" s="1">
        <v>25.4</v>
      </c>
      <c r="H643" s="1">
        <v>25.7</v>
      </c>
      <c r="I643" s="1">
        <v>25.5</v>
      </c>
      <c r="J643" s="1">
        <v>24.5</v>
      </c>
      <c r="K643" s="1">
        <v>24.2</v>
      </c>
      <c r="L643" s="1">
        <v>19.899999999999999</v>
      </c>
      <c r="M643" s="1">
        <v>14.5</v>
      </c>
    </row>
    <row r="644" spans="1:13">
      <c r="A644" s="1">
        <v>15</v>
      </c>
      <c r="B644" s="1">
        <v>13.4</v>
      </c>
      <c r="C644" s="1">
        <v>13</v>
      </c>
      <c r="D644" s="1">
        <v>14.7</v>
      </c>
      <c r="E644" s="1">
        <v>19</v>
      </c>
      <c r="F644" s="1">
        <v>27</v>
      </c>
      <c r="G644" s="1">
        <v>27.5</v>
      </c>
      <c r="H644" s="1">
        <v>26.6</v>
      </c>
      <c r="I644" s="1">
        <v>27.8</v>
      </c>
      <c r="J644" s="1">
        <v>25.4</v>
      </c>
      <c r="K644" s="1">
        <v>22.7</v>
      </c>
      <c r="L644" s="1">
        <v>21.1</v>
      </c>
      <c r="M644" s="1">
        <v>14.5</v>
      </c>
    </row>
    <row r="645" spans="1:13">
      <c r="A645" s="1">
        <v>16</v>
      </c>
      <c r="B645" s="1">
        <v>14</v>
      </c>
      <c r="C645" s="1">
        <v>15</v>
      </c>
      <c r="D645" s="1">
        <v>15.4</v>
      </c>
      <c r="E645" s="1">
        <v>19.100000000000001</v>
      </c>
      <c r="F645" s="1">
        <v>24.9</v>
      </c>
      <c r="G645" s="1">
        <v>27.9</v>
      </c>
      <c r="H645" s="1">
        <v>25.8</v>
      </c>
      <c r="I645" s="1">
        <v>26</v>
      </c>
      <c r="J645" s="1">
        <v>23.9</v>
      </c>
      <c r="K645" s="1">
        <v>24.1</v>
      </c>
      <c r="L645" s="1">
        <v>22</v>
      </c>
      <c r="M645" s="1">
        <v>15.6</v>
      </c>
    </row>
    <row r="646" spans="1:13">
      <c r="A646" s="1">
        <v>17</v>
      </c>
      <c r="B646" s="1">
        <v>12.9</v>
      </c>
      <c r="C646" s="1">
        <v>14.1</v>
      </c>
      <c r="D646" s="1">
        <v>18.3</v>
      </c>
      <c r="E646" s="1">
        <v>17.100000000000001</v>
      </c>
      <c r="F646" s="1">
        <v>22.5</v>
      </c>
      <c r="G646" s="1">
        <v>27.4</v>
      </c>
      <c r="H646" s="1">
        <v>26.3</v>
      </c>
      <c r="I646" s="1">
        <v>25.7</v>
      </c>
      <c r="J646" s="1">
        <v>24.3</v>
      </c>
      <c r="K646" s="1">
        <v>26</v>
      </c>
      <c r="L646" s="1">
        <v>26.4</v>
      </c>
      <c r="M646" s="1">
        <v>16.2</v>
      </c>
    </row>
    <row r="647" spans="1:13">
      <c r="A647" s="1">
        <v>18</v>
      </c>
      <c r="B647" s="1">
        <v>14</v>
      </c>
      <c r="C647" s="1">
        <v>16.2</v>
      </c>
      <c r="D647" s="1">
        <v>21.1</v>
      </c>
      <c r="E647" s="1">
        <v>18.600000000000001</v>
      </c>
      <c r="F647" s="1">
        <v>24.8</v>
      </c>
      <c r="G647" s="1">
        <v>26.1</v>
      </c>
      <c r="H647" s="1">
        <v>25.5</v>
      </c>
      <c r="I647" s="1">
        <v>26</v>
      </c>
      <c r="J647" s="1">
        <v>22.9</v>
      </c>
      <c r="K647" s="1">
        <v>23.5</v>
      </c>
      <c r="L647" s="1">
        <v>20.3</v>
      </c>
      <c r="M647" s="1">
        <v>15.7</v>
      </c>
    </row>
    <row r="648" spans="1:13">
      <c r="A648" s="1">
        <v>19</v>
      </c>
      <c r="B648" s="1">
        <v>14.2</v>
      </c>
      <c r="C648" s="1">
        <v>17.8</v>
      </c>
      <c r="D648" s="1">
        <v>21.7</v>
      </c>
      <c r="E648" s="1">
        <v>22.2</v>
      </c>
      <c r="F648" s="1">
        <v>23.7</v>
      </c>
      <c r="G648" s="1">
        <v>25.4</v>
      </c>
      <c r="H648" s="1">
        <v>25.1</v>
      </c>
      <c r="I648" s="1">
        <v>23.7</v>
      </c>
      <c r="J648" s="1">
        <v>24.5</v>
      </c>
      <c r="K648" s="1">
        <v>22.2</v>
      </c>
      <c r="L648" s="1">
        <v>18.899999999999999</v>
      </c>
      <c r="M648" s="1">
        <v>13.9</v>
      </c>
    </row>
    <row r="649" spans="1:13">
      <c r="A649" s="1">
        <v>20</v>
      </c>
      <c r="B649" s="1">
        <v>14.2</v>
      </c>
      <c r="C649" s="1">
        <v>18.7</v>
      </c>
      <c r="D649" s="1">
        <v>22.1</v>
      </c>
      <c r="E649" s="1">
        <v>24.5</v>
      </c>
      <c r="F649" s="1">
        <v>22.9</v>
      </c>
      <c r="G649" s="1">
        <v>23.3</v>
      </c>
      <c r="H649" s="1">
        <v>25.9</v>
      </c>
      <c r="I649" s="1">
        <v>23.7</v>
      </c>
      <c r="J649" s="1">
        <v>25.3</v>
      </c>
      <c r="K649" s="1">
        <v>23.2</v>
      </c>
      <c r="L649" s="1">
        <v>19.3</v>
      </c>
      <c r="M649" s="1">
        <v>12.6</v>
      </c>
    </row>
    <row r="650" spans="1:13">
      <c r="A650" s="1">
        <v>21</v>
      </c>
      <c r="B650" s="1">
        <v>12.9</v>
      </c>
      <c r="C650" s="1">
        <v>18.7</v>
      </c>
      <c r="D650" s="1">
        <v>22.5</v>
      </c>
      <c r="E650" s="1">
        <v>24.9</v>
      </c>
      <c r="F650" s="1">
        <v>24.9</v>
      </c>
      <c r="G650" s="1">
        <v>25.1</v>
      </c>
      <c r="H650" s="1">
        <v>24.3</v>
      </c>
      <c r="I650" s="1">
        <v>25</v>
      </c>
      <c r="J650" s="1">
        <v>25.4</v>
      </c>
      <c r="K650" s="1">
        <v>23.6</v>
      </c>
      <c r="L650" s="1">
        <v>18.399999999999999</v>
      </c>
      <c r="M650" s="1">
        <v>11.9</v>
      </c>
    </row>
    <row r="651" spans="1:13">
      <c r="A651" s="1">
        <v>22</v>
      </c>
      <c r="B651" s="1">
        <v>13.3</v>
      </c>
      <c r="C651" s="1">
        <v>17.3</v>
      </c>
      <c r="D651" s="1">
        <v>23.2</v>
      </c>
      <c r="E651" s="1">
        <v>24.8</v>
      </c>
      <c r="F651" s="1">
        <v>25.3</v>
      </c>
      <c r="G651" s="1">
        <v>25.6</v>
      </c>
      <c r="H651" s="1">
        <v>25</v>
      </c>
      <c r="I651" s="1">
        <v>24.5</v>
      </c>
      <c r="J651" s="1">
        <v>25.1</v>
      </c>
      <c r="K651" s="1">
        <v>23.9</v>
      </c>
      <c r="L651" s="1">
        <v>18.7</v>
      </c>
      <c r="M651" s="1">
        <v>13.2</v>
      </c>
    </row>
    <row r="652" spans="1:13">
      <c r="A652" s="1">
        <v>23</v>
      </c>
      <c r="B652" s="1">
        <v>12.7</v>
      </c>
      <c r="C652" s="1">
        <v>17.2</v>
      </c>
      <c r="D652" s="1">
        <v>22</v>
      </c>
      <c r="E652" s="1">
        <v>25</v>
      </c>
      <c r="F652" s="1">
        <v>25.9</v>
      </c>
      <c r="G652" s="1">
        <v>25</v>
      </c>
      <c r="H652" s="1">
        <v>23.2</v>
      </c>
      <c r="I652" s="1">
        <v>25.2</v>
      </c>
      <c r="J652" s="1">
        <v>25</v>
      </c>
      <c r="K652" s="1">
        <v>21.2</v>
      </c>
      <c r="L652" s="1">
        <v>20.100000000000001</v>
      </c>
      <c r="M652" s="1">
        <v>11.1</v>
      </c>
    </row>
    <row r="653" spans="1:13">
      <c r="A653" s="1">
        <v>24</v>
      </c>
      <c r="B653" s="1">
        <v>15.1</v>
      </c>
      <c r="C653" s="1">
        <v>16.899999999999999</v>
      </c>
      <c r="D653" s="1">
        <v>20.2</v>
      </c>
      <c r="E653" s="1">
        <v>25.4</v>
      </c>
      <c r="F653" s="1">
        <v>25.9</v>
      </c>
      <c r="G653" s="1">
        <v>25.7</v>
      </c>
      <c r="H653" s="1">
        <v>23.5</v>
      </c>
      <c r="I653" s="1">
        <v>25.8</v>
      </c>
      <c r="J653" s="1">
        <v>24.6</v>
      </c>
      <c r="K653" s="1">
        <v>20.9</v>
      </c>
      <c r="L653" s="1">
        <v>21.5</v>
      </c>
      <c r="M653" s="1">
        <v>11.5</v>
      </c>
    </row>
    <row r="654" spans="1:13">
      <c r="A654" s="1">
        <v>25</v>
      </c>
      <c r="B654" s="1">
        <v>16.7</v>
      </c>
      <c r="C654" s="1">
        <v>18.2</v>
      </c>
      <c r="D654" s="1">
        <v>16.100000000000001</v>
      </c>
      <c r="E654" s="1">
        <v>18.899999999999999</v>
      </c>
      <c r="F654" s="1">
        <v>27.6</v>
      </c>
      <c r="G654" s="1">
        <v>25.7</v>
      </c>
      <c r="H654" s="1">
        <v>23.8</v>
      </c>
      <c r="I654" s="1">
        <v>25.6</v>
      </c>
      <c r="J654" s="1">
        <v>24.3</v>
      </c>
      <c r="K654" s="1">
        <v>21.3</v>
      </c>
      <c r="L654" s="1">
        <v>21.7</v>
      </c>
      <c r="M654" s="1">
        <v>13.4</v>
      </c>
    </row>
    <row r="655" spans="1:13">
      <c r="A655" s="1">
        <v>26</v>
      </c>
      <c r="B655" s="1">
        <v>18.3</v>
      </c>
      <c r="C655" s="1">
        <v>20.2</v>
      </c>
      <c r="D655" s="1">
        <v>15.6</v>
      </c>
      <c r="E655" s="1">
        <v>18.399999999999999</v>
      </c>
      <c r="F655" s="1">
        <v>20</v>
      </c>
      <c r="G655" s="1">
        <v>26.1</v>
      </c>
      <c r="H655" s="1">
        <v>24.6</v>
      </c>
      <c r="I655" s="1">
        <v>26.9</v>
      </c>
      <c r="J655" s="1">
        <v>24.7</v>
      </c>
      <c r="K655" s="1">
        <v>19</v>
      </c>
      <c r="L655" s="1">
        <v>21.6</v>
      </c>
      <c r="M655" s="1">
        <v>16.399999999999999</v>
      </c>
    </row>
    <row r="656" spans="1:13">
      <c r="A656" s="1">
        <v>27</v>
      </c>
      <c r="B656" s="1">
        <v>18.899999999999999</v>
      </c>
      <c r="C656" s="1">
        <v>17.7</v>
      </c>
      <c r="D656" s="1">
        <v>14.2</v>
      </c>
      <c r="E656" s="1">
        <v>19.3</v>
      </c>
      <c r="F656" s="1">
        <v>20.6</v>
      </c>
      <c r="G656" s="1">
        <v>25.2</v>
      </c>
      <c r="H656" s="1">
        <v>25</v>
      </c>
      <c r="I656" s="1">
        <v>27.2</v>
      </c>
      <c r="J656" s="1">
        <v>24.6</v>
      </c>
      <c r="K656" s="1">
        <v>17.100000000000001</v>
      </c>
      <c r="L656" s="1">
        <v>20.9</v>
      </c>
      <c r="M656" s="1">
        <v>14.2</v>
      </c>
    </row>
    <row r="657" spans="1:13">
      <c r="A657" s="1">
        <v>28</v>
      </c>
      <c r="B657" s="1">
        <v>19.899999999999999</v>
      </c>
      <c r="C657" s="1">
        <v>17</v>
      </c>
      <c r="D657" s="1">
        <v>15.2</v>
      </c>
      <c r="E657" s="1">
        <v>20.9</v>
      </c>
      <c r="F657" s="1">
        <v>22.1</v>
      </c>
      <c r="G657" s="1">
        <v>27.2</v>
      </c>
      <c r="H657" s="1">
        <v>26.8</v>
      </c>
      <c r="I657" s="1">
        <v>27.6</v>
      </c>
      <c r="J657" s="1">
        <v>24.7</v>
      </c>
      <c r="K657" s="1">
        <v>16.100000000000001</v>
      </c>
      <c r="L657" s="1">
        <v>21.8</v>
      </c>
      <c r="M657" s="1">
        <v>12.2</v>
      </c>
    </row>
    <row r="658" spans="1:13">
      <c r="A658" s="1">
        <v>29</v>
      </c>
      <c r="B658" s="1">
        <v>17.7</v>
      </c>
      <c r="C658" s="1">
        <v>18.2</v>
      </c>
      <c r="D658" s="1">
        <v>18.100000000000001</v>
      </c>
      <c r="E658" s="1">
        <v>24.9</v>
      </c>
      <c r="F658" s="1">
        <v>25.4</v>
      </c>
      <c r="G658" s="1">
        <v>23.9</v>
      </c>
      <c r="H658" s="1">
        <v>27.9</v>
      </c>
      <c r="I658" s="1">
        <v>26.6</v>
      </c>
      <c r="J658" s="1">
        <v>24.5</v>
      </c>
      <c r="K658" s="1">
        <v>16.2</v>
      </c>
      <c r="L658" s="1">
        <v>20.5</v>
      </c>
      <c r="M658" s="1">
        <v>12.7</v>
      </c>
    </row>
    <row r="659" spans="1:13">
      <c r="A659" s="1">
        <v>30</v>
      </c>
      <c r="B659" s="1">
        <v>14</v>
      </c>
      <c r="D659" s="1">
        <v>21.1</v>
      </c>
      <c r="E659" s="1">
        <v>24.9</v>
      </c>
      <c r="F659" s="1">
        <v>27</v>
      </c>
      <c r="G659" s="1">
        <v>25.6</v>
      </c>
      <c r="H659" s="1">
        <v>28.1</v>
      </c>
      <c r="I659" s="1">
        <v>26</v>
      </c>
      <c r="J659" s="1">
        <v>24.5</v>
      </c>
      <c r="K659" s="1">
        <v>18.399999999999999</v>
      </c>
      <c r="L659" s="1">
        <v>20.2</v>
      </c>
      <c r="M659" s="1">
        <v>14.7</v>
      </c>
    </row>
    <row r="660" spans="1:13">
      <c r="A660" s="1">
        <v>31</v>
      </c>
      <c r="B660" s="1">
        <v>10.6</v>
      </c>
      <c r="D660" s="1">
        <v>23.2</v>
      </c>
      <c r="F660" s="1">
        <v>27.4</v>
      </c>
      <c r="H660" s="1">
        <v>28.6</v>
      </c>
      <c r="I660" s="1">
        <v>25.1</v>
      </c>
      <c r="K660" s="1">
        <v>21.7</v>
      </c>
      <c r="M660" s="1">
        <v>13.3</v>
      </c>
    </row>
    <row r="661" spans="1:13">
      <c r="A661" s="1">
        <f>A628+1</f>
        <v>1981</v>
      </c>
      <c r="B661" s="1" t="s">
        <v>2</v>
      </c>
      <c r="C661" s="1" t="s">
        <v>3</v>
      </c>
      <c r="D661" s="1" t="s">
        <v>4</v>
      </c>
      <c r="E661" s="1" t="s">
        <v>5</v>
      </c>
      <c r="F661" s="1" t="s">
        <v>6</v>
      </c>
      <c r="G661" s="1" t="s">
        <v>7</v>
      </c>
      <c r="H661" s="1" t="s">
        <v>8</v>
      </c>
      <c r="I661" s="1" t="s">
        <v>9</v>
      </c>
      <c r="J661" s="1" t="s">
        <v>10</v>
      </c>
      <c r="K661" s="1" t="s">
        <v>11</v>
      </c>
      <c r="L661" s="1" t="s">
        <v>12</v>
      </c>
      <c r="M661" s="1" t="s">
        <v>13</v>
      </c>
    </row>
    <row r="663" spans="1:13">
      <c r="A663" s="1">
        <v>1</v>
      </c>
      <c r="B663" s="1">
        <v>13.2</v>
      </c>
      <c r="C663" s="1">
        <v>13.4</v>
      </c>
      <c r="D663" s="1">
        <v>14.7</v>
      </c>
      <c r="E663" s="1">
        <v>20.3</v>
      </c>
      <c r="F663" s="1">
        <v>24.3</v>
      </c>
      <c r="G663" s="1">
        <v>24.7</v>
      </c>
      <c r="H663" s="1">
        <v>27.6</v>
      </c>
      <c r="I663" s="1">
        <v>25</v>
      </c>
      <c r="J663" s="1">
        <v>27.2</v>
      </c>
      <c r="K663" s="1">
        <v>23.6</v>
      </c>
      <c r="L663" s="1">
        <v>23.4</v>
      </c>
      <c r="M663" s="1">
        <v>14.3</v>
      </c>
    </row>
    <row r="664" spans="1:13">
      <c r="A664" s="1">
        <v>2</v>
      </c>
      <c r="B664" s="1">
        <v>14.2</v>
      </c>
      <c r="C664" s="1">
        <v>12.4</v>
      </c>
      <c r="D664" s="1">
        <v>15.8</v>
      </c>
      <c r="E664" s="1">
        <v>20.7</v>
      </c>
      <c r="F664" s="1">
        <v>25.8</v>
      </c>
      <c r="G664" s="1">
        <v>23.2</v>
      </c>
      <c r="H664" s="1">
        <v>27.4</v>
      </c>
      <c r="I664" s="1">
        <v>26</v>
      </c>
      <c r="J664" s="1">
        <v>27.1</v>
      </c>
      <c r="K664" s="1">
        <v>25</v>
      </c>
      <c r="L664" s="1">
        <v>22.1</v>
      </c>
      <c r="M664" s="1">
        <v>14.1</v>
      </c>
    </row>
    <row r="665" spans="1:13">
      <c r="A665" s="1">
        <v>3</v>
      </c>
      <c r="B665" s="1">
        <v>13.6</v>
      </c>
      <c r="C665" s="1">
        <v>14.7</v>
      </c>
      <c r="D665" s="1">
        <v>18</v>
      </c>
      <c r="E665" s="1">
        <v>22.1</v>
      </c>
      <c r="F665" s="1">
        <v>19.899999999999999</v>
      </c>
      <c r="G665" s="1">
        <v>25.5</v>
      </c>
      <c r="H665" s="1">
        <v>25.2</v>
      </c>
      <c r="I665" s="1">
        <v>26.2</v>
      </c>
      <c r="J665" s="1">
        <v>26.8</v>
      </c>
      <c r="K665" s="1">
        <v>25</v>
      </c>
      <c r="L665" s="1">
        <v>19.2</v>
      </c>
      <c r="M665" s="1">
        <v>14.5</v>
      </c>
    </row>
    <row r="666" spans="1:13">
      <c r="A666" s="1">
        <v>4</v>
      </c>
      <c r="B666" s="1">
        <v>14.4</v>
      </c>
      <c r="C666" s="1">
        <v>13</v>
      </c>
      <c r="D666" s="1">
        <v>15.6</v>
      </c>
      <c r="E666" s="1">
        <v>25</v>
      </c>
      <c r="F666" s="1">
        <v>17.5</v>
      </c>
      <c r="G666" s="1">
        <v>24.9</v>
      </c>
      <c r="H666" s="1">
        <v>25</v>
      </c>
      <c r="I666" s="1">
        <v>26</v>
      </c>
      <c r="J666" s="1">
        <v>25.6</v>
      </c>
      <c r="K666" s="1">
        <v>24.4</v>
      </c>
      <c r="L666" s="1">
        <v>19.5</v>
      </c>
      <c r="M666" s="1">
        <v>11.7</v>
      </c>
    </row>
    <row r="667" spans="1:13">
      <c r="A667" s="1">
        <v>5</v>
      </c>
      <c r="B667" s="1">
        <v>14.6</v>
      </c>
      <c r="C667" s="1">
        <v>13.1</v>
      </c>
      <c r="D667" s="1">
        <v>15.9</v>
      </c>
      <c r="E667" s="1">
        <v>25.4</v>
      </c>
      <c r="F667" s="1">
        <v>18.5</v>
      </c>
      <c r="G667" s="1">
        <v>22.3</v>
      </c>
      <c r="H667" s="1">
        <v>25.2</v>
      </c>
      <c r="I667" s="1">
        <v>25.8</v>
      </c>
      <c r="J667" s="1">
        <v>25.1</v>
      </c>
      <c r="K667" s="1">
        <v>24.4</v>
      </c>
      <c r="L667" s="1">
        <v>23.4</v>
      </c>
      <c r="M667" s="1">
        <v>15.9</v>
      </c>
    </row>
    <row r="668" spans="1:13">
      <c r="A668" s="1">
        <v>6</v>
      </c>
      <c r="B668" s="1">
        <v>17.3</v>
      </c>
      <c r="C668" s="1">
        <v>14.3</v>
      </c>
      <c r="D668" s="1">
        <v>16.399999999999999</v>
      </c>
      <c r="E668" s="1">
        <v>25.4</v>
      </c>
      <c r="F668" s="1">
        <v>20.2</v>
      </c>
      <c r="G668" s="1">
        <v>22.7</v>
      </c>
      <c r="H668" s="1">
        <v>25.3</v>
      </c>
      <c r="I668" s="1">
        <v>27.2</v>
      </c>
      <c r="J668" s="1">
        <v>24.5</v>
      </c>
      <c r="K668" s="1">
        <v>24.1</v>
      </c>
      <c r="L668" s="1">
        <v>19.899999999999999</v>
      </c>
      <c r="M668" s="1">
        <v>14.6</v>
      </c>
    </row>
    <row r="669" spans="1:13">
      <c r="A669" s="1">
        <v>7</v>
      </c>
      <c r="B669" s="1">
        <v>17.3</v>
      </c>
      <c r="C669" s="1">
        <v>14.7</v>
      </c>
      <c r="D669" s="1">
        <v>15.4</v>
      </c>
      <c r="E669" s="1">
        <v>25.4</v>
      </c>
      <c r="F669" s="1">
        <v>21.8</v>
      </c>
      <c r="G669" s="1">
        <v>25</v>
      </c>
      <c r="H669" s="1">
        <v>25.2</v>
      </c>
      <c r="I669" s="1">
        <v>25.4</v>
      </c>
      <c r="J669" s="1">
        <v>25.5</v>
      </c>
      <c r="K669" s="1">
        <v>25.1</v>
      </c>
      <c r="L669" s="1">
        <v>15.5</v>
      </c>
      <c r="M669" s="1">
        <v>12.6</v>
      </c>
    </row>
    <row r="670" spans="1:13">
      <c r="A670" s="1">
        <v>8</v>
      </c>
      <c r="B670" s="1">
        <v>14</v>
      </c>
      <c r="C670" s="1">
        <v>15.5</v>
      </c>
      <c r="D670" s="1">
        <v>16.899999999999999</v>
      </c>
      <c r="E670" s="1">
        <v>25.5</v>
      </c>
      <c r="F670" s="1">
        <v>24.3</v>
      </c>
      <c r="G670" s="1">
        <v>24.7</v>
      </c>
      <c r="H670" s="1">
        <v>27.2</v>
      </c>
      <c r="I670" s="1">
        <v>29.1</v>
      </c>
      <c r="J670" s="1">
        <v>26.6</v>
      </c>
      <c r="K670" s="1">
        <v>23.7</v>
      </c>
      <c r="L670" s="1">
        <v>12.9</v>
      </c>
      <c r="M670" s="1">
        <v>11.8</v>
      </c>
    </row>
    <row r="671" spans="1:13">
      <c r="A671" s="1">
        <v>9</v>
      </c>
      <c r="B671" s="1">
        <v>13.3</v>
      </c>
      <c r="C671" s="1">
        <v>15.2</v>
      </c>
      <c r="D671" s="1">
        <v>17.8</v>
      </c>
      <c r="E671" s="1">
        <v>25.4</v>
      </c>
      <c r="F671" s="1">
        <v>26</v>
      </c>
      <c r="G671" s="1">
        <v>24.4</v>
      </c>
      <c r="H671" s="1">
        <v>27.2</v>
      </c>
      <c r="I671" s="1">
        <v>28.6</v>
      </c>
      <c r="J671" s="1">
        <v>24.5</v>
      </c>
      <c r="K671" s="1">
        <v>19.2</v>
      </c>
      <c r="L671" s="1">
        <v>11.3</v>
      </c>
      <c r="M671" s="1">
        <v>13.8</v>
      </c>
    </row>
    <row r="672" spans="1:13">
      <c r="A672" s="1">
        <v>10</v>
      </c>
      <c r="B672" s="1">
        <v>13.4</v>
      </c>
      <c r="C672" s="1">
        <v>16.100000000000001</v>
      </c>
      <c r="D672" s="1">
        <v>16.8</v>
      </c>
      <c r="E672" s="1">
        <v>22.4</v>
      </c>
      <c r="F672" s="1">
        <v>26</v>
      </c>
      <c r="G672" s="1">
        <v>25.6</v>
      </c>
      <c r="H672" s="1">
        <v>25.2</v>
      </c>
      <c r="I672" s="1">
        <v>25.1</v>
      </c>
      <c r="J672" s="1">
        <v>25.1</v>
      </c>
      <c r="K672" s="1">
        <v>19.7</v>
      </c>
      <c r="L672" s="1">
        <v>13.5</v>
      </c>
      <c r="M672" s="1">
        <v>17</v>
      </c>
    </row>
    <row r="673" spans="1:13">
      <c r="A673" s="1">
        <v>11</v>
      </c>
      <c r="B673" s="1">
        <v>13.2</v>
      </c>
      <c r="C673" s="1">
        <v>17.7</v>
      </c>
      <c r="D673" s="1">
        <v>18.899999999999999</v>
      </c>
      <c r="E673" s="1">
        <v>23.6</v>
      </c>
      <c r="F673" s="1">
        <v>26.8</v>
      </c>
      <c r="G673" s="1">
        <v>27.2</v>
      </c>
      <c r="H673" s="1">
        <v>27</v>
      </c>
      <c r="I673" s="1">
        <v>26</v>
      </c>
      <c r="J673" s="1">
        <v>25.8</v>
      </c>
      <c r="K673" s="1">
        <v>19.100000000000001</v>
      </c>
      <c r="L673" s="1">
        <v>14.8</v>
      </c>
      <c r="M673" s="1">
        <v>17.5</v>
      </c>
    </row>
    <row r="674" spans="1:13">
      <c r="A674" s="1">
        <v>12</v>
      </c>
      <c r="B674" s="1">
        <v>9.8000000000000007</v>
      </c>
      <c r="C674" s="1">
        <v>18.3</v>
      </c>
      <c r="D674" s="1">
        <v>20.8</v>
      </c>
      <c r="E674" s="1">
        <v>24.4</v>
      </c>
      <c r="F674" s="1">
        <v>26</v>
      </c>
      <c r="G674" s="1">
        <v>23.2</v>
      </c>
      <c r="H674" s="1">
        <v>25.9</v>
      </c>
      <c r="I674" s="1">
        <v>26.9</v>
      </c>
      <c r="J674" s="1">
        <v>26.7</v>
      </c>
      <c r="K674" s="1">
        <v>19.2</v>
      </c>
      <c r="L674" s="1">
        <v>18.100000000000001</v>
      </c>
      <c r="M674" s="1">
        <v>16.3</v>
      </c>
    </row>
    <row r="675" spans="1:13">
      <c r="A675" s="1">
        <v>13</v>
      </c>
      <c r="B675" s="1">
        <v>9</v>
      </c>
      <c r="C675" s="1">
        <v>20.5</v>
      </c>
      <c r="D675" s="1">
        <v>22.5</v>
      </c>
      <c r="E675" s="1">
        <v>19.600000000000001</v>
      </c>
      <c r="F675" s="1">
        <v>25.4</v>
      </c>
      <c r="G675" s="1">
        <v>24.4</v>
      </c>
      <c r="H675" s="1">
        <v>25.9</v>
      </c>
      <c r="I675" s="1">
        <v>27.9</v>
      </c>
      <c r="J675" s="1">
        <v>26.8</v>
      </c>
      <c r="K675" s="1">
        <v>21.2</v>
      </c>
      <c r="L675" s="1">
        <v>19.3</v>
      </c>
      <c r="M675" s="1">
        <v>17.600000000000001</v>
      </c>
    </row>
    <row r="676" spans="1:13">
      <c r="A676" s="1">
        <v>14</v>
      </c>
      <c r="B676" s="1">
        <v>9.5</v>
      </c>
      <c r="C676" s="1">
        <v>21.1</v>
      </c>
      <c r="D676" s="1">
        <v>23.1</v>
      </c>
      <c r="E676" s="1">
        <v>20</v>
      </c>
      <c r="F676" s="1">
        <v>25.2</v>
      </c>
      <c r="G676" s="1">
        <v>25.7</v>
      </c>
      <c r="H676" s="1">
        <v>26.4</v>
      </c>
      <c r="I676" s="1">
        <v>28.2</v>
      </c>
      <c r="J676" s="1">
        <v>26.1</v>
      </c>
      <c r="K676" s="1">
        <v>22.8</v>
      </c>
      <c r="L676" s="1">
        <v>18.2</v>
      </c>
      <c r="M676" s="1">
        <v>16.5</v>
      </c>
    </row>
    <row r="677" spans="1:13">
      <c r="A677" s="1">
        <v>15</v>
      </c>
      <c r="B677" s="1">
        <v>10.4</v>
      </c>
      <c r="C677" s="1">
        <v>22</v>
      </c>
      <c r="D677" s="1">
        <v>21.9</v>
      </c>
      <c r="E677" s="1">
        <v>22.6</v>
      </c>
      <c r="F677" s="1">
        <v>23.4</v>
      </c>
      <c r="G677" s="1">
        <v>26</v>
      </c>
      <c r="H677" s="1">
        <v>26.4</v>
      </c>
      <c r="I677" s="1">
        <v>28</v>
      </c>
      <c r="J677" s="1">
        <v>25.2</v>
      </c>
      <c r="K677" s="1">
        <v>22.7</v>
      </c>
      <c r="L677" s="1">
        <v>20.2</v>
      </c>
      <c r="M677" s="1">
        <v>13.9</v>
      </c>
    </row>
    <row r="678" spans="1:13">
      <c r="A678" s="1">
        <v>16</v>
      </c>
      <c r="B678" s="1">
        <v>13.6</v>
      </c>
      <c r="C678" s="1">
        <v>21.6</v>
      </c>
      <c r="D678" s="1">
        <v>20.7</v>
      </c>
      <c r="E678" s="1">
        <v>23.9</v>
      </c>
      <c r="F678" s="1">
        <v>21.6</v>
      </c>
      <c r="G678" s="1">
        <v>26.5</v>
      </c>
      <c r="H678" s="1">
        <v>26.5</v>
      </c>
      <c r="I678" s="1">
        <v>27.4</v>
      </c>
      <c r="J678" s="1">
        <v>24.1</v>
      </c>
      <c r="K678" s="1">
        <v>22.1</v>
      </c>
      <c r="L678" s="1">
        <v>18.899999999999999</v>
      </c>
      <c r="M678" s="1">
        <v>14</v>
      </c>
    </row>
    <row r="679" spans="1:13">
      <c r="A679" s="1">
        <v>17</v>
      </c>
      <c r="B679" s="1">
        <v>12.2</v>
      </c>
      <c r="C679" s="1">
        <v>21.1</v>
      </c>
      <c r="D679" s="1">
        <v>22.8</v>
      </c>
      <c r="E679" s="1">
        <v>24.9</v>
      </c>
      <c r="F679" s="1">
        <v>23.5</v>
      </c>
      <c r="G679" s="1">
        <v>26.1</v>
      </c>
      <c r="H679" s="1">
        <v>26.9</v>
      </c>
      <c r="I679" s="1">
        <v>27.4</v>
      </c>
      <c r="J679" s="1">
        <v>24.1</v>
      </c>
      <c r="K679" s="1">
        <v>23.7</v>
      </c>
      <c r="L679" s="1">
        <v>17.600000000000001</v>
      </c>
      <c r="M679" s="1">
        <v>14.3</v>
      </c>
    </row>
    <row r="680" spans="1:13">
      <c r="A680" s="1">
        <v>18</v>
      </c>
      <c r="B680" s="1">
        <v>14.5</v>
      </c>
      <c r="C680" s="1">
        <v>17.399999999999999</v>
      </c>
      <c r="D680" s="1">
        <v>23</v>
      </c>
      <c r="E680" s="1">
        <v>24.8</v>
      </c>
      <c r="F680" s="1">
        <v>24</v>
      </c>
      <c r="G680" s="1">
        <v>26.3</v>
      </c>
      <c r="H680" s="1">
        <v>26.8</v>
      </c>
      <c r="I680" s="1">
        <v>27.7</v>
      </c>
      <c r="J680" s="1">
        <v>25.1</v>
      </c>
      <c r="K680" s="1">
        <v>25.7</v>
      </c>
      <c r="L680" s="1">
        <v>17.600000000000001</v>
      </c>
      <c r="M680" s="1">
        <v>12.4</v>
      </c>
    </row>
    <row r="681" spans="1:13">
      <c r="A681" s="1">
        <v>19</v>
      </c>
      <c r="B681" s="1">
        <v>16.8</v>
      </c>
      <c r="C681" s="1">
        <v>19</v>
      </c>
      <c r="D681" s="1">
        <v>23</v>
      </c>
      <c r="E681" s="1">
        <v>25.1</v>
      </c>
      <c r="F681" s="1">
        <v>23.5</v>
      </c>
      <c r="G681" s="1">
        <v>26.5</v>
      </c>
      <c r="H681" s="1">
        <v>25.9</v>
      </c>
      <c r="I681" s="1">
        <v>26.9</v>
      </c>
      <c r="J681" s="1">
        <v>25.5</v>
      </c>
      <c r="K681" s="1">
        <v>25.8</v>
      </c>
      <c r="L681" s="1">
        <v>19</v>
      </c>
      <c r="M681" s="1">
        <v>12</v>
      </c>
    </row>
    <row r="682" spans="1:13">
      <c r="A682" s="1">
        <v>20</v>
      </c>
      <c r="B682" s="1">
        <v>17.399999999999999</v>
      </c>
      <c r="C682" s="1">
        <v>17.899999999999999</v>
      </c>
      <c r="D682" s="1">
        <v>21.6</v>
      </c>
      <c r="E682" s="1">
        <v>23.2</v>
      </c>
      <c r="F682" s="1">
        <v>20</v>
      </c>
      <c r="G682" s="1">
        <v>26.9</v>
      </c>
      <c r="H682" s="1">
        <v>25.4</v>
      </c>
      <c r="I682" s="1">
        <v>23</v>
      </c>
      <c r="J682" s="1">
        <v>25.6</v>
      </c>
      <c r="K682" s="1">
        <v>26</v>
      </c>
      <c r="L682" s="1">
        <v>21.6</v>
      </c>
      <c r="M682" s="1">
        <v>12.1</v>
      </c>
    </row>
    <row r="683" spans="1:13">
      <c r="A683" s="1">
        <v>21</v>
      </c>
      <c r="B683" s="1">
        <v>17.399999999999999</v>
      </c>
      <c r="C683" s="1">
        <v>15.1</v>
      </c>
      <c r="D683" s="1">
        <v>21</v>
      </c>
      <c r="E683" s="1">
        <v>23.5</v>
      </c>
      <c r="F683" s="1">
        <v>19.8</v>
      </c>
      <c r="G683" s="1">
        <v>26.9</v>
      </c>
      <c r="H683" s="1">
        <v>26.9</v>
      </c>
      <c r="I683" s="1">
        <v>24.5</v>
      </c>
      <c r="J683" s="1">
        <v>26</v>
      </c>
      <c r="K683" s="1">
        <v>25.9</v>
      </c>
      <c r="L683" s="1">
        <v>21.6</v>
      </c>
      <c r="M683" s="1">
        <v>8.6999999999999993</v>
      </c>
    </row>
    <row r="684" spans="1:13">
      <c r="A684" s="1">
        <v>22</v>
      </c>
      <c r="B684" s="1">
        <v>18.3</v>
      </c>
      <c r="C684" s="1">
        <v>17.100000000000001</v>
      </c>
      <c r="D684" s="1">
        <v>23.1</v>
      </c>
      <c r="E684" s="1">
        <v>21.8</v>
      </c>
      <c r="F684" s="1">
        <v>22.1</v>
      </c>
      <c r="G684" s="1">
        <v>27.1</v>
      </c>
      <c r="H684" s="1">
        <v>23.9</v>
      </c>
      <c r="I684" s="1">
        <v>26</v>
      </c>
      <c r="J684" s="1">
        <v>24.4</v>
      </c>
      <c r="K684" s="1">
        <v>20.8</v>
      </c>
      <c r="L684" s="1">
        <v>19.5</v>
      </c>
      <c r="M684" s="1">
        <v>9.4</v>
      </c>
    </row>
    <row r="685" spans="1:13">
      <c r="A685" s="1">
        <v>23</v>
      </c>
      <c r="B685" s="1">
        <v>18.899999999999999</v>
      </c>
      <c r="C685" s="1">
        <v>19.600000000000001</v>
      </c>
      <c r="D685" s="1">
        <v>23.7</v>
      </c>
      <c r="E685" s="1">
        <v>21.2</v>
      </c>
      <c r="F685" s="1">
        <v>20.7</v>
      </c>
      <c r="G685" s="1">
        <v>26.8</v>
      </c>
      <c r="H685" s="1">
        <v>26.7</v>
      </c>
      <c r="I685" s="1">
        <v>28.4</v>
      </c>
      <c r="J685" s="1">
        <v>25.1</v>
      </c>
      <c r="K685" s="1">
        <v>18.3</v>
      </c>
      <c r="L685" s="1">
        <v>19.3</v>
      </c>
      <c r="M685" s="1">
        <v>10.9</v>
      </c>
    </row>
    <row r="686" spans="1:13">
      <c r="A686" s="1">
        <v>24</v>
      </c>
      <c r="B686" s="1">
        <v>19.600000000000001</v>
      </c>
      <c r="C686" s="1">
        <v>22.1</v>
      </c>
      <c r="D686" s="1">
        <v>22.7</v>
      </c>
      <c r="E686" s="1">
        <v>25.6</v>
      </c>
      <c r="F686" s="1">
        <v>21.9</v>
      </c>
      <c r="G686" s="1">
        <v>27.1</v>
      </c>
      <c r="H686" s="1">
        <v>24.1</v>
      </c>
      <c r="I686" s="1">
        <v>27.8</v>
      </c>
      <c r="J686" s="1">
        <v>25</v>
      </c>
      <c r="K686" s="1">
        <v>17.2</v>
      </c>
      <c r="L686" s="1">
        <v>22.9</v>
      </c>
      <c r="M686" s="1">
        <v>11.2</v>
      </c>
    </row>
    <row r="687" spans="1:13">
      <c r="A687" s="1">
        <v>25</v>
      </c>
      <c r="B687" s="1">
        <v>18.7</v>
      </c>
      <c r="C687" s="1">
        <v>15.4</v>
      </c>
      <c r="D687" s="1">
        <v>23.8</v>
      </c>
      <c r="E687" s="1">
        <v>23.1</v>
      </c>
      <c r="F687" s="1">
        <v>25.3</v>
      </c>
      <c r="G687" s="1">
        <v>26.7</v>
      </c>
      <c r="H687" s="1">
        <v>26.2</v>
      </c>
      <c r="I687" s="1">
        <v>28.7</v>
      </c>
      <c r="J687" s="1">
        <v>26.6</v>
      </c>
      <c r="K687" s="1">
        <v>17.899999999999999</v>
      </c>
      <c r="L687" s="1">
        <v>22.4</v>
      </c>
      <c r="M687" s="1">
        <v>13.7</v>
      </c>
    </row>
    <row r="688" spans="1:13">
      <c r="A688" s="1">
        <v>26</v>
      </c>
      <c r="B688" s="1">
        <v>17.8</v>
      </c>
      <c r="C688" s="1">
        <v>12.1</v>
      </c>
      <c r="D688" s="1">
        <v>22.2</v>
      </c>
      <c r="E688" s="1">
        <v>22.7</v>
      </c>
      <c r="F688" s="1">
        <v>26.6</v>
      </c>
      <c r="G688" s="1">
        <v>26.3</v>
      </c>
      <c r="H688" s="1">
        <v>28</v>
      </c>
      <c r="I688" s="1">
        <v>23.9</v>
      </c>
      <c r="J688" s="1">
        <v>26.9</v>
      </c>
      <c r="K688" s="1">
        <v>16.3</v>
      </c>
      <c r="L688" s="1">
        <v>21.9</v>
      </c>
      <c r="M688" s="1">
        <v>16.2</v>
      </c>
    </row>
    <row r="689" spans="1:13">
      <c r="A689" s="1">
        <v>27</v>
      </c>
      <c r="B689" s="1">
        <v>16.600000000000001</v>
      </c>
      <c r="C689" s="1">
        <v>10.4</v>
      </c>
      <c r="D689" s="1">
        <v>20.9</v>
      </c>
      <c r="E689" s="1">
        <v>24.3</v>
      </c>
      <c r="F689" s="1">
        <v>26.2</v>
      </c>
      <c r="G689" s="1">
        <v>28</v>
      </c>
      <c r="H689" s="1">
        <v>27.8</v>
      </c>
      <c r="I689" s="1">
        <v>26</v>
      </c>
      <c r="J689" s="1">
        <v>26.6</v>
      </c>
      <c r="K689" s="1">
        <v>20.5</v>
      </c>
      <c r="L689" s="1">
        <v>18.7</v>
      </c>
      <c r="M689" s="1">
        <v>14.7</v>
      </c>
    </row>
    <row r="690" spans="1:13">
      <c r="A690" s="1">
        <v>28</v>
      </c>
      <c r="B690" s="1">
        <v>15</v>
      </c>
      <c r="C690" s="1">
        <v>11.2</v>
      </c>
      <c r="D690" s="1">
        <v>22.1</v>
      </c>
      <c r="E690" s="1">
        <v>25.6</v>
      </c>
      <c r="F690" s="1">
        <v>25.2</v>
      </c>
      <c r="G690" s="1">
        <v>27.9</v>
      </c>
      <c r="H690" s="1">
        <v>28</v>
      </c>
      <c r="I690" s="1">
        <v>26.4</v>
      </c>
      <c r="J690" s="1">
        <v>25.9</v>
      </c>
      <c r="K690" s="1">
        <v>21.4</v>
      </c>
      <c r="L690" s="1">
        <v>15.1</v>
      </c>
      <c r="M690" s="1">
        <v>15.1</v>
      </c>
    </row>
    <row r="691" spans="1:13">
      <c r="A691" s="1">
        <v>29</v>
      </c>
      <c r="B691" s="1">
        <v>14.4</v>
      </c>
      <c r="D691" s="1">
        <v>23</v>
      </c>
      <c r="E691" s="1">
        <v>25.5</v>
      </c>
      <c r="F691" s="1">
        <v>24</v>
      </c>
      <c r="G691" s="1">
        <v>26.9</v>
      </c>
      <c r="H691" s="1">
        <v>24.2</v>
      </c>
      <c r="I691" s="1">
        <v>23.5</v>
      </c>
      <c r="J691" s="1">
        <v>25.5</v>
      </c>
      <c r="K691" s="1">
        <v>18.899999999999999</v>
      </c>
      <c r="L691" s="1">
        <v>14.8</v>
      </c>
      <c r="M691" s="1">
        <v>18.899999999999999</v>
      </c>
    </row>
    <row r="692" spans="1:13">
      <c r="A692" s="1">
        <v>30</v>
      </c>
      <c r="B692" s="1">
        <v>17.399999999999999</v>
      </c>
      <c r="D692" s="1">
        <v>22</v>
      </c>
      <c r="E692" s="1">
        <v>22.2</v>
      </c>
      <c r="F692" s="1">
        <v>27.6</v>
      </c>
      <c r="G692" s="1">
        <v>26</v>
      </c>
      <c r="H692" s="1">
        <v>25.4</v>
      </c>
      <c r="I692" s="1">
        <v>26.5</v>
      </c>
      <c r="J692" s="1">
        <v>26.4</v>
      </c>
      <c r="K692" s="1">
        <v>20.5</v>
      </c>
      <c r="L692" s="1">
        <v>16.5</v>
      </c>
      <c r="M692" s="1">
        <v>18.899999999999999</v>
      </c>
    </row>
    <row r="693" spans="1:13">
      <c r="A693" s="1">
        <v>31</v>
      </c>
      <c r="B693" s="1">
        <v>14.9</v>
      </c>
      <c r="D693" s="1">
        <v>23.6</v>
      </c>
      <c r="F693" s="1">
        <v>24.6</v>
      </c>
      <c r="H693" s="1">
        <v>25.1</v>
      </c>
      <c r="I693" s="1">
        <v>25.9</v>
      </c>
      <c r="K693" s="1">
        <v>22.8</v>
      </c>
      <c r="M693" s="1">
        <v>17.8</v>
      </c>
    </row>
    <row r="694" spans="1:13">
      <c r="A694" s="1">
        <f>A661+1</f>
        <v>1982</v>
      </c>
      <c r="B694" s="1" t="s">
        <v>2</v>
      </c>
      <c r="C694" s="1" t="s">
        <v>3</v>
      </c>
      <c r="D694" s="1" t="s">
        <v>4</v>
      </c>
      <c r="E694" s="1" t="s">
        <v>5</v>
      </c>
      <c r="F694" s="1" t="s">
        <v>6</v>
      </c>
      <c r="G694" s="1" t="s">
        <v>7</v>
      </c>
      <c r="H694" s="1" t="s">
        <v>8</v>
      </c>
      <c r="I694" s="1" t="s">
        <v>9</v>
      </c>
      <c r="J694" s="1" t="s">
        <v>10</v>
      </c>
      <c r="K694" s="1" t="s">
        <v>11</v>
      </c>
      <c r="L694" s="1" t="s">
        <v>12</v>
      </c>
      <c r="M694" s="1" t="s">
        <v>13</v>
      </c>
    </row>
    <row r="696" spans="1:13">
      <c r="A696" s="1">
        <v>1</v>
      </c>
      <c r="B696" s="1">
        <v>14.7</v>
      </c>
      <c r="C696" s="1">
        <v>18.399999999999999</v>
      </c>
      <c r="D696" s="1">
        <v>16.100000000000001</v>
      </c>
      <c r="E696" s="1">
        <v>20.6</v>
      </c>
      <c r="F696" s="1">
        <v>23</v>
      </c>
      <c r="G696" s="1">
        <v>29</v>
      </c>
      <c r="H696" s="1">
        <v>27.5</v>
      </c>
      <c r="I696" s="1">
        <v>27.4</v>
      </c>
      <c r="J696" s="1">
        <v>27.6</v>
      </c>
      <c r="K696" s="1">
        <v>25</v>
      </c>
      <c r="L696" s="1">
        <v>24</v>
      </c>
      <c r="M696" s="1">
        <v>16.3</v>
      </c>
    </row>
    <row r="697" spans="1:13">
      <c r="A697" s="1">
        <v>2</v>
      </c>
      <c r="B697" s="1">
        <v>15.1</v>
      </c>
      <c r="C697" s="1">
        <v>18.7</v>
      </c>
      <c r="D697" s="1">
        <v>15.7</v>
      </c>
      <c r="E697" s="1">
        <v>21.1</v>
      </c>
      <c r="F697" s="1">
        <v>22</v>
      </c>
      <c r="G697" s="1">
        <v>29.1</v>
      </c>
      <c r="H697" s="1">
        <v>28.8</v>
      </c>
      <c r="I697" s="1">
        <v>28.2</v>
      </c>
      <c r="J697" s="1">
        <v>27.3</v>
      </c>
      <c r="K697" s="1">
        <v>24.7</v>
      </c>
      <c r="L697" s="1">
        <v>22.5</v>
      </c>
      <c r="M697" s="1">
        <v>16.600000000000001</v>
      </c>
    </row>
    <row r="698" spans="1:13">
      <c r="A698" s="1">
        <v>3</v>
      </c>
      <c r="B698" s="1">
        <v>16.100000000000001</v>
      </c>
      <c r="C698" s="1">
        <v>18.399999999999999</v>
      </c>
      <c r="D698" s="1">
        <v>16.2</v>
      </c>
      <c r="E698" s="1">
        <v>17.399999999999999</v>
      </c>
      <c r="F698" s="1">
        <v>22.5</v>
      </c>
      <c r="G698" s="1">
        <v>26.8</v>
      </c>
      <c r="H698" s="1">
        <v>25.5</v>
      </c>
      <c r="I698" s="1">
        <v>28.7</v>
      </c>
      <c r="J698" s="1">
        <v>23.1</v>
      </c>
      <c r="K698" s="1">
        <v>24.5</v>
      </c>
      <c r="L698" s="1">
        <v>21.7</v>
      </c>
      <c r="M698" s="1">
        <v>18.5</v>
      </c>
    </row>
    <row r="699" spans="1:13">
      <c r="A699" s="1">
        <v>4</v>
      </c>
      <c r="B699" s="1">
        <v>16.8</v>
      </c>
      <c r="C699" s="1">
        <v>19.600000000000001</v>
      </c>
      <c r="D699" s="1">
        <v>17.8</v>
      </c>
      <c r="E699" s="1">
        <v>16.2</v>
      </c>
      <c r="F699" s="1">
        <v>22.3</v>
      </c>
      <c r="G699" s="1">
        <v>25.8</v>
      </c>
      <c r="H699" s="1">
        <v>26.4</v>
      </c>
      <c r="I699" s="1">
        <v>26.8</v>
      </c>
      <c r="J699" s="1">
        <v>24.5</v>
      </c>
      <c r="K699" s="1">
        <v>24.7</v>
      </c>
      <c r="L699" s="1">
        <v>21.7</v>
      </c>
      <c r="M699" s="1">
        <v>19.8</v>
      </c>
    </row>
    <row r="700" spans="1:13">
      <c r="A700" s="1">
        <v>5</v>
      </c>
      <c r="B700" s="1">
        <v>15.3</v>
      </c>
      <c r="C700" s="1">
        <v>19.2</v>
      </c>
      <c r="D700" s="1">
        <v>20.100000000000001</v>
      </c>
      <c r="E700" s="1">
        <v>16.8</v>
      </c>
      <c r="F700" s="1">
        <v>24.4</v>
      </c>
      <c r="G700" s="1">
        <v>25.1</v>
      </c>
      <c r="H700" s="1">
        <v>27.1</v>
      </c>
      <c r="I700" s="1">
        <v>25.6</v>
      </c>
      <c r="J700" s="1">
        <v>25</v>
      </c>
      <c r="K700" s="1">
        <v>24.8</v>
      </c>
      <c r="L700" s="1">
        <v>22.5</v>
      </c>
      <c r="M700" s="1">
        <v>20.399999999999999</v>
      </c>
    </row>
    <row r="701" spans="1:13">
      <c r="A701" s="1">
        <v>6</v>
      </c>
      <c r="B701" s="1">
        <v>14.5</v>
      </c>
      <c r="C701" s="1">
        <v>11.9</v>
      </c>
      <c r="D701" s="1">
        <v>21.4</v>
      </c>
      <c r="E701" s="1">
        <v>17.100000000000001</v>
      </c>
      <c r="F701" s="1">
        <v>21</v>
      </c>
      <c r="G701" s="1">
        <v>23.5</v>
      </c>
      <c r="H701" s="1">
        <v>26.5</v>
      </c>
      <c r="I701" s="1">
        <v>25.5</v>
      </c>
      <c r="J701" s="1">
        <v>24.5</v>
      </c>
      <c r="K701" s="1">
        <v>25</v>
      </c>
      <c r="L701" s="1">
        <v>22.3</v>
      </c>
      <c r="M701" s="1">
        <v>13.6</v>
      </c>
    </row>
    <row r="702" spans="1:13">
      <c r="A702" s="1">
        <v>7</v>
      </c>
      <c r="B702" s="1">
        <v>14.5</v>
      </c>
      <c r="C702" s="1">
        <v>10.8</v>
      </c>
      <c r="D702" s="1">
        <v>21.9</v>
      </c>
      <c r="E702" s="1">
        <v>18.5</v>
      </c>
      <c r="F702" s="1">
        <v>19.600000000000001</v>
      </c>
      <c r="G702" s="1">
        <v>22.6</v>
      </c>
      <c r="H702" s="1">
        <v>24.6</v>
      </c>
      <c r="I702" s="1">
        <v>27</v>
      </c>
      <c r="J702" s="1">
        <v>25.7</v>
      </c>
      <c r="K702" s="1">
        <v>24.7</v>
      </c>
      <c r="L702" s="1">
        <v>21.3</v>
      </c>
      <c r="M702" s="1">
        <v>11.5</v>
      </c>
    </row>
    <row r="703" spans="1:13">
      <c r="A703" s="1">
        <v>8</v>
      </c>
      <c r="B703" s="1">
        <v>12</v>
      </c>
      <c r="C703" s="1">
        <v>11.3</v>
      </c>
      <c r="D703" s="1">
        <v>15.2</v>
      </c>
      <c r="E703" s="1">
        <v>16.8</v>
      </c>
      <c r="F703" s="1">
        <v>21.5</v>
      </c>
      <c r="G703" s="1">
        <v>23.7</v>
      </c>
      <c r="H703" s="1">
        <v>26.5</v>
      </c>
      <c r="I703" s="1">
        <v>25.7</v>
      </c>
      <c r="J703" s="1">
        <v>25.3</v>
      </c>
      <c r="K703" s="1">
        <v>23.9</v>
      </c>
      <c r="L703" s="1">
        <v>22.1</v>
      </c>
      <c r="M703" s="1">
        <v>13.8</v>
      </c>
    </row>
    <row r="704" spans="1:13">
      <c r="A704" s="1">
        <v>9</v>
      </c>
      <c r="B704" s="1">
        <v>10.7</v>
      </c>
      <c r="C704" s="1">
        <v>10.7</v>
      </c>
      <c r="D704" s="1">
        <v>13.8</v>
      </c>
      <c r="E704" s="1">
        <v>18.5</v>
      </c>
      <c r="F704" s="1">
        <v>24.7</v>
      </c>
      <c r="G704" s="1">
        <v>26.1</v>
      </c>
      <c r="H704" s="1">
        <v>28</v>
      </c>
      <c r="I704" s="1">
        <v>24.3</v>
      </c>
      <c r="J704" s="1">
        <v>25</v>
      </c>
      <c r="K704" s="1">
        <v>23.7</v>
      </c>
      <c r="L704" s="1">
        <v>18.8</v>
      </c>
      <c r="M704" s="1">
        <v>14.5</v>
      </c>
    </row>
    <row r="705" spans="1:13">
      <c r="A705" s="1">
        <v>10</v>
      </c>
      <c r="B705" s="1">
        <v>15</v>
      </c>
      <c r="C705" s="1">
        <v>9.9</v>
      </c>
      <c r="D705" s="1">
        <v>14.6</v>
      </c>
      <c r="E705" s="1">
        <v>18.2</v>
      </c>
      <c r="F705" s="1">
        <v>25.9</v>
      </c>
      <c r="G705" s="1">
        <v>25.5</v>
      </c>
      <c r="H705" s="1">
        <v>24.7</v>
      </c>
      <c r="I705" s="1">
        <v>24.5</v>
      </c>
      <c r="J705" s="1">
        <v>24.8</v>
      </c>
      <c r="K705" s="1">
        <v>24</v>
      </c>
      <c r="L705" s="1">
        <v>16.8</v>
      </c>
      <c r="M705" s="1">
        <v>16.7</v>
      </c>
    </row>
    <row r="706" spans="1:13">
      <c r="A706" s="1">
        <v>11</v>
      </c>
      <c r="B706" s="1">
        <v>15.5</v>
      </c>
      <c r="C706" s="1">
        <v>10</v>
      </c>
      <c r="D706" s="1">
        <v>16.600000000000001</v>
      </c>
      <c r="E706" s="1">
        <v>20</v>
      </c>
      <c r="F706" s="1">
        <v>25.7</v>
      </c>
      <c r="G706" s="1">
        <v>25.2</v>
      </c>
      <c r="H706" s="1">
        <v>25</v>
      </c>
      <c r="I706" s="1">
        <v>25.3</v>
      </c>
      <c r="J706" s="1">
        <v>26</v>
      </c>
      <c r="K706" s="1">
        <v>23.1</v>
      </c>
      <c r="L706" s="1">
        <v>17.100000000000001</v>
      </c>
      <c r="M706" s="1">
        <v>15.6</v>
      </c>
    </row>
    <row r="707" spans="1:13">
      <c r="A707" s="1">
        <v>12</v>
      </c>
      <c r="B707" s="1">
        <v>17.100000000000001</v>
      </c>
      <c r="C707" s="1">
        <v>11.7</v>
      </c>
      <c r="D707" s="1">
        <v>18.7</v>
      </c>
      <c r="E707" s="1">
        <v>20</v>
      </c>
      <c r="F707" s="1">
        <v>26.2</v>
      </c>
      <c r="G707" s="1">
        <v>26.6</v>
      </c>
      <c r="H707" s="1">
        <v>27.6</v>
      </c>
      <c r="I707" s="1">
        <v>26.5</v>
      </c>
      <c r="J707" s="1">
        <v>26.2</v>
      </c>
      <c r="K707" s="1">
        <v>22.9</v>
      </c>
      <c r="L707" s="1">
        <v>17.3</v>
      </c>
      <c r="M707" s="1">
        <v>12.9</v>
      </c>
    </row>
    <row r="708" spans="1:13">
      <c r="A708" s="1">
        <v>13</v>
      </c>
      <c r="B708" s="1">
        <v>17.5</v>
      </c>
      <c r="C708" s="1">
        <v>10.7</v>
      </c>
      <c r="D708" s="1">
        <v>20.3</v>
      </c>
      <c r="E708" s="1">
        <v>21.1</v>
      </c>
      <c r="F708" s="1">
        <v>23.6</v>
      </c>
      <c r="G708" s="1">
        <v>26.1</v>
      </c>
      <c r="H708" s="1">
        <v>28.1</v>
      </c>
      <c r="I708" s="1">
        <v>25</v>
      </c>
      <c r="J708" s="1">
        <v>25</v>
      </c>
      <c r="K708" s="1">
        <v>22.1</v>
      </c>
      <c r="L708" s="1">
        <v>19.600000000000001</v>
      </c>
      <c r="M708" s="1">
        <v>11.9</v>
      </c>
    </row>
    <row r="709" spans="1:13">
      <c r="A709" s="1">
        <v>14</v>
      </c>
      <c r="B709" s="1">
        <v>16.8</v>
      </c>
      <c r="C709" s="1">
        <v>11.8</v>
      </c>
      <c r="D709" s="1">
        <v>21.2</v>
      </c>
      <c r="E709" s="1">
        <v>20</v>
      </c>
      <c r="F709" s="1">
        <v>21.1</v>
      </c>
      <c r="G709" s="1">
        <v>27.4</v>
      </c>
      <c r="H709" s="1">
        <v>26</v>
      </c>
      <c r="I709" s="1">
        <v>24.5</v>
      </c>
      <c r="J709" s="1">
        <v>22.9</v>
      </c>
      <c r="K709" s="1">
        <v>23.7</v>
      </c>
      <c r="L709" s="1">
        <v>23.3</v>
      </c>
      <c r="M709" s="1">
        <v>10</v>
      </c>
    </row>
    <row r="710" spans="1:13">
      <c r="A710" s="1">
        <v>15</v>
      </c>
      <c r="B710" s="1">
        <v>17</v>
      </c>
      <c r="C710" s="1">
        <v>9.5</v>
      </c>
      <c r="D710" s="1">
        <v>21.3</v>
      </c>
      <c r="E710" s="1">
        <v>20.3</v>
      </c>
      <c r="F710" s="1">
        <v>22.1</v>
      </c>
      <c r="G710" s="1">
        <v>27.9</v>
      </c>
      <c r="H710" s="1">
        <v>26.8</v>
      </c>
      <c r="I710" s="1">
        <v>25.5</v>
      </c>
      <c r="J710" s="1">
        <v>24.6</v>
      </c>
      <c r="K710" s="1">
        <v>23.7</v>
      </c>
      <c r="L710" s="1">
        <v>21.4</v>
      </c>
      <c r="M710" s="1">
        <v>10.1</v>
      </c>
    </row>
    <row r="711" spans="1:13">
      <c r="A711" s="1">
        <v>16</v>
      </c>
      <c r="B711" s="1">
        <v>12.3</v>
      </c>
      <c r="C711" s="1">
        <v>10.7</v>
      </c>
      <c r="D711" s="1">
        <v>19.7</v>
      </c>
      <c r="E711" s="1">
        <v>19.7</v>
      </c>
      <c r="F711" s="1">
        <v>21.4</v>
      </c>
      <c r="G711" s="1">
        <v>28.1</v>
      </c>
      <c r="H711" s="1">
        <v>27.5</v>
      </c>
      <c r="I711" s="1">
        <v>25.8</v>
      </c>
      <c r="J711" s="1">
        <v>23.6</v>
      </c>
      <c r="K711" s="1">
        <v>24.5</v>
      </c>
      <c r="L711" s="1">
        <v>20.5</v>
      </c>
      <c r="M711" s="1">
        <v>14.9</v>
      </c>
    </row>
    <row r="712" spans="1:13">
      <c r="A712" s="1">
        <v>17</v>
      </c>
      <c r="B712" s="1">
        <v>10.8</v>
      </c>
      <c r="C712" s="1">
        <v>13.4</v>
      </c>
      <c r="D712" s="1">
        <v>21.7</v>
      </c>
      <c r="E712" s="1">
        <v>21.4</v>
      </c>
      <c r="F712" s="1">
        <v>23.2</v>
      </c>
      <c r="G712" s="1">
        <v>28.3</v>
      </c>
      <c r="H712" s="1">
        <v>27.8</v>
      </c>
      <c r="I712" s="1">
        <v>25.9</v>
      </c>
      <c r="J712" s="1">
        <v>23.4</v>
      </c>
      <c r="K712" s="1">
        <v>22.7</v>
      </c>
      <c r="L712" s="1">
        <v>19.7</v>
      </c>
      <c r="M712" s="1">
        <v>12</v>
      </c>
    </row>
    <row r="713" spans="1:13">
      <c r="A713" s="1">
        <v>18</v>
      </c>
      <c r="B713" s="1">
        <v>12.2</v>
      </c>
      <c r="C713" s="1">
        <v>14.2</v>
      </c>
      <c r="D713" s="1">
        <v>21.6</v>
      </c>
      <c r="E713" s="1">
        <v>21.5</v>
      </c>
      <c r="F713" s="1">
        <v>24.9</v>
      </c>
      <c r="G713" s="1">
        <v>28.5</v>
      </c>
      <c r="H713" s="1">
        <v>25</v>
      </c>
      <c r="I713" s="1">
        <v>24.7</v>
      </c>
      <c r="J713" s="1">
        <v>24.5</v>
      </c>
      <c r="K713" s="1">
        <v>21.6</v>
      </c>
      <c r="L713" s="1">
        <v>21.4</v>
      </c>
      <c r="M713" s="1">
        <v>11.7</v>
      </c>
    </row>
    <row r="714" spans="1:13">
      <c r="A714" s="1">
        <v>19</v>
      </c>
      <c r="B714" s="1">
        <v>12.3</v>
      </c>
      <c r="C714" s="1">
        <v>15.5</v>
      </c>
      <c r="D714" s="1">
        <v>21.7</v>
      </c>
      <c r="E714" s="1">
        <v>21.9</v>
      </c>
      <c r="F714" s="1">
        <v>24.9</v>
      </c>
      <c r="G714" s="1">
        <v>28.5</v>
      </c>
      <c r="H714" s="1">
        <v>26</v>
      </c>
      <c r="I714" s="1">
        <v>24</v>
      </c>
      <c r="J714" s="1">
        <v>25.7</v>
      </c>
      <c r="K714" s="1">
        <v>22.3</v>
      </c>
      <c r="L714" s="1">
        <v>21.2</v>
      </c>
      <c r="M714" s="1">
        <v>10.4</v>
      </c>
    </row>
    <row r="715" spans="1:13">
      <c r="A715" s="1">
        <v>20</v>
      </c>
      <c r="B715" s="1">
        <v>13.7</v>
      </c>
      <c r="C715" s="1">
        <v>18.2</v>
      </c>
      <c r="D715" s="1">
        <v>22</v>
      </c>
      <c r="E715" s="1">
        <v>22.7</v>
      </c>
      <c r="F715" s="1">
        <v>24.5</v>
      </c>
      <c r="G715" s="1">
        <v>28.6</v>
      </c>
      <c r="H715" s="1">
        <v>23.9</v>
      </c>
      <c r="I715" s="1">
        <v>24.4</v>
      </c>
      <c r="J715" s="1">
        <v>26.7</v>
      </c>
      <c r="K715" s="1">
        <v>23.8</v>
      </c>
      <c r="L715" s="1">
        <v>21.7</v>
      </c>
      <c r="M715" s="1">
        <v>8.8000000000000007</v>
      </c>
    </row>
    <row r="716" spans="1:13">
      <c r="A716" s="1">
        <v>21</v>
      </c>
      <c r="B716" s="1">
        <v>17.600000000000001</v>
      </c>
      <c r="C716" s="1">
        <v>19.8</v>
      </c>
      <c r="D716" s="1">
        <v>21.3</v>
      </c>
      <c r="E716" s="1">
        <v>23</v>
      </c>
      <c r="F716" s="1">
        <v>25</v>
      </c>
      <c r="G716" s="1">
        <v>28.9</v>
      </c>
      <c r="H716" s="1">
        <v>25.7</v>
      </c>
      <c r="I716" s="1">
        <v>25.2</v>
      </c>
      <c r="J716" s="1">
        <v>22.5</v>
      </c>
      <c r="K716" s="1">
        <v>23.5</v>
      </c>
      <c r="L716" s="1">
        <v>22.5</v>
      </c>
      <c r="M716" s="1">
        <v>9.3000000000000007</v>
      </c>
    </row>
    <row r="717" spans="1:13">
      <c r="A717" s="1">
        <v>22</v>
      </c>
      <c r="B717" s="1">
        <v>18.7</v>
      </c>
      <c r="C717" s="1">
        <v>20.100000000000001</v>
      </c>
      <c r="D717" s="1">
        <v>20.8</v>
      </c>
      <c r="E717" s="1">
        <v>23.6</v>
      </c>
      <c r="F717" s="1">
        <v>25.8</v>
      </c>
      <c r="G717" s="1">
        <v>28.6</v>
      </c>
      <c r="H717" s="1">
        <v>24.5</v>
      </c>
      <c r="I717" s="1">
        <v>25.9</v>
      </c>
      <c r="J717" s="1">
        <v>25.7</v>
      </c>
      <c r="K717" s="1">
        <v>22.7</v>
      </c>
      <c r="L717" s="1">
        <v>23.1</v>
      </c>
      <c r="M717" s="1">
        <v>10.1</v>
      </c>
    </row>
    <row r="718" spans="1:13">
      <c r="A718" s="1">
        <v>23</v>
      </c>
      <c r="B718" s="1">
        <v>19.2</v>
      </c>
      <c r="C718" s="1">
        <v>20.2</v>
      </c>
      <c r="D718" s="1">
        <v>21.1</v>
      </c>
      <c r="E718" s="1">
        <v>22</v>
      </c>
      <c r="F718" s="1">
        <v>25.9</v>
      </c>
      <c r="G718" s="1">
        <v>24.8</v>
      </c>
      <c r="H718" s="1">
        <v>27.9</v>
      </c>
      <c r="I718" s="1">
        <v>25.7</v>
      </c>
      <c r="J718" s="1">
        <v>25.8</v>
      </c>
      <c r="K718" s="1">
        <v>23</v>
      </c>
      <c r="L718" s="1">
        <v>19.600000000000001</v>
      </c>
      <c r="M718" s="1">
        <v>10.1</v>
      </c>
    </row>
    <row r="719" spans="1:13">
      <c r="A719" s="1">
        <v>24</v>
      </c>
      <c r="B719" s="1">
        <v>19.399999999999999</v>
      </c>
      <c r="C719" s="1">
        <v>20</v>
      </c>
      <c r="D719" s="1">
        <v>21.7</v>
      </c>
      <c r="E719" s="1">
        <v>21.7</v>
      </c>
      <c r="F719" s="1">
        <v>25.9</v>
      </c>
      <c r="G719" s="1">
        <v>25</v>
      </c>
      <c r="H719" s="1">
        <v>28.5</v>
      </c>
      <c r="I719" s="1">
        <v>26.9</v>
      </c>
      <c r="J719" s="1">
        <v>23.2</v>
      </c>
      <c r="K719" s="1">
        <v>23.5</v>
      </c>
      <c r="L719" s="1">
        <v>19.7</v>
      </c>
      <c r="M719" s="1">
        <v>14.6</v>
      </c>
    </row>
    <row r="720" spans="1:13">
      <c r="A720" s="1">
        <v>25</v>
      </c>
      <c r="B720" s="1">
        <v>18.100000000000001</v>
      </c>
      <c r="C720" s="1">
        <v>18.3</v>
      </c>
      <c r="D720" s="1">
        <v>22.1</v>
      </c>
      <c r="E720" s="1">
        <v>22.6</v>
      </c>
      <c r="F720" s="1">
        <v>25.1</v>
      </c>
      <c r="G720" s="1">
        <v>26</v>
      </c>
      <c r="H720" s="1">
        <v>25</v>
      </c>
      <c r="I720" s="1">
        <v>27</v>
      </c>
      <c r="J720" s="1">
        <v>24.9</v>
      </c>
      <c r="K720" s="1">
        <v>22.4</v>
      </c>
      <c r="L720" s="1">
        <v>18.600000000000001</v>
      </c>
      <c r="M720" s="1">
        <v>14.9</v>
      </c>
    </row>
    <row r="721" spans="1:13">
      <c r="A721" s="1">
        <v>26</v>
      </c>
      <c r="B721" s="1">
        <v>19</v>
      </c>
      <c r="C721" s="1">
        <v>15.2</v>
      </c>
      <c r="D721" s="1">
        <v>18.100000000000001</v>
      </c>
      <c r="E721" s="1">
        <v>23.4</v>
      </c>
      <c r="F721" s="1">
        <v>26</v>
      </c>
      <c r="G721" s="1">
        <v>26.5</v>
      </c>
      <c r="H721" s="1">
        <v>26.5</v>
      </c>
      <c r="I721" s="1">
        <v>27.2</v>
      </c>
      <c r="J721" s="1">
        <v>24.9</v>
      </c>
      <c r="K721" s="1">
        <v>22</v>
      </c>
      <c r="L721" s="1">
        <v>19.5</v>
      </c>
      <c r="M721" s="1">
        <v>11.5</v>
      </c>
    </row>
    <row r="722" spans="1:13">
      <c r="A722" s="1">
        <v>27</v>
      </c>
      <c r="B722" s="1">
        <v>16.600000000000001</v>
      </c>
      <c r="C722" s="1">
        <v>14.1</v>
      </c>
      <c r="D722" s="1">
        <v>13.6</v>
      </c>
      <c r="E722" s="1">
        <v>25</v>
      </c>
      <c r="F722" s="1">
        <v>25.5</v>
      </c>
      <c r="G722" s="1">
        <v>27</v>
      </c>
      <c r="H722" s="1">
        <v>24</v>
      </c>
      <c r="I722" s="1">
        <v>27</v>
      </c>
      <c r="J722" s="1">
        <v>24.5</v>
      </c>
      <c r="K722" s="1">
        <v>23.3</v>
      </c>
      <c r="L722" s="1">
        <v>18.899999999999999</v>
      </c>
      <c r="M722" s="1">
        <v>7</v>
      </c>
    </row>
    <row r="723" spans="1:13">
      <c r="A723" s="1">
        <v>28</v>
      </c>
      <c r="B723" s="1">
        <v>17.899999999999999</v>
      </c>
      <c r="C723" s="1">
        <v>14.2</v>
      </c>
      <c r="D723" s="1">
        <v>13</v>
      </c>
      <c r="E723" s="1">
        <v>25</v>
      </c>
      <c r="F723" s="1">
        <v>24.7</v>
      </c>
      <c r="G723" s="1">
        <v>26.9</v>
      </c>
      <c r="H723" s="1">
        <v>28.4</v>
      </c>
      <c r="I723" s="1">
        <v>27.7</v>
      </c>
      <c r="J723" s="1">
        <v>21.4</v>
      </c>
      <c r="K723" s="1">
        <v>24.5</v>
      </c>
      <c r="L723" s="1">
        <v>18.600000000000001</v>
      </c>
      <c r="M723" s="1">
        <v>7.4</v>
      </c>
    </row>
    <row r="724" spans="1:13">
      <c r="A724" s="1">
        <v>29</v>
      </c>
      <c r="B724" s="1">
        <v>18.100000000000001</v>
      </c>
      <c r="D724" s="1">
        <v>13.6</v>
      </c>
      <c r="E724" s="1">
        <v>25</v>
      </c>
      <c r="F724" s="1">
        <v>27</v>
      </c>
      <c r="G724" s="1">
        <v>26.6</v>
      </c>
      <c r="H724" s="1">
        <v>28.3</v>
      </c>
      <c r="I724" s="1">
        <v>27.9</v>
      </c>
      <c r="J724" s="1">
        <v>22.1</v>
      </c>
      <c r="K724" s="1">
        <v>24.8</v>
      </c>
      <c r="L724" s="1">
        <v>16.3</v>
      </c>
      <c r="M724" s="1">
        <v>7.8</v>
      </c>
    </row>
    <row r="725" spans="1:13">
      <c r="A725" s="1">
        <v>30</v>
      </c>
      <c r="B725" s="1">
        <v>18.100000000000001</v>
      </c>
      <c r="D725" s="1">
        <v>15.1</v>
      </c>
      <c r="E725" s="1">
        <v>25.8</v>
      </c>
      <c r="F725" s="1">
        <v>25.9</v>
      </c>
      <c r="G725" s="1">
        <v>26.6</v>
      </c>
      <c r="H725" s="1">
        <v>25</v>
      </c>
      <c r="I725" s="1">
        <v>27.5</v>
      </c>
      <c r="J725" s="1">
        <v>23.7</v>
      </c>
      <c r="K725" s="1">
        <v>23.6</v>
      </c>
      <c r="L725" s="1">
        <v>16.399999999999999</v>
      </c>
      <c r="M725" s="1">
        <v>9.1</v>
      </c>
    </row>
    <row r="726" spans="1:13">
      <c r="A726" s="1">
        <v>31</v>
      </c>
      <c r="B726" s="1">
        <v>18.2</v>
      </c>
      <c r="D726" s="1">
        <v>18.2</v>
      </c>
      <c r="F726" s="1">
        <v>26.7</v>
      </c>
      <c r="H726" s="1">
        <v>25.5</v>
      </c>
      <c r="I726" s="1">
        <v>27.7</v>
      </c>
      <c r="K726" s="1">
        <v>23.9</v>
      </c>
      <c r="M726" s="1">
        <v>15</v>
      </c>
    </row>
    <row r="727" spans="1:13">
      <c r="A727" s="1">
        <f>A694+1</f>
        <v>1983</v>
      </c>
      <c r="B727" s="1" t="s">
        <v>2</v>
      </c>
      <c r="C727" s="1" t="s">
        <v>3</v>
      </c>
      <c r="D727" s="1" t="s">
        <v>4</v>
      </c>
      <c r="E727" s="1" t="s">
        <v>5</v>
      </c>
      <c r="F727" s="1" t="s">
        <v>6</v>
      </c>
      <c r="G727" s="1" t="s">
        <v>7</v>
      </c>
      <c r="H727" s="1" t="s">
        <v>8</v>
      </c>
      <c r="I727" s="1" t="s">
        <v>9</v>
      </c>
      <c r="J727" s="1" t="s">
        <v>10</v>
      </c>
      <c r="K727" s="1" t="s">
        <v>11</v>
      </c>
      <c r="L727" s="1" t="s">
        <v>12</v>
      </c>
      <c r="M727" s="1" t="s">
        <v>13</v>
      </c>
    </row>
    <row r="729" spans="1:13">
      <c r="A729" s="1">
        <v>1</v>
      </c>
      <c r="B729" s="1">
        <v>17.8</v>
      </c>
      <c r="C729" s="1">
        <v>19.5</v>
      </c>
      <c r="D729" s="1">
        <v>15.3</v>
      </c>
      <c r="E729" s="1">
        <v>17.600000000000001</v>
      </c>
      <c r="F729" s="1">
        <v>18.100000000000001</v>
      </c>
      <c r="G729" s="1">
        <v>28.1</v>
      </c>
      <c r="H729" s="1">
        <v>24.2</v>
      </c>
      <c r="I729" s="1">
        <v>23.7</v>
      </c>
      <c r="J729" s="1">
        <v>26.4</v>
      </c>
      <c r="K729" s="1">
        <v>23.1</v>
      </c>
      <c r="L729" s="1">
        <v>21</v>
      </c>
      <c r="M729" s="1">
        <v>10.9</v>
      </c>
    </row>
    <row r="730" spans="1:13">
      <c r="A730" s="1">
        <v>2</v>
      </c>
      <c r="B730" s="1">
        <v>16.7</v>
      </c>
      <c r="C730" s="1">
        <v>18.7</v>
      </c>
      <c r="D730" s="1">
        <v>17.899999999999999</v>
      </c>
      <c r="E730" s="1">
        <v>17.600000000000001</v>
      </c>
      <c r="F730" s="1">
        <v>20.7</v>
      </c>
      <c r="G730" s="1">
        <v>28.4</v>
      </c>
      <c r="H730" s="1">
        <v>29.2</v>
      </c>
      <c r="I730" s="1">
        <v>24.5</v>
      </c>
      <c r="J730" s="1">
        <v>25.9</v>
      </c>
      <c r="K730" s="1">
        <v>23.9</v>
      </c>
      <c r="L730" s="1">
        <v>19.2</v>
      </c>
      <c r="M730" s="1">
        <v>11.1</v>
      </c>
    </row>
    <row r="731" spans="1:13">
      <c r="A731" s="1">
        <v>3</v>
      </c>
      <c r="B731" s="1">
        <v>14</v>
      </c>
      <c r="C731" s="1">
        <v>15.6</v>
      </c>
      <c r="D731" s="1">
        <v>17.899999999999999</v>
      </c>
      <c r="E731" s="1">
        <v>17.100000000000001</v>
      </c>
      <c r="F731" s="1">
        <v>22.3</v>
      </c>
      <c r="G731" s="1">
        <v>28.5</v>
      </c>
      <c r="H731" s="1">
        <v>29.5</v>
      </c>
      <c r="I731" s="1">
        <v>24.2</v>
      </c>
      <c r="J731" s="1">
        <v>24.5</v>
      </c>
      <c r="K731" s="1">
        <v>24.1</v>
      </c>
      <c r="L731" s="1">
        <v>20.5</v>
      </c>
      <c r="M731" s="1">
        <v>11.8</v>
      </c>
    </row>
    <row r="732" spans="1:13">
      <c r="A732" s="1">
        <v>4</v>
      </c>
      <c r="B732" s="1">
        <v>14.1</v>
      </c>
      <c r="C732" s="1">
        <v>12.9</v>
      </c>
      <c r="D732" s="1">
        <v>18.600000000000001</v>
      </c>
      <c r="E732" s="1">
        <v>17.3</v>
      </c>
      <c r="F732" s="1">
        <v>23.5</v>
      </c>
      <c r="G732" s="1">
        <v>28.1</v>
      </c>
      <c r="H732" s="1">
        <v>29.1</v>
      </c>
      <c r="I732" s="1">
        <v>25.7</v>
      </c>
      <c r="J732" s="1">
        <v>23.7</v>
      </c>
      <c r="K732" s="1">
        <v>24</v>
      </c>
      <c r="L732" s="1">
        <v>21.8</v>
      </c>
      <c r="M732" s="1">
        <v>12.1</v>
      </c>
    </row>
    <row r="733" spans="1:13">
      <c r="A733" s="1">
        <v>5</v>
      </c>
      <c r="B733" s="1">
        <v>13.6</v>
      </c>
      <c r="C733" s="1">
        <v>12.1</v>
      </c>
      <c r="D733" s="1">
        <v>14.2</v>
      </c>
      <c r="E733" s="1">
        <v>18.600000000000001</v>
      </c>
      <c r="F733" s="1">
        <v>24.5</v>
      </c>
      <c r="G733" s="1">
        <v>25.9</v>
      </c>
      <c r="H733" s="1">
        <v>28.9</v>
      </c>
      <c r="I733" s="1">
        <v>25.6</v>
      </c>
      <c r="J733" s="1">
        <v>25.5</v>
      </c>
      <c r="K733" s="1">
        <v>24.6</v>
      </c>
      <c r="L733" s="1">
        <v>21.5</v>
      </c>
      <c r="M733" s="1">
        <v>13.3</v>
      </c>
    </row>
    <row r="734" spans="1:13">
      <c r="A734" s="1">
        <v>6</v>
      </c>
      <c r="B734" s="1">
        <v>13.8</v>
      </c>
      <c r="C734" s="1">
        <v>14.3</v>
      </c>
      <c r="D734" s="1">
        <v>12</v>
      </c>
      <c r="E734" s="1">
        <v>19</v>
      </c>
      <c r="F734" s="1">
        <v>24.3</v>
      </c>
      <c r="G734" s="1">
        <v>22</v>
      </c>
      <c r="H734" s="1">
        <v>29</v>
      </c>
      <c r="I734" s="1">
        <v>23.8</v>
      </c>
      <c r="J734" s="1">
        <v>24.5</v>
      </c>
      <c r="K734" s="1">
        <v>24.8</v>
      </c>
      <c r="L734" s="1">
        <v>21.4</v>
      </c>
      <c r="M734" s="1">
        <v>13.6</v>
      </c>
    </row>
    <row r="735" spans="1:13">
      <c r="A735" s="1">
        <v>7</v>
      </c>
      <c r="B735" s="1">
        <v>15.1</v>
      </c>
      <c r="C735" s="1">
        <v>15.5</v>
      </c>
      <c r="D735" s="1">
        <v>11.4</v>
      </c>
      <c r="E735" s="1">
        <v>20.8</v>
      </c>
      <c r="F735" s="1">
        <v>22</v>
      </c>
      <c r="G735" s="1">
        <v>23.2</v>
      </c>
      <c r="H735" s="1">
        <v>29.2</v>
      </c>
      <c r="I735" s="1">
        <v>25.5</v>
      </c>
      <c r="J735" s="1">
        <v>25.1</v>
      </c>
      <c r="K735" s="1">
        <v>25.5</v>
      </c>
      <c r="L735" s="1">
        <v>21.9</v>
      </c>
      <c r="M735" s="1">
        <v>14</v>
      </c>
    </row>
    <row r="736" spans="1:13">
      <c r="A736" s="1">
        <v>8</v>
      </c>
      <c r="B736" s="1">
        <v>13.2</v>
      </c>
      <c r="C736" s="1">
        <v>16.8</v>
      </c>
      <c r="D736" s="1">
        <v>12.5</v>
      </c>
      <c r="E736" s="1">
        <v>21.7</v>
      </c>
      <c r="F736" s="1">
        <v>23.7</v>
      </c>
      <c r="G736" s="1">
        <v>23.1</v>
      </c>
      <c r="H736" s="1">
        <v>28.4</v>
      </c>
      <c r="I736" s="1">
        <v>26.1</v>
      </c>
      <c r="J736" s="1">
        <v>26.1</v>
      </c>
      <c r="K736" s="1">
        <v>23.1</v>
      </c>
      <c r="L736" s="1">
        <v>21.4</v>
      </c>
      <c r="M736" s="1">
        <v>13.9</v>
      </c>
    </row>
    <row r="737" spans="1:13">
      <c r="A737" s="1">
        <v>9</v>
      </c>
      <c r="B737" s="1">
        <v>11.1</v>
      </c>
      <c r="C737" s="1">
        <v>16.2</v>
      </c>
      <c r="D737" s="1">
        <v>15</v>
      </c>
      <c r="E737" s="1">
        <v>21.3</v>
      </c>
      <c r="F737" s="1">
        <v>25.5</v>
      </c>
      <c r="G737" s="1">
        <v>24.3</v>
      </c>
      <c r="H737" s="1">
        <v>26.9</v>
      </c>
      <c r="I737" s="1">
        <v>26.6</v>
      </c>
      <c r="J737" s="1">
        <v>27</v>
      </c>
      <c r="K737" s="1">
        <v>23.5</v>
      </c>
      <c r="L737" s="1">
        <v>21.5</v>
      </c>
      <c r="M737" s="1">
        <v>12.4</v>
      </c>
    </row>
    <row r="738" spans="1:13">
      <c r="A738" s="1">
        <v>10</v>
      </c>
      <c r="B738" s="1">
        <v>10.3</v>
      </c>
      <c r="C738" s="1">
        <v>16.899999999999999</v>
      </c>
      <c r="D738" s="1">
        <v>15.4</v>
      </c>
      <c r="E738" s="1">
        <v>22</v>
      </c>
      <c r="F738" s="1">
        <v>25.2</v>
      </c>
      <c r="G738" s="1">
        <v>25.9</v>
      </c>
      <c r="H738" s="1">
        <v>26.5</v>
      </c>
      <c r="I738" s="1">
        <v>26.9</v>
      </c>
      <c r="J738" s="1">
        <v>28.2</v>
      </c>
      <c r="K738" s="1">
        <v>23.1</v>
      </c>
      <c r="L738" s="1">
        <v>22.6</v>
      </c>
      <c r="M738" s="1">
        <v>13.4</v>
      </c>
    </row>
    <row r="739" spans="1:13">
      <c r="A739" s="1">
        <v>11</v>
      </c>
      <c r="B739" s="1">
        <v>9.6</v>
      </c>
      <c r="C739" s="1">
        <v>16.2</v>
      </c>
      <c r="D739" s="1">
        <v>14.8</v>
      </c>
      <c r="E739" s="1">
        <v>23.1</v>
      </c>
      <c r="F739" s="1">
        <v>25.6</v>
      </c>
      <c r="G739" s="1">
        <v>26.5</v>
      </c>
      <c r="H739" s="1">
        <v>27.7</v>
      </c>
      <c r="I739" s="1">
        <v>26.6</v>
      </c>
      <c r="J739" s="1">
        <v>24.2</v>
      </c>
      <c r="K739" s="1">
        <v>23.7</v>
      </c>
      <c r="L739" s="1">
        <v>23</v>
      </c>
      <c r="M739" s="1">
        <v>14.5</v>
      </c>
    </row>
    <row r="740" spans="1:13">
      <c r="A740" s="1">
        <v>12</v>
      </c>
      <c r="B740" s="1">
        <v>9.5</v>
      </c>
      <c r="C740" s="1">
        <v>13.2</v>
      </c>
      <c r="D740" s="1">
        <v>16.600000000000001</v>
      </c>
      <c r="E740" s="1">
        <v>23.5</v>
      </c>
      <c r="F740" s="1">
        <v>26.2</v>
      </c>
      <c r="G740" s="1">
        <v>27</v>
      </c>
      <c r="H740" s="1">
        <v>27.7</v>
      </c>
      <c r="I740" s="1">
        <v>26.8</v>
      </c>
      <c r="J740" s="1">
        <v>23.9</v>
      </c>
      <c r="K740" s="1">
        <v>23.2</v>
      </c>
      <c r="L740" s="1">
        <v>19</v>
      </c>
      <c r="M740" s="1">
        <v>13.3</v>
      </c>
    </row>
    <row r="741" spans="1:13">
      <c r="A741" s="1">
        <v>13</v>
      </c>
      <c r="B741" s="1">
        <v>9.9</v>
      </c>
      <c r="C741" s="1">
        <v>13</v>
      </c>
      <c r="D741" s="1">
        <v>17.2</v>
      </c>
      <c r="E741" s="1">
        <v>23.7</v>
      </c>
      <c r="F741" s="1">
        <v>27.3</v>
      </c>
      <c r="G741" s="1">
        <v>27.1</v>
      </c>
      <c r="H741" s="1">
        <v>27.8</v>
      </c>
      <c r="I741" s="1">
        <v>27.4</v>
      </c>
      <c r="J741" s="1">
        <v>24.5</v>
      </c>
      <c r="K741" s="1">
        <v>24</v>
      </c>
      <c r="L741" s="1">
        <v>17.600000000000001</v>
      </c>
      <c r="M741" s="1">
        <v>15.5</v>
      </c>
    </row>
    <row r="742" spans="1:13">
      <c r="A742" s="1">
        <v>14</v>
      </c>
      <c r="B742" s="1">
        <v>11.7</v>
      </c>
      <c r="C742" s="1">
        <v>13.9</v>
      </c>
      <c r="D742" s="1">
        <v>16.8</v>
      </c>
      <c r="E742" s="1">
        <v>23.3</v>
      </c>
      <c r="F742" s="1">
        <v>28.7</v>
      </c>
      <c r="G742" s="1">
        <v>27.2</v>
      </c>
      <c r="H742" s="1">
        <v>28.7</v>
      </c>
      <c r="I742" s="1">
        <v>28.5</v>
      </c>
      <c r="J742" s="1">
        <v>25.7</v>
      </c>
      <c r="K742" s="1">
        <v>23.1</v>
      </c>
      <c r="L742" s="1">
        <v>17.600000000000001</v>
      </c>
      <c r="M742" s="1">
        <v>19</v>
      </c>
    </row>
    <row r="743" spans="1:13">
      <c r="A743" s="1">
        <v>15</v>
      </c>
      <c r="B743" s="1">
        <v>12.1</v>
      </c>
      <c r="C743" s="1">
        <v>15.2</v>
      </c>
      <c r="D743" s="1">
        <v>17.399999999999999</v>
      </c>
      <c r="E743" s="1">
        <v>23.9</v>
      </c>
      <c r="F743" s="1">
        <v>28.5</v>
      </c>
      <c r="G743" s="1">
        <v>27.5</v>
      </c>
      <c r="H743" s="1">
        <v>26.8</v>
      </c>
      <c r="I743" s="1">
        <v>24.2</v>
      </c>
      <c r="J743" s="1">
        <v>25.5</v>
      </c>
      <c r="K743" s="1">
        <v>23.9</v>
      </c>
      <c r="L743" s="1">
        <v>17.2</v>
      </c>
      <c r="M743" s="1">
        <v>19.3</v>
      </c>
    </row>
    <row r="744" spans="1:13">
      <c r="A744" s="1">
        <v>16</v>
      </c>
      <c r="B744" s="1">
        <v>14.2</v>
      </c>
      <c r="C744" s="1">
        <v>15.5</v>
      </c>
      <c r="D744" s="1">
        <v>16.600000000000001</v>
      </c>
      <c r="E744" s="1">
        <v>21.5</v>
      </c>
      <c r="F744" s="1">
        <v>26.3</v>
      </c>
      <c r="G744" s="1">
        <v>28.2</v>
      </c>
      <c r="H744" s="1">
        <v>26.5</v>
      </c>
      <c r="I744" s="1">
        <v>25.1</v>
      </c>
      <c r="J744" s="1">
        <v>27.1</v>
      </c>
      <c r="K744" s="1">
        <v>24.5</v>
      </c>
      <c r="L744" s="1">
        <v>18.399999999999999</v>
      </c>
      <c r="M744" s="1">
        <v>19.399999999999999</v>
      </c>
    </row>
    <row r="745" spans="1:13">
      <c r="A745" s="1">
        <v>17</v>
      </c>
      <c r="B745" s="1">
        <v>15.5</v>
      </c>
      <c r="C745" s="1">
        <v>16.7</v>
      </c>
      <c r="D745" s="1">
        <v>15.1</v>
      </c>
      <c r="E745" s="1">
        <v>19.3</v>
      </c>
      <c r="F745" s="1">
        <v>23.5</v>
      </c>
      <c r="G745" s="1">
        <v>28.8</v>
      </c>
      <c r="H745" s="1">
        <v>26.3</v>
      </c>
      <c r="I745" s="1">
        <v>27</v>
      </c>
      <c r="J745" s="1">
        <v>27.2</v>
      </c>
      <c r="K745" s="1">
        <v>24.7</v>
      </c>
      <c r="L745" s="1">
        <v>17.3</v>
      </c>
      <c r="M745" s="1">
        <v>19</v>
      </c>
    </row>
    <row r="746" spans="1:13">
      <c r="A746" s="1">
        <v>18</v>
      </c>
      <c r="B746" s="1">
        <v>15</v>
      </c>
      <c r="C746" s="1">
        <v>16</v>
      </c>
      <c r="D746" s="1">
        <v>14.7</v>
      </c>
      <c r="E746" s="1">
        <v>19.5</v>
      </c>
      <c r="F746" s="1">
        <v>23.8</v>
      </c>
      <c r="G746" s="1">
        <v>29.5</v>
      </c>
      <c r="H746" s="1">
        <v>24.4</v>
      </c>
      <c r="I746" s="1">
        <v>27.7</v>
      </c>
      <c r="J746" s="1">
        <v>28</v>
      </c>
      <c r="K746" s="1">
        <v>24.3</v>
      </c>
      <c r="L746" s="1">
        <v>15.3</v>
      </c>
      <c r="M746" s="1">
        <v>11.6</v>
      </c>
    </row>
    <row r="747" spans="1:13">
      <c r="A747" s="1">
        <v>19</v>
      </c>
      <c r="B747" s="1">
        <v>13.8</v>
      </c>
      <c r="C747" s="1">
        <v>16.100000000000001</v>
      </c>
      <c r="D747" s="1">
        <v>14.7</v>
      </c>
      <c r="E747" s="1">
        <v>22.1</v>
      </c>
      <c r="F747" s="1">
        <v>25</v>
      </c>
      <c r="G747" s="1">
        <v>29.5</v>
      </c>
      <c r="H747" s="1">
        <v>26.9</v>
      </c>
      <c r="I747" s="1">
        <v>25.5</v>
      </c>
      <c r="J747" s="1">
        <v>24.9</v>
      </c>
      <c r="K747" s="1">
        <v>24.6</v>
      </c>
      <c r="L747" s="1">
        <v>16.3</v>
      </c>
      <c r="M747" s="1">
        <v>16.8</v>
      </c>
    </row>
    <row r="748" spans="1:13">
      <c r="A748" s="1">
        <v>20</v>
      </c>
      <c r="B748" s="1">
        <v>10.9</v>
      </c>
      <c r="C748" s="1">
        <v>16.399999999999999</v>
      </c>
      <c r="D748" s="1">
        <v>16.600000000000001</v>
      </c>
      <c r="E748" s="1">
        <v>23</v>
      </c>
      <c r="F748" s="1">
        <v>25.9</v>
      </c>
      <c r="G748" s="1">
        <v>29.2</v>
      </c>
      <c r="H748" s="1">
        <v>27.3</v>
      </c>
      <c r="I748" s="1">
        <v>26.3</v>
      </c>
      <c r="J748" s="1">
        <v>25.5</v>
      </c>
      <c r="K748" s="1">
        <v>24.5</v>
      </c>
      <c r="L748" s="1">
        <v>16.8</v>
      </c>
      <c r="M748" s="1">
        <v>18</v>
      </c>
    </row>
    <row r="749" spans="1:13">
      <c r="A749" s="1">
        <v>21</v>
      </c>
      <c r="B749" s="1">
        <v>7.9</v>
      </c>
      <c r="C749" s="1">
        <v>11.8</v>
      </c>
      <c r="D749" s="1">
        <v>19.100000000000001</v>
      </c>
      <c r="E749" s="1">
        <v>23.4</v>
      </c>
      <c r="F749" s="1">
        <v>27</v>
      </c>
      <c r="G749" s="1">
        <v>23</v>
      </c>
      <c r="H749" s="1">
        <v>28</v>
      </c>
      <c r="I749" s="1">
        <v>26.1</v>
      </c>
      <c r="J749" s="1">
        <v>26.3</v>
      </c>
      <c r="K749" s="1">
        <v>25</v>
      </c>
      <c r="L749" s="1">
        <v>16.100000000000001</v>
      </c>
      <c r="M749" s="1">
        <v>19.7</v>
      </c>
    </row>
    <row r="750" spans="1:13">
      <c r="A750" s="1">
        <v>22</v>
      </c>
      <c r="B750" s="1">
        <v>7.2</v>
      </c>
      <c r="C750" s="1">
        <v>11</v>
      </c>
      <c r="D750" s="1">
        <v>20.399999999999999</v>
      </c>
      <c r="E750" s="1">
        <v>23.5</v>
      </c>
      <c r="F750" s="1">
        <v>27</v>
      </c>
      <c r="G750" s="1">
        <v>25</v>
      </c>
      <c r="H750" s="1">
        <v>28.3</v>
      </c>
      <c r="I750" s="1">
        <v>27.7</v>
      </c>
      <c r="J750" s="1">
        <v>26</v>
      </c>
      <c r="K750" s="1">
        <v>24</v>
      </c>
      <c r="L750" s="1">
        <v>17.7</v>
      </c>
      <c r="M750" s="1">
        <v>14.5</v>
      </c>
    </row>
    <row r="751" spans="1:13">
      <c r="A751" s="1">
        <v>23</v>
      </c>
      <c r="B751" s="1">
        <v>7.7</v>
      </c>
      <c r="C751" s="1">
        <v>12.3</v>
      </c>
      <c r="D751" s="1">
        <v>20.2</v>
      </c>
      <c r="E751" s="1">
        <v>23.2</v>
      </c>
      <c r="F751" s="1">
        <v>26</v>
      </c>
      <c r="G751" s="1">
        <v>24</v>
      </c>
      <c r="H751" s="1">
        <v>24.6</v>
      </c>
      <c r="I751" s="1">
        <v>28</v>
      </c>
      <c r="J751" s="1">
        <v>26.3</v>
      </c>
      <c r="K751" s="1">
        <v>24.9</v>
      </c>
      <c r="L751" s="1">
        <v>15.3</v>
      </c>
      <c r="M751" s="1">
        <v>12.4</v>
      </c>
    </row>
    <row r="752" spans="1:13">
      <c r="A752" s="1">
        <v>24</v>
      </c>
      <c r="B752" s="1">
        <v>8.3000000000000007</v>
      </c>
      <c r="C752" s="1">
        <v>14.1</v>
      </c>
      <c r="D752" s="1">
        <v>21.9</v>
      </c>
      <c r="E752" s="1">
        <v>23</v>
      </c>
      <c r="F752" s="1">
        <v>27.1</v>
      </c>
      <c r="G752" s="1">
        <v>26.2</v>
      </c>
      <c r="H752" s="1">
        <v>27.5</v>
      </c>
      <c r="I752" s="1">
        <v>26.4</v>
      </c>
      <c r="J752" s="1">
        <v>26.3</v>
      </c>
      <c r="K752" s="1">
        <v>22.5</v>
      </c>
      <c r="L752" s="1">
        <v>13.1</v>
      </c>
      <c r="M752" s="1">
        <v>10.5</v>
      </c>
    </row>
    <row r="753" spans="1:13">
      <c r="A753" s="1">
        <v>25</v>
      </c>
      <c r="B753" s="1">
        <v>7</v>
      </c>
      <c r="C753" s="1">
        <v>13.1</v>
      </c>
      <c r="D753" s="1">
        <v>19.3</v>
      </c>
      <c r="E753" s="1">
        <v>23.4</v>
      </c>
      <c r="F753" s="1">
        <v>26.5</v>
      </c>
      <c r="G753" s="1">
        <v>26.7</v>
      </c>
      <c r="H753" s="1">
        <v>26.3</v>
      </c>
      <c r="I753" s="1">
        <v>25.9</v>
      </c>
      <c r="J753" s="1">
        <v>26</v>
      </c>
      <c r="K753" s="1">
        <v>23.1</v>
      </c>
      <c r="L753" s="1">
        <v>12.7</v>
      </c>
      <c r="M753" s="1">
        <v>11.2</v>
      </c>
    </row>
    <row r="754" spans="1:13">
      <c r="A754" s="1">
        <v>26</v>
      </c>
      <c r="B754" s="1">
        <v>11.4</v>
      </c>
      <c r="C754" s="1">
        <v>13.3</v>
      </c>
      <c r="D754" s="1">
        <v>16.899999999999999</v>
      </c>
      <c r="E754" s="1">
        <v>24.5</v>
      </c>
      <c r="F754" s="1">
        <v>25.6</v>
      </c>
      <c r="G754" s="1">
        <v>27.7</v>
      </c>
      <c r="H754" s="1">
        <v>26</v>
      </c>
      <c r="I754" s="1">
        <v>25.8</v>
      </c>
      <c r="J754" s="1">
        <v>26.2</v>
      </c>
      <c r="K754" s="1">
        <v>20.399999999999999</v>
      </c>
      <c r="L754" s="1">
        <v>13.7</v>
      </c>
      <c r="M754" s="1">
        <v>11.9</v>
      </c>
    </row>
    <row r="755" spans="1:13">
      <c r="A755" s="1">
        <v>27</v>
      </c>
      <c r="B755" s="1">
        <v>8.9</v>
      </c>
      <c r="C755" s="1">
        <v>13.2</v>
      </c>
      <c r="D755" s="1">
        <v>16.600000000000001</v>
      </c>
      <c r="E755" s="1">
        <v>23.5</v>
      </c>
      <c r="F755" s="1">
        <v>24.4</v>
      </c>
      <c r="G755" s="1">
        <v>26.7</v>
      </c>
      <c r="H755" s="1">
        <v>25.5</v>
      </c>
      <c r="I755" s="1">
        <v>25.5</v>
      </c>
      <c r="J755" s="1">
        <v>24.7</v>
      </c>
      <c r="K755" s="1">
        <v>18</v>
      </c>
      <c r="L755" s="1">
        <v>13</v>
      </c>
      <c r="M755" s="1">
        <v>12.2</v>
      </c>
    </row>
    <row r="756" spans="1:13">
      <c r="A756" s="1">
        <v>28</v>
      </c>
      <c r="B756" s="1">
        <v>9.6</v>
      </c>
      <c r="C756" s="1">
        <v>14.4</v>
      </c>
      <c r="D756" s="1">
        <v>17</v>
      </c>
      <c r="E756" s="1">
        <v>24.5</v>
      </c>
      <c r="F756" s="1">
        <v>26.2</v>
      </c>
      <c r="G756" s="1">
        <v>27.1</v>
      </c>
      <c r="H756" s="1">
        <v>25.2</v>
      </c>
      <c r="I756" s="1">
        <v>26.2</v>
      </c>
      <c r="J756" s="1">
        <v>25.1</v>
      </c>
      <c r="K756" s="1">
        <v>17.8</v>
      </c>
      <c r="L756" s="1">
        <v>10.7</v>
      </c>
      <c r="M756" s="1">
        <v>7.4</v>
      </c>
    </row>
    <row r="757" spans="1:13">
      <c r="A757" s="1">
        <v>29</v>
      </c>
      <c r="B757" s="1">
        <v>14.7</v>
      </c>
      <c r="D757" s="1">
        <v>17.100000000000001</v>
      </c>
      <c r="E757" s="1">
        <v>24.8</v>
      </c>
      <c r="F757" s="1">
        <v>26.8</v>
      </c>
      <c r="G757" s="1">
        <v>26.9</v>
      </c>
      <c r="H757" s="1">
        <v>24.9</v>
      </c>
      <c r="I757" s="1">
        <v>24.3</v>
      </c>
      <c r="J757" s="1">
        <v>24.9</v>
      </c>
      <c r="K757" s="1">
        <v>18.2</v>
      </c>
      <c r="L757" s="1">
        <v>10.4</v>
      </c>
      <c r="M757" s="1">
        <v>7.3</v>
      </c>
    </row>
    <row r="758" spans="1:13">
      <c r="A758" s="1">
        <v>30</v>
      </c>
      <c r="B758" s="1">
        <v>16.8</v>
      </c>
      <c r="D758" s="1">
        <v>16</v>
      </c>
      <c r="E758" s="1">
        <v>17.399999999999999</v>
      </c>
      <c r="F758" s="1">
        <v>27.1</v>
      </c>
      <c r="G758" s="1">
        <v>24.4</v>
      </c>
      <c r="H758" s="1">
        <v>27.9</v>
      </c>
      <c r="I758" s="1">
        <v>26.5</v>
      </c>
      <c r="J758" s="1">
        <v>23.7</v>
      </c>
      <c r="K758" s="1">
        <v>20</v>
      </c>
      <c r="L758" s="1">
        <v>10.7</v>
      </c>
      <c r="M758" s="1">
        <v>8.5</v>
      </c>
    </row>
    <row r="759" spans="1:13">
      <c r="A759" s="1">
        <v>31</v>
      </c>
      <c r="B759" s="1">
        <v>17.2</v>
      </c>
      <c r="D759" s="1">
        <v>17.8</v>
      </c>
      <c r="F759" s="1">
        <v>27.3</v>
      </c>
      <c r="H759" s="1">
        <v>27</v>
      </c>
      <c r="I759" s="1">
        <v>25.9</v>
      </c>
      <c r="K759" s="1">
        <v>21</v>
      </c>
      <c r="M759" s="1">
        <v>8.9</v>
      </c>
    </row>
    <row r="760" spans="1:13">
      <c r="A760" s="1">
        <f>A727+1</f>
        <v>1984</v>
      </c>
      <c r="B760" s="1" t="s">
        <v>2</v>
      </c>
      <c r="C760" s="1" t="s">
        <v>3</v>
      </c>
      <c r="D760" s="1" t="s">
        <v>4</v>
      </c>
      <c r="E760" s="1" t="s">
        <v>5</v>
      </c>
      <c r="F760" s="1" t="s">
        <v>6</v>
      </c>
      <c r="G760" s="1" t="s">
        <v>7</v>
      </c>
      <c r="H760" s="1" t="s">
        <v>8</v>
      </c>
      <c r="I760" s="1" t="s">
        <v>9</v>
      </c>
      <c r="J760" s="1" t="s">
        <v>10</v>
      </c>
      <c r="K760" s="1" t="s">
        <v>11</v>
      </c>
      <c r="L760" s="1" t="s">
        <v>12</v>
      </c>
      <c r="M760" s="1" t="s">
        <v>13</v>
      </c>
    </row>
    <row r="762" spans="1:13">
      <c r="A762" s="1">
        <v>1</v>
      </c>
      <c r="B762" s="1">
        <v>10</v>
      </c>
      <c r="C762" s="1">
        <v>9.3000000000000007</v>
      </c>
      <c r="D762" s="1">
        <v>12</v>
      </c>
      <c r="E762" s="1">
        <v>22</v>
      </c>
      <c r="F762" s="1">
        <v>22.4</v>
      </c>
      <c r="G762" s="1">
        <v>27.9</v>
      </c>
      <c r="H762" s="1">
        <v>26.1</v>
      </c>
      <c r="I762" s="1">
        <v>27.1</v>
      </c>
      <c r="J762" s="1">
        <v>27</v>
      </c>
      <c r="K762" s="1">
        <v>24.9</v>
      </c>
      <c r="L762" s="1">
        <v>18.7</v>
      </c>
      <c r="M762" s="1">
        <v>16.8</v>
      </c>
    </row>
    <row r="763" spans="1:13">
      <c r="A763" s="1">
        <v>2</v>
      </c>
      <c r="B763" s="1">
        <v>11.6</v>
      </c>
      <c r="C763" s="1">
        <v>10.7</v>
      </c>
      <c r="D763" s="1">
        <v>12.2</v>
      </c>
      <c r="E763" s="1">
        <v>22.9</v>
      </c>
      <c r="F763" s="1">
        <v>24.5</v>
      </c>
      <c r="G763" s="1">
        <v>22.8</v>
      </c>
      <c r="H763" s="1">
        <v>26.9</v>
      </c>
      <c r="I763" s="1">
        <v>28</v>
      </c>
      <c r="J763" s="1">
        <v>27.2</v>
      </c>
      <c r="K763" s="1">
        <v>25</v>
      </c>
      <c r="L763" s="1">
        <v>20.5</v>
      </c>
      <c r="M763" s="1">
        <v>14.7</v>
      </c>
    </row>
    <row r="764" spans="1:13">
      <c r="A764" s="1">
        <v>3</v>
      </c>
      <c r="B764" s="1">
        <v>12.1</v>
      </c>
      <c r="C764" s="1">
        <v>9.9</v>
      </c>
      <c r="D764" s="1">
        <v>13.8</v>
      </c>
      <c r="E764" s="1">
        <v>22.7</v>
      </c>
      <c r="F764" s="1">
        <v>25.1</v>
      </c>
      <c r="G764" s="1">
        <v>23.5</v>
      </c>
      <c r="H764" s="1">
        <v>23.5</v>
      </c>
      <c r="I764" s="1">
        <v>25.1</v>
      </c>
      <c r="J764" s="1">
        <v>26</v>
      </c>
      <c r="K764" s="1">
        <v>24.9</v>
      </c>
      <c r="L764" s="1">
        <v>22</v>
      </c>
      <c r="M764" s="1">
        <v>15</v>
      </c>
    </row>
    <row r="765" spans="1:13">
      <c r="A765" s="1">
        <v>4</v>
      </c>
      <c r="B765" s="1">
        <v>11.6</v>
      </c>
      <c r="C765" s="1">
        <v>10.7</v>
      </c>
      <c r="D765" s="1">
        <v>14.2</v>
      </c>
      <c r="E765" s="1">
        <v>21.8</v>
      </c>
      <c r="F765" s="1">
        <v>24.8</v>
      </c>
      <c r="G765" s="1">
        <v>26.3</v>
      </c>
      <c r="H765" s="1">
        <v>24.4</v>
      </c>
      <c r="I765" s="1">
        <v>24.9</v>
      </c>
      <c r="J765" s="1">
        <v>25.5</v>
      </c>
      <c r="K765" s="1">
        <v>25</v>
      </c>
      <c r="L765" s="1">
        <v>20.7</v>
      </c>
      <c r="M765" s="1">
        <v>18.600000000000001</v>
      </c>
    </row>
    <row r="766" spans="1:13">
      <c r="A766" s="1">
        <v>5</v>
      </c>
      <c r="B766" s="1">
        <v>11.7</v>
      </c>
      <c r="C766" s="1">
        <v>10.5</v>
      </c>
      <c r="D766" s="1">
        <v>14.2</v>
      </c>
      <c r="E766" s="1">
        <v>21.7</v>
      </c>
      <c r="F766" s="1">
        <v>22.5</v>
      </c>
      <c r="G766" s="1">
        <v>27.4</v>
      </c>
      <c r="H766" s="1">
        <v>25.7</v>
      </c>
      <c r="I766" s="1">
        <v>24.5</v>
      </c>
      <c r="J766" s="1">
        <v>25.7</v>
      </c>
      <c r="K766" s="1">
        <v>22.4</v>
      </c>
      <c r="L766" s="1">
        <v>21</v>
      </c>
      <c r="M766" s="1">
        <v>17.5</v>
      </c>
    </row>
    <row r="767" spans="1:13">
      <c r="A767" s="1">
        <v>6</v>
      </c>
      <c r="B767" s="1">
        <v>12.1</v>
      </c>
      <c r="C767" s="1">
        <v>11.5</v>
      </c>
      <c r="D767" s="1">
        <v>15.5</v>
      </c>
      <c r="E767" s="1">
        <v>21.8</v>
      </c>
      <c r="F767" s="1">
        <v>19.899999999999999</v>
      </c>
      <c r="G767" s="1">
        <v>28</v>
      </c>
      <c r="H767" s="1">
        <v>25.2</v>
      </c>
      <c r="I767" s="1">
        <v>24.7</v>
      </c>
      <c r="J767" s="1">
        <v>25.5</v>
      </c>
      <c r="K767" s="1">
        <v>19.7</v>
      </c>
      <c r="L767" s="1">
        <v>22.1</v>
      </c>
      <c r="M767" s="1">
        <v>15.4</v>
      </c>
    </row>
    <row r="768" spans="1:13">
      <c r="A768" s="1">
        <v>7</v>
      </c>
      <c r="B768" s="1">
        <v>12.1</v>
      </c>
      <c r="C768" s="1">
        <v>10.1</v>
      </c>
      <c r="D768" s="1">
        <v>16.100000000000001</v>
      </c>
      <c r="E768" s="1">
        <v>20.7</v>
      </c>
      <c r="F768" s="1">
        <v>19.7</v>
      </c>
      <c r="G768" s="1">
        <v>27.3</v>
      </c>
      <c r="H768" s="1">
        <v>25</v>
      </c>
      <c r="I768" s="1">
        <v>24.9</v>
      </c>
      <c r="J768" s="1">
        <v>26.2</v>
      </c>
      <c r="K768" s="1">
        <v>20.5</v>
      </c>
      <c r="L768" s="1">
        <v>21.5</v>
      </c>
      <c r="M768" s="1">
        <v>18.2</v>
      </c>
    </row>
    <row r="769" spans="1:13">
      <c r="A769" s="1">
        <v>8</v>
      </c>
      <c r="B769" s="1">
        <v>9.1999999999999993</v>
      </c>
      <c r="C769" s="1">
        <v>11</v>
      </c>
      <c r="D769" s="1">
        <v>14.5</v>
      </c>
      <c r="E769" s="1">
        <v>21.4</v>
      </c>
      <c r="F769" s="1">
        <v>20.6</v>
      </c>
      <c r="G769" s="1">
        <v>27.1</v>
      </c>
      <c r="H769" s="1">
        <v>26.6</v>
      </c>
      <c r="I769" s="1">
        <v>25.5</v>
      </c>
      <c r="J769" s="1">
        <v>24.9</v>
      </c>
      <c r="K769" s="1">
        <v>21.3</v>
      </c>
      <c r="L769" s="1">
        <v>22</v>
      </c>
      <c r="M769" s="1">
        <v>19.7</v>
      </c>
    </row>
    <row r="770" spans="1:13">
      <c r="A770" s="1">
        <v>9</v>
      </c>
      <c r="B770" s="1">
        <v>9.4</v>
      </c>
      <c r="C770" s="1">
        <v>11.9</v>
      </c>
      <c r="D770" s="1">
        <v>14</v>
      </c>
      <c r="E770" s="1">
        <v>20.7</v>
      </c>
      <c r="F770" s="1">
        <v>21.6</v>
      </c>
      <c r="G770" s="1">
        <v>26.5</v>
      </c>
      <c r="H770" s="1">
        <v>27.1</v>
      </c>
      <c r="I770" s="1">
        <v>26</v>
      </c>
      <c r="J770" s="1">
        <v>26.2</v>
      </c>
      <c r="K770" s="1">
        <v>22</v>
      </c>
      <c r="L770" s="1">
        <v>23.1</v>
      </c>
      <c r="M770" s="1">
        <v>20.7</v>
      </c>
    </row>
    <row r="771" spans="1:13">
      <c r="A771" s="1">
        <v>10</v>
      </c>
      <c r="B771" s="1">
        <v>8.5</v>
      </c>
      <c r="C771" s="1">
        <v>12.5</v>
      </c>
      <c r="D771" s="1">
        <v>15.1</v>
      </c>
      <c r="E771" s="1">
        <v>23.2</v>
      </c>
      <c r="F771" s="1">
        <v>22.7</v>
      </c>
      <c r="G771" s="1">
        <v>24.9</v>
      </c>
      <c r="H771" s="1">
        <v>26.5</v>
      </c>
      <c r="I771" s="1">
        <v>25.3</v>
      </c>
      <c r="J771" s="1">
        <v>26</v>
      </c>
      <c r="K771" s="1">
        <v>23.7</v>
      </c>
      <c r="L771" s="1">
        <v>22.7</v>
      </c>
      <c r="M771" s="1">
        <v>20.7</v>
      </c>
    </row>
    <row r="772" spans="1:13">
      <c r="A772" s="1">
        <v>11</v>
      </c>
      <c r="B772" s="1">
        <v>9.6999999999999993</v>
      </c>
      <c r="C772" s="1">
        <v>12.8</v>
      </c>
      <c r="D772" s="1">
        <v>15</v>
      </c>
      <c r="E772" s="1">
        <v>22.9</v>
      </c>
      <c r="F772" s="1">
        <v>24.5</v>
      </c>
      <c r="G772" s="1">
        <v>26</v>
      </c>
      <c r="H772" s="1">
        <v>27.5</v>
      </c>
      <c r="I772" s="1">
        <v>25.7</v>
      </c>
      <c r="J772" s="1">
        <v>26.7</v>
      </c>
      <c r="K772" s="1">
        <v>24.9</v>
      </c>
      <c r="L772" s="1">
        <v>23.3</v>
      </c>
      <c r="M772" s="1">
        <v>21</v>
      </c>
    </row>
    <row r="773" spans="1:13">
      <c r="A773" s="1">
        <v>12</v>
      </c>
      <c r="B773" s="1">
        <v>11.2</v>
      </c>
      <c r="C773" s="1">
        <v>14.7</v>
      </c>
      <c r="D773" s="1">
        <v>15.6</v>
      </c>
      <c r="E773" s="1">
        <v>23</v>
      </c>
      <c r="F773" s="1">
        <v>23.3</v>
      </c>
      <c r="G773" s="1">
        <v>26.5</v>
      </c>
      <c r="H773" s="1">
        <v>26.2</v>
      </c>
      <c r="I773" s="1">
        <v>24.8</v>
      </c>
      <c r="J773" s="1">
        <v>26.2</v>
      </c>
      <c r="K773" s="1">
        <v>22.2</v>
      </c>
      <c r="L773" s="1">
        <v>24.4</v>
      </c>
      <c r="M773" s="1">
        <v>19.600000000000001</v>
      </c>
    </row>
    <row r="774" spans="1:13">
      <c r="A774" s="1">
        <v>13</v>
      </c>
      <c r="B774" s="1">
        <v>12.9</v>
      </c>
      <c r="C774" s="1">
        <v>14.7</v>
      </c>
      <c r="D774" s="1">
        <v>18.100000000000001</v>
      </c>
      <c r="E774" s="1">
        <v>21.7</v>
      </c>
      <c r="F774" s="1">
        <v>25.2</v>
      </c>
      <c r="G774" s="1">
        <v>27.3</v>
      </c>
      <c r="H774" s="1">
        <v>26.1</v>
      </c>
      <c r="I774" s="1">
        <v>24.5</v>
      </c>
      <c r="J774" s="1">
        <v>24.4</v>
      </c>
      <c r="K774" s="1">
        <v>21.1</v>
      </c>
      <c r="L774" s="1">
        <v>22.4</v>
      </c>
      <c r="M774" s="1">
        <v>20.9</v>
      </c>
    </row>
    <row r="775" spans="1:13">
      <c r="A775" s="1">
        <v>14</v>
      </c>
      <c r="B775" s="1">
        <v>14.3</v>
      </c>
      <c r="C775" s="1">
        <v>14.5</v>
      </c>
      <c r="D775" s="1">
        <v>18.8</v>
      </c>
      <c r="E775" s="1">
        <v>21.6</v>
      </c>
      <c r="F775" s="1">
        <v>25.3</v>
      </c>
      <c r="G775" s="1">
        <v>27.4</v>
      </c>
      <c r="H775" s="1">
        <v>24.2</v>
      </c>
      <c r="I775" s="1">
        <v>25</v>
      </c>
      <c r="J775" s="1">
        <v>23.2</v>
      </c>
      <c r="K775" s="1">
        <v>21.7</v>
      </c>
      <c r="L775" s="1">
        <v>22.5</v>
      </c>
      <c r="M775" s="1">
        <v>20.399999999999999</v>
      </c>
    </row>
    <row r="776" spans="1:13">
      <c r="A776" s="1">
        <v>15</v>
      </c>
      <c r="B776" s="1">
        <v>17.100000000000001</v>
      </c>
      <c r="C776" s="1">
        <v>13.3</v>
      </c>
      <c r="D776" s="1">
        <v>19.600000000000001</v>
      </c>
      <c r="E776" s="1">
        <v>22.1</v>
      </c>
      <c r="F776" s="1">
        <v>25.9</v>
      </c>
      <c r="G776" s="1">
        <v>28.5</v>
      </c>
      <c r="H776" s="1">
        <v>24.7</v>
      </c>
      <c r="I776" s="1">
        <v>24.2</v>
      </c>
      <c r="J776" s="1">
        <v>21.7</v>
      </c>
      <c r="K776" s="1">
        <v>21.3</v>
      </c>
      <c r="L776" s="1">
        <v>22.7</v>
      </c>
      <c r="M776" s="1">
        <v>20.399999999999999</v>
      </c>
    </row>
    <row r="777" spans="1:13">
      <c r="A777" s="1">
        <v>16</v>
      </c>
      <c r="B777" s="1">
        <v>18.100000000000001</v>
      </c>
      <c r="C777" s="1">
        <v>14.2</v>
      </c>
      <c r="D777" s="1">
        <v>20.7</v>
      </c>
      <c r="E777" s="1">
        <v>21.7</v>
      </c>
      <c r="F777" s="1">
        <v>26.2</v>
      </c>
      <c r="G777" s="1">
        <v>25.5</v>
      </c>
      <c r="H777" s="1">
        <v>27</v>
      </c>
      <c r="I777" s="1">
        <v>24.7</v>
      </c>
      <c r="J777" s="1">
        <v>24.8</v>
      </c>
      <c r="K777" s="1">
        <v>22.5</v>
      </c>
      <c r="L777" s="1">
        <v>22.9</v>
      </c>
      <c r="M777" s="1">
        <v>21.2</v>
      </c>
    </row>
    <row r="778" spans="1:13">
      <c r="A778" s="1">
        <v>17</v>
      </c>
      <c r="B778" s="1">
        <v>16.600000000000001</v>
      </c>
      <c r="C778" s="1">
        <v>16.5</v>
      </c>
      <c r="D778" s="1">
        <v>21.7</v>
      </c>
      <c r="E778" s="1">
        <v>24.3</v>
      </c>
      <c r="F778" s="1">
        <v>24</v>
      </c>
      <c r="G778" s="1">
        <v>27.2</v>
      </c>
      <c r="H778" s="1">
        <v>27.2</v>
      </c>
      <c r="I778" s="1">
        <v>25.4</v>
      </c>
      <c r="J778" s="1">
        <v>25.6</v>
      </c>
      <c r="K778" s="1">
        <v>20.5</v>
      </c>
      <c r="L778" s="1">
        <v>22.7</v>
      </c>
      <c r="M778" s="1">
        <v>21.2</v>
      </c>
    </row>
    <row r="779" spans="1:13">
      <c r="A779" s="1">
        <v>18</v>
      </c>
      <c r="B779" s="1">
        <v>18.5</v>
      </c>
      <c r="C779" s="1">
        <v>12.9</v>
      </c>
      <c r="D779" s="1">
        <v>20.3</v>
      </c>
      <c r="E779" s="1">
        <v>24.2</v>
      </c>
      <c r="F779" s="1">
        <v>23.4</v>
      </c>
      <c r="G779" s="1">
        <v>25.6</v>
      </c>
      <c r="H779" s="1">
        <v>28</v>
      </c>
      <c r="I779" s="1">
        <v>26</v>
      </c>
      <c r="J779" s="1">
        <v>22.3</v>
      </c>
      <c r="K779" s="1">
        <v>20.3</v>
      </c>
      <c r="L779" s="1">
        <v>22.7</v>
      </c>
      <c r="M779" s="1">
        <v>13.7</v>
      </c>
    </row>
    <row r="780" spans="1:13">
      <c r="A780" s="1">
        <v>19</v>
      </c>
      <c r="B780" s="1">
        <v>14.2</v>
      </c>
      <c r="C780" s="1">
        <v>13.1</v>
      </c>
      <c r="D780" s="1">
        <v>20.9</v>
      </c>
      <c r="E780" s="1">
        <v>23.3</v>
      </c>
      <c r="F780" s="1">
        <v>23.4</v>
      </c>
      <c r="G780" s="1">
        <v>25.4</v>
      </c>
      <c r="H780" s="1">
        <v>28.4</v>
      </c>
      <c r="I780" s="1">
        <v>27.5</v>
      </c>
      <c r="J780" s="1">
        <v>23.5</v>
      </c>
      <c r="K780" s="1">
        <v>21</v>
      </c>
      <c r="L780" s="1">
        <v>22.1</v>
      </c>
      <c r="M780" s="1">
        <v>10.9</v>
      </c>
    </row>
    <row r="781" spans="1:13">
      <c r="A781" s="1">
        <v>20</v>
      </c>
      <c r="B781" s="1">
        <v>9.4</v>
      </c>
      <c r="C781" s="1">
        <v>14.8</v>
      </c>
      <c r="D781" s="1">
        <v>21.7</v>
      </c>
      <c r="E781" s="1">
        <v>22.4</v>
      </c>
      <c r="F781" s="1">
        <v>22.6</v>
      </c>
      <c r="G781" s="1">
        <v>24.4</v>
      </c>
      <c r="H781" s="1">
        <v>27.1</v>
      </c>
      <c r="I781" s="1">
        <v>26.4</v>
      </c>
      <c r="J781" s="1">
        <v>24.2</v>
      </c>
      <c r="K781" s="1">
        <v>21.7</v>
      </c>
      <c r="L781" s="1">
        <v>19.600000000000001</v>
      </c>
      <c r="M781" s="1">
        <v>9.6</v>
      </c>
    </row>
    <row r="782" spans="1:13">
      <c r="A782" s="1">
        <v>21</v>
      </c>
      <c r="B782" s="1">
        <v>8.9</v>
      </c>
      <c r="C782" s="1">
        <v>16.8</v>
      </c>
      <c r="D782" s="1">
        <v>17.899999999999999</v>
      </c>
      <c r="E782" s="1">
        <v>25.8</v>
      </c>
      <c r="F782" s="1">
        <v>23.5</v>
      </c>
      <c r="G782" s="1">
        <v>24.8</v>
      </c>
      <c r="H782" s="1">
        <v>27.5</v>
      </c>
      <c r="I782" s="1">
        <v>26.5</v>
      </c>
      <c r="J782" s="1">
        <v>24.3</v>
      </c>
      <c r="K782" s="1">
        <v>19.399999999999999</v>
      </c>
      <c r="L782" s="1">
        <v>19.2</v>
      </c>
      <c r="M782" s="1">
        <v>10.1</v>
      </c>
    </row>
    <row r="783" spans="1:13">
      <c r="A783" s="1">
        <v>22</v>
      </c>
      <c r="B783" s="1">
        <v>10.8</v>
      </c>
      <c r="C783" s="1">
        <v>18.600000000000001</v>
      </c>
      <c r="D783" s="1">
        <v>16</v>
      </c>
      <c r="E783" s="1">
        <v>21.5</v>
      </c>
      <c r="F783" s="1">
        <v>25</v>
      </c>
      <c r="G783" s="1">
        <v>25</v>
      </c>
      <c r="H783" s="1">
        <v>27.1</v>
      </c>
      <c r="I783" s="1">
        <v>28.8</v>
      </c>
      <c r="J783" s="1">
        <v>24.5</v>
      </c>
      <c r="K783" s="1">
        <v>20.5</v>
      </c>
      <c r="L783" s="1">
        <v>18.399999999999999</v>
      </c>
      <c r="M783" s="1">
        <v>10.1</v>
      </c>
    </row>
    <row r="784" spans="1:13">
      <c r="A784" s="1">
        <v>23</v>
      </c>
      <c r="B784" s="1">
        <v>10.1</v>
      </c>
      <c r="C784" s="1">
        <v>19.3</v>
      </c>
      <c r="D784" s="1">
        <v>16.100000000000001</v>
      </c>
      <c r="E784" s="1">
        <v>19.8</v>
      </c>
      <c r="F784" s="1">
        <v>24.1</v>
      </c>
      <c r="G784" s="1">
        <v>26.3</v>
      </c>
      <c r="H784" s="1">
        <v>25.6</v>
      </c>
      <c r="I784" s="1">
        <v>28.5</v>
      </c>
      <c r="J784" s="1">
        <v>24</v>
      </c>
      <c r="K784" s="1">
        <v>19.3</v>
      </c>
      <c r="L784" s="1">
        <v>18.600000000000001</v>
      </c>
      <c r="M784" s="1">
        <v>10.1</v>
      </c>
    </row>
    <row r="785" spans="1:13">
      <c r="A785" s="1">
        <v>24</v>
      </c>
      <c r="B785" s="1">
        <v>9.5</v>
      </c>
      <c r="C785" s="1">
        <v>18.100000000000001</v>
      </c>
      <c r="D785" s="1">
        <v>17.399999999999999</v>
      </c>
      <c r="E785" s="1">
        <v>20.8</v>
      </c>
      <c r="F785" s="1">
        <v>25.5</v>
      </c>
      <c r="G785" s="1">
        <v>25.8</v>
      </c>
      <c r="H785" s="1">
        <v>28</v>
      </c>
      <c r="I785" s="1">
        <v>25.1</v>
      </c>
      <c r="J785" s="1">
        <v>24.9</v>
      </c>
      <c r="K785" s="1">
        <v>19.600000000000001</v>
      </c>
      <c r="L785" s="1">
        <v>17.5</v>
      </c>
      <c r="M785" s="1">
        <v>10.1</v>
      </c>
    </row>
    <row r="786" spans="1:13">
      <c r="A786" s="1">
        <v>25</v>
      </c>
      <c r="B786" s="1">
        <v>9.1999999999999993</v>
      </c>
      <c r="C786" s="1">
        <v>17.600000000000001</v>
      </c>
      <c r="D786" s="1">
        <v>18.2</v>
      </c>
      <c r="E786" s="1">
        <v>20.5</v>
      </c>
      <c r="F786" s="1">
        <v>24.3</v>
      </c>
      <c r="G786" s="1">
        <v>27.3</v>
      </c>
      <c r="H786" s="1">
        <v>28.6</v>
      </c>
      <c r="I786" s="1">
        <v>23.8</v>
      </c>
      <c r="J786" s="1">
        <v>26</v>
      </c>
      <c r="K786" s="1">
        <v>19.3</v>
      </c>
      <c r="L786" s="1">
        <v>17.3</v>
      </c>
      <c r="M786" s="1">
        <v>11</v>
      </c>
    </row>
    <row r="787" spans="1:13">
      <c r="A787" s="1">
        <v>26</v>
      </c>
      <c r="B787" s="1">
        <v>9.5</v>
      </c>
      <c r="C787" s="1">
        <v>12.9</v>
      </c>
      <c r="D787" s="1">
        <v>20.100000000000001</v>
      </c>
      <c r="E787" s="1">
        <v>21.2</v>
      </c>
      <c r="F787" s="1">
        <v>22.9</v>
      </c>
      <c r="G787" s="1">
        <v>23.9</v>
      </c>
      <c r="H787" s="1">
        <v>28.4</v>
      </c>
      <c r="I787" s="1">
        <v>23.9</v>
      </c>
      <c r="J787" s="1">
        <v>26.1</v>
      </c>
      <c r="K787" s="1">
        <v>18.2</v>
      </c>
      <c r="L787" s="1">
        <v>16.8</v>
      </c>
      <c r="M787" s="1">
        <v>11.2</v>
      </c>
    </row>
    <row r="788" spans="1:13">
      <c r="A788" s="1">
        <v>27</v>
      </c>
      <c r="B788" s="1">
        <v>9.4</v>
      </c>
      <c r="C788" s="1">
        <v>11.3</v>
      </c>
      <c r="D788" s="1">
        <v>21.1</v>
      </c>
      <c r="E788" s="1">
        <v>23.9</v>
      </c>
      <c r="F788" s="1">
        <v>24.4</v>
      </c>
      <c r="G788" s="1">
        <v>24.5</v>
      </c>
      <c r="H788" s="1">
        <v>26.5</v>
      </c>
      <c r="I788" s="1">
        <v>24.2</v>
      </c>
      <c r="J788" s="1">
        <v>26.3</v>
      </c>
      <c r="K788" s="1">
        <v>17.5</v>
      </c>
      <c r="L788" s="1">
        <v>17.100000000000001</v>
      </c>
      <c r="M788" s="1">
        <v>9.1999999999999993</v>
      </c>
    </row>
    <row r="789" spans="1:13">
      <c r="A789" s="1">
        <v>28</v>
      </c>
      <c r="B789" s="1">
        <v>9.1999999999999993</v>
      </c>
      <c r="C789" s="1">
        <v>11.2</v>
      </c>
      <c r="D789" s="1">
        <v>17.600000000000001</v>
      </c>
      <c r="E789" s="1">
        <v>21</v>
      </c>
      <c r="F789" s="1">
        <v>25</v>
      </c>
      <c r="G789" s="1">
        <v>24.9</v>
      </c>
      <c r="H789" s="1">
        <v>25.4</v>
      </c>
      <c r="I789" s="1">
        <v>25.7</v>
      </c>
      <c r="J789" s="1">
        <v>25.9</v>
      </c>
      <c r="K789" s="1">
        <v>16.899999999999999</v>
      </c>
      <c r="L789" s="1">
        <v>18.2</v>
      </c>
      <c r="M789" s="1">
        <v>9.9</v>
      </c>
    </row>
    <row r="790" spans="1:13">
      <c r="A790" s="1">
        <v>29</v>
      </c>
      <c r="B790" s="1">
        <v>10.1</v>
      </c>
      <c r="C790" s="1">
        <v>12.4</v>
      </c>
      <c r="D790" s="1">
        <v>17.8</v>
      </c>
      <c r="E790" s="1">
        <v>21.5</v>
      </c>
      <c r="F790" s="1">
        <v>26</v>
      </c>
      <c r="G790" s="1">
        <v>24.5</v>
      </c>
      <c r="H790" s="1">
        <v>26.9</v>
      </c>
      <c r="I790" s="1">
        <v>25.5</v>
      </c>
      <c r="J790" s="1">
        <v>24.5</v>
      </c>
      <c r="K790" s="1">
        <v>17.399999999999999</v>
      </c>
      <c r="L790" s="1">
        <v>17</v>
      </c>
      <c r="M790" s="1">
        <v>10.6</v>
      </c>
    </row>
    <row r="791" spans="1:13">
      <c r="A791" s="1">
        <v>30</v>
      </c>
      <c r="B791" s="1">
        <v>9.1</v>
      </c>
      <c r="D791" s="1">
        <v>18.3</v>
      </c>
      <c r="E791" s="1">
        <v>21.1</v>
      </c>
      <c r="F791" s="1">
        <v>27.1</v>
      </c>
      <c r="G791" s="1">
        <v>23.9</v>
      </c>
      <c r="H791" s="1">
        <v>27.5</v>
      </c>
      <c r="I791" s="1">
        <v>26.8</v>
      </c>
      <c r="J791" s="1">
        <v>23.9</v>
      </c>
      <c r="K791" s="1">
        <v>19.100000000000001</v>
      </c>
      <c r="L791" s="1">
        <v>17.100000000000001</v>
      </c>
      <c r="M791" s="1">
        <v>10.7</v>
      </c>
    </row>
    <row r="792" spans="1:13">
      <c r="A792" s="1">
        <v>31</v>
      </c>
      <c r="B792" s="1">
        <v>8.6999999999999993</v>
      </c>
      <c r="D792" s="1">
        <v>20.9</v>
      </c>
      <c r="F792" s="1">
        <v>27.6</v>
      </c>
      <c r="H792" s="1">
        <v>25.9</v>
      </c>
      <c r="I792" s="1">
        <v>26.3</v>
      </c>
      <c r="K792" s="1">
        <v>21</v>
      </c>
      <c r="M792" s="1">
        <v>11</v>
      </c>
    </row>
    <row r="793" spans="1:13">
      <c r="A793" s="1">
        <f>A760+1</f>
        <v>1985</v>
      </c>
      <c r="B793" s="1" t="s">
        <v>2</v>
      </c>
      <c r="C793" s="1" t="s">
        <v>3</v>
      </c>
      <c r="D793" s="1" t="s">
        <v>4</v>
      </c>
      <c r="E793" s="1" t="s">
        <v>5</v>
      </c>
      <c r="F793" s="1" t="s">
        <v>6</v>
      </c>
      <c r="G793" s="1" t="s">
        <v>7</v>
      </c>
      <c r="H793" s="1" t="s">
        <v>8</v>
      </c>
      <c r="I793" s="1" t="s">
        <v>9</v>
      </c>
      <c r="J793" s="1" t="s">
        <v>10</v>
      </c>
      <c r="K793" s="1" t="s">
        <v>11</v>
      </c>
      <c r="L793" s="1" t="s">
        <v>12</v>
      </c>
      <c r="M793" s="1" t="s">
        <v>13</v>
      </c>
    </row>
    <row r="795" spans="1:13">
      <c r="A795" s="1">
        <v>1</v>
      </c>
      <c r="B795" s="1">
        <v>11.3</v>
      </c>
      <c r="C795" s="1">
        <v>12.9</v>
      </c>
      <c r="D795" s="1">
        <v>14.6</v>
      </c>
      <c r="E795" s="1">
        <v>13.2</v>
      </c>
      <c r="F795" s="1">
        <v>22.9</v>
      </c>
      <c r="G795" s="1">
        <v>24.5</v>
      </c>
      <c r="H795" s="1">
        <v>27.1</v>
      </c>
      <c r="I795" s="1">
        <v>27.3</v>
      </c>
      <c r="J795" s="1">
        <v>26.3</v>
      </c>
      <c r="K795" s="1">
        <v>25.4</v>
      </c>
      <c r="L795" s="1">
        <v>20.5</v>
      </c>
      <c r="M795" s="1">
        <v>15.3</v>
      </c>
    </row>
    <row r="796" spans="1:13">
      <c r="A796" s="1">
        <v>2</v>
      </c>
      <c r="B796" s="1">
        <v>12.6</v>
      </c>
      <c r="C796" s="1">
        <v>14</v>
      </c>
      <c r="D796" s="1">
        <v>17</v>
      </c>
      <c r="E796" s="1">
        <v>13.5</v>
      </c>
      <c r="F796" s="1">
        <v>23.1</v>
      </c>
      <c r="G796" s="1">
        <v>26.3</v>
      </c>
      <c r="H796" s="1">
        <v>28</v>
      </c>
      <c r="I796" s="1">
        <v>27.6</v>
      </c>
      <c r="J796" s="1">
        <v>24.8</v>
      </c>
      <c r="K796" s="1">
        <v>24.4</v>
      </c>
      <c r="L796" s="1">
        <v>20.100000000000001</v>
      </c>
      <c r="M796" s="1">
        <v>16.7</v>
      </c>
    </row>
    <row r="797" spans="1:13">
      <c r="A797" s="1">
        <v>3</v>
      </c>
      <c r="B797" s="1">
        <v>13.9</v>
      </c>
      <c r="C797" s="1">
        <v>14.6</v>
      </c>
      <c r="D797" s="1">
        <v>17.600000000000001</v>
      </c>
      <c r="E797" s="1">
        <v>14.9</v>
      </c>
      <c r="F797" s="1">
        <v>23.2</v>
      </c>
      <c r="G797" s="1">
        <v>26.1</v>
      </c>
      <c r="H797" s="1">
        <v>26</v>
      </c>
      <c r="I797" s="1">
        <v>26.5</v>
      </c>
      <c r="J797" s="1">
        <v>24.5</v>
      </c>
      <c r="K797" s="1">
        <v>23.4</v>
      </c>
      <c r="L797" s="1">
        <v>20.9</v>
      </c>
      <c r="M797" s="1">
        <v>14.9</v>
      </c>
    </row>
    <row r="798" spans="1:13">
      <c r="A798" s="1">
        <v>4</v>
      </c>
      <c r="B798" s="1">
        <v>12.2</v>
      </c>
      <c r="C798" s="1">
        <v>15.8</v>
      </c>
      <c r="D798" s="1">
        <v>15.1</v>
      </c>
      <c r="E798" s="1">
        <v>17.100000000000001</v>
      </c>
      <c r="F798" s="1">
        <v>24.3</v>
      </c>
      <c r="G798" s="1">
        <v>26</v>
      </c>
      <c r="H798" s="1">
        <v>26.5</v>
      </c>
      <c r="I798" s="1">
        <v>26.1</v>
      </c>
      <c r="J798" s="1">
        <v>25.3</v>
      </c>
      <c r="K798" s="1">
        <v>21</v>
      </c>
      <c r="L798" s="1">
        <v>21.2</v>
      </c>
      <c r="M798" s="1">
        <v>18.600000000000001</v>
      </c>
    </row>
    <row r="799" spans="1:13">
      <c r="A799" s="1">
        <v>5</v>
      </c>
      <c r="B799" s="1">
        <v>10.5</v>
      </c>
      <c r="C799" s="1">
        <v>17.100000000000001</v>
      </c>
      <c r="D799" s="1">
        <v>14.7</v>
      </c>
      <c r="E799" s="1">
        <v>17.100000000000001</v>
      </c>
      <c r="F799" s="1">
        <v>25</v>
      </c>
      <c r="G799" s="1">
        <v>26.7</v>
      </c>
      <c r="H799" s="1">
        <v>23.8</v>
      </c>
      <c r="I799" s="1">
        <v>27.4</v>
      </c>
      <c r="J799" s="1">
        <v>25.5</v>
      </c>
      <c r="K799" s="1">
        <v>20.5</v>
      </c>
      <c r="L799" s="1">
        <v>21.8</v>
      </c>
      <c r="M799" s="1">
        <v>17.3</v>
      </c>
    </row>
    <row r="800" spans="1:13">
      <c r="A800" s="1">
        <v>6</v>
      </c>
      <c r="B800" s="1">
        <v>10.7</v>
      </c>
      <c r="C800" s="1">
        <v>19.3</v>
      </c>
      <c r="D800" s="1">
        <v>15.6</v>
      </c>
      <c r="E800" s="1">
        <v>19.100000000000001</v>
      </c>
      <c r="F800" s="1">
        <v>25.6</v>
      </c>
      <c r="G800" s="1">
        <v>23.8</v>
      </c>
      <c r="H800" s="1">
        <v>25</v>
      </c>
      <c r="I800" s="1">
        <v>27</v>
      </c>
      <c r="J800" s="1">
        <v>26.8</v>
      </c>
      <c r="K800" s="1">
        <v>20.6</v>
      </c>
      <c r="L800" s="1">
        <v>20.399999999999999</v>
      </c>
      <c r="M800" s="1">
        <v>19.2</v>
      </c>
    </row>
    <row r="801" spans="1:13">
      <c r="A801" s="1">
        <v>7</v>
      </c>
      <c r="B801" s="1">
        <v>12.1</v>
      </c>
      <c r="C801" s="1">
        <v>20.7</v>
      </c>
      <c r="D801" s="1">
        <v>16.2</v>
      </c>
      <c r="E801" s="1">
        <v>21</v>
      </c>
      <c r="F801" s="1">
        <v>23.6</v>
      </c>
      <c r="G801" s="1">
        <v>25.6</v>
      </c>
      <c r="H801" s="1">
        <v>25</v>
      </c>
      <c r="I801" s="1">
        <v>27.1</v>
      </c>
      <c r="J801" s="1">
        <v>24.4</v>
      </c>
      <c r="K801" s="1">
        <v>20.9</v>
      </c>
      <c r="L801" s="1">
        <v>22</v>
      </c>
      <c r="M801" s="1">
        <v>20.3</v>
      </c>
    </row>
    <row r="802" spans="1:13">
      <c r="A802" s="1">
        <v>8</v>
      </c>
      <c r="B802" s="1">
        <v>10.199999999999999</v>
      </c>
      <c r="C802" s="1">
        <v>20.399999999999999</v>
      </c>
      <c r="D802" s="1">
        <v>18.600000000000001</v>
      </c>
      <c r="E802" s="1">
        <v>19.600000000000001</v>
      </c>
      <c r="F802" s="1">
        <v>25.5</v>
      </c>
      <c r="G802" s="1">
        <v>27.8</v>
      </c>
      <c r="H802" s="1">
        <v>24.3</v>
      </c>
      <c r="I802" s="1">
        <v>26.5</v>
      </c>
      <c r="J802" s="1">
        <v>25.2</v>
      </c>
      <c r="K802" s="1">
        <v>21.8</v>
      </c>
      <c r="L802" s="1">
        <v>21.4</v>
      </c>
      <c r="M802" s="1">
        <v>20.6</v>
      </c>
    </row>
    <row r="803" spans="1:13">
      <c r="A803" s="1">
        <v>9</v>
      </c>
      <c r="B803" s="1">
        <v>9.5</v>
      </c>
      <c r="C803" s="1">
        <v>19.8</v>
      </c>
      <c r="D803" s="1">
        <v>13.4</v>
      </c>
      <c r="E803" s="1">
        <v>21.3</v>
      </c>
      <c r="F803" s="1">
        <v>24.2</v>
      </c>
      <c r="G803" s="1">
        <v>28.8</v>
      </c>
      <c r="H803" s="1">
        <v>25.7</v>
      </c>
      <c r="I803" s="1">
        <v>27.5</v>
      </c>
      <c r="J803" s="1">
        <v>25.5</v>
      </c>
      <c r="K803" s="1">
        <v>24.1</v>
      </c>
      <c r="L803" s="1">
        <v>20.100000000000001</v>
      </c>
      <c r="M803" s="1">
        <v>20.3</v>
      </c>
    </row>
    <row r="804" spans="1:13">
      <c r="A804" s="1">
        <v>10</v>
      </c>
      <c r="B804" s="1">
        <v>10.1</v>
      </c>
      <c r="C804" s="1">
        <v>18.899999999999999</v>
      </c>
      <c r="D804" s="1">
        <v>12.5</v>
      </c>
      <c r="E804" s="1">
        <v>22.3</v>
      </c>
      <c r="F804" s="1">
        <v>24.5</v>
      </c>
      <c r="G804" s="1">
        <v>28.7</v>
      </c>
      <c r="H804" s="1">
        <v>24.9</v>
      </c>
      <c r="I804" s="1">
        <v>26.9</v>
      </c>
      <c r="J804" s="1">
        <v>25</v>
      </c>
      <c r="K804" s="1">
        <v>24.9</v>
      </c>
      <c r="L804" s="1">
        <v>19.100000000000001</v>
      </c>
      <c r="M804" s="1">
        <v>21.1</v>
      </c>
    </row>
    <row r="805" spans="1:13">
      <c r="A805" s="1">
        <v>11</v>
      </c>
      <c r="B805" s="1">
        <v>10.199999999999999</v>
      </c>
      <c r="C805" s="1">
        <v>16.399999999999999</v>
      </c>
      <c r="D805" s="1">
        <v>11.8</v>
      </c>
      <c r="E805" s="1">
        <v>23.1</v>
      </c>
      <c r="F805" s="1">
        <v>25.3</v>
      </c>
      <c r="G805" s="1">
        <v>28</v>
      </c>
      <c r="H805" s="1">
        <v>26.1</v>
      </c>
      <c r="I805" s="1">
        <v>27.9</v>
      </c>
      <c r="J805" s="1">
        <v>23.9</v>
      </c>
      <c r="K805" s="1">
        <v>24.8</v>
      </c>
      <c r="L805" s="1">
        <v>21.1</v>
      </c>
      <c r="M805" s="1">
        <v>13.5</v>
      </c>
    </row>
    <row r="806" spans="1:13">
      <c r="A806" s="1">
        <v>12</v>
      </c>
      <c r="B806" s="1">
        <v>10.9</v>
      </c>
      <c r="C806" s="1">
        <v>16.2</v>
      </c>
      <c r="D806" s="1">
        <v>11.6</v>
      </c>
      <c r="E806" s="1">
        <v>21.8</v>
      </c>
      <c r="F806" s="1">
        <v>26</v>
      </c>
      <c r="G806" s="1">
        <v>24.1</v>
      </c>
      <c r="H806" s="1">
        <v>25.2</v>
      </c>
      <c r="I806" s="1">
        <v>28</v>
      </c>
      <c r="J806" s="1">
        <v>23.2</v>
      </c>
      <c r="K806" s="1">
        <v>25.1</v>
      </c>
      <c r="L806" s="1">
        <v>21.5</v>
      </c>
      <c r="M806" s="1">
        <v>12.6</v>
      </c>
    </row>
    <row r="807" spans="1:13">
      <c r="A807" s="1">
        <v>13</v>
      </c>
      <c r="B807" s="1">
        <v>12</v>
      </c>
      <c r="C807" s="1">
        <v>16.5</v>
      </c>
      <c r="D807" s="1">
        <v>10.9</v>
      </c>
      <c r="E807" s="1">
        <v>18.5</v>
      </c>
      <c r="F807" s="1">
        <v>24.4</v>
      </c>
      <c r="G807" s="1">
        <v>25</v>
      </c>
      <c r="H807" s="1">
        <v>25.9</v>
      </c>
      <c r="I807" s="1">
        <v>26.1</v>
      </c>
      <c r="J807" s="1">
        <v>23.4</v>
      </c>
      <c r="K807" s="1">
        <v>25.3</v>
      </c>
      <c r="L807" s="1">
        <v>19.3</v>
      </c>
      <c r="M807" s="1">
        <v>13.9</v>
      </c>
    </row>
    <row r="808" spans="1:13">
      <c r="A808" s="1">
        <v>14</v>
      </c>
      <c r="B808" s="1">
        <v>12.7</v>
      </c>
      <c r="C808" s="1">
        <v>16.399999999999999</v>
      </c>
      <c r="D808" s="1">
        <v>13.7</v>
      </c>
      <c r="E808" s="1">
        <v>17.100000000000001</v>
      </c>
      <c r="F808" s="1">
        <v>24.9</v>
      </c>
      <c r="G808" s="1">
        <v>26.3</v>
      </c>
      <c r="H808" s="1">
        <v>26.3</v>
      </c>
      <c r="I808" s="1">
        <v>25.7</v>
      </c>
      <c r="J808" s="1">
        <v>23.9</v>
      </c>
      <c r="K808" s="1">
        <v>24.9</v>
      </c>
      <c r="L808" s="1">
        <v>19.2</v>
      </c>
      <c r="M808" s="1">
        <v>12.3</v>
      </c>
    </row>
    <row r="809" spans="1:13">
      <c r="A809" s="1">
        <v>15</v>
      </c>
      <c r="B809" s="1">
        <v>11.9</v>
      </c>
      <c r="C809" s="1">
        <v>17.600000000000001</v>
      </c>
      <c r="D809" s="1">
        <v>13.2</v>
      </c>
      <c r="E809" s="1">
        <v>17.5</v>
      </c>
      <c r="F809" s="1">
        <v>24.5</v>
      </c>
      <c r="G809" s="1">
        <v>26.5</v>
      </c>
      <c r="H809" s="1">
        <v>26</v>
      </c>
      <c r="I809" s="1">
        <v>25.5</v>
      </c>
      <c r="J809" s="1">
        <v>24.3</v>
      </c>
      <c r="K809" s="1">
        <v>24.5</v>
      </c>
      <c r="L809" s="1">
        <v>18.100000000000001</v>
      </c>
      <c r="M809" s="1">
        <v>14.6</v>
      </c>
    </row>
    <row r="810" spans="1:13">
      <c r="A810" s="1">
        <v>16</v>
      </c>
      <c r="B810" s="1">
        <v>10.8</v>
      </c>
      <c r="C810" s="1">
        <v>19.600000000000001</v>
      </c>
      <c r="D810" s="1">
        <v>12.1</v>
      </c>
      <c r="E810" s="1">
        <v>18.399999999999999</v>
      </c>
      <c r="F810" s="1">
        <v>26.5</v>
      </c>
      <c r="G810" s="1">
        <v>25</v>
      </c>
      <c r="H810" s="1">
        <v>26.7</v>
      </c>
      <c r="I810" s="1">
        <v>26.2</v>
      </c>
      <c r="J810" s="1">
        <v>24.6</v>
      </c>
      <c r="K810" s="1">
        <v>26.3</v>
      </c>
      <c r="L810" s="1">
        <v>18.100000000000001</v>
      </c>
      <c r="M810" s="1">
        <v>10</v>
      </c>
    </row>
    <row r="811" spans="1:13">
      <c r="A811" s="1">
        <v>17</v>
      </c>
      <c r="B811" s="1">
        <v>12.4</v>
      </c>
      <c r="C811" s="1">
        <v>20.3</v>
      </c>
      <c r="D811" s="1">
        <v>14.1</v>
      </c>
      <c r="E811" s="1">
        <v>20.2</v>
      </c>
      <c r="F811" s="1">
        <v>23.9</v>
      </c>
      <c r="G811" s="1">
        <v>24.1</v>
      </c>
      <c r="H811" s="1">
        <v>27.2</v>
      </c>
      <c r="I811" s="1">
        <v>26.3</v>
      </c>
      <c r="J811" s="1">
        <v>24.8</v>
      </c>
      <c r="K811" s="1">
        <v>26.1</v>
      </c>
      <c r="L811" s="1">
        <v>19.7</v>
      </c>
      <c r="M811" s="1">
        <v>10.5</v>
      </c>
    </row>
    <row r="812" spans="1:13">
      <c r="A812" s="1">
        <v>18</v>
      </c>
      <c r="B812" s="1">
        <v>12.8</v>
      </c>
      <c r="C812" s="1">
        <v>17.899999999999999</v>
      </c>
      <c r="D812" s="1">
        <v>13.2</v>
      </c>
      <c r="E812" s="1">
        <v>20</v>
      </c>
      <c r="F812" s="1">
        <v>24.9</v>
      </c>
      <c r="G812" s="1">
        <v>24.9</v>
      </c>
      <c r="H812" s="1">
        <v>27</v>
      </c>
      <c r="I812" s="1">
        <v>26.8</v>
      </c>
      <c r="J812" s="1">
        <v>25.4</v>
      </c>
      <c r="K812" s="1">
        <v>23.6</v>
      </c>
      <c r="L812" s="1">
        <v>18.8</v>
      </c>
      <c r="M812" s="1">
        <v>15.4</v>
      </c>
    </row>
    <row r="813" spans="1:13">
      <c r="A813" s="1">
        <v>19</v>
      </c>
      <c r="B813" s="1">
        <v>13.1</v>
      </c>
      <c r="C813" s="1">
        <v>17</v>
      </c>
      <c r="D813" s="1">
        <v>13.2</v>
      </c>
      <c r="E813" s="1">
        <v>20.7</v>
      </c>
      <c r="F813" s="1">
        <v>25.5</v>
      </c>
      <c r="G813" s="1">
        <v>25.2</v>
      </c>
      <c r="H813" s="1">
        <v>26.7</v>
      </c>
      <c r="I813" s="1">
        <v>26.2</v>
      </c>
      <c r="J813" s="1">
        <v>24.4</v>
      </c>
      <c r="K813" s="1">
        <v>23.8</v>
      </c>
      <c r="L813" s="1">
        <v>19.3</v>
      </c>
      <c r="M813" s="1">
        <v>15</v>
      </c>
    </row>
    <row r="814" spans="1:13">
      <c r="A814" s="1">
        <v>20</v>
      </c>
      <c r="B814" s="1">
        <v>16.2</v>
      </c>
      <c r="C814" s="1">
        <v>13.2</v>
      </c>
      <c r="D814" s="1">
        <v>13.4</v>
      </c>
      <c r="E814" s="1">
        <v>21.1</v>
      </c>
      <c r="F814" s="1">
        <v>25.2</v>
      </c>
      <c r="G814" s="1">
        <v>25.7</v>
      </c>
      <c r="H814" s="1">
        <v>27.7</v>
      </c>
      <c r="I814" s="1">
        <v>25.8</v>
      </c>
      <c r="J814" s="1">
        <v>26</v>
      </c>
      <c r="K814" s="1">
        <v>22</v>
      </c>
      <c r="L814" s="1">
        <v>20.9</v>
      </c>
      <c r="M814" s="1">
        <v>14.9</v>
      </c>
    </row>
    <row r="815" spans="1:13">
      <c r="A815" s="1">
        <v>21</v>
      </c>
      <c r="B815" s="1">
        <v>15.6</v>
      </c>
      <c r="C815" s="1">
        <v>12.3</v>
      </c>
      <c r="D815" s="1">
        <v>13.8</v>
      </c>
      <c r="E815" s="1">
        <v>21.6</v>
      </c>
      <c r="F815" s="1">
        <v>24.6</v>
      </c>
      <c r="G815" s="1">
        <v>26.5</v>
      </c>
      <c r="H815" s="1">
        <v>27.3</v>
      </c>
      <c r="I815" s="1">
        <v>25.8</v>
      </c>
      <c r="J815" s="1">
        <v>25.4</v>
      </c>
      <c r="K815" s="1">
        <v>18.3</v>
      </c>
      <c r="L815" s="1">
        <v>22.4</v>
      </c>
      <c r="M815" s="1">
        <v>14.9</v>
      </c>
    </row>
    <row r="816" spans="1:13">
      <c r="A816" s="1">
        <v>22</v>
      </c>
      <c r="B816" s="1">
        <v>16.100000000000001</v>
      </c>
      <c r="C816" s="1">
        <v>11.7</v>
      </c>
      <c r="D816" s="1">
        <v>13.2</v>
      </c>
      <c r="E816" s="1">
        <v>22.5</v>
      </c>
      <c r="F816" s="1">
        <v>25.1</v>
      </c>
      <c r="G816" s="1">
        <v>25.7</v>
      </c>
      <c r="H816" s="1">
        <v>25.5</v>
      </c>
      <c r="I816" s="1">
        <v>26.5</v>
      </c>
      <c r="J816" s="1">
        <v>25.5</v>
      </c>
      <c r="K816" s="1">
        <v>16.8</v>
      </c>
      <c r="L816" s="1">
        <v>23.8</v>
      </c>
      <c r="M816" s="1">
        <v>14.6</v>
      </c>
    </row>
    <row r="817" spans="1:13">
      <c r="A817" s="1">
        <v>23</v>
      </c>
      <c r="B817" s="1">
        <v>17.8</v>
      </c>
      <c r="C817" s="1">
        <v>13</v>
      </c>
      <c r="D817" s="1">
        <v>15.1</v>
      </c>
      <c r="E817" s="1">
        <v>23</v>
      </c>
      <c r="F817" s="1">
        <v>25.1</v>
      </c>
      <c r="G817" s="1">
        <v>25.9</v>
      </c>
      <c r="H817" s="1">
        <v>26.9</v>
      </c>
      <c r="I817" s="1">
        <v>25.9</v>
      </c>
      <c r="J817" s="1">
        <v>24.8</v>
      </c>
      <c r="K817" s="1">
        <v>17.8</v>
      </c>
      <c r="L817" s="1">
        <v>24</v>
      </c>
      <c r="M817" s="1">
        <v>10.6</v>
      </c>
    </row>
    <row r="818" spans="1:13">
      <c r="A818" s="1">
        <v>24</v>
      </c>
      <c r="B818" s="1">
        <v>18.3</v>
      </c>
      <c r="C818" s="1">
        <v>12.6</v>
      </c>
      <c r="D818" s="1">
        <v>15.8</v>
      </c>
      <c r="E818" s="1">
        <v>22.9</v>
      </c>
      <c r="F818" s="1">
        <v>25.2</v>
      </c>
      <c r="G818" s="1">
        <v>28.5</v>
      </c>
      <c r="H818" s="1">
        <v>26.7</v>
      </c>
      <c r="I818" s="1">
        <v>25.8</v>
      </c>
      <c r="J818" s="1">
        <v>24.7</v>
      </c>
      <c r="K818" s="1">
        <v>20</v>
      </c>
      <c r="L818" s="1">
        <v>20.100000000000001</v>
      </c>
      <c r="M818" s="1">
        <v>9.4</v>
      </c>
    </row>
    <row r="819" spans="1:13">
      <c r="A819" s="1">
        <v>25</v>
      </c>
      <c r="B819" s="1">
        <v>12.2</v>
      </c>
      <c r="C819" s="1">
        <v>12.8</v>
      </c>
      <c r="D819" s="1">
        <v>17.3</v>
      </c>
      <c r="E819" s="1">
        <v>23.8</v>
      </c>
      <c r="F819" s="1">
        <v>26.5</v>
      </c>
      <c r="G819" s="1">
        <v>27.4</v>
      </c>
      <c r="H819" s="1">
        <v>26.9</v>
      </c>
      <c r="I819" s="1">
        <v>26.1</v>
      </c>
      <c r="J819" s="1">
        <v>23</v>
      </c>
      <c r="K819" s="1">
        <v>20.399999999999999</v>
      </c>
      <c r="L819" s="1">
        <v>16.899999999999999</v>
      </c>
      <c r="M819" s="1">
        <v>10.199999999999999</v>
      </c>
    </row>
    <row r="820" spans="1:13">
      <c r="A820" s="1">
        <v>26</v>
      </c>
      <c r="B820" s="1">
        <v>11.3</v>
      </c>
      <c r="C820" s="1">
        <v>12.7</v>
      </c>
      <c r="D820" s="1">
        <v>19.399999999999999</v>
      </c>
      <c r="E820" s="1">
        <v>17.100000000000001</v>
      </c>
      <c r="F820" s="1">
        <v>26.5</v>
      </c>
      <c r="G820" s="1">
        <v>27.9</v>
      </c>
      <c r="H820" s="1">
        <v>27.7</v>
      </c>
      <c r="I820" s="1">
        <v>25</v>
      </c>
      <c r="J820" s="1">
        <v>22.9</v>
      </c>
      <c r="K820" s="1">
        <v>22.5</v>
      </c>
      <c r="L820" s="1">
        <v>17.600000000000001</v>
      </c>
      <c r="M820" s="1">
        <v>14.6</v>
      </c>
    </row>
    <row r="821" spans="1:13">
      <c r="A821" s="1">
        <v>27</v>
      </c>
      <c r="B821" s="1">
        <v>14.1</v>
      </c>
      <c r="C821" s="1">
        <v>11.7</v>
      </c>
      <c r="D821" s="1">
        <v>21.2</v>
      </c>
      <c r="E821" s="1">
        <v>18</v>
      </c>
      <c r="F821" s="1">
        <v>27.3</v>
      </c>
      <c r="G821" s="1">
        <v>28.7</v>
      </c>
      <c r="H821" s="1">
        <v>23.5</v>
      </c>
      <c r="I821" s="1">
        <v>24.6</v>
      </c>
      <c r="J821" s="1">
        <v>24.7</v>
      </c>
      <c r="K821" s="1">
        <v>24.1</v>
      </c>
      <c r="L821" s="1">
        <v>19.5</v>
      </c>
      <c r="M821" s="1">
        <v>16.600000000000001</v>
      </c>
    </row>
    <row r="822" spans="1:13">
      <c r="A822" s="1">
        <v>28</v>
      </c>
      <c r="B822" s="1">
        <v>15</v>
      </c>
      <c r="C822" s="1">
        <v>12.2</v>
      </c>
      <c r="D822" s="1">
        <v>21.5</v>
      </c>
      <c r="E822" s="1">
        <v>19.2</v>
      </c>
      <c r="F822" s="1">
        <v>29</v>
      </c>
      <c r="G822" s="1">
        <v>28.9</v>
      </c>
      <c r="H822" s="1">
        <v>23.5</v>
      </c>
      <c r="I822" s="1">
        <v>24.4</v>
      </c>
      <c r="J822" s="1">
        <v>25.5</v>
      </c>
      <c r="K822" s="1">
        <v>23.8</v>
      </c>
      <c r="L822" s="1">
        <v>21.9</v>
      </c>
      <c r="M822" s="1">
        <v>17.2</v>
      </c>
    </row>
    <row r="823" spans="1:13">
      <c r="A823" s="1">
        <v>29</v>
      </c>
      <c r="B823" s="1">
        <v>12.6</v>
      </c>
      <c r="D823" s="1">
        <v>21.4</v>
      </c>
      <c r="E823" s="1">
        <v>20.3</v>
      </c>
      <c r="F823" s="1">
        <v>25</v>
      </c>
      <c r="G823" s="1">
        <v>27.8</v>
      </c>
      <c r="H823" s="1">
        <v>25.9</v>
      </c>
      <c r="I823" s="1">
        <v>24.9</v>
      </c>
      <c r="J823" s="1">
        <v>23.3</v>
      </c>
      <c r="K823" s="1">
        <v>23.3</v>
      </c>
      <c r="L823" s="1">
        <v>15.3</v>
      </c>
      <c r="M823" s="1">
        <v>17.5</v>
      </c>
    </row>
    <row r="824" spans="1:13">
      <c r="A824" s="1">
        <v>30</v>
      </c>
      <c r="B824" s="1">
        <v>12.2</v>
      </c>
      <c r="D824" s="1">
        <v>16.3</v>
      </c>
      <c r="E824" s="1">
        <v>22.3</v>
      </c>
      <c r="F824" s="1">
        <v>25.7</v>
      </c>
      <c r="G824" s="1">
        <v>28.3</v>
      </c>
      <c r="H824" s="1">
        <v>25.4</v>
      </c>
      <c r="I824" s="1">
        <v>25</v>
      </c>
      <c r="J824" s="1">
        <v>24.9</v>
      </c>
      <c r="K824" s="1">
        <v>22.8</v>
      </c>
      <c r="L824" s="1">
        <v>13.8</v>
      </c>
      <c r="M824" s="1">
        <v>18.2</v>
      </c>
    </row>
    <row r="825" spans="1:13">
      <c r="A825" s="1">
        <v>31</v>
      </c>
      <c r="B825" s="1">
        <v>12.6</v>
      </c>
      <c r="D825" s="1">
        <v>15</v>
      </c>
      <c r="F825" s="1">
        <v>25.2</v>
      </c>
      <c r="H825" s="1">
        <v>26.6</v>
      </c>
      <c r="I825" s="1">
        <v>25</v>
      </c>
      <c r="K825" s="1">
        <v>20.3</v>
      </c>
      <c r="M825" s="1">
        <v>14.3</v>
      </c>
    </row>
    <row r="826" spans="1:13">
      <c r="A826" s="1">
        <f>A793+1</f>
        <v>1986</v>
      </c>
      <c r="B826" s="1" t="s">
        <v>2</v>
      </c>
      <c r="C826" s="1" t="s">
        <v>3</v>
      </c>
      <c r="D826" s="1" t="s">
        <v>4</v>
      </c>
      <c r="E826" s="1" t="s">
        <v>5</v>
      </c>
      <c r="F826" s="1" t="s">
        <v>6</v>
      </c>
      <c r="G826" s="1" t="s">
        <v>7</v>
      </c>
      <c r="H826" s="1" t="s">
        <v>8</v>
      </c>
      <c r="I826" s="1" t="s">
        <v>9</v>
      </c>
      <c r="J826" s="1" t="s">
        <v>10</v>
      </c>
      <c r="K826" s="1" t="s">
        <v>11</v>
      </c>
      <c r="L826" s="1" t="s">
        <v>12</v>
      </c>
      <c r="M826" s="1" t="s">
        <v>13</v>
      </c>
    </row>
    <row r="828" spans="1:13">
      <c r="A828" s="1">
        <v>1</v>
      </c>
      <c r="B828" s="1">
        <v>11.9</v>
      </c>
      <c r="C828" s="1">
        <v>14.9</v>
      </c>
      <c r="D828" s="1">
        <v>7</v>
      </c>
      <c r="E828" s="1">
        <v>17.3</v>
      </c>
      <c r="F828" s="1">
        <v>21.1</v>
      </c>
      <c r="G828" s="1">
        <v>26.5</v>
      </c>
      <c r="H828" s="1">
        <v>29.3</v>
      </c>
      <c r="I828" s="1">
        <v>27.4</v>
      </c>
      <c r="J828" s="1">
        <v>26.9</v>
      </c>
      <c r="K828" s="1">
        <v>18.100000000000001</v>
      </c>
      <c r="L828" s="1">
        <v>20.3</v>
      </c>
      <c r="M828" s="1">
        <v>12.5</v>
      </c>
    </row>
    <row r="829" spans="1:13">
      <c r="A829" s="1">
        <v>2</v>
      </c>
      <c r="B829" s="1">
        <v>10.9</v>
      </c>
      <c r="C829" s="1">
        <v>13.2</v>
      </c>
      <c r="D829" s="1">
        <v>8.5</v>
      </c>
      <c r="E829" s="1">
        <v>18.7</v>
      </c>
      <c r="F829" s="1">
        <v>20.6</v>
      </c>
      <c r="G829" s="1">
        <v>24</v>
      </c>
      <c r="H829" s="1">
        <v>29.8</v>
      </c>
      <c r="I829" s="1">
        <v>24.7</v>
      </c>
      <c r="J829" s="1">
        <v>26.8</v>
      </c>
      <c r="K829" s="1">
        <v>19.7</v>
      </c>
      <c r="L829" s="1">
        <v>20.100000000000001</v>
      </c>
      <c r="M829" s="1">
        <v>17.600000000000001</v>
      </c>
    </row>
    <row r="830" spans="1:13">
      <c r="A830" s="1">
        <v>3</v>
      </c>
      <c r="B830" s="1">
        <v>14.4</v>
      </c>
      <c r="C830" s="1">
        <v>13.2</v>
      </c>
      <c r="D830" s="1">
        <v>8.8000000000000007</v>
      </c>
      <c r="E830" s="1">
        <v>20.9</v>
      </c>
      <c r="F830" s="1">
        <v>21.7</v>
      </c>
      <c r="G830" s="1">
        <v>24.3</v>
      </c>
      <c r="H830" s="1">
        <v>29.9</v>
      </c>
      <c r="I830" s="1">
        <v>27</v>
      </c>
      <c r="J830" s="1">
        <v>26.8</v>
      </c>
      <c r="K830" s="1">
        <v>21.3</v>
      </c>
      <c r="L830" s="1">
        <v>21.2</v>
      </c>
      <c r="M830" s="1">
        <v>18.8</v>
      </c>
    </row>
    <row r="831" spans="1:13">
      <c r="A831" s="1">
        <v>4</v>
      </c>
      <c r="B831" s="1">
        <v>13.6</v>
      </c>
      <c r="C831" s="1">
        <v>11.9</v>
      </c>
      <c r="D831" s="1">
        <v>12.3</v>
      </c>
      <c r="E831" s="1">
        <v>22.2</v>
      </c>
      <c r="F831" s="1">
        <v>22.5</v>
      </c>
      <c r="G831" s="1">
        <v>25.8</v>
      </c>
      <c r="H831" s="1">
        <v>30.1</v>
      </c>
      <c r="I831" s="1">
        <v>25.8</v>
      </c>
      <c r="J831" s="1">
        <v>24.9</v>
      </c>
      <c r="K831" s="1">
        <v>21.3</v>
      </c>
      <c r="L831" s="1">
        <v>21.3</v>
      </c>
      <c r="M831" s="1">
        <v>18.8</v>
      </c>
    </row>
    <row r="832" spans="1:13">
      <c r="A832" s="1">
        <v>5</v>
      </c>
      <c r="B832" s="1">
        <v>11</v>
      </c>
      <c r="C832" s="1">
        <v>12.8</v>
      </c>
      <c r="D832" s="1">
        <v>10.1</v>
      </c>
      <c r="E832" s="1">
        <v>21.9</v>
      </c>
      <c r="F832" s="1">
        <v>24.4</v>
      </c>
      <c r="G832" s="1">
        <v>26.3</v>
      </c>
      <c r="H832" s="1">
        <v>25.2</v>
      </c>
      <c r="I832" s="1">
        <v>25</v>
      </c>
      <c r="J832" s="1">
        <v>24.5</v>
      </c>
      <c r="K832" s="1">
        <v>22.5</v>
      </c>
      <c r="L832" s="1">
        <v>21.3</v>
      </c>
      <c r="M832" s="1">
        <v>17.3</v>
      </c>
    </row>
    <row r="833" spans="1:13">
      <c r="A833" s="1">
        <v>6</v>
      </c>
      <c r="B833" s="1">
        <v>7.9</v>
      </c>
      <c r="C833" s="1">
        <v>8.9</v>
      </c>
      <c r="D833" s="1">
        <v>10.1</v>
      </c>
      <c r="E833" s="1">
        <v>21.8</v>
      </c>
      <c r="F833" s="1">
        <v>21.6</v>
      </c>
      <c r="G833" s="1">
        <v>27</v>
      </c>
      <c r="H833" s="1">
        <v>25</v>
      </c>
      <c r="I833" s="1">
        <v>27.3</v>
      </c>
      <c r="J833" s="1">
        <v>23.8</v>
      </c>
      <c r="K833" s="1">
        <v>23.1</v>
      </c>
      <c r="L833" s="1">
        <v>21.7</v>
      </c>
      <c r="M833" s="1">
        <v>17.8</v>
      </c>
    </row>
    <row r="834" spans="1:13">
      <c r="A834" s="1">
        <v>7</v>
      </c>
      <c r="B834" s="1">
        <v>8.5</v>
      </c>
      <c r="C834" s="1">
        <v>10.4</v>
      </c>
      <c r="D834" s="1">
        <v>13.8</v>
      </c>
      <c r="E834" s="1">
        <v>20.100000000000001</v>
      </c>
      <c r="F834" s="1">
        <v>22.7</v>
      </c>
      <c r="G834" s="1">
        <v>25.1</v>
      </c>
      <c r="H834" s="1">
        <v>24.6</v>
      </c>
      <c r="I834" s="1">
        <v>26.3</v>
      </c>
      <c r="J834" s="1">
        <v>22.9</v>
      </c>
      <c r="K834" s="1">
        <v>22.1</v>
      </c>
      <c r="L834" s="1">
        <v>23.1</v>
      </c>
      <c r="M834" s="1">
        <v>17.7</v>
      </c>
    </row>
    <row r="835" spans="1:13">
      <c r="A835" s="1">
        <v>8</v>
      </c>
      <c r="B835" s="1">
        <v>8.9</v>
      </c>
      <c r="C835" s="1">
        <v>11</v>
      </c>
      <c r="D835" s="1">
        <v>17.100000000000001</v>
      </c>
      <c r="E835" s="1">
        <v>20.5</v>
      </c>
      <c r="F835" s="1">
        <v>22.2</v>
      </c>
      <c r="G835" s="1">
        <v>26.3</v>
      </c>
      <c r="H835" s="1">
        <v>25.7</v>
      </c>
      <c r="I835" s="1">
        <v>26.7</v>
      </c>
      <c r="J835" s="1">
        <v>24.5</v>
      </c>
      <c r="K835" s="1">
        <v>24.1</v>
      </c>
      <c r="L835" s="1">
        <v>19.8</v>
      </c>
      <c r="M835" s="1">
        <v>16.8</v>
      </c>
    </row>
    <row r="836" spans="1:13">
      <c r="A836" s="1">
        <v>9</v>
      </c>
      <c r="B836" s="1">
        <v>9.3000000000000007</v>
      </c>
      <c r="C836" s="1">
        <v>12.9</v>
      </c>
      <c r="D836" s="1">
        <v>17.899999999999999</v>
      </c>
      <c r="E836" s="1">
        <v>20.2</v>
      </c>
      <c r="F836" s="1">
        <v>24.4</v>
      </c>
      <c r="G836" s="1">
        <v>27.3</v>
      </c>
      <c r="H836" s="1">
        <v>26.1</v>
      </c>
      <c r="I836" s="1">
        <v>25.5</v>
      </c>
      <c r="J836" s="1">
        <v>24.8</v>
      </c>
      <c r="K836" s="1">
        <v>22.2</v>
      </c>
      <c r="L836" s="1">
        <v>17.100000000000001</v>
      </c>
      <c r="M836" s="1">
        <v>16.3</v>
      </c>
    </row>
    <row r="837" spans="1:13">
      <c r="A837" s="1">
        <v>10</v>
      </c>
      <c r="B837" s="1">
        <v>12.5</v>
      </c>
      <c r="C837" s="1">
        <v>13.8</v>
      </c>
      <c r="D837" s="1">
        <v>17.2</v>
      </c>
      <c r="E837" s="1">
        <v>22.4</v>
      </c>
      <c r="F837" s="1">
        <v>22.5</v>
      </c>
      <c r="G837" s="1">
        <v>26.4</v>
      </c>
      <c r="H837" s="1">
        <v>25.1</v>
      </c>
      <c r="I837" s="1">
        <v>22.5</v>
      </c>
      <c r="J837" s="1">
        <v>20.7</v>
      </c>
      <c r="K837" s="1">
        <v>20.6</v>
      </c>
      <c r="L837" s="1">
        <v>16.7</v>
      </c>
      <c r="M837" s="1">
        <v>14.5</v>
      </c>
    </row>
    <row r="838" spans="1:13">
      <c r="A838" s="1">
        <v>11</v>
      </c>
      <c r="B838" s="1">
        <v>9.4</v>
      </c>
      <c r="C838" s="1">
        <v>13.3</v>
      </c>
      <c r="D838" s="1">
        <v>18.7</v>
      </c>
      <c r="E838" s="1">
        <v>24</v>
      </c>
      <c r="F838" s="1">
        <v>24</v>
      </c>
      <c r="G838" s="1">
        <v>25.2</v>
      </c>
      <c r="H838" s="1">
        <v>27.2</v>
      </c>
      <c r="I838" s="1">
        <v>24.7</v>
      </c>
      <c r="J838" s="1">
        <v>25.4</v>
      </c>
      <c r="K838" s="1">
        <v>20.9</v>
      </c>
      <c r="L838" s="1">
        <v>17.600000000000001</v>
      </c>
      <c r="M838" s="1">
        <v>14.6</v>
      </c>
    </row>
    <row r="839" spans="1:13">
      <c r="A839" s="1">
        <v>12</v>
      </c>
      <c r="B839" s="1">
        <v>12.1</v>
      </c>
      <c r="C839" s="1">
        <v>15.4</v>
      </c>
      <c r="D839" s="1">
        <v>19.5</v>
      </c>
      <c r="E839" s="1">
        <v>21.9</v>
      </c>
      <c r="F839" s="1">
        <v>25.2</v>
      </c>
      <c r="G839" s="1">
        <v>24.8</v>
      </c>
      <c r="H839" s="1">
        <v>27.5</v>
      </c>
      <c r="I839" s="1">
        <v>24.9</v>
      </c>
      <c r="J839" s="1">
        <v>24.5</v>
      </c>
      <c r="K839" s="1">
        <v>22.1</v>
      </c>
      <c r="L839" s="1">
        <v>18.899999999999999</v>
      </c>
      <c r="M839" s="1">
        <v>16.7</v>
      </c>
    </row>
    <row r="840" spans="1:13">
      <c r="A840" s="1">
        <v>13</v>
      </c>
      <c r="B840" s="1">
        <v>16.600000000000001</v>
      </c>
      <c r="C840" s="1">
        <v>17.399999999999999</v>
      </c>
      <c r="D840" s="1">
        <v>20.8</v>
      </c>
      <c r="E840" s="1">
        <v>23.7</v>
      </c>
      <c r="F840" s="1">
        <v>26.7</v>
      </c>
      <c r="G840" s="1">
        <v>25.2</v>
      </c>
      <c r="H840" s="1">
        <v>23.9</v>
      </c>
      <c r="I840" s="1">
        <v>26.3</v>
      </c>
      <c r="J840" s="1">
        <v>26.8</v>
      </c>
      <c r="K840" s="1">
        <v>20.9</v>
      </c>
      <c r="L840" s="1">
        <v>18.3</v>
      </c>
      <c r="M840" s="1">
        <v>18.5</v>
      </c>
    </row>
    <row r="841" spans="1:13">
      <c r="A841" s="1">
        <v>14</v>
      </c>
      <c r="B841" s="1">
        <v>16</v>
      </c>
      <c r="C841" s="1">
        <v>18.899999999999999</v>
      </c>
      <c r="D841" s="1">
        <v>21.6</v>
      </c>
      <c r="E841" s="1">
        <v>23.9</v>
      </c>
      <c r="F841" s="1">
        <v>26.2</v>
      </c>
      <c r="G841" s="1">
        <v>26.4</v>
      </c>
      <c r="H841" s="1">
        <v>25.7</v>
      </c>
      <c r="I841" s="1">
        <v>25.7</v>
      </c>
      <c r="J841" s="1">
        <v>24.2</v>
      </c>
      <c r="K841" s="1">
        <v>22.2</v>
      </c>
      <c r="L841" s="1">
        <v>19.899999999999999</v>
      </c>
      <c r="M841" s="1">
        <v>20.3</v>
      </c>
    </row>
    <row r="842" spans="1:13">
      <c r="A842" s="1">
        <v>15</v>
      </c>
      <c r="B842" s="1">
        <v>18</v>
      </c>
      <c r="C842" s="1">
        <v>19.5</v>
      </c>
      <c r="D842" s="1">
        <v>21.9</v>
      </c>
      <c r="E842" s="1">
        <v>20.3</v>
      </c>
      <c r="F842" s="1">
        <v>24.7</v>
      </c>
      <c r="G842" s="1">
        <v>27.1</v>
      </c>
      <c r="H842" s="1">
        <v>26.8</v>
      </c>
      <c r="I842" s="1">
        <v>25.7</v>
      </c>
      <c r="J842" s="1">
        <v>25.8</v>
      </c>
      <c r="K842" s="1">
        <v>22.2</v>
      </c>
      <c r="L842" s="1">
        <v>20.7</v>
      </c>
      <c r="M842" s="1">
        <v>20.100000000000001</v>
      </c>
    </row>
    <row r="843" spans="1:13">
      <c r="A843" s="1">
        <v>16</v>
      </c>
      <c r="B843" s="1">
        <v>15.9</v>
      </c>
      <c r="C843" s="1">
        <v>19.399999999999999</v>
      </c>
      <c r="D843" s="1">
        <v>21.2</v>
      </c>
      <c r="E843" s="1">
        <v>21.2</v>
      </c>
      <c r="F843" s="1">
        <v>24.7</v>
      </c>
      <c r="G843" s="1">
        <v>27.7</v>
      </c>
      <c r="H843" s="1">
        <v>25.9</v>
      </c>
      <c r="I843" s="1">
        <v>25.9</v>
      </c>
      <c r="J843" s="1">
        <v>26.4</v>
      </c>
      <c r="K843" s="1">
        <v>23.4</v>
      </c>
      <c r="L843" s="1">
        <v>18.5</v>
      </c>
      <c r="M843" s="1">
        <v>20.8</v>
      </c>
    </row>
    <row r="844" spans="1:13">
      <c r="A844" s="1">
        <v>17</v>
      </c>
      <c r="B844" s="1">
        <v>18.399999999999999</v>
      </c>
      <c r="C844" s="1">
        <v>20.7</v>
      </c>
      <c r="D844" s="1">
        <v>21.9</v>
      </c>
      <c r="E844" s="1">
        <v>21.7</v>
      </c>
      <c r="F844" s="1">
        <v>24.7</v>
      </c>
      <c r="G844" s="1">
        <v>28.3</v>
      </c>
      <c r="H844" s="1">
        <v>25.7</v>
      </c>
      <c r="I844" s="1">
        <v>26.6</v>
      </c>
      <c r="J844" s="1">
        <v>25.6</v>
      </c>
      <c r="K844" s="1">
        <v>24.7</v>
      </c>
      <c r="L844" s="1">
        <v>18.399999999999999</v>
      </c>
      <c r="M844" s="1">
        <v>20.9</v>
      </c>
    </row>
    <row r="845" spans="1:13">
      <c r="A845" s="1">
        <v>18</v>
      </c>
      <c r="B845" s="1">
        <v>20.399999999999999</v>
      </c>
      <c r="C845" s="1">
        <v>15.3</v>
      </c>
      <c r="D845" s="1">
        <v>21.8</v>
      </c>
      <c r="E845" s="1">
        <v>24.6</v>
      </c>
      <c r="F845" s="1">
        <v>25.2</v>
      </c>
      <c r="G845" s="1">
        <v>24</v>
      </c>
      <c r="H845" s="1">
        <v>25</v>
      </c>
      <c r="I845" s="1">
        <v>27.2</v>
      </c>
      <c r="J845" s="1">
        <v>26.3</v>
      </c>
      <c r="K845" s="1">
        <v>23.9</v>
      </c>
      <c r="L845" s="1">
        <v>18.2</v>
      </c>
      <c r="M845" s="1">
        <v>17.3</v>
      </c>
    </row>
    <row r="846" spans="1:13">
      <c r="A846" s="1">
        <v>19</v>
      </c>
      <c r="B846" s="1">
        <v>19.899999999999999</v>
      </c>
      <c r="C846" s="1">
        <v>14</v>
      </c>
      <c r="D846" s="1">
        <v>21.7</v>
      </c>
      <c r="E846" s="1">
        <v>21.4</v>
      </c>
      <c r="F846" s="1">
        <v>26.7</v>
      </c>
      <c r="G846" s="1">
        <v>23.8</v>
      </c>
      <c r="H846" s="1">
        <v>26.3</v>
      </c>
      <c r="I846" s="1">
        <v>27.7</v>
      </c>
      <c r="J846" s="1">
        <v>24.9</v>
      </c>
      <c r="K846" s="1">
        <v>25.2</v>
      </c>
      <c r="L846" s="1">
        <v>19.7</v>
      </c>
      <c r="M846" s="1">
        <v>15.9</v>
      </c>
    </row>
    <row r="847" spans="1:13">
      <c r="A847" s="1">
        <v>20</v>
      </c>
      <c r="B847" s="1">
        <v>19.100000000000001</v>
      </c>
      <c r="C847" s="1">
        <v>17.3</v>
      </c>
      <c r="D847" s="1">
        <v>19.2</v>
      </c>
      <c r="E847" s="1">
        <v>24.3</v>
      </c>
      <c r="F847" s="1">
        <v>26.7</v>
      </c>
      <c r="G847" s="1">
        <v>26.7</v>
      </c>
      <c r="H847" s="1">
        <v>24.4</v>
      </c>
      <c r="I847" s="1">
        <v>28.2</v>
      </c>
      <c r="J847" s="1">
        <v>23.5</v>
      </c>
      <c r="K847" s="1">
        <v>23.9</v>
      </c>
      <c r="L847" s="1">
        <v>18.899999999999999</v>
      </c>
      <c r="M847" s="1">
        <v>16</v>
      </c>
    </row>
    <row r="848" spans="1:13">
      <c r="A848" s="1">
        <v>21</v>
      </c>
      <c r="B848" s="1">
        <v>19.399999999999999</v>
      </c>
      <c r="C848" s="1">
        <v>15.7</v>
      </c>
      <c r="D848" s="1">
        <v>21.1</v>
      </c>
      <c r="E848" s="1">
        <v>21.7</v>
      </c>
      <c r="F848" s="1">
        <v>23.6</v>
      </c>
      <c r="G848" s="1">
        <v>27.4</v>
      </c>
      <c r="H848" s="1">
        <v>24.5</v>
      </c>
      <c r="I848" s="1">
        <v>28.2</v>
      </c>
      <c r="J848" s="1">
        <v>22.4</v>
      </c>
      <c r="K848" s="1">
        <v>23.5</v>
      </c>
      <c r="L848" s="1">
        <v>17.600000000000001</v>
      </c>
      <c r="M848" s="1">
        <v>23.6</v>
      </c>
    </row>
    <row r="849" spans="1:13">
      <c r="A849" s="1">
        <v>22</v>
      </c>
      <c r="B849" s="1">
        <v>17.7</v>
      </c>
      <c r="C849" s="1">
        <v>14.2</v>
      </c>
      <c r="D849" s="1">
        <v>19.899999999999999</v>
      </c>
      <c r="E849" s="1">
        <v>21.2</v>
      </c>
      <c r="F849" s="1">
        <v>24.6</v>
      </c>
      <c r="G849" s="1">
        <v>23.8</v>
      </c>
      <c r="H849" s="1">
        <v>26.4</v>
      </c>
      <c r="I849" s="1">
        <v>24.4</v>
      </c>
      <c r="J849" s="1">
        <v>21.5</v>
      </c>
      <c r="K849" s="1">
        <v>23.1</v>
      </c>
      <c r="L849" s="1">
        <v>17.7</v>
      </c>
      <c r="M849" s="1">
        <v>13.6</v>
      </c>
    </row>
    <row r="850" spans="1:13">
      <c r="A850" s="1">
        <v>23</v>
      </c>
      <c r="B850" s="1">
        <v>12.5</v>
      </c>
      <c r="C850" s="1">
        <v>14.4</v>
      </c>
      <c r="D850" s="1">
        <v>18.5</v>
      </c>
      <c r="E850" s="1">
        <v>21.9</v>
      </c>
      <c r="F850" s="1">
        <v>24.9</v>
      </c>
      <c r="G850" s="1">
        <v>25.2</v>
      </c>
      <c r="H850" s="1">
        <v>24.7</v>
      </c>
      <c r="I850" s="1">
        <v>24.7</v>
      </c>
      <c r="J850" s="1">
        <v>21.5</v>
      </c>
      <c r="K850" s="1">
        <v>21.1</v>
      </c>
      <c r="L850" s="1">
        <v>19.7</v>
      </c>
      <c r="M850" s="1">
        <v>14.7</v>
      </c>
    </row>
    <row r="851" spans="1:13">
      <c r="A851" s="1">
        <v>24</v>
      </c>
      <c r="B851" s="1">
        <v>12.2</v>
      </c>
      <c r="C851" s="1">
        <v>12.9</v>
      </c>
      <c r="D851" s="1">
        <v>16.2</v>
      </c>
      <c r="E851" s="1">
        <v>23.3</v>
      </c>
      <c r="F851" s="1">
        <v>24.9</v>
      </c>
      <c r="G851" s="1">
        <v>25</v>
      </c>
      <c r="H851" s="1">
        <v>25.2</v>
      </c>
      <c r="I851" s="1">
        <v>25.3</v>
      </c>
      <c r="J851" s="1">
        <v>21.9</v>
      </c>
      <c r="K851" s="1">
        <v>20.100000000000001</v>
      </c>
      <c r="L851" s="1">
        <v>19.3</v>
      </c>
      <c r="M851" s="1">
        <v>16.3</v>
      </c>
    </row>
    <row r="852" spans="1:13">
      <c r="A852" s="1">
        <v>25</v>
      </c>
      <c r="B852" s="1">
        <v>13.1</v>
      </c>
      <c r="C852" s="1">
        <v>13.1</v>
      </c>
      <c r="D852" s="1">
        <v>16.3</v>
      </c>
      <c r="E852" s="1">
        <v>24.8</v>
      </c>
      <c r="F852" s="1">
        <v>24.7</v>
      </c>
      <c r="G852" s="1">
        <v>26</v>
      </c>
      <c r="H852" s="1">
        <v>25.7</v>
      </c>
      <c r="I852" s="1">
        <v>24.9</v>
      </c>
      <c r="J852" s="1">
        <v>22.6</v>
      </c>
      <c r="K852" s="1">
        <v>21.7</v>
      </c>
      <c r="L852" s="1">
        <v>18.100000000000001</v>
      </c>
      <c r="M852" s="1">
        <v>18.3</v>
      </c>
    </row>
    <row r="853" spans="1:13">
      <c r="A853" s="1">
        <v>26</v>
      </c>
      <c r="B853" s="1">
        <v>12.7</v>
      </c>
      <c r="C853" s="1">
        <v>13.4</v>
      </c>
      <c r="D853" s="1">
        <v>17.2</v>
      </c>
      <c r="E853" s="1">
        <v>24.8</v>
      </c>
      <c r="F853" s="1">
        <v>25.2</v>
      </c>
      <c r="G853" s="1">
        <v>27.5</v>
      </c>
      <c r="H853" s="1">
        <v>26.7</v>
      </c>
      <c r="I853" s="1">
        <v>24.2</v>
      </c>
      <c r="J853" s="1">
        <v>23.6</v>
      </c>
      <c r="K853" s="1">
        <v>23.5</v>
      </c>
      <c r="L853" s="1">
        <v>17.8</v>
      </c>
      <c r="M853" s="1">
        <v>16.600000000000001</v>
      </c>
    </row>
    <row r="854" spans="1:13">
      <c r="A854" s="1">
        <v>27</v>
      </c>
      <c r="B854" s="1">
        <v>13.4</v>
      </c>
      <c r="C854" s="1">
        <v>13.1</v>
      </c>
      <c r="D854" s="1">
        <v>18</v>
      </c>
      <c r="E854" s="1">
        <v>23.3</v>
      </c>
      <c r="F854" s="1">
        <v>24.7</v>
      </c>
      <c r="G854" s="1">
        <v>27.8</v>
      </c>
      <c r="H854" s="1">
        <v>26.9</v>
      </c>
      <c r="I854" s="1">
        <v>25.8</v>
      </c>
      <c r="J854" s="1">
        <v>25.2</v>
      </c>
      <c r="K854" s="1">
        <v>24.9</v>
      </c>
      <c r="L854" s="1">
        <v>17.5</v>
      </c>
      <c r="M854" s="1">
        <v>19</v>
      </c>
    </row>
    <row r="855" spans="1:13">
      <c r="A855" s="1">
        <v>28</v>
      </c>
      <c r="B855" s="1">
        <v>12.5</v>
      </c>
      <c r="C855" s="1">
        <v>9.6999999999999993</v>
      </c>
      <c r="D855" s="1">
        <v>20.100000000000001</v>
      </c>
      <c r="E855" s="1">
        <v>23.2</v>
      </c>
      <c r="F855" s="1">
        <v>25.7</v>
      </c>
      <c r="G855" s="1">
        <v>28.8</v>
      </c>
      <c r="H855" s="1">
        <v>24.2</v>
      </c>
      <c r="I855" s="1">
        <v>26.2</v>
      </c>
      <c r="J855" s="1">
        <v>25.6</v>
      </c>
      <c r="K855" s="1">
        <v>22.7</v>
      </c>
      <c r="L855" s="1">
        <v>16.5</v>
      </c>
      <c r="M855" s="1">
        <v>15.5</v>
      </c>
    </row>
    <row r="856" spans="1:13">
      <c r="A856" s="1">
        <v>29</v>
      </c>
      <c r="B856" s="1">
        <v>14.6</v>
      </c>
      <c r="D856" s="1">
        <v>20.5</v>
      </c>
      <c r="E856" s="1">
        <v>25.2</v>
      </c>
      <c r="F856" s="1">
        <v>25.7</v>
      </c>
      <c r="G856" s="1">
        <v>28.9</v>
      </c>
      <c r="H856" s="1">
        <v>24.6</v>
      </c>
      <c r="I856" s="1">
        <v>27.2</v>
      </c>
      <c r="J856" s="1">
        <v>25.4</v>
      </c>
      <c r="K856" s="1">
        <v>21.1</v>
      </c>
      <c r="L856" s="1">
        <v>16.600000000000001</v>
      </c>
      <c r="M856" s="1">
        <v>16.2</v>
      </c>
    </row>
    <row r="857" spans="1:13">
      <c r="A857" s="1">
        <v>30</v>
      </c>
      <c r="B857" s="1">
        <v>16.5</v>
      </c>
      <c r="D857" s="1">
        <v>21.9</v>
      </c>
      <c r="E857" s="1">
        <v>22.6</v>
      </c>
      <c r="F857" s="1">
        <v>27.1</v>
      </c>
      <c r="G857" s="1">
        <v>28.8</v>
      </c>
      <c r="H857" s="1">
        <v>26.5</v>
      </c>
      <c r="I857" s="1">
        <v>25.9</v>
      </c>
      <c r="J857" s="1">
        <v>22.4</v>
      </c>
      <c r="K857" s="1">
        <v>18</v>
      </c>
      <c r="L857" s="1">
        <v>12.7</v>
      </c>
      <c r="M857" s="1">
        <v>17.899999999999999</v>
      </c>
    </row>
    <row r="858" spans="1:13">
      <c r="A858" s="1">
        <v>31</v>
      </c>
      <c r="B858" s="1">
        <v>18.7</v>
      </c>
      <c r="D858" s="1">
        <v>20</v>
      </c>
      <c r="F858" s="1">
        <v>27.6</v>
      </c>
      <c r="H858" s="1">
        <v>26.7</v>
      </c>
      <c r="I858" s="1">
        <v>27.9</v>
      </c>
      <c r="K858" s="1">
        <v>18</v>
      </c>
      <c r="M858" s="1">
        <v>20.5</v>
      </c>
    </row>
    <row r="859" spans="1:13">
      <c r="A859" s="1">
        <f>A826+1</f>
        <v>1987</v>
      </c>
      <c r="B859" s="1" t="s">
        <v>2</v>
      </c>
      <c r="C859" s="1" t="s">
        <v>3</v>
      </c>
      <c r="D859" s="1" t="s">
        <v>4</v>
      </c>
      <c r="E859" s="1" t="s">
        <v>5</v>
      </c>
      <c r="F859" s="1" t="s">
        <v>6</v>
      </c>
      <c r="G859" s="1" t="s">
        <v>7</v>
      </c>
      <c r="H859" s="1" t="s">
        <v>8</v>
      </c>
      <c r="I859" s="1" t="s">
        <v>9</v>
      </c>
      <c r="J859" s="1" t="s">
        <v>10</v>
      </c>
      <c r="K859" s="1" t="s">
        <v>11</v>
      </c>
      <c r="L859" s="1" t="s">
        <v>12</v>
      </c>
      <c r="M859" s="1" t="s">
        <v>13</v>
      </c>
    </row>
    <row r="861" spans="1:13">
      <c r="A861" s="1">
        <v>1</v>
      </c>
      <c r="B861" s="1">
        <v>18.7</v>
      </c>
      <c r="C861" s="1">
        <v>17.3</v>
      </c>
      <c r="D861" s="1">
        <v>15.8</v>
      </c>
      <c r="E861" s="1">
        <v>22.8</v>
      </c>
      <c r="F861" s="1">
        <v>25.5</v>
      </c>
      <c r="G861" s="1">
        <v>24.2</v>
      </c>
      <c r="H861" s="1">
        <v>25.3</v>
      </c>
      <c r="I861" s="1">
        <v>26.9</v>
      </c>
      <c r="J861" s="1">
        <v>25.5</v>
      </c>
      <c r="K861" s="1">
        <v>22.4</v>
      </c>
      <c r="L861" s="1">
        <v>24.4</v>
      </c>
      <c r="M861" s="1">
        <v>13</v>
      </c>
    </row>
    <row r="862" spans="1:13">
      <c r="A862" s="1">
        <v>2</v>
      </c>
      <c r="B862" s="1">
        <v>20.2</v>
      </c>
      <c r="C862" s="1">
        <v>17.7</v>
      </c>
      <c r="D862" s="1">
        <v>15.8</v>
      </c>
      <c r="E862" s="1">
        <v>17.7</v>
      </c>
      <c r="F862" s="1">
        <v>25.8</v>
      </c>
      <c r="G862" s="1">
        <v>24.4</v>
      </c>
      <c r="H862" s="1">
        <v>26.4</v>
      </c>
      <c r="I862" s="1">
        <v>24.9</v>
      </c>
      <c r="J862" s="1">
        <v>25</v>
      </c>
      <c r="K862" s="1">
        <v>25.1</v>
      </c>
      <c r="L862" s="1">
        <v>22.6</v>
      </c>
      <c r="M862" s="1">
        <v>10.1</v>
      </c>
    </row>
    <row r="863" spans="1:13">
      <c r="A863" s="1">
        <v>3</v>
      </c>
      <c r="B863" s="1">
        <v>21.1</v>
      </c>
      <c r="C863" s="1">
        <v>15.2</v>
      </c>
      <c r="D863" s="1">
        <v>14.8</v>
      </c>
      <c r="E863" s="1">
        <v>16.5</v>
      </c>
      <c r="F863" s="1">
        <v>26.1</v>
      </c>
      <c r="G863" s="1">
        <v>26.1</v>
      </c>
      <c r="H863" s="1">
        <v>27.2</v>
      </c>
      <c r="I863" s="1">
        <v>25.1</v>
      </c>
      <c r="J863" s="1">
        <v>26.2</v>
      </c>
      <c r="K863" s="1">
        <v>23.6</v>
      </c>
      <c r="L863" s="1">
        <v>15.9</v>
      </c>
      <c r="M863" s="1">
        <v>10.199999999999999</v>
      </c>
    </row>
    <row r="864" spans="1:13">
      <c r="A864" s="1">
        <v>4</v>
      </c>
      <c r="B864" s="1">
        <v>20</v>
      </c>
      <c r="C864" s="1">
        <v>16.7</v>
      </c>
      <c r="D864" s="1">
        <v>16</v>
      </c>
      <c r="E864" s="1">
        <v>18.3</v>
      </c>
      <c r="F864" s="1">
        <v>23.3</v>
      </c>
      <c r="G864" s="1">
        <v>26.8</v>
      </c>
      <c r="H864" s="1">
        <v>26.5</v>
      </c>
      <c r="I864" s="1">
        <v>23.8</v>
      </c>
      <c r="J864" s="1">
        <v>26.4</v>
      </c>
      <c r="K864" s="1">
        <v>25.1</v>
      </c>
      <c r="L864" s="1">
        <v>17.3</v>
      </c>
      <c r="M864" s="1">
        <v>14.2</v>
      </c>
    </row>
    <row r="865" spans="1:13">
      <c r="A865" s="1">
        <v>5</v>
      </c>
      <c r="B865" s="1">
        <v>16.399999999999999</v>
      </c>
      <c r="C865" s="1">
        <v>13.6</v>
      </c>
      <c r="D865" s="1">
        <v>19.3</v>
      </c>
      <c r="E865" s="1">
        <v>21</v>
      </c>
      <c r="F865" s="1">
        <v>23.7</v>
      </c>
      <c r="G865" s="1">
        <v>24</v>
      </c>
      <c r="H865" s="1">
        <v>26.6</v>
      </c>
      <c r="I865" s="1">
        <v>25.2</v>
      </c>
      <c r="J865" s="1">
        <v>27.5</v>
      </c>
      <c r="K865" s="1">
        <v>25.8</v>
      </c>
      <c r="L865" s="1">
        <v>16.899999999999999</v>
      </c>
      <c r="M865" s="1">
        <v>13.5</v>
      </c>
    </row>
    <row r="866" spans="1:13">
      <c r="A866" s="1">
        <v>6</v>
      </c>
      <c r="B866" s="1">
        <v>17.5</v>
      </c>
      <c r="C866" s="1">
        <v>16.2</v>
      </c>
      <c r="D866" s="1">
        <v>20.3</v>
      </c>
      <c r="E866" s="1">
        <v>23.3</v>
      </c>
      <c r="F866" s="1">
        <v>25.4</v>
      </c>
      <c r="G866" s="1">
        <v>27.6</v>
      </c>
      <c r="H866" s="1">
        <v>27.1</v>
      </c>
      <c r="I866" s="1">
        <v>27.8</v>
      </c>
      <c r="J866" s="1">
        <v>26.5</v>
      </c>
      <c r="K866" s="1">
        <v>25.4</v>
      </c>
      <c r="L866" s="1">
        <v>17.2</v>
      </c>
      <c r="M866" s="1">
        <v>9.1999999999999993</v>
      </c>
    </row>
    <row r="867" spans="1:13">
      <c r="A867" s="1">
        <v>7</v>
      </c>
      <c r="B867" s="1">
        <v>18.3</v>
      </c>
      <c r="C867" s="1">
        <v>17.899999999999999</v>
      </c>
      <c r="D867" s="1">
        <v>19.3</v>
      </c>
      <c r="E867" s="1">
        <v>20.6</v>
      </c>
      <c r="F867" s="1">
        <v>23.8</v>
      </c>
      <c r="G867" s="1">
        <v>22.7</v>
      </c>
      <c r="H867" s="1">
        <v>26.4</v>
      </c>
      <c r="I867" s="1">
        <v>28.1</v>
      </c>
      <c r="J867" s="1">
        <v>27.5</v>
      </c>
      <c r="K867" s="1">
        <v>25.1</v>
      </c>
      <c r="L867" s="1">
        <v>17</v>
      </c>
      <c r="M867" s="1">
        <v>9.9</v>
      </c>
    </row>
    <row r="868" spans="1:13">
      <c r="A868" s="1">
        <v>8</v>
      </c>
      <c r="B868" s="1">
        <v>15.9</v>
      </c>
      <c r="C868" s="1">
        <v>18</v>
      </c>
      <c r="D868" s="1">
        <v>20.8</v>
      </c>
      <c r="E868" s="1">
        <v>20.8</v>
      </c>
      <c r="F868" s="1">
        <v>25.3</v>
      </c>
      <c r="G868" s="1">
        <v>23.5</v>
      </c>
      <c r="H868" s="1">
        <v>25.2</v>
      </c>
      <c r="I868" s="1">
        <v>23.9</v>
      </c>
      <c r="J868" s="1">
        <v>26.3</v>
      </c>
      <c r="K868" s="1">
        <v>22.1</v>
      </c>
      <c r="L868" s="1">
        <v>16.399999999999999</v>
      </c>
      <c r="M868" s="1">
        <v>8.3000000000000007</v>
      </c>
    </row>
    <row r="869" spans="1:13">
      <c r="A869" s="1">
        <v>9</v>
      </c>
      <c r="B869" s="1">
        <v>14.3</v>
      </c>
      <c r="C869" s="1">
        <v>17.899999999999999</v>
      </c>
      <c r="D869" s="1">
        <v>21.3</v>
      </c>
      <c r="E869" s="1">
        <v>22</v>
      </c>
      <c r="F869" s="1">
        <v>26.3</v>
      </c>
      <c r="G869" s="1">
        <v>25.1</v>
      </c>
      <c r="H869" s="1">
        <v>24.8</v>
      </c>
      <c r="I869" s="1">
        <v>25.6</v>
      </c>
      <c r="J869" s="1">
        <v>25.6</v>
      </c>
      <c r="K869" s="1">
        <v>24.6</v>
      </c>
      <c r="L869" s="1">
        <v>17.7</v>
      </c>
      <c r="M869" s="1">
        <v>9.3000000000000007</v>
      </c>
    </row>
    <row r="870" spans="1:13">
      <c r="A870" s="1">
        <v>10</v>
      </c>
      <c r="B870" s="1">
        <v>17.399999999999999</v>
      </c>
      <c r="C870" s="1">
        <v>19.100000000000001</v>
      </c>
      <c r="D870" s="1">
        <v>22.5</v>
      </c>
      <c r="E870" s="1">
        <v>23.9</v>
      </c>
      <c r="F870" s="1">
        <v>24.1</v>
      </c>
      <c r="G870" s="1">
        <v>25.3</v>
      </c>
      <c r="H870" s="1">
        <v>25.2</v>
      </c>
      <c r="I870" s="1">
        <v>25.3</v>
      </c>
      <c r="J870" s="1">
        <v>25.1</v>
      </c>
      <c r="K870" s="1">
        <v>25.3</v>
      </c>
      <c r="L870" s="1">
        <v>18.899999999999999</v>
      </c>
      <c r="M870" s="1">
        <v>10.199999999999999</v>
      </c>
    </row>
    <row r="871" spans="1:13">
      <c r="A871" s="1">
        <v>11</v>
      </c>
      <c r="B871" s="1">
        <v>19</v>
      </c>
      <c r="C871" s="1">
        <v>19.7</v>
      </c>
      <c r="D871" s="1">
        <v>22.5</v>
      </c>
      <c r="E871" s="1">
        <v>23.8</v>
      </c>
      <c r="F871" s="1">
        <v>26.3</v>
      </c>
      <c r="G871" s="1">
        <v>26.6</v>
      </c>
      <c r="H871" s="1">
        <v>27.3</v>
      </c>
      <c r="I871" s="1">
        <v>25.9</v>
      </c>
      <c r="J871" s="1">
        <v>25.2</v>
      </c>
      <c r="K871" s="1">
        <v>25.8</v>
      </c>
      <c r="L871" s="1">
        <v>19.899999999999999</v>
      </c>
      <c r="M871" s="1">
        <v>11.8</v>
      </c>
    </row>
    <row r="872" spans="1:13">
      <c r="A872" s="1">
        <v>12</v>
      </c>
      <c r="B872" s="1">
        <v>18.3</v>
      </c>
      <c r="C872" s="1">
        <v>19.3</v>
      </c>
      <c r="D872" s="1">
        <v>21.7</v>
      </c>
      <c r="E872" s="1">
        <v>24.8</v>
      </c>
      <c r="F872" s="1">
        <v>26.4</v>
      </c>
      <c r="G872" s="1">
        <v>28.7</v>
      </c>
      <c r="H872" s="1">
        <v>28.5</v>
      </c>
      <c r="I872" s="1">
        <v>24.7</v>
      </c>
      <c r="J872" s="1">
        <v>25.5</v>
      </c>
      <c r="K872" s="1">
        <v>26.8</v>
      </c>
      <c r="L872" s="1">
        <v>21.8</v>
      </c>
      <c r="M872" s="1">
        <v>16.7</v>
      </c>
    </row>
    <row r="873" spans="1:13">
      <c r="A873" s="1">
        <v>13</v>
      </c>
      <c r="B873" s="1">
        <v>15.2</v>
      </c>
      <c r="C873" s="1">
        <v>20.9</v>
      </c>
      <c r="D873" s="1">
        <v>23.1</v>
      </c>
      <c r="E873" s="1">
        <v>17.100000000000001</v>
      </c>
      <c r="F873" s="1">
        <v>25.5</v>
      </c>
      <c r="G873" s="1">
        <v>28.8</v>
      </c>
      <c r="H873" s="1">
        <v>25.9</v>
      </c>
      <c r="I873" s="1">
        <v>26.5</v>
      </c>
      <c r="J873" s="1">
        <v>26.1</v>
      </c>
      <c r="K873" s="1">
        <v>27</v>
      </c>
      <c r="L873" s="1">
        <v>22.1</v>
      </c>
      <c r="M873" s="1">
        <v>14.7</v>
      </c>
    </row>
    <row r="874" spans="1:13">
      <c r="A874" s="1">
        <v>14</v>
      </c>
      <c r="B874" s="1">
        <v>14.3</v>
      </c>
      <c r="C874" s="1">
        <v>21.2</v>
      </c>
      <c r="D874" s="1">
        <v>23.4</v>
      </c>
      <c r="E874" s="1">
        <v>14.9</v>
      </c>
      <c r="F874" s="1">
        <v>24.5</v>
      </c>
      <c r="G874" s="1">
        <v>28.5</v>
      </c>
      <c r="H874" s="1">
        <v>27.3</v>
      </c>
      <c r="I874" s="1">
        <v>26.7</v>
      </c>
      <c r="J874" s="1">
        <v>25.8</v>
      </c>
      <c r="K874" s="1">
        <v>26.1</v>
      </c>
      <c r="L874" s="1">
        <v>22.9</v>
      </c>
      <c r="M874" s="1">
        <v>15.3</v>
      </c>
    </row>
    <row r="875" spans="1:13">
      <c r="A875" s="1">
        <v>15</v>
      </c>
      <c r="B875" s="1">
        <v>17.2</v>
      </c>
      <c r="C875" s="1">
        <v>22.3</v>
      </c>
      <c r="D875" s="1">
        <v>23.6</v>
      </c>
      <c r="E875" s="1">
        <v>15.8</v>
      </c>
      <c r="F875" s="1">
        <v>26.2</v>
      </c>
      <c r="G875" s="1">
        <v>23.5</v>
      </c>
      <c r="H875" s="1">
        <v>26.3</v>
      </c>
      <c r="I875" s="1">
        <v>27.1</v>
      </c>
      <c r="J875" s="1">
        <v>25.8</v>
      </c>
      <c r="K875" s="1">
        <v>25.9</v>
      </c>
      <c r="L875" s="1">
        <v>23</v>
      </c>
      <c r="M875" s="1">
        <v>14.7</v>
      </c>
    </row>
    <row r="876" spans="1:13">
      <c r="A876" s="1">
        <v>16</v>
      </c>
      <c r="B876" s="1">
        <v>18.899999999999999</v>
      </c>
      <c r="C876" s="1">
        <v>20.5</v>
      </c>
      <c r="D876" s="1">
        <v>21.8</v>
      </c>
      <c r="E876" s="1">
        <v>19.100000000000001</v>
      </c>
      <c r="F876" s="1">
        <v>26.6</v>
      </c>
      <c r="G876" s="1">
        <v>25.3</v>
      </c>
      <c r="H876" s="1">
        <v>28.2</v>
      </c>
      <c r="I876" s="1">
        <v>27.3</v>
      </c>
      <c r="J876" s="1">
        <v>24.9</v>
      </c>
      <c r="K876" s="1">
        <v>25.8</v>
      </c>
      <c r="L876" s="1">
        <v>19.100000000000001</v>
      </c>
      <c r="M876" s="1">
        <v>12.8</v>
      </c>
    </row>
    <row r="877" spans="1:13">
      <c r="A877" s="1">
        <v>17</v>
      </c>
      <c r="B877" s="1">
        <v>18</v>
      </c>
      <c r="C877" s="1">
        <v>21.2</v>
      </c>
      <c r="D877" s="1">
        <v>22.8</v>
      </c>
      <c r="E877" s="1">
        <v>19.5</v>
      </c>
      <c r="F877" s="1">
        <v>22.8</v>
      </c>
      <c r="G877" s="1">
        <v>26.4</v>
      </c>
      <c r="H877" s="1">
        <v>28.1</v>
      </c>
      <c r="I877" s="1">
        <v>24.4</v>
      </c>
      <c r="J877" s="1">
        <v>24.8</v>
      </c>
      <c r="K877" s="1">
        <v>26.5</v>
      </c>
      <c r="L877" s="1">
        <v>18.5</v>
      </c>
      <c r="M877" s="1">
        <v>9.9</v>
      </c>
    </row>
    <row r="878" spans="1:13">
      <c r="A878" s="1">
        <v>18</v>
      </c>
      <c r="B878" s="1">
        <v>18.100000000000001</v>
      </c>
      <c r="C878" s="1">
        <v>21</v>
      </c>
      <c r="D878" s="1">
        <v>23.5</v>
      </c>
      <c r="E878" s="1">
        <v>21.4</v>
      </c>
      <c r="F878" s="1">
        <v>23.8</v>
      </c>
      <c r="G878" s="1">
        <v>27.4</v>
      </c>
      <c r="H878" s="1">
        <v>27.5</v>
      </c>
      <c r="I878" s="1">
        <v>24.1</v>
      </c>
      <c r="J878" s="1">
        <v>23.4</v>
      </c>
      <c r="K878" s="1">
        <v>24</v>
      </c>
      <c r="L878" s="1">
        <v>18</v>
      </c>
      <c r="M878" s="1">
        <v>9.1999999999999993</v>
      </c>
    </row>
    <row r="879" spans="1:13">
      <c r="A879" s="1">
        <v>19</v>
      </c>
      <c r="B879" s="1">
        <v>19</v>
      </c>
      <c r="C879" s="1">
        <v>21.5</v>
      </c>
      <c r="D879" s="1">
        <v>23.4</v>
      </c>
      <c r="E879" s="1">
        <v>22.5</v>
      </c>
      <c r="F879" s="1">
        <v>26.3</v>
      </c>
      <c r="G879" s="1">
        <v>27.8</v>
      </c>
      <c r="H879" s="1">
        <v>27.8</v>
      </c>
      <c r="I879" s="1">
        <v>26</v>
      </c>
      <c r="J879" s="1">
        <v>24.9</v>
      </c>
      <c r="K879" s="1">
        <v>19.399999999999999</v>
      </c>
      <c r="L879" s="1">
        <v>16.399999999999999</v>
      </c>
      <c r="M879" s="1">
        <v>9.6999999999999993</v>
      </c>
    </row>
    <row r="880" spans="1:13">
      <c r="A880" s="1">
        <v>20</v>
      </c>
      <c r="B880" s="1">
        <v>17.2</v>
      </c>
      <c r="C880" s="1">
        <v>21.9</v>
      </c>
      <c r="D880" s="1">
        <v>24</v>
      </c>
      <c r="E880" s="1">
        <v>24.2</v>
      </c>
      <c r="F880" s="1">
        <v>26.9</v>
      </c>
      <c r="G880" s="1">
        <v>28.4</v>
      </c>
      <c r="H880" s="1">
        <v>29.2</v>
      </c>
      <c r="I880" s="1">
        <v>23.9</v>
      </c>
      <c r="J880" s="1">
        <v>25.6</v>
      </c>
      <c r="K880" s="1">
        <v>19.600000000000001</v>
      </c>
      <c r="L880" s="1">
        <v>16.899999999999999</v>
      </c>
      <c r="M880" s="1">
        <v>11.3</v>
      </c>
    </row>
    <row r="881" spans="1:13">
      <c r="A881" s="1">
        <v>21</v>
      </c>
      <c r="B881" s="1">
        <v>17.8</v>
      </c>
      <c r="C881" s="1">
        <v>20.399999999999999</v>
      </c>
      <c r="D881" s="1">
        <v>24</v>
      </c>
      <c r="E881" s="1">
        <v>24</v>
      </c>
      <c r="F881" s="1">
        <v>27.8</v>
      </c>
      <c r="G881" s="1">
        <v>26</v>
      </c>
      <c r="H881" s="1">
        <v>29.4</v>
      </c>
      <c r="I881" s="1">
        <v>26.7</v>
      </c>
      <c r="J881" s="1">
        <v>23.8</v>
      </c>
      <c r="K881" s="1">
        <v>22.4</v>
      </c>
      <c r="L881" s="1">
        <v>20.3</v>
      </c>
      <c r="M881" s="1">
        <v>11.2</v>
      </c>
    </row>
    <row r="882" spans="1:13">
      <c r="A882" s="1">
        <v>22</v>
      </c>
      <c r="B882" s="1">
        <v>20.5</v>
      </c>
      <c r="C882" s="1">
        <v>14.7</v>
      </c>
      <c r="D882" s="1">
        <v>24.9</v>
      </c>
      <c r="E882" s="1">
        <v>23.8</v>
      </c>
      <c r="F882" s="1">
        <v>28.6</v>
      </c>
      <c r="G882" s="1">
        <v>27</v>
      </c>
      <c r="H882" s="1">
        <v>25</v>
      </c>
      <c r="I882" s="1">
        <v>26</v>
      </c>
      <c r="J882" s="1">
        <v>23.9</v>
      </c>
      <c r="K882" s="1">
        <v>19.7</v>
      </c>
      <c r="L882" s="1">
        <v>20.2</v>
      </c>
      <c r="M882" s="1">
        <v>10.5</v>
      </c>
    </row>
    <row r="883" spans="1:13">
      <c r="A883" s="1">
        <v>23</v>
      </c>
      <c r="B883" s="1">
        <v>20.3</v>
      </c>
      <c r="C883" s="1">
        <v>14.3</v>
      </c>
      <c r="D883" s="1">
        <v>29.2</v>
      </c>
      <c r="E883" s="1">
        <v>24.7</v>
      </c>
      <c r="F883" s="1">
        <v>26.5</v>
      </c>
      <c r="G883" s="1">
        <v>28.6</v>
      </c>
      <c r="H883" s="1">
        <v>26.8</v>
      </c>
      <c r="I883" s="1">
        <v>24.3</v>
      </c>
      <c r="J883" s="1">
        <v>24.6</v>
      </c>
      <c r="K883" s="1">
        <v>19.5</v>
      </c>
      <c r="L883" s="1">
        <v>22.6</v>
      </c>
      <c r="M883" s="1">
        <v>9.5</v>
      </c>
    </row>
    <row r="884" spans="1:13">
      <c r="A884" s="1">
        <v>24</v>
      </c>
      <c r="B884" s="1">
        <v>16.399999999999999</v>
      </c>
      <c r="C884" s="1">
        <v>14.8</v>
      </c>
      <c r="D884" s="1">
        <v>24</v>
      </c>
      <c r="E884" s="1">
        <v>23.8</v>
      </c>
      <c r="F884" s="1">
        <v>29</v>
      </c>
      <c r="G884" s="1">
        <v>30.2</v>
      </c>
      <c r="H884" s="1">
        <v>25.6</v>
      </c>
      <c r="I884" s="1">
        <v>26.4</v>
      </c>
      <c r="J884" s="1">
        <v>26.2</v>
      </c>
      <c r="K884" s="1">
        <v>20.399999999999999</v>
      </c>
      <c r="L884" s="1">
        <v>22.7</v>
      </c>
      <c r="M884" s="1">
        <v>10.199999999999999</v>
      </c>
    </row>
    <row r="885" spans="1:13">
      <c r="A885" s="1">
        <v>25</v>
      </c>
      <c r="B885" s="1">
        <v>12.6</v>
      </c>
      <c r="C885" s="1">
        <v>16.600000000000001</v>
      </c>
      <c r="D885" s="1">
        <v>20.100000000000001</v>
      </c>
      <c r="E885" s="1">
        <v>24.4</v>
      </c>
      <c r="F885" s="1">
        <v>28.7</v>
      </c>
      <c r="G885" s="1">
        <v>30.3</v>
      </c>
      <c r="H885" s="1">
        <v>25.3</v>
      </c>
      <c r="I885" s="1">
        <v>25.8</v>
      </c>
      <c r="J885" s="1">
        <v>21.8</v>
      </c>
      <c r="K885" s="1">
        <v>17.100000000000001</v>
      </c>
      <c r="L885" s="1">
        <v>21.9</v>
      </c>
      <c r="M885" s="1">
        <v>13.9</v>
      </c>
    </row>
    <row r="886" spans="1:13">
      <c r="A886" s="1">
        <v>26</v>
      </c>
      <c r="B886" s="1">
        <v>12.1</v>
      </c>
      <c r="C886" s="1">
        <v>18.5</v>
      </c>
      <c r="D886" s="1">
        <v>17.3</v>
      </c>
      <c r="E886" s="1">
        <v>25.3</v>
      </c>
      <c r="F886" s="1">
        <v>25.5</v>
      </c>
      <c r="G886" s="1">
        <v>26.2</v>
      </c>
      <c r="H886" s="1">
        <v>23.4</v>
      </c>
      <c r="I886" s="1">
        <v>27.9</v>
      </c>
      <c r="J886" s="1">
        <v>22.2</v>
      </c>
      <c r="K886" s="1">
        <v>17</v>
      </c>
      <c r="L886" s="1">
        <v>23.2</v>
      </c>
      <c r="M886" s="1">
        <v>15.1</v>
      </c>
    </row>
    <row r="887" spans="1:13">
      <c r="A887" s="1">
        <v>27</v>
      </c>
      <c r="B887" s="1">
        <v>12.5</v>
      </c>
      <c r="C887" s="1">
        <v>19</v>
      </c>
      <c r="D887" s="1">
        <v>14.9</v>
      </c>
      <c r="E887" s="1">
        <v>21</v>
      </c>
      <c r="F887" s="1">
        <v>24.6</v>
      </c>
      <c r="G887" s="1">
        <v>25.5</v>
      </c>
      <c r="H887" s="1">
        <v>27.1</v>
      </c>
      <c r="I887" s="1">
        <v>28.3</v>
      </c>
      <c r="J887" s="1">
        <v>23.1</v>
      </c>
      <c r="K887" s="1">
        <v>17.2</v>
      </c>
      <c r="L887" s="1">
        <v>22.8</v>
      </c>
      <c r="M887" s="1">
        <v>16.2</v>
      </c>
    </row>
    <row r="888" spans="1:13">
      <c r="A888" s="1">
        <v>28</v>
      </c>
      <c r="B888" s="1">
        <v>9.8000000000000007</v>
      </c>
      <c r="C888" s="1">
        <v>15.2</v>
      </c>
      <c r="D888" s="1">
        <v>15.4</v>
      </c>
      <c r="E888" s="1">
        <v>21.5</v>
      </c>
      <c r="F888" s="1">
        <v>22.5</v>
      </c>
      <c r="G888" s="1">
        <v>26.5</v>
      </c>
      <c r="H888" s="1">
        <v>28.3</v>
      </c>
      <c r="I888" s="1">
        <v>28</v>
      </c>
      <c r="J888" s="1">
        <v>23.7</v>
      </c>
      <c r="K888" s="1">
        <v>18</v>
      </c>
      <c r="L888" s="1">
        <v>20.100000000000001</v>
      </c>
      <c r="M888" s="1">
        <v>17.7</v>
      </c>
    </row>
    <row r="889" spans="1:13">
      <c r="A889" s="1">
        <v>29</v>
      </c>
      <c r="B889" s="1">
        <v>12.7</v>
      </c>
      <c r="D889" s="1">
        <v>15.9</v>
      </c>
      <c r="E889" s="1">
        <v>22</v>
      </c>
      <c r="F889" s="1">
        <v>23.6</v>
      </c>
      <c r="G889" s="1">
        <v>25.3</v>
      </c>
      <c r="H889" s="1">
        <v>26.8</v>
      </c>
      <c r="I889" s="1">
        <v>28.7</v>
      </c>
      <c r="J889" s="1">
        <v>25.4</v>
      </c>
      <c r="K889" s="1">
        <v>21</v>
      </c>
      <c r="L889" s="1">
        <v>14.5</v>
      </c>
      <c r="M889" s="1">
        <v>18.600000000000001</v>
      </c>
    </row>
    <row r="890" spans="1:13">
      <c r="A890" s="1">
        <v>30</v>
      </c>
      <c r="B890" s="1">
        <v>17.399999999999999</v>
      </c>
      <c r="D890" s="1">
        <v>18.3</v>
      </c>
      <c r="E890" s="1">
        <v>24.1</v>
      </c>
      <c r="F890" s="1">
        <v>24.9</v>
      </c>
      <c r="G890" s="1">
        <v>26.3</v>
      </c>
      <c r="H890" s="1">
        <v>26.5</v>
      </c>
      <c r="I890" s="1">
        <v>24.3</v>
      </c>
      <c r="J890" s="1">
        <v>22.5</v>
      </c>
      <c r="K890" s="1">
        <v>24.1</v>
      </c>
      <c r="L890" s="1">
        <v>12.7</v>
      </c>
      <c r="M890" s="1">
        <v>18</v>
      </c>
    </row>
    <row r="891" spans="1:13">
      <c r="A891" s="1">
        <v>31</v>
      </c>
      <c r="B891" s="1">
        <v>17.7</v>
      </c>
      <c r="D891" s="1">
        <v>22.3</v>
      </c>
      <c r="F891" s="1">
        <v>26.4</v>
      </c>
      <c r="H891" s="1">
        <v>26.4</v>
      </c>
      <c r="I891" s="1">
        <v>24.5</v>
      </c>
      <c r="K891" s="1">
        <v>24.5</v>
      </c>
      <c r="M891" s="1">
        <v>18.5</v>
      </c>
    </row>
    <row r="892" spans="1:13">
      <c r="A892" s="1">
        <f>A859+1</f>
        <v>1988</v>
      </c>
      <c r="B892" s="1" t="s">
        <v>2</v>
      </c>
      <c r="C892" s="1" t="s">
        <v>3</v>
      </c>
      <c r="D892" s="1" t="s">
        <v>4</v>
      </c>
      <c r="E892" s="1" t="s">
        <v>5</v>
      </c>
      <c r="F892" s="1" t="s">
        <v>6</v>
      </c>
      <c r="G892" s="1" t="s">
        <v>7</v>
      </c>
      <c r="H892" s="1" t="s">
        <v>8</v>
      </c>
      <c r="I892" s="1" t="s">
        <v>9</v>
      </c>
      <c r="J892" s="1" t="s">
        <v>10</v>
      </c>
      <c r="K892" s="1" t="s">
        <v>11</v>
      </c>
      <c r="L892" s="1" t="s">
        <v>12</v>
      </c>
      <c r="M892" s="1" t="s">
        <v>13</v>
      </c>
    </row>
    <row r="894" spans="1:13">
      <c r="A894" s="1">
        <v>1</v>
      </c>
      <c r="B894" s="1">
        <v>19.5</v>
      </c>
      <c r="C894" s="1">
        <v>15.6</v>
      </c>
      <c r="D894" s="1">
        <v>11</v>
      </c>
      <c r="E894" s="1">
        <v>15.4</v>
      </c>
      <c r="F894" s="1">
        <v>23.9</v>
      </c>
      <c r="G894" s="1">
        <v>23.9</v>
      </c>
      <c r="H894" s="1">
        <v>24.5</v>
      </c>
      <c r="I894" s="1">
        <v>27.5</v>
      </c>
      <c r="J894" s="1">
        <v>27.3</v>
      </c>
      <c r="K894" s="1">
        <v>22.2</v>
      </c>
      <c r="L894" s="1">
        <v>18.600000000000001</v>
      </c>
      <c r="M894" s="1">
        <v>13.3</v>
      </c>
    </row>
    <row r="895" spans="1:13">
      <c r="A895" s="1">
        <v>2</v>
      </c>
      <c r="B895" s="1">
        <v>17.7</v>
      </c>
      <c r="C895" s="1">
        <v>15</v>
      </c>
      <c r="D895" s="1">
        <v>10.199999999999999</v>
      </c>
      <c r="E895" s="1">
        <v>16.8</v>
      </c>
      <c r="F895" s="1">
        <v>24.3</v>
      </c>
      <c r="G895" s="1">
        <v>24.7</v>
      </c>
      <c r="H895" s="1">
        <v>26.2</v>
      </c>
      <c r="I895" s="1">
        <v>26.9</v>
      </c>
      <c r="J895" s="1">
        <v>28.4</v>
      </c>
      <c r="K895" s="1">
        <v>22.4</v>
      </c>
      <c r="L895" s="1">
        <v>19.8</v>
      </c>
      <c r="M895" s="1">
        <v>14.2</v>
      </c>
    </row>
    <row r="896" spans="1:13">
      <c r="A896" s="1">
        <v>3</v>
      </c>
      <c r="B896" s="1">
        <v>19.3</v>
      </c>
      <c r="C896" s="1">
        <v>15.7</v>
      </c>
      <c r="D896" s="1">
        <v>11.2</v>
      </c>
      <c r="E896" s="1">
        <v>17.3</v>
      </c>
      <c r="F896" s="1">
        <v>22.2</v>
      </c>
      <c r="G896" s="1">
        <v>26.3</v>
      </c>
      <c r="H896" s="1">
        <v>25.2</v>
      </c>
      <c r="I896" s="1">
        <v>27.7</v>
      </c>
      <c r="J896" s="1">
        <v>27.9</v>
      </c>
      <c r="K896" s="1">
        <v>21.9</v>
      </c>
      <c r="L896" s="1">
        <v>20.3</v>
      </c>
      <c r="M896" s="1">
        <v>15.1</v>
      </c>
    </row>
    <row r="897" spans="1:13">
      <c r="A897" s="1">
        <v>4</v>
      </c>
      <c r="B897" s="1">
        <v>19.899999999999999</v>
      </c>
      <c r="C897" s="1">
        <v>15.7</v>
      </c>
      <c r="D897" s="1">
        <v>11.2</v>
      </c>
      <c r="E897" s="1">
        <v>18.399999999999999</v>
      </c>
      <c r="F897" s="1">
        <v>20.9</v>
      </c>
      <c r="G897" s="1">
        <v>25.9</v>
      </c>
      <c r="H897" s="1">
        <v>27.5</v>
      </c>
      <c r="I897" s="1">
        <v>27.2</v>
      </c>
      <c r="J897" s="1">
        <v>25</v>
      </c>
      <c r="K897" s="1">
        <v>21.8</v>
      </c>
      <c r="L897" s="1">
        <v>17</v>
      </c>
      <c r="M897" s="1">
        <v>14.7</v>
      </c>
    </row>
    <row r="898" spans="1:13">
      <c r="A898" s="1">
        <v>5</v>
      </c>
      <c r="B898" s="1">
        <v>17.3</v>
      </c>
      <c r="C898" s="1">
        <v>17.899999999999999</v>
      </c>
      <c r="D898" s="1">
        <v>12.3</v>
      </c>
      <c r="E898" s="1">
        <v>17.8</v>
      </c>
      <c r="F898" s="1">
        <v>22.1</v>
      </c>
      <c r="G898" s="1">
        <v>24.2</v>
      </c>
      <c r="H898" s="1">
        <v>25.4</v>
      </c>
      <c r="I898" s="1">
        <v>27.1</v>
      </c>
      <c r="J898" s="1">
        <v>25.2</v>
      </c>
      <c r="K898" s="1">
        <v>23.6</v>
      </c>
      <c r="L898" s="1">
        <v>17.600000000000001</v>
      </c>
      <c r="M898" s="1">
        <v>17.8</v>
      </c>
    </row>
    <row r="899" spans="1:13">
      <c r="A899" s="1">
        <v>6</v>
      </c>
      <c r="B899" s="1">
        <v>15.1</v>
      </c>
      <c r="C899" s="1">
        <v>20.100000000000001</v>
      </c>
      <c r="D899" s="1">
        <v>13.2</v>
      </c>
      <c r="E899" s="1">
        <v>20.399999999999999</v>
      </c>
      <c r="F899" s="1">
        <v>22.8</v>
      </c>
      <c r="G899" s="1">
        <v>24.7</v>
      </c>
      <c r="H899" s="1">
        <v>24.4</v>
      </c>
      <c r="I899" s="1">
        <v>28.1</v>
      </c>
      <c r="J899" s="1">
        <v>25.5</v>
      </c>
      <c r="K899" s="1">
        <v>22.4</v>
      </c>
      <c r="L899" s="1">
        <v>15.9</v>
      </c>
      <c r="M899" s="1">
        <v>15.7</v>
      </c>
    </row>
    <row r="900" spans="1:13">
      <c r="A900" s="1">
        <v>7</v>
      </c>
      <c r="B900" s="1">
        <v>16</v>
      </c>
      <c r="C900" s="1">
        <v>21.4</v>
      </c>
      <c r="D900" s="1">
        <v>13.2</v>
      </c>
      <c r="E900" s="1">
        <v>19.2</v>
      </c>
      <c r="F900" s="1">
        <v>23.9</v>
      </c>
      <c r="G900" s="1">
        <v>25.3</v>
      </c>
      <c r="H900" s="1">
        <v>27</v>
      </c>
      <c r="I900" s="1">
        <v>28.3</v>
      </c>
      <c r="J900" s="1">
        <v>26.1</v>
      </c>
      <c r="K900" s="1">
        <v>24.2</v>
      </c>
      <c r="L900" s="1">
        <v>15.8</v>
      </c>
      <c r="M900" s="1">
        <v>18.8</v>
      </c>
    </row>
    <row r="901" spans="1:13">
      <c r="A901" s="1">
        <v>8</v>
      </c>
      <c r="B901" s="1">
        <v>15.1</v>
      </c>
      <c r="C901" s="1">
        <v>13.4</v>
      </c>
      <c r="D901" s="1">
        <v>13.4</v>
      </c>
      <c r="E901" s="1">
        <v>16</v>
      </c>
      <c r="F901" s="1">
        <v>25.7</v>
      </c>
      <c r="G901" s="1">
        <v>27.5</v>
      </c>
      <c r="H901" s="1">
        <v>27.6</v>
      </c>
      <c r="I901" s="1">
        <v>27.2</v>
      </c>
      <c r="J901" s="1">
        <v>27.7</v>
      </c>
      <c r="K901" s="1">
        <v>22.1</v>
      </c>
      <c r="L901" s="1">
        <v>16.600000000000001</v>
      </c>
      <c r="M901" s="1">
        <v>20.100000000000001</v>
      </c>
    </row>
    <row r="902" spans="1:13">
      <c r="A902" s="1">
        <v>9</v>
      </c>
      <c r="B902" s="1">
        <v>16.3</v>
      </c>
      <c r="C902" s="1">
        <v>11.8</v>
      </c>
      <c r="D902" s="1">
        <v>13.7</v>
      </c>
      <c r="E902" s="1">
        <v>17.2</v>
      </c>
      <c r="F902" s="1">
        <v>25.4</v>
      </c>
      <c r="G902" s="1">
        <v>27.2</v>
      </c>
      <c r="H902" s="1">
        <v>28.3</v>
      </c>
      <c r="I902" s="1">
        <v>25.1</v>
      </c>
      <c r="J902" s="1">
        <v>27.2</v>
      </c>
      <c r="K902" s="1">
        <v>22.4</v>
      </c>
      <c r="L902" s="1">
        <v>16.600000000000001</v>
      </c>
      <c r="M902" s="1">
        <v>16.2</v>
      </c>
    </row>
    <row r="903" spans="1:13">
      <c r="A903" s="1">
        <v>10</v>
      </c>
      <c r="B903" s="1">
        <v>19.3</v>
      </c>
      <c r="C903" s="1">
        <v>12.1</v>
      </c>
      <c r="D903" s="1">
        <v>15.1</v>
      </c>
      <c r="E903" s="1">
        <v>17</v>
      </c>
      <c r="F903" s="1">
        <v>24.2</v>
      </c>
      <c r="G903" s="1">
        <v>24.2</v>
      </c>
      <c r="H903" s="1">
        <v>27.8</v>
      </c>
      <c r="I903" s="1">
        <v>26.1</v>
      </c>
      <c r="J903" s="1">
        <v>27</v>
      </c>
      <c r="K903" s="1">
        <v>22.2</v>
      </c>
      <c r="L903" s="1">
        <v>17.399999999999999</v>
      </c>
      <c r="M903" s="1">
        <v>15.5</v>
      </c>
    </row>
    <row r="904" spans="1:13">
      <c r="A904" s="1">
        <v>11</v>
      </c>
      <c r="B904" s="1">
        <v>18.100000000000001</v>
      </c>
      <c r="C904" s="1">
        <v>11.2</v>
      </c>
      <c r="D904" s="1">
        <v>15.5</v>
      </c>
      <c r="E904" s="1">
        <v>18</v>
      </c>
      <c r="F904" s="1">
        <v>24.5</v>
      </c>
      <c r="G904" s="1">
        <v>24.2</v>
      </c>
      <c r="H904" s="1">
        <v>27</v>
      </c>
      <c r="I904" s="1">
        <v>24.6</v>
      </c>
      <c r="J904" s="1">
        <v>26.9</v>
      </c>
      <c r="K904" s="1">
        <v>20.9</v>
      </c>
      <c r="L904" s="1">
        <v>19.5</v>
      </c>
      <c r="M904" s="1">
        <v>12.8</v>
      </c>
    </row>
    <row r="905" spans="1:13">
      <c r="A905" s="1">
        <v>12</v>
      </c>
      <c r="B905" s="1">
        <v>14.9</v>
      </c>
      <c r="C905" s="1">
        <v>13</v>
      </c>
      <c r="D905" s="1">
        <v>19.2</v>
      </c>
      <c r="E905" s="1">
        <v>19.899999999999999</v>
      </c>
      <c r="F905" s="1">
        <v>26.2</v>
      </c>
      <c r="G905" s="1">
        <v>23.9</v>
      </c>
      <c r="H905" s="1">
        <v>25.5</v>
      </c>
      <c r="I905" s="1">
        <v>25.2</v>
      </c>
      <c r="J905" s="1">
        <v>26.7</v>
      </c>
      <c r="K905" s="1">
        <v>21</v>
      </c>
      <c r="L905" s="1">
        <v>15.1</v>
      </c>
      <c r="M905" s="1">
        <v>10.8</v>
      </c>
    </row>
    <row r="906" spans="1:13">
      <c r="A906" s="1">
        <v>13</v>
      </c>
      <c r="B906" s="1">
        <v>14.4</v>
      </c>
      <c r="C906" s="1">
        <v>14.8</v>
      </c>
      <c r="D906" s="1">
        <v>20.5</v>
      </c>
      <c r="E906" s="1">
        <v>18.600000000000001</v>
      </c>
      <c r="F906" s="1">
        <v>25.4</v>
      </c>
      <c r="G906" s="1">
        <v>24.1</v>
      </c>
      <c r="H906" s="1">
        <v>24.7</v>
      </c>
      <c r="I906" s="1">
        <v>25.1</v>
      </c>
      <c r="J906" s="1">
        <v>27.2</v>
      </c>
      <c r="K906" s="1">
        <v>23.5</v>
      </c>
      <c r="L906" s="1">
        <v>19.3</v>
      </c>
      <c r="M906" s="1">
        <v>19.600000000000001</v>
      </c>
    </row>
    <row r="907" spans="1:13">
      <c r="A907" s="1">
        <v>14</v>
      </c>
      <c r="B907" s="1">
        <v>16.7</v>
      </c>
      <c r="C907" s="1">
        <v>15.2</v>
      </c>
      <c r="D907" s="1">
        <v>21.7</v>
      </c>
      <c r="E907" s="1">
        <v>19.100000000000001</v>
      </c>
      <c r="F907" s="1">
        <v>20.6</v>
      </c>
      <c r="G907" s="1">
        <v>25</v>
      </c>
      <c r="H907" s="1">
        <v>26.3</v>
      </c>
      <c r="I907" s="1">
        <v>24.3</v>
      </c>
      <c r="J907" s="1">
        <v>27.3</v>
      </c>
      <c r="K907" s="1">
        <v>23</v>
      </c>
      <c r="L907" s="1">
        <v>20.100000000000001</v>
      </c>
      <c r="M907" s="1">
        <v>13.9</v>
      </c>
    </row>
    <row r="908" spans="1:13">
      <c r="A908" s="1">
        <v>15</v>
      </c>
      <c r="B908" s="1">
        <v>17.7</v>
      </c>
      <c r="C908" s="1">
        <v>13</v>
      </c>
      <c r="D908" s="1">
        <v>22.4</v>
      </c>
      <c r="E908" s="1">
        <v>19.399999999999999</v>
      </c>
      <c r="F908" s="1">
        <v>20.8</v>
      </c>
      <c r="G908" s="1">
        <v>25.1</v>
      </c>
      <c r="H908" s="1">
        <v>26.7</v>
      </c>
      <c r="I908" s="1">
        <v>24.7</v>
      </c>
      <c r="J908" s="1">
        <v>24.5</v>
      </c>
      <c r="K908" s="1">
        <v>22.9</v>
      </c>
      <c r="L908" s="1">
        <v>20.100000000000001</v>
      </c>
      <c r="M908" s="1">
        <v>16.7</v>
      </c>
    </row>
    <row r="909" spans="1:13">
      <c r="A909" s="1">
        <v>16</v>
      </c>
      <c r="B909" s="1">
        <v>17.7</v>
      </c>
      <c r="C909" s="1">
        <v>13</v>
      </c>
      <c r="D909" s="1">
        <v>22.6</v>
      </c>
      <c r="E909" s="1">
        <v>19.8</v>
      </c>
      <c r="F909" s="1">
        <v>21</v>
      </c>
      <c r="G909" s="1">
        <v>25.4</v>
      </c>
      <c r="H909" s="1">
        <v>26.8</v>
      </c>
      <c r="I909" s="1">
        <v>26.7</v>
      </c>
      <c r="J909" s="1">
        <v>25.7</v>
      </c>
      <c r="K909" s="1">
        <v>23.7</v>
      </c>
      <c r="L909" s="1">
        <v>19.7</v>
      </c>
      <c r="M909" s="1">
        <v>14.1</v>
      </c>
    </row>
    <row r="910" spans="1:13">
      <c r="A910" s="1">
        <v>17</v>
      </c>
      <c r="B910" s="1">
        <v>14.4</v>
      </c>
      <c r="C910" s="1">
        <v>11.2</v>
      </c>
      <c r="D910" s="1">
        <v>15.1</v>
      </c>
      <c r="E910" s="1">
        <v>21.2</v>
      </c>
      <c r="F910" s="1">
        <v>24</v>
      </c>
      <c r="G910" s="1">
        <v>27.2</v>
      </c>
      <c r="H910" s="1">
        <v>27.7</v>
      </c>
      <c r="I910" s="1">
        <v>28.1</v>
      </c>
      <c r="J910" s="1">
        <v>25.4</v>
      </c>
      <c r="K910" s="1">
        <v>23.4</v>
      </c>
      <c r="L910" s="1">
        <v>20.5</v>
      </c>
      <c r="M910" s="1">
        <v>13.2</v>
      </c>
    </row>
    <row r="911" spans="1:13">
      <c r="A911" s="1">
        <v>18</v>
      </c>
      <c r="B911" s="1">
        <v>9.9</v>
      </c>
      <c r="C911" s="1">
        <v>9.4</v>
      </c>
      <c r="D911" s="1">
        <v>14.1</v>
      </c>
      <c r="E911" s="1">
        <v>22.8</v>
      </c>
      <c r="F911" s="1">
        <v>24.2</v>
      </c>
      <c r="G911" s="1">
        <v>28.7</v>
      </c>
      <c r="H911" s="1">
        <v>29.7</v>
      </c>
      <c r="I911" s="1">
        <v>29.2</v>
      </c>
      <c r="J911" s="1">
        <v>24.5</v>
      </c>
      <c r="K911" s="1">
        <v>23.9</v>
      </c>
      <c r="L911" s="1">
        <v>20.8</v>
      </c>
      <c r="M911" s="1">
        <v>16.3</v>
      </c>
    </row>
    <row r="912" spans="1:13">
      <c r="A912" s="1">
        <v>19</v>
      </c>
      <c r="B912" s="1">
        <v>12.3</v>
      </c>
      <c r="C912" s="1">
        <v>7.1</v>
      </c>
      <c r="D912" s="1">
        <v>13.9</v>
      </c>
      <c r="E912" s="1">
        <v>20.5</v>
      </c>
      <c r="F912" s="1">
        <v>24.3</v>
      </c>
      <c r="G912" s="1">
        <v>28</v>
      </c>
      <c r="H912" s="1">
        <v>25.5</v>
      </c>
      <c r="I912" s="1">
        <v>28.4</v>
      </c>
      <c r="J912" s="1">
        <v>24.7</v>
      </c>
      <c r="K912" s="1">
        <v>23.7</v>
      </c>
      <c r="L912" s="1">
        <v>18.3</v>
      </c>
      <c r="M912" s="1">
        <v>16.399999999999999</v>
      </c>
    </row>
    <row r="913" spans="1:13">
      <c r="A913" s="1">
        <v>20</v>
      </c>
      <c r="B913" s="1">
        <v>14.7</v>
      </c>
      <c r="C913" s="1">
        <v>10.4</v>
      </c>
      <c r="D913" s="1">
        <v>16.7</v>
      </c>
      <c r="E913" s="1">
        <v>23.3</v>
      </c>
      <c r="F913" s="1">
        <v>24.8</v>
      </c>
      <c r="G913" s="1">
        <v>28.4</v>
      </c>
      <c r="H913" s="1">
        <v>27.9</v>
      </c>
      <c r="I913" s="1">
        <v>24.2</v>
      </c>
      <c r="J913" s="1">
        <v>26.5</v>
      </c>
      <c r="K913" s="1">
        <v>23.8</v>
      </c>
      <c r="L913" s="1">
        <v>15.6</v>
      </c>
      <c r="M913" s="1">
        <v>18</v>
      </c>
    </row>
    <row r="914" spans="1:13">
      <c r="A914" s="1">
        <v>21</v>
      </c>
      <c r="B914" s="1">
        <v>14.6</v>
      </c>
      <c r="C914" s="1">
        <v>12.1</v>
      </c>
      <c r="D914" s="1">
        <v>17.5</v>
      </c>
      <c r="E914" s="1">
        <v>24.5</v>
      </c>
      <c r="F914" s="1">
        <v>24.8</v>
      </c>
      <c r="G914" s="1">
        <v>25.6</v>
      </c>
      <c r="H914" s="1">
        <v>27.2</v>
      </c>
      <c r="I914" s="1">
        <v>26.4</v>
      </c>
      <c r="J914" s="1">
        <v>24.7</v>
      </c>
      <c r="K914" s="1">
        <v>24.1</v>
      </c>
      <c r="L914" s="1">
        <v>15.5</v>
      </c>
      <c r="M914" s="1">
        <v>18.3</v>
      </c>
    </row>
    <row r="915" spans="1:13">
      <c r="A915" s="1">
        <v>22</v>
      </c>
      <c r="B915" s="1">
        <v>17.7</v>
      </c>
      <c r="C915" s="1">
        <v>13.6</v>
      </c>
      <c r="D915" s="1">
        <v>15.8</v>
      </c>
      <c r="E915" s="1">
        <v>23.2</v>
      </c>
      <c r="F915" s="1">
        <v>26.5</v>
      </c>
      <c r="G915" s="1">
        <v>28</v>
      </c>
      <c r="H915" s="1">
        <v>28</v>
      </c>
      <c r="I915" s="1">
        <v>27.6</v>
      </c>
      <c r="J915" s="1">
        <v>23.6</v>
      </c>
      <c r="K915" s="1">
        <v>23.3</v>
      </c>
      <c r="L915" s="1">
        <v>16.399999999999999</v>
      </c>
      <c r="M915" s="1">
        <v>19.2</v>
      </c>
    </row>
    <row r="916" spans="1:13">
      <c r="A916" s="1">
        <v>23</v>
      </c>
      <c r="B916" s="1">
        <v>17.600000000000001</v>
      </c>
      <c r="C916" s="1">
        <v>14.6</v>
      </c>
      <c r="D916" s="1">
        <v>13.6</v>
      </c>
      <c r="E916" s="1">
        <v>19.3</v>
      </c>
      <c r="F916" s="1">
        <v>25.4</v>
      </c>
      <c r="G916" s="1">
        <v>27.4</v>
      </c>
      <c r="H916" s="1">
        <v>25.7</v>
      </c>
      <c r="I916" s="1">
        <v>27.3</v>
      </c>
      <c r="J916" s="1">
        <v>25.1</v>
      </c>
      <c r="K916" s="1">
        <v>21</v>
      </c>
      <c r="L916" s="1">
        <v>20.2</v>
      </c>
      <c r="M916" s="1">
        <v>18.600000000000001</v>
      </c>
    </row>
    <row r="917" spans="1:13">
      <c r="A917" s="1">
        <v>24</v>
      </c>
      <c r="B917" s="1">
        <v>15.1</v>
      </c>
      <c r="C917" s="1">
        <v>18.399999999999999</v>
      </c>
      <c r="D917" s="1">
        <v>13.5</v>
      </c>
      <c r="E917" s="1">
        <v>19.3</v>
      </c>
      <c r="F917" s="1">
        <v>24.5</v>
      </c>
      <c r="G917" s="1">
        <v>23.7</v>
      </c>
      <c r="H917" s="1">
        <v>24.8</v>
      </c>
      <c r="I917" s="1">
        <v>25.8</v>
      </c>
      <c r="J917" s="1">
        <v>25.5</v>
      </c>
      <c r="K917" s="1">
        <v>20.3</v>
      </c>
      <c r="L917" s="1">
        <v>18.600000000000001</v>
      </c>
      <c r="M917" s="1">
        <v>18.8</v>
      </c>
    </row>
    <row r="918" spans="1:13">
      <c r="A918" s="1">
        <v>25</v>
      </c>
      <c r="B918" s="1">
        <v>15.3</v>
      </c>
      <c r="C918" s="1">
        <v>19.5</v>
      </c>
      <c r="D918" s="1">
        <v>16.100000000000001</v>
      </c>
      <c r="E918" s="1">
        <v>20</v>
      </c>
      <c r="F918" s="1">
        <v>24.3</v>
      </c>
      <c r="G918" s="1">
        <v>27.2</v>
      </c>
      <c r="H918" s="1">
        <v>25.3</v>
      </c>
      <c r="I918" s="1">
        <v>25.4</v>
      </c>
      <c r="J918" s="1">
        <v>26.1</v>
      </c>
      <c r="K918" s="1">
        <v>21.7</v>
      </c>
      <c r="L918" s="1">
        <v>17.3</v>
      </c>
      <c r="M918" s="1">
        <v>19.600000000000001</v>
      </c>
    </row>
    <row r="919" spans="1:13">
      <c r="A919" s="1">
        <v>26</v>
      </c>
      <c r="B919" s="1">
        <v>14.1</v>
      </c>
      <c r="C919" s="1">
        <v>20.3</v>
      </c>
      <c r="D919" s="1">
        <v>16.7</v>
      </c>
      <c r="E919" s="1">
        <v>21.9</v>
      </c>
      <c r="F919" s="1">
        <v>22.1</v>
      </c>
      <c r="G919" s="1">
        <v>26.7</v>
      </c>
      <c r="H919" s="1">
        <v>25.7</v>
      </c>
      <c r="I919" s="1">
        <v>25.6</v>
      </c>
      <c r="J919" s="1">
        <v>25.2</v>
      </c>
      <c r="K919" s="1">
        <v>22.8</v>
      </c>
      <c r="L919" s="1">
        <v>19.600000000000001</v>
      </c>
      <c r="M919" s="1">
        <v>15.6</v>
      </c>
    </row>
    <row r="920" spans="1:13">
      <c r="A920" s="1">
        <v>27</v>
      </c>
      <c r="B920" s="1">
        <v>13</v>
      </c>
      <c r="C920" s="1">
        <v>20.6</v>
      </c>
      <c r="D920" s="1">
        <v>18.3</v>
      </c>
      <c r="E920" s="1">
        <v>23.8</v>
      </c>
      <c r="F920" s="1">
        <v>22.3</v>
      </c>
      <c r="G920" s="1">
        <v>25.1</v>
      </c>
      <c r="H920" s="1">
        <v>28.2</v>
      </c>
      <c r="I920" s="1">
        <v>26.9</v>
      </c>
      <c r="J920" s="1">
        <v>23.6</v>
      </c>
      <c r="K920" s="1">
        <v>20</v>
      </c>
      <c r="L920" s="1">
        <v>17.100000000000001</v>
      </c>
      <c r="M920" s="1">
        <v>16.8</v>
      </c>
    </row>
    <row r="921" spans="1:13">
      <c r="A921" s="1">
        <v>28</v>
      </c>
      <c r="B921" s="1">
        <v>12.9</v>
      </c>
      <c r="C921" s="1">
        <v>21.5</v>
      </c>
      <c r="D921" s="1">
        <v>20.5</v>
      </c>
      <c r="E921" s="1">
        <v>24</v>
      </c>
      <c r="F921" s="1">
        <v>25</v>
      </c>
      <c r="G921" s="1">
        <v>25.2</v>
      </c>
      <c r="H921" s="1">
        <v>22.4</v>
      </c>
      <c r="I921" s="1">
        <v>24.7</v>
      </c>
      <c r="J921" s="1">
        <v>19.899999999999999</v>
      </c>
      <c r="K921" s="1">
        <v>18.8</v>
      </c>
      <c r="L921" s="1">
        <v>16.899999999999999</v>
      </c>
      <c r="M921" s="1">
        <v>17.2</v>
      </c>
    </row>
    <row r="922" spans="1:13">
      <c r="A922" s="1">
        <v>29</v>
      </c>
      <c r="B922" s="1">
        <v>14.7</v>
      </c>
      <c r="C922" s="1">
        <v>12.5</v>
      </c>
      <c r="D922" s="1">
        <v>19.100000000000001</v>
      </c>
      <c r="E922" s="1">
        <v>23.6</v>
      </c>
      <c r="F922" s="1">
        <v>26</v>
      </c>
      <c r="G922" s="1">
        <v>27.3</v>
      </c>
      <c r="H922" s="1">
        <v>25.1</v>
      </c>
      <c r="I922" s="1">
        <v>24.7</v>
      </c>
      <c r="J922" s="1">
        <v>21.4</v>
      </c>
      <c r="K922" s="1">
        <v>16.100000000000001</v>
      </c>
      <c r="L922" s="1">
        <v>14.1</v>
      </c>
      <c r="M922" s="1">
        <v>17</v>
      </c>
    </row>
    <row r="923" spans="1:13">
      <c r="A923" s="1">
        <v>30</v>
      </c>
      <c r="B923" s="1">
        <v>16.399999999999999</v>
      </c>
      <c r="D923" s="1">
        <v>17</v>
      </c>
      <c r="E923" s="1">
        <v>22.7</v>
      </c>
      <c r="F923" s="1">
        <v>26.5</v>
      </c>
      <c r="G923" s="1">
        <v>28.2</v>
      </c>
      <c r="H923" s="1">
        <v>24.8</v>
      </c>
      <c r="I923" s="1">
        <v>25</v>
      </c>
      <c r="J923" s="1">
        <v>22.7</v>
      </c>
      <c r="K923" s="1">
        <v>15.9</v>
      </c>
      <c r="L923" s="1">
        <v>13.1</v>
      </c>
      <c r="M923" s="1">
        <v>17</v>
      </c>
    </row>
    <row r="924" spans="1:13">
      <c r="A924" s="1">
        <v>31</v>
      </c>
      <c r="B924" s="1">
        <v>15.6</v>
      </c>
      <c r="D924" s="1">
        <v>14.9</v>
      </c>
      <c r="F924" s="1">
        <v>22.2</v>
      </c>
      <c r="H924" s="1">
        <v>26.7</v>
      </c>
      <c r="I924" s="1">
        <v>25.7</v>
      </c>
      <c r="K924" s="1">
        <v>16.100000000000001</v>
      </c>
      <c r="M924" s="1">
        <v>15.7</v>
      </c>
    </row>
    <row r="925" spans="1:13">
      <c r="A925" s="1">
        <f>A892+1</f>
        <v>1989</v>
      </c>
      <c r="B925" s="1" t="s">
        <v>2</v>
      </c>
      <c r="C925" s="1" t="s">
        <v>3</v>
      </c>
      <c r="D925" s="1" t="s">
        <v>4</v>
      </c>
      <c r="E925" s="1" t="s">
        <v>5</v>
      </c>
      <c r="F925" s="1" t="s">
        <v>6</v>
      </c>
      <c r="G925" s="1" t="s">
        <v>7</v>
      </c>
      <c r="H925" s="1" t="s">
        <v>8</v>
      </c>
      <c r="I925" s="1" t="s">
        <v>9</v>
      </c>
      <c r="J925" s="1" t="s">
        <v>10</v>
      </c>
      <c r="K925" s="1" t="s">
        <v>11</v>
      </c>
      <c r="L925" s="1" t="s">
        <v>12</v>
      </c>
      <c r="M925" s="1" t="s">
        <v>13</v>
      </c>
    </row>
    <row r="927" spans="1:13">
      <c r="A927" s="1">
        <v>1</v>
      </c>
      <c r="B927" s="1">
        <v>14.9</v>
      </c>
      <c r="C927" s="1">
        <v>11</v>
      </c>
      <c r="D927" s="1">
        <v>19</v>
      </c>
      <c r="E927" s="1">
        <v>20.399999999999999</v>
      </c>
      <c r="F927" s="1">
        <v>23.9</v>
      </c>
      <c r="G927" s="1">
        <v>23.9</v>
      </c>
      <c r="H927" s="1">
        <v>24.5</v>
      </c>
      <c r="I927" s="1">
        <v>27.5</v>
      </c>
      <c r="J927" s="1">
        <v>27.6</v>
      </c>
      <c r="K927" s="1">
        <v>26.2</v>
      </c>
      <c r="L927" s="1">
        <v>22.7</v>
      </c>
      <c r="M927" s="1">
        <v>12.1</v>
      </c>
    </row>
    <row r="928" spans="1:13">
      <c r="A928" s="1">
        <v>2</v>
      </c>
      <c r="B928" s="1">
        <v>16.2</v>
      </c>
      <c r="C928" s="1">
        <v>10.6</v>
      </c>
      <c r="D928" s="1">
        <v>19.100000000000001</v>
      </c>
      <c r="E928" s="1">
        <v>20.3</v>
      </c>
      <c r="F928" s="1">
        <v>24.3</v>
      </c>
      <c r="G928" s="1">
        <v>24.7</v>
      </c>
      <c r="H928" s="1">
        <v>26.2</v>
      </c>
      <c r="I928" s="1">
        <v>26.9</v>
      </c>
      <c r="J928" s="1">
        <v>27.7</v>
      </c>
      <c r="K928" s="1">
        <v>25.5</v>
      </c>
      <c r="L928" s="1">
        <v>23.4</v>
      </c>
      <c r="M928" s="1">
        <v>13.1</v>
      </c>
    </row>
    <row r="929" spans="1:13">
      <c r="A929" s="1">
        <v>3</v>
      </c>
      <c r="B929" s="1">
        <v>17.3</v>
      </c>
      <c r="C929" s="1">
        <v>10.199999999999999</v>
      </c>
      <c r="D929" s="1">
        <v>20.7</v>
      </c>
      <c r="E929" s="1">
        <v>20.8</v>
      </c>
      <c r="F929" s="1">
        <v>22.2</v>
      </c>
      <c r="G929" s="1">
        <v>26.3</v>
      </c>
      <c r="H929" s="1">
        <v>25.2</v>
      </c>
      <c r="I929" s="1">
        <v>27.7</v>
      </c>
      <c r="J929" s="1">
        <v>24.2</v>
      </c>
      <c r="K929" s="1">
        <v>22.9</v>
      </c>
      <c r="L929" s="1">
        <v>23.7</v>
      </c>
      <c r="M929" s="1">
        <v>12.7</v>
      </c>
    </row>
    <row r="930" spans="1:13">
      <c r="A930" s="1">
        <v>4</v>
      </c>
      <c r="B930" s="1">
        <v>17.7</v>
      </c>
      <c r="C930" s="1">
        <v>10.6</v>
      </c>
      <c r="D930" s="1">
        <v>17.3</v>
      </c>
      <c r="E930" s="1">
        <v>22.3</v>
      </c>
      <c r="F930" s="1">
        <v>20.9</v>
      </c>
      <c r="G930" s="1">
        <v>25.9</v>
      </c>
      <c r="H930" s="1">
        <v>27.5</v>
      </c>
      <c r="I930" s="1">
        <v>27.2</v>
      </c>
      <c r="J930" s="1">
        <v>25.2</v>
      </c>
      <c r="K930" s="1">
        <v>22.2</v>
      </c>
      <c r="L930" s="1">
        <v>23.2</v>
      </c>
      <c r="M930" s="1">
        <v>13.9</v>
      </c>
    </row>
    <row r="931" spans="1:13">
      <c r="A931" s="1">
        <v>5</v>
      </c>
      <c r="B931" s="1">
        <v>16.899999999999999</v>
      </c>
      <c r="C931" s="1">
        <v>9.5</v>
      </c>
      <c r="D931" s="1">
        <v>15</v>
      </c>
      <c r="E931" s="1">
        <v>22.2</v>
      </c>
      <c r="F931" s="1">
        <v>22.1</v>
      </c>
      <c r="G931" s="1">
        <v>24.2</v>
      </c>
      <c r="H931" s="1">
        <v>25.4</v>
      </c>
      <c r="I931" s="1">
        <v>27.1</v>
      </c>
      <c r="J931" s="1">
        <v>25.6</v>
      </c>
      <c r="K931" s="1">
        <v>22.9</v>
      </c>
      <c r="L931" s="1">
        <v>23.7</v>
      </c>
      <c r="M931" s="1">
        <v>17.100000000000001</v>
      </c>
    </row>
    <row r="932" spans="1:13">
      <c r="A932" s="1">
        <v>6</v>
      </c>
      <c r="B932" s="1">
        <v>18.5</v>
      </c>
      <c r="C932" s="1">
        <v>9.6999999999999993</v>
      </c>
      <c r="D932" s="1">
        <v>13.9</v>
      </c>
      <c r="E932" s="1">
        <v>21.4</v>
      </c>
      <c r="F932" s="1">
        <v>22.8</v>
      </c>
      <c r="G932" s="1">
        <v>24.7</v>
      </c>
      <c r="H932" s="1">
        <v>24.4</v>
      </c>
      <c r="I932" s="1">
        <v>28.1</v>
      </c>
      <c r="J932" s="1">
        <v>23.7</v>
      </c>
      <c r="K932" s="1">
        <v>23.1</v>
      </c>
      <c r="L932" s="1">
        <v>24.2</v>
      </c>
      <c r="M932" s="1">
        <v>18</v>
      </c>
    </row>
    <row r="933" spans="1:13">
      <c r="A933" s="1">
        <v>7</v>
      </c>
      <c r="B933" s="1">
        <v>19.2</v>
      </c>
      <c r="C933" s="1">
        <v>10.6</v>
      </c>
      <c r="D933" s="1">
        <v>14.1</v>
      </c>
      <c r="E933" s="1">
        <v>21</v>
      </c>
      <c r="F933" s="1">
        <v>23.9</v>
      </c>
      <c r="G933" s="1">
        <v>25.3</v>
      </c>
      <c r="H933" s="1">
        <v>27</v>
      </c>
      <c r="I933" s="1">
        <v>28.3</v>
      </c>
      <c r="J933" s="1">
        <v>24.9</v>
      </c>
      <c r="K933" s="1">
        <v>24.2</v>
      </c>
      <c r="L933" s="1">
        <v>23.8</v>
      </c>
      <c r="M933" s="1">
        <v>18.7</v>
      </c>
    </row>
    <row r="934" spans="1:13">
      <c r="A934" s="1">
        <v>8</v>
      </c>
      <c r="B934" s="1">
        <v>19.2</v>
      </c>
      <c r="C934" s="1">
        <v>10.1</v>
      </c>
      <c r="D934" s="1">
        <v>14.3</v>
      </c>
      <c r="E934" s="1">
        <v>19.8</v>
      </c>
      <c r="F934" s="1">
        <v>25.7</v>
      </c>
      <c r="G934" s="1">
        <v>27.5</v>
      </c>
      <c r="H934" s="1">
        <v>27.6</v>
      </c>
      <c r="I934" s="1">
        <v>27.2</v>
      </c>
      <c r="J934" s="1">
        <v>25.7</v>
      </c>
      <c r="K934" s="1">
        <v>22.9</v>
      </c>
      <c r="L934" s="1">
        <v>23.4</v>
      </c>
      <c r="M934" s="1">
        <v>18.7</v>
      </c>
    </row>
    <row r="935" spans="1:13">
      <c r="A935" s="1">
        <v>9</v>
      </c>
      <c r="B935" s="1">
        <v>17.8</v>
      </c>
      <c r="C935" s="1">
        <v>12.3</v>
      </c>
      <c r="D935" s="1">
        <v>13.9</v>
      </c>
      <c r="E935" s="1">
        <v>18</v>
      </c>
      <c r="F935" s="1">
        <v>25.4</v>
      </c>
      <c r="G935" s="1">
        <v>27.2</v>
      </c>
      <c r="H935" s="1">
        <v>28.3</v>
      </c>
      <c r="I935" s="1">
        <v>25.1</v>
      </c>
      <c r="J935" s="1">
        <v>25.7</v>
      </c>
      <c r="K935" s="1">
        <v>21.6</v>
      </c>
      <c r="L935" s="1">
        <v>22.1</v>
      </c>
      <c r="M935" s="1">
        <v>16.399999999999999</v>
      </c>
    </row>
    <row r="936" spans="1:13">
      <c r="A936" s="1">
        <v>10</v>
      </c>
      <c r="B936" s="1">
        <v>16.8</v>
      </c>
      <c r="C936" s="1">
        <v>13.1</v>
      </c>
      <c r="D936" s="1">
        <v>15.4</v>
      </c>
      <c r="E936" s="1">
        <v>19.3</v>
      </c>
      <c r="F936" s="1">
        <v>24.2</v>
      </c>
      <c r="G936" s="1">
        <v>24.2</v>
      </c>
      <c r="H936" s="1">
        <v>27.8</v>
      </c>
      <c r="I936" s="1">
        <v>26.1</v>
      </c>
      <c r="J936" s="1">
        <v>25.3</v>
      </c>
      <c r="K936" s="1">
        <v>22.7</v>
      </c>
      <c r="L936" s="1">
        <v>20.2</v>
      </c>
      <c r="M936" s="1">
        <v>18</v>
      </c>
    </row>
    <row r="937" spans="1:13">
      <c r="A937" s="1">
        <v>11</v>
      </c>
      <c r="B937" s="1">
        <v>21.7</v>
      </c>
      <c r="C937" s="1">
        <v>12.9</v>
      </c>
      <c r="D937" s="1">
        <v>15.2</v>
      </c>
      <c r="E937" s="1">
        <v>20.2</v>
      </c>
      <c r="F937" s="1">
        <v>24.5</v>
      </c>
      <c r="G937" s="1">
        <v>24.2</v>
      </c>
      <c r="H937" s="1">
        <v>27</v>
      </c>
      <c r="I937" s="1">
        <v>24.6</v>
      </c>
      <c r="J937" s="1">
        <v>27.2</v>
      </c>
      <c r="K937" s="1">
        <v>24.1</v>
      </c>
      <c r="L937" s="1">
        <v>20.100000000000001</v>
      </c>
      <c r="M937" s="1">
        <v>19.100000000000001</v>
      </c>
    </row>
    <row r="938" spans="1:13">
      <c r="A938" s="1">
        <v>12</v>
      </c>
      <c r="B938" s="1">
        <v>12.9</v>
      </c>
      <c r="C938" s="1">
        <v>10.6</v>
      </c>
      <c r="D938" s="1">
        <v>18</v>
      </c>
      <c r="E938" s="1">
        <v>22.3</v>
      </c>
      <c r="F938" s="1">
        <v>26.2</v>
      </c>
      <c r="G938" s="1">
        <v>23.9</v>
      </c>
      <c r="H938" s="1">
        <v>25.5</v>
      </c>
      <c r="I938" s="1">
        <v>25.2</v>
      </c>
      <c r="J938" s="1">
        <v>24.8</v>
      </c>
      <c r="K938" s="1">
        <v>21.7</v>
      </c>
      <c r="L938" s="1">
        <v>22.6</v>
      </c>
      <c r="M938" s="1">
        <v>18.5</v>
      </c>
    </row>
    <row r="939" spans="1:13">
      <c r="A939" s="1">
        <v>13</v>
      </c>
      <c r="B939" s="1">
        <v>9.6</v>
      </c>
      <c r="C939" s="1">
        <v>12.2</v>
      </c>
      <c r="D939" s="1">
        <v>18.7</v>
      </c>
      <c r="E939" s="1">
        <v>23.1</v>
      </c>
      <c r="F939" s="1">
        <v>25.4</v>
      </c>
      <c r="G939" s="1">
        <v>24.1</v>
      </c>
      <c r="H939" s="1">
        <v>24.7</v>
      </c>
      <c r="I939" s="1">
        <v>25.1</v>
      </c>
      <c r="J939" s="1">
        <v>26.2</v>
      </c>
      <c r="K939" s="1">
        <v>22.9</v>
      </c>
      <c r="L939" s="1">
        <v>22</v>
      </c>
      <c r="M939" s="1">
        <v>17.600000000000001</v>
      </c>
    </row>
    <row r="940" spans="1:13">
      <c r="A940" s="1">
        <v>14</v>
      </c>
      <c r="B940" s="1">
        <v>10.199999999999999</v>
      </c>
      <c r="C940" s="1">
        <v>14.2</v>
      </c>
      <c r="D940" s="1">
        <v>19.600000000000001</v>
      </c>
      <c r="E940" s="1">
        <v>20</v>
      </c>
      <c r="F940" s="1">
        <v>20.6</v>
      </c>
      <c r="G940" s="1">
        <v>25</v>
      </c>
      <c r="H940" s="1">
        <v>26.3</v>
      </c>
      <c r="I940" s="1">
        <v>24.3</v>
      </c>
      <c r="J940" s="1">
        <v>25.7</v>
      </c>
      <c r="K940" s="1">
        <v>22.2</v>
      </c>
      <c r="L940" s="1">
        <v>19.2</v>
      </c>
      <c r="M940" s="1">
        <v>17.8</v>
      </c>
    </row>
    <row r="941" spans="1:13">
      <c r="A941" s="1">
        <v>15</v>
      </c>
      <c r="B941" s="1">
        <v>9.6999999999999993</v>
      </c>
      <c r="C941" s="1">
        <v>16.2</v>
      </c>
      <c r="D941" s="1">
        <v>19.8</v>
      </c>
      <c r="E941" s="1">
        <v>17.8</v>
      </c>
      <c r="F941" s="1">
        <v>20.8</v>
      </c>
      <c r="G941" s="1">
        <v>25.1</v>
      </c>
      <c r="H941" s="1">
        <v>26.7</v>
      </c>
      <c r="I941" s="1">
        <v>24.7</v>
      </c>
      <c r="J941" s="1">
        <v>25.2</v>
      </c>
      <c r="K941" s="1">
        <v>23.6</v>
      </c>
      <c r="L941" s="1">
        <v>16.899999999999999</v>
      </c>
      <c r="M941" s="1">
        <v>15.5</v>
      </c>
    </row>
    <row r="942" spans="1:13">
      <c r="A942" s="1">
        <v>16</v>
      </c>
      <c r="B942" s="1">
        <v>9.6999999999999993</v>
      </c>
      <c r="C942" s="1">
        <v>18.3</v>
      </c>
      <c r="D942" s="1">
        <v>19.5</v>
      </c>
      <c r="E942" s="1">
        <v>19.100000000000001</v>
      </c>
      <c r="F942" s="1">
        <v>21</v>
      </c>
      <c r="G942" s="1">
        <v>25.4</v>
      </c>
      <c r="H942" s="1">
        <v>26.8</v>
      </c>
      <c r="I942" s="1">
        <v>26.7</v>
      </c>
      <c r="J942" s="1">
        <v>25.2</v>
      </c>
      <c r="K942" s="1">
        <v>24.2</v>
      </c>
      <c r="L942" s="1">
        <v>16</v>
      </c>
      <c r="M942" s="1">
        <v>14.1</v>
      </c>
    </row>
    <row r="943" spans="1:13">
      <c r="A943" s="1">
        <v>17</v>
      </c>
      <c r="B943" s="1">
        <v>11.1</v>
      </c>
      <c r="C943" s="1">
        <v>19.399999999999999</v>
      </c>
      <c r="D943" s="1">
        <v>20.6</v>
      </c>
      <c r="E943" s="1">
        <v>20.100000000000001</v>
      </c>
      <c r="F943" s="1">
        <v>24</v>
      </c>
      <c r="G943" s="1">
        <v>27.2</v>
      </c>
      <c r="H943" s="1">
        <v>27.7</v>
      </c>
      <c r="I943" s="1">
        <v>28.1</v>
      </c>
      <c r="J943" s="1">
        <v>24.7</v>
      </c>
      <c r="K943" s="1">
        <v>22.3</v>
      </c>
      <c r="L943" s="1">
        <v>16.5</v>
      </c>
      <c r="M943" s="1">
        <v>13.3</v>
      </c>
    </row>
    <row r="944" spans="1:13">
      <c r="A944" s="1">
        <v>18</v>
      </c>
      <c r="B944" s="1">
        <v>12.3</v>
      </c>
      <c r="C944" s="1">
        <v>20.100000000000001</v>
      </c>
      <c r="D944" s="1">
        <v>20.6</v>
      </c>
      <c r="E944" s="1">
        <v>22.2</v>
      </c>
      <c r="F944" s="1">
        <v>24.2</v>
      </c>
      <c r="G944" s="1">
        <v>28.7</v>
      </c>
      <c r="H944" s="1">
        <v>29.7</v>
      </c>
      <c r="I944" s="1">
        <v>29.2</v>
      </c>
      <c r="J944" s="1">
        <v>25.1</v>
      </c>
      <c r="K944" s="1">
        <v>20.399999999999999</v>
      </c>
      <c r="L944" s="1">
        <v>16.5</v>
      </c>
      <c r="M944" s="1">
        <v>15.4</v>
      </c>
    </row>
    <row r="945" spans="1:13">
      <c r="A945" s="1">
        <v>19</v>
      </c>
      <c r="B945" s="1">
        <v>10.199999999999999</v>
      </c>
      <c r="C945" s="1">
        <v>19.8</v>
      </c>
      <c r="D945" s="1">
        <v>22.3</v>
      </c>
      <c r="E945" s="1">
        <v>23.9</v>
      </c>
      <c r="F945" s="1">
        <v>24.3</v>
      </c>
      <c r="G945" s="1">
        <v>28</v>
      </c>
      <c r="H945" s="1">
        <v>25.5</v>
      </c>
      <c r="I945" s="1">
        <v>28.4</v>
      </c>
      <c r="J945" s="1">
        <v>25.7</v>
      </c>
      <c r="K945" s="1">
        <v>19.899999999999999</v>
      </c>
      <c r="L945" s="1">
        <v>16.7</v>
      </c>
      <c r="M945" s="1">
        <v>16.5</v>
      </c>
    </row>
    <row r="946" spans="1:13">
      <c r="A946" s="1">
        <v>20</v>
      </c>
      <c r="B946" s="1">
        <v>11.2</v>
      </c>
      <c r="C946" s="1">
        <v>18.899999999999999</v>
      </c>
      <c r="D946" s="1">
        <v>20.2</v>
      </c>
      <c r="E946" s="1">
        <v>23.2</v>
      </c>
      <c r="F946" s="1">
        <v>24.8</v>
      </c>
      <c r="G946" s="1">
        <v>28.4</v>
      </c>
      <c r="H946" s="1">
        <v>27.9</v>
      </c>
      <c r="I946" s="1">
        <v>24.2</v>
      </c>
      <c r="J946" s="1">
        <v>26.3</v>
      </c>
      <c r="K946" s="1">
        <v>18.8</v>
      </c>
      <c r="L946" s="1">
        <v>15.7</v>
      </c>
      <c r="M946" s="1">
        <v>15.5</v>
      </c>
    </row>
    <row r="947" spans="1:13">
      <c r="A947" s="1">
        <v>21</v>
      </c>
      <c r="B947" s="1">
        <v>12.2</v>
      </c>
      <c r="C947" s="1">
        <v>19.8</v>
      </c>
      <c r="D947" s="1">
        <v>17.3</v>
      </c>
      <c r="E947" s="1">
        <v>24.2</v>
      </c>
      <c r="F947" s="1">
        <v>24.8</v>
      </c>
      <c r="G947" s="1">
        <v>25.6</v>
      </c>
      <c r="H947" s="1">
        <v>27.2</v>
      </c>
      <c r="I947" s="1">
        <v>26.4</v>
      </c>
      <c r="J947" s="1">
        <v>24.7</v>
      </c>
      <c r="K947" s="1">
        <v>19.2</v>
      </c>
      <c r="L947" s="1">
        <v>18.600000000000001</v>
      </c>
      <c r="M947" s="1">
        <v>16.5</v>
      </c>
    </row>
    <row r="948" spans="1:13">
      <c r="A948" s="1">
        <v>22</v>
      </c>
      <c r="B948" s="1">
        <v>11.3</v>
      </c>
      <c r="C948" s="1">
        <v>19.3</v>
      </c>
      <c r="D948" s="1">
        <v>15.9</v>
      </c>
      <c r="E948" s="1">
        <v>24.8</v>
      </c>
      <c r="F948" s="1">
        <v>26.5</v>
      </c>
      <c r="G948" s="1">
        <v>28</v>
      </c>
      <c r="H948" s="1">
        <v>28</v>
      </c>
      <c r="I948" s="1">
        <v>27.6</v>
      </c>
      <c r="J948" s="1">
        <v>24.4</v>
      </c>
      <c r="K948" s="1">
        <v>17.8</v>
      </c>
      <c r="L948" s="1">
        <v>19.5</v>
      </c>
      <c r="M948" s="1">
        <v>19.5</v>
      </c>
    </row>
    <row r="949" spans="1:13">
      <c r="A949" s="1">
        <v>23</v>
      </c>
      <c r="B949" s="1">
        <v>13.3</v>
      </c>
      <c r="C949" s="1">
        <v>18.7</v>
      </c>
      <c r="D949" s="1">
        <v>18.600000000000001</v>
      </c>
      <c r="E949" s="1">
        <v>22.9</v>
      </c>
      <c r="F949" s="1">
        <v>25.4</v>
      </c>
      <c r="G949" s="1">
        <v>27.4</v>
      </c>
      <c r="H949" s="1">
        <v>25.7</v>
      </c>
      <c r="I949" s="1">
        <v>27.3</v>
      </c>
      <c r="J949" s="1">
        <v>25</v>
      </c>
      <c r="K949" s="1">
        <v>17.899999999999999</v>
      </c>
      <c r="L949" s="1">
        <v>17</v>
      </c>
      <c r="M949" s="1">
        <v>17.8</v>
      </c>
    </row>
    <row r="950" spans="1:13">
      <c r="A950" s="1">
        <v>24</v>
      </c>
      <c r="B950" s="1">
        <v>13.2</v>
      </c>
      <c r="C950" s="1">
        <v>19</v>
      </c>
      <c r="D950" s="1">
        <v>18.899999999999999</v>
      </c>
      <c r="E950" s="1">
        <v>21</v>
      </c>
      <c r="F950" s="1">
        <v>24.5</v>
      </c>
      <c r="G950" s="1">
        <v>23.7</v>
      </c>
      <c r="H950" s="1">
        <v>24.8</v>
      </c>
      <c r="I950" s="1">
        <v>25.8</v>
      </c>
      <c r="J950" s="1">
        <v>24.6</v>
      </c>
      <c r="K950" s="1">
        <v>20.100000000000001</v>
      </c>
      <c r="L950" s="1">
        <v>17.2</v>
      </c>
      <c r="M950" s="1">
        <v>14.1</v>
      </c>
    </row>
    <row r="951" spans="1:13">
      <c r="A951" s="1">
        <v>25</v>
      </c>
      <c r="B951" s="1">
        <v>11.7</v>
      </c>
      <c r="C951" s="1">
        <v>14.3</v>
      </c>
      <c r="D951" s="1">
        <v>17.8</v>
      </c>
      <c r="E951" s="1">
        <v>20.6</v>
      </c>
      <c r="F951" s="1">
        <v>24.3</v>
      </c>
      <c r="G951" s="1">
        <v>27.2</v>
      </c>
      <c r="H951" s="1">
        <v>25.3</v>
      </c>
      <c r="I951" s="1">
        <v>25.4</v>
      </c>
      <c r="J951" s="1">
        <v>24.1</v>
      </c>
      <c r="K951" s="1">
        <v>20.7</v>
      </c>
      <c r="L951" s="1">
        <v>17.600000000000001</v>
      </c>
      <c r="M951" s="1">
        <v>16.2</v>
      </c>
    </row>
    <row r="952" spans="1:13">
      <c r="A952" s="1">
        <v>26</v>
      </c>
      <c r="B952" s="1">
        <v>11.1</v>
      </c>
      <c r="C952" s="1">
        <v>17.100000000000001</v>
      </c>
      <c r="D952" s="1">
        <v>16</v>
      </c>
      <c r="E952" s="1">
        <v>22.2</v>
      </c>
      <c r="F952" s="1">
        <v>22.1</v>
      </c>
      <c r="G952" s="1">
        <v>26.7</v>
      </c>
      <c r="H952" s="1">
        <v>25.7</v>
      </c>
      <c r="I952" s="1">
        <v>25.6</v>
      </c>
      <c r="J952" s="1">
        <v>24.9</v>
      </c>
      <c r="K952" s="1">
        <v>23.3</v>
      </c>
      <c r="L952" s="1">
        <v>16.5</v>
      </c>
      <c r="M952" s="1">
        <v>15.5</v>
      </c>
    </row>
    <row r="953" spans="1:13">
      <c r="A953" s="1">
        <v>27</v>
      </c>
      <c r="B953" s="1">
        <v>13.1</v>
      </c>
      <c r="C953" s="1">
        <v>18</v>
      </c>
      <c r="D953" s="1">
        <v>17</v>
      </c>
      <c r="E953" s="1">
        <v>22.6</v>
      </c>
      <c r="F953" s="1">
        <v>22.3</v>
      </c>
      <c r="G953" s="1">
        <v>25.1</v>
      </c>
      <c r="H953" s="1">
        <v>28.2</v>
      </c>
      <c r="I953" s="1">
        <v>26.9</v>
      </c>
      <c r="J953" s="1">
        <v>25.8</v>
      </c>
      <c r="K953" s="1">
        <v>23.3</v>
      </c>
      <c r="L953" s="1">
        <v>19.3</v>
      </c>
      <c r="M953" s="1">
        <v>12.2</v>
      </c>
    </row>
    <row r="954" spans="1:13">
      <c r="A954" s="1">
        <v>28</v>
      </c>
      <c r="B954" s="1">
        <v>10.6</v>
      </c>
      <c r="C954" s="1">
        <v>18.100000000000001</v>
      </c>
      <c r="D954" s="1">
        <v>18.100000000000001</v>
      </c>
      <c r="E954" s="1">
        <v>23.1</v>
      </c>
      <c r="F954" s="1">
        <v>25</v>
      </c>
      <c r="G954" s="1">
        <v>25.2</v>
      </c>
      <c r="H954" s="1">
        <v>22.4</v>
      </c>
      <c r="I954" s="1">
        <v>24.7</v>
      </c>
      <c r="J954" s="1">
        <v>25.7</v>
      </c>
      <c r="K954" s="1">
        <v>23.7</v>
      </c>
      <c r="L954" s="1">
        <v>19</v>
      </c>
      <c r="M954" s="1">
        <v>13.3</v>
      </c>
    </row>
    <row r="955" spans="1:13">
      <c r="A955" s="1">
        <v>29</v>
      </c>
      <c r="B955" s="1">
        <v>8.8000000000000007</v>
      </c>
      <c r="D955" s="1">
        <v>18.899999999999999</v>
      </c>
      <c r="E955" s="1">
        <v>24.7</v>
      </c>
      <c r="F955" s="1">
        <v>26</v>
      </c>
      <c r="G955" s="1">
        <v>27.3</v>
      </c>
      <c r="H955" s="1">
        <v>25.1</v>
      </c>
      <c r="I955" s="1">
        <v>24.7</v>
      </c>
      <c r="J955" s="1">
        <v>25.7</v>
      </c>
      <c r="K955" s="1">
        <v>23.2</v>
      </c>
      <c r="L955" s="1">
        <v>16.100000000000001</v>
      </c>
      <c r="M955" s="1">
        <v>14.3</v>
      </c>
    </row>
    <row r="956" spans="1:13">
      <c r="A956" s="1">
        <v>30</v>
      </c>
      <c r="B956" s="1">
        <v>8.6999999999999993</v>
      </c>
      <c r="D956" s="1">
        <v>18.5</v>
      </c>
      <c r="E956" s="1">
        <v>24.7</v>
      </c>
      <c r="F956" s="1">
        <v>26.5</v>
      </c>
      <c r="G956" s="1">
        <v>28.2</v>
      </c>
      <c r="H956" s="1">
        <v>24.8</v>
      </c>
      <c r="I956" s="1">
        <v>25</v>
      </c>
      <c r="J956" s="1">
        <v>25.4</v>
      </c>
      <c r="K956" s="1">
        <v>23.4</v>
      </c>
      <c r="L956" s="1">
        <v>13.2</v>
      </c>
      <c r="M956" s="1">
        <v>12.3</v>
      </c>
    </row>
    <row r="957" spans="1:13">
      <c r="A957" s="1">
        <v>31</v>
      </c>
      <c r="B957" s="1">
        <v>10.8</v>
      </c>
      <c r="D957" s="1">
        <v>19.8</v>
      </c>
      <c r="F957" s="1">
        <v>22.2</v>
      </c>
      <c r="H957" s="1">
        <v>26.7</v>
      </c>
      <c r="I957" s="1">
        <v>25.7</v>
      </c>
      <c r="K957" s="1">
        <v>23.4</v>
      </c>
      <c r="M957" s="1">
        <v>12.9</v>
      </c>
    </row>
    <row r="958" spans="1:13">
      <c r="A958" s="1">
        <f>A925+1</f>
        <v>1990</v>
      </c>
      <c r="B958" s="1" t="s">
        <v>2</v>
      </c>
      <c r="C958" s="1" t="s">
        <v>3</v>
      </c>
      <c r="D958" s="1" t="s">
        <v>4</v>
      </c>
      <c r="E958" s="1" t="s">
        <v>5</v>
      </c>
      <c r="F958" s="1" t="s">
        <v>6</v>
      </c>
      <c r="G958" s="1" t="s">
        <v>7</v>
      </c>
      <c r="H958" s="1" t="s">
        <v>8</v>
      </c>
      <c r="I958" s="1" t="s">
        <v>9</v>
      </c>
      <c r="J958" s="1" t="s">
        <v>10</v>
      </c>
      <c r="K958" s="1" t="s">
        <v>11</v>
      </c>
      <c r="L958" s="1" t="s">
        <v>12</v>
      </c>
      <c r="M958" s="1" t="s">
        <v>13</v>
      </c>
    </row>
    <row r="960" spans="1:13">
      <c r="A960" s="1">
        <v>1</v>
      </c>
      <c r="B960" s="1">
        <v>13.1</v>
      </c>
      <c r="C960" s="1">
        <v>9.5</v>
      </c>
      <c r="D960" s="1">
        <v>13.2</v>
      </c>
      <c r="E960" s="1">
        <v>23</v>
      </c>
      <c r="F960" s="1">
        <v>25.7</v>
      </c>
      <c r="G960" s="1">
        <v>21.9</v>
      </c>
      <c r="H960" s="1">
        <v>26</v>
      </c>
      <c r="I960" s="1">
        <v>27.6</v>
      </c>
      <c r="J960" s="1">
        <v>27.1</v>
      </c>
      <c r="K960" s="1">
        <v>24.5</v>
      </c>
      <c r="L960" s="1">
        <v>23.1</v>
      </c>
      <c r="M960" s="1">
        <v>15.5</v>
      </c>
    </row>
    <row r="961" spans="1:13">
      <c r="A961" s="1">
        <v>2</v>
      </c>
      <c r="B961" s="1">
        <v>14.2</v>
      </c>
      <c r="C961" s="1">
        <v>9.3000000000000007</v>
      </c>
      <c r="D961" s="1">
        <v>12.5</v>
      </c>
      <c r="E961" s="1">
        <v>24</v>
      </c>
      <c r="F961" s="1">
        <v>25.6</v>
      </c>
      <c r="G961" s="1">
        <v>21.5</v>
      </c>
      <c r="H961" s="1">
        <v>26.5</v>
      </c>
      <c r="I961" s="1">
        <v>28.8</v>
      </c>
      <c r="J961" s="1">
        <v>26.7</v>
      </c>
      <c r="K961" s="1">
        <v>25.1</v>
      </c>
      <c r="L961" s="1">
        <v>23.1</v>
      </c>
      <c r="M961" s="1">
        <v>12.8</v>
      </c>
    </row>
    <row r="962" spans="1:13">
      <c r="A962" s="1">
        <v>3</v>
      </c>
      <c r="B962" s="1">
        <v>15.8</v>
      </c>
      <c r="C962" s="1">
        <v>9.5</v>
      </c>
      <c r="D962" s="1">
        <v>12.2</v>
      </c>
      <c r="E962" s="1">
        <v>24.6</v>
      </c>
      <c r="F962" s="1">
        <v>25.6</v>
      </c>
      <c r="G962" s="1">
        <v>25.4</v>
      </c>
      <c r="H962" s="1">
        <v>26.1</v>
      </c>
      <c r="I962" s="1">
        <v>26.9</v>
      </c>
      <c r="J962" s="1">
        <v>27.1</v>
      </c>
      <c r="K962" s="1">
        <v>25.4</v>
      </c>
      <c r="L962" s="1">
        <v>24.4</v>
      </c>
      <c r="M962" s="1">
        <v>12.3</v>
      </c>
    </row>
    <row r="963" spans="1:13">
      <c r="A963" s="1">
        <v>4</v>
      </c>
      <c r="B963" s="1">
        <v>14.7</v>
      </c>
      <c r="C963" s="1">
        <v>12</v>
      </c>
      <c r="D963" s="1">
        <v>12.9</v>
      </c>
      <c r="E963" s="1">
        <v>19.7</v>
      </c>
      <c r="F963" s="1">
        <v>17.600000000000001</v>
      </c>
      <c r="G963" s="1">
        <v>23.6</v>
      </c>
      <c r="H963" s="1">
        <v>27.1</v>
      </c>
      <c r="I963" s="1">
        <v>27.5</v>
      </c>
      <c r="J963" s="1">
        <v>25.2</v>
      </c>
      <c r="K963" s="1">
        <v>23.6</v>
      </c>
      <c r="L963" s="1">
        <v>25</v>
      </c>
      <c r="M963" s="1">
        <v>10.8</v>
      </c>
    </row>
    <row r="964" spans="1:13">
      <c r="A964" s="1">
        <v>5</v>
      </c>
      <c r="B964" s="1">
        <v>15.3</v>
      </c>
      <c r="C964" s="1">
        <v>10.9</v>
      </c>
      <c r="D964" s="1">
        <v>14.2</v>
      </c>
      <c r="E964" s="1">
        <v>15.1</v>
      </c>
      <c r="F964" s="1">
        <v>19.5</v>
      </c>
      <c r="G964" s="1">
        <v>26.2</v>
      </c>
      <c r="H964" s="1">
        <v>25.7</v>
      </c>
      <c r="I964" s="1">
        <v>26.9</v>
      </c>
      <c r="J964" s="1">
        <v>26.1</v>
      </c>
      <c r="K964" s="1">
        <v>23.2</v>
      </c>
      <c r="L964" s="1">
        <v>24.8</v>
      </c>
      <c r="M964" s="1">
        <v>11.7</v>
      </c>
    </row>
    <row r="965" spans="1:13">
      <c r="A965" s="1">
        <v>6</v>
      </c>
      <c r="B965" s="1">
        <v>16.100000000000001</v>
      </c>
      <c r="C965" s="1">
        <v>10.5</v>
      </c>
      <c r="D965" s="1">
        <v>13.9</v>
      </c>
      <c r="E965" s="1">
        <v>16.399999999999999</v>
      </c>
      <c r="F965" s="1">
        <v>20.3</v>
      </c>
      <c r="G965" s="1">
        <v>26.5</v>
      </c>
      <c r="H965" s="1">
        <v>27.5</v>
      </c>
      <c r="I965" s="1">
        <v>27.6</v>
      </c>
      <c r="J965" s="1">
        <v>26.1</v>
      </c>
      <c r="K965" s="1">
        <v>22.8</v>
      </c>
      <c r="L965" s="1">
        <v>22.1</v>
      </c>
      <c r="M965" s="1">
        <v>11.4</v>
      </c>
    </row>
    <row r="966" spans="1:13">
      <c r="A966" s="1">
        <v>7</v>
      </c>
      <c r="B966" s="1">
        <v>16.2</v>
      </c>
      <c r="C966" s="1">
        <v>12.8</v>
      </c>
      <c r="D966" s="1">
        <v>14.7</v>
      </c>
      <c r="E966" s="1">
        <v>19</v>
      </c>
      <c r="F966" s="1">
        <v>21.3</v>
      </c>
      <c r="G966" s="1">
        <v>28.5</v>
      </c>
      <c r="H966" s="1">
        <v>28</v>
      </c>
      <c r="I966" s="1">
        <v>28</v>
      </c>
      <c r="J966" s="1">
        <v>26.7</v>
      </c>
      <c r="K966" s="1">
        <v>23.6</v>
      </c>
      <c r="L966" s="1">
        <v>23</v>
      </c>
      <c r="M966" s="1">
        <v>11.8</v>
      </c>
    </row>
    <row r="967" spans="1:13">
      <c r="A967" s="1">
        <v>8</v>
      </c>
      <c r="B967" s="1">
        <v>17.2</v>
      </c>
      <c r="C967" s="1">
        <v>15.1</v>
      </c>
      <c r="D967" s="1">
        <v>13.7</v>
      </c>
      <c r="E967" s="1">
        <v>21.1</v>
      </c>
      <c r="F967" s="1">
        <v>22.6</v>
      </c>
      <c r="G967" s="1">
        <v>28.1</v>
      </c>
      <c r="H967" s="1">
        <v>28.1</v>
      </c>
      <c r="I967" s="1">
        <v>28.4</v>
      </c>
      <c r="J967" s="1">
        <v>26.9</v>
      </c>
      <c r="K967" s="1">
        <v>24.1</v>
      </c>
      <c r="L967" s="1">
        <v>24.1</v>
      </c>
      <c r="M967" s="1">
        <v>13.1</v>
      </c>
    </row>
    <row r="968" spans="1:13">
      <c r="A968" s="1">
        <v>9</v>
      </c>
      <c r="B968" s="1">
        <v>19.7</v>
      </c>
      <c r="C968" s="1">
        <v>17.2</v>
      </c>
      <c r="D968" s="1">
        <v>14.3</v>
      </c>
      <c r="E968" s="1">
        <v>21.6</v>
      </c>
      <c r="F968" s="1">
        <v>23</v>
      </c>
      <c r="G968" s="1">
        <v>24.9</v>
      </c>
      <c r="H968" s="1">
        <v>24.7</v>
      </c>
      <c r="I968" s="1">
        <v>28</v>
      </c>
      <c r="J968" s="1">
        <v>26.7</v>
      </c>
      <c r="K968" s="1">
        <v>24.7</v>
      </c>
      <c r="L968" s="1">
        <v>16.2</v>
      </c>
      <c r="M968" s="1">
        <v>14.3</v>
      </c>
    </row>
    <row r="969" spans="1:13">
      <c r="A969" s="1">
        <v>10</v>
      </c>
      <c r="B969" s="1">
        <v>20.100000000000001</v>
      </c>
      <c r="C969" s="1">
        <v>17.600000000000001</v>
      </c>
      <c r="D969" s="1">
        <v>15</v>
      </c>
      <c r="E969" s="1">
        <v>23</v>
      </c>
      <c r="F969" s="1">
        <v>25.1</v>
      </c>
      <c r="G969" s="1">
        <v>26.1</v>
      </c>
      <c r="H969" s="1">
        <v>25.1</v>
      </c>
      <c r="I969" s="1">
        <v>27</v>
      </c>
      <c r="J969" s="1">
        <v>27.6</v>
      </c>
      <c r="K969" s="1">
        <v>23.6</v>
      </c>
      <c r="L969" s="1">
        <v>15.8</v>
      </c>
      <c r="M969" s="1">
        <v>15.8</v>
      </c>
    </row>
    <row r="970" spans="1:13">
      <c r="A970" s="1">
        <v>11</v>
      </c>
      <c r="B970" s="1">
        <v>20.6</v>
      </c>
      <c r="C970" s="1">
        <v>18.399999999999999</v>
      </c>
      <c r="D970" s="1">
        <v>17.899999999999999</v>
      </c>
      <c r="E970" s="1">
        <v>22.4</v>
      </c>
      <c r="F970" s="1">
        <v>22.7</v>
      </c>
      <c r="G970" s="1">
        <v>26.2</v>
      </c>
      <c r="H970" s="1">
        <v>26.2</v>
      </c>
      <c r="I970" s="1">
        <v>26.1</v>
      </c>
      <c r="J970" s="1">
        <v>28.2</v>
      </c>
      <c r="K970" s="1">
        <v>24.3</v>
      </c>
      <c r="L970" s="1">
        <v>14.8</v>
      </c>
      <c r="M970" s="1">
        <v>18.7</v>
      </c>
    </row>
    <row r="971" spans="1:13">
      <c r="A971" s="1">
        <v>12</v>
      </c>
      <c r="B971" s="1">
        <v>19.2</v>
      </c>
      <c r="C971" s="1">
        <v>17.399999999999999</v>
      </c>
      <c r="D971" s="1">
        <v>18.899999999999999</v>
      </c>
      <c r="E971" s="1">
        <v>20.2</v>
      </c>
      <c r="F971" s="1">
        <v>22.8</v>
      </c>
      <c r="G971" s="1">
        <v>26.2</v>
      </c>
      <c r="H971" s="1">
        <v>27.4</v>
      </c>
      <c r="I971" s="1">
        <v>25.1</v>
      </c>
      <c r="J971" s="1">
        <v>24.2</v>
      </c>
      <c r="K971" s="1">
        <v>23.1</v>
      </c>
      <c r="L971" s="1">
        <v>16</v>
      </c>
      <c r="M971" s="1">
        <v>21.3</v>
      </c>
    </row>
    <row r="972" spans="1:13">
      <c r="A972" s="1">
        <v>13</v>
      </c>
      <c r="B972" s="1">
        <v>17.8</v>
      </c>
      <c r="C972" s="1">
        <v>17.2</v>
      </c>
      <c r="D972" s="1">
        <v>19.3</v>
      </c>
      <c r="E972" s="1">
        <v>20.8</v>
      </c>
      <c r="F972" s="1">
        <v>23.2</v>
      </c>
      <c r="G972" s="1">
        <v>27.2</v>
      </c>
      <c r="H972" s="1">
        <v>28.1</v>
      </c>
      <c r="I972" s="1">
        <v>26.3</v>
      </c>
      <c r="J972" s="1">
        <v>25.7</v>
      </c>
      <c r="K972" s="1">
        <v>24.5</v>
      </c>
      <c r="L972" s="1">
        <v>18.3</v>
      </c>
      <c r="M972" s="1">
        <v>21.6</v>
      </c>
    </row>
    <row r="973" spans="1:13">
      <c r="A973" s="1">
        <v>14</v>
      </c>
      <c r="B973" s="1">
        <v>19.2</v>
      </c>
      <c r="C973" s="1">
        <v>19.8</v>
      </c>
      <c r="D973" s="1">
        <v>19.7</v>
      </c>
      <c r="E973" s="1">
        <v>21.3</v>
      </c>
      <c r="F973" s="1">
        <v>25.1</v>
      </c>
      <c r="G973" s="1">
        <v>27.7</v>
      </c>
      <c r="H973" s="1">
        <v>28.7</v>
      </c>
      <c r="I973" s="1">
        <v>26.6</v>
      </c>
      <c r="J973" s="1">
        <v>24.6</v>
      </c>
      <c r="K973" s="1">
        <v>22.5</v>
      </c>
      <c r="L973" s="1">
        <v>19</v>
      </c>
      <c r="M973" s="1">
        <v>21.7</v>
      </c>
    </row>
    <row r="974" spans="1:13">
      <c r="A974" s="1">
        <v>15</v>
      </c>
      <c r="B974" s="1">
        <v>17.2</v>
      </c>
      <c r="C974" s="1">
        <v>21.3</v>
      </c>
      <c r="D974" s="1">
        <v>20.100000000000001</v>
      </c>
      <c r="E974" s="1">
        <v>22.7</v>
      </c>
      <c r="F974" s="1">
        <v>25.1</v>
      </c>
      <c r="G974" s="1">
        <v>28.1</v>
      </c>
      <c r="H974" s="1">
        <v>27</v>
      </c>
      <c r="I974" s="1">
        <v>27.6</v>
      </c>
      <c r="J974" s="1">
        <v>25.1</v>
      </c>
      <c r="K974" s="1">
        <v>22.8</v>
      </c>
      <c r="L974" s="1">
        <v>18.100000000000001</v>
      </c>
      <c r="M974" s="1">
        <v>21.3</v>
      </c>
    </row>
    <row r="975" spans="1:13">
      <c r="A975" s="1">
        <v>16</v>
      </c>
      <c r="B975" s="1">
        <v>14.9</v>
      </c>
      <c r="C975" s="1">
        <v>21.4</v>
      </c>
      <c r="D975" s="1">
        <v>20.100000000000001</v>
      </c>
      <c r="E975" s="1">
        <v>24</v>
      </c>
      <c r="F975" s="1">
        <v>19.8</v>
      </c>
      <c r="G975" s="1">
        <v>27</v>
      </c>
      <c r="H975" s="1">
        <v>26.4</v>
      </c>
      <c r="I975" s="1">
        <v>28.1</v>
      </c>
      <c r="J975" s="1">
        <v>25.1</v>
      </c>
      <c r="K975" s="1">
        <v>23.5</v>
      </c>
      <c r="L975" s="1">
        <v>17.5</v>
      </c>
      <c r="M975" s="1">
        <v>20.6</v>
      </c>
    </row>
    <row r="976" spans="1:13">
      <c r="A976" s="1">
        <v>17</v>
      </c>
      <c r="B976" s="1">
        <v>14.8</v>
      </c>
      <c r="C976" s="1">
        <v>19.899999999999999</v>
      </c>
      <c r="D976" s="1">
        <v>20</v>
      </c>
      <c r="E976" s="1">
        <v>24.9</v>
      </c>
      <c r="F976" s="1">
        <v>19.5</v>
      </c>
      <c r="G976" s="1">
        <v>28.5</v>
      </c>
      <c r="H976" s="1">
        <v>27.7</v>
      </c>
      <c r="I976" s="1">
        <v>27.7</v>
      </c>
      <c r="J976" s="1">
        <v>24.9</v>
      </c>
      <c r="K976" s="1">
        <v>24.7</v>
      </c>
      <c r="L976" s="1">
        <v>18.5</v>
      </c>
      <c r="M976" s="1">
        <v>20.100000000000001</v>
      </c>
    </row>
    <row r="977" spans="1:13">
      <c r="A977" s="1">
        <v>18</v>
      </c>
      <c r="B977" s="1">
        <v>15</v>
      </c>
      <c r="C977" s="1">
        <v>22.1</v>
      </c>
      <c r="D977" s="1">
        <v>17.2</v>
      </c>
      <c r="E977" s="1">
        <v>21.5</v>
      </c>
      <c r="F977" s="1">
        <v>21.6</v>
      </c>
      <c r="G977" s="1">
        <v>27.3</v>
      </c>
      <c r="H977" s="1">
        <v>27.6</v>
      </c>
      <c r="I977" s="1">
        <v>28.1</v>
      </c>
      <c r="J977" s="1">
        <v>24.4</v>
      </c>
      <c r="K977" s="1">
        <v>23.5</v>
      </c>
      <c r="L977" s="1">
        <v>20.2</v>
      </c>
      <c r="M977" s="1">
        <v>19.100000000000001</v>
      </c>
    </row>
    <row r="978" spans="1:13">
      <c r="A978" s="1">
        <v>19</v>
      </c>
      <c r="B978" s="1">
        <v>16.2</v>
      </c>
      <c r="C978" s="1">
        <v>22.1</v>
      </c>
      <c r="D978" s="1">
        <v>18.7</v>
      </c>
      <c r="E978" s="1">
        <v>21.9</v>
      </c>
      <c r="F978" s="1">
        <v>23.9</v>
      </c>
      <c r="G978" s="1">
        <v>25.8</v>
      </c>
      <c r="H978" s="1">
        <v>24.3</v>
      </c>
      <c r="I978" s="1">
        <v>27.7</v>
      </c>
      <c r="J978" s="1">
        <v>25</v>
      </c>
      <c r="K978" s="1">
        <v>23.4</v>
      </c>
      <c r="L978" s="1">
        <v>22.7</v>
      </c>
      <c r="M978" s="1">
        <v>19.399999999999999</v>
      </c>
    </row>
    <row r="979" spans="1:13">
      <c r="A979" s="1">
        <v>20</v>
      </c>
      <c r="B979" s="1">
        <v>13</v>
      </c>
      <c r="C979" s="1">
        <v>21.4</v>
      </c>
      <c r="D979" s="1">
        <v>18.5</v>
      </c>
      <c r="E979" s="1">
        <v>24.2</v>
      </c>
      <c r="F979" s="1">
        <v>24.2</v>
      </c>
      <c r="G979" s="1">
        <v>25.6</v>
      </c>
      <c r="H979" s="1">
        <v>23.7</v>
      </c>
      <c r="I979" s="1">
        <v>28.6</v>
      </c>
      <c r="J979" s="1">
        <v>23.6</v>
      </c>
      <c r="K979" s="1">
        <v>23</v>
      </c>
      <c r="L979" s="1">
        <v>23.1</v>
      </c>
      <c r="M979" s="1">
        <v>18.7</v>
      </c>
    </row>
    <row r="980" spans="1:13">
      <c r="A980" s="1">
        <v>21</v>
      </c>
      <c r="B980" s="1">
        <v>11.4</v>
      </c>
      <c r="C980" s="1">
        <v>20.3</v>
      </c>
      <c r="D980" s="1">
        <v>20.7</v>
      </c>
      <c r="E980" s="1">
        <v>24.5</v>
      </c>
      <c r="F980" s="1">
        <v>25.3</v>
      </c>
      <c r="G980" s="1">
        <v>26.6</v>
      </c>
      <c r="H980" s="1">
        <v>24.7</v>
      </c>
      <c r="I980" s="1">
        <v>29.7</v>
      </c>
      <c r="J980" s="1">
        <v>24.3</v>
      </c>
      <c r="K980" s="1">
        <v>24.1</v>
      </c>
      <c r="L980" s="1">
        <v>21.7</v>
      </c>
      <c r="M980" s="1">
        <v>16</v>
      </c>
    </row>
    <row r="981" spans="1:13">
      <c r="A981" s="1">
        <v>22</v>
      </c>
      <c r="B981" s="1">
        <v>11.9</v>
      </c>
      <c r="C981" s="1">
        <v>21.6</v>
      </c>
      <c r="D981" s="1">
        <v>22.4</v>
      </c>
      <c r="E981" s="1">
        <v>24.7</v>
      </c>
      <c r="F981" s="1">
        <v>26.1</v>
      </c>
      <c r="G981" s="1">
        <v>27.1</v>
      </c>
      <c r="H981" s="1">
        <v>25</v>
      </c>
      <c r="I981" s="1">
        <v>29.1</v>
      </c>
      <c r="J981" s="1">
        <v>26.3</v>
      </c>
      <c r="K981" s="1">
        <v>24.6</v>
      </c>
      <c r="L981" s="1">
        <v>20</v>
      </c>
      <c r="M981" s="1">
        <v>16.100000000000001</v>
      </c>
    </row>
    <row r="982" spans="1:13">
      <c r="A982" s="1">
        <v>23</v>
      </c>
      <c r="B982" s="1">
        <v>12.7</v>
      </c>
      <c r="C982" s="1">
        <v>18</v>
      </c>
      <c r="D982" s="1">
        <v>22.7</v>
      </c>
      <c r="E982" s="1">
        <v>26.1</v>
      </c>
      <c r="F982" s="1">
        <v>25.2</v>
      </c>
      <c r="G982" s="1">
        <v>27.2</v>
      </c>
      <c r="H982" s="1">
        <v>25.1</v>
      </c>
      <c r="I982" s="1">
        <v>28.7</v>
      </c>
      <c r="J982" s="1">
        <v>23.2</v>
      </c>
      <c r="K982" s="1">
        <v>25.1</v>
      </c>
      <c r="L982" s="1">
        <v>20.5</v>
      </c>
      <c r="M982" s="1">
        <v>16.2</v>
      </c>
    </row>
    <row r="983" spans="1:13">
      <c r="A983" s="1">
        <v>24</v>
      </c>
      <c r="B983" s="1">
        <v>11.5</v>
      </c>
      <c r="C983" s="1">
        <v>13.2</v>
      </c>
      <c r="D983" s="1">
        <v>22.4</v>
      </c>
      <c r="E983" s="1">
        <v>19.3</v>
      </c>
      <c r="F983" s="1">
        <v>20</v>
      </c>
      <c r="G983" s="1">
        <v>26.4</v>
      </c>
      <c r="H983" s="1">
        <v>25.2</v>
      </c>
      <c r="I983" s="1">
        <v>29.8</v>
      </c>
      <c r="J983" s="1">
        <v>23.6</v>
      </c>
      <c r="K983" s="1">
        <v>20.100000000000001</v>
      </c>
      <c r="L983" s="1">
        <v>19.100000000000001</v>
      </c>
      <c r="M983" s="1">
        <v>15.9</v>
      </c>
    </row>
    <row r="984" spans="1:13">
      <c r="A984" s="1">
        <v>25</v>
      </c>
      <c r="B984" s="1">
        <v>14.5</v>
      </c>
      <c r="C984" s="1">
        <v>11.7</v>
      </c>
      <c r="D984" s="1">
        <v>22.5</v>
      </c>
      <c r="E984" s="1">
        <v>19</v>
      </c>
      <c r="F984" s="1">
        <v>21.2</v>
      </c>
      <c r="G984" s="1">
        <v>25.3</v>
      </c>
      <c r="H984" s="1">
        <v>25.5</v>
      </c>
      <c r="I984" s="1">
        <v>26.6</v>
      </c>
      <c r="J984" s="1">
        <v>25.2</v>
      </c>
      <c r="K984" s="1">
        <v>22</v>
      </c>
      <c r="L984" s="1">
        <v>21.1</v>
      </c>
      <c r="M984" s="1">
        <v>16.899999999999999</v>
      </c>
    </row>
    <row r="985" spans="1:13">
      <c r="A985" s="1">
        <v>26</v>
      </c>
      <c r="B985" s="1">
        <v>15.2</v>
      </c>
      <c r="C985" s="1">
        <v>10.7</v>
      </c>
      <c r="D985" s="1">
        <v>23.2</v>
      </c>
      <c r="E985" s="1">
        <v>20.100000000000001</v>
      </c>
      <c r="F985" s="1">
        <v>22.4</v>
      </c>
      <c r="G985" s="1">
        <v>26.1</v>
      </c>
      <c r="H985" s="1">
        <v>25.6</v>
      </c>
      <c r="I985" s="1">
        <v>25.8</v>
      </c>
      <c r="J985" s="1">
        <v>24.2</v>
      </c>
      <c r="K985" s="1">
        <v>20.5</v>
      </c>
      <c r="L985" s="1">
        <v>20.3</v>
      </c>
      <c r="M985" s="1">
        <v>18.100000000000001</v>
      </c>
    </row>
    <row r="986" spans="1:13">
      <c r="A986" s="1">
        <v>27</v>
      </c>
      <c r="B986" s="1">
        <v>15.8</v>
      </c>
      <c r="C986" s="1">
        <v>10.1</v>
      </c>
      <c r="D986" s="1">
        <v>20.5</v>
      </c>
      <c r="E986" s="1">
        <v>21.1</v>
      </c>
      <c r="F986" s="1">
        <v>23.4</v>
      </c>
      <c r="G986" s="1">
        <v>25.1</v>
      </c>
      <c r="H986" s="1">
        <v>25.8</v>
      </c>
      <c r="I986" s="1">
        <v>25.1</v>
      </c>
      <c r="J986" s="1">
        <v>25.9</v>
      </c>
      <c r="K986" s="1">
        <v>21.3</v>
      </c>
      <c r="L986" s="1">
        <v>19.100000000000001</v>
      </c>
      <c r="M986" s="1">
        <v>18.7</v>
      </c>
    </row>
    <row r="987" spans="1:13">
      <c r="A987" s="1">
        <v>28</v>
      </c>
      <c r="B987" s="1">
        <v>15.8</v>
      </c>
      <c r="C987" s="1">
        <v>13.1</v>
      </c>
      <c r="D987" s="1">
        <v>20.5</v>
      </c>
      <c r="E987" s="1">
        <v>22.6</v>
      </c>
      <c r="F987" s="1">
        <v>24.9</v>
      </c>
      <c r="G987" s="1">
        <v>25.1</v>
      </c>
      <c r="H987" s="1">
        <v>26.1</v>
      </c>
      <c r="I987" s="1">
        <v>27.6</v>
      </c>
      <c r="J987" s="1">
        <v>26.1</v>
      </c>
      <c r="K987" s="1">
        <v>20.9</v>
      </c>
      <c r="L987" s="1">
        <v>18.3</v>
      </c>
      <c r="M987" s="1">
        <v>19.899999999999999</v>
      </c>
    </row>
    <row r="988" spans="1:13">
      <c r="A988" s="1">
        <v>29</v>
      </c>
      <c r="B988" s="1">
        <v>17.5</v>
      </c>
      <c r="D988" s="1">
        <v>21.7</v>
      </c>
      <c r="E988" s="1">
        <v>25</v>
      </c>
      <c r="F988" s="1">
        <v>26</v>
      </c>
      <c r="G988" s="1">
        <v>26.1</v>
      </c>
      <c r="H988" s="1">
        <v>25.5</v>
      </c>
      <c r="I988" s="1">
        <v>26.1</v>
      </c>
      <c r="J988" s="1">
        <v>24.1</v>
      </c>
      <c r="K988" s="1">
        <v>20.7</v>
      </c>
      <c r="L988" s="1">
        <v>19.100000000000001</v>
      </c>
      <c r="M988" s="1">
        <v>20.100000000000001</v>
      </c>
    </row>
    <row r="989" spans="1:13">
      <c r="A989" s="1">
        <v>30</v>
      </c>
      <c r="B989" s="1">
        <v>11.4</v>
      </c>
      <c r="D989" s="1">
        <v>21.2</v>
      </c>
      <c r="E989" s="1">
        <v>24.9</v>
      </c>
      <c r="F989" s="1">
        <v>25.8</v>
      </c>
      <c r="G989" s="1">
        <v>26.1</v>
      </c>
      <c r="H989" s="1">
        <v>25.2</v>
      </c>
      <c r="I989" s="1">
        <v>24.4</v>
      </c>
      <c r="J989" s="1">
        <v>24.7</v>
      </c>
      <c r="K989" s="1">
        <v>20.2</v>
      </c>
      <c r="L989" s="1">
        <v>16.5</v>
      </c>
      <c r="M989" s="1">
        <v>20.3</v>
      </c>
    </row>
    <row r="990" spans="1:13">
      <c r="A990" s="1">
        <v>31</v>
      </c>
      <c r="B990" s="1">
        <v>12.2</v>
      </c>
      <c r="D990" s="1">
        <v>23.1</v>
      </c>
      <c r="F990" s="1">
        <v>26.1</v>
      </c>
      <c r="H990" s="1">
        <v>26.2</v>
      </c>
      <c r="I990" s="1">
        <v>25.1</v>
      </c>
      <c r="K990" s="1">
        <v>20.7</v>
      </c>
      <c r="M990" s="1">
        <v>18</v>
      </c>
    </row>
    <row r="991" spans="1:13">
      <c r="A991" s="1">
        <f>A958+1</f>
        <v>1991</v>
      </c>
      <c r="B991" s="1" t="s">
        <v>2</v>
      </c>
      <c r="C991" s="1" t="s">
        <v>3</v>
      </c>
      <c r="D991" s="1" t="s">
        <v>4</v>
      </c>
      <c r="E991" s="1" t="s">
        <v>5</v>
      </c>
      <c r="F991" s="1" t="s">
        <v>6</v>
      </c>
      <c r="G991" s="1" t="s">
        <v>7</v>
      </c>
      <c r="H991" s="1" t="s">
        <v>8</v>
      </c>
      <c r="I991" s="1" t="s">
        <v>9</v>
      </c>
      <c r="J991" s="1" t="s">
        <v>10</v>
      </c>
      <c r="K991" s="1" t="s">
        <v>11</v>
      </c>
      <c r="L991" s="1" t="s">
        <v>12</v>
      </c>
      <c r="M991" s="1" t="s">
        <v>13</v>
      </c>
    </row>
    <row r="993" spans="1:13">
      <c r="A993" s="1">
        <v>1</v>
      </c>
      <c r="B993" s="1">
        <v>20.100000000000001</v>
      </c>
      <c r="C993" s="1">
        <v>13.1</v>
      </c>
      <c r="D993" s="1">
        <v>22.3</v>
      </c>
      <c r="E993" s="1">
        <v>15.1</v>
      </c>
      <c r="F993" s="1">
        <v>24.1</v>
      </c>
      <c r="G993" s="1">
        <v>27.1</v>
      </c>
      <c r="H993" s="1">
        <v>27.3</v>
      </c>
      <c r="I993" s="1">
        <v>25.9</v>
      </c>
      <c r="J993" s="1">
        <v>27.6</v>
      </c>
      <c r="K993" s="1">
        <v>25.2</v>
      </c>
      <c r="L993" s="1">
        <v>17.7</v>
      </c>
      <c r="M993" s="1">
        <v>16.100000000000001</v>
      </c>
    </row>
    <row r="994" spans="1:13">
      <c r="A994" s="1">
        <v>2</v>
      </c>
      <c r="B994" s="1">
        <v>19.100000000000001</v>
      </c>
      <c r="C994" s="1">
        <v>12.9</v>
      </c>
      <c r="D994" s="1">
        <v>16.3</v>
      </c>
      <c r="E994" s="1">
        <v>15.4</v>
      </c>
      <c r="F994" s="1">
        <v>19.7</v>
      </c>
      <c r="G994" s="1">
        <v>27.7</v>
      </c>
      <c r="H994" s="1">
        <v>26.9</v>
      </c>
      <c r="I994" s="1">
        <v>24.8</v>
      </c>
      <c r="J994" s="1">
        <v>27.7</v>
      </c>
      <c r="K994" s="1">
        <v>25.7</v>
      </c>
      <c r="L994" s="1">
        <v>20.9</v>
      </c>
      <c r="M994" s="1">
        <v>17.7</v>
      </c>
    </row>
    <row r="995" spans="1:13">
      <c r="A995" s="1">
        <v>3</v>
      </c>
      <c r="B995" s="1">
        <v>18.5</v>
      </c>
      <c r="C995" s="1">
        <v>13.1</v>
      </c>
      <c r="D995" s="1">
        <v>15</v>
      </c>
      <c r="E995" s="1">
        <v>14.8</v>
      </c>
      <c r="F995" s="1">
        <v>19.600000000000001</v>
      </c>
      <c r="G995" s="1">
        <v>27.2</v>
      </c>
      <c r="H995" s="1">
        <v>27</v>
      </c>
      <c r="I995" s="1">
        <v>27.5</v>
      </c>
      <c r="J995" s="1">
        <v>27.3</v>
      </c>
      <c r="K995" s="1">
        <v>25.7</v>
      </c>
      <c r="L995" s="1">
        <v>19.3</v>
      </c>
      <c r="M995" s="1">
        <v>18.100000000000001</v>
      </c>
    </row>
    <row r="996" spans="1:13">
      <c r="A996" s="1">
        <v>4</v>
      </c>
      <c r="B996" s="1">
        <v>17.2</v>
      </c>
      <c r="C996" s="1">
        <v>12.8</v>
      </c>
      <c r="D996" s="1">
        <v>16.600000000000001</v>
      </c>
      <c r="E996" s="1">
        <v>16.2</v>
      </c>
      <c r="F996" s="1">
        <v>22.2</v>
      </c>
      <c r="G996" s="1">
        <v>25.2</v>
      </c>
      <c r="H996" s="1">
        <v>27.9</v>
      </c>
      <c r="I996" s="1">
        <v>27.7</v>
      </c>
      <c r="J996" s="1">
        <v>25.7</v>
      </c>
      <c r="K996" s="1">
        <v>25.1</v>
      </c>
      <c r="L996" s="1">
        <v>20.2</v>
      </c>
      <c r="M996" s="1">
        <v>18.100000000000001</v>
      </c>
    </row>
    <row r="997" spans="1:13">
      <c r="A997" s="1">
        <v>5</v>
      </c>
      <c r="B997" s="1">
        <v>12.4</v>
      </c>
      <c r="C997" s="1">
        <v>13</v>
      </c>
      <c r="D997" s="1">
        <v>19.100000000000001</v>
      </c>
      <c r="E997" s="1">
        <v>16.5</v>
      </c>
      <c r="F997" s="1">
        <v>25.2</v>
      </c>
      <c r="G997" s="1">
        <v>25.9</v>
      </c>
      <c r="H997" s="1">
        <v>23.9</v>
      </c>
      <c r="I997" s="1">
        <v>27.5</v>
      </c>
      <c r="J997" s="1">
        <v>26.9</v>
      </c>
      <c r="K997" s="1">
        <v>24.5</v>
      </c>
      <c r="L997" s="1">
        <v>21.2</v>
      </c>
      <c r="M997" s="1">
        <v>18.2</v>
      </c>
    </row>
    <row r="998" spans="1:13">
      <c r="A998" s="1">
        <v>6</v>
      </c>
      <c r="B998" s="1">
        <v>11.6</v>
      </c>
      <c r="C998" s="1">
        <v>16.100000000000001</v>
      </c>
      <c r="D998" s="1">
        <v>21.8</v>
      </c>
      <c r="E998" s="1">
        <v>19.2</v>
      </c>
      <c r="F998" s="1">
        <v>25.5</v>
      </c>
      <c r="G998" s="1">
        <v>25.2</v>
      </c>
      <c r="H998" s="1">
        <v>28.9</v>
      </c>
      <c r="I998" s="1">
        <v>27.1</v>
      </c>
      <c r="J998" s="1">
        <v>26.3</v>
      </c>
      <c r="K998" s="1">
        <v>24.6</v>
      </c>
      <c r="L998" s="1">
        <v>21.1</v>
      </c>
      <c r="M998" s="1">
        <v>19.100000000000001</v>
      </c>
    </row>
    <row r="999" spans="1:13">
      <c r="A999" s="1">
        <v>7</v>
      </c>
      <c r="B999" s="1">
        <v>13.3</v>
      </c>
      <c r="C999" s="1">
        <v>19.3</v>
      </c>
      <c r="D999" s="1">
        <v>22.6</v>
      </c>
      <c r="E999" s="1">
        <v>20.3</v>
      </c>
      <c r="F999" s="1">
        <v>25.1</v>
      </c>
      <c r="G999" s="1">
        <v>24.7</v>
      </c>
      <c r="H999" s="1">
        <v>28.9</v>
      </c>
      <c r="I999" s="1">
        <v>27.7</v>
      </c>
      <c r="J999" s="1">
        <v>27.9</v>
      </c>
      <c r="K999" s="1">
        <v>24.6</v>
      </c>
      <c r="L999" s="1">
        <v>23.1</v>
      </c>
      <c r="M999" s="1">
        <v>19.899999999999999</v>
      </c>
    </row>
    <row r="1000" spans="1:13">
      <c r="A1000" s="1">
        <v>8</v>
      </c>
      <c r="B1000" s="1">
        <v>14.5</v>
      </c>
      <c r="C1000" s="1">
        <v>18.8</v>
      </c>
      <c r="D1000" s="1">
        <v>22.6</v>
      </c>
      <c r="E1000" s="1">
        <v>20.8</v>
      </c>
      <c r="F1000" s="1">
        <v>18.399999999999999</v>
      </c>
      <c r="G1000" s="1">
        <v>27.1</v>
      </c>
      <c r="H1000" s="1">
        <v>26.6</v>
      </c>
      <c r="I1000" s="1">
        <v>27.7</v>
      </c>
      <c r="J1000" s="1">
        <v>27.7</v>
      </c>
      <c r="K1000" s="1">
        <v>25.1</v>
      </c>
      <c r="L1000" s="1">
        <v>23.2</v>
      </c>
      <c r="M1000" s="1">
        <v>18</v>
      </c>
    </row>
    <row r="1001" spans="1:13">
      <c r="A1001" s="1">
        <v>9</v>
      </c>
      <c r="B1001" s="1">
        <v>13.2</v>
      </c>
      <c r="C1001" s="1">
        <v>20.7</v>
      </c>
      <c r="D1001" s="1">
        <v>22.6</v>
      </c>
      <c r="E1001" s="1">
        <v>23</v>
      </c>
      <c r="F1001" s="1">
        <v>21.1</v>
      </c>
      <c r="G1001" s="1">
        <v>25</v>
      </c>
      <c r="H1001" s="1">
        <v>25.4</v>
      </c>
      <c r="I1001" s="1">
        <v>28.1</v>
      </c>
      <c r="J1001" s="1">
        <v>25</v>
      </c>
      <c r="K1001" s="1">
        <v>23.8</v>
      </c>
      <c r="L1001" s="1">
        <v>21.7</v>
      </c>
      <c r="M1001" s="1">
        <v>19.7</v>
      </c>
    </row>
    <row r="1002" spans="1:13">
      <c r="A1002" s="1">
        <v>10</v>
      </c>
      <c r="B1002" s="1">
        <v>13.6</v>
      </c>
      <c r="C1002" s="1">
        <v>20.7</v>
      </c>
      <c r="D1002" s="1">
        <v>22.7</v>
      </c>
      <c r="E1002" s="1">
        <v>24</v>
      </c>
      <c r="F1002" s="1">
        <v>22.1</v>
      </c>
      <c r="G1002" s="1">
        <v>25.2</v>
      </c>
      <c r="H1002" s="1">
        <v>27.2</v>
      </c>
      <c r="I1002" s="1">
        <v>29.1</v>
      </c>
      <c r="J1002" s="1">
        <v>25.9</v>
      </c>
      <c r="K1002" s="1">
        <v>26.1</v>
      </c>
      <c r="L1002" s="1">
        <v>22.1</v>
      </c>
      <c r="M1002" s="1">
        <v>19.8</v>
      </c>
    </row>
    <row r="1003" spans="1:13">
      <c r="A1003" s="1">
        <v>11</v>
      </c>
      <c r="B1003" s="1">
        <v>15.4</v>
      </c>
      <c r="C1003" s="1">
        <v>21</v>
      </c>
      <c r="D1003" s="1">
        <v>23</v>
      </c>
      <c r="E1003" s="1">
        <v>24.7</v>
      </c>
      <c r="F1003" s="1">
        <v>23.2</v>
      </c>
      <c r="G1003" s="1">
        <v>25.3</v>
      </c>
      <c r="H1003" s="1">
        <v>27.1</v>
      </c>
      <c r="I1003" s="1">
        <v>28.3</v>
      </c>
      <c r="J1003" s="1">
        <v>24.9</v>
      </c>
      <c r="K1003" s="1">
        <v>24.8</v>
      </c>
      <c r="L1003" s="1">
        <v>20.100000000000001</v>
      </c>
      <c r="M1003" s="1">
        <v>20.399999999999999</v>
      </c>
    </row>
    <row r="1004" spans="1:13">
      <c r="A1004" s="1">
        <v>12</v>
      </c>
      <c r="B1004" s="1">
        <v>13.2</v>
      </c>
      <c r="C1004" s="1">
        <v>21.1</v>
      </c>
      <c r="D1004" s="1">
        <v>22.3</v>
      </c>
      <c r="E1004" s="1">
        <v>24.8</v>
      </c>
      <c r="F1004" s="1">
        <v>25.1</v>
      </c>
      <c r="G1004" s="1">
        <v>24.7</v>
      </c>
      <c r="H1004" s="1">
        <v>27.7</v>
      </c>
      <c r="I1004" s="1">
        <v>25.2</v>
      </c>
      <c r="J1004" s="1">
        <v>26.7</v>
      </c>
      <c r="K1004" s="1">
        <v>25.7</v>
      </c>
      <c r="L1004" s="1">
        <v>20.100000000000001</v>
      </c>
      <c r="M1004" s="1">
        <v>20</v>
      </c>
    </row>
    <row r="1005" spans="1:13">
      <c r="A1005" s="1">
        <v>13</v>
      </c>
      <c r="B1005" s="1">
        <v>12.6</v>
      </c>
      <c r="C1005" s="1">
        <v>21.8</v>
      </c>
      <c r="D1005" s="1">
        <v>22</v>
      </c>
      <c r="E1005" s="1">
        <v>24.9</v>
      </c>
      <c r="F1005" s="1">
        <v>25.7</v>
      </c>
      <c r="G1005" s="1">
        <v>24.6</v>
      </c>
      <c r="H1005" s="1">
        <v>28.1</v>
      </c>
      <c r="I1005" s="1">
        <v>25.6</v>
      </c>
      <c r="J1005" s="1">
        <v>25.8</v>
      </c>
      <c r="K1005" s="1">
        <v>26.6</v>
      </c>
      <c r="L1005" s="1">
        <v>18.7</v>
      </c>
      <c r="M1005" s="1">
        <v>16.7</v>
      </c>
    </row>
    <row r="1006" spans="1:13">
      <c r="A1006" s="1">
        <v>14</v>
      </c>
      <c r="B1006" s="1">
        <v>12.7</v>
      </c>
      <c r="C1006" s="1">
        <v>22.1</v>
      </c>
      <c r="D1006" s="1">
        <v>21.1</v>
      </c>
      <c r="E1006" s="1">
        <v>22.8</v>
      </c>
      <c r="F1006" s="1">
        <v>25.5</v>
      </c>
      <c r="G1006" s="1">
        <v>28</v>
      </c>
      <c r="H1006" s="1">
        <v>23.9</v>
      </c>
      <c r="I1006" s="1">
        <v>25</v>
      </c>
      <c r="J1006" s="1">
        <v>26.2</v>
      </c>
      <c r="K1006" s="1">
        <v>26.4</v>
      </c>
      <c r="L1006" s="1">
        <v>19.3</v>
      </c>
      <c r="M1006" s="1">
        <v>15.8</v>
      </c>
    </row>
    <row r="1007" spans="1:13">
      <c r="A1007" s="1">
        <v>15</v>
      </c>
      <c r="B1007" s="1">
        <v>12.8</v>
      </c>
      <c r="C1007" s="1">
        <v>18</v>
      </c>
      <c r="D1007" s="1">
        <v>20.399999999999999</v>
      </c>
      <c r="E1007" s="1">
        <v>23.9</v>
      </c>
      <c r="F1007" s="1">
        <v>26.5</v>
      </c>
      <c r="G1007" s="1">
        <v>29</v>
      </c>
      <c r="H1007" s="1">
        <v>25.7</v>
      </c>
      <c r="I1007" s="1">
        <v>25.2</v>
      </c>
      <c r="J1007" s="1">
        <v>26.4</v>
      </c>
      <c r="K1007" s="1">
        <v>26.3</v>
      </c>
      <c r="L1007" s="1">
        <v>15.7</v>
      </c>
      <c r="M1007" s="1">
        <v>18.399999999999999</v>
      </c>
    </row>
    <row r="1008" spans="1:13">
      <c r="A1008" s="1">
        <v>16</v>
      </c>
      <c r="B1008" s="1">
        <v>13.7</v>
      </c>
      <c r="C1008" s="1">
        <v>17.7</v>
      </c>
      <c r="D1008" s="1">
        <v>17.100000000000001</v>
      </c>
      <c r="E1008" s="1">
        <v>24.7</v>
      </c>
      <c r="F1008" s="1">
        <v>23.3</v>
      </c>
      <c r="G1008" s="1">
        <v>25</v>
      </c>
      <c r="H1008" s="1">
        <v>27.7</v>
      </c>
      <c r="I1008" s="1">
        <v>26.3</v>
      </c>
      <c r="J1008" s="1">
        <v>24.6</v>
      </c>
      <c r="K1008" s="1">
        <v>26.5</v>
      </c>
      <c r="L1008" s="1">
        <v>14.9</v>
      </c>
      <c r="M1008" s="1">
        <v>17.100000000000001</v>
      </c>
    </row>
    <row r="1009" spans="1:13">
      <c r="A1009" s="1">
        <v>17</v>
      </c>
      <c r="B1009" s="1">
        <v>13.9</v>
      </c>
      <c r="C1009" s="1">
        <v>18.7</v>
      </c>
      <c r="D1009" s="1">
        <v>16</v>
      </c>
      <c r="E1009" s="1">
        <v>24.7</v>
      </c>
      <c r="F1009" s="1">
        <v>25.3</v>
      </c>
      <c r="G1009" s="1">
        <v>25.8</v>
      </c>
      <c r="H1009" s="1">
        <v>26.5</v>
      </c>
      <c r="I1009" s="1">
        <v>25.7</v>
      </c>
      <c r="J1009" s="1">
        <v>25.7</v>
      </c>
      <c r="K1009" s="1">
        <v>23</v>
      </c>
      <c r="L1009" s="1">
        <v>15.3</v>
      </c>
      <c r="M1009" s="1">
        <v>18.399999999999999</v>
      </c>
    </row>
    <row r="1010" spans="1:13">
      <c r="A1010" s="1">
        <v>18</v>
      </c>
      <c r="B1010" s="1">
        <v>14.8</v>
      </c>
      <c r="C1010" s="1">
        <v>16.899999999999999</v>
      </c>
      <c r="D1010" s="1">
        <v>15.9</v>
      </c>
      <c r="E1010" s="1">
        <v>24.5</v>
      </c>
      <c r="F1010" s="1">
        <v>24.7</v>
      </c>
      <c r="G1010" s="1">
        <v>27.6</v>
      </c>
      <c r="H1010" s="1">
        <v>26.4</v>
      </c>
      <c r="I1010" s="1">
        <v>25.7</v>
      </c>
      <c r="J1010" s="1">
        <v>24.8</v>
      </c>
      <c r="K1010" s="1">
        <v>23.5</v>
      </c>
      <c r="L1010" s="1">
        <v>15.2</v>
      </c>
      <c r="M1010" s="1">
        <v>16.399999999999999</v>
      </c>
    </row>
    <row r="1011" spans="1:13">
      <c r="A1011" s="1">
        <v>19</v>
      </c>
      <c r="B1011" s="1">
        <v>16.899999999999999</v>
      </c>
      <c r="C1011" s="1">
        <v>16.7</v>
      </c>
      <c r="D1011" s="1">
        <v>19.399999999999999</v>
      </c>
      <c r="E1011" s="1">
        <v>22.1</v>
      </c>
      <c r="F1011" s="1">
        <v>24</v>
      </c>
      <c r="G1011" s="1">
        <v>25.2</v>
      </c>
      <c r="H1011" s="1">
        <v>26.7</v>
      </c>
      <c r="I1011" s="1">
        <v>26.3</v>
      </c>
      <c r="J1011" s="1">
        <v>24.8</v>
      </c>
      <c r="K1011" s="1">
        <v>24.3</v>
      </c>
      <c r="L1011" s="1">
        <v>15.5</v>
      </c>
      <c r="M1011" s="1">
        <v>16.8</v>
      </c>
    </row>
    <row r="1012" spans="1:13">
      <c r="A1012" s="1">
        <v>20</v>
      </c>
      <c r="B1012" s="1">
        <v>19.899999999999999</v>
      </c>
      <c r="C1012" s="1">
        <v>14.7</v>
      </c>
      <c r="D1012" s="1">
        <v>21.5</v>
      </c>
      <c r="E1012" s="1">
        <v>18.100000000000001</v>
      </c>
      <c r="F1012" s="1">
        <v>27.1</v>
      </c>
      <c r="G1012" s="1">
        <v>29.1</v>
      </c>
      <c r="H1012" s="1">
        <v>28.1</v>
      </c>
      <c r="I1012" s="1">
        <v>26.9</v>
      </c>
      <c r="J1012" s="1">
        <v>25.5</v>
      </c>
      <c r="K1012" s="1">
        <v>20.3</v>
      </c>
      <c r="L1012" s="1">
        <v>15.7</v>
      </c>
      <c r="M1012" s="1">
        <v>17.600000000000001</v>
      </c>
    </row>
    <row r="1013" spans="1:13">
      <c r="A1013" s="1">
        <v>21</v>
      </c>
      <c r="B1013" s="1">
        <v>21.3</v>
      </c>
      <c r="C1013" s="1">
        <v>14.2</v>
      </c>
      <c r="D1013" s="1">
        <v>23.2</v>
      </c>
      <c r="E1013" s="1">
        <v>18.2</v>
      </c>
      <c r="F1013" s="1">
        <v>23.1</v>
      </c>
      <c r="G1013" s="1">
        <v>27.4</v>
      </c>
      <c r="H1013" s="1">
        <v>26.2</v>
      </c>
      <c r="I1013" s="1">
        <v>26.7</v>
      </c>
      <c r="J1013" s="1">
        <v>24.9</v>
      </c>
      <c r="K1013" s="1">
        <v>28.9</v>
      </c>
      <c r="L1013" s="1">
        <v>17</v>
      </c>
      <c r="M1013" s="1">
        <v>18.399999999999999</v>
      </c>
    </row>
    <row r="1014" spans="1:13">
      <c r="A1014" s="1">
        <v>22</v>
      </c>
      <c r="B1014" s="1">
        <v>21</v>
      </c>
      <c r="C1014" s="1">
        <v>14</v>
      </c>
      <c r="D1014" s="1">
        <v>23.6</v>
      </c>
      <c r="E1014" s="1">
        <v>19.3</v>
      </c>
      <c r="F1014" s="1">
        <v>23.7</v>
      </c>
      <c r="G1014" s="1">
        <v>25.1</v>
      </c>
      <c r="H1014" s="1">
        <v>25.3</v>
      </c>
      <c r="I1014" s="1">
        <v>28.7</v>
      </c>
      <c r="J1014" s="1">
        <v>25</v>
      </c>
      <c r="K1014" s="1">
        <v>21.7</v>
      </c>
      <c r="L1014" s="1">
        <v>19.399999999999999</v>
      </c>
      <c r="M1014" s="1">
        <v>17.3</v>
      </c>
    </row>
    <row r="1015" spans="1:13">
      <c r="A1015" s="1">
        <v>23</v>
      </c>
      <c r="B1015" s="1">
        <v>21.2</v>
      </c>
      <c r="C1015" s="1">
        <v>14.6</v>
      </c>
      <c r="D1015" s="1">
        <v>21.4</v>
      </c>
      <c r="E1015" s="1">
        <v>20.9</v>
      </c>
      <c r="F1015" s="1">
        <v>27.7</v>
      </c>
      <c r="G1015" s="1">
        <v>24.2</v>
      </c>
      <c r="H1015" s="1">
        <v>24.9</v>
      </c>
      <c r="I1015" s="1">
        <v>27.2</v>
      </c>
      <c r="J1015" s="1">
        <v>25.7</v>
      </c>
      <c r="K1015" s="1">
        <v>21</v>
      </c>
      <c r="L1015" s="1">
        <v>20.7</v>
      </c>
      <c r="M1015" s="1">
        <v>19.5</v>
      </c>
    </row>
    <row r="1016" spans="1:13">
      <c r="A1016" s="1">
        <v>24</v>
      </c>
      <c r="B1016" s="1">
        <v>20.399999999999999</v>
      </c>
      <c r="C1016" s="1">
        <v>14.2</v>
      </c>
      <c r="D1016" s="1">
        <v>21.9</v>
      </c>
      <c r="E1016" s="1">
        <v>22.4</v>
      </c>
      <c r="F1016" s="1">
        <v>28.2</v>
      </c>
      <c r="G1016" s="1">
        <v>25.2</v>
      </c>
      <c r="H1016" s="1">
        <v>24.8</v>
      </c>
      <c r="I1016" s="1">
        <v>27.5</v>
      </c>
      <c r="J1016" s="1">
        <v>25.9</v>
      </c>
      <c r="K1016" s="1">
        <v>21.2</v>
      </c>
      <c r="L1016" s="1">
        <v>20.5</v>
      </c>
      <c r="M1016" s="1">
        <v>20.399999999999999</v>
      </c>
    </row>
    <row r="1017" spans="1:13">
      <c r="A1017" s="1">
        <v>25</v>
      </c>
      <c r="B1017" s="1">
        <v>20.3</v>
      </c>
      <c r="C1017" s="1">
        <v>15.1</v>
      </c>
      <c r="D1017" s="1">
        <v>23.6</v>
      </c>
      <c r="E1017" s="1">
        <v>21.7</v>
      </c>
      <c r="F1017" s="1">
        <v>28.2</v>
      </c>
      <c r="G1017" s="1">
        <v>25.5</v>
      </c>
      <c r="H1017" s="1">
        <v>27.1</v>
      </c>
      <c r="I1017" s="1">
        <v>26</v>
      </c>
      <c r="J1017" s="1">
        <v>25.7</v>
      </c>
      <c r="K1017" s="1">
        <v>19.600000000000001</v>
      </c>
      <c r="L1017" s="1">
        <v>16.7</v>
      </c>
      <c r="M1017" s="1">
        <v>20</v>
      </c>
    </row>
    <row r="1018" spans="1:13">
      <c r="A1018" s="1">
        <v>26</v>
      </c>
      <c r="B1018" s="1">
        <v>15.2</v>
      </c>
      <c r="C1018" s="1">
        <v>18.600000000000001</v>
      </c>
      <c r="D1018" s="1">
        <v>23.7</v>
      </c>
      <c r="E1018" s="1">
        <v>28.3</v>
      </c>
      <c r="F1018" s="1">
        <v>25.5</v>
      </c>
      <c r="G1018" s="1">
        <v>23.2</v>
      </c>
      <c r="H1018" s="1">
        <v>25.2</v>
      </c>
      <c r="I1018" s="1">
        <v>26.7</v>
      </c>
      <c r="J1018" s="1">
        <v>26.8</v>
      </c>
      <c r="K1018" s="1">
        <v>21.5</v>
      </c>
      <c r="L1018" s="1">
        <v>16.899999999999999</v>
      </c>
      <c r="M1018" s="1">
        <v>21.1</v>
      </c>
    </row>
    <row r="1019" spans="1:13">
      <c r="A1019" s="1">
        <v>27</v>
      </c>
      <c r="B1019" s="1">
        <v>14.2</v>
      </c>
      <c r="C1019" s="1">
        <v>20.5</v>
      </c>
      <c r="D1019" s="1">
        <v>23.2</v>
      </c>
      <c r="E1019" s="1">
        <v>22.7</v>
      </c>
      <c r="F1019" s="1">
        <v>24.5</v>
      </c>
      <c r="G1019" s="1">
        <v>24.8</v>
      </c>
      <c r="H1019" s="1">
        <v>25</v>
      </c>
      <c r="I1019" s="1">
        <v>23.8</v>
      </c>
      <c r="J1019" s="1">
        <v>24.9</v>
      </c>
      <c r="K1019" s="1">
        <v>22.1</v>
      </c>
      <c r="L1019" s="1">
        <v>18.100000000000001</v>
      </c>
      <c r="M1019" s="1">
        <v>12</v>
      </c>
    </row>
    <row r="1020" spans="1:13">
      <c r="A1020" s="1">
        <v>28</v>
      </c>
      <c r="B1020" s="1">
        <v>15.1</v>
      </c>
      <c r="C1020" s="1">
        <v>21.6</v>
      </c>
      <c r="D1020" s="1">
        <v>19.3</v>
      </c>
      <c r="E1020" s="1">
        <v>24.5</v>
      </c>
      <c r="F1020" s="1">
        <v>25.9</v>
      </c>
      <c r="G1020" s="1">
        <v>26.1</v>
      </c>
      <c r="H1020" s="1">
        <v>26.2</v>
      </c>
      <c r="I1020" s="1">
        <v>25.3</v>
      </c>
      <c r="J1020" s="1">
        <v>23.7</v>
      </c>
      <c r="K1020" s="1">
        <v>20.399999999999999</v>
      </c>
      <c r="L1020" s="1">
        <v>18</v>
      </c>
      <c r="M1020" s="1">
        <v>8.6999999999999993</v>
      </c>
    </row>
    <row r="1021" spans="1:13">
      <c r="A1021" s="1">
        <v>29</v>
      </c>
      <c r="B1021" s="1">
        <v>15.3</v>
      </c>
      <c r="D1021" s="1">
        <v>19.100000000000001</v>
      </c>
      <c r="E1021" s="1">
        <v>25.1</v>
      </c>
      <c r="F1021" s="1">
        <v>26.3</v>
      </c>
      <c r="G1021" s="1">
        <v>27.7</v>
      </c>
      <c r="H1021" s="1">
        <v>27.5</v>
      </c>
      <c r="I1021" s="1">
        <v>26.2</v>
      </c>
      <c r="J1021" s="1">
        <v>24.3</v>
      </c>
      <c r="K1021" s="1">
        <v>17.5</v>
      </c>
      <c r="L1021" s="1">
        <v>17.7</v>
      </c>
      <c r="M1021" s="1">
        <v>9.6999999999999993</v>
      </c>
    </row>
    <row r="1022" spans="1:13">
      <c r="A1022" s="1">
        <v>30</v>
      </c>
      <c r="B1022" s="1">
        <v>15.7</v>
      </c>
      <c r="D1022" s="1">
        <v>18.2</v>
      </c>
      <c r="E1022" s="1">
        <v>23.2</v>
      </c>
      <c r="F1022" s="1">
        <v>26.2</v>
      </c>
      <c r="G1022" s="1">
        <v>26.3</v>
      </c>
      <c r="H1022" s="1">
        <v>29</v>
      </c>
      <c r="I1022" s="1">
        <v>27</v>
      </c>
      <c r="J1022" s="1">
        <v>24.1</v>
      </c>
      <c r="K1022" s="1">
        <v>18.2</v>
      </c>
      <c r="L1022" s="1">
        <v>17</v>
      </c>
      <c r="M1022" s="1">
        <v>8.4</v>
      </c>
    </row>
    <row r="1023" spans="1:13">
      <c r="A1023" s="1">
        <v>31</v>
      </c>
      <c r="B1023" s="1">
        <v>14.9</v>
      </c>
      <c r="D1023" s="1">
        <v>14.9</v>
      </c>
      <c r="F1023" s="1">
        <v>26.3</v>
      </c>
      <c r="H1023" s="1">
        <v>26.7</v>
      </c>
      <c r="I1023" s="1">
        <v>27</v>
      </c>
      <c r="K1023" s="1">
        <v>18.2</v>
      </c>
      <c r="M1023" s="1">
        <v>12.4</v>
      </c>
    </row>
    <row r="1024" spans="1:13">
      <c r="A1024" s="1">
        <f>A991+1</f>
        <v>1992</v>
      </c>
      <c r="B1024" s="1" t="s">
        <v>2</v>
      </c>
      <c r="C1024" s="1" t="s">
        <v>3</v>
      </c>
      <c r="D1024" s="1" t="s">
        <v>4</v>
      </c>
      <c r="E1024" s="1" t="s">
        <v>5</v>
      </c>
      <c r="F1024" s="1" t="s">
        <v>6</v>
      </c>
      <c r="G1024" s="1" t="s">
        <v>7</v>
      </c>
      <c r="H1024" s="1" t="s">
        <v>8</v>
      </c>
      <c r="I1024" s="1" t="s">
        <v>9</v>
      </c>
      <c r="J1024" s="1" t="s">
        <v>10</v>
      </c>
      <c r="K1024" s="1" t="s">
        <v>11</v>
      </c>
      <c r="L1024" s="1" t="s">
        <v>12</v>
      </c>
      <c r="M1024" s="1" t="s">
        <v>13</v>
      </c>
    </row>
    <row r="1026" spans="1:13">
      <c r="A1026" s="1">
        <v>1</v>
      </c>
      <c r="B1026" s="1">
        <v>13.6</v>
      </c>
      <c r="C1026" s="1">
        <v>16.5</v>
      </c>
      <c r="D1026" s="1">
        <v>20.3</v>
      </c>
      <c r="E1026" s="1">
        <v>17.899999999999999</v>
      </c>
      <c r="F1026" s="1">
        <v>25.8</v>
      </c>
      <c r="G1026" s="1">
        <v>26.3</v>
      </c>
      <c r="H1026" s="1">
        <v>25.6</v>
      </c>
      <c r="I1026" s="1">
        <v>27.4</v>
      </c>
      <c r="J1026" s="1">
        <v>28.2</v>
      </c>
      <c r="K1026" s="1">
        <v>25.6</v>
      </c>
      <c r="L1026" s="1">
        <v>19</v>
      </c>
      <c r="M1026" s="1">
        <v>13.7</v>
      </c>
    </row>
    <row r="1027" spans="1:13">
      <c r="A1027" s="1">
        <v>2</v>
      </c>
      <c r="B1027" s="1">
        <v>13.7</v>
      </c>
      <c r="C1027" s="1">
        <v>16.399999999999999</v>
      </c>
      <c r="D1027" s="1">
        <v>21</v>
      </c>
      <c r="E1027" s="1">
        <v>19.7</v>
      </c>
      <c r="F1027" s="1">
        <v>25.5</v>
      </c>
      <c r="G1027" s="1">
        <v>25.5</v>
      </c>
      <c r="H1027" s="1">
        <v>27.2</v>
      </c>
      <c r="I1027" s="1">
        <v>27.2</v>
      </c>
      <c r="J1027" s="1">
        <v>27.5</v>
      </c>
      <c r="K1027" s="1">
        <v>25.7</v>
      </c>
      <c r="L1027" s="1">
        <v>18.600000000000001</v>
      </c>
      <c r="M1027" s="1">
        <v>12.2</v>
      </c>
    </row>
    <row r="1028" spans="1:13">
      <c r="A1028" s="1">
        <v>3</v>
      </c>
      <c r="B1028" s="1">
        <v>14</v>
      </c>
      <c r="C1028" s="1">
        <v>20.5</v>
      </c>
      <c r="D1028" s="1">
        <v>21.2</v>
      </c>
      <c r="E1028" s="1">
        <v>19.8</v>
      </c>
      <c r="F1028" s="1">
        <v>25.5</v>
      </c>
      <c r="G1028" s="1">
        <v>25.1</v>
      </c>
      <c r="H1028" s="1">
        <v>28.7</v>
      </c>
      <c r="I1028" s="1">
        <v>27.1</v>
      </c>
      <c r="J1028" s="1">
        <v>26.5</v>
      </c>
      <c r="K1028" s="1">
        <v>25.3</v>
      </c>
      <c r="L1028" s="1">
        <v>21</v>
      </c>
      <c r="M1028" s="1">
        <v>12.3</v>
      </c>
    </row>
    <row r="1029" spans="1:13">
      <c r="A1029" s="1">
        <v>4</v>
      </c>
      <c r="B1029" s="1">
        <v>12.7</v>
      </c>
      <c r="C1029" s="1">
        <v>21.1</v>
      </c>
      <c r="D1029" s="1">
        <v>18.899999999999999</v>
      </c>
      <c r="E1029" s="1">
        <v>20.6</v>
      </c>
      <c r="F1029" s="1">
        <v>25</v>
      </c>
      <c r="G1029" s="1">
        <v>26.3</v>
      </c>
      <c r="H1029" s="1">
        <v>30</v>
      </c>
      <c r="I1029" s="1">
        <v>27.3</v>
      </c>
      <c r="J1029" s="1">
        <v>27.6</v>
      </c>
      <c r="K1029" s="1">
        <v>25.6</v>
      </c>
      <c r="L1029" s="1">
        <v>20.6</v>
      </c>
      <c r="M1029" s="1">
        <v>16.7</v>
      </c>
    </row>
    <row r="1030" spans="1:13">
      <c r="A1030" s="1">
        <v>5</v>
      </c>
      <c r="B1030" s="1">
        <v>14.1</v>
      </c>
      <c r="C1030" s="1">
        <v>16.8</v>
      </c>
      <c r="D1030" s="1">
        <v>15.8</v>
      </c>
      <c r="E1030" s="1">
        <v>21.2</v>
      </c>
      <c r="F1030" s="1">
        <v>24.2</v>
      </c>
      <c r="G1030" s="1">
        <v>25.4</v>
      </c>
      <c r="H1030" s="1">
        <v>29.7</v>
      </c>
      <c r="I1030" s="1">
        <v>27</v>
      </c>
      <c r="J1030" s="1">
        <v>28.1</v>
      </c>
      <c r="K1030" s="1">
        <v>23.6</v>
      </c>
      <c r="L1030" s="1">
        <v>20</v>
      </c>
      <c r="M1030" s="1">
        <v>18</v>
      </c>
    </row>
    <row r="1031" spans="1:13">
      <c r="A1031" s="1">
        <v>6</v>
      </c>
      <c r="B1031" s="1">
        <v>14.5</v>
      </c>
      <c r="C1031" s="1">
        <v>13</v>
      </c>
      <c r="D1031" s="1">
        <v>15.2</v>
      </c>
      <c r="E1031" s="1">
        <v>21.9</v>
      </c>
      <c r="F1031" s="1">
        <v>24.1</v>
      </c>
      <c r="G1031" s="1">
        <v>25.6</v>
      </c>
      <c r="H1031" s="1">
        <v>27.1</v>
      </c>
      <c r="I1031" s="1">
        <v>25.9</v>
      </c>
      <c r="J1031" s="1">
        <v>28.1</v>
      </c>
      <c r="K1031" s="1">
        <v>22.7</v>
      </c>
      <c r="L1031" s="1">
        <v>20.6</v>
      </c>
      <c r="M1031" s="1">
        <v>18.8</v>
      </c>
    </row>
    <row r="1032" spans="1:13">
      <c r="A1032" s="1">
        <v>7</v>
      </c>
      <c r="B1032" s="1">
        <v>11.9</v>
      </c>
      <c r="C1032" s="1">
        <v>12.3</v>
      </c>
      <c r="D1032" s="1">
        <v>13.9</v>
      </c>
      <c r="E1032" s="1">
        <v>22.6</v>
      </c>
      <c r="F1032" s="1">
        <v>25.1</v>
      </c>
      <c r="G1032" s="1">
        <v>23.6</v>
      </c>
      <c r="H1032" s="1">
        <v>23.6</v>
      </c>
      <c r="I1032" s="1">
        <v>27.2</v>
      </c>
      <c r="J1032" s="1">
        <v>27</v>
      </c>
      <c r="K1032" s="1">
        <v>22.7</v>
      </c>
      <c r="L1032" s="1">
        <v>22.4</v>
      </c>
      <c r="M1032" s="1">
        <v>19</v>
      </c>
    </row>
    <row r="1033" spans="1:13">
      <c r="A1033" s="1">
        <v>8</v>
      </c>
      <c r="B1033" s="1">
        <v>12.3</v>
      </c>
      <c r="C1033" s="1">
        <v>12.6</v>
      </c>
      <c r="D1033" s="1">
        <v>14.2</v>
      </c>
      <c r="E1033" s="1">
        <v>20.5</v>
      </c>
      <c r="F1033" s="1">
        <v>26</v>
      </c>
      <c r="G1033" s="1">
        <v>24.3</v>
      </c>
      <c r="H1033" s="1">
        <v>23.9</v>
      </c>
      <c r="I1033" s="1">
        <v>28.3</v>
      </c>
      <c r="J1033" s="1">
        <v>24.4</v>
      </c>
      <c r="K1033" s="1">
        <v>24.2</v>
      </c>
      <c r="L1033" s="1">
        <v>20</v>
      </c>
      <c r="M1033" s="1">
        <v>18.7</v>
      </c>
    </row>
    <row r="1034" spans="1:13">
      <c r="A1034" s="1">
        <v>9</v>
      </c>
      <c r="B1034" s="1">
        <v>11.4</v>
      </c>
      <c r="C1034" s="1">
        <v>13.6</v>
      </c>
      <c r="D1034" s="1">
        <v>14.7</v>
      </c>
      <c r="E1034" s="1">
        <v>21.4</v>
      </c>
      <c r="F1034" s="1">
        <v>26.6</v>
      </c>
      <c r="G1034" s="1">
        <v>25.3</v>
      </c>
      <c r="H1034" s="1">
        <v>25.2</v>
      </c>
      <c r="I1034" s="1">
        <v>24.8</v>
      </c>
      <c r="J1034" s="1">
        <v>24.4</v>
      </c>
      <c r="K1034" s="1">
        <v>24.3</v>
      </c>
      <c r="L1034" s="1">
        <v>17.2</v>
      </c>
      <c r="M1034" s="1">
        <v>19.100000000000001</v>
      </c>
    </row>
    <row r="1035" spans="1:13">
      <c r="A1035" s="1">
        <v>10</v>
      </c>
      <c r="B1035" s="1">
        <v>11.8</v>
      </c>
      <c r="C1035" s="1">
        <v>11.7</v>
      </c>
      <c r="D1035" s="1">
        <v>15.7</v>
      </c>
      <c r="E1035" s="1">
        <v>22.5</v>
      </c>
      <c r="F1035" s="1">
        <v>22.3</v>
      </c>
      <c r="G1035" s="1">
        <v>26.1</v>
      </c>
      <c r="H1035" s="1">
        <v>26.1</v>
      </c>
      <c r="I1035" s="1">
        <v>25.1</v>
      </c>
      <c r="J1035" s="1">
        <v>25.9</v>
      </c>
      <c r="K1035" s="1">
        <v>22.6</v>
      </c>
      <c r="L1035" s="1">
        <v>15.1</v>
      </c>
      <c r="M1035" s="1">
        <v>19.3</v>
      </c>
    </row>
    <row r="1036" spans="1:13">
      <c r="A1036" s="1">
        <v>11</v>
      </c>
      <c r="B1036" s="1">
        <v>12.6</v>
      </c>
      <c r="C1036" s="1">
        <v>11.2</v>
      </c>
      <c r="D1036" s="1">
        <v>17.7</v>
      </c>
      <c r="E1036" s="1">
        <v>22.6</v>
      </c>
      <c r="F1036" s="1">
        <v>24.7</v>
      </c>
      <c r="G1036" s="1">
        <v>27.1</v>
      </c>
      <c r="H1036" s="1">
        <v>25.5</v>
      </c>
      <c r="I1036" s="1">
        <v>25.1</v>
      </c>
      <c r="J1036" s="1">
        <v>27.1</v>
      </c>
      <c r="K1036" s="1">
        <v>23.3</v>
      </c>
      <c r="L1036" s="1">
        <v>13.8</v>
      </c>
      <c r="M1036" s="1">
        <v>21</v>
      </c>
    </row>
    <row r="1037" spans="1:13">
      <c r="A1037" s="1">
        <v>12</v>
      </c>
      <c r="B1037" s="1">
        <v>14.9</v>
      </c>
      <c r="C1037" s="1">
        <v>12.2</v>
      </c>
      <c r="D1037" s="1">
        <v>18.2</v>
      </c>
      <c r="E1037" s="1">
        <v>20.5</v>
      </c>
      <c r="F1037" s="1">
        <v>25.1</v>
      </c>
      <c r="G1037" s="1">
        <v>26.6</v>
      </c>
      <c r="H1037" s="1">
        <v>26.5</v>
      </c>
      <c r="I1037" s="1">
        <v>26.9</v>
      </c>
      <c r="J1037" s="1">
        <v>27.6</v>
      </c>
      <c r="K1037" s="1">
        <v>23.8</v>
      </c>
      <c r="L1037" s="1">
        <v>14.4</v>
      </c>
      <c r="M1037" s="1">
        <v>21</v>
      </c>
    </row>
    <row r="1038" spans="1:13">
      <c r="A1038" s="1">
        <v>13</v>
      </c>
      <c r="B1038" s="1">
        <v>13.7</v>
      </c>
      <c r="C1038" s="1">
        <v>13.4</v>
      </c>
      <c r="D1038" s="1">
        <v>19.8</v>
      </c>
      <c r="E1038" s="1">
        <v>19.600000000000001</v>
      </c>
      <c r="F1038" s="1">
        <v>25.8</v>
      </c>
      <c r="G1038" s="1">
        <v>25</v>
      </c>
      <c r="H1038" s="1">
        <v>26</v>
      </c>
      <c r="I1038" s="1">
        <v>27.5</v>
      </c>
      <c r="J1038" s="1">
        <v>24.8</v>
      </c>
      <c r="K1038" s="1">
        <v>20.399999999999999</v>
      </c>
      <c r="L1038" s="1">
        <v>15.6</v>
      </c>
      <c r="M1038" s="1">
        <v>21.1</v>
      </c>
    </row>
    <row r="1039" spans="1:13">
      <c r="A1039" s="1">
        <v>14</v>
      </c>
      <c r="B1039" s="1">
        <v>12.1</v>
      </c>
      <c r="C1039" s="1">
        <v>15.1</v>
      </c>
      <c r="D1039" s="1">
        <v>20.7</v>
      </c>
      <c r="E1039" s="1">
        <v>18.100000000000001</v>
      </c>
      <c r="F1039" s="1">
        <v>25.9</v>
      </c>
      <c r="G1039" s="1">
        <v>27.3</v>
      </c>
      <c r="H1039" s="1">
        <v>23.9</v>
      </c>
      <c r="I1039" s="1">
        <v>28.4</v>
      </c>
      <c r="J1039" s="1">
        <v>26.6</v>
      </c>
      <c r="K1039" s="1">
        <v>19.7</v>
      </c>
      <c r="L1039" s="1">
        <v>16.600000000000001</v>
      </c>
      <c r="M1039" s="1">
        <v>20.2</v>
      </c>
    </row>
    <row r="1040" spans="1:13">
      <c r="A1040" s="1">
        <v>15</v>
      </c>
      <c r="B1040" s="1">
        <v>10.7</v>
      </c>
      <c r="C1040" s="1">
        <v>16.7</v>
      </c>
      <c r="D1040" s="1">
        <v>21.3</v>
      </c>
      <c r="E1040" s="1">
        <v>18.600000000000001</v>
      </c>
      <c r="F1040" s="1">
        <v>26.1</v>
      </c>
      <c r="G1040" s="1">
        <v>28.1</v>
      </c>
      <c r="H1040" s="1">
        <v>25.7</v>
      </c>
      <c r="I1040" s="1">
        <v>26.5</v>
      </c>
      <c r="J1040" s="1">
        <v>26.1</v>
      </c>
      <c r="K1040" s="1">
        <v>19.2</v>
      </c>
      <c r="L1040" s="1">
        <v>14.1</v>
      </c>
      <c r="M1040" s="1">
        <v>15.7</v>
      </c>
    </row>
    <row r="1041" spans="1:13">
      <c r="A1041" s="1">
        <v>16</v>
      </c>
      <c r="B1041" s="1">
        <v>12.2</v>
      </c>
      <c r="C1041" s="1">
        <v>14.3</v>
      </c>
      <c r="D1041" s="1">
        <v>21.6</v>
      </c>
      <c r="E1041" s="1">
        <v>19.600000000000001</v>
      </c>
      <c r="F1041" s="1">
        <v>26.3</v>
      </c>
      <c r="G1041" s="1">
        <v>27.7</v>
      </c>
      <c r="H1041" s="1">
        <v>25.5</v>
      </c>
      <c r="I1041" s="1">
        <v>26.6</v>
      </c>
      <c r="J1041" s="1">
        <v>27.2</v>
      </c>
      <c r="K1041" s="1">
        <v>19.3</v>
      </c>
      <c r="L1041" s="1">
        <v>14</v>
      </c>
      <c r="M1041" s="1">
        <v>13.7</v>
      </c>
    </row>
    <row r="1042" spans="1:13">
      <c r="A1042" s="1">
        <v>17</v>
      </c>
      <c r="B1042" s="1">
        <v>10.7</v>
      </c>
      <c r="C1042" s="1">
        <v>13.5</v>
      </c>
      <c r="D1042" s="1">
        <v>21.8</v>
      </c>
      <c r="E1042" s="1">
        <v>19.8</v>
      </c>
      <c r="F1042" s="1">
        <v>26.3</v>
      </c>
      <c r="G1042" s="1">
        <v>25.1</v>
      </c>
      <c r="H1042" s="1">
        <v>26.6</v>
      </c>
      <c r="I1042" s="1">
        <v>26.2</v>
      </c>
      <c r="J1042" s="1">
        <v>24.2</v>
      </c>
      <c r="K1042" s="1">
        <v>20.100000000000001</v>
      </c>
      <c r="L1042" s="1">
        <v>17.5</v>
      </c>
      <c r="M1042" s="1">
        <v>15.6</v>
      </c>
    </row>
    <row r="1043" spans="1:13">
      <c r="A1043" s="1">
        <v>18</v>
      </c>
      <c r="B1043" s="1">
        <v>12.1</v>
      </c>
      <c r="C1043" s="1">
        <v>15.4</v>
      </c>
      <c r="D1043" s="1">
        <v>18.899999999999999</v>
      </c>
      <c r="E1043" s="1">
        <v>21.6</v>
      </c>
      <c r="F1043" s="1">
        <v>22.6</v>
      </c>
      <c r="G1043" s="1">
        <v>24.7</v>
      </c>
      <c r="H1043" s="1">
        <v>27.4</v>
      </c>
      <c r="I1043" s="1">
        <v>27</v>
      </c>
      <c r="J1043" s="1">
        <v>24.4</v>
      </c>
      <c r="K1043" s="1">
        <v>18</v>
      </c>
      <c r="L1043" s="1">
        <v>18.100000000000001</v>
      </c>
      <c r="M1043" s="1">
        <v>16.899999999999999</v>
      </c>
    </row>
    <row r="1044" spans="1:13">
      <c r="A1044" s="1">
        <v>19</v>
      </c>
      <c r="B1044" s="1">
        <v>14.2</v>
      </c>
      <c r="C1044" s="1">
        <v>15.3</v>
      </c>
      <c r="D1044" s="1">
        <v>17.899999999999999</v>
      </c>
      <c r="E1044" s="1">
        <v>23</v>
      </c>
      <c r="F1044" s="1">
        <v>22.6</v>
      </c>
      <c r="G1044" s="1">
        <v>26.6</v>
      </c>
      <c r="H1044" s="1">
        <v>28.2</v>
      </c>
      <c r="I1044" s="1">
        <v>27.5</v>
      </c>
      <c r="J1044" s="1">
        <v>26.6</v>
      </c>
      <c r="K1044" s="1">
        <v>18.399999999999999</v>
      </c>
      <c r="L1044" s="1">
        <v>21.1</v>
      </c>
      <c r="M1044" s="1">
        <v>18.7</v>
      </c>
    </row>
    <row r="1045" spans="1:13">
      <c r="A1045" s="1">
        <v>20</v>
      </c>
      <c r="B1045" s="1">
        <v>12.8</v>
      </c>
      <c r="C1045" s="1">
        <v>14.2</v>
      </c>
      <c r="D1045" s="1">
        <v>19.899999999999999</v>
      </c>
      <c r="E1045" s="1">
        <v>23.6</v>
      </c>
      <c r="F1045" s="1">
        <v>21.7</v>
      </c>
      <c r="G1045" s="1">
        <v>26.4</v>
      </c>
      <c r="H1045" s="1">
        <v>20.6</v>
      </c>
      <c r="I1045" s="1">
        <v>28.2</v>
      </c>
      <c r="J1045" s="1">
        <v>24.8</v>
      </c>
      <c r="K1045" s="1">
        <v>18.100000000000001</v>
      </c>
      <c r="L1045" s="1">
        <v>18</v>
      </c>
      <c r="M1045" s="1">
        <v>18.7</v>
      </c>
    </row>
    <row r="1046" spans="1:13">
      <c r="A1046" s="1">
        <v>21</v>
      </c>
      <c r="B1046" s="1">
        <v>11.4</v>
      </c>
      <c r="C1046" s="1">
        <v>13.1</v>
      </c>
      <c r="D1046" s="1">
        <v>20.7</v>
      </c>
      <c r="E1046" s="1">
        <v>24.1</v>
      </c>
      <c r="F1046" s="1">
        <v>20.6</v>
      </c>
      <c r="G1046" s="1">
        <v>26.7</v>
      </c>
      <c r="H1046" s="1">
        <v>23.4</v>
      </c>
      <c r="I1046" s="1">
        <v>27.4</v>
      </c>
      <c r="J1046" s="1">
        <v>24.9</v>
      </c>
      <c r="K1046" s="1">
        <v>18.399999999999999</v>
      </c>
      <c r="L1046" s="1">
        <v>16.100000000000001</v>
      </c>
      <c r="M1046" s="1">
        <v>20.3</v>
      </c>
    </row>
    <row r="1047" spans="1:13">
      <c r="A1047" s="1">
        <v>22</v>
      </c>
      <c r="B1047" s="1">
        <v>14.2</v>
      </c>
      <c r="C1047" s="1">
        <v>11.3</v>
      </c>
      <c r="D1047" s="1">
        <v>21.1</v>
      </c>
      <c r="E1047" s="1">
        <v>25.1</v>
      </c>
      <c r="F1047" s="1">
        <v>23.1</v>
      </c>
      <c r="G1047" s="1">
        <v>27</v>
      </c>
      <c r="H1047" s="1">
        <v>23.4</v>
      </c>
      <c r="I1047" s="1">
        <v>26.2</v>
      </c>
      <c r="J1047" s="1">
        <v>24.1</v>
      </c>
      <c r="K1047" s="1">
        <v>19.399999999999999</v>
      </c>
      <c r="L1047" s="1">
        <v>15.6</v>
      </c>
      <c r="M1047" s="1">
        <v>19.399999999999999</v>
      </c>
    </row>
    <row r="1048" spans="1:13">
      <c r="A1048" s="1">
        <v>23</v>
      </c>
      <c r="B1048" s="1">
        <v>13.2</v>
      </c>
      <c r="C1048" s="1">
        <v>13</v>
      </c>
      <c r="D1048" s="1">
        <v>19.5</v>
      </c>
      <c r="E1048" s="1">
        <v>24.1</v>
      </c>
      <c r="F1048" s="1">
        <v>24</v>
      </c>
      <c r="G1048" s="1">
        <v>28.1</v>
      </c>
      <c r="H1048" s="1">
        <v>25.2</v>
      </c>
      <c r="I1048" s="1">
        <v>25.9</v>
      </c>
      <c r="J1048" s="1">
        <v>25.8</v>
      </c>
      <c r="K1048" s="1">
        <v>21.1</v>
      </c>
      <c r="L1048" s="1">
        <v>17</v>
      </c>
      <c r="M1048" s="1">
        <v>15.1</v>
      </c>
    </row>
    <row r="1049" spans="1:13">
      <c r="A1049" s="1">
        <v>24</v>
      </c>
      <c r="B1049" s="1">
        <v>14.6</v>
      </c>
      <c r="C1049" s="1">
        <v>14.5</v>
      </c>
      <c r="D1049" s="1">
        <v>20.5</v>
      </c>
      <c r="E1049" s="1">
        <v>24.8</v>
      </c>
      <c r="F1049" s="1">
        <v>25.3</v>
      </c>
      <c r="G1049" s="1">
        <v>29.3</v>
      </c>
      <c r="H1049" s="1">
        <v>25.9</v>
      </c>
      <c r="I1049" s="1">
        <v>26.9</v>
      </c>
      <c r="J1049" s="1">
        <v>26.6</v>
      </c>
      <c r="K1049" s="1">
        <v>22.5</v>
      </c>
      <c r="L1049" s="1">
        <v>18.399999999999999</v>
      </c>
      <c r="M1049" s="1">
        <v>10.4</v>
      </c>
    </row>
    <row r="1050" spans="1:13">
      <c r="A1050" s="1">
        <v>25</v>
      </c>
      <c r="B1050" s="1">
        <v>15.1</v>
      </c>
      <c r="C1050" s="1">
        <v>13.7</v>
      </c>
      <c r="D1050" s="1">
        <v>18.8</v>
      </c>
      <c r="E1050" s="1">
        <v>25.2</v>
      </c>
      <c r="F1050" s="1">
        <v>25</v>
      </c>
      <c r="G1050" s="1">
        <v>29.9</v>
      </c>
      <c r="H1050" s="1">
        <v>23.6</v>
      </c>
      <c r="I1050" s="1">
        <v>26</v>
      </c>
      <c r="J1050" s="1">
        <v>26.1</v>
      </c>
      <c r="K1050" s="1">
        <v>21.1</v>
      </c>
      <c r="L1050" s="1">
        <v>17.5</v>
      </c>
      <c r="M1050" s="1">
        <v>10.4</v>
      </c>
    </row>
    <row r="1051" spans="1:13">
      <c r="A1051" s="1">
        <v>26</v>
      </c>
      <c r="B1051" s="1">
        <v>16</v>
      </c>
      <c r="C1051" s="1">
        <v>14.3</v>
      </c>
      <c r="D1051" s="1">
        <v>15.8</v>
      </c>
      <c r="E1051" s="1">
        <v>24.6</v>
      </c>
      <c r="F1051" s="1">
        <v>24.1</v>
      </c>
      <c r="G1051" s="1">
        <v>24.1</v>
      </c>
      <c r="H1051" s="1">
        <v>25.1</v>
      </c>
      <c r="I1051" s="1">
        <v>25.7</v>
      </c>
      <c r="J1051" s="1">
        <v>23.4</v>
      </c>
      <c r="K1051" s="1">
        <v>19.3</v>
      </c>
      <c r="L1051" s="1">
        <v>16.3</v>
      </c>
      <c r="M1051" s="1">
        <v>10.7</v>
      </c>
    </row>
    <row r="1052" spans="1:13">
      <c r="A1052" s="1">
        <v>27</v>
      </c>
      <c r="B1052" s="1">
        <v>17.100000000000001</v>
      </c>
      <c r="C1052" s="1">
        <v>14.1</v>
      </c>
      <c r="D1052" s="1">
        <v>14.6</v>
      </c>
      <c r="E1052" s="1">
        <v>24</v>
      </c>
      <c r="F1052" s="1">
        <v>24.9</v>
      </c>
      <c r="G1052" s="1">
        <v>25.8</v>
      </c>
      <c r="H1052" s="1">
        <v>25.1</v>
      </c>
      <c r="I1052" s="1">
        <v>26.6</v>
      </c>
      <c r="J1052" s="1">
        <v>23.3</v>
      </c>
      <c r="K1052" s="1">
        <v>19.5</v>
      </c>
      <c r="L1052" s="1">
        <v>14.5</v>
      </c>
      <c r="M1052" s="1">
        <v>13.5</v>
      </c>
    </row>
    <row r="1053" spans="1:13">
      <c r="A1053" s="1">
        <v>28</v>
      </c>
      <c r="B1053" s="1">
        <v>18.8</v>
      </c>
      <c r="C1053" s="1">
        <v>15.7</v>
      </c>
      <c r="D1053" s="1">
        <v>15.4</v>
      </c>
      <c r="E1053" s="1">
        <v>24.9</v>
      </c>
      <c r="F1053" s="1">
        <v>25.5</v>
      </c>
      <c r="G1053" s="1">
        <v>27.7</v>
      </c>
      <c r="H1053" s="1">
        <v>24.2</v>
      </c>
      <c r="I1053" s="1">
        <v>26.3</v>
      </c>
      <c r="J1053" s="1">
        <v>23.7</v>
      </c>
      <c r="K1053" s="1">
        <v>21.1</v>
      </c>
      <c r="L1053" s="1">
        <v>15.3</v>
      </c>
      <c r="M1053" s="1">
        <v>16.3</v>
      </c>
    </row>
    <row r="1054" spans="1:13">
      <c r="A1054" s="1">
        <v>29</v>
      </c>
      <c r="B1054" s="1">
        <v>19.7</v>
      </c>
      <c r="C1054" s="1">
        <v>18.5</v>
      </c>
      <c r="D1054" s="1">
        <v>16.600000000000001</v>
      </c>
      <c r="E1054" s="1">
        <v>24.7</v>
      </c>
      <c r="F1054" s="1">
        <v>25.6</v>
      </c>
      <c r="G1054" s="1">
        <v>24.3</v>
      </c>
      <c r="H1054" s="1">
        <v>24</v>
      </c>
      <c r="I1054" s="1">
        <v>27.1</v>
      </c>
      <c r="J1054" s="1">
        <v>23.2</v>
      </c>
      <c r="K1054" s="1">
        <v>21.6</v>
      </c>
      <c r="L1054" s="1">
        <v>13.6</v>
      </c>
      <c r="M1054" s="1">
        <v>19.3</v>
      </c>
    </row>
    <row r="1055" spans="1:13">
      <c r="A1055" s="1">
        <v>30</v>
      </c>
      <c r="B1055" s="1">
        <v>19.399999999999999</v>
      </c>
      <c r="D1055" s="1">
        <v>17</v>
      </c>
      <c r="E1055" s="1">
        <v>24.1</v>
      </c>
      <c r="F1055" s="1">
        <v>26.1</v>
      </c>
      <c r="G1055" s="1">
        <v>24.1</v>
      </c>
      <c r="H1055" s="1">
        <v>26.3</v>
      </c>
      <c r="I1055" s="1">
        <v>26.8</v>
      </c>
      <c r="J1055" s="1">
        <v>24.1</v>
      </c>
      <c r="K1055" s="1">
        <v>22.4</v>
      </c>
      <c r="L1055" s="1">
        <v>14</v>
      </c>
      <c r="M1055" s="1">
        <v>19.899999999999999</v>
      </c>
    </row>
    <row r="1056" spans="1:13">
      <c r="A1056" s="1">
        <v>31</v>
      </c>
      <c r="B1056" s="1">
        <v>19.2</v>
      </c>
      <c r="D1056" s="1">
        <v>18.2</v>
      </c>
      <c r="F1056" s="1">
        <v>25.6</v>
      </c>
      <c r="H1056" s="1">
        <v>26.6</v>
      </c>
      <c r="I1056" s="1">
        <v>27.9</v>
      </c>
      <c r="K1056" s="1">
        <v>22.1</v>
      </c>
      <c r="M1056" s="1">
        <v>18.899999999999999</v>
      </c>
    </row>
    <row r="1057" spans="1:13">
      <c r="A1057" s="1">
        <f>A1024+1</f>
        <v>1993</v>
      </c>
      <c r="B1057" s="1" t="s">
        <v>2</v>
      </c>
      <c r="C1057" s="1" t="s">
        <v>3</v>
      </c>
      <c r="D1057" s="1" t="s">
        <v>4</v>
      </c>
      <c r="E1057" s="1" t="s">
        <v>5</v>
      </c>
      <c r="F1057" s="1" t="s">
        <v>6</v>
      </c>
      <c r="G1057" s="1" t="s">
        <v>7</v>
      </c>
      <c r="H1057" s="1" t="s">
        <v>8</v>
      </c>
      <c r="I1057" s="1" t="s">
        <v>9</v>
      </c>
      <c r="J1057" s="1" t="s">
        <v>10</v>
      </c>
      <c r="K1057" s="1" t="s">
        <v>11</v>
      </c>
      <c r="L1057" s="1" t="s">
        <v>12</v>
      </c>
      <c r="M1057" s="1" t="s">
        <v>13</v>
      </c>
    </row>
    <row r="1059" spans="1:13">
      <c r="A1059" s="1">
        <v>1</v>
      </c>
      <c r="B1059" s="1">
        <v>17.8</v>
      </c>
      <c r="C1059" s="1">
        <v>10.4</v>
      </c>
      <c r="D1059" s="1">
        <v>14.2</v>
      </c>
      <c r="E1059" s="1">
        <v>19.600000000000001</v>
      </c>
      <c r="F1059" s="1">
        <v>23.6</v>
      </c>
      <c r="G1059" s="1">
        <v>27.4</v>
      </c>
      <c r="H1059" s="1">
        <v>27</v>
      </c>
      <c r="I1059" s="1">
        <v>25.3</v>
      </c>
      <c r="J1059" s="1">
        <v>24.9</v>
      </c>
      <c r="K1059" s="1">
        <v>23.2</v>
      </c>
      <c r="L1059" s="1">
        <v>16.2</v>
      </c>
      <c r="M1059" s="1">
        <v>21.6</v>
      </c>
    </row>
    <row r="1060" spans="1:13">
      <c r="A1060" s="1">
        <v>2</v>
      </c>
      <c r="B1060" s="1">
        <v>18.399999999999999</v>
      </c>
      <c r="C1060" s="1">
        <v>11.8</v>
      </c>
      <c r="D1060" s="1">
        <v>14.2</v>
      </c>
      <c r="E1060" s="1">
        <v>21.2</v>
      </c>
      <c r="F1060" s="1">
        <v>24.1</v>
      </c>
      <c r="G1060" s="1">
        <v>26.9</v>
      </c>
      <c r="H1060" s="1">
        <v>27.2</v>
      </c>
      <c r="I1060" s="1">
        <v>25.3</v>
      </c>
      <c r="J1060" s="1">
        <v>26.3</v>
      </c>
      <c r="K1060" s="1">
        <v>22.1</v>
      </c>
      <c r="L1060" s="1">
        <v>16.7</v>
      </c>
      <c r="M1060" s="1">
        <v>20.100000000000001</v>
      </c>
    </row>
    <row r="1061" spans="1:13">
      <c r="A1061" s="1">
        <v>3</v>
      </c>
      <c r="B1061" s="1">
        <v>20.2</v>
      </c>
      <c r="C1061" s="1">
        <v>13.7</v>
      </c>
      <c r="D1061" s="1">
        <v>14.7</v>
      </c>
      <c r="E1061" s="1">
        <v>23.1</v>
      </c>
      <c r="F1061" s="1">
        <v>20.100000000000001</v>
      </c>
      <c r="G1061" s="1">
        <v>25.2</v>
      </c>
      <c r="H1061" s="1">
        <v>27.2</v>
      </c>
      <c r="I1061" s="1">
        <v>26.3</v>
      </c>
      <c r="J1061" s="1">
        <v>25.9</v>
      </c>
      <c r="K1061" s="1">
        <v>20.7</v>
      </c>
      <c r="L1061" s="1">
        <v>16.7</v>
      </c>
      <c r="M1061" s="1">
        <v>21.9</v>
      </c>
    </row>
    <row r="1062" spans="1:13">
      <c r="A1062" s="1">
        <v>4</v>
      </c>
      <c r="B1062" s="1">
        <v>21.2</v>
      </c>
      <c r="C1062" s="1">
        <v>13.7</v>
      </c>
      <c r="D1062" s="1">
        <v>15.2</v>
      </c>
      <c r="E1062" s="1">
        <v>23.7</v>
      </c>
      <c r="F1062" s="1">
        <v>20.3</v>
      </c>
      <c r="G1062" s="1">
        <v>28.2</v>
      </c>
      <c r="H1062" s="1">
        <v>28.4</v>
      </c>
      <c r="I1062" s="1">
        <v>27.9</v>
      </c>
      <c r="J1062" s="1">
        <v>26.9</v>
      </c>
      <c r="K1062" s="1">
        <v>21.4</v>
      </c>
      <c r="L1062" s="1">
        <v>16.899999999999999</v>
      </c>
      <c r="M1062" s="1">
        <v>20</v>
      </c>
    </row>
    <row r="1063" spans="1:13">
      <c r="A1063" s="1">
        <v>5</v>
      </c>
      <c r="B1063" s="1">
        <v>19.399999999999999</v>
      </c>
      <c r="C1063" s="1">
        <v>14.2</v>
      </c>
      <c r="D1063" s="1">
        <v>16.2</v>
      </c>
      <c r="E1063" s="1">
        <v>24.2</v>
      </c>
      <c r="F1063" s="1">
        <v>23.9</v>
      </c>
      <c r="G1063" s="1">
        <v>28.1</v>
      </c>
      <c r="H1063" s="1">
        <v>27.6</v>
      </c>
      <c r="I1063" s="1">
        <v>28.6</v>
      </c>
      <c r="J1063" s="1">
        <v>25.4</v>
      </c>
      <c r="K1063" s="1">
        <v>21.7</v>
      </c>
      <c r="L1063" s="1">
        <v>19.2</v>
      </c>
      <c r="M1063" s="1">
        <v>16.7</v>
      </c>
    </row>
    <row r="1064" spans="1:13">
      <c r="A1064" s="1">
        <v>6</v>
      </c>
      <c r="B1064" s="1">
        <v>18.100000000000001</v>
      </c>
      <c r="C1064" s="1">
        <v>15</v>
      </c>
      <c r="D1064" s="1">
        <v>17.5</v>
      </c>
      <c r="E1064" s="1">
        <v>18.2</v>
      </c>
      <c r="F1064" s="1">
        <v>24.6</v>
      </c>
      <c r="G1064" s="1">
        <v>26.4</v>
      </c>
      <c r="H1064" s="1">
        <v>26</v>
      </c>
      <c r="I1064" s="1">
        <v>29</v>
      </c>
      <c r="J1064" s="1">
        <v>23.9</v>
      </c>
      <c r="K1064" s="1">
        <v>20.9</v>
      </c>
      <c r="L1064" s="1">
        <v>28.6</v>
      </c>
      <c r="M1064" s="1">
        <v>16.5</v>
      </c>
    </row>
    <row r="1065" spans="1:13">
      <c r="A1065" s="1">
        <v>7</v>
      </c>
      <c r="B1065" s="1">
        <v>18.5</v>
      </c>
      <c r="C1065" s="1">
        <v>18.3</v>
      </c>
      <c r="D1065" s="1">
        <v>18.899999999999999</v>
      </c>
      <c r="E1065" s="1">
        <v>18</v>
      </c>
      <c r="F1065" s="1">
        <v>26.2</v>
      </c>
      <c r="G1065" s="1">
        <v>25.7</v>
      </c>
      <c r="H1065" s="1">
        <v>24.3</v>
      </c>
      <c r="I1065" s="1">
        <v>26.4</v>
      </c>
      <c r="J1065" s="1">
        <v>23.3</v>
      </c>
      <c r="K1065" s="1">
        <v>19.899999999999999</v>
      </c>
      <c r="L1065" s="1">
        <v>21.4</v>
      </c>
      <c r="M1065" s="1">
        <v>15</v>
      </c>
    </row>
    <row r="1066" spans="1:13">
      <c r="A1066" s="1">
        <v>8</v>
      </c>
      <c r="B1066" s="1">
        <v>19</v>
      </c>
      <c r="C1066" s="1">
        <v>18.3</v>
      </c>
      <c r="D1066" s="1">
        <v>20</v>
      </c>
      <c r="E1066" s="1">
        <v>16.7</v>
      </c>
      <c r="F1066" s="1">
        <v>26.6</v>
      </c>
      <c r="G1066" s="1">
        <v>27.7</v>
      </c>
      <c r="H1066" s="1">
        <v>26.2</v>
      </c>
      <c r="I1066" s="1">
        <v>26.9</v>
      </c>
      <c r="J1066" s="1">
        <v>24.4</v>
      </c>
      <c r="K1066" s="1">
        <v>20.7</v>
      </c>
      <c r="L1066" s="1">
        <v>21.5</v>
      </c>
      <c r="M1066" s="1">
        <v>13.4</v>
      </c>
    </row>
    <row r="1067" spans="1:13">
      <c r="A1067" s="1">
        <v>9</v>
      </c>
      <c r="B1067" s="1">
        <v>20.100000000000001</v>
      </c>
      <c r="C1067" s="1">
        <v>18.8</v>
      </c>
      <c r="D1067" s="1">
        <v>19.899999999999999</v>
      </c>
      <c r="E1067" s="1">
        <v>16.7</v>
      </c>
      <c r="F1067" s="1">
        <v>23.7</v>
      </c>
      <c r="G1067" s="1">
        <v>25.4</v>
      </c>
      <c r="H1067" s="1">
        <v>26.7</v>
      </c>
      <c r="I1067" s="1">
        <v>25.6</v>
      </c>
      <c r="J1067" s="1">
        <v>25.2</v>
      </c>
      <c r="K1067" s="1">
        <v>21.7</v>
      </c>
      <c r="L1067" s="1">
        <v>23.1</v>
      </c>
      <c r="M1067" s="1">
        <v>17.5</v>
      </c>
    </row>
    <row r="1068" spans="1:13">
      <c r="A1068" s="1">
        <v>10</v>
      </c>
      <c r="B1068" s="1">
        <v>20</v>
      </c>
      <c r="C1068" s="1">
        <v>18.3</v>
      </c>
      <c r="D1068" s="1">
        <v>19.7</v>
      </c>
      <c r="E1068" s="1">
        <v>18.399999999999999</v>
      </c>
      <c r="F1068" s="1">
        <v>25.1</v>
      </c>
      <c r="G1068" s="1">
        <v>26.2</v>
      </c>
      <c r="H1068" s="1">
        <v>26.4</v>
      </c>
      <c r="I1068" s="1">
        <v>28.5</v>
      </c>
      <c r="J1068" s="1">
        <v>23.7</v>
      </c>
      <c r="K1068" s="1">
        <v>23.5</v>
      </c>
      <c r="L1068" s="1">
        <v>23.1</v>
      </c>
      <c r="M1068" s="1">
        <v>15.4</v>
      </c>
    </row>
    <row r="1069" spans="1:13">
      <c r="A1069" s="1">
        <v>11</v>
      </c>
      <c r="B1069" s="1">
        <v>20.7</v>
      </c>
      <c r="C1069" s="1">
        <v>18.2</v>
      </c>
      <c r="D1069" s="1">
        <v>19.8</v>
      </c>
      <c r="E1069" s="1">
        <v>19.600000000000001</v>
      </c>
      <c r="F1069" s="1">
        <v>21.7</v>
      </c>
      <c r="G1069" s="1">
        <v>28.7</v>
      </c>
      <c r="H1069" s="1">
        <v>26.8</v>
      </c>
      <c r="I1069" s="1">
        <v>29.3</v>
      </c>
      <c r="J1069" s="1">
        <v>24.1</v>
      </c>
      <c r="K1069" s="1">
        <v>22.5</v>
      </c>
      <c r="L1069" s="1">
        <v>23.7</v>
      </c>
      <c r="M1069" s="1">
        <v>17.600000000000001</v>
      </c>
    </row>
    <row r="1070" spans="1:13">
      <c r="A1070" s="1">
        <v>12</v>
      </c>
      <c r="B1070" s="1">
        <v>18.399999999999999</v>
      </c>
      <c r="C1070" s="1">
        <v>18.7</v>
      </c>
      <c r="D1070" s="1">
        <v>20.5</v>
      </c>
      <c r="E1070" s="1">
        <v>20.9</v>
      </c>
      <c r="F1070" s="1">
        <v>24.5</v>
      </c>
      <c r="G1070" s="1">
        <v>29.2</v>
      </c>
      <c r="H1070" s="1">
        <v>24.2</v>
      </c>
      <c r="I1070" s="1">
        <v>29.3</v>
      </c>
      <c r="J1070" s="1">
        <v>25.2</v>
      </c>
      <c r="K1070" s="1">
        <v>23</v>
      </c>
      <c r="L1070" s="1">
        <v>21.8</v>
      </c>
      <c r="M1070" s="1">
        <v>18.899999999999999</v>
      </c>
    </row>
    <row r="1071" spans="1:13">
      <c r="A1071" s="1">
        <v>13</v>
      </c>
      <c r="B1071" s="1">
        <v>19.3</v>
      </c>
      <c r="C1071" s="1">
        <v>18.899999999999999</v>
      </c>
      <c r="D1071" s="1">
        <v>20.7</v>
      </c>
      <c r="E1071" s="1">
        <v>20.8</v>
      </c>
      <c r="F1071" s="1">
        <v>22.7</v>
      </c>
      <c r="G1071" s="1">
        <v>24.3</v>
      </c>
      <c r="H1071" s="1">
        <v>24.9</v>
      </c>
      <c r="I1071" s="1">
        <v>25.2</v>
      </c>
      <c r="J1071" s="1">
        <v>26.2</v>
      </c>
      <c r="K1071" s="1">
        <v>22.3</v>
      </c>
      <c r="L1071" s="1">
        <v>20.100000000000001</v>
      </c>
      <c r="M1071" s="1">
        <v>20.3</v>
      </c>
    </row>
    <row r="1072" spans="1:13">
      <c r="A1072" s="1">
        <v>14</v>
      </c>
      <c r="B1072" s="1">
        <v>12</v>
      </c>
      <c r="C1072" s="1">
        <v>19.3</v>
      </c>
      <c r="D1072" s="1">
        <v>20.9</v>
      </c>
      <c r="E1072" s="1">
        <v>21.3</v>
      </c>
      <c r="F1072" s="1">
        <v>24.3</v>
      </c>
      <c r="G1072" s="1">
        <v>28.3</v>
      </c>
      <c r="H1072" s="1">
        <v>26.6</v>
      </c>
      <c r="I1072" s="1">
        <v>26.5</v>
      </c>
      <c r="J1072" s="1">
        <v>27</v>
      </c>
      <c r="K1072" s="1">
        <v>22.7</v>
      </c>
      <c r="L1072" s="1">
        <v>22.1</v>
      </c>
      <c r="M1072" s="1">
        <v>16.899999999999999</v>
      </c>
    </row>
    <row r="1073" spans="1:13">
      <c r="A1073" s="1">
        <v>15</v>
      </c>
      <c r="B1073" s="1">
        <v>10.8</v>
      </c>
      <c r="C1073" s="1">
        <v>19.600000000000001</v>
      </c>
      <c r="D1073" s="1">
        <v>22.1</v>
      </c>
      <c r="E1073" s="1">
        <v>21.4</v>
      </c>
      <c r="F1073" s="1">
        <v>22.3</v>
      </c>
      <c r="G1073" s="1">
        <v>24.5</v>
      </c>
      <c r="H1073" s="1">
        <v>26.1</v>
      </c>
      <c r="I1073" s="1">
        <v>27.3</v>
      </c>
      <c r="J1073" s="1">
        <v>27.3</v>
      </c>
      <c r="K1073" s="1">
        <v>23</v>
      </c>
      <c r="L1073" s="1">
        <v>21.9</v>
      </c>
      <c r="M1073" s="1">
        <v>12.4</v>
      </c>
    </row>
    <row r="1074" spans="1:13">
      <c r="A1074" s="1">
        <v>16</v>
      </c>
      <c r="B1074" s="1">
        <v>9</v>
      </c>
      <c r="C1074" s="1">
        <v>17.399999999999999</v>
      </c>
      <c r="D1074" s="1">
        <v>21.8</v>
      </c>
      <c r="E1074" s="1">
        <v>21.9</v>
      </c>
      <c r="F1074" s="1">
        <v>22.9</v>
      </c>
      <c r="G1074" s="1">
        <v>27.6</v>
      </c>
      <c r="H1074" s="1">
        <v>25.6</v>
      </c>
      <c r="I1074" s="1">
        <v>24.8</v>
      </c>
      <c r="J1074" s="1">
        <v>27.7</v>
      </c>
      <c r="K1074" s="1">
        <v>21.7</v>
      </c>
      <c r="L1074" s="1">
        <v>22.6</v>
      </c>
      <c r="M1074" s="1">
        <v>11.7</v>
      </c>
    </row>
    <row r="1075" spans="1:13">
      <c r="A1075" s="1">
        <v>17</v>
      </c>
      <c r="B1075" s="1">
        <v>8.6999999999999993</v>
      </c>
      <c r="C1075" s="1">
        <v>18</v>
      </c>
      <c r="D1075" s="1">
        <v>21.7</v>
      </c>
      <c r="E1075" s="1">
        <v>23.6</v>
      </c>
      <c r="F1075" s="1">
        <v>24.2</v>
      </c>
      <c r="G1075" s="1">
        <v>28.6</v>
      </c>
      <c r="H1075" s="1">
        <v>28</v>
      </c>
      <c r="I1075" s="1">
        <v>24.9</v>
      </c>
      <c r="J1075" s="1">
        <v>27.2</v>
      </c>
      <c r="K1075" s="1">
        <v>20.8</v>
      </c>
      <c r="L1075" s="1">
        <v>21.7</v>
      </c>
      <c r="M1075" s="1">
        <v>12.8</v>
      </c>
    </row>
    <row r="1076" spans="1:13">
      <c r="A1076" s="1">
        <v>18</v>
      </c>
      <c r="B1076" s="1">
        <v>9.3000000000000007</v>
      </c>
      <c r="C1076" s="1">
        <v>20</v>
      </c>
      <c r="D1076" s="1">
        <v>15.1</v>
      </c>
      <c r="E1076" s="1">
        <v>23.9</v>
      </c>
      <c r="F1076" s="1">
        <v>25.2</v>
      </c>
      <c r="G1076" s="1">
        <v>28.7</v>
      </c>
      <c r="H1076" s="1">
        <v>28.3</v>
      </c>
      <c r="I1076" s="1">
        <v>25.4</v>
      </c>
      <c r="J1076" s="1">
        <v>25.7</v>
      </c>
      <c r="K1076" s="1">
        <v>22.8</v>
      </c>
      <c r="L1076" s="1">
        <v>21</v>
      </c>
      <c r="M1076" s="1">
        <v>13.1</v>
      </c>
    </row>
    <row r="1077" spans="1:13">
      <c r="A1077" s="1">
        <v>19</v>
      </c>
      <c r="B1077" s="1">
        <v>9.3000000000000007</v>
      </c>
      <c r="C1077" s="1">
        <v>20.7</v>
      </c>
      <c r="D1077" s="1">
        <v>12</v>
      </c>
      <c r="E1077" s="1">
        <v>22.8</v>
      </c>
      <c r="F1077" s="1">
        <v>26.3</v>
      </c>
      <c r="G1077" s="1">
        <v>29.1</v>
      </c>
      <c r="H1077" s="1">
        <v>29.2</v>
      </c>
      <c r="I1077" s="1">
        <v>25</v>
      </c>
      <c r="J1077" s="1">
        <v>24.1</v>
      </c>
      <c r="K1077" s="1">
        <v>21.7</v>
      </c>
      <c r="L1077" s="1">
        <v>21.2</v>
      </c>
      <c r="M1077" s="1">
        <v>14.9</v>
      </c>
    </row>
    <row r="1078" spans="1:13">
      <c r="A1078" s="1">
        <v>20</v>
      </c>
      <c r="B1078" s="1">
        <v>8</v>
      </c>
      <c r="C1078" s="1">
        <v>20.8</v>
      </c>
      <c r="D1078" s="1">
        <v>12</v>
      </c>
      <c r="E1078" s="1">
        <v>22.1</v>
      </c>
      <c r="F1078" s="1">
        <v>25.8</v>
      </c>
      <c r="G1078" s="1">
        <v>28.8</v>
      </c>
      <c r="H1078" s="1">
        <v>29.3</v>
      </c>
      <c r="I1078" s="1">
        <v>26.3</v>
      </c>
      <c r="J1078" s="1">
        <v>24.6</v>
      </c>
      <c r="K1078" s="1">
        <v>20.7</v>
      </c>
      <c r="L1078" s="1">
        <v>22.2</v>
      </c>
      <c r="M1078" s="1">
        <v>12.2</v>
      </c>
    </row>
    <row r="1079" spans="1:13">
      <c r="A1079" s="1">
        <v>21</v>
      </c>
      <c r="B1079" s="1">
        <v>9.1</v>
      </c>
      <c r="C1079" s="1">
        <v>21.7</v>
      </c>
      <c r="D1079" s="1">
        <v>12.4</v>
      </c>
      <c r="E1079" s="1">
        <v>24.8</v>
      </c>
      <c r="F1079" s="1">
        <v>25.2</v>
      </c>
      <c r="G1079" s="1">
        <v>28.7</v>
      </c>
      <c r="H1079" s="1">
        <v>29.9</v>
      </c>
      <c r="I1079" s="1">
        <v>27.3</v>
      </c>
      <c r="J1079" s="1">
        <v>24.7</v>
      </c>
      <c r="K1079" s="1">
        <v>21.3</v>
      </c>
      <c r="L1079" s="1">
        <v>17</v>
      </c>
      <c r="M1079" s="1">
        <v>15.7</v>
      </c>
    </row>
    <row r="1080" spans="1:13">
      <c r="A1080" s="1">
        <v>22</v>
      </c>
      <c r="B1080" s="1">
        <v>9.8000000000000007</v>
      </c>
      <c r="C1080" s="1">
        <v>19.899999999999999</v>
      </c>
      <c r="D1080" s="1">
        <v>16.2</v>
      </c>
      <c r="E1080" s="1">
        <v>24.1</v>
      </c>
      <c r="F1080" s="1">
        <v>24.7</v>
      </c>
      <c r="G1080" s="1">
        <v>28.9</v>
      </c>
      <c r="H1080" s="1">
        <v>28.2</v>
      </c>
      <c r="I1080" s="1">
        <v>24.7</v>
      </c>
      <c r="J1080" s="1">
        <v>24.8</v>
      </c>
      <c r="K1080" s="1">
        <v>22.1</v>
      </c>
      <c r="L1080" s="1">
        <v>14.7</v>
      </c>
      <c r="M1080" s="1">
        <v>13.9</v>
      </c>
    </row>
    <row r="1081" spans="1:13">
      <c r="A1081" s="1">
        <v>23</v>
      </c>
      <c r="B1081" s="1">
        <v>8.4</v>
      </c>
      <c r="C1081" s="1">
        <v>13.8</v>
      </c>
      <c r="D1081" s="1">
        <v>18.100000000000001</v>
      </c>
      <c r="E1081" s="1">
        <v>22.7</v>
      </c>
      <c r="F1081" s="1">
        <v>25.3</v>
      </c>
      <c r="G1081" s="1">
        <v>24.9</v>
      </c>
      <c r="H1081" s="1">
        <v>26.5</v>
      </c>
      <c r="I1081" s="1">
        <v>26.3</v>
      </c>
      <c r="J1081" s="1">
        <v>24.6</v>
      </c>
      <c r="K1081" s="1">
        <v>23.1</v>
      </c>
      <c r="L1081" s="1">
        <v>16.5</v>
      </c>
      <c r="M1081" s="1">
        <v>10.5</v>
      </c>
    </row>
    <row r="1082" spans="1:13">
      <c r="A1082" s="1">
        <v>24</v>
      </c>
      <c r="B1082" s="1">
        <v>10.4</v>
      </c>
      <c r="C1082" s="1">
        <v>13.1</v>
      </c>
      <c r="D1082" s="1">
        <v>20.399999999999999</v>
      </c>
      <c r="E1082" s="1">
        <v>24.7</v>
      </c>
      <c r="F1082" s="1">
        <v>23.5</v>
      </c>
      <c r="G1082" s="1">
        <v>27.1</v>
      </c>
      <c r="H1082" s="1">
        <v>28.3</v>
      </c>
      <c r="I1082" s="1">
        <v>26.2</v>
      </c>
      <c r="J1082" s="1">
        <v>24.8</v>
      </c>
      <c r="K1082" s="1">
        <v>21.9</v>
      </c>
      <c r="L1082" s="1">
        <v>15.5</v>
      </c>
      <c r="M1082" s="1">
        <v>10.8</v>
      </c>
    </row>
    <row r="1083" spans="1:13">
      <c r="A1083" s="1">
        <v>25</v>
      </c>
      <c r="B1083" s="1">
        <v>11</v>
      </c>
      <c r="C1083" s="1">
        <v>13</v>
      </c>
      <c r="D1083" s="1">
        <v>22.3</v>
      </c>
      <c r="E1083" s="1">
        <v>25.3</v>
      </c>
      <c r="F1083" s="1">
        <v>25.4</v>
      </c>
      <c r="G1083" s="1">
        <v>27.4</v>
      </c>
      <c r="H1083" s="1">
        <v>27.4</v>
      </c>
      <c r="I1083" s="1">
        <v>26.3</v>
      </c>
      <c r="J1083" s="1">
        <v>24.3</v>
      </c>
      <c r="K1083" s="1">
        <v>22.6</v>
      </c>
      <c r="L1083" s="1">
        <v>16.7</v>
      </c>
      <c r="M1083" s="1">
        <v>11</v>
      </c>
    </row>
    <row r="1084" spans="1:13">
      <c r="A1084" s="1">
        <v>26</v>
      </c>
      <c r="B1084" s="1">
        <v>12.1</v>
      </c>
      <c r="C1084" s="1">
        <v>13.7</v>
      </c>
      <c r="D1084" s="1">
        <v>22.5</v>
      </c>
      <c r="E1084" s="1">
        <v>25.1</v>
      </c>
      <c r="F1084" s="1">
        <v>25.6</v>
      </c>
      <c r="G1084" s="1">
        <v>27.5</v>
      </c>
      <c r="H1084" s="1">
        <v>29.2</v>
      </c>
      <c r="I1084" s="1">
        <v>26.9</v>
      </c>
      <c r="J1084" s="1">
        <v>23.7</v>
      </c>
      <c r="K1084" s="1">
        <v>23.8</v>
      </c>
      <c r="L1084" s="1">
        <v>14.2</v>
      </c>
      <c r="M1084" s="1">
        <v>10.1</v>
      </c>
    </row>
    <row r="1085" spans="1:13">
      <c r="A1085" s="1">
        <v>27</v>
      </c>
      <c r="B1085" s="1">
        <v>12.5</v>
      </c>
      <c r="C1085" s="1">
        <v>15.1</v>
      </c>
      <c r="D1085" s="1">
        <v>23</v>
      </c>
      <c r="E1085" s="1">
        <v>23.3</v>
      </c>
      <c r="F1085" s="1">
        <v>24</v>
      </c>
      <c r="G1085" s="1">
        <v>27.7</v>
      </c>
      <c r="H1085" s="1">
        <v>29.1</v>
      </c>
      <c r="I1085" s="1">
        <v>25.5</v>
      </c>
      <c r="J1085" s="1">
        <v>23.9</v>
      </c>
      <c r="K1085" s="1">
        <v>24.4</v>
      </c>
      <c r="L1085" s="1">
        <v>16.100000000000001</v>
      </c>
      <c r="M1085" s="1">
        <v>10.4</v>
      </c>
    </row>
    <row r="1086" spans="1:13">
      <c r="A1086" s="1">
        <v>28</v>
      </c>
      <c r="B1086" s="1">
        <v>10.6</v>
      </c>
      <c r="C1086" s="1">
        <v>13.7</v>
      </c>
      <c r="D1086" s="1">
        <v>22.9</v>
      </c>
      <c r="E1086" s="1">
        <v>24</v>
      </c>
      <c r="F1086" s="1">
        <v>26.3</v>
      </c>
      <c r="G1086" s="1">
        <v>28.5</v>
      </c>
      <c r="H1086" s="1">
        <v>24.2</v>
      </c>
      <c r="I1086" s="1">
        <v>27.2</v>
      </c>
      <c r="J1086" s="1">
        <v>25.9</v>
      </c>
      <c r="K1086" s="1">
        <v>24.3</v>
      </c>
      <c r="L1086" s="1">
        <v>18.100000000000001</v>
      </c>
      <c r="M1086" s="1">
        <v>10.5</v>
      </c>
    </row>
    <row r="1087" spans="1:13">
      <c r="A1087" s="1">
        <v>29</v>
      </c>
      <c r="B1087" s="1">
        <v>11.7</v>
      </c>
      <c r="D1087" s="1">
        <v>20.2</v>
      </c>
      <c r="E1087" s="1">
        <v>24.7</v>
      </c>
      <c r="F1087" s="1">
        <v>23.6</v>
      </c>
      <c r="G1087" s="1">
        <v>24.6</v>
      </c>
      <c r="H1087" s="1">
        <v>27.9</v>
      </c>
      <c r="I1087" s="1">
        <v>25.2</v>
      </c>
      <c r="J1087" s="1">
        <v>25.7</v>
      </c>
      <c r="K1087" s="1">
        <v>18.3</v>
      </c>
      <c r="L1087" s="1">
        <v>19</v>
      </c>
      <c r="M1087" s="1">
        <v>9.3000000000000007</v>
      </c>
    </row>
    <row r="1088" spans="1:13">
      <c r="A1088" s="1">
        <v>30</v>
      </c>
      <c r="B1088" s="1">
        <v>8.6999999999999993</v>
      </c>
      <c r="D1088" s="1">
        <v>16.899999999999999</v>
      </c>
      <c r="E1088" s="1">
        <v>23.6</v>
      </c>
      <c r="F1088" s="1">
        <v>26.2</v>
      </c>
      <c r="G1088" s="1">
        <v>25.2</v>
      </c>
      <c r="H1088" s="1">
        <v>28.2</v>
      </c>
      <c r="I1088" s="1">
        <v>24.1</v>
      </c>
      <c r="J1088" s="1">
        <v>21.7</v>
      </c>
      <c r="K1088" s="1">
        <v>19.399999999999999</v>
      </c>
      <c r="L1088" s="1">
        <v>19.5</v>
      </c>
      <c r="M1088" s="1">
        <v>13.3</v>
      </c>
    </row>
    <row r="1089" spans="1:13">
      <c r="A1089" s="1">
        <v>31</v>
      </c>
      <c r="B1089" s="1">
        <v>9.1</v>
      </c>
      <c r="D1089" s="1">
        <v>16.600000000000001</v>
      </c>
      <c r="F1089" s="1">
        <v>26.8</v>
      </c>
      <c r="H1089" s="1">
        <v>29.6</v>
      </c>
      <c r="I1089" s="1">
        <v>23</v>
      </c>
      <c r="K1089" s="1">
        <v>16.399999999999999</v>
      </c>
      <c r="M1089" s="1">
        <v>13.9</v>
      </c>
    </row>
    <row r="1090" spans="1:13">
      <c r="A1090" s="1">
        <f>A1057+1</f>
        <v>1994</v>
      </c>
      <c r="B1090" s="1" t="s">
        <v>2</v>
      </c>
      <c r="C1090" s="1" t="s">
        <v>3</v>
      </c>
      <c r="D1090" s="1" t="s">
        <v>4</v>
      </c>
      <c r="E1090" s="1" t="s">
        <v>5</v>
      </c>
      <c r="F1090" s="1" t="s">
        <v>6</v>
      </c>
      <c r="G1090" s="1" t="s">
        <v>7</v>
      </c>
      <c r="H1090" s="1" t="s">
        <v>8</v>
      </c>
      <c r="I1090" s="1" t="s">
        <v>9</v>
      </c>
      <c r="J1090" s="1" t="s">
        <v>10</v>
      </c>
      <c r="K1090" s="1" t="s">
        <v>11</v>
      </c>
      <c r="L1090" s="1" t="s">
        <v>12</v>
      </c>
      <c r="M1090" s="1" t="s">
        <v>13</v>
      </c>
    </row>
    <row r="1092" spans="1:13">
      <c r="A1092" s="1">
        <v>1</v>
      </c>
      <c r="B1092" s="1">
        <v>18</v>
      </c>
      <c r="C1092" s="1">
        <v>18</v>
      </c>
      <c r="D1092" s="1">
        <v>12.7</v>
      </c>
      <c r="E1092" s="1">
        <v>21.9</v>
      </c>
      <c r="F1092" s="1">
        <v>26.5</v>
      </c>
      <c r="G1092" s="1">
        <v>25.6</v>
      </c>
      <c r="H1092" s="1">
        <v>26.7</v>
      </c>
      <c r="I1092" s="1">
        <v>25.7</v>
      </c>
      <c r="J1092" s="1">
        <v>25.5</v>
      </c>
      <c r="K1092" s="1">
        <v>23.3</v>
      </c>
      <c r="L1092" s="1">
        <v>19.3</v>
      </c>
      <c r="M1092" s="1">
        <v>22.8</v>
      </c>
    </row>
    <row r="1093" spans="1:13">
      <c r="A1093" s="1">
        <v>2</v>
      </c>
      <c r="B1093" s="1">
        <v>16.3</v>
      </c>
      <c r="C1093" s="1">
        <v>16.3</v>
      </c>
      <c r="D1093" s="1">
        <v>11.7</v>
      </c>
      <c r="E1093" s="1">
        <v>21.5</v>
      </c>
      <c r="F1093" s="1">
        <v>26.4</v>
      </c>
      <c r="G1093" s="1">
        <v>25.8</v>
      </c>
      <c r="H1093" s="1">
        <v>27.7</v>
      </c>
      <c r="I1093" s="1">
        <v>25.8</v>
      </c>
      <c r="J1093" s="1">
        <v>25.2</v>
      </c>
      <c r="K1093" s="1">
        <v>24.6</v>
      </c>
      <c r="L1093" s="1">
        <v>18.7</v>
      </c>
      <c r="M1093" s="1">
        <v>20.6</v>
      </c>
    </row>
    <row r="1094" spans="1:13">
      <c r="A1094" s="1">
        <v>3</v>
      </c>
      <c r="B1094" s="1">
        <v>16.100000000000001</v>
      </c>
      <c r="C1094" s="1">
        <v>16.100000000000001</v>
      </c>
      <c r="D1094" s="1">
        <v>12.6</v>
      </c>
      <c r="E1094" s="1">
        <v>22</v>
      </c>
      <c r="F1094" s="1">
        <v>27.9</v>
      </c>
      <c r="G1094" s="1">
        <v>26.4</v>
      </c>
      <c r="H1094" s="1">
        <v>29.5</v>
      </c>
      <c r="I1094" s="1">
        <v>25.4</v>
      </c>
      <c r="J1094" s="1">
        <v>26.2</v>
      </c>
      <c r="K1094" s="1">
        <v>24.9</v>
      </c>
      <c r="L1094" s="1">
        <v>18.399999999999999</v>
      </c>
      <c r="M1094" s="1">
        <v>17.2</v>
      </c>
    </row>
    <row r="1095" spans="1:13">
      <c r="A1095" s="1">
        <v>4</v>
      </c>
      <c r="B1095" s="1">
        <v>17.100000000000001</v>
      </c>
      <c r="C1095" s="1">
        <v>17.100000000000001</v>
      </c>
      <c r="D1095" s="1">
        <v>12.7</v>
      </c>
      <c r="E1095" s="1">
        <v>22.9</v>
      </c>
      <c r="F1095" s="1">
        <v>23.7</v>
      </c>
      <c r="G1095" s="1">
        <v>26.3</v>
      </c>
      <c r="H1095" s="1">
        <v>25.9</v>
      </c>
      <c r="I1095" s="1">
        <v>25.2</v>
      </c>
      <c r="J1095" s="1">
        <v>26.2</v>
      </c>
      <c r="K1095" s="1">
        <v>25.2</v>
      </c>
      <c r="L1095" s="1">
        <v>18.7</v>
      </c>
      <c r="M1095" s="1">
        <v>17.8</v>
      </c>
    </row>
    <row r="1096" spans="1:13">
      <c r="A1096" s="1">
        <v>5</v>
      </c>
      <c r="B1096" s="1">
        <v>18.7</v>
      </c>
      <c r="C1096" s="1">
        <v>18.7</v>
      </c>
      <c r="D1096" s="1">
        <v>16.2</v>
      </c>
      <c r="E1096" s="1">
        <v>23.1</v>
      </c>
      <c r="F1096" s="1">
        <v>17.8</v>
      </c>
      <c r="G1096" s="1">
        <v>25.1</v>
      </c>
      <c r="H1096" s="1">
        <v>27.2</v>
      </c>
      <c r="I1096" s="1">
        <v>27.4</v>
      </c>
      <c r="J1096" s="1">
        <v>27</v>
      </c>
      <c r="K1096" s="1">
        <v>25.6</v>
      </c>
      <c r="L1096" s="1">
        <v>18.399999999999999</v>
      </c>
      <c r="M1096" s="1">
        <v>17</v>
      </c>
    </row>
    <row r="1097" spans="1:13">
      <c r="A1097" s="1">
        <v>6</v>
      </c>
      <c r="B1097" s="1">
        <v>20.5</v>
      </c>
      <c r="C1097" s="1">
        <v>20.5</v>
      </c>
      <c r="D1097" s="1">
        <v>16.7</v>
      </c>
      <c r="E1097" s="1">
        <v>23.7</v>
      </c>
      <c r="F1097" s="1">
        <v>17.8</v>
      </c>
      <c r="G1097" s="1">
        <v>26.4</v>
      </c>
      <c r="H1097" s="1">
        <v>25.2</v>
      </c>
      <c r="I1097" s="1">
        <v>26.9</v>
      </c>
      <c r="J1097" s="1">
        <v>26.6</v>
      </c>
      <c r="K1097" s="1">
        <v>24.4</v>
      </c>
      <c r="L1097" s="1">
        <v>19.5</v>
      </c>
      <c r="M1097" s="1">
        <v>17.7</v>
      </c>
    </row>
    <row r="1098" spans="1:13">
      <c r="A1098" s="1">
        <v>7</v>
      </c>
      <c r="B1098" s="1">
        <v>21</v>
      </c>
      <c r="C1098" s="1">
        <v>21</v>
      </c>
      <c r="D1098" s="1">
        <v>19.2</v>
      </c>
      <c r="E1098" s="1">
        <v>23.5</v>
      </c>
      <c r="F1098" s="1">
        <v>20.7</v>
      </c>
      <c r="G1098" s="1">
        <v>26.8</v>
      </c>
      <c r="H1098" s="1">
        <v>24.7</v>
      </c>
      <c r="I1098" s="1">
        <v>25.2</v>
      </c>
      <c r="J1098" s="1">
        <v>25.7</v>
      </c>
      <c r="K1098" s="1">
        <v>24.6</v>
      </c>
      <c r="L1098" s="1">
        <v>19.2</v>
      </c>
      <c r="M1098" s="1">
        <v>17.7</v>
      </c>
    </row>
    <row r="1099" spans="1:13">
      <c r="A1099" s="1">
        <v>8</v>
      </c>
      <c r="B1099" s="1">
        <v>21.4</v>
      </c>
      <c r="C1099" s="1">
        <v>21.4</v>
      </c>
      <c r="D1099" s="1">
        <v>20.7</v>
      </c>
      <c r="E1099" s="1">
        <v>23.4</v>
      </c>
      <c r="F1099" s="1">
        <v>23.9</v>
      </c>
      <c r="G1099" s="1">
        <v>27.6</v>
      </c>
      <c r="H1099" s="1">
        <v>26</v>
      </c>
      <c r="I1099" s="1">
        <v>27.3</v>
      </c>
      <c r="J1099" s="1">
        <v>24</v>
      </c>
      <c r="K1099" s="1">
        <v>24.7</v>
      </c>
      <c r="L1099" s="1">
        <v>21.8</v>
      </c>
      <c r="M1099" s="1">
        <v>17.399999999999999</v>
      </c>
    </row>
    <row r="1100" spans="1:13">
      <c r="A1100" s="1">
        <v>9</v>
      </c>
      <c r="B1100" s="1">
        <v>19.100000000000001</v>
      </c>
      <c r="C1100" s="1">
        <v>19.100000000000001</v>
      </c>
      <c r="D1100" s="1">
        <v>21.7</v>
      </c>
      <c r="E1100" s="1">
        <v>23.2</v>
      </c>
      <c r="F1100" s="1">
        <v>23.7</v>
      </c>
      <c r="G1100" s="1">
        <v>24.3</v>
      </c>
      <c r="H1100" s="1">
        <v>26</v>
      </c>
      <c r="I1100" s="1">
        <v>27.5</v>
      </c>
      <c r="J1100" s="1">
        <v>26.7</v>
      </c>
      <c r="K1100" s="1">
        <v>24.9</v>
      </c>
      <c r="L1100" s="1">
        <v>21.2</v>
      </c>
      <c r="M1100" s="1">
        <v>19.5</v>
      </c>
    </row>
    <row r="1101" spans="1:13">
      <c r="A1101" s="1">
        <v>10</v>
      </c>
      <c r="B1101" s="1">
        <v>19.399999999999999</v>
      </c>
      <c r="C1101" s="1">
        <v>19.399999999999999</v>
      </c>
      <c r="D1101" s="1">
        <v>16.899999999999999</v>
      </c>
      <c r="E1101" s="1">
        <v>23.9</v>
      </c>
      <c r="F1101" s="1">
        <v>25.8</v>
      </c>
      <c r="G1101" s="1">
        <v>24.1</v>
      </c>
      <c r="H1101" s="1">
        <v>26.7</v>
      </c>
      <c r="I1101" s="1">
        <v>28.2</v>
      </c>
      <c r="J1101" s="1">
        <v>26.3</v>
      </c>
      <c r="K1101" s="1">
        <v>21.8</v>
      </c>
      <c r="L1101" s="1">
        <v>20</v>
      </c>
      <c r="M1101" s="1">
        <v>19.899999999999999</v>
      </c>
    </row>
    <row r="1102" spans="1:13">
      <c r="A1102" s="1">
        <v>11</v>
      </c>
      <c r="B1102" s="1">
        <v>21.1</v>
      </c>
      <c r="C1102" s="1">
        <v>21.1</v>
      </c>
      <c r="D1102" s="1">
        <v>16</v>
      </c>
      <c r="E1102" s="1">
        <v>24.1</v>
      </c>
      <c r="F1102" s="1">
        <v>25.5</v>
      </c>
      <c r="G1102" s="1">
        <v>27.1</v>
      </c>
      <c r="H1102" s="1">
        <v>27.1</v>
      </c>
      <c r="I1102" s="1">
        <v>27.7</v>
      </c>
      <c r="J1102" s="1">
        <v>25.9</v>
      </c>
      <c r="K1102" s="1">
        <v>23.6</v>
      </c>
      <c r="L1102" s="1">
        <v>19.600000000000001</v>
      </c>
      <c r="M1102" s="1">
        <v>20.2</v>
      </c>
    </row>
    <row r="1103" spans="1:13">
      <c r="A1103" s="1">
        <v>12</v>
      </c>
      <c r="B1103" s="1">
        <v>21.9</v>
      </c>
      <c r="C1103" s="1">
        <v>21.9</v>
      </c>
      <c r="D1103" s="1">
        <v>18.7</v>
      </c>
      <c r="E1103" s="1">
        <v>22.7</v>
      </c>
      <c r="F1103" s="1">
        <v>26.5</v>
      </c>
      <c r="G1103" s="1">
        <v>27.5</v>
      </c>
      <c r="H1103" s="1">
        <v>28.5</v>
      </c>
      <c r="I1103" s="1">
        <v>28</v>
      </c>
      <c r="J1103" s="1">
        <v>26.1</v>
      </c>
      <c r="K1103" s="1">
        <v>22.7</v>
      </c>
      <c r="L1103" s="1">
        <v>19.7</v>
      </c>
      <c r="M1103" s="1">
        <v>21</v>
      </c>
    </row>
    <row r="1104" spans="1:13">
      <c r="A1104" s="1">
        <v>13</v>
      </c>
      <c r="B1104" s="1">
        <v>18.8</v>
      </c>
      <c r="C1104" s="1">
        <v>18.8</v>
      </c>
      <c r="D1104" s="1">
        <v>20.3</v>
      </c>
      <c r="E1104" s="1">
        <v>20.7</v>
      </c>
      <c r="F1104" s="1">
        <v>26.7</v>
      </c>
      <c r="G1104" s="1">
        <v>28.8</v>
      </c>
      <c r="H1104" s="1">
        <v>26.3</v>
      </c>
      <c r="I1104" s="1">
        <v>26.7</v>
      </c>
      <c r="J1104" s="1">
        <v>23.6</v>
      </c>
      <c r="K1104" s="1">
        <v>23.2</v>
      </c>
      <c r="L1104" s="1">
        <v>19.8</v>
      </c>
      <c r="M1104" s="1">
        <v>19.100000000000001</v>
      </c>
    </row>
    <row r="1105" spans="1:13">
      <c r="A1105" s="1">
        <v>14</v>
      </c>
      <c r="B1105" s="1">
        <v>19.5</v>
      </c>
      <c r="C1105" s="1">
        <v>19.5</v>
      </c>
      <c r="D1105" s="1">
        <v>13.5</v>
      </c>
      <c r="E1105" s="1">
        <v>20.5</v>
      </c>
      <c r="F1105" s="1">
        <v>27.6</v>
      </c>
      <c r="G1105" s="1">
        <v>28.8</v>
      </c>
      <c r="H1105" s="1">
        <v>24.2</v>
      </c>
      <c r="I1105" s="1">
        <v>26.3</v>
      </c>
      <c r="J1105" s="1">
        <v>22.3</v>
      </c>
      <c r="K1105" s="1">
        <v>25.6</v>
      </c>
      <c r="L1105" s="1">
        <v>21.2</v>
      </c>
      <c r="M1105" s="1">
        <v>17.8</v>
      </c>
    </row>
    <row r="1106" spans="1:13">
      <c r="A1106" s="1">
        <v>15</v>
      </c>
      <c r="B1106" s="1">
        <v>17.7</v>
      </c>
      <c r="C1106" s="1">
        <v>17.7</v>
      </c>
      <c r="D1106" s="1">
        <v>11.9</v>
      </c>
      <c r="E1106" s="1">
        <v>19.7</v>
      </c>
      <c r="F1106" s="1">
        <v>26.8</v>
      </c>
      <c r="G1106" s="1">
        <v>28.5</v>
      </c>
      <c r="H1106" s="1">
        <v>24.9</v>
      </c>
      <c r="I1106" s="1">
        <v>24.4</v>
      </c>
      <c r="J1106" s="1">
        <v>24</v>
      </c>
      <c r="K1106" s="1">
        <v>24.4</v>
      </c>
      <c r="L1106" s="1">
        <v>21.6</v>
      </c>
      <c r="M1106" s="1">
        <v>17.7</v>
      </c>
    </row>
    <row r="1107" spans="1:13">
      <c r="A1107" s="1">
        <v>16</v>
      </c>
      <c r="B1107" s="1">
        <v>15.2</v>
      </c>
      <c r="C1107" s="1">
        <v>15.2</v>
      </c>
      <c r="D1107" s="1">
        <v>15.6</v>
      </c>
      <c r="E1107" s="1">
        <v>19.899999999999999</v>
      </c>
      <c r="F1107" s="1">
        <v>24.2</v>
      </c>
      <c r="G1107" s="1">
        <v>29.1</v>
      </c>
      <c r="H1107" s="1">
        <v>24.8</v>
      </c>
      <c r="I1107" s="1">
        <v>24.7</v>
      </c>
      <c r="J1107" s="1">
        <v>25</v>
      </c>
      <c r="K1107" s="1">
        <v>24.3</v>
      </c>
      <c r="L1107" s="1">
        <v>20.9</v>
      </c>
      <c r="M1107" s="1">
        <v>16.2</v>
      </c>
    </row>
    <row r="1108" spans="1:13">
      <c r="A1108" s="1">
        <v>17</v>
      </c>
      <c r="B1108" s="1">
        <v>14.2</v>
      </c>
      <c r="C1108" s="1">
        <v>14.2</v>
      </c>
      <c r="D1108" s="1">
        <v>14.2</v>
      </c>
      <c r="E1108" s="1">
        <v>22.9</v>
      </c>
      <c r="F1108" s="1">
        <v>24.1</v>
      </c>
      <c r="G1108" s="1">
        <v>28.4</v>
      </c>
      <c r="H1108" s="1">
        <v>25.4</v>
      </c>
      <c r="I1108" s="1">
        <v>24.8</v>
      </c>
      <c r="J1108" s="1">
        <v>24.3</v>
      </c>
      <c r="K1108" s="1">
        <v>23.7</v>
      </c>
      <c r="L1108" s="1">
        <v>22.3</v>
      </c>
      <c r="M1108" s="1">
        <v>17.2</v>
      </c>
    </row>
    <row r="1109" spans="1:13">
      <c r="A1109" s="1">
        <v>18</v>
      </c>
      <c r="B1109" s="1">
        <v>14.2</v>
      </c>
      <c r="C1109" s="1">
        <v>14.2</v>
      </c>
      <c r="D1109" s="1">
        <v>14.4</v>
      </c>
      <c r="E1109" s="1">
        <v>22.7</v>
      </c>
      <c r="F1109" s="1">
        <v>24</v>
      </c>
      <c r="G1109" s="1">
        <v>24.9</v>
      </c>
      <c r="H1109" s="1">
        <v>24.6</v>
      </c>
      <c r="I1109" s="1">
        <v>24.8</v>
      </c>
      <c r="J1109" s="1">
        <v>24.7</v>
      </c>
      <c r="K1109" s="1">
        <v>23.7</v>
      </c>
      <c r="L1109" s="1">
        <v>21.2</v>
      </c>
      <c r="M1109" s="1">
        <v>15.9</v>
      </c>
    </row>
    <row r="1110" spans="1:13">
      <c r="A1110" s="1">
        <v>19</v>
      </c>
      <c r="B1110" s="1">
        <v>15.1</v>
      </c>
      <c r="C1110" s="1">
        <v>15.1</v>
      </c>
      <c r="D1110" s="1">
        <v>14.6</v>
      </c>
      <c r="E1110" s="1">
        <v>24.2</v>
      </c>
      <c r="F1110" s="1">
        <v>24.2</v>
      </c>
      <c r="G1110" s="1">
        <v>26.2</v>
      </c>
      <c r="H1110" s="1">
        <v>25.7</v>
      </c>
      <c r="I1110" s="1">
        <v>25.1</v>
      </c>
      <c r="J1110" s="1">
        <v>26</v>
      </c>
      <c r="K1110" s="1">
        <v>20.5</v>
      </c>
      <c r="L1110" s="1">
        <v>22</v>
      </c>
      <c r="M1110" s="1">
        <v>15.1</v>
      </c>
    </row>
    <row r="1111" spans="1:13">
      <c r="A1111" s="1">
        <v>20</v>
      </c>
      <c r="B1111" s="1">
        <v>16.600000000000001</v>
      </c>
      <c r="C1111" s="1">
        <v>16.600000000000001</v>
      </c>
      <c r="D1111" s="1">
        <v>17.100000000000001</v>
      </c>
      <c r="E1111" s="1">
        <v>23.7</v>
      </c>
      <c r="F1111" s="1">
        <v>23.9</v>
      </c>
      <c r="G1111" s="1">
        <v>26.7</v>
      </c>
      <c r="H1111" s="1">
        <v>25.4</v>
      </c>
      <c r="I1111" s="1">
        <v>26.2</v>
      </c>
      <c r="J1111" s="1">
        <v>26.6</v>
      </c>
      <c r="K1111" s="1">
        <v>19.5</v>
      </c>
      <c r="L1111" s="1">
        <v>21.3</v>
      </c>
      <c r="M1111" s="1">
        <v>14.2</v>
      </c>
    </row>
    <row r="1112" spans="1:13">
      <c r="A1112" s="1">
        <v>21</v>
      </c>
      <c r="B1112" s="1">
        <v>16.5</v>
      </c>
      <c r="C1112" s="1">
        <v>16.5</v>
      </c>
      <c r="D1112" s="1">
        <v>16.899999999999999</v>
      </c>
      <c r="E1112" s="1">
        <v>24.4</v>
      </c>
      <c r="F1112" s="1">
        <v>25</v>
      </c>
      <c r="G1112" s="1">
        <v>26.7</v>
      </c>
      <c r="H1112" s="1">
        <v>25.3</v>
      </c>
      <c r="I1112" s="1">
        <v>24.1</v>
      </c>
      <c r="J1112" s="1">
        <v>26.7</v>
      </c>
      <c r="K1112" s="1">
        <v>17.5</v>
      </c>
      <c r="L1112" s="1">
        <v>21.3</v>
      </c>
      <c r="M1112" s="1">
        <v>14.2</v>
      </c>
    </row>
    <row r="1113" spans="1:13">
      <c r="A1113" s="1">
        <v>22</v>
      </c>
      <c r="B1113" s="1">
        <v>16.2</v>
      </c>
      <c r="C1113" s="1">
        <v>16.2</v>
      </c>
      <c r="D1113" s="1">
        <v>16.7</v>
      </c>
      <c r="E1113" s="1">
        <v>24.6</v>
      </c>
      <c r="F1113" s="1">
        <v>26.7</v>
      </c>
      <c r="G1113" s="1">
        <v>25.6</v>
      </c>
      <c r="H1113" s="1">
        <v>28</v>
      </c>
      <c r="I1113" s="1">
        <v>25.2</v>
      </c>
      <c r="J1113" s="1">
        <v>25.9</v>
      </c>
      <c r="K1113" s="1">
        <v>16.5</v>
      </c>
      <c r="L1113" s="1">
        <v>21</v>
      </c>
      <c r="M1113" s="1">
        <v>13.7</v>
      </c>
    </row>
    <row r="1114" spans="1:13">
      <c r="A1114" s="1">
        <v>23</v>
      </c>
      <c r="B1114" s="1">
        <v>18.899999999999999</v>
      </c>
      <c r="C1114" s="1">
        <v>18.899999999999999</v>
      </c>
      <c r="D1114" s="1">
        <v>17</v>
      </c>
      <c r="E1114" s="1">
        <v>23.8</v>
      </c>
      <c r="F1114" s="1">
        <v>27.1</v>
      </c>
      <c r="G1114" s="1">
        <v>25.2</v>
      </c>
      <c r="H1114" s="1">
        <v>26.7</v>
      </c>
      <c r="I1114" s="1">
        <v>26.1</v>
      </c>
      <c r="J1114" s="1">
        <v>24.8</v>
      </c>
      <c r="K1114" s="1">
        <v>15.9</v>
      </c>
      <c r="L1114" s="1">
        <v>20.2</v>
      </c>
      <c r="M1114" s="1">
        <v>13.7</v>
      </c>
    </row>
    <row r="1115" spans="1:13">
      <c r="A1115" s="1">
        <v>24</v>
      </c>
      <c r="B1115" s="1">
        <v>20.2</v>
      </c>
      <c r="C1115" s="1">
        <v>20.2</v>
      </c>
      <c r="D1115" s="1">
        <v>17.7</v>
      </c>
      <c r="E1115" s="1">
        <v>25.1</v>
      </c>
      <c r="F1115" s="1">
        <v>28</v>
      </c>
      <c r="G1115" s="1">
        <v>26.5</v>
      </c>
      <c r="H1115" s="1">
        <v>28.3</v>
      </c>
      <c r="I1115" s="1">
        <v>26.5</v>
      </c>
      <c r="J1115" s="1">
        <v>25.6</v>
      </c>
      <c r="K1115" s="1">
        <v>16.3</v>
      </c>
      <c r="L1115" s="1">
        <v>21</v>
      </c>
      <c r="M1115" s="1">
        <v>16.8</v>
      </c>
    </row>
    <row r="1116" spans="1:13">
      <c r="A1116" s="1">
        <v>25</v>
      </c>
      <c r="B1116" s="1">
        <v>16.399999999999999</v>
      </c>
      <c r="C1116" s="1">
        <v>16.399999999999999</v>
      </c>
      <c r="D1116" s="1">
        <v>17.2</v>
      </c>
      <c r="E1116" s="1">
        <v>25.1</v>
      </c>
      <c r="F1116" s="1">
        <v>27.6</v>
      </c>
      <c r="G1116" s="1">
        <v>27.2</v>
      </c>
      <c r="H1116" s="1">
        <v>26</v>
      </c>
      <c r="I1116" s="1">
        <v>25.7</v>
      </c>
      <c r="J1116" s="1">
        <v>23.7</v>
      </c>
      <c r="K1116" s="1">
        <v>16.2</v>
      </c>
      <c r="L1116" s="1">
        <v>19.7</v>
      </c>
      <c r="M1116" s="1">
        <v>14.5</v>
      </c>
    </row>
    <row r="1117" spans="1:13">
      <c r="A1117" s="1">
        <v>26</v>
      </c>
      <c r="B1117" s="1">
        <v>11.5</v>
      </c>
      <c r="C1117" s="1">
        <v>11.5</v>
      </c>
      <c r="D1117" s="1">
        <v>17.2</v>
      </c>
      <c r="E1117" s="1">
        <v>25.7</v>
      </c>
      <c r="F1117" s="1">
        <v>28.3</v>
      </c>
      <c r="G1117" s="1">
        <v>26.3</v>
      </c>
      <c r="H1117" s="1">
        <v>25.2</v>
      </c>
      <c r="I1117" s="1">
        <v>26.7</v>
      </c>
      <c r="J1117" s="1">
        <v>24.9</v>
      </c>
      <c r="K1117" s="1">
        <v>16.5</v>
      </c>
      <c r="L1117" s="1">
        <v>21</v>
      </c>
      <c r="M1117" s="1">
        <v>16.7</v>
      </c>
    </row>
    <row r="1118" spans="1:13">
      <c r="A1118" s="1">
        <v>27</v>
      </c>
      <c r="B1118" s="1">
        <v>11.4</v>
      </c>
      <c r="C1118" s="1">
        <v>11.4</v>
      </c>
      <c r="D1118" s="1">
        <v>15.3</v>
      </c>
      <c r="E1118" s="1">
        <v>26.1</v>
      </c>
      <c r="F1118" s="1">
        <v>23.2</v>
      </c>
      <c r="G1118" s="1">
        <v>23.8</v>
      </c>
      <c r="H1118" s="1">
        <v>25.7</v>
      </c>
      <c r="I1118" s="1">
        <v>26.7</v>
      </c>
      <c r="J1118" s="1">
        <v>23.3</v>
      </c>
      <c r="K1118" s="1">
        <v>15.7</v>
      </c>
      <c r="L1118" s="1">
        <v>21.2</v>
      </c>
      <c r="M1118" s="1">
        <v>19.2</v>
      </c>
    </row>
    <row r="1119" spans="1:13">
      <c r="A1119" s="1">
        <v>28</v>
      </c>
      <c r="B1119" s="1">
        <v>11.5</v>
      </c>
      <c r="C1119" s="1">
        <v>11.5</v>
      </c>
      <c r="D1119" s="1">
        <v>16.100000000000001</v>
      </c>
      <c r="E1119" s="1">
        <v>26.2</v>
      </c>
      <c r="F1119" s="1">
        <v>24</v>
      </c>
      <c r="G1119" s="1">
        <v>26.2</v>
      </c>
      <c r="H1119" s="1">
        <v>25.5</v>
      </c>
      <c r="I1119" s="1">
        <v>26.8</v>
      </c>
      <c r="J1119" s="1">
        <v>22.7</v>
      </c>
      <c r="K1119" s="1">
        <v>17.5</v>
      </c>
      <c r="L1119" s="1">
        <v>21.1</v>
      </c>
      <c r="M1119" s="1">
        <v>18.600000000000001</v>
      </c>
    </row>
    <row r="1120" spans="1:13">
      <c r="A1120" s="1">
        <v>29</v>
      </c>
      <c r="B1120" s="1">
        <v>12</v>
      </c>
      <c r="D1120" s="1">
        <v>18.399999999999999</v>
      </c>
      <c r="E1120" s="1">
        <v>25.6</v>
      </c>
      <c r="F1120" s="1">
        <v>25.2</v>
      </c>
      <c r="G1120" s="1">
        <v>25.9</v>
      </c>
      <c r="H1120" s="1">
        <v>25.2</v>
      </c>
      <c r="I1120" s="1">
        <v>23.7</v>
      </c>
      <c r="J1120" s="1">
        <v>23.5</v>
      </c>
      <c r="K1120" s="1">
        <v>18.8</v>
      </c>
      <c r="L1120" s="1">
        <v>22.1</v>
      </c>
      <c r="M1120" s="1">
        <v>18</v>
      </c>
    </row>
    <row r="1121" spans="1:13">
      <c r="A1121" s="1">
        <v>30</v>
      </c>
      <c r="B1121" s="1">
        <v>12</v>
      </c>
      <c r="D1121" s="1">
        <v>20.399999999999999</v>
      </c>
      <c r="E1121" s="1">
        <v>25.8</v>
      </c>
      <c r="F1121" s="1">
        <v>27</v>
      </c>
      <c r="G1121" s="1">
        <v>25.4</v>
      </c>
      <c r="H1121" s="1">
        <v>24.3</v>
      </c>
      <c r="I1121" s="1">
        <v>23.2</v>
      </c>
      <c r="J1121" s="1">
        <v>22.3</v>
      </c>
      <c r="K1121" s="1">
        <v>20.3</v>
      </c>
      <c r="L1121" s="1">
        <v>22.3</v>
      </c>
      <c r="M1121" s="1">
        <v>18.399999999999999</v>
      </c>
    </row>
    <row r="1122" spans="1:13">
      <c r="A1122" s="1">
        <v>31</v>
      </c>
      <c r="B1122" s="1">
        <v>12</v>
      </c>
      <c r="D1122" s="1">
        <v>19.399999999999999</v>
      </c>
      <c r="F1122" s="1">
        <v>26</v>
      </c>
      <c r="H1122" s="1">
        <v>25</v>
      </c>
      <c r="I1122" s="1">
        <v>23.6</v>
      </c>
      <c r="K1122" s="1">
        <v>20.100000000000001</v>
      </c>
      <c r="M1122" s="1">
        <v>20</v>
      </c>
    </row>
    <row r="1123" spans="1:13">
      <c r="A1123" s="1">
        <f>A1090+1</f>
        <v>1995</v>
      </c>
      <c r="B1123" s="1" t="s">
        <v>2</v>
      </c>
      <c r="C1123" s="1" t="s">
        <v>3</v>
      </c>
      <c r="D1123" s="1" t="s">
        <v>4</v>
      </c>
      <c r="E1123" s="1" t="s">
        <v>5</v>
      </c>
      <c r="F1123" s="1" t="s">
        <v>6</v>
      </c>
      <c r="G1123" s="1" t="s">
        <v>7</v>
      </c>
      <c r="H1123" s="1" t="s">
        <v>8</v>
      </c>
      <c r="I1123" s="1" t="s">
        <v>9</v>
      </c>
      <c r="J1123" s="1" t="s">
        <v>10</v>
      </c>
      <c r="K1123" s="1" t="s">
        <v>11</v>
      </c>
      <c r="L1123" s="1" t="s">
        <v>12</v>
      </c>
      <c r="M1123" s="1" t="s">
        <v>13</v>
      </c>
    </row>
    <row r="1125" spans="1:13">
      <c r="A1125" s="1">
        <v>1</v>
      </c>
      <c r="B1125" s="1">
        <v>13.9</v>
      </c>
      <c r="C1125" s="1">
        <v>11.3</v>
      </c>
      <c r="D1125" s="1">
        <v>15.3</v>
      </c>
      <c r="E1125" s="1">
        <v>19.600000000000001</v>
      </c>
      <c r="F1125" s="1">
        <v>24.1</v>
      </c>
      <c r="G1125" s="1">
        <v>27.4</v>
      </c>
      <c r="H1125" s="1">
        <v>28.1</v>
      </c>
      <c r="I1125" s="1">
        <v>26.9</v>
      </c>
      <c r="J1125" s="1">
        <v>25.7</v>
      </c>
      <c r="K1125" s="1">
        <v>28.1</v>
      </c>
      <c r="L1125" s="1">
        <v>22.7</v>
      </c>
      <c r="M1125" s="1">
        <v>19.899999999999999</v>
      </c>
    </row>
    <row r="1126" spans="1:13">
      <c r="A1126" s="1">
        <v>2</v>
      </c>
      <c r="B1126" s="1">
        <v>12.2</v>
      </c>
      <c r="C1126" s="1">
        <v>10.9</v>
      </c>
      <c r="D1126" s="1">
        <v>17.7</v>
      </c>
      <c r="E1126" s="1">
        <v>18.5</v>
      </c>
      <c r="F1126" s="1">
        <v>25.3</v>
      </c>
      <c r="G1126" s="1">
        <v>26.1</v>
      </c>
      <c r="H1126" s="1">
        <v>28.5</v>
      </c>
      <c r="I1126" s="1">
        <v>26.8</v>
      </c>
      <c r="J1126" s="1">
        <v>26.1</v>
      </c>
      <c r="K1126" s="1">
        <v>26.4</v>
      </c>
      <c r="L1126" s="1">
        <v>22.9</v>
      </c>
      <c r="M1126" s="1">
        <v>21.1</v>
      </c>
    </row>
    <row r="1127" spans="1:13">
      <c r="A1127" s="1">
        <v>3</v>
      </c>
      <c r="B1127" s="1">
        <v>10.9</v>
      </c>
      <c r="C1127" s="1">
        <v>11.7</v>
      </c>
      <c r="D1127" s="1">
        <v>17.3</v>
      </c>
      <c r="E1127" s="1">
        <v>16.899999999999999</v>
      </c>
      <c r="F1127" s="1">
        <v>25.7</v>
      </c>
      <c r="G1127" s="1">
        <v>27.3</v>
      </c>
      <c r="H1127" s="1">
        <v>26.7</v>
      </c>
      <c r="I1127" s="1">
        <v>27.2</v>
      </c>
      <c r="J1127" s="1">
        <v>25.5</v>
      </c>
      <c r="K1127" s="1">
        <v>26</v>
      </c>
      <c r="L1127" s="1">
        <v>22.4</v>
      </c>
      <c r="M1127" s="1">
        <v>20.100000000000001</v>
      </c>
    </row>
    <row r="1128" spans="1:13">
      <c r="A1128" s="1">
        <v>4</v>
      </c>
      <c r="B1128" s="1">
        <v>11.4</v>
      </c>
      <c r="C1128" s="1">
        <v>13.4</v>
      </c>
      <c r="D1128" s="1">
        <v>18.100000000000001</v>
      </c>
      <c r="E1128" s="1">
        <v>17.399999999999999</v>
      </c>
      <c r="F1128" s="1">
        <v>21.8</v>
      </c>
      <c r="G1128" s="1">
        <v>27.9</v>
      </c>
      <c r="H1128" s="1">
        <v>26.1</v>
      </c>
      <c r="I1128" s="1">
        <v>25.9</v>
      </c>
      <c r="J1128" s="1">
        <v>25.8</v>
      </c>
      <c r="K1128" s="1">
        <v>24.9</v>
      </c>
      <c r="L1128" s="1">
        <v>22.3</v>
      </c>
      <c r="M1128" s="1">
        <v>17.399999999999999</v>
      </c>
    </row>
    <row r="1129" spans="1:13">
      <c r="A1129" s="1">
        <v>5</v>
      </c>
      <c r="B1129" s="1">
        <v>13.8</v>
      </c>
      <c r="C1129" s="1">
        <v>12.1</v>
      </c>
      <c r="D1129" s="1">
        <v>16.3</v>
      </c>
      <c r="E1129" s="1">
        <v>18.899999999999999</v>
      </c>
      <c r="F1129" s="1">
        <v>22.6</v>
      </c>
      <c r="G1129" s="1">
        <v>25.4</v>
      </c>
      <c r="H1129" s="1">
        <v>25.5</v>
      </c>
      <c r="I1129" s="1">
        <v>25.4</v>
      </c>
      <c r="J1129" s="1">
        <v>25.9</v>
      </c>
      <c r="K1129" s="1">
        <v>24.5</v>
      </c>
      <c r="L1129" s="1">
        <v>21</v>
      </c>
      <c r="M1129" s="1">
        <v>16.5</v>
      </c>
    </row>
    <row r="1130" spans="1:13">
      <c r="A1130" s="1">
        <v>6</v>
      </c>
      <c r="B1130" s="1">
        <v>10</v>
      </c>
      <c r="C1130" s="1">
        <v>10.3</v>
      </c>
      <c r="D1130" s="1">
        <v>15.3</v>
      </c>
      <c r="E1130" s="1">
        <v>19.3</v>
      </c>
      <c r="F1130" s="1">
        <v>23.3</v>
      </c>
      <c r="G1130" s="1">
        <v>27.1</v>
      </c>
      <c r="H1130" s="1">
        <v>26</v>
      </c>
      <c r="I1130" s="1">
        <v>24.3</v>
      </c>
      <c r="J1130" s="1">
        <v>26.7</v>
      </c>
      <c r="K1130" s="1">
        <v>22</v>
      </c>
      <c r="L1130" s="1">
        <v>20.3</v>
      </c>
      <c r="M1130" s="1">
        <v>16</v>
      </c>
    </row>
    <row r="1131" spans="1:13">
      <c r="A1131" s="1">
        <v>7</v>
      </c>
      <c r="B1131" s="1">
        <v>11</v>
      </c>
      <c r="C1131" s="1">
        <v>11.9</v>
      </c>
      <c r="D1131" s="1">
        <v>16</v>
      </c>
      <c r="E1131" s="1">
        <v>18.8</v>
      </c>
      <c r="F1131" s="1">
        <v>21.6</v>
      </c>
      <c r="G1131" s="1">
        <v>28.6</v>
      </c>
      <c r="H1131" s="1">
        <v>24.4</v>
      </c>
      <c r="I1131" s="1">
        <v>24.4</v>
      </c>
      <c r="J1131" s="1">
        <v>26.4</v>
      </c>
      <c r="K1131" s="1">
        <v>20.7</v>
      </c>
      <c r="L1131" s="1">
        <v>17.100000000000001</v>
      </c>
      <c r="M1131" s="1">
        <v>12.5</v>
      </c>
    </row>
    <row r="1132" spans="1:13">
      <c r="A1132" s="1">
        <v>8</v>
      </c>
      <c r="B1132" s="1">
        <v>12.4</v>
      </c>
      <c r="C1132" s="1">
        <v>12.3</v>
      </c>
      <c r="D1132" s="1">
        <v>17.399999999999999</v>
      </c>
      <c r="E1132" s="1">
        <v>19.100000000000001</v>
      </c>
      <c r="F1132" s="1">
        <v>22.3</v>
      </c>
      <c r="G1132" s="1">
        <v>25.5</v>
      </c>
      <c r="H1132" s="1">
        <v>23.9</v>
      </c>
      <c r="I1132" s="1">
        <v>24.9</v>
      </c>
      <c r="J1132" s="1">
        <v>24.9</v>
      </c>
      <c r="K1132" s="1">
        <v>22.9</v>
      </c>
      <c r="L1132" s="1">
        <v>16.2</v>
      </c>
      <c r="M1132" s="1">
        <v>10.9</v>
      </c>
    </row>
    <row r="1133" spans="1:13">
      <c r="A1133" s="1">
        <v>9</v>
      </c>
      <c r="B1133" s="1">
        <v>16.899999999999999</v>
      </c>
      <c r="C1133" s="1">
        <v>15.1</v>
      </c>
      <c r="D1133" s="1">
        <v>20.3</v>
      </c>
      <c r="E1133" s="1">
        <v>21</v>
      </c>
      <c r="F1133" s="1">
        <v>24.2</v>
      </c>
      <c r="G1133" s="1">
        <v>26.9</v>
      </c>
      <c r="H1133" s="1">
        <v>25.4</v>
      </c>
      <c r="I1133" s="1">
        <v>26.7</v>
      </c>
      <c r="J1133" s="1">
        <v>25.7</v>
      </c>
      <c r="K1133" s="1">
        <v>24.7</v>
      </c>
      <c r="L1133" s="1">
        <v>18</v>
      </c>
      <c r="M1133" s="1">
        <v>11.2</v>
      </c>
    </row>
    <row r="1134" spans="1:13">
      <c r="A1134" s="1">
        <v>10</v>
      </c>
      <c r="B1134" s="1">
        <v>17.2</v>
      </c>
      <c r="C1134" s="1">
        <v>17.5</v>
      </c>
      <c r="D1134" s="1">
        <v>21</v>
      </c>
      <c r="E1134" s="1">
        <v>22.5</v>
      </c>
      <c r="F1134" s="1">
        <v>25.1</v>
      </c>
      <c r="G1134" s="1">
        <v>27</v>
      </c>
      <c r="H1134" s="1">
        <v>27.7</v>
      </c>
      <c r="I1134" s="1">
        <v>26.7</v>
      </c>
      <c r="J1134" s="1">
        <v>26.3</v>
      </c>
      <c r="K1134" s="1">
        <v>23.3</v>
      </c>
      <c r="L1134" s="1">
        <v>19.899999999999999</v>
      </c>
      <c r="M1134" s="1">
        <v>12.2</v>
      </c>
    </row>
    <row r="1135" spans="1:13">
      <c r="A1135" s="1">
        <v>11</v>
      </c>
      <c r="B1135" s="1">
        <v>19.600000000000001</v>
      </c>
      <c r="C1135" s="1">
        <v>17.5</v>
      </c>
      <c r="D1135" s="1">
        <v>18.3</v>
      </c>
      <c r="E1135" s="1">
        <v>22.8</v>
      </c>
      <c r="F1135" s="1">
        <v>24.4</v>
      </c>
      <c r="G1135" s="1">
        <v>24.8</v>
      </c>
      <c r="H1135" s="1">
        <v>27.4</v>
      </c>
      <c r="I1135" s="1">
        <v>27.9</v>
      </c>
      <c r="J1135" s="1">
        <v>26.4</v>
      </c>
      <c r="K1135" s="1">
        <v>23.8</v>
      </c>
      <c r="L1135" s="1">
        <v>21.3</v>
      </c>
      <c r="M1135" s="1">
        <v>17.100000000000001</v>
      </c>
    </row>
    <row r="1136" spans="1:13">
      <c r="A1136" s="1">
        <v>12</v>
      </c>
      <c r="B1136" s="1">
        <v>14.4</v>
      </c>
      <c r="C1136" s="1">
        <v>17.899999999999999</v>
      </c>
      <c r="D1136" s="1">
        <v>16.8</v>
      </c>
      <c r="E1136" s="1">
        <v>22.9</v>
      </c>
      <c r="F1136" s="1">
        <v>23.4</v>
      </c>
      <c r="G1136" s="1">
        <v>24.3</v>
      </c>
      <c r="H1136" s="1">
        <v>29.5</v>
      </c>
      <c r="I1136" s="1">
        <v>27.3</v>
      </c>
      <c r="J1136" s="1">
        <v>26.7</v>
      </c>
      <c r="K1136" s="1">
        <v>24</v>
      </c>
      <c r="L1136" s="1">
        <v>21.3</v>
      </c>
      <c r="M1136" s="1">
        <v>18.399999999999999</v>
      </c>
    </row>
    <row r="1137" spans="1:13">
      <c r="A1137" s="1">
        <v>13</v>
      </c>
      <c r="B1137" s="1">
        <v>13.4</v>
      </c>
      <c r="C1137" s="1">
        <v>19.7</v>
      </c>
      <c r="D1137" s="1">
        <v>16.5</v>
      </c>
      <c r="E1137" s="1">
        <v>24.1</v>
      </c>
      <c r="F1137" s="1">
        <v>23.9</v>
      </c>
      <c r="G1137" s="1">
        <v>25.6</v>
      </c>
      <c r="H1137" s="1">
        <v>30</v>
      </c>
      <c r="I1137" s="1">
        <v>24.1</v>
      </c>
      <c r="J1137" s="1">
        <v>25.3</v>
      </c>
      <c r="K1137" s="1">
        <v>24.3</v>
      </c>
      <c r="L1137" s="1">
        <v>20.5</v>
      </c>
      <c r="M1137" s="1">
        <v>17.399999999999999</v>
      </c>
    </row>
    <row r="1138" spans="1:13">
      <c r="A1138" s="1">
        <v>14</v>
      </c>
      <c r="B1138" s="1">
        <v>12.9</v>
      </c>
      <c r="C1138" s="1">
        <v>16.899999999999999</v>
      </c>
      <c r="D1138" s="1">
        <v>16.100000000000001</v>
      </c>
      <c r="E1138" s="1">
        <v>23.9</v>
      </c>
      <c r="F1138" s="1">
        <v>24.8</v>
      </c>
      <c r="G1138" s="1">
        <v>25.2</v>
      </c>
      <c r="H1138" s="1">
        <v>26.6</v>
      </c>
      <c r="I1138" s="1">
        <v>25.9</v>
      </c>
      <c r="J1138" s="1">
        <v>25</v>
      </c>
      <c r="K1138" s="1">
        <v>26.5</v>
      </c>
      <c r="L1138" s="1">
        <v>17</v>
      </c>
      <c r="M1138" s="1">
        <v>18.7</v>
      </c>
    </row>
    <row r="1139" spans="1:13">
      <c r="A1139" s="1">
        <v>15</v>
      </c>
      <c r="B1139" s="1">
        <v>13</v>
      </c>
      <c r="C1139" s="1">
        <v>14.9</v>
      </c>
      <c r="D1139" s="1">
        <v>17.5</v>
      </c>
      <c r="E1139" s="1">
        <v>24.1</v>
      </c>
      <c r="F1139" s="1">
        <v>21.3</v>
      </c>
      <c r="G1139" s="1">
        <v>28.2</v>
      </c>
      <c r="H1139" s="1">
        <v>26.2</v>
      </c>
      <c r="I1139" s="1">
        <v>26.9</v>
      </c>
      <c r="J1139" s="1">
        <v>24.8</v>
      </c>
      <c r="K1139" s="1">
        <v>26.4</v>
      </c>
      <c r="L1139" s="1">
        <v>17.399999999999999</v>
      </c>
      <c r="M1139" s="1">
        <v>20.3</v>
      </c>
    </row>
    <row r="1140" spans="1:13">
      <c r="A1140" s="1">
        <v>16</v>
      </c>
      <c r="B1140" s="1">
        <v>12.9</v>
      </c>
      <c r="C1140" s="1">
        <v>15.9</v>
      </c>
      <c r="D1140" s="1">
        <v>19.399999999999999</v>
      </c>
      <c r="E1140" s="1">
        <v>24.9</v>
      </c>
      <c r="F1140" s="1">
        <v>20.6</v>
      </c>
      <c r="G1140" s="1">
        <v>29.2</v>
      </c>
      <c r="H1140" s="1">
        <v>26.6</v>
      </c>
      <c r="I1140" s="1">
        <v>25.9</v>
      </c>
      <c r="J1140" s="1">
        <v>26.5</v>
      </c>
      <c r="K1140" s="1">
        <v>26.4</v>
      </c>
      <c r="L1140" s="1">
        <v>15.4</v>
      </c>
      <c r="M1140" s="1">
        <v>20.6</v>
      </c>
    </row>
    <row r="1141" spans="1:13">
      <c r="A1141" s="1">
        <v>17</v>
      </c>
      <c r="B1141" s="1">
        <v>14.9</v>
      </c>
      <c r="C1141" s="1">
        <v>17.399999999999999</v>
      </c>
      <c r="D1141" s="1">
        <v>19.600000000000001</v>
      </c>
      <c r="E1141" s="1">
        <v>25</v>
      </c>
      <c r="F1141" s="1">
        <v>23.4</v>
      </c>
      <c r="G1141" s="1">
        <v>27.5</v>
      </c>
      <c r="H1141" s="1">
        <v>26.2</v>
      </c>
      <c r="I1141" s="1">
        <v>25.4</v>
      </c>
      <c r="J1141" s="1">
        <v>26.5</v>
      </c>
      <c r="K1141" s="1">
        <v>25.2</v>
      </c>
      <c r="L1141" s="1">
        <v>17.2</v>
      </c>
      <c r="M1141" s="1">
        <v>20.3</v>
      </c>
    </row>
    <row r="1142" spans="1:13">
      <c r="A1142" s="1">
        <v>18</v>
      </c>
      <c r="B1142" s="1">
        <v>16.2</v>
      </c>
      <c r="C1142" s="1">
        <v>18.899999999999999</v>
      </c>
      <c r="D1142" s="1">
        <v>15.8</v>
      </c>
      <c r="E1142" s="1">
        <v>24.7</v>
      </c>
      <c r="F1142" s="1">
        <v>25</v>
      </c>
      <c r="G1142" s="1">
        <v>25.9</v>
      </c>
      <c r="H1142" s="1">
        <v>27.2</v>
      </c>
      <c r="I1142" s="1">
        <v>26.5</v>
      </c>
      <c r="J1142" s="1">
        <v>26.4</v>
      </c>
      <c r="K1142" s="1">
        <v>24.8</v>
      </c>
      <c r="L1142" s="1">
        <v>17.600000000000001</v>
      </c>
      <c r="M1142" s="1">
        <v>15.3</v>
      </c>
    </row>
    <row r="1143" spans="1:13">
      <c r="A1143" s="1">
        <v>19</v>
      </c>
      <c r="B1143" s="1">
        <v>18.399999999999999</v>
      </c>
      <c r="C1143" s="1">
        <v>20.5</v>
      </c>
      <c r="D1143" s="1">
        <v>14.4</v>
      </c>
      <c r="E1143" s="1">
        <v>24.7</v>
      </c>
      <c r="F1143" s="1">
        <v>27.8</v>
      </c>
      <c r="G1143" s="1">
        <v>28.1</v>
      </c>
      <c r="H1143" s="1">
        <v>25</v>
      </c>
      <c r="I1143" s="1">
        <v>26</v>
      </c>
      <c r="J1143" s="1">
        <v>25.2</v>
      </c>
      <c r="K1143" s="1">
        <v>24.9</v>
      </c>
      <c r="L1143" s="1">
        <v>18.7</v>
      </c>
      <c r="M1143" s="1">
        <v>13.5</v>
      </c>
    </row>
    <row r="1144" spans="1:13">
      <c r="A1144" s="1">
        <v>20</v>
      </c>
      <c r="B1144" s="1">
        <v>18.5</v>
      </c>
      <c r="C1144" s="1">
        <v>19.5</v>
      </c>
      <c r="D1144" s="1">
        <v>15.4</v>
      </c>
      <c r="E1144" s="1">
        <v>24.9</v>
      </c>
      <c r="F1144" s="1">
        <v>27.5</v>
      </c>
      <c r="G1144" s="1">
        <v>25.6</v>
      </c>
      <c r="H1144" s="1">
        <v>26.2</v>
      </c>
      <c r="I1144" s="1">
        <v>27.1</v>
      </c>
      <c r="J1144" s="1">
        <v>24.2</v>
      </c>
      <c r="K1144" s="1">
        <v>24.9</v>
      </c>
      <c r="L1144" s="1">
        <v>18.600000000000001</v>
      </c>
      <c r="M1144" s="1">
        <v>13.9</v>
      </c>
    </row>
    <row r="1145" spans="1:13">
      <c r="A1145" s="1">
        <v>21</v>
      </c>
      <c r="B1145" s="1">
        <v>18.899999999999999</v>
      </c>
      <c r="C1145" s="1">
        <v>15.7</v>
      </c>
      <c r="D1145" s="1">
        <v>15.8</v>
      </c>
      <c r="E1145" s="1">
        <v>24.9</v>
      </c>
      <c r="F1145" s="1">
        <v>27.4</v>
      </c>
      <c r="G1145" s="1">
        <v>28.5</v>
      </c>
      <c r="H1145" s="1">
        <v>25.2</v>
      </c>
      <c r="I1145" s="1">
        <v>26.3</v>
      </c>
      <c r="J1145" s="1">
        <v>23.8</v>
      </c>
      <c r="K1145" s="1">
        <v>24.7</v>
      </c>
      <c r="L1145" s="1">
        <v>14.9</v>
      </c>
      <c r="M1145" s="1">
        <v>15.1</v>
      </c>
    </row>
    <row r="1146" spans="1:13">
      <c r="A1146" s="1">
        <v>22</v>
      </c>
      <c r="B1146" s="1">
        <v>20.6</v>
      </c>
      <c r="C1146" s="1">
        <v>12.9</v>
      </c>
      <c r="D1146" s="1">
        <v>18.399999999999999</v>
      </c>
      <c r="E1146" s="1">
        <v>24.7</v>
      </c>
      <c r="F1146" s="1">
        <v>23.9</v>
      </c>
      <c r="G1146" s="1">
        <v>29.3</v>
      </c>
      <c r="H1146" s="1">
        <v>28.3</v>
      </c>
      <c r="I1146" s="1">
        <v>24.5</v>
      </c>
      <c r="J1146" s="1">
        <v>24.9</v>
      </c>
      <c r="K1146" s="1">
        <v>25.3</v>
      </c>
      <c r="L1146" s="1">
        <v>15.5</v>
      </c>
      <c r="M1146" s="1">
        <v>15.4</v>
      </c>
    </row>
    <row r="1147" spans="1:13">
      <c r="A1147" s="1">
        <v>23</v>
      </c>
      <c r="B1147" s="1">
        <v>14.8</v>
      </c>
      <c r="C1147" s="1">
        <v>12.6</v>
      </c>
      <c r="D1147" s="1">
        <v>19.5</v>
      </c>
      <c r="E1147" s="1">
        <v>24.7</v>
      </c>
      <c r="F1147" s="1">
        <v>25</v>
      </c>
      <c r="G1147" s="1">
        <v>29.1</v>
      </c>
      <c r="H1147" s="1">
        <v>28.8</v>
      </c>
      <c r="I1147" s="1">
        <v>26.8</v>
      </c>
      <c r="J1147" s="1">
        <v>25.3</v>
      </c>
      <c r="K1147" s="1">
        <v>25.4</v>
      </c>
      <c r="L1147" s="1">
        <v>16.3</v>
      </c>
      <c r="M1147" s="1">
        <v>15.7</v>
      </c>
    </row>
    <row r="1148" spans="1:13">
      <c r="A1148" s="1">
        <v>24</v>
      </c>
      <c r="B1148" s="1">
        <v>11.2</v>
      </c>
      <c r="C1148" s="1">
        <v>12.4</v>
      </c>
      <c r="D1148" s="1">
        <v>21.1</v>
      </c>
      <c r="E1148" s="1">
        <v>24.5</v>
      </c>
      <c r="F1148" s="1">
        <v>26.7</v>
      </c>
      <c r="G1148" s="1">
        <v>29.5</v>
      </c>
      <c r="H1148" s="1">
        <v>26.7</v>
      </c>
      <c r="I1148" s="1">
        <v>27.8</v>
      </c>
      <c r="J1148" s="1">
        <v>25.8</v>
      </c>
      <c r="K1148" s="1">
        <v>23.7</v>
      </c>
      <c r="L1148" s="1">
        <v>13.8</v>
      </c>
      <c r="M1148" s="1">
        <v>15.7</v>
      </c>
    </row>
    <row r="1149" spans="1:13">
      <c r="A1149" s="1">
        <v>25</v>
      </c>
      <c r="B1149" s="1">
        <v>10.3</v>
      </c>
      <c r="C1149" s="1">
        <v>12.8</v>
      </c>
      <c r="D1149" s="1">
        <v>20</v>
      </c>
      <c r="E1149" s="1">
        <v>25.3</v>
      </c>
      <c r="F1149" s="1">
        <v>27.9</v>
      </c>
      <c r="G1149" s="1">
        <v>29.5</v>
      </c>
      <c r="H1149" s="1">
        <v>27.9</v>
      </c>
      <c r="I1149" s="1">
        <v>25.4</v>
      </c>
      <c r="J1149" s="1">
        <v>25.1</v>
      </c>
      <c r="K1149" s="1">
        <v>22.2</v>
      </c>
      <c r="L1149" s="1">
        <v>13.2</v>
      </c>
      <c r="M1149" s="1">
        <v>13.7</v>
      </c>
    </row>
    <row r="1150" spans="1:13">
      <c r="A1150" s="1">
        <v>26</v>
      </c>
      <c r="B1150" s="1">
        <v>11.3</v>
      </c>
      <c r="C1150" s="1">
        <v>14.1</v>
      </c>
      <c r="D1150" s="1">
        <v>17</v>
      </c>
      <c r="E1150" s="1">
        <v>22.7</v>
      </c>
      <c r="F1150" s="1">
        <v>28.4</v>
      </c>
      <c r="G1150" s="1">
        <v>26.2</v>
      </c>
      <c r="H1150" s="1">
        <v>27.7</v>
      </c>
      <c r="I1150" s="1">
        <v>25.8</v>
      </c>
      <c r="J1150" s="1">
        <v>24.1</v>
      </c>
      <c r="K1150" s="1">
        <v>22.3</v>
      </c>
      <c r="L1150" s="1">
        <v>15.3</v>
      </c>
      <c r="M1150" s="1">
        <v>16.3</v>
      </c>
    </row>
    <row r="1151" spans="1:13">
      <c r="A1151" s="1">
        <v>27</v>
      </c>
      <c r="B1151" s="1">
        <v>11</v>
      </c>
      <c r="C1151" s="1">
        <v>13.2</v>
      </c>
      <c r="D1151" s="1">
        <v>16.3</v>
      </c>
      <c r="E1151" s="1">
        <v>24.4</v>
      </c>
      <c r="F1151" s="1">
        <v>26.2</v>
      </c>
      <c r="G1151" s="1">
        <v>25.8</v>
      </c>
      <c r="H1151" s="1">
        <v>27.9</v>
      </c>
      <c r="I1151" s="1">
        <v>26.7</v>
      </c>
      <c r="J1151" s="1">
        <v>25.4</v>
      </c>
      <c r="K1151" s="1">
        <v>23.5</v>
      </c>
      <c r="L1151" s="1">
        <v>19.399999999999999</v>
      </c>
      <c r="M1151" s="1">
        <v>13.7</v>
      </c>
    </row>
    <row r="1152" spans="1:13">
      <c r="A1152" s="1">
        <v>28</v>
      </c>
      <c r="B1152" s="1">
        <v>12.4</v>
      </c>
      <c r="C1152" s="1">
        <v>15.2</v>
      </c>
      <c r="D1152" s="1">
        <v>18.8</v>
      </c>
      <c r="E1152" s="1">
        <v>24.5</v>
      </c>
      <c r="F1152" s="1">
        <v>25.8</v>
      </c>
      <c r="G1152" s="1">
        <v>25.2</v>
      </c>
      <c r="H1152" s="1">
        <v>26.2</v>
      </c>
      <c r="I1152" s="1">
        <v>26.7</v>
      </c>
      <c r="J1152" s="1">
        <v>25.3</v>
      </c>
      <c r="K1152" s="1">
        <v>23.4</v>
      </c>
      <c r="L1152" s="1">
        <v>19</v>
      </c>
      <c r="M1152" s="1">
        <v>14</v>
      </c>
    </row>
    <row r="1153" spans="1:13">
      <c r="A1153" s="1">
        <v>29</v>
      </c>
      <c r="B1153" s="1">
        <v>13.1</v>
      </c>
      <c r="D1153" s="1">
        <v>19.899999999999999</v>
      </c>
      <c r="E1153" s="1">
        <v>25.5</v>
      </c>
      <c r="F1153" s="1">
        <v>26.8</v>
      </c>
      <c r="G1153" s="1">
        <v>27.3</v>
      </c>
      <c r="H1153" s="1">
        <v>25</v>
      </c>
      <c r="I1153" s="1">
        <v>26.1</v>
      </c>
      <c r="J1153" s="1">
        <v>26.2</v>
      </c>
      <c r="K1153" s="1">
        <v>22.8</v>
      </c>
      <c r="L1153" s="1">
        <v>19.5</v>
      </c>
      <c r="M1153" s="1">
        <v>10.7</v>
      </c>
    </row>
    <row r="1154" spans="1:13">
      <c r="A1154" s="1">
        <v>30</v>
      </c>
      <c r="B1154" s="1">
        <v>10.4</v>
      </c>
      <c r="D1154" s="1">
        <v>20.5</v>
      </c>
      <c r="E1154" s="1">
        <v>25.2</v>
      </c>
      <c r="F1154" s="1">
        <v>27.5</v>
      </c>
      <c r="G1154" s="1">
        <v>28.1</v>
      </c>
      <c r="H1154" s="1">
        <v>25.7</v>
      </c>
      <c r="I1154" s="1">
        <v>24.2</v>
      </c>
      <c r="J1154" s="1">
        <v>26</v>
      </c>
      <c r="K1154" s="1">
        <v>23.7</v>
      </c>
      <c r="L1154" s="1">
        <v>20.6</v>
      </c>
      <c r="M1154" s="1">
        <v>10.4</v>
      </c>
    </row>
    <row r="1155" spans="1:13">
      <c r="A1155" s="1">
        <v>31</v>
      </c>
      <c r="B1155" s="1">
        <v>11.3</v>
      </c>
      <c r="D1155" s="1">
        <v>23.2</v>
      </c>
      <c r="F1155" s="1">
        <v>27.5</v>
      </c>
      <c r="H1155" s="1">
        <v>26.2</v>
      </c>
      <c r="I1155" s="1">
        <v>25</v>
      </c>
      <c r="K1155" s="1">
        <v>24.3</v>
      </c>
      <c r="M1155" s="1">
        <v>9.6999999999999993</v>
      </c>
    </row>
    <row r="1156" spans="1:13">
      <c r="A1156" s="1">
        <f>A1123+1</f>
        <v>1996</v>
      </c>
      <c r="B1156" s="1" t="s">
        <v>2</v>
      </c>
      <c r="C1156" s="1" t="s">
        <v>3</v>
      </c>
      <c r="D1156" s="1" t="s">
        <v>4</v>
      </c>
      <c r="E1156" s="1" t="s">
        <v>5</v>
      </c>
      <c r="F1156" s="1" t="s">
        <v>6</v>
      </c>
      <c r="G1156" s="1" t="s">
        <v>7</v>
      </c>
      <c r="H1156" s="1" t="s">
        <v>8</v>
      </c>
      <c r="I1156" s="1" t="s">
        <v>9</v>
      </c>
      <c r="J1156" s="1" t="s">
        <v>10</v>
      </c>
      <c r="K1156" s="1" t="s">
        <v>11</v>
      </c>
      <c r="L1156" s="1" t="s">
        <v>12</v>
      </c>
      <c r="M1156" s="1" t="s">
        <v>13</v>
      </c>
    </row>
    <row r="1158" spans="1:13">
      <c r="A1158" s="1">
        <v>1</v>
      </c>
      <c r="B1158" s="1">
        <v>9.5</v>
      </c>
      <c r="C1158" s="1">
        <v>12.7</v>
      </c>
      <c r="D1158" s="1">
        <v>16.2</v>
      </c>
      <c r="E1158" s="1">
        <v>24</v>
      </c>
      <c r="F1158" s="1">
        <v>24.5</v>
      </c>
      <c r="G1158" s="1">
        <v>24.7</v>
      </c>
      <c r="H1158" s="1">
        <v>27.9</v>
      </c>
      <c r="I1158" s="1">
        <v>25.9</v>
      </c>
      <c r="J1158" s="1">
        <v>26</v>
      </c>
      <c r="K1158" s="1">
        <v>24.3</v>
      </c>
      <c r="L1158" s="1">
        <v>24.5</v>
      </c>
      <c r="M1158" s="1">
        <v>13.1</v>
      </c>
    </row>
    <row r="1159" spans="1:13">
      <c r="A1159" s="1">
        <v>2</v>
      </c>
      <c r="B1159" s="1">
        <v>11.1</v>
      </c>
      <c r="C1159" s="1">
        <v>14.1</v>
      </c>
      <c r="D1159" s="1">
        <v>14.8</v>
      </c>
      <c r="E1159" s="1">
        <v>15.7</v>
      </c>
      <c r="F1159" s="1">
        <v>25.1</v>
      </c>
      <c r="G1159" s="1">
        <v>24.2</v>
      </c>
      <c r="H1159" s="1">
        <v>28.6</v>
      </c>
      <c r="I1159" s="1">
        <v>27.2</v>
      </c>
      <c r="J1159" s="1">
        <v>25.2</v>
      </c>
      <c r="K1159" s="1">
        <v>24.1</v>
      </c>
      <c r="L1159" s="1">
        <v>22.1</v>
      </c>
      <c r="M1159" s="1">
        <v>12.6</v>
      </c>
    </row>
    <row r="1160" spans="1:13">
      <c r="A1160" s="1">
        <v>3</v>
      </c>
      <c r="B1160" s="1">
        <v>13.2</v>
      </c>
      <c r="C1160" s="1">
        <v>14.2</v>
      </c>
      <c r="D1160" s="1">
        <v>15.8</v>
      </c>
      <c r="E1160" s="1">
        <v>12.9</v>
      </c>
      <c r="F1160" s="1">
        <v>25.2</v>
      </c>
      <c r="G1160" s="1">
        <v>25.7</v>
      </c>
      <c r="H1160" s="1">
        <v>26</v>
      </c>
      <c r="I1160" s="1">
        <v>29.5</v>
      </c>
      <c r="J1160" s="1">
        <v>25.5</v>
      </c>
      <c r="K1160" s="1">
        <v>23.8</v>
      </c>
      <c r="L1160" s="1">
        <v>19.399999999999999</v>
      </c>
      <c r="M1160" s="1">
        <v>15.1</v>
      </c>
    </row>
    <row r="1161" spans="1:13">
      <c r="A1161" s="1">
        <v>4</v>
      </c>
      <c r="B1161" s="1">
        <v>12</v>
      </c>
      <c r="C1161" s="1">
        <v>14.4</v>
      </c>
      <c r="D1161" s="1">
        <v>15.5</v>
      </c>
      <c r="E1161" s="1">
        <v>13.6</v>
      </c>
      <c r="F1161" s="1">
        <v>25.7</v>
      </c>
      <c r="G1161" s="1">
        <v>27.1</v>
      </c>
      <c r="H1161" s="1">
        <v>26.6</v>
      </c>
      <c r="I1161" s="1">
        <v>26.5</v>
      </c>
      <c r="J1161" s="1">
        <v>25.5</v>
      </c>
      <c r="K1161" s="1">
        <v>25.3</v>
      </c>
      <c r="L1161" s="1">
        <v>19.3</v>
      </c>
      <c r="M1161" s="1">
        <v>17.600000000000001</v>
      </c>
    </row>
    <row r="1162" spans="1:13">
      <c r="A1162" s="1">
        <v>5</v>
      </c>
      <c r="B1162" s="1">
        <v>16.100000000000001</v>
      </c>
      <c r="C1162" s="1">
        <v>15.2</v>
      </c>
      <c r="D1162" s="1">
        <v>15.7</v>
      </c>
      <c r="E1162" s="1">
        <v>15.6</v>
      </c>
      <c r="F1162" s="1">
        <v>26.2</v>
      </c>
      <c r="G1162" s="1">
        <v>27.1</v>
      </c>
      <c r="H1162" s="1">
        <v>25.8</v>
      </c>
      <c r="I1162" s="1">
        <v>27.2</v>
      </c>
      <c r="J1162" s="1">
        <v>26.3</v>
      </c>
      <c r="K1162" s="1">
        <v>24.9</v>
      </c>
      <c r="L1162" s="1">
        <v>21.3</v>
      </c>
      <c r="M1162" s="1">
        <v>17.3</v>
      </c>
    </row>
    <row r="1163" spans="1:13">
      <c r="A1163" s="1">
        <v>6</v>
      </c>
      <c r="B1163" s="1">
        <v>17.899999999999999</v>
      </c>
      <c r="C1163" s="1">
        <v>14.3</v>
      </c>
      <c r="D1163" s="1">
        <v>17</v>
      </c>
      <c r="E1163" s="1">
        <v>17.7</v>
      </c>
      <c r="F1163" s="1">
        <v>27.4</v>
      </c>
      <c r="G1163" s="1">
        <v>27.6</v>
      </c>
      <c r="H1163" s="1">
        <v>27.4</v>
      </c>
      <c r="I1163" s="1">
        <v>26.2</v>
      </c>
      <c r="J1163" s="1">
        <v>26.5</v>
      </c>
      <c r="K1163" s="1">
        <v>26.3</v>
      </c>
      <c r="L1163" s="1">
        <v>22.3</v>
      </c>
      <c r="M1163" s="1">
        <v>14.4</v>
      </c>
    </row>
    <row r="1164" spans="1:13">
      <c r="A1164" s="1">
        <v>7</v>
      </c>
      <c r="B1164" s="1">
        <v>16.899999999999999</v>
      </c>
      <c r="C1164" s="1">
        <v>16.399999999999999</v>
      </c>
      <c r="D1164" s="1">
        <v>18.100000000000001</v>
      </c>
      <c r="E1164" s="1">
        <v>19.3</v>
      </c>
      <c r="F1164" s="1">
        <v>27.7</v>
      </c>
      <c r="G1164" s="1">
        <v>25.8</v>
      </c>
      <c r="H1164" s="1">
        <v>27.3</v>
      </c>
      <c r="I1164" s="1">
        <v>26</v>
      </c>
      <c r="J1164" s="1">
        <v>26.8</v>
      </c>
      <c r="K1164" s="1">
        <v>23</v>
      </c>
      <c r="L1164" s="1">
        <v>23.1</v>
      </c>
      <c r="M1164" s="1">
        <v>13.6</v>
      </c>
    </row>
    <row r="1165" spans="1:13">
      <c r="A1165" s="1">
        <v>8</v>
      </c>
      <c r="B1165" s="1">
        <v>17.2</v>
      </c>
      <c r="C1165" s="1">
        <v>16</v>
      </c>
      <c r="D1165" s="1">
        <v>20.399999999999999</v>
      </c>
      <c r="E1165" s="1">
        <v>20.9</v>
      </c>
      <c r="F1165" s="1">
        <v>21.5</v>
      </c>
      <c r="G1165" s="1">
        <v>26.7</v>
      </c>
      <c r="H1165" s="1">
        <v>24.5</v>
      </c>
      <c r="I1165" s="1">
        <v>26.4</v>
      </c>
      <c r="J1165" s="1">
        <v>26.7</v>
      </c>
      <c r="K1165" s="1">
        <v>18.2</v>
      </c>
      <c r="L1165" s="1">
        <v>21.5</v>
      </c>
      <c r="M1165" s="1">
        <v>14.7</v>
      </c>
    </row>
    <row r="1166" spans="1:13">
      <c r="A1166" s="1">
        <v>9</v>
      </c>
      <c r="B1166" s="1">
        <v>15.2</v>
      </c>
      <c r="C1166" s="1">
        <v>17.100000000000001</v>
      </c>
      <c r="D1166" s="1">
        <v>20.3</v>
      </c>
      <c r="E1166" s="1">
        <v>22.2</v>
      </c>
      <c r="F1166" s="1">
        <v>20.5</v>
      </c>
      <c r="G1166" s="1">
        <v>27.3</v>
      </c>
      <c r="H1166" s="1">
        <v>27.6</v>
      </c>
      <c r="I1166" s="1">
        <v>26.8</v>
      </c>
      <c r="J1166" s="1">
        <v>26.3</v>
      </c>
      <c r="K1166" s="1">
        <v>20.100000000000001</v>
      </c>
      <c r="L1166" s="1">
        <v>22.7</v>
      </c>
      <c r="M1166" s="1">
        <v>12.5</v>
      </c>
    </row>
    <row r="1167" spans="1:13">
      <c r="A1167" s="1">
        <v>10</v>
      </c>
      <c r="B1167" s="1">
        <v>14</v>
      </c>
      <c r="C1167" s="1">
        <v>16</v>
      </c>
      <c r="D1167" s="1">
        <v>13.5</v>
      </c>
      <c r="E1167" s="1">
        <v>20.6</v>
      </c>
      <c r="F1167" s="1">
        <v>20.3</v>
      </c>
      <c r="G1167" s="1">
        <v>27.2</v>
      </c>
      <c r="H1167" s="1">
        <v>27.7</v>
      </c>
      <c r="I1167" s="1">
        <v>27.4</v>
      </c>
      <c r="J1167" s="1">
        <v>24.1</v>
      </c>
      <c r="K1167" s="1">
        <v>22.5</v>
      </c>
      <c r="L1167" s="1">
        <v>24.2</v>
      </c>
      <c r="M1167" s="1">
        <v>14.8</v>
      </c>
    </row>
    <row r="1168" spans="1:13">
      <c r="A1168" s="1">
        <v>11</v>
      </c>
      <c r="B1168" s="1">
        <v>15.8</v>
      </c>
      <c r="C1168" s="1">
        <v>14.6</v>
      </c>
      <c r="D1168" s="1">
        <v>12.1</v>
      </c>
      <c r="E1168" s="1">
        <v>16.5</v>
      </c>
      <c r="F1168" s="1">
        <v>26.5</v>
      </c>
      <c r="G1168" s="1">
        <v>27</v>
      </c>
      <c r="H1168" s="1">
        <v>25.8</v>
      </c>
      <c r="I1168" s="1">
        <v>26.7</v>
      </c>
      <c r="J1168" s="1">
        <v>25.6</v>
      </c>
      <c r="K1168" s="1">
        <v>22.6</v>
      </c>
      <c r="L1168" s="1">
        <v>23.9</v>
      </c>
      <c r="M1168" s="1">
        <v>14.6</v>
      </c>
    </row>
    <row r="1169" spans="1:13">
      <c r="A1169" s="1">
        <v>12</v>
      </c>
      <c r="B1169" s="1">
        <v>17.5</v>
      </c>
      <c r="C1169" s="1">
        <v>16.2</v>
      </c>
      <c r="D1169" s="1">
        <v>13.2</v>
      </c>
      <c r="E1169" s="1">
        <v>15.6</v>
      </c>
      <c r="F1169" s="1">
        <v>23.6</v>
      </c>
      <c r="G1169" s="1">
        <v>26.1</v>
      </c>
      <c r="H1169" s="1">
        <v>25.8</v>
      </c>
      <c r="I1169" s="1">
        <v>24.1</v>
      </c>
      <c r="J1169" s="1">
        <v>26.2</v>
      </c>
      <c r="K1169" s="1">
        <v>22.5</v>
      </c>
      <c r="L1169" s="1">
        <v>23.5</v>
      </c>
      <c r="M1169" s="1">
        <v>14.8</v>
      </c>
    </row>
    <row r="1170" spans="1:13">
      <c r="A1170" s="1">
        <v>13</v>
      </c>
      <c r="B1170" s="1">
        <v>19.399999999999999</v>
      </c>
      <c r="C1170" s="1">
        <v>18.5</v>
      </c>
      <c r="D1170" s="1">
        <v>14.9</v>
      </c>
      <c r="E1170" s="1">
        <v>16.2</v>
      </c>
      <c r="F1170" s="1">
        <v>23.6</v>
      </c>
      <c r="G1170" s="1">
        <v>26.1</v>
      </c>
      <c r="H1170" s="1">
        <v>26</v>
      </c>
      <c r="I1170" s="1">
        <v>25.4</v>
      </c>
      <c r="J1170" s="1">
        <v>24.6</v>
      </c>
      <c r="K1170" s="1">
        <v>24</v>
      </c>
      <c r="L1170" s="1">
        <v>22.2</v>
      </c>
      <c r="M1170" s="1">
        <v>16.899999999999999</v>
      </c>
    </row>
    <row r="1171" spans="1:13">
      <c r="A1171" s="1">
        <v>14</v>
      </c>
      <c r="B1171" s="1">
        <v>17.8</v>
      </c>
      <c r="C1171" s="1">
        <v>19.899999999999999</v>
      </c>
      <c r="D1171" s="1">
        <v>16.7</v>
      </c>
      <c r="E1171" s="1">
        <v>17.100000000000001</v>
      </c>
      <c r="F1171" s="1">
        <v>24.3</v>
      </c>
      <c r="G1171" s="1">
        <v>25</v>
      </c>
      <c r="H1171" s="1">
        <v>28.3</v>
      </c>
      <c r="I1171" s="1">
        <v>25.7</v>
      </c>
      <c r="J1171" s="1">
        <v>25</v>
      </c>
      <c r="K1171" s="1">
        <v>24.6</v>
      </c>
      <c r="L1171" s="1">
        <v>20.8</v>
      </c>
      <c r="M1171" s="1">
        <v>13.9</v>
      </c>
    </row>
    <row r="1172" spans="1:13">
      <c r="A1172" s="1">
        <v>15</v>
      </c>
      <c r="B1172" s="1">
        <v>19</v>
      </c>
      <c r="C1172" s="1">
        <v>20.100000000000001</v>
      </c>
      <c r="D1172" s="1">
        <v>18.7</v>
      </c>
      <c r="E1172" s="1">
        <v>17.600000000000001</v>
      </c>
      <c r="F1172" s="1">
        <v>25.8</v>
      </c>
      <c r="G1172" s="1">
        <v>24.4</v>
      </c>
      <c r="H1172" s="1">
        <v>24.6</v>
      </c>
      <c r="I1172" s="1">
        <v>24.5</v>
      </c>
      <c r="J1172" s="1">
        <v>25.4</v>
      </c>
      <c r="K1172" s="1">
        <v>23.3</v>
      </c>
      <c r="L1172" s="1">
        <v>21.4</v>
      </c>
      <c r="M1172" s="1">
        <v>16.3</v>
      </c>
    </row>
    <row r="1173" spans="1:13">
      <c r="A1173" s="1">
        <v>16</v>
      </c>
      <c r="B1173" s="1">
        <v>15.2</v>
      </c>
      <c r="C1173" s="1">
        <v>21</v>
      </c>
      <c r="D1173" s="1">
        <v>21.1</v>
      </c>
      <c r="E1173" s="1">
        <v>19.8</v>
      </c>
      <c r="F1173" s="1">
        <v>25.4</v>
      </c>
      <c r="G1173" s="1">
        <v>24.1</v>
      </c>
      <c r="H1173" s="1">
        <v>28.4</v>
      </c>
      <c r="I1173" s="1">
        <v>24.9</v>
      </c>
      <c r="J1173" s="1">
        <v>25.3</v>
      </c>
      <c r="K1173" s="1">
        <v>23.7</v>
      </c>
      <c r="L1173" s="1">
        <v>21</v>
      </c>
      <c r="M1173" s="1">
        <v>18.100000000000001</v>
      </c>
    </row>
    <row r="1174" spans="1:13">
      <c r="A1174" s="1">
        <v>17</v>
      </c>
      <c r="B1174" s="1">
        <v>16.2</v>
      </c>
      <c r="C1174" s="1">
        <v>22.8</v>
      </c>
      <c r="D1174" s="1">
        <v>22.1</v>
      </c>
      <c r="E1174" s="1">
        <v>19.899999999999999</v>
      </c>
      <c r="F1174" s="1">
        <v>23.9</v>
      </c>
      <c r="G1174" s="1">
        <v>26</v>
      </c>
      <c r="H1174" s="1">
        <v>29.8</v>
      </c>
      <c r="I1174" s="1">
        <v>27.6</v>
      </c>
      <c r="J1174" s="1">
        <v>26.3</v>
      </c>
      <c r="K1174" s="1">
        <v>25.2</v>
      </c>
      <c r="L1174" s="1">
        <v>20.3</v>
      </c>
      <c r="M1174" s="1">
        <v>16.399999999999999</v>
      </c>
    </row>
    <row r="1175" spans="1:13">
      <c r="A1175" s="1">
        <v>18</v>
      </c>
      <c r="B1175" s="1">
        <v>18.3</v>
      </c>
      <c r="C1175" s="1">
        <v>11.1</v>
      </c>
      <c r="D1175" s="1">
        <v>22.3</v>
      </c>
      <c r="E1175" s="1">
        <v>22.5</v>
      </c>
      <c r="F1175" s="1">
        <v>24</v>
      </c>
      <c r="G1175" s="1">
        <v>26.8</v>
      </c>
      <c r="H1175" s="1">
        <v>27.5</v>
      </c>
      <c r="I1175" s="1">
        <v>27.5</v>
      </c>
      <c r="J1175" s="1">
        <v>26.3</v>
      </c>
      <c r="K1175" s="1">
        <v>25.2</v>
      </c>
      <c r="L1175" s="1">
        <v>16.899999999999999</v>
      </c>
      <c r="M1175" s="1">
        <v>18</v>
      </c>
    </row>
    <row r="1176" spans="1:13">
      <c r="A1176" s="1">
        <v>19</v>
      </c>
      <c r="B1176" s="1">
        <v>11.8</v>
      </c>
      <c r="C1176" s="1">
        <v>9.5</v>
      </c>
      <c r="D1176" s="1">
        <v>19.2</v>
      </c>
      <c r="E1176" s="1">
        <v>23.7</v>
      </c>
      <c r="F1176" s="1">
        <v>24.7</v>
      </c>
      <c r="G1176" s="1">
        <v>28.4</v>
      </c>
      <c r="H1176" s="1">
        <v>25.9</v>
      </c>
      <c r="I1176" s="1">
        <v>26.9</v>
      </c>
      <c r="J1176" s="1">
        <v>26.9</v>
      </c>
      <c r="K1176" s="1">
        <v>22.8</v>
      </c>
      <c r="L1176" s="1">
        <v>17.100000000000001</v>
      </c>
      <c r="M1176" s="1">
        <v>16.3</v>
      </c>
    </row>
    <row r="1177" spans="1:13">
      <c r="A1177" s="1">
        <v>20</v>
      </c>
      <c r="B1177" s="1">
        <v>10.4</v>
      </c>
      <c r="C1177" s="1">
        <v>8.8000000000000007</v>
      </c>
      <c r="D1177" s="1">
        <v>19.3</v>
      </c>
      <c r="E1177" s="1">
        <v>21.9</v>
      </c>
      <c r="F1177" s="1">
        <v>25</v>
      </c>
      <c r="G1177" s="1">
        <v>24.7</v>
      </c>
      <c r="H1177" s="1">
        <v>26.5</v>
      </c>
      <c r="I1177" s="1">
        <v>24.3</v>
      </c>
      <c r="J1177" s="1">
        <v>25.3</v>
      </c>
      <c r="K1177" s="1">
        <v>22.5</v>
      </c>
      <c r="L1177" s="1">
        <v>18.7</v>
      </c>
      <c r="M1177" s="1">
        <v>15.6</v>
      </c>
    </row>
    <row r="1178" spans="1:13">
      <c r="A1178" s="1">
        <v>21</v>
      </c>
      <c r="B1178" s="1">
        <v>12.4</v>
      </c>
      <c r="C1178" s="1">
        <v>6.2</v>
      </c>
      <c r="D1178" s="1">
        <v>19.600000000000001</v>
      </c>
      <c r="E1178" s="1">
        <v>19.100000000000001</v>
      </c>
      <c r="F1178" s="1">
        <v>24.7</v>
      </c>
      <c r="G1178" s="1">
        <v>25.8</v>
      </c>
      <c r="H1178" s="1">
        <v>27.6</v>
      </c>
      <c r="I1178" s="1">
        <v>25.9</v>
      </c>
      <c r="J1178" s="1">
        <v>24.2</v>
      </c>
      <c r="K1178" s="1">
        <v>21.7</v>
      </c>
      <c r="L1178" s="1">
        <v>18.7</v>
      </c>
      <c r="M1178" s="1">
        <v>14.3</v>
      </c>
    </row>
    <row r="1179" spans="1:13">
      <c r="A1179" s="1">
        <v>22</v>
      </c>
      <c r="B1179" s="1">
        <v>15.2</v>
      </c>
      <c r="C1179" s="1">
        <v>7.6</v>
      </c>
      <c r="D1179" s="1">
        <v>19.899999999999999</v>
      </c>
      <c r="E1179" s="1">
        <v>17.899999999999999</v>
      </c>
      <c r="F1179" s="1">
        <v>25.9</v>
      </c>
      <c r="G1179" s="1">
        <v>28.5</v>
      </c>
      <c r="H1179" s="1">
        <v>26.1</v>
      </c>
      <c r="I1179" s="1">
        <v>23.2</v>
      </c>
      <c r="J1179" s="1">
        <v>25.8</v>
      </c>
      <c r="K1179" s="1">
        <v>22.8</v>
      </c>
      <c r="L1179" s="1">
        <v>20.8</v>
      </c>
      <c r="M1179" s="1">
        <v>15.4</v>
      </c>
    </row>
    <row r="1180" spans="1:13">
      <c r="A1180" s="1">
        <v>23</v>
      </c>
      <c r="B1180" s="1">
        <v>13.2</v>
      </c>
      <c r="C1180" s="1">
        <v>8.5</v>
      </c>
      <c r="D1180" s="1">
        <v>20</v>
      </c>
      <c r="E1180" s="1">
        <v>17.3</v>
      </c>
      <c r="F1180" s="1">
        <v>26.4</v>
      </c>
      <c r="G1180" s="1">
        <v>27.1</v>
      </c>
      <c r="H1180" s="1">
        <v>25.3</v>
      </c>
      <c r="I1180" s="1">
        <v>23.5</v>
      </c>
      <c r="J1180" s="1">
        <v>24.1</v>
      </c>
      <c r="K1180" s="1">
        <v>23.2</v>
      </c>
      <c r="L1180" s="1">
        <v>21</v>
      </c>
      <c r="M1180" s="1">
        <v>14.1</v>
      </c>
    </row>
    <row r="1181" spans="1:13">
      <c r="A1181" s="1">
        <v>24</v>
      </c>
      <c r="B1181" s="1">
        <v>13</v>
      </c>
      <c r="C1181" s="1">
        <v>10.199999999999999</v>
      </c>
      <c r="D1181" s="1">
        <v>21.4</v>
      </c>
      <c r="E1181" s="1">
        <v>20.100000000000001</v>
      </c>
      <c r="F1181" s="1">
        <v>25.5</v>
      </c>
      <c r="G1181" s="1">
        <v>23.9</v>
      </c>
      <c r="H1181" s="1">
        <v>24.4</v>
      </c>
      <c r="I1181" s="1">
        <v>25</v>
      </c>
      <c r="J1181" s="1">
        <v>24</v>
      </c>
      <c r="K1181" s="1">
        <v>22.7</v>
      </c>
      <c r="L1181" s="1">
        <v>18.899999999999999</v>
      </c>
      <c r="M1181" s="1">
        <v>13.6</v>
      </c>
    </row>
    <row r="1182" spans="1:13">
      <c r="A1182" s="1">
        <v>25</v>
      </c>
      <c r="B1182" s="1">
        <v>13.6</v>
      </c>
      <c r="C1182" s="1">
        <v>11</v>
      </c>
      <c r="D1182" s="1">
        <v>20.3</v>
      </c>
      <c r="E1182" s="1">
        <v>20.2</v>
      </c>
      <c r="F1182" s="1">
        <v>26.1</v>
      </c>
      <c r="G1182" s="1">
        <v>25.6</v>
      </c>
      <c r="H1182" s="1">
        <v>26.6</v>
      </c>
      <c r="I1182" s="1">
        <v>24.9</v>
      </c>
      <c r="J1182" s="1">
        <v>24.3</v>
      </c>
      <c r="K1182" s="1">
        <v>23</v>
      </c>
      <c r="L1182" s="1">
        <v>19.2</v>
      </c>
      <c r="M1182" s="1">
        <v>15.8</v>
      </c>
    </row>
    <row r="1183" spans="1:13">
      <c r="A1183" s="1">
        <v>26</v>
      </c>
      <c r="B1183" s="1">
        <v>10.4</v>
      </c>
      <c r="C1183" s="1">
        <v>9.8000000000000007</v>
      </c>
      <c r="D1183" s="1">
        <v>18.100000000000001</v>
      </c>
      <c r="E1183" s="1">
        <v>21.6</v>
      </c>
      <c r="F1183" s="1">
        <v>26.5</v>
      </c>
      <c r="G1183" s="1">
        <v>25.6</v>
      </c>
      <c r="H1183" s="1">
        <v>26.5</v>
      </c>
      <c r="I1183" s="1">
        <v>26.1</v>
      </c>
      <c r="J1183" s="1">
        <v>23.9</v>
      </c>
      <c r="K1183" s="1">
        <v>22.5</v>
      </c>
      <c r="L1183" s="1">
        <v>20.7</v>
      </c>
      <c r="M1183" s="1">
        <v>14.3</v>
      </c>
    </row>
    <row r="1184" spans="1:13">
      <c r="A1184" s="1">
        <v>27</v>
      </c>
      <c r="B1184" s="1">
        <v>10.1</v>
      </c>
      <c r="C1184" s="1">
        <v>14</v>
      </c>
      <c r="D1184" s="1">
        <v>17.899999999999999</v>
      </c>
      <c r="E1184" s="1">
        <v>21.5</v>
      </c>
      <c r="F1184" s="1">
        <v>26.5</v>
      </c>
      <c r="G1184" s="1">
        <v>27.9</v>
      </c>
      <c r="H1184" s="1">
        <v>27.3</v>
      </c>
      <c r="I1184" s="1">
        <v>25.9</v>
      </c>
      <c r="J1184" s="1">
        <v>25.5</v>
      </c>
      <c r="K1184" s="1">
        <v>19.399999999999999</v>
      </c>
      <c r="L1184" s="1">
        <v>20.7</v>
      </c>
      <c r="M1184" s="1">
        <v>14.9</v>
      </c>
    </row>
    <row r="1185" spans="1:13">
      <c r="A1185" s="1">
        <v>28</v>
      </c>
      <c r="B1185" s="1">
        <v>9.6999999999999993</v>
      </c>
      <c r="C1185" s="1">
        <v>14.6</v>
      </c>
      <c r="D1185" s="1">
        <v>15.5</v>
      </c>
      <c r="E1185" s="1">
        <v>22.6</v>
      </c>
      <c r="F1185" s="1">
        <v>26.2</v>
      </c>
      <c r="G1185" s="1">
        <v>28.3</v>
      </c>
      <c r="H1185" s="1">
        <v>28.4</v>
      </c>
      <c r="I1185" s="1">
        <v>26.3</v>
      </c>
      <c r="J1185" s="1">
        <v>24.9</v>
      </c>
      <c r="K1185" s="1">
        <v>20.7</v>
      </c>
      <c r="L1185" s="1">
        <v>20.7</v>
      </c>
      <c r="M1185" s="1">
        <v>16.7</v>
      </c>
    </row>
    <row r="1186" spans="1:13">
      <c r="A1186" s="1">
        <v>29</v>
      </c>
      <c r="B1186" s="1">
        <v>10.4</v>
      </c>
      <c r="C1186" s="1">
        <v>15.1</v>
      </c>
      <c r="D1186" s="1">
        <v>15.2</v>
      </c>
      <c r="E1186" s="1">
        <v>23.5</v>
      </c>
      <c r="F1186" s="1">
        <v>24.6</v>
      </c>
      <c r="G1186" s="1">
        <v>28.1</v>
      </c>
      <c r="H1186" s="1">
        <v>25.1</v>
      </c>
      <c r="I1186" s="1">
        <v>26.6</v>
      </c>
      <c r="J1186" s="1">
        <v>24.9</v>
      </c>
      <c r="K1186" s="1">
        <v>23.8</v>
      </c>
      <c r="L1186" s="1">
        <v>22.3</v>
      </c>
      <c r="M1186" s="1">
        <v>19.100000000000001</v>
      </c>
    </row>
    <row r="1187" spans="1:13">
      <c r="A1187" s="1">
        <v>30</v>
      </c>
      <c r="B1187" s="1">
        <v>12.4</v>
      </c>
      <c r="D1187" s="1">
        <v>17.7</v>
      </c>
      <c r="E1187" s="1">
        <v>24.3</v>
      </c>
      <c r="F1187" s="1">
        <v>24.3</v>
      </c>
      <c r="G1187" s="1">
        <v>28.2</v>
      </c>
      <c r="H1187" s="1">
        <v>25.4</v>
      </c>
      <c r="I1187" s="1">
        <v>23.2</v>
      </c>
      <c r="J1187" s="1">
        <v>24.2</v>
      </c>
      <c r="K1187" s="1">
        <v>23.1</v>
      </c>
      <c r="L1187" s="1">
        <v>14.7</v>
      </c>
      <c r="M1187" s="1">
        <v>19.7</v>
      </c>
    </row>
    <row r="1188" spans="1:13">
      <c r="A1188" s="1">
        <v>31</v>
      </c>
      <c r="B1188" s="1">
        <v>11.4</v>
      </c>
      <c r="D1188" s="1">
        <v>21.5</v>
      </c>
      <c r="F1188" s="1">
        <v>27.3</v>
      </c>
      <c r="H1188" s="1">
        <v>26.3</v>
      </c>
      <c r="I1188" s="1">
        <v>25.7</v>
      </c>
      <c r="K1188" s="1">
        <v>25.1</v>
      </c>
      <c r="M1188" s="1">
        <v>19.399999999999999</v>
      </c>
    </row>
    <row r="1189" spans="1:13">
      <c r="A1189" s="1">
        <f>A1156+1</f>
        <v>1997</v>
      </c>
      <c r="B1189" s="1" t="s">
        <v>2</v>
      </c>
      <c r="C1189" s="1" t="s">
        <v>3</v>
      </c>
      <c r="D1189" s="1" t="s">
        <v>4</v>
      </c>
      <c r="E1189" s="1" t="s">
        <v>5</v>
      </c>
      <c r="F1189" s="1" t="s">
        <v>6</v>
      </c>
      <c r="G1189" s="1" t="s">
        <v>7</v>
      </c>
      <c r="H1189" s="1" t="s">
        <v>8</v>
      </c>
      <c r="I1189" s="1" t="s">
        <v>9</v>
      </c>
      <c r="J1189" s="1" t="s">
        <v>10</v>
      </c>
      <c r="K1189" s="1" t="s">
        <v>11</v>
      </c>
      <c r="L1189" s="1" t="s">
        <v>12</v>
      </c>
      <c r="M1189" s="1" t="s">
        <v>13</v>
      </c>
    </row>
    <row r="1191" spans="1:13">
      <c r="A1191" s="1">
        <v>1</v>
      </c>
      <c r="B1191" s="1">
        <v>19</v>
      </c>
      <c r="C1191" s="1">
        <v>19.100000000000001</v>
      </c>
      <c r="D1191" s="1">
        <v>19.8</v>
      </c>
      <c r="E1191" s="1">
        <v>21.5</v>
      </c>
      <c r="F1191" s="1">
        <v>23.7</v>
      </c>
      <c r="G1191" s="1">
        <v>26.8</v>
      </c>
      <c r="H1191" s="1">
        <v>28.8</v>
      </c>
      <c r="I1191" s="1">
        <v>27</v>
      </c>
      <c r="J1191" s="1">
        <v>26.1</v>
      </c>
      <c r="K1191" s="1">
        <v>23.4</v>
      </c>
      <c r="L1191" s="1">
        <v>18.100000000000001</v>
      </c>
      <c r="M1191" s="1">
        <v>18.399999999999999</v>
      </c>
    </row>
    <row r="1192" spans="1:13">
      <c r="A1192" s="1">
        <v>2</v>
      </c>
      <c r="B1192" s="1">
        <v>19.3</v>
      </c>
      <c r="C1192" s="1">
        <v>20.100000000000001</v>
      </c>
      <c r="D1192" s="1">
        <v>18.899999999999999</v>
      </c>
      <c r="E1192" s="1">
        <v>22.7</v>
      </c>
      <c r="F1192" s="1">
        <v>24.7</v>
      </c>
      <c r="G1192" s="1">
        <v>27.8</v>
      </c>
      <c r="H1192" s="1">
        <v>28.6</v>
      </c>
      <c r="I1192" s="1">
        <v>27.5</v>
      </c>
      <c r="J1192" s="1">
        <v>24.5</v>
      </c>
      <c r="K1192" s="1">
        <v>23.4</v>
      </c>
      <c r="L1192" s="1">
        <v>17</v>
      </c>
      <c r="M1192" s="1">
        <v>16.100000000000001</v>
      </c>
    </row>
    <row r="1193" spans="1:13">
      <c r="A1193" s="1">
        <v>3</v>
      </c>
      <c r="B1193" s="1">
        <v>19.8</v>
      </c>
      <c r="C1193" s="1">
        <v>17.600000000000001</v>
      </c>
      <c r="D1193" s="1">
        <v>16.8</v>
      </c>
      <c r="E1193" s="1">
        <v>23.7</v>
      </c>
      <c r="F1193" s="1">
        <v>25.9</v>
      </c>
      <c r="G1193" s="1">
        <v>28.2</v>
      </c>
      <c r="H1193" s="1">
        <v>29.6</v>
      </c>
      <c r="I1193" s="1">
        <v>28</v>
      </c>
      <c r="J1193" s="1">
        <v>24.5</v>
      </c>
      <c r="K1193" s="1">
        <v>24.4</v>
      </c>
      <c r="L1193" s="1">
        <v>18.899999999999999</v>
      </c>
      <c r="M1193" s="1">
        <v>14.8</v>
      </c>
    </row>
    <row r="1194" spans="1:13">
      <c r="A1194" s="1">
        <v>4</v>
      </c>
      <c r="B1194" s="1">
        <v>20.2</v>
      </c>
      <c r="C1194" s="1">
        <v>14.1</v>
      </c>
      <c r="D1194" s="1">
        <v>17.100000000000001</v>
      </c>
      <c r="E1194" s="1">
        <v>23.4</v>
      </c>
      <c r="F1194" s="1">
        <v>24.5</v>
      </c>
      <c r="G1194" s="1">
        <v>28</v>
      </c>
      <c r="H1194" s="1">
        <v>29.4</v>
      </c>
      <c r="I1194" s="1">
        <v>26.7</v>
      </c>
      <c r="J1194" s="1">
        <v>24.4</v>
      </c>
      <c r="K1194" s="1">
        <v>24.7</v>
      </c>
      <c r="L1194" s="1">
        <v>20.9</v>
      </c>
      <c r="M1194" s="1">
        <v>14.4</v>
      </c>
    </row>
    <row r="1195" spans="1:13">
      <c r="A1195" s="1">
        <v>5</v>
      </c>
      <c r="B1195" s="1">
        <v>18.3</v>
      </c>
      <c r="C1195" s="1">
        <v>12.5</v>
      </c>
      <c r="D1195" s="1">
        <v>17.8</v>
      </c>
      <c r="E1195" s="1">
        <v>22</v>
      </c>
      <c r="F1195" s="1">
        <v>25.8</v>
      </c>
      <c r="G1195" s="1">
        <v>28.6</v>
      </c>
      <c r="H1195" s="1">
        <v>29</v>
      </c>
      <c r="I1195" s="1">
        <v>28.3</v>
      </c>
      <c r="J1195" s="1">
        <v>25.2</v>
      </c>
      <c r="K1195" s="1">
        <v>23.4</v>
      </c>
      <c r="L1195" s="1">
        <v>19.399999999999999</v>
      </c>
      <c r="M1195" s="1">
        <v>16.7</v>
      </c>
    </row>
    <row r="1196" spans="1:13">
      <c r="A1196" s="1">
        <v>6</v>
      </c>
      <c r="B1196" s="1">
        <v>16.8</v>
      </c>
      <c r="C1196" s="1">
        <v>12</v>
      </c>
      <c r="D1196" s="1">
        <v>19.2</v>
      </c>
      <c r="E1196" s="1">
        <v>21.8</v>
      </c>
      <c r="F1196" s="1">
        <v>26.5</v>
      </c>
      <c r="G1196" s="1">
        <v>29.1</v>
      </c>
      <c r="H1196" s="1">
        <v>28.6</v>
      </c>
      <c r="I1196" s="1">
        <v>29.3</v>
      </c>
      <c r="J1196" s="1">
        <v>25.3</v>
      </c>
      <c r="K1196" s="1">
        <v>23.1</v>
      </c>
      <c r="L1196" s="1">
        <v>20</v>
      </c>
      <c r="M1196" s="1">
        <v>19.100000000000001</v>
      </c>
    </row>
    <row r="1197" spans="1:13">
      <c r="A1197" s="1">
        <v>7</v>
      </c>
      <c r="B1197" s="1">
        <v>17.399999999999999</v>
      </c>
      <c r="C1197" s="1">
        <v>11.8</v>
      </c>
      <c r="D1197" s="1">
        <v>19.600000000000001</v>
      </c>
      <c r="E1197" s="1">
        <v>23</v>
      </c>
      <c r="F1197" s="1">
        <v>25.7</v>
      </c>
      <c r="G1197" s="1">
        <v>29.3</v>
      </c>
      <c r="H1197" s="1">
        <v>29.1</v>
      </c>
      <c r="I1197" s="1">
        <v>29.5</v>
      </c>
      <c r="J1197" s="1">
        <v>24.5</v>
      </c>
      <c r="K1197" s="1">
        <v>23.9</v>
      </c>
      <c r="L1197" s="1">
        <v>20</v>
      </c>
      <c r="M1197" s="1">
        <v>20</v>
      </c>
    </row>
    <row r="1198" spans="1:13">
      <c r="A1198" s="1">
        <v>8</v>
      </c>
      <c r="B1198" s="1">
        <v>14.3</v>
      </c>
      <c r="C1198" s="1">
        <v>12.1</v>
      </c>
      <c r="D1198" s="1">
        <v>20.100000000000001</v>
      </c>
      <c r="E1198" s="1">
        <v>22.1</v>
      </c>
      <c r="F1198" s="1">
        <v>26.8</v>
      </c>
      <c r="G1198" s="1">
        <v>29.6</v>
      </c>
      <c r="H1198" s="1">
        <v>26.1</v>
      </c>
      <c r="I1198" s="1">
        <v>27</v>
      </c>
      <c r="J1198" s="1">
        <v>24</v>
      </c>
      <c r="K1198" s="1">
        <v>24.4</v>
      </c>
      <c r="L1198" s="1">
        <v>19.3</v>
      </c>
      <c r="M1198" s="1">
        <v>17</v>
      </c>
    </row>
    <row r="1199" spans="1:13">
      <c r="A1199" s="1">
        <v>9</v>
      </c>
      <c r="B1199" s="1">
        <v>12.4</v>
      </c>
      <c r="C1199" s="1">
        <v>12.5</v>
      </c>
      <c r="D1199" s="1">
        <v>19.399999999999999</v>
      </c>
      <c r="E1199" s="1">
        <v>21.1</v>
      </c>
      <c r="F1199" s="1">
        <v>22.7</v>
      </c>
      <c r="G1199" s="1">
        <v>30.1</v>
      </c>
      <c r="H1199" s="1">
        <v>25.2</v>
      </c>
      <c r="I1199" s="1">
        <v>26.4</v>
      </c>
      <c r="J1199" s="1">
        <v>24.3</v>
      </c>
      <c r="K1199" s="1">
        <v>24.3</v>
      </c>
      <c r="L1199" s="1">
        <v>20.100000000000001</v>
      </c>
      <c r="M1199" s="1">
        <v>15.3</v>
      </c>
    </row>
    <row r="1200" spans="1:13">
      <c r="A1200" s="1">
        <v>10</v>
      </c>
      <c r="B1200" s="1">
        <v>13.3</v>
      </c>
      <c r="C1200" s="1">
        <v>13.2</v>
      </c>
      <c r="D1200" s="1">
        <v>20.2</v>
      </c>
      <c r="E1200" s="1">
        <v>22.5</v>
      </c>
      <c r="F1200" s="1">
        <v>24.1</v>
      </c>
      <c r="G1200" s="1">
        <v>26.5</v>
      </c>
      <c r="H1200" s="1">
        <v>27.1</v>
      </c>
      <c r="I1200" s="1">
        <v>25.1</v>
      </c>
      <c r="J1200" s="1">
        <v>25.6</v>
      </c>
      <c r="K1200" s="1">
        <v>25</v>
      </c>
      <c r="L1200" s="1">
        <v>21.3</v>
      </c>
      <c r="M1200" s="1">
        <v>14.6</v>
      </c>
    </row>
    <row r="1201" spans="1:13">
      <c r="A1201" s="1">
        <v>11</v>
      </c>
      <c r="B1201" s="1">
        <v>12.6</v>
      </c>
      <c r="C1201" s="1">
        <v>14.7</v>
      </c>
      <c r="D1201" s="1">
        <v>21.1</v>
      </c>
      <c r="E1201" s="1">
        <v>22.7</v>
      </c>
      <c r="F1201" s="1">
        <v>26</v>
      </c>
      <c r="G1201" s="1">
        <v>24.7</v>
      </c>
      <c r="H1201" s="1">
        <v>26.5</v>
      </c>
      <c r="I1201" s="1">
        <v>25.7</v>
      </c>
      <c r="J1201" s="1">
        <v>25.3</v>
      </c>
      <c r="K1201" s="1">
        <v>25.4</v>
      </c>
      <c r="L1201" s="1">
        <v>22.1</v>
      </c>
      <c r="M1201" s="1">
        <v>13.6</v>
      </c>
    </row>
    <row r="1202" spans="1:13">
      <c r="A1202" s="1">
        <v>12</v>
      </c>
      <c r="B1202" s="1">
        <v>12.5</v>
      </c>
      <c r="C1202" s="1">
        <v>14.2</v>
      </c>
      <c r="D1202" s="1">
        <v>21.6</v>
      </c>
      <c r="E1202" s="1">
        <v>22</v>
      </c>
      <c r="F1202" s="1">
        <v>25.8</v>
      </c>
      <c r="G1202" s="1">
        <v>26.7</v>
      </c>
      <c r="H1202" s="1">
        <v>26</v>
      </c>
      <c r="I1202" s="1">
        <v>27.6</v>
      </c>
      <c r="J1202" s="1">
        <v>26</v>
      </c>
      <c r="K1202" s="1">
        <v>25.8</v>
      </c>
      <c r="L1202" s="1">
        <v>23.2</v>
      </c>
      <c r="M1202" s="1">
        <v>13.5</v>
      </c>
    </row>
    <row r="1203" spans="1:13">
      <c r="A1203" s="1">
        <v>13</v>
      </c>
      <c r="B1203" s="1">
        <v>15.2</v>
      </c>
      <c r="C1203" s="1">
        <v>13.6</v>
      </c>
      <c r="D1203" s="1">
        <v>21.9</v>
      </c>
      <c r="E1203" s="1">
        <v>21.7</v>
      </c>
      <c r="F1203" s="1">
        <v>27.6</v>
      </c>
      <c r="G1203" s="1">
        <v>24.2</v>
      </c>
      <c r="H1203" s="1">
        <v>27.3</v>
      </c>
      <c r="I1203" s="1">
        <v>25</v>
      </c>
      <c r="J1203" s="1">
        <v>26.5</v>
      </c>
      <c r="K1203" s="1">
        <v>23.4</v>
      </c>
      <c r="L1203" s="1">
        <v>23.2</v>
      </c>
      <c r="M1203" s="1">
        <v>12.6</v>
      </c>
    </row>
    <row r="1204" spans="1:13">
      <c r="A1204" s="1">
        <v>14</v>
      </c>
      <c r="B1204" s="1">
        <v>17.100000000000001</v>
      </c>
      <c r="C1204" s="1">
        <v>12.6</v>
      </c>
      <c r="D1204" s="1">
        <v>22.7</v>
      </c>
      <c r="E1204" s="1">
        <v>21.8</v>
      </c>
      <c r="F1204" s="1">
        <v>27.3</v>
      </c>
      <c r="G1204" s="1">
        <v>25.1</v>
      </c>
      <c r="H1204" s="1">
        <v>27.3</v>
      </c>
      <c r="I1204" s="1">
        <v>26.5</v>
      </c>
      <c r="J1204" s="1">
        <v>26</v>
      </c>
      <c r="K1204" s="1">
        <v>25.9</v>
      </c>
      <c r="L1204" s="1">
        <v>22.9</v>
      </c>
      <c r="M1204" s="1">
        <v>14.6</v>
      </c>
    </row>
    <row r="1205" spans="1:13">
      <c r="A1205" s="1">
        <v>15</v>
      </c>
      <c r="B1205" s="1">
        <v>18.5</v>
      </c>
      <c r="C1205" s="1">
        <v>11.9</v>
      </c>
      <c r="D1205" s="1">
        <v>23</v>
      </c>
      <c r="E1205" s="1">
        <v>22.7</v>
      </c>
      <c r="F1205" s="1">
        <v>27.4</v>
      </c>
      <c r="G1205" s="1">
        <v>25.1</v>
      </c>
      <c r="H1205" s="1">
        <v>26.8</v>
      </c>
      <c r="I1205" s="1">
        <v>23.7</v>
      </c>
      <c r="J1205" s="1">
        <v>26.3</v>
      </c>
      <c r="K1205" s="1">
        <v>25.5</v>
      </c>
      <c r="L1205" s="1">
        <v>23.7</v>
      </c>
      <c r="M1205" s="1">
        <v>14.9</v>
      </c>
    </row>
    <row r="1206" spans="1:13">
      <c r="A1206" s="1">
        <v>16</v>
      </c>
      <c r="B1206" s="1">
        <v>18.8</v>
      </c>
      <c r="C1206" s="1">
        <v>14.3</v>
      </c>
      <c r="D1206" s="1">
        <v>20.7</v>
      </c>
      <c r="E1206" s="1">
        <v>21.7</v>
      </c>
      <c r="F1206" s="1">
        <v>27.5</v>
      </c>
      <c r="G1206" s="1">
        <v>25</v>
      </c>
      <c r="H1206" s="1">
        <v>25.3</v>
      </c>
      <c r="I1206" s="1">
        <v>24.5</v>
      </c>
      <c r="J1206" s="1">
        <v>24.6</v>
      </c>
      <c r="K1206" s="1">
        <v>24.2</v>
      </c>
      <c r="L1206" s="1">
        <v>22.7</v>
      </c>
      <c r="M1206" s="1">
        <v>17.600000000000001</v>
      </c>
    </row>
    <row r="1207" spans="1:13">
      <c r="A1207" s="1">
        <v>17</v>
      </c>
      <c r="B1207" s="1">
        <v>19.899999999999999</v>
      </c>
      <c r="C1207" s="1">
        <v>12.7</v>
      </c>
      <c r="D1207" s="1">
        <v>16.600000000000001</v>
      </c>
      <c r="E1207" s="1">
        <v>23.5</v>
      </c>
      <c r="F1207" s="1">
        <v>23.5</v>
      </c>
      <c r="G1207" s="1">
        <v>26.2</v>
      </c>
      <c r="H1207" s="1">
        <v>25.6</v>
      </c>
      <c r="I1207" s="1">
        <v>24.2</v>
      </c>
      <c r="J1207" s="1">
        <v>25.7</v>
      </c>
      <c r="K1207" s="1">
        <v>24.5</v>
      </c>
      <c r="L1207" s="1">
        <v>20.3</v>
      </c>
      <c r="M1207" s="1">
        <v>19.7</v>
      </c>
    </row>
    <row r="1208" spans="1:13">
      <c r="A1208" s="1">
        <v>18</v>
      </c>
      <c r="B1208" s="1">
        <v>20.7</v>
      </c>
      <c r="C1208" s="1">
        <v>13.6</v>
      </c>
      <c r="D1208" s="1">
        <v>16</v>
      </c>
      <c r="E1208" s="1">
        <v>25</v>
      </c>
      <c r="F1208" s="1">
        <v>26</v>
      </c>
      <c r="G1208" s="1">
        <v>26.7</v>
      </c>
      <c r="H1208" s="1">
        <v>25.3</v>
      </c>
      <c r="I1208" s="1">
        <v>25.3</v>
      </c>
      <c r="J1208" s="1">
        <v>25.5</v>
      </c>
      <c r="K1208" s="1">
        <v>24.5</v>
      </c>
      <c r="L1208" s="1">
        <v>16.8</v>
      </c>
      <c r="M1208" s="1">
        <v>21.6</v>
      </c>
    </row>
    <row r="1209" spans="1:13">
      <c r="A1209" s="1">
        <v>19</v>
      </c>
      <c r="B1209" s="1">
        <v>15.4</v>
      </c>
      <c r="C1209" s="1">
        <v>15.3</v>
      </c>
      <c r="D1209" s="1">
        <v>18.100000000000001</v>
      </c>
      <c r="E1209" s="1">
        <v>25.7</v>
      </c>
      <c r="F1209" s="1">
        <v>27.4</v>
      </c>
      <c r="G1209" s="1">
        <v>26.1</v>
      </c>
      <c r="H1209" s="1">
        <v>25.2</v>
      </c>
      <c r="I1209" s="1">
        <v>26.7</v>
      </c>
      <c r="J1209" s="1">
        <v>26.3</v>
      </c>
      <c r="K1209" s="1">
        <v>24.9</v>
      </c>
      <c r="L1209" s="1">
        <v>17.8</v>
      </c>
      <c r="M1209" s="1">
        <v>22</v>
      </c>
    </row>
    <row r="1210" spans="1:13">
      <c r="A1210" s="1">
        <v>20</v>
      </c>
      <c r="B1210" s="1">
        <v>15.8</v>
      </c>
      <c r="C1210" s="1">
        <v>14.8</v>
      </c>
      <c r="D1210" s="1">
        <v>16.600000000000001</v>
      </c>
      <c r="E1210" s="1">
        <v>26</v>
      </c>
      <c r="F1210" s="1">
        <v>26.3</v>
      </c>
      <c r="G1210" s="1">
        <v>27.4</v>
      </c>
      <c r="H1210" s="1">
        <v>25.1</v>
      </c>
      <c r="I1210" s="1">
        <v>27</v>
      </c>
      <c r="J1210" s="1">
        <v>22.5</v>
      </c>
      <c r="K1210" s="1">
        <v>25.2</v>
      </c>
      <c r="L1210" s="1">
        <v>18.8</v>
      </c>
      <c r="M1210" s="1">
        <v>22.9</v>
      </c>
    </row>
    <row r="1211" spans="1:13">
      <c r="A1211" s="1">
        <v>21</v>
      </c>
      <c r="B1211" s="1">
        <v>17.8</v>
      </c>
      <c r="C1211" s="1">
        <v>15.5</v>
      </c>
      <c r="D1211" s="1">
        <v>16.600000000000001</v>
      </c>
      <c r="E1211" s="1">
        <v>21.2</v>
      </c>
      <c r="F1211" s="1">
        <v>26.8</v>
      </c>
      <c r="G1211" s="1">
        <v>27.9</v>
      </c>
      <c r="H1211" s="1">
        <v>24.7</v>
      </c>
      <c r="I1211" s="1">
        <v>27.1</v>
      </c>
      <c r="J1211" s="1">
        <v>21.4</v>
      </c>
      <c r="K1211" s="1">
        <v>26.1</v>
      </c>
      <c r="L1211" s="1">
        <v>21.2</v>
      </c>
      <c r="M1211" s="1">
        <v>23.2</v>
      </c>
    </row>
    <row r="1212" spans="1:13">
      <c r="A1212" s="1">
        <v>22</v>
      </c>
      <c r="B1212" s="1">
        <v>20.3</v>
      </c>
      <c r="C1212" s="1">
        <v>18</v>
      </c>
      <c r="D1212" s="1">
        <v>17.899999999999999</v>
      </c>
      <c r="E1212" s="1">
        <v>24</v>
      </c>
      <c r="F1212" s="1">
        <v>23</v>
      </c>
      <c r="G1212" s="1">
        <v>24.2</v>
      </c>
      <c r="H1212" s="1">
        <v>25.5</v>
      </c>
      <c r="I1212" s="1">
        <v>27.9</v>
      </c>
      <c r="J1212" s="1">
        <v>20.100000000000001</v>
      </c>
      <c r="K1212" s="1">
        <v>25.3</v>
      </c>
      <c r="L1212" s="1">
        <v>22.2</v>
      </c>
      <c r="M1212" s="1">
        <v>17.7</v>
      </c>
    </row>
    <row r="1213" spans="1:13">
      <c r="A1213" s="1">
        <v>23</v>
      </c>
      <c r="B1213" s="1">
        <v>17.3</v>
      </c>
      <c r="C1213" s="1">
        <v>18</v>
      </c>
      <c r="D1213" s="1">
        <v>18</v>
      </c>
      <c r="E1213" s="1">
        <v>24.5</v>
      </c>
      <c r="F1213" s="1">
        <v>23.1</v>
      </c>
      <c r="G1213" s="1">
        <v>24.3</v>
      </c>
      <c r="H1213" s="1">
        <v>25.1</v>
      </c>
      <c r="I1213" s="1">
        <v>23.6</v>
      </c>
      <c r="J1213" s="1">
        <v>22</v>
      </c>
      <c r="K1213" s="1">
        <v>26.6</v>
      </c>
      <c r="L1213" s="1">
        <v>22.9</v>
      </c>
      <c r="M1213" s="1">
        <v>15.8</v>
      </c>
    </row>
    <row r="1214" spans="1:13">
      <c r="A1214" s="1">
        <v>24</v>
      </c>
      <c r="B1214" s="1">
        <v>11.8</v>
      </c>
      <c r="C1214" s="1">
        <v>18.8</v>
      </c>
      <c r="D1214" s="1">
        <v>15.4</v>
      </c>
      <c r="E1214" s="1">
        <v>21.3</v>
      </c>
      <c r="F1214" s="1">
        <v>24.7</v>
      </c>
      <c r="G1214" s="1">
        <v>27.2</v>
      </c>
      <c r="H1214" s="1">
        <v>26</v>
      </c>
      <c r="I1214" s="1">
        <v>24.3</v>
      </c>
      <c r="J1214" s="1">
        <v>23.9</v>
      </c>
      <c r="K1214" s="1">
        <v>26.4</v>
      </c>
      <c r="L1214" s="1">
        <v>23.5</v>
      </c>
      <c r="M1214" s="1">
        <v>15.4</v>
      </c>
    </row>
    <row r="1215" spans="1:13">
      <c r="A1215" s="1">
        <v>25</v>
      </c>
      <c r="B1215" s="1">
        <v>12.5</v>
      </c>
      <c r="C1215" s="1">
        <v>18.5</v>
      </c>
      <c r="D1215" s="1">
        <v>18.399999999999999</v>
      </c>
      <c r="E1215" s="1">
        <v>18.2</v>
      </c>
      <c r="F1215" s="1">
        <v>24.2</v>
      </c>
      <c r="G1215" s="1">
        <v>24.4</v>
      </c>
      <c r="H1215" s="1">
        <v>25.5</v>
      </c>
      <c r="I1215" s="1">
        <v>25.1</v>
      </c>
      <c r="J1215" s="1">
        <v>23.8</v>
      </c>
      <c r="K1215" s="1">
        <v>25.5</v>
      </c>
      <c r="L1215" s="1">
        <v>23.5</v>
      </c>
      <c r="M1215" s="1">
        <v>16.5</v>
      </c>
    </row>
    <row r="1216" spans="1:13">
      <c r="A1216" s="1">
        <v>26</v>
      </c>
      <c r="B1216" s="1">
        <v>13.4</v>
      </c>
      <c r="C1216" s="1">
        <v>18.8</v>
      </c>
      <c r="D1216" s="1">
        <v>19.600000000000001</v>
      </c>
      <c r="E1216" s="1">
        <v>17.899999999999999</v>
      </c>
      <c r="F1216" s="1">
        <v>25</v>
      </c>
      <c r="G1216" s="1">
        <v>26.3</v>
      </c>
      <c r="H1216" s="1">
        <v>25.8</v>
      </c>
      <c r="I1216" s="1">
        <v>26.5</v>
      </c>
      <c r="J1216" s="1">
        <v>18.5</v>
      </c>
      <c r="K1216" s="1">
        <v>25.5</v>
      </c>
      <c r="L1216" s="1">
        <v>23.2</v>
      </c>
      <c r="M1216" s="1">
        <v>16.600000000000001</v>
      </c>
    </row>
    <row r="1217" spans="1:13">
      <c r="A1217" s="1">
        <v>27</v>
      </c>
      <c r="B1217" s="1">
        <v>14.2</v>
      </c>
      <c r="C1217" s="1">
        <v>19.2</v>
      </c>
      <c r="D1217" s="1">
        <v>18.2</v>
      </c>
      <c r="E1217" s="1">
        <v>19</v>
      </c>
      <c r="F1217" s="1">
        <v>26.1</v>
      </c>
      <c r="G1217" s="1">
        <v>27.5</v>
      </c>
      <c r="H1217" s="1">
        <v>26</v>
      </c>
      <c r="I1217" s="1">
        <v>27</v>
      </c>
      <c r="J1217" s="1">
        <v>17.2</v>
      </c>
      <c r="K1217" s="1">
        <v>20.5</v>
      </c>
      <c r="L1217" s="1">
        <v>23.1</v>
      </c>
      <c r="M1217" s="1">
        <v>15.8</v>
      </c>
    </row>
    <row r="1218" spans="1:13">
      <c r="A1218" s="1">
        <v>28</v>
      </c>
      <c r="B1218" s="1">
        <v>12.8</v>
      </c>
      <c r="C1218" s="1">
        <v>18.600000000000001</v>
      </c>
      <c r="D1218" s="1">
        <v>19.600000000000001</v>
      </c>
      <c r="E1218" s="1">
        <v>21.4</v>
      </c>
      <c r="F1218" s="1">
        <v>22.3</v>
      </c>
      <c r="G1218" s="1">
        <v>27</v>
      </c>
      <c r="H1218" s="1">
        <v>24.6</v>
      </c>
      <c r="I1218" s="1">
        <v>26.1</v>
      </c>
      <c r="J1218" s="1">
        <v>19.8</v>
      </c>
      <c r="K1218" s="1">
        <v>18.5</v>
      </c>
      <c r="L1218" s="1">
        <v>22.4</v>
      </c>
      <c r="M1218" s="1">
        <v>17.8</v>
      </c>
    </row>
    <row r="1219" spans="1:13">
      <c r="A1219" s="1">
        <v>29</v>
      </c>
      <c r="B1219" s="1">
        <v>14.5</v>
      </c>
      <c r="D1219" s="1">
        <v>21</v>
      </c>
      <c r="E1219" s="1">
        <v>22.7</v>
      </c>
      <c r="F1219" s="1">
        <v>23.1</v>
      </c>
      <c r="G1219" s="1">
        <v>26.4</v>
      </c>
      <c r="H1219" s="1">
        <v>25.4</v>
      </c>
      <c r="I1219" s="1">
        <v>25.3</v>
      </c>
      <c r="J1219" s="1">
        <v>20.7</v>
      </c>
      <c r="K1219" s="1">
        <v>20.399999999999999</v>
      </c>
      <c r="L1219" s="1">
        <v>24</v>
      </c>
      <c r="M1219" s="1">
        <v>20.100000000000001</v>
      </c>
    </row>
    <row r="1220" spans="1:13">
      <c r="A1220" s="1">
        <v>30</v>
      </c>
      <c r="B1220" s="1">
        <v>16.600000000000001</v>
      </c>
      <c r="D1220" s="1">
        <v>21</v>
      </c>
      <c r="E1220" s="1">
        <v>20.3</v>
      </c>
      <c r="F1220" s="1">
        <v>24.3</v>
      </c>
      <c r="G1220" s="1">
        <v>28.5</v>
      </c>
      <c r="H1220" s="1">
        <v>26.8</v>
      </c>
      <c r="I1220" s="1">
        <v>26.2</v>
      </c>
      <c r="J1220" s="1">
        <v>22.8</v>
      </c>
      <c r="K1220" s="1">
        <v>20.5</v>
      </c>
      <c r="L1220" s="1">
        <v>20.6</v>
      </c>
      <c r="M1220" s="1">
        <v>21</v>
      </c>
    </row>
    <row r="1221" spans="1:13">
      <c r="A1221" s="1">
        <v>31</v>
      </c>
      <c r="B1221" s="1">
        <v>19.3</v>
      </c>
      <c r="D1221" s="1">
        <v>20.2</v>
      </c>
      <c r="F1221" s="1">
        <v>26.4</v>
      </c>
      <c r="H1221" s="1">
        <v>26.3</v>
      </c>
      <c r="I1221" s="1">
        <v>26.2</v>
      </c>
      <c r="K1221" s="1">
        <v>19.5</v>
      </c>
      <c r="M1221" s="1">
        <v>20.100000000000001</v>
      </c>
    </row>
    <row r="1222" spans="1:13">
      <c r="A1222" s="1">
        <f>A1189+1</f>
        <v>1998</v>
      </c>
      <c r="B1222" s="1" t="s">
        <v>2</v>
      </c>
      <c r="C1222" s="1" t="s">
        <v>3</v>
      </c>
      <c r="D1222" s="1" t="s">
        <v>4</v>
      </c>
      <c r="E1222" s="1" t="s">
        <v>5</v>
      </c>
      <c r="F1222" s="1" t="s">
        <v>6</v>
      </c>
      <c r="G1222" s="1" t="s">
        <v>7</v>
      </c>
      <c r="H1222" s="1" t="s">
        <v>8</v>
      </c>
      <c r="I1222" s="1" t="s">
        <v>9</v>
      </c>
      <c r="J1222" s="1" t="s">
        <v>10</v>
      </c>
      <c r="K1222" s="1" t="s">
        <v>11</v>
      </c>
      <c r="L1222" s="1" t="s">
        <v>12</v>
      </c>
      <c r="M1222" s="1" t="s">
        <v>13</v>
      </c>
    </row>
    <row r="1224" spans="1:13">
      <c r="A1224" s="1">
        <v>1</v>
      </c>
      <c r="B1224" s="1">
        <v>21.1</v>
      </c>
      <c r="C1224" s="1">
        <v>17.5</v>
      </c>
      <c r="D1224" s="1">
        <v>14.9</v>
      </c>
      <c r="E1224" s="1">
        <v>22.4</v>
      </c>
      <c r="F1224" s="1">
        <v>24.3</v>
      </c>
      <c r="G1224" s="1">
        <v>28.2</v>
      </c>
      <c r="H1224" s="1">
        <v>25.7</v>
      </c>
      <c r="I1224" s="1">
        <v>26.8</v>
      </c>
      <c r="J1224" s="1">
        <v>26.7</v>
      </c>
      <c r="K1224" s="1">
        <v>22.4</v>
      </c>
      <c r="L1224" s="1">
        <v>22.5</v>
      </c>
      <c r="M1224" s="1">
        <v>24.6</v>
      </c>
    </row>
    <row r="1225" spans="1:13">
      <c r="A1225" s="1">
        <v>2</v>
      </c>
      <c r="B1225" s="1">
        <v>19.899999999999999</v>
      </c>
      <c r="C1225" s="1">
        <v>18.8</v>
      </c>
      <c r="D1225" s="1">
        <v>16.100000000000001</v>
      </c>
      <c r="E1225" s="1">
        <v>23.2</v>
      </c>
      <c r="F1225" s="1">
        <v>27.5</v>
      </c>
      <c r="G1225" s="1">
        <v>28.4</v>
      </c>
      <c r="H1225" s="1">
        <v>25.9</v>
      </c>
      <c r="I1225" s="1">
        <v>27.2</v>
      </c>
      <c r="J1225" s="1">
        <v>27.5</v>
      </c>
      <c r="K1225" s="1">
        <v>21.7</v>
      </c>
      <c r="L1225" s="1">
        <v>19</v>
      </c>
      <c r="M1225" s="1">
        <v>24.9</v>
      </c>
    </row>
    <row r="1226" spans="1:13">
      <c r="A1226" s="1">
        <v>3</v>
      </c>
      <c r="B1226" s="1">
        <v>20.3</v>
      </c>
      <c r="C1226" s="1">
        <v>20.5</v>
      </c>
      <c r="D1226" s="1">
        <v>18</v>
      </c>
      <c r="E1226" s="1">
        <v>22.1</v>
      </c>
      <c r="F1226" s="1">
        <v>22.5</v>
      </c>
      <c r="G1226" s="1">
        <v>24.4</v>
      </c>
      <c r="H1226" s="1">
        <v>26.4</v>
      </c>
      <c r="I1226" s="1">
        <v>28.9</v>
      </c>
      <c r="J1226" s="1">
        <v>27.9</v>
      </c>
      <c r="K1226" s="1">
        <v>22.6</v>
      </c>
      <c r="L1226" s="1">
        <v>19.8</v>
      </c>
      <c r="M1226" s="1">
        <v>15.6</v>
      </c>
    </row>
    <row r="1227" spans="1:13">
      <c r="A1227" s="1">
        <v>4</v>
      </c>
      <c r="B1227" s="1">
        <v>21.2</v>
      </c>
      <c r="C1227" s="1">
        <v>13.2</v>
      </c>
      <c r="D1227" s="1">
        <v>18.8</v>
      </c>
      <c r="E1227" s="1">
        <v>22.6</v>
      </c>
      <c r="F1227" s="1">
        <v>25.4</v>
      </c>
      <c r="G1227" s="1">
        <v>27.6</v>
      </c>
      <c r="H1227" s="1">
        <v>25.6</v>
      </c>
      <c r="I1227" s="1">
        <v>26.7</v>
      </c>
      <c r="J1227" s="1">
        <v>26.4</v>
      </c>
      <c r="K1227" s="1">
        <v>23.3</v>
      </c>
      <c r="L1227" s="1">
        <v>18.899999999999999</v>
      </c>
      <c r="M1227" s="1">
        <v>14.1</v>
      </c>
    </row>
    <row r="1228" spans="1:13">
      <c r="A1228" s="1">
        <v>5</v>
      </c>
      <c r="B1228" s="1">
        <v>16.600000000000001</v>
      </c>
      <c r="C1228" s="1">
        <v>10.7</v>
      </c>
      <c r="D1228" s="1">
        <v>19.3</v>
      </c>
      <c r="E1228" s="1">
        <v>22.6</v>
      </c>
      <c r="F1228" s="1">
        <v>25.5</v>
      </c>
      <c r="G1228" s="1">
        <v>25</v>
      </c>
      <c r="H1228" s="1">
        <v>26.1</v>
      </c>
      <c r="I1228" s="1">
        <v>28.7</v>
      </c>
      <c r="J1228" s="1">
        <v>23.2</v>
      </c>
      <c r="K1228" s="1">
        <v>21.2</v>
      </c>
      <c r="L1228" s="1">
        <v>19.8</v>
      </c>
      <c r="M1228" s="1">
        <v>17.8</v>
      </c>
    </row>
    <row r="1229" spans="1:13">
      <c r="A1229" s="1">
        <v>6</v>
      </c>
      <c r="B1229" s="1">
        <v>16</v>
      </c>
      <c r="C1229" s="1">
        <v>11</v>
      </c>
      <c r="D1229" s="1">
        <v>21.2</v>
      </c>
      <c r="E1229" s="1">
        <v>23.8</v>
      </c>
      <c r="F1229" s="1">
        <v>25.5</v>
      </c>
      <c r="G1229" s="1">
        <v>27.1</v>
      </c>
      <c r="H1229" s="1">
        <v>27.3</v>
      </c>
      <c r="I1229" s="1">
        <v>28.4</v>
      </c>
      <c r="J1229" s="1">
        <v>24</v>
      </c>
      <c r="K1229" s="1">
        <v>21.3</v>
      </c>
      <c r="L1229" s="1">
        <v>19</v>
      </c>
      <c r="M1229" s="1">
        <v>15.8</v>
      </c>
    </row>
    <row r="1230" spans="1:13">
      <c r="A1230" s="1">
        <v>7</v>
      </c>
      <c r="B1230" s="1">
        <v>18.3</v>
      </c>
      <c r="C1230" s="1">
        <v>12.3</v>
      </c>
      <c r="D1230" s="1">
        <v>22.6</v>
      </c>
      <c r="E1230" s="1">
        <v>23.9</v>
      </c>
      <c r="F1230" s="1">
        <v>26.3</v>
      </c>
      <c r="G1230" s="1">
        <v>25.1</v>
      </c>
      <c r="H1230" s="1">
        <v>28.1</v>
      </c>
      <c r="I1230" s="1">
        <v>28.5</v>
      </c>
      <c r="J1230" s="1">
        <v>26.3</v>
      </c>
      <c r="K1230" s="1">
        <v>22.8</v>
      </c>
      <c r="L1230" s="1">
        <v>18.600000000000001</v>
      </c>
      <c r="M1230" s="1">
        <v>17.2</v>
      </c>
    </row>
    <row r="1231" spans="1:13">
      <c r="A1231" s="1">
        <v>8</v>
      </c>
      <c r="B1231" s="1">
        <v>20.5</v>
      </c>
      <c r="C1231" s="1">
        <v>13.8</v>
      </c>
      <c r="D1231" s="1">
        <v>22.3</v>
      </c>
      <c r="E1231" s="1">
        <v>21.9</v>
      </c>
      <c r="F1231" s="1">
        <v>27</v>
      </c>
      <c r="G1231" s="1">
        <v>27.5</v>
      </c>
      <c r="H1231" s="1">
        <v>27.3</v>
      </c>
      <c r="I1231" s="1">
        <v>25.3</v>
      </c>
      <c r="J1231" s="1">
        <v>26.2</v>
      </c>
      <c r="K1231" s="1">
        <v>25.4</v>
      </c>
      <c r="L1231" s="1">
        <v>18</v>
      </c>
      <c r="M1231" s="1">
        <v>16.3</v>
      </c>
    </row>
    <row r="1232" spans="1:13">
      <c r="A1232" s="1">
        <v>9</v>
      </c>
      <c r="B1232" s="1">
        <v>21.1</v>
      </c>
      <c r="C1232" s="1">
        <v>16.3</v>
      </c>
      <c r="D1232" s="1">
        <v>22.5</v>
      </c>
      <c r="E1232" s="1">
        <v>23.8</v>
      </c>
      <c r="F1232" s="1">
        <v>23.9</v>
      </c>
      <c r="G1232" s="1">
        <v>25.6</v>
      </c>
      <c r="H1232" s="1">
        <v>28.3</v>
      </c>
      <c r="I1232" s="1">
        <v>26.7</v>
      </c>
      <c r="J1232" s="1">
        <v>26.4</v>
      </c>
      <c r="K1232" s="1">
        <v>24.7</v>
      </c>
      <c r="L1232" s="1">
        <v>19.399999999999999</v>
      </c>
      <c r="M1232" s="1">
        <v>15.4</v>
      </c>
    </row>
    <row r="1233" spans="1:13">
      <c r="A1233" s="1">
        <v>10</v>
      </c>
      <c r="B1233" s="1">
        <v>21.1</v>
      </c>
      <c r="C1233" s="1">
        <v>16.2</v>
      </c>
      <c r="D1233" s="1">
        <v>20.3</v>
      </c>
      <c r="E1233" s="1">
        <v>25.4</v>
      </c>
      <c r="F1233" s="1">
        <v>25.4</v>
      </c>
      <c r="G1233" s="1">
        <v>24.9</v>
      </c>
      <c r="H1233" s="1">
        <v>28.4</v>
      </c>
      <c r="I1233" s="1">
        <v>26.6</v>
      </c>
      <c r="J1233" s="1">
        <v>26.4</v>
      </c>
      <c r="K1233" s="1">
        <v>24.3</v>
      </c>
      <c r="L1233" s="1">
        <v>19.3</v>
      </c>
      <c r="M1233" s="1">
        <v>14.3</v>
      </c>
    </row>
    <row r="1234" spans="1:13">
      <c r="A1234" s="1">
        <v>11</v>
      </c>
      <c r="B1234" s="1">
        <v>20.100000000000001</v>
      </c>
      <c r="C1234" s="1">
        <v>17.2</v>
      </c>
      <c r="D1234" s="1">
        <v>17</v>
      </c>
      <c r="E1234" s="1">
        <v>25.4</v>
      </c>
      <c r="F1234" s="1">
        <v>25.5</v>
      </c>
      <c r="G1234" s="1">
        <v>27.9</v>
      </c>
      <c r="H1234" s="1">
        <v>28</v>
      </c>
      <c r="I1234" s="1">
        <v>28.5</v>
      </c>
      <c r="J1234" s="1">
        <v>25.3</v>
      </c>
      <c r="K1234" s="1">
        <v>25.6</v>
      </c>
      <c r="L1234" s="1">
        <v>19.8</v>
      </c>
      <c r="M1234" s="1">
        <v>17.5</v>
      </c>
    </row>
    <row r="1235" spans="1:13">
      <c r="A1235" s="1">
        <v>12</v>
      </c>
      <c r="B1235" s="1">
        <v>18.3</v>
      </c>
      <c r="C1235" s="1">
        <v>19.600000000000001</v>
      </c>
      <c r="D1235" s="1">
        <v>14.5</v>
      </c>
      <c r="E1235" s="1">
        <v>25.5</v>
      </c>
      <c r="F1235" s="1">
        <v>26.4</v>
      </c>
      <c r="G1235" s="1">
        <v>28.3</v>
      </c>
      <c r="H1235" s="1">
        <v>27.2</v>
      </c>
      <c r="I1235" s="1">
        <v>26</v>
      </c>
      <c r="J1235" s="1">
        <v>25.4</v>
      </c>
      <c r="K1235" s="1">
        <v>26.1</v>
      </c>
      <c r="L1235" s="1">
        <v>19.100000000000001</v>
      </c>
      <c r="M1235" s="1">
        <v>14.7</v>
      </c>
    </row>
    <row r="1236" spans="1:13">
      <c r="A1236" s="1">
        <v>13</v>
      </c>
      <c r="B1236" s="1">
        <v>18.100000000000001</v>
      </c>
      <c r="C1236" s="1">
        <v>21.1</v>
      </c>
      <c r="D1236" s="1">
        <v>17.5</v>
      </c>
      <c r="E1236" s="1">
        <v>24.2</v>
      </c>
      <c r="F1236" s="1">
        <v>27.1</v>
      </c>
      <c r="G1236" s="1">
        <v>26.9</v>
      </c>
      <c r="H1236" s="1">
        <v>28.3</v>
      </c>
      <c r="I1236" s="1">
        <v>25.5</v>
      </c>
      <c r="J1236" s="1">
        <v>26.1</v>
      </c>
      <c r="K1236" s="1">
        <v>24.9</v>
      </c>
      <c r="L1236" s="1">
        <v>18.3</v>
      </c>
      <c r="M1236" s="1">
        <v>13.7</v>
      </c>
    </row>
    <row r="1237" spans="1:13">
      <c r="A1237" s="1">
        <v>14</v>
      </c>
      <c r="B1237" s="1">
        <v>20.100000000000001</v>
      </c>
      <c r="C1237" s="1">
        <v>22.2</v>
      </c>
      <c r="D1237" s="1">
        <v>19.3</v>
      </c>
      <c r="E1237" s="1">
        <v>24.2</v>
      </c>
      <c r="F1237" s="1">
        <v>25.5</v>
      </c>
      <c r="G1237" s="1">
        <v>29.4</v>
      </c>
      <c r="H1237" s="1">
        <v>27.1</v>
      </c>
      <c r="I1237" s="1">
        <v>26.5</v>
      </c>
      <c r="J1237" s="1">
        <v>24.3</v>
      </c>
      <c r="K1237" s="1">
        <v>24.5</v>
      </c>
      <c r="L1237" s="1">
        <v>18.2</v>
      </c>
      <c r="M1237" s="1">
        <v>16.899999999999999</v>
      </c>
    </row>
    <row r="1238" spans="1:13">
      <c r="A1238" s="1">
        <v>15</v>
      </c>
      <c r="B1238" s="1">
        <v>13.5</v>
      </c>
      <c r="C1238" s="1">
        <v>22.1</v>
      </c>
      <c r="D1238" s="1">
        <v>20.7</v>
      </c>
      <c r="E1238" s="1">
        <v>22.1</v>
      </c>
      <c r="F1238" s="1">
        <v>28</v>
      </c>
      <c r="G1238" s="1">
        <v>30.2</v>
      </c>
      <c r="H1238" s="1">
        <v>26.7</v>
      </c>
      <c r="I1238" s="1">
        <v>26.7</v>
      </c>
      <c r="J1238" s="1">
        <v>25.2</v>
      </c>
      <c r="K1238" s="1">
        <v>23.3</v>
      </c>
      <c r="L1238" s="1">
        <v>21.1</v>
      </c>
      <c r="M1238" s="1">
        <v>15.8</v>
      </c>
    </row>
    <row r="1239" spans="1:13">
      <c r="A1239" s="1">
        <v>16</v>
      </c>
      <c r="B1239" s="1">
        <v>16.600000000000001</v>
      </c>
      <c r="C1239" s="1">
        <v>21.3</v>
      </c>
      <c r="D1239" s="1">
        <v>22.4</v>
      </c>
      <c r="E1239" s="1">
        <v>22</v>
      </c>
      <c r="F1239" s="1">
        <v>28.3</v>
      </c>
      <c r="G1239" s="1">
        <v>31.1</v>
      </c>
      <c r="H1239" s="1">
        <v>28.7</v>
      </c>
      <c r="I1239" s="1">
        <v>26.8</v>
      </c>
      <c r="J1239" s="1">
        <v>25.8</v>
      </c>
      <c r="K1239" s="1">
        <v>24.4</v>
      </c>
      <c r="L1239" s="1">
        <v>23.6</v>
      </c>
      <c r="M1239" s="1">
        <v>14.2</v>
      </c>
    </row>
    <row r="1240" spans="1:13">
      <c r="A1240" s="1">
        <v>17</v>
      </c>
      <c r="B1240" s="1">
        <v>16.8</v>
      </c>
      <c r="C1240" s="1">
        <v>21.3</v>
      </c>
      <c r="D1240" s="1">
        <v>22</v>
      </c>
      <c r="E1240" s="1">
        <v>22.4</v>
      </c>
      <c r="F1240" s="1">
        <v>23</v>
      </c>
      <c r="G1240" s="1">
        <v>30.6</v>
      </c>
      <c r="H1240" s="1">
        <v>28.9</v>
      </c>
      <c r="I1240" s="1">
        <v>27.8</v>
      </c>
      <c r="J1240" s="1">
        <v>26.5</v>
      </c>
      <c r="K1240" s="1">
        <v>26.6</v>
      </c>
      <c r="L1240" s="1">
        <v>24.7</v>
      </c>
      <c r="M1240" s="1">
        <v>17.5</v>
      </c>
    </row>
    <row r="1241" spans="1:13">
      <c r="A1241" s="1">
        <v>18</v>
      </c>
      <c r="B1241" s="1">
        <v>13.6</v>
      </c>
      <c r="C1241" s="1">
        <v>21</v>
      </c>
      <c r="D1241" s="1">
        <v>22.9</v>
      </c>
      <c r="E1241" s="1">
        <v>20.7</v>
      </c>
      <c r="F1241" s="1">
        <v>26.8</v>
      </c>
      <c r="G1241" s="1">
        <v>27.9</v>
      </c>
      <c r="H1241" s="1">
        <v>29.6</v>
      </c>
      <c r="I1241" s="1">
        <v>28</v>
      </c>
      <c r="J1241" s="1">
        <v>26.5</v>
      </c>
      <c r="K1241" s="1">
        <v>23.9</v>
      </c>
      <c r="L1241" s="1">
        <v>24.2</v>
      </c>
      <c r="M1241" s="1">
        <v>18.899999999999999</v>
      </c>
    </row>
    <row r="1242" spans="1:13">
      <c r="A1242" s="1">
        <v>19</v>
      </c>
      <c r="B1242" s="1">
        <v>9.8000000000000007</v>
      </c>
      <c r="C1242" s="1">
        <v>20.3</v>
      </c>
      <c r="D1242" s="1">
        <v>23.3</v>
      </c>
      <c r="E1242" s="1">
        <v>21.1</v>
      </c>
      <c r="F1242" s="1">
        <v>27.2</v>
      </c>
      <c r="G1242" s="1">
        <v>30.4</v>
      </c>
      <c r="H1242" s="1">
        <v>29.8</v>
      </c>
      <c r="I1242" s="1">
        <v>24.4</v>
      </c>
      <c r="J1242" s="1">
        <v>25.5</v>
      </c>
      <c r="K1242" s="1">
        <v>23.4</v>
      </c>
      <c r="L1242" s="1">
        <v>21.4</v>
      </c>
      <c r="M1242" s="1">
        <v>18</v>
      </c>
    </row>
    <row r="1243" spans="1:13">
      <c r="A1243" s="1">
        <v>20</v>
      </c>
      <c r="B1243" s="1">
        <v>9.3000000000000007</v>
      </c>
      <c r="C1243" s="1">
        <v>21.6</v>
      </c>
      <c r="D1243" s="1">
        <v>16.399999999999999</v>
      </c>
      <c r="E1243" s="1">
        <v>21.6</v>
      </c>
      <c r="F1243" s="1">
        <v>26.1</v>
      </c>
      <c r="G1243" s="1">
        <v>29.8</v>
      </c>
      <c r="H1243" s="1">
        <v>30.5</v>
      </c>
      <c r="I1243" s="1">
        <v>26</v>
      </c>
      <c r="J1243" s="1">
        <v>26.1</v>
      </c>
      <c r="K1243" s="1">
        <v>22.5</v>
      </c>
      <c r="L1243" s="1">
        <v>19.5</v>
      </c>
      <c r="M1243" s="1">
        <v>19.600000000000001</v>
      </c>
    </row>
    <row r="1244" spans="1:13">
      <c r="A1244" s="1">
        <v>21</v>
      </c>
      <c r="B1244" s="1">
        <v>10.1</v>
      </c>
      <c r="C1244" s="1">
        <v>18.3</v>
      </c>
      <c r="D1244" s="1">
        <v>11.9</v>
      </c>
      <c r="E1244" s="1">
        <v>23.9</v>
      </c>
      <c r="F1244" s="1">
        <v>28</v>
      </c>
      <c r="G1244" s="1">
        <v>29.8</v>
      </c>
      <c r="H1244" s="1">
        <v>30.5</v>
      </c>
      <c r="I1244" s="1">
        <v>25.5</v>
      </c>
      <c r="J1244" s="1">
        <v>25.6</v>
      </c>
      <c r="K1244" s="1">
        <v>21.2</v>
      </c>
      <c r="L1244" s="1">
        <v>21.6</v>
      </c>
      <c r="M1244" s="1">
        <v>18.8</v>
      </c>
    </row>
    <row r="1245" spans="1:13">
      <c r="A1245" s="1">
        <v>22</v>
      </c>
      <c r="B1245" s="1">
        <v>12.2</v>
      </c>
      <c r="C1245" s="1">
        <v>16</v>
      </c>
      <c r="D1245" s="1">
        <v>13.6</v>
      </c>
      <c r="E1245" s="1">
        <v>24.3</v>
      </c>
      <c r="F1245" s="1">
        <v>29.1</v>
      </c>
      <c r="G1245" s="1">
        <v>28.9</v>
      </c>
      <c r="H1245" s="1">
        <v>30.7</v>
      </c>
      <c r="I1245" s="1">
        <v>27</v>
      </c>
      <c r="J1245" s="1">
        <v>25.9</v>
      </c>
      <c r="K1245" s="1">
        <v>21.1</v>
      </c>
      <c r="L1245" s="1">
        <v>20.8</v>
      </c>
      <c r="M1245" s="1">
        <v>18.7</v>
      </c>
    </row>
    <row r="1246" spans="1:13">
      <c r="A1246" s="1">
        <v>23</v>
      </c>
      <c r="B1246" s="1">
        <v>11.9</v>
      </c>
      <c r="C1246" s="1">
        <v>13.6</v>
      </c>
      <c r="D1246" s="1">
        <v>13.7</v>
      </c>
      <c r="E1246" s="1">
        <v>25.6</v>
      </c>
      <c r="F1246" s="1">
        <v>29.8</v>
      </c>
      <c r="G1246" s="1">
        <v>29.7</v>
      </c>
      <c r="H1246" s="1">
        <v>30.2</v>
      </c>
      <c r="I1246" s="1">
        <v>26.8</v>
      </c>
      <c r="J1246" s="1">
        <v>26.1</v>
      </c>
      <c r="K1246" s="1">
        <v>20.8</v>
      </c>
      <c r="L1246" s="1">
        <v>19.399999999999999</v>
      </c>
      <c r="M1246" s="1">
        <v>18.3</v>
      </c>
    </row>
    <row r="1247" spans="1:13">
      <c r="A1247" s="1">
        <v>24</v>
      </c>
      <c r="B1247" s="1">
        <v>11.4</v>
      </c>
      <c r="C1247" s="1">
        <v>15.6</v>
      </c>
      <c r="D1247" s="1">
        <v>16.100000000000001</v>
      </c>
      <c r="E1247" s="1">
        <v>26.3</v>
      </c>
      <c r="F1247" s="1">
        <v>23.6</v>
      </c>
      <c r="G1247" s="1">
        <v>28.2</v>
      </c>
      <c r="H1247" s="1">
        <v>29.8</v>
      </c>
      <c r="I1247" s="1">
        <v>25.8</v>
      </c>
      <c r="J1247" s="1">
        <v>26.3</v>
      </c>
      <c r="K1247" s="1">
        <v>20.399999999999999</v>
      </c>
      <c r="L1247" s="1">
        <v>18.2</v>
      </c>
      <c r="M1247" s="1">
        <v>17.7</v>
      </c>
    </row>
    <row r="1248" spans="1:13">
      <c r="A1248" s="1">
        <v>25</v>
      </c>
      <c r="B1248" s="1">
        <v>11.6</v>
      </c>
      <c r="C1248" s="1">
        <v>15.7</v>
      </c>
      <c r="D1248" s="1">
        <v>18.3</v>
      </c>
      <c r="E1248" s="1">
        <v>26.8</v>
      </c>
      <c r="F1248" s="1">
        <v>23.9</v>
      </c>
      <c r="G1248" s="1">
        <v>25.3</v>
      </c>
      <c r="H1248" s="1">
        <v>28.2</v>
      </c>
      <c r="I1248" s="1">
        <v>27.6</v>
      </c>
      <c r="J1248" s="1">
        <v>26.3</v>
      </c>
      <c r="K1248" s="1">
        <v>21</v>
      </c>
      <c r="L1248" s="1">
        <v>17.600000000000001</v>
      </c>
      <c r="M1248" s="1">
        <v>17.3</v>
      </c>
    </row>
    <row r="1249" spans="1:13">
      <c r="A1249" s="1">
        <v>26</v>
      </c>
      <c r="B1249" s="1">
        <v>9.6</v>
      </c>
      <c r="C1249" s="1">
        <v>15.4</v>
      </c>
      <c r="D1249" s="1">
        <v>20.2</v>
      </c>
      <c r="E1249" s="1">
        <v>26</v>
      </c>
      <c r="F1249" s="1">
        <v>23.9</v>
      </c>
      <c r="G1249" s="1">
        <v>25.6</v>
      </c>
      <c r="H1249" s="1">
        <v>25.7</v>
      </c>
      <c r="I1249" s="1">
        <v>28.8</v>
      </c>
      <c r="J1249" s="1">
        <v>25.9</v>
      </c>
      <c r="K1249" s="1">
        <v>22</v>
      </c>
      <c r="L1249" s="1">
        <v>17.8</v>
      </c>
      <c r="M1249" s="1">
        <v>18.600000000000001</v>
      </c>
    </row>
    <row r="1250" spans="1:13">
      <c r="A1250" s="1">
        <v>27</v>
      </c>
      <c r="B1250" s="1">
        <v>11.5</v>
      </c>
      <c r="C1250" s="1">
        <v>15.8</v>
      </c>
      <c r="D1250" s="1">
        <v>19.3</v>
      </c>
      <c r="E1250" s="1">
        <v>25.8</v>
      </c>
      <c r="F1250" s="1">
        <v>26.2</v>
      </c>
      <c r="G1250" s="1">
        <v>26.3</v>
      </c>
      <c r="H1250" s="1">
        <v>25.4</v>
      </c>
      <c r="I1250" s="1">
        <v>29.2</v>
      </c>
      <c r="J1250" s="1">
        <v>25.6</v>
      </c>
      <c r="K1250" s="1">
        <v>21.3</v>
      </c>
      <c r="L1250" s="1">
        <v>20.100000000000001</v>
      </c>
      <c r="M1250" s="1">
        <v>19.600000000000001</v>
      </c>
    </row>
    <row r="1251" spans="1:13">
      <c r="A1251" s="1">
        <v>28</v>
      </c>
      <c r="B1251" s="1">
        <v>12.4</v>
      </c>
      <c r="C1251" s="1">
        <v>15.1</v>
      </c>
      <c r="D1251" s="1">
        <v>19.2</v>
      </c>
      <c r="E1251" s="1">
        <v>26.3</v>
      </c>
      <c r="F1251" s="1">
        <v>25.9</v>
      </c>
      <c r="G1251" s="1">
        <v>26</v>
      </c>
      <c r="H1251" s="1">
        <v>28.9</v>
      </c>
      <c r="I1251" s="1">
        <v>29.8</v>
      </c>
      <c r="J1251" s="1">
        <v>24.2</v>
      </c>
      <c r="K1251" s="1">
        <v>21.9</v>
      </c>
      <c r="L1251" s="1">
        <v>20</v>
      </c>
      <c r="M1251" s="1">
        <v>18.100000000000001</v>
      </c>
    </row>
    <row r="1252" spans="1:13">
      <c r="A1252" s="1">
        <v>29</v>
      </c>
      <c r="B1252" s="1">
        <v>13.6</v>
      </c>
      <c r="D1252" s="1">
        <v>20.8</v>
      </c>
      <c r="E1252" s="1">
        <v>25.5</v>
      </c>
      <c r="F1252" s="1">
        <v>25.4</v>
      </c>
      <c r="G1252" s="1">
        <v>25.6</v>
      </c>
      <c r="H1252" s="1">
        <v>28.7</v>
      </c>
      <c r="I1252" s="1">
        <v>25.1</v>
      </c>
      <c r="J1252" s="1">
        <v>22.7</v>
      </c>
      <c r="K1252" s="1">
        <v>22.7</v>
      </c>
      <c r="L1252" s="1">
        <v>21.2</v>
      </c>
      <c r="M1252" s="1">
        <v>20.100000000000001</v>
      </c>
    </row>
    <row r="1253" spans="1:13">
      <c r="A1253" s="1">
        <v>30</v>
      </c>
      <c r="B1253" s="1">
        <v>14.6</v>
      </c>
      <c r="D1253" s="1">
        <v>22.2</v>
      </c>
      <c r="E1253" s="1">
        <v>26.8</v>
      </c>
      <c r="F1253" s="1">
        <v>26.1</v>
      </c>
      <c r="G1253" s="1">
        <v>26.6</v>
      </c>
      <c r="H1253" s="1">
        <v>28.4</v>
      </c>
      <c r="I1253" s="1">
        <v>26</v>
      </c>
      <c r="J1253" s="1">
        <v>21.5</v>
      </c>
      <c r="K1253" s="1">
        <v>25</v>
      </c>
      <c r="L1253" s="1">
        <v>23.2</v>
      </c>
      <c r="M1253" s="1">
        <v>17.3</v>
      </c>
    </row>
    <row r="1254" spans="1:13">
      <c r="A1254" s="1">
        <v>31</v>
      </c>
      <c r="B1254" s="1">
        <v>17.100000000000001</v>
      </c>
      <c r="D1254" s="1">
        <v>20</v>
      </c>
      <c r="F1254" s="1">
        <v>26.3</v>
      </c>
      <c r="H1254" s="1">
        <v>28.5</v>
      </c>
      <c r="I1254" s="1">
        <v>26.6</v>
      </c>
      <c r="K1254" s="1">
        <v>24.1</v>
      </c>
      <c r="M1254" s="1">
        <v>17.8</v>
      </c>
    </row>
    <row r="1255" spans="1:13" s="3" customFormat="1" ht="18" customHeight="1">
      <c r="A1255" s="9">
        <v>1999</v>
      </c>
      <c r="B1255" s="9"/>
      <c r="C1255" s="9"/>
      <c r="D1255" s="9"/>
      <c r="E1255" s="9"/>
      <c r="F1255" s="9"/>
      <c r="G1255" s="10"/>
      <c r="H1255" s="10"/>
      <c r="I1255" s="9"/>
      <c r="J1255" s="12"/>
      <c r="K1255" s="12"/>
      <c r="L1255" s="11"/>
      <c r="M1255" s="10"/>
    </row>
    <row r="1256" spans="1:13" s="3" customFormat="1" ht="18" customHeight="1">
      <c r="A1256" s="13" t="s">
        <v>15</v>
      </c>
      <c r="B1256" s="4" t="s">
        <v>2</v>
      </c>
      <c r="C1256" s="4" t="s">
        <v>3</v>
      </c>
      <c r="D1256" s="4" t="s">
        <v>4</v>
      </c>
      <c r="E1256" s="4" t="s">
        <v>5</v>
      </c>
      <c r="F1256" s="4" t="s">
        <v>6</v>
      </c>
      <c r="G1256" s="4" t="s">
        <v>7</v>
      </c>
      <c r="H1256" s="4" t="s">
        <v>8</v>
      </c>
      <c r="I1256" s="4" t="s">
        <v>9</v>
      </c>
      <c r="J1256" s="4" t="s">
        <v>10</v>
      </c>
      <c r="K1256" s="4" t="s">
        <v>11</v>
      </c>
      <c r="L1256" s="4" t="s">
        <v>12</v>
      </c>
      <c r="M1256" s="4" t="s">
        <v>13</v>
      </c>
    </row>
    <row r="1257" spans="1:13" s="3" customFormat="1" ht="18" customHeight="1">
      <c r="A1257" s="14">
        <v>1</v>
      </c>
      <c r="B1257" s="6">
        <v>19</v>
      </c>
      <c r="C1257" s="6">
        <v>22.5</v>
      </c>
      <c r="D1257" s="6">
        <v>17.100000000000001</v>
      </c>
      <c r="E1257" s="6">
        <v>20.8</v>
      </c>
      <c r="F1257" s="6">
        <v>24</v>
      </c>
      <c r="G1257" s="6">
        <v>26.1</v>
      </c>
      <c r="H1257" s="6">
        <v>25.1</v>
      </c>
      <c r="I1257" s="6">
        <v>28.3</v>
      </c>
      <c r="J1257" s="6">
        <v>24.4</v>
      </c>
      <c r="K1257" s="6">
        <v>25.4</v>
      </c>
      <c r="L1257" s="6">
        <v>18.8</v>
      </c>
      <c r="M1257" s="7">
        <v>16.2</v>
      </c>
    </row>
    <row r="1258" spans="1:13" s="3" customFormat="1" ht="18" customHeight="1">
      <c r="A1258" s="14">
        <v>2</v>
      </c>
      <c r="B1258" s="6">
        <v>17</v>
      </c>
      <c r="C1258" s="6">
        <v>19.7</v>
      </c>
      <c r="D1258" s="6">
        <v>19.8</v>
      </c>
      <c r="E1258" s="6">
        <v>22</v>
      </c>
      <c r="F1258" s="6">
        <v>24</v>
      </c>
      <c r="G1258" s="6">
        <v>27.5</v>
      </c>
      <c r="H1258" s="6">
        <v>26.5</v>
      </c>
      <c r="I1258" s="6">
        <v>25.5</v>
      </c>
      <c r="J1258" s="6">
        <v>25.1</v>
      </c>
      <c r="K1258" s="6">
        <v>25.8</v>
      </c>
      <c r="L1258" s="6">
        <v>16.3</v>
      </c>
      <c r="M1258" s="7">
        <v>15.1</v>
      </c>
    </row>
    <row r="1259" spans="1:13" s="3" customFormat="1" ht="18" customHeight="1">
      <c r="A1259" s="14">
        <v>3</v>
      </c>
      <c r="B1259" s="6">
        <v>17.100000000000001</v>
      </c>
      <c r="C1259" s="6">
        <v>18.899999999999999</v>
      </c>
      <c r="D1259" s="6">
        <v>20.399999999999999</v>
      </c>
      <c r="E1259" s="6">
        <v>21.2</v>
      </c>
      <c r="F1259" s="6">
        <v>24.9</v>
      </c>
      <c r="G1259" s="6">
        <v>27.5</v>
      </c>
      <c r="H1259" s="6">
        <v>26.2</v>
      </c>
      <c r="I1259" s="6">
        <v>27</v>
      </c>
      <c r="J1259" s="6">
        <v>25.3</v>
      </c>
      <c r="K1259" s="6">
        <v>23.5</v>
      </c>
      <c r="L1259" s="6">
        <v>16.399999999999999</v>
      </c>
      <c r="M1259" s="7">
        <v>17.8</v>
      </c>
    </row>
    <row r="1260" spans="1:13" s="3" customFormat="1" ht="18" customHeight="1">
      <c r="A1260" s="14">
        <v>4</v>
      </c>
      <c r="B1260" s="6">
        <v>14.5</v>
      </c>
      <c r="C1260" s="6">
        <v>16.2</v>
      </c>
      <c r="D1260" s="6">
        <v>20.2</v>
      </c>
      <c r="E1260" s="6">
        <v>18.600000000000001</v>
      </c>
      <c r="F1260" s="6">
        <v>21.5</v>
      </c>
      <c r="G1260" s="6">
        <v>26.9</v>
      </c>
      <c r="H1260" s="6">
        <v>27.8</v>
      </c>
      <c r="I1260" s="6">
        <v>26.4</v>
      </c>
      <c r="J1260" s="6">
        <v>27.1</v>
      </c>
      <c r="K1260" s="6">
        <v>24.8</v>
      </c>
      <c r="L1260" s="6">
        <v>18.3</v>
      </c>
      <c r="M1260" s="7">
        <v>14.9</v>
      </c>
    </row>
    <row r="1261" spans="1:13" s="3" customFormat="1" ht="18" customHeight="1">
      <c r="A1261" s="14">
        <v>5</v>
      </c>
      <c r="B1261" s="6">
        <v>14.3</v>
      </c>
      <c r="C1261" s="6">
        <v>13.5</v>
      </c>
      <c r="D1261" s="6">
        <v>20.2</v>
      </c>
      <c r="E1261" s="6">
        <v>18.7</v>
      </c>
      <c r="F1261" s="6">
        <v>23.1</v>
      </c>
      <c r="G1261" s="6">
        <v>27.5</v>
      </c>
      <c r="H1261" s="6">
        <v>26.7</v>
      </c>
      <c r="I1261" s="6">
        <v>25.4</v>
      </c>
      <c r="J1261" s="6">
        <v>25.3</v>
      </c>
      <c r="K1261" s="6">
        <v>25.1</v>
      </c>
      <c r="L1261" s="6">
        <v>19.399999999999999</v>
      </c>
      <c r="M1261" s="7">
        <v>13.1</v>
      </c>
    </row>
    <row r="1262" spans="1:13" s="3" customFormat="1" ht="18" customHeight="1">
      <c r="A1262" s="14">
        <v>6</v>
      </c>
      <c r="B1262" s="6">
        <v>15</v>
      </c>
      <c r="C1262" s="6">
        <v>15.2</v>
      </c>
      <c r="D1262" s="6">
        <v>21.1</v>
      </c>
      <c r="E1262" s="6">
        <v>20.6</v>
      </c>
      <c r="F1262" s="6">
        <v>22.5</v>
      </c>
      <c r="G1262" s="6">
        <v>28.4</v>
      </c>
      <c r="H1262" s="6">
        <v>26.4</v>
      </c>
      <c r="I1262" s="6">
        <v>25.8</v>
      </c>
      <c r="J1262" s="6">
        <v>27.1</v>
      </c>
      <c r="K1262" s="6">
        <v>25</v>
      </c>
      <c r="L1262" s="6">
        <v>20</v>
      </c>
      <c r="M1262" s="7">
        <v>12.5</v>
      </c>
    </row>
    <row r="1263" spans="1:13" s="3" customFormat="1" ht="18" customHeight="1">
      <c r="A1263" s="14">
        <v>7</v>
      </c>
      <c r="B1263" s="6">
        <v>14.5</v>
      </c>
      <c r="C1263" s="6">
        <v>16.5</v>
      </c>
      <c r="D1263" s="6">
        <v>22.8</v>
      </c>
      <c r="E1263" s="6">
        <v>21.7</v>
      </c>
      <c r="F1263" s="6">
        <v>20.7</v>
      </c>
      <c r="G1263" s="6">
        <v>26.3</v>
      </c>
      <c r="H1263" s="6">
        <v>24.3</v>
      </c>
      <c r="I1263" s="6">
        <v>26.5</v>
      </c>
      <c r="J1263" s="6">
        <v>26.1</v>
      </c>
      <c r="K1263" s="6">
        <v>25.4</v>
      </c>
      <c r="L1263" s="6">
        <v>19.8</v>
      </c>
      <c r="M1263" s="7">
        <v>12.3</v>
      </c>
    </row>
    <row r="1264" spans="1:13" s="3" customFormat="1" ht="18" customHeight="1">
      <c r="A1264" s="14">
        <v>8</v>
      </c>
      <c r="B1264" s="6">
        <v>14.6</v>
      </c>
      <c r="C1264" s="6">
        <v>17.2</v>
      </c>
      <c r="D1264" s="6">
        <v>21.8</v>
      </c>
      <c r="E1264" s="6">
        <v>21.9</v>
      </c>
      <c r="F1264" s="6">
        <v>21.6</v>
      </c>
      <c r="G1264" s="6">
        <v>25.8</v>
      </c>
      <c r="H1264" s="6">
        <v>28.9</v>
      </c>
      <c r="I1264" s="6">
        <v>27.5</v>
      </c>
      <c r="J1264" s="6">
        <v>25</v>
      </c>
      <c r="K1264" s="6">
        <v>25.6</v>
      </c>
      <c r="L1264" s="6">
        <v>21.2</v>
      </c>
      <c r="M1264" s="7">
        <v>13.5</v>
      </c>
    </row>
    <row r="1265" spans="1:13" s="3" customFormat="1" ht="18" customHeight="1">
      <c r="A1265" s="14">
        <v>9</v>
      </c>
      <c r="B1265" s="6">
        <v>15.1</v>
      </c>
      <c r="C1265" s="6">
        <v>16.8</v>
      </c>
      <c r="D1265" s="6">
        <v>23.7</v>
      </c>
      <c r="E1265" s="6">
        <v>22.6</v>
      </c>
      <c r="F1265" s="6">
        <v>20.2</v>
      </c>
      <c r="G1265" s="6">
        <v>24.2</v>
      </c>
      <c r="H1265" s="6">
        <v>28</v>
      </c>
      <c r="I1265" s="6">
        <v>27.3</v>
      </c>
      <c r="J1265" s="6">
        <v>25.4</v>
      </c>
      <c r="K1265" s="6">
        <v>26.3</v>
      </c>
      <c r="L1265" s="6">
        <v>20.9</v>
      </c>
      <c r="M1265" s="7">
        <v>13.9</v>
      </c>
    </row>
    <row r="1266" spans="1:13" s="3" customFormat="1" ht="18" customHeight="1">
      <c r="A1266" s="14">
        <v>10</v>
      </c>
      <c r="B1266" s="6">
        <v>12.6</v>
      </c>
      <c r="C1266" s="6">
        <v>17</v>
      </c>
      <c r="D1266" s="6">
        <v>20</v>
      </c>
      <c r="E1266" s="6">
        <v>23.5</v>
      </c>
      <c r="F1266" s="6">
        <v>20.8</v>
      </c>
      <c r="G1266" s="6">
        <v>24.2</v>
      </c>
      <c r="H1266" s="6">
        <v>28.9</v>
      </c>
      <c r="I1266" s="6">
        <v>28</v>
      </c>
      <c r="J1266" s="6">
        <v>26.3</v>
      </c>
      <c r="K1266" s="6">
        <v>26.2</v>
      </c>
      <c r="L1266" s="6">
        <v>21.3</v>
      </c>
      <c r="M1266" s="7">
        <v>13.4</v>
      </c>
    </row>
    <row r="1267" spans="1:13" s="3" customFormat="1" ht="18" customHeight="1">
      <c r="A1267" s="14">
        <v>11</v>
      </c>
      <c r="B1267" s="6">
        <v>10.8</v>
      </c>
      <c r="C1267" s="6">
        <v>20.399999999999999</v>
      </c>
      <c r="D1267" s="6">
        <v>17.600000000000001</v>
      </c>
      <c r="E1267" s="6">
        <v>24.2</v>
      </c>
      <c r="F1267" s="6">
        <v>23.3</v>
      </c>
      <c r="G1267" s="6">
        <v>26.6</v>
      </c>
      <c r="H1267" s="6">
        <v>28.9</v>
      </c>
      <c r="I1267" s="6">
        <v>26.1</v>
      </c>
      <c r="J1267" s="6">
        <v>26.3</v>
      </c>
      <c r="K1267" s="6">
        <v>26.3</v>
      </c>
      <c r="L1267" s="6">
        <v>23</v>
      </c>
      <c r="M1267" s="7">
        <v>15.2</v>
      </c>
    </row>
    <row r="1268" spans="1:13" s="3" customFormat="1" ht="18" customHeight="1">
      <c r="A1268" s="14">
        <v>12</v>
      </c>
      <c r="B1268" s="6">
        <v>9.3000000000000007</v>
      </c>
      <c r="C1268" s="6">
        <v>21</v>
      </c>
      <c r="D1268" s="6">
        <v>16.600000000000001</v>
      </c>
      <c r="E1268" s="6">
        <v>25.3</v>
      </c>
      <c r="F1268" s="6">
        <v>23.9</v>
      </c>
      <c r="G1268" s="6">
        <v>27.7</v>
      </c>
      <c r="H1268" s="6">
        <v>28</v>
      </c>
      <c r="I1268" s="6">
        <v>26.2</v>
      </c>
      <c r="J1268" s="6">
        <v>26.8</v>
      </c>
      <c r="K1268" s="6">
        <v>25</v>
      </c>
      <c r="L1268" s="6">
        <v>24.3</v>
      </c>
      <c r="M1268" s="7">
        <v>18.600000000000001</v>
      </c>
    </row>
    <row r="1269" spans="1:13" s="3" customFormat="1" ht="18" customHeight="1">
      <c r="A1269" s="14">
        <v>13</v>
      </c>
      <c r="B1269" s="6">
        <v>11.9</v>
      </c>
      <c r="C1269" s="6">
        <v>18.7</v>
      </c>
      <c r="D1269" s="6">
        <v>16.899999999999999</v>
      </c>
      <c r="E1269" s="6">
        <v>24.9</v>
      </c>
      <c r="F1269" s="6">
        <v>23.8</v>
      </c>
      <c r="G1269" s="6">
        <v>23.9</v>
      </c>
      <c r="H1269" s="6">
        <v>29</v>
      </c>
      <c r="I1269" s="6">
        <v>25.8</v>
      </c>
      <c r="J1269" s="6">
        <v>27</v>
      </c>
      <c r="K1269" s="6">
        <v>24.4</v>
      </c>
      <c r="L1269" s="6">
        <v>23.2</v>
      </c>
      <c r="M1269" s="7">
        <v>15.4</v>
      </c>
    </row>
    <row r="1270" spans="1:13" s="3" customFormat="1" ht="18" customHeight="1">
      <c r="A1270" s="14">
        <v>14</v>
      </c>
      <c r="B1270" s="6">
        <v>12.2</v>
      </c>
      <c r="C1270" s="6">
        <v>18.600000000000001</v>
      </c>
      <c r="D1270" s="6">
        <v>16.8</v>
      </c>
      <c r="E1270" s="6">
        <v>25.2</v>
      </c>
      <c r="F1270" s="6">
        <v>24.1</v>
      </c>
      <c r="G1270" s="6">
        <v>25.3</v>
      </c>
      <c r="H1270" s="6">
        <v>26.9</v>
      </c>
      <c r="I1270" s="6">
        <v>26</v>
      </c>
      <c r="J1270" s="6">
        <v>27.3</v>
      </c>
      <c r="K1270" s="6">
        <v>25.2</v>
      </c>
      <c r="L1270" s="6">
        <v>22.7</v>
      </c>
      <c r="M1270" s="7">
        <v>15.3</v>
      </c>
    </row>
    <row r="1271" spans="1:13" s="3" customFormat="1" ht="18" customHeight="1">
      <c r="A1271" s="14">
        <v>15</v>
      </c>
      <c r="B1271" s="6">
        <v>12.6</v>
      </c>
      <c r="C1271" s="6">
        <v>19.899999999999999</v>
      </c>
      <c r="D1271" s="6">
        <v>18</v>
      </c>
      <c r="E1271" s="6">
        <v>24.9</v>
      </c>
      <c r="F1271" s="6">
        <v>25.9</v>
      </c>
      <c r="G1271" s="6">
        <v>27.7</v>
      </c>
      <c r="H1271" s="6">
        <v>24.6</v>
      </c>
      <c r="I1271" s="6">
        <v>25.6</v>
      </c>
      <c r="J1271" s="6">
        <v>27.7</v>
      </c>
      <c r="K1271" s="6">
        <v>24.4</v>
      </c>
      <c r="L1271" s="6">
        <v>22.5</v>
      </c>
      <c r="M1271" s="7">
        <v>16.5</v>
      </c>
    </row>
    <row r="1272" spans="1:13" s="3" customFormat="1" ht="18" customHeight="1">
      <c r="A1272" s="14">
        <v>16</v>
      </c>
      <c r="B1272" s="6">
        <v>11.5</v>
      </c>
      <c r="C1272" s="6">
        <v>19.5</v>
      </c>
      <c r="D1272" s="6">
        <v>18.399999999999999</v>
      </c>
      <c r="E1272" s="6">
        <v>24.6</v>
      </c>
      <c r="F1272" s="6">
        <v>26.2</v>
      </c>
      <c r="G1272" s="6">
        <v>27.9</v>
      </c>
      <c r="H1272" s="6">
        <v>26.9</v>
      </c>
      <c r="I1272" s="6">
        <v>25.7</v>
      </c>
      <c r="J1272" s="6">
        <v>26.7</v>
      </c>
      <c r="K1272" s="6">
        <v>23.5</v>
      </c>
      <c r="L1272" s="6">
        <v>22.3</v>
      </c>
      <c r="M1272" s="7">
        <v>16.3</v>
      </c>
    </row>
    <row r="1273" spans="1:13" s="3" customFormat="1" ht="18" customHeight="1">
      <c r="A1273" s="14">
        <v>17</v>
      </c>
      <c r="B1273" s="6">
        <v>11.4</v>
      </c>
      <c r="C1273" s="6">
        <v>18.8</v>
      </c>
      <c r="D1273" s="6">
        <v>19.7</v>
      </c>
      <c r="E1273" s="6">
        <v>25.6</v>
      </c>
      <c r="F1273" s="6">
        <v>26.5</v>
      </c>
      <c r="G1273" s="6">
        <v>27.7</v>
      </c>
      <c r="H1273" s="6">
        <v>26.3</v>
      </c>
      <c r="I1273" s="6">
        <v>25.5</v>
      </c>
      <c r="J1273" s="6">
        <v>25.8</v>
      </c>
      <c r="K1273" s="6">
        <v>21.9</v>
      </c>
      <c r="L1273" s="6">
        <v>19.5</v>
      </c>
      <c r="M1273" s="7">
        <v>18.100000000000001</v>
      </c>
    </row>
    <row r="1274" spans="1:13" s="3" customFormat="1" ht="18" customHeight="1">
      <c r="A1274" s="14">
        <v>18</v>
      </c>
      <c r="B1274" s="6">
        <v>12.4</v>
      </c>
      <c r="C1274" s="6">
        <v>19.899999999999999</v>
      </c>
      <c r="D1274" s="6">
        <v>21.8</v>
      </c>
      <c r="E1274" s="6">
        <v>26.5</v>
      </c>
      <c r="F1274" s="6">
        <v>24.5</v>
      </c>
      <c r="G1274" s="6">
        <v>23.8</v>
      </c>
      <c r="H1274" s="6">
        <v>24.9</v>
      </c>
      <c r="I1274" s="6">
        <v>25.3</v>
      </c>
      <c r="J1274" s="6">
        <v>27.6</v>
      </c>
      <c r="K1274" s="6">
        <v>20.7</v>
      </c>
      <c r="L1274" s="6">
        <v>18.2</v>
      </c>
      <c r="M1274" s="7">
        <v>16.2</v>
      </c>
    </row>
    <row r="1275" spans="1:13" s="3" customFormat="1" ht="18" customHeight="1">
      <c r="A1275" s="14">
        <v>19</v>
      </c>
      <c r="B1275" s="6">
        <v>13.4</v>
      </c>
      <c r="C1275" s="6">
        <v>15.1</v>
      </c>
      <c r="D1275" s="6">
        <v>22.1</v>
      </c>
      <c r="E1275" s="6">
        <v>25</v>
      </c>
      <c r="F1275" s="6">
        <v>23.8</v>
      </c>
      <c r="G1275" s="6">
        <v>26.5</v>
      </c>
      <c r="H1275" s="6">
        <v>27.9</v>
      </c>
      <c r="I1275" s="6">
        <v>26.7</v>
      </c>
      <c r="J1275" s="6">
        <v>25.3</v>
      </c>
      <c r="K1275" s="6">
        <v>19.2</v>
      </c>
      <c r="L1275" s="6">
        <v>18.899999999999999</v>
      </c>
      <c r="M1275" s="7">
        <v>13.8</v>
      </c>
    </row>
    <row r="1276" spans="1:13" s="3" customFormat="1" ht="18" customHeight="1">
      <c r="A1276" s="14">
        <v>20</v>
      </c>
      <c r="B1276" s="6">
        <v>16.5</v>
      </c>
      <c r="C1276" s="6">
        <v>11.6</v>
      </c>
      <c r="D1276" s="6">
        <v>22.3</v>
      </c>
      <c r="E1276" s="6">
        <v>24.5</v>
      </c>
      <c r="F1276" s="6">
        <v>24.4</v>
      </c>
      <c r="G1276" s="6">
        <v>25.2</v>
      </c>
      <c r="H1276" s="6">
        <v>29.1</v>
      </c>
      <c r="I1276" s="6">
        <v>26.6</v>
      </c>
      <c r="J1276" s="6">
        <v>24.3</v>
      </c>
      <c r="K1276" s="6">
        <v>17.600000000000001</v>
      </c>
      <c r="L1276" s="6">
        <v>16.3</v>
      </c>
      <c r="M1276" s="7">
        <v>12.7</v>
      </c>
    </row>
    <row r="1277" spans="1:13" s="3" customFormat="1" ht="18" customHeight="1">
      <c r="A1277" s="14">
        <v>21</v>
      </c>
      <c r="B1277" s="6">
        <v>15.7</v>
      </c>
      <c r="C1277" s="6">
        <v>10.9</v>
      </c>
      <c r="D1277" s="6">
        <v>20.100000000000001</v>
      </c>
      <c r="E1277" s="6">
        <v>24.6</v>
      </c>
      <c r="F1277" s="6">
        <v>23.1</v>
      </c>
      <c r="G1277" s="6">
        <v>27</v>
      </c>
      <c r="H1277" s="6">
        <v>29.5</v>
      </c>
      <c r="I1277" s="6">
        <v>27</v>
      </c>
      <c r="J1277" s="6">
        <v>26.2</v>
      </c>
      <c r="K1277" s="6">
        <v>17.399999999999999</v>
      </c>
      <c r="L1277" s="6">
        <v>16.899999999999999</v>
      </c>
      <c r="M1277" s="7">
        <v>10.7</v>
      </c>
    </row>
    <row r="1278" spans="1:13" s="3" customFormat="1" ht="18" customHeight="1">
      <c r="A1278" s="14">
        <v>22</v>
      </c>
      <c r="B1278" s="6">
        <v>15.2</v>
      </c>
      <c r="C1278" s="6">
        <v>13.9</v>
      </c>
      <c r="D1278" s="6">
        <v>16.899999999999999</v>
      </c>
      <c r="E1278" s="6">
        <v>25.4</v>
      </c>
      <c r="F1278" s="6">
        <v>25.4</v>
      </c>
      <c r="G1278" s="6">
        <v>27.2</v>
      </c>
      <c r="H1278" s="6">
        <v>29.8</v>
      </c>
      <c r="I1278" s="6">
        <v>28</v>
      </c>
      <c r="J1278" s="6">
        <v>25</v>
      </c>
      <c r="K1278" s="6">
        <v>21.4</v>
      </c>
      <c r="L1278" s="6">
        <v>18.7</v>
      </c>
      <c r="M1278" s="7">
        <v>10.5</v>
      </c>
    </row>
    <row r="1279" spans="1:13" s="3" customFormat="1" ht="18" customHeight="1">
      <c r="A1279" s="14">
        <v>23</v>
      </c>
      <c r="B1279" s="6">
        <v>18.3</v>
      </c>
      <c r="C1279" s="6">
        <v>15.3</v>
      </c>
      <c r="D1279" s="6">
        <v>16.100000000000001</v>
      </c>
      <c r="E1279" s="6">
        <v>26.1</v>
      </c>
      <c r="F1279" s="6">
        <v>26.4</v>
      </c>
      <c r="G1279" s="6">
        <v>29.1</v>
      </c>
      <c r="H1279" s="6">
        <v>24.3</v>
      </c>
      <c r="I1279" s="6">
        <v>26.9</v>
      </c>
      <c r="J1279" s="6">
        <v>25.7</v>
      </c>
      <c r="K1279" s="6">
        <v>21</v>
      </c>
      <c r="L1279" s="6">
        <v>18.3</v>
      </c>
      <c r="M1279" s="7">
        <v>7.9</v>
      </c>
    </row>
    <row r="1280" spans="1:13" s="3" customFormat="1" ht="18" customHeight="1">
      <c r="A1280" s="14">
        <v>24</v>
      </c>
      <c r="B1280" s="6">
        <v>19.7</v>
      </c>
      <c r="C1280" s="6">
        <v>17.399999999999999</v>
      </c>
      <c r="D1280" s="6">
        <v>17.3</v>
      </c>
      <c r="E1280" s="6">
        <v>26.9</v>
      </c>
      <c r="F1280" s="6">
        <v>26.6</v>
      </c>
      <c r="G1280" s="6">
        <v>26.6</v>
      </c>
      <c r="H1280" s="6">
        <v>26.9</v>
      </c>
      <c r="I1280" s="6">
        <v>27.3</v>
      </c>
      <c r="J1280" s="6">
        <v>24.4</v>
      </c>
      <c r="K1280" s="6">
        <v>21.9</v>
      </c>
      <c r="L1280" s="6">
        <v>21.8</v>
      </c>
      <c r="M1280" s="7">
        <v>7.6</v>
      </c>
    </row>
    <row r="1281" spans="1:13" s="3" customFormat="1" ht="18" customHeight="1">
      <c r="A1281" s="14">
        <v>25</v>
      </c>
      <c r="B1281" s="6">
        <v>19.8</v>
      </c>
      <c r="C1281" s="6">
        <v>19.8</v>
      </c>
      <c r="D1281" s="6">
        <v>19.100000000000001</v>
      </c>
      <c r="E1281" s="6">
        <v>26.9</v>
      </c>
      <c r="F1281" s="6">
        <v>26</v>
      </c>
      <c r="G1281" s="6">
        <v>25.5</v>
      </c>
      <c r="H1281" s="6">
        <v>27.9</v>
      </c>
      <c r="I1281" s="6">
        <v>27.5</v>
      </c>
      <c r="J1281" s="6">
        <v>23.6</v>
      </c>
      <c r="K1281" s="6">
        <v>21.8</v>
      </c>
      <c r="L1281" s="6">
        <v>22.8</v>
      </c>
      <c r="M1281" s="7">
        <v>8</v>
      </c>
    </row>
    <row r="1282" spans="1:13" s="3" customFormat="1" ht="18" customHeight="1">
      <c r="A1282" s="14">
        <v>26</v>
      </c>
      <c r="B1282" s="6">
        <v>19.2</v>
      </c>
      <c r="C1282" s="6">
        <v>21.5</v>
      </c>
      <c r="D1282" s="6">
        <v>22.9</v>
      </c>
      <c r="E1282" s="6">
        <v>24</v>
      </c>
      <c r="F1282" s="6">
        <v>25</v>
      </c>
      <c r="G1282" s="6">
        <v>25.4</v>
      </c>
      <c r="H1282" s="6">
        <v>26.2</v>
      </c>
      <c r="I1282" s="6">
        <v>27.3</v>
      </c>
      <c r="J1282" s="6">
        <v>24.1</v>
      </c>
      <c r="K1282" s="6">
        <v>22.2</v>
      </c>
      <c r="L1282" s="6">
        <v>21.3</v>
      </c>
      <c r="M1282" s="7">
        <v>8</v>
      </c>
    </row>
    <row r="1283" spans="1:13" s="3" customFormat="1" ht="18" customHeight="1">
      <c r="A1283" s="14">
        <v>27</v>
      </c>
      <c r="B1283" s="6">
        <v>20.100000000000001</v>
      </c>
      <c r="C1283" s="6">
        <v>22.4</v>
      </c>
      <c r="D1283" s="6">
        <v>24.2</v>
      </c>
      <c r="E1283" s="6">
        <v>20.6</v>
      </c>
      <c r="F1283" s="6">
        <v>23.8</v>
      </c>
      <c r="G1283" s="6">
        <v>26.5</v>
      </c>
      <c r="H1283" s="6">
        <v>25.7</v>
      </c>
      <c r="I1283" s="6">
        <v>24.2</v>
      </c>
      <c r="J1283" s="6">
        <v>23.8</v>
      </c>
      <c r="K1283" s="6">
        <v>22.6</v>
      </c>
      <c r="L1283" s="6">
        <v>22.6</v>
      </c>
      <c r="M1283" s="7">
        <v>8.5</v>
      </c>
    </row>
    <row r="1284" spans="1:13" s="3" customFormat="1" ht="18" customHeight="1">
      <c r="A1284" s="14">
        <v>28</v>
      </c>
      <c r="B1284" s="6">
        <v>20.9</v>
      </c>
      <c r="C1284" s="6">
        <v>18.5</v>
      </c>
      <c r="D1284" s="6">
        <v>19.600000000000001</v>
      </c>
      <c r="E1284" s="6">
        <v>19.399999999999999</v>
      </c>
      <c r="F1284" s="6">
        <v>22.3</v>
      </c>
      <c r="G1284" s="6">
        <v>28.3</v>
      </c>
      <c r="H1284" s="6">
        <v>26.8</v>
      </c>
      <c r="I1284" s="6">
        <v>25</v>
      </c>
      <c r="J1284" s="6">
        <v>24.9</v>
      </c>
      <c r="K1284" s="6">
        <v>21.5</v>
      </c>
      <c r="L1284" s="6">
        <v>16.899999999999999</v>
      </c>
      <c r="M1284" s="7">
        <v>11.2</v>
      </c>
    </row>
    <row r="1285" spans="1:13" s="3" customFormat="1" ht="18" customHeight="1">
      <c r="A1285" s="14">
        <v>29</v>
      </c>
      <c r="B1285" s="6">
        <v>20.2</v>
      </c>
      <c r="C1285" s="6"/>
      <c r="D1285" s="6">
        <v>18.3</v>
      </c>
      <c r="E1285" s="6">
        <v>21</v>
      </c>
      <c r="F1285" s="6">
        <v>21.1</v>
      </c>
      <c r="G1285" s="6">
        <v>27.8</v>
      </c>
      <c r="H1285" s="6">
        <v>27.2</v>
      </c>
      <c r="I1285" s="6">
        <v>26.3</v>
      </c>
      <c r="J1285" s="6">
        <v>24.4</v>
      </c>
      <c r="K1285" s="6">
        <v>20.5</v>
      </c>
      <c r="L1285" s="6">
        <v>16.5</v>
      </c>
      <c r="M1285" s="7">
        <v>14.1</v>
      </c>
    </row>
    <row r="1286" spans="1:13" ht="15.95" customHeight="1">
      <c r="A1286" s="14">
        <v>30</v>
      </c>
      <c r="B1286" s="6">
        <v>20.2</v>
      </c>
      <c r="C1286" s="6"/>
      <c r="D1286" s="6">
        <v>18.100000000000001</v>
      </c>
      <c r="E1286" s="6">
        <v>22.8</v>
      </c>
      <c r="F1286" s="6">
        <v>22.7</v>
      </c>
      <c r="G1286" s="6">
        <v>24.8</v>
      </c>
      <c r="H1286" s="6">
        <v>26.9</v>
      </c>
      <c r="I1286" s="6">
        <v>24.3</v>
      </c>
      <c r="J1286" s="6">
        <v>24</v>
      </c>
      <c r="K1286" s="6">
        <v>21.7</v>
      </c>
      <c r="L1286" s="6">
        <v>14.8</v>
      </c>
      <c r="M1286" s="7">
        <v>13.6</v>
      </c>
    </row>
    <row r="1287" spans="1:13" ht="15.95" customHeight="1">
      <c r="A1287" s="14">
        <v>31</v>
      </c>
      <c r="B1287" s="6">
        <v>22.1</v>
      </c>
      <c r="C1287" s="6"/>
      <c r="D1287" s="6">
        <v>18.8</v>
      </c>
      <c r="E1287" s="6"/>
      <c r="F1287" s="6">
        <v>26.5</v>
      </c>
      <c r="G1287" s="6"/>
      <c r="H1287" s="6">
        <v>25.1</v>
      </c>
      <c r="I1287" s="6">
        <v>24.6</v>
      </c>
      <c r="J1287" s="6"/>
      <c r="K1287" s="6">
        <v>24.3</v>
      </c>
      <c r="L1287" s="6"/>
      <c r="M1287" s="7">
        <v>17.3</v>
      </c>
    </row>
    <row r="1288" spans="1:13" ht="15.95" customHeight="1">
      <c r="A1288" s="9">
        <v>2000</v>
      </c>
      <c r="B1288" s="9"/>
      <c r="C1288" s="9"/>
      <c r="D1288" s="9"/>
      <c r="E1288" s="9"/>
      <c r="F1288" s="9"/>
      <c r="G1288" s="10"/>
      <c r="H1288" s="10"/>
      <c r="I1288" s="9"/>
      <c r="J1288" s="12"/>
      <c r="K1288" s="12"/>
      <c r="L1288" s="11"/>
      <c r="M1288" s="10"/>
    </row>
    <row r="1289" spans="1:13" ht="15.95" customHeight="1">
      <c r="A1289" s="13" t="s">
        <v>15</v>
      </c>
      <c r="B1289" s="4" t="s">
        <v>2</v>
      </c>
      <c r="C1289" s="4" t="s">
        <v>3</v>
      </c>
      <c r="D1289" s="4" t="s">
        <v>4</v>
      </c>
      <c r="E1289" s="4" t="s">
        <v>5</v>
      </c>
      <c r="F1289" s="4" t="s">
        <v>6</v>
      </c>
      <c r="G1289" s="4" t="s">
        <v>7</v>
      </c>
      <c r="H1289" s="4" t="s">
        <v>8</v>
      </c>
      <c r="I1289" s="4" t="s">
        <v>9</v>
      </c>
      <c r="J1289" s="4" t="s">
        <v>10</v>
      </c>
      <c r="K1289" s="4" t="s">
        <v>11</v>
      </c>
      <c r="L1289" s="4" t="s">
        <v>12</v>
      </c>
      <c r="M1289" s="4" t="s">
        <v>13</v>
      </c>
    </row>
    <row r="1290" spans="1:13" ht="15.95" customHeight="1">
      <c r="A1290" s="14">
        <v>1</v>
      </c>
      <c r="B1290" s="2">
        <v>17.7</v>
      </c>
      <c r="C1290" s="2">
        <v>9.1</v>
      </c>
      <c r="D1290" s="2">
        <v>9.3000000000000007</v>
      </c>
      <c r="E1290" s="2">
        <v>23.4</v>
      </c>
      <c r="F1290" s="2">
        <v>26.5</v>
      </c>
      <c r="G1290" s="2">
        <v>26.3</v>
      </c>
      <c r="H1290" s="2">
        <v>27.4</v>
      </c>
      <c r="I1290" s="2">
        <v>26</v>
      </c>
      <c r="J1290" s="2">
        <v>27.7</v>
      </c>
      <c r="K1290" s="2">
        <v>24.9</v>
      </c>
      <c r="L1290" s="2">
        <v>18</v>
      </c>
      <c r="M1290" s="2">
        <v>22.7</v>
      </c>
    </row>
    <row r="1291" spans="1:13" ht="15.95" customHeight="1">
      <c r="A1291" s="14">
        <v>2</v>
      </c>
      <c r="B1291" s="2">
        <v>16.899999999999999</v>
      </c>
      <c r="C1291" s="2">
        <v>9.9</v>
      </c>
      <c r="D1291" s="2">
        <v>10.8</v>
      </c>
      <c r="E1291" s="2">
        <v>24.5</v>
      </c>
      <c r="F1291" s="2">
        <v>26.6</v>
      </c>
      <c r="G1291" s="2">
        <v>26.5</v>
      </c>
      <c r="H1291" s="2">
        <v>27.7</v>
      </c>
      <c r="I1291" s="2">
        <v>26.5</v>
      </c>
      <c r="J1291" s="2">
        <v>26.7</v>
      </c>
      <c r="K1291" s="2">
        <v>26</v>
      </c>
      <c r="L1291" s="2">
        <v>17.2</v>
      </c>
      <c r="M1291" s="2">
        <v>20.6</v>
      </c>
    </row>
    <row r="1292" spans="1:13" ht="15.95" customHeight="1">
      <c r="A1292" s="14">
        <v>3</v>
      </c>
      <c r="B1292" s="2">
        <v>16.3</v>
      </c>
      <c r="C1292" s="2">
        <v>11.5</v>
      </c>
      <c r="D1292" s="2">
        <v>13.8</v>
      </c>
      <c r="E1292" s="2">
        <v>24.9</v>
      </c>
      <c r="F1292" s="2">
        <v>24.9</v>
      </c>
      <c r="G1292" s="2">
        <v>26.2</v>
      </c>
      <c r="H1292" s="2">
        <v>28.2</v>
      </c>
      <c r="I1292" s="2">
        <v>28.4</v>
      </c>
      <c r="J1292" s="2">
        <v>27.2</v>
      </c>
      <c r="K1292" s="2">
        <v>26.2</v>
      </c>
      <c r="L1292" s="2">
        <v>16.2</v>
      </c>
      <c r="M1292" s="2">
        <v>15.3</v>
      </c>
    </row>
    <row r="1293" spans="1:13" ht="15.95" customHeight="1">
      <c r="A1293" s="14">
        <v>4</v>
      </c>
      <c r="B1293" s="2">
        <v>18.100000000000001</v>
      </c>
      <c r="C1293" s="2">
        <v>14.3</v>
      </c>
      <c r="D1293" s="2">
        <v>16.5</v>
      </c>
      <c r="E1293" s="2">
        <v>22.6</v>
      </c>
      <c r="F1293" s="2">
        <v>24.9</v>
      </c>
      <c r="G1293" s="2">
        <v>25.9</v>
      </c>
      <c r="H1293" s="2">
        <v>28.1</v>
      </c>
      <c r="I1293" s="2">
        <v>24.5</v>
      </c>
      <c r="J1293" s="2">
        <v>26.2</v>
      </c>
      <c r="K1293" s="2">
        <v>22.7</v>
      </c>
      <c r="L1293" s="2">
        <v>15.9</v>
      </c>
      <c r="M1293" s="2">
        <v>14.1</v>
      </c>
    </row>
    <row r="1294" spans="1:13" ht="15.95" customHeight="1">
      <c r="A1294" s="14">
        <v>5</v>
      </c>
      <c r="B1294" s="2">
        <v>19.8</v>
      </c>
      <c r="C1294" s="2">
        <v>16.3</v>
      </c>
      <c r="D1294" s="2">
        <v>18.7</v>
      </c>
      <c r="E1294" s="2">
        <v>20.8</v>
      </c>
      <c r="F1294" s="2">
        <v>25.8</v>
      </c>
      <c r="G1294" s="2">
        <v>26.5</v>
      </c>
      <c r="H1294" s="2">
        <v>28.4</v>
      </c>
      <c r="I1294" s="2">
        <v>25.6</v>
      </c>
      <c r="J1294" s="2">
        <v>26.2</v>
      </c>
      <c r="K1294" s="2">
        <v>25.3</v>
      </c>
      <c r="L1294" s="2">
        <v>16.8</v>
      </c>
      <c r="M1294" s="2">
        <v>15.3</v>
      </c>
    </row>
    <row r="1295" spans="1:13" ht="15.95" customHeight="1">
      <c r="A1295" s="14">
        <v>6</v>
      </c>
      <c r="B1295" s="2">
        <v>20.3</v>
      </c>
      <c r="C1295" s="2">
        <v>14.4</v>
      </c>
      <c r="D1295" s="2">
        <v>19.5</v>
      </c>
      <c r="E1295" s="2">
        <v>21.4</v>
      </c>
      <c r="F1295" s="2">
        <v>25.8</v>
      </c>
      <c r="G1295" s="2">
        <v>26.9</v>
      </c>
      <c r="H1295" s="2">
        <v>27.7</v>
      </c>
      <c r="I1295" s="2">
        <v>25</v>
      </c>
      <c r="J1295" s="2">
        <v>26.3</v>
      </c>
      <c r="K1295" s="2">
        <v>23.7</v>
      </c>
      <c r="L1295" s="2">
        <v>17.100000000000001</v>
      </c>
      <c r="M1295" s="2">
        <v>17.600000000000001</v>
      </c>
    </row>
    <row r="1296" spans="1:13" ht="15.95" customHeight="1">
      <c r="A1296" s="14">
        <v>7</v>
      </c>
      <c r="B1296" s="2">
        <v>19.2</v>
      </c>
      <c r="C1296" s="2">
        <v>13.5</v>
      </c>
      <c r="D1296" s="2">
        <v>20.2</v>
      </c>
      <c r="E1296" s="2">
        <v>20.9</v>
      </c>
      <c r="F1296" s="2">
        <v>25.4</v>
      </c>
      <c r="G1296" s="2">
        <v>25.8</v>
      </c>
      <c r="H1296" s="2">
        <v>28.7</v>
      </c>
      <c r="I1296" s="2">
        <v>24.9</v>
      </c>
      <c r="J1296" s="2">
        <v>25.7</v>
      </c>
      <c r="K1296" s="2">
        <v>23.9</v>
      </c>
      <c r="L1296" s="2">
        <v>18.899999999999999</v>
      </c>
      <c r="M1296" s="2">
        <v>18.899999999999999</v>
      </c>
    </row>
    <row r="1297" spans="1:13" ht="15.95" customHeight="1">
      <c r="A1297" s="14">
        <v>8</v>
      </c>
      <c r="B1297" s="2">
        <v>21.3</v>
      </c>
      <c r="C1297" s="2">
        <v>14.6</v>
      </c>
      <c r="D1297" s="2">
        <v>19.8</v>
      </c>
      <c r="E1297" s="2">
        <v>20.8</v>
      </c>
      <c r="F1297" s="2">
        <v>26.9</v>
      </c>
      <c r="G1297" s="2">
        <v>25.9</v>
      </c>
      <c r="H1297" s="2">
        <v>27.3</v>
      </c>
      <c r="I1297" s="2">
        <v>24.5</v>
      </c>
      <c r="J1297" s="2">
        <v>24.8</v>
      </c>
      <c r="K1297" s="2">
        <v>24.9</v>
      </c>
      <c r="L1297" s="2">
        <v>19</v>
      </c>
      <c r="M1297" s="2">
        <v>20.100000000000001</v>
      </c>
    </row>
    <row r="1298" spans="1:13" ht="15.95" customHeight="1">
      <c r="A1298" s="14">
        <v>9</v>
      </c>
      <c r="B1298" s="2">
        <v>20</v>
      </c>
      <c r="C1298" s="2">
        <v>14.6</v>
      </c>
      <c r="D1298" s="2">
        <v>19.100000000000001</v>
      </c>
      <c r="E1298" s="2">
        <v>21.8</v>
      </c>
      <c r="F1298" s="2">
        <v>27.4</v>
      </c>
      <c r="G1298" s="2">
        <v>26.8</v>
      </c>
      <c r="H1298" s="2">
        <v>25.9</v>
      </c>
      <c r="I1298" s="2">
        <v>25.6</v>
      </c>
      <c r="J1298" s="2">
        <v>25</v>
      </c>
      <c r="K1298" s="2">
        <v>25.2</v>
      </c>
      <c r="L1298" s="2">
        <v>19.5</v>
      </c>
      <c r="M1298" s="2">
        <v>20.100000000000001</v>
      </c>
    </row>
    <row r="1299" spans="1:13" ht="15.95" customHeight="1">
      <c r="A1299" s="14">
        <v>10</v>
      </c>
      <c r="B1299" s="2">
        <v>21.4</v>
      </c>
      <c r="C1299" s="2">
        <v>14.4</v>
      </c>
      <c r="D1299" s="2">
        <v>18.600000000000001</v>
      </c>
      <c r="E1299" s="2">
        <v>24</v>
      </c>
      <c r="F1299" s="2">
        <v>25.5</v>
      </c>
      <c r="G1299" s="2">
        <v>28.5</v>
      </c>
      <c r="H1299" s="2">
        <v>26.4</v>
      </c>
      <c r="I1299" s="2">
        <v>26.9</v>
      </c>
      <c r="J1299" s="2">
        <v>25.8</v>
      </c>
      <c r="K1299" s="2">
        <v>25.5</v>
      </c>
      <c r="L1299" s="2">
        <v>21.6</v>
      </c>
      <c r="M1299" s="2">
        <v>21.5</v>
      </c>
    </row>
    <row r="1300" spans="1:13" ht="15.95" customHeight="1">
      <c r="A1300" s="14">
        <v>11</v>
      </c>
      <c r="B1300" s="2">
        <v>22.2</v>
      </c>
      <c r="C1300" s="2">
        <v>14.7</v>
      </c>
      <c r="D1300" s="2">
        <v>16.3</v>
      </c>
      <c r="E1300" s="2">
        <v>21.4</v>
      </c>
      <c r="F1300" s="2">
        <v>26.1</v>
      </c>
      <c r="G1300" s="2">
        <v>28.1</v>
      </c>
      <c r="H1300" s="2">
        <v>25.2</v>
      </c>
      <c r="I1300" s="2">
        <v>27.9</v>
      </c>
      <c r="J1300" s="2">
        <v>24.8</v>
      </c>
      <c r="K1300" s="2">
        <v>25.3</v>
      </c>
      <c r="L1300" s="2">
        <v>20.8</v>
      </c>
      <c r="M1300" s="2">
        <v>20</v>
      </c>
    </row>
    <row r="1301" spans="1:13" ht="15.95" customHeight="1">
      <c r="A1301" s="14">
        <v>12</v>
      </c>
      <c r="B1301" s="2">
        <v>21.7</v>
      </c>
      <c r="C1301" s="2">
        <v>17.5</v>
      </c>
      <c r="D1301" s="2">
        <v>15.4</v>
      </c>
      <c r="E1301" s="2">
        <v>22.1</v>
      </c>
      <c r="F1301" s="2">
        <v>23.4</v>
      </c>
      <c r="G1301" s="2">
        <v>22.8</v>
      </c>
      <c r="H1301" s="2">
        <v>24.1</v>
      </c>
      <c r="I1301" s="2">
        <v>28.4</v>
      </c>
      <c r="J1301" s="2">
        <v>25.7</v>
      </c>
      <c r="K1301" s="2">
        <v>25.8</v>
      </c>
      <c r="L1301" s="2">
        <v>17.600000000000001</v>
      </c>
      <c r="M1301" s="2">
        <v>19.600000000000001</v>
      </c>
    </row>
    <row r="1302" spans="1:13" ht="15.95" customHeight="1">
      <c r="A1302" s="14">
        <v>13</v>
      </c>
      <c r="B1302" s="2">
        <v>19.399999999999999</v>
      </c>
      <c r="C1302" s="2">
        <v>18.399999999999999</v>
      </c>
      <c r="D1302" s="2">
        <v>16.2</v>
      </c>
      <c r="E1302" s="2">
        <v>23.2</v>
      </c>
      <c r="F1302" s="2">
        <v>24.6</v>
      </c>
      <c r="G1302" s="2">
        <v>22</v>
      </c>
      <c r="H1302" s="2">
        <v>25.7</v>
      </c>
      <c r="I1302" s="2">
        <v>28.5</v>
      </c>
      <c r="J1302" s="2">
        <v>26</v>
      </c>
      <c r="K1302" s="2">
        <v>24.9</v>
      </c>
      <c r="L1302" s="2">
        <v>16.7</v>
      </c>
      <c r="M1302" s="2">
        <v>15.2</v>
      </c>
    </row>
    <row r="1303" spans="1:13" ht="15.95" customHeight="1">
      <c r="A1303" s="14">
        <v>14</v>
      </c>
      <c r="B1303" s="2">
        <v>21.2</v>
      </c>
      <c r="C1303" s="2">
        <v>20.100000000000001</v>
      </c>
      <c r="D1303" s="2">
        <v>18.399999999999999</v>
      </c>
      <c r="E1303" s="2">
        <v>23.2</v>
      </c>
      <c r="F1303" s="2">
        <v>24.3</v>
      </c>
      <c r="G1303" s="2">
        <v>22.7</v>
      </c>
      <c r="H1303" s="2">
        <v>26.8</v>
      </c>
      <c r="I1303" s="2">
        <v>28.8</v>
      </c>
      <c r="J1303" s="2">
        <v>23.8</v>
      </c>
      <c r="K1303" s="2">
        <v>19.8</v>
      </c>
      <c r="L1303" s="2">
        <v>19.7</v>
      </c>
      <c r="M1303" s="2">
        <v>15.6</v>
      </c>
    </row>
    <row r="1304" spans="1:13" ht="15.95" customHeight="1">
      <c r="A1304" s="14">
        <v>15</v>
      </c>
      <c r="B1304" s="2">
        <v>22.1</v>
      </c>
      <c r="C1304" s="2">
        <v>17.899999999999999</v>
      </c>
      <c r="D1304" s="2">
        <v>19.8</v>
      </c>
      <c r="E1304" s="2">
        <v>21.9</v>
      </c>
      <c r="F1304" s="2">
        <v>25.1</v>
      </c>
      <c r="G1304" s="2">
        <v>24</v>
      </c>
      <c r="H1304" s="2">
        <v>26.3</v>
      </c>
      <c r="I1304" s="2">
        <v>27.8</v>
      </c>
      <c r="J1304" s="2">
        <v>22.3</v>
      </c>
      <c r="K1304" s="2">
        <v>18.7</v>
      </c>
      <c r="L1304" s="2">
        <v>21.3</v>
      </c>
      <c r="M1304" s="2">
        <v>17.100000000000001</v>
      </c>
    </row>
    <row r="1305" spans="1:13" ht="15.95" customHeight="1">
      <c r="A1305" s="14">
        <v>16</v>
      </c>
      <c r="B1305" s="2">
        <v>14.4</v>
      </c>
      <c r="C1305" s="2">
        <v>14.3</v>
      </c>
      <c r="D1305" s="2">
        <v>21.7</v>
      </c>
      <c r="E1305" s="2">
        <v>20.100000000000001</v>
      </c>
      <c r="F1305" s="2">
        <v>25.9</v>
      </c>
      <c r="G1305" s="2">
        <v>24.3</v>
      </c>
      <c r="H1305" s="2">
        <v>27.4</v>
      </c>
      <c r="I1305" s="2">
        <v>27.9</v>
      </c>
      <c r="J1305" s="2">
        <v>22.8</v>
      </c>
      <c r="K1305" s="2">
        <v>18.3</v>
      </c>
      <c r="L1305" s="2">
        <v>21.3</v>
      </c>
      <c r="M1305" s="2">
        <v>17.600000000000001</v>
      </c>
    </row>
    <row r="1306" spans="1:13" ht="15.95" customHeight="1">
      <c r="A1306" s="14">
        <v>17</v>
      </c>
      <c r="B1306" s="2">
        <v>12.4</v>
      </c>
      <c r="C1306" s="2">
        <v>12.9</v>
      </c>
      <c r="D1306" s="2">
        <v>18.399999999999999</v>
      </c>
      <c r="E1306" s="2">
        <v>20</v>
      </c>
      <c r="F1306" s="2">
        <v>22.8</v>
      </c>
      <c r="G1306" s="2">
        <v>24.2</v>
      </c>
      <c r="H1306" s="2">
        <v>25</v>
      </c>
      <c r="I1306" s="2">
        <v>26.3</v>
      </c>
      <c r="J1306" s="2">
        <v>23.4</v>
      </c>
      <c r="K1306" s="2">
        <v>18.2</v>
      </c>
      <c r="L1306" s="2">
        <v>20.399999999999999</v>
      </c>
      <c r="M1306" s="2">
        <v>18.600000000000001</v>
      </c>
    </row>
    <row r="1307" spans="1:13" ht="15.95" customHeight="1">
      <c r="A1307" s="14">
        <v>18</v>
      </c>
      <c r="B1307" s="2">
        <v>13.4</v>
      </c>
      <c r="C1307" s="2">
        <v>14.9</v>
      </c>
      <c r="D1307" s="2">
        <v>18.399999999999999</v>
      </c>
      <c r="E1307" s="2">
        <v>21.9</v>
      </c>
      <c r="F1307" s="2">
        <v>22</v>
      </c>
      <c r="G1307" s="2">
        <v>24.8</v>
      </c>
      <c r="H1307" s="2">
        <v>27.7</v>
      </c>
      <c r="I1307" s="2">
        <v>24.8</v>
      </c>
      <c r="J1307" s="2">
        <v>23.8</v>
      </c>
      <c r="K1307" s="2">
        <v>18.899999999999999</v>
      </c>
      <c r="L1307" s="2">
        <v>19.2</v>
      </c>
      <c r="M1307" s="2">
        <v>18.600000000000001</v>
      </c>
    </row>
    <row r="1308" spans="1:13" ht="15.95" customHeight="1">
      <c r="A1308" s="14">
        <v>19</v>
      </c>
      <c r="B1308" s="2">
        <v>13.5</v>
      </c>
      <c r="C1308" s="2">
        <v>16.7</v>
      </c>
      <c r="D1308" s="2">
        <v>19.399999999999999</v>
      </c>
      <c r="E1308" s="2">
        <v>23.4</v>
      </c>
      <c r="F1308" s="2">
        <v>22.2</v>
      </c>
      <c r="G1308" s="2">
        <v>26.7</v>
      </c>
      <c r="H1308" s="2">
        <v>28</v>
      </c>
      <c r="I1308" s="2">
        <v>27</v>
      </c>
      <c r="J1308" s="2">
        <v>25.3</v>
      </c>
      <c r="K1308" s="2">
        <v>20.100000000000001</v>
      </c>
      <c r="L1308" s="2">
        <v>18.399999999999999</v>
      </c>
      <c r="M1308" s="2">
        <v>21.1</v>
      </c>
    </row>
    <row r="1309" spans="1:13" ht="15.95" customHeight="1">
      <c r="A1309" s="14">
        <v>20</v>
      </c>
      <c r="B1309" s="2">
        <v>11.5</v>
      </c>
      <c r="C1309" s="2">
        <v>19.8</v>
      </c>
      <c r="D1309" s="2">
        <v>19.600000000000001</v>
      </c>
      <c r="E1309" s="2">
        <v>25</v>
      </c>
      <c r="F1309" s="2">
        <v>22.8</v>
      </c>
      <c r="G1309" s="2">
        <v>26.9</v>
      </c>
      <c r="H1309" s="2">
        <v>25.6</v>
      </c>
      <c r="I1309" s="2">
        <v>25.7</v>
      </c>
      <c r="J1309" s="2">
        <v>24.8</v>
      </c>
      <c r="K1309" s="2">
        <v>21.4</v>
      </c>
      <c r="L1309" s="2">
        <v>17.7</v>
      </c>
      <c r="M1309" s="2">
        <v>19.899999999999999</v>
      </c>
    </row>
    <row r="1310" spans="1:13" ht="15.95" customHeight="1">
      <c r="A1310" s="14">
        <v>21</v>
      </c>
      <c r="B1310" s="2">
        <v>12.9</v>
      </c>
      <c r="C1310" s="2">
        <v>15.4</v>
      </c>
      <c r="D1310" s="2">
        <v>21.5</v>
      </c>
      <c r="E1310" s="2">
        <v>24.6</v>
      </c>
      <c r="F1310" s="2">
        <v>18.899999999999999</v>
      </c>
      <c r="G1310" s="2">
        <v>25.3</v>
      </c>
      <c r="H1310" s="2">
        <v>25.7</v>
      </c>
      <c r="I1310" s="2">
        <v>27.6</v>
      </c>
      <c r="J1310" s="2">
        <v>24</v>
      </c>
      <c r="K1310" s="2">
        <v>23</v>
      </c>
      <c r="L1310" s="2">
        <v>13.8</v>
      </c>
      <c r="M1310" s="2">
        <v>17.399999999999999</v>
      </c>
    </row>
    <row r="1311" spans="1:13" ht="15.95" customHeight="1">
      <c r="A1311" s="14">
        <v>22</v>
      </c>
      <c r="B1311" s="2">
        <v>16</v>
      </c>
      <c r="C1311" s="2">
        <v>15.3</v>
      </c>
      <c r="D1311" s="2">
        <v>21.9</v>
      </c>
      <c r="E1311" s="2">
        <v>25.3</v>
      </c>
      <c r="F1311" s="2">
        <v>20.8</v>
      </c>
      <c r="G1311" s="2">
        <v>27.9</v>
      </c>
      <c r="H1311" s="2">
        <v>24.9</v>
      </c>
      <c r="I1311" s="2">
        <v>25.1</v>
      </c>
      <c r="J1311" s="2">
        <v>24.8</v>
      </c>
      <c r="K1311" s="2">
        <v>23.2</v>
      </c>
      <c r="L1311" s="2">
        <v>14.2</v>
      </c>
      <c r="M1311" s="2">
        <v>16.600000000000001</v>
      </c>
    </row>
    <row r="1312" spans="1:13" ht="15.95" customHeight="1">
      <c r="A1312" s="14">
        <v>23</v>
      </c>
      <c r="B1312" s="2">
        <v>17.399999999999999</v>
      </c>
      <c r="C1312" s="2">
        <v>15.9</v>
      </c>
      <c r="D1312" s="2">
        <v>22.3</v>
      </c>
      <c r="E1312" s="2">
        <v>25.9</v>
      </c>
      <c r="F1312" s="2">
        <v>22.1</v>
      </c>
      <c r="G1312" s="2">
        <v>24.4</v>
      </c>
      <c r="H1312" s="2">
        <v>24.7</v>
      </c>
      <c r="I1312" s="2">
        <v>26.8</v>
      </c>
      <c r="J1312" s="2">
        <v>25.9</v>
      </c>
      <c r="K1312" s="2">
        <v>24</v>
      </c>
      <c r="L1312" s="2">
        <v>13.8</v>
      </c>
      <c r="M1312" s="2">
        <v>17</v>
      </c>
    </row>
    <row r="1313" spans="1:13">
      <c r="A1313" s="14">
        <v>24</v>
      </c>
      <c r="B1313" s="2">
        <v>14.8</v>
      </c>
      <c r="C1313" s="2">
        <v>14</v>
      </c>
      <c r="D1313" s="2">
        <v>19.399999999999999</v>
      </c>
      <c r="E1313" s="2">
        <v>25.5</v>
      </c>
      <c r="F1313" s="2">
        <v>24.9</v>
      </c>
      <c r="G1313" s="2">
        <v>23.6</v>
      </c>
      <c r="H1313" s="2">
        <v>25.7</v>
      </c>
      <c r="I1313" s="2">
        <v>25.7</v>
      </c>
      <c r="J1313" s="2">
        <v>26.2</v>
      </c>
      <c r="K1313" s="2">
        <v>24.7</v>
      </c>
      <c r="L1313" s="2">
        <v>16.3</v>
      </c>
      <c r="M1313" s="2">
        <v>14.8</v>
      </c>
    </row>
    <row r="1314" spans="1:13">
      <c r="A1314" s="14">
        <v>25</v>
      </c>
      <c r="B1314" s="2">
        <v>13.9</v>
      </c>
      <c r="C1314" s="2">
        <v>12.5</v>
      </c>
      <c r="D1314" s="2">
        <v>16.600000000000001</v>
      </c>
      <c r="E1314" s="2">
        <v>22.5</v>
      </c>
      <c r="F1314" s="2">
        <v>26.1</v>
      </c>
      <c r="G1314" s="2">
        <v>24.2</v>
      </c>
      <c r="H1314" s="2">
        <v>27.8</v>
      </c>
      <c r="I1314" s="2">
        <v>26.6</v>
      </c>
      <c r="J1314" s="2">
        <v>25.9</v>
      </c>
      <c r="K1314" s="2">
        <v>25.2</v>
      </c>
      <c r="L1314" s="2">
        <v>20.100000000000001</v>
      </c>
      <c r="M1314" s="2">
        <v>13.7</v>
      </c>
    </row>
    <row r="1315" spans="1:13">
      <c r="A1315" s="14">
        <v>26</v>
      </c>
      <c r="B1315" s="2">
        <v>11.4</v>
      </c>
      <c r="C1315" s="2">
        <v>12.8</v>
      </c>
      <c r="D1315" s="2">
        <v>16.899999999999999</v>
      </c>
      <c r="E1315" s="2">
        <v>24</v>
      </c>
      <c r="F1315" s="2">
        <v>26.9</v>
      </c>
      <c r="G1315" s="2">
        <v>24.2</v>
      </c>
      <c r="H1315" s="2">
        <v>28.2</v>
      </c>
      <c r="I1315" s="2">
        <v>26.8</v>
      </c>
      <c r="J1315" s="2">
        <v>25.1</v>
      </c>
      <c r="K1315" s="2">
        <v>24.4</v>
      </c>
      <c r="L1315" s="2">
        <v>21.4</v>
      </c>
      <c r="M1315" s="2">
        <v>19.100000000000001</v>
      </c>
    </row>
    <row r="1316" spans="1:13">
      <c r="A1316" s="14">
        <v>27</v>
      </c>
      <c r="B1316" s="2">
        <v>10.7</v>
      </c>
      <c r="C1316" s="2">
        <v>10.3</v>
      </c>
      <c r="D1316" s="2">
        <v>18.2</v>
      </c>
      <c r="E1316" s="2">
        <v>20.8</v>
      </c>
      <c r="F1316" s="2">
        <v>28.2</v>
      </c>
      <c r="G1316" s="2">
        <v>26</v>
      </c>
      <c r="H1316" s="2">
        <v>28.5</v>
      </c>
      <c r="I1316" s="2">
        <v>27.9</v>
      </c>
      <c r="J1316" s="2">
        <v>24.7</v>
      </c>
      <c r="K1316" s="2">
        <v>25</v>
      </c>
      <c r="L1316" s="2">
        <v>22</v>
      </c>
      <c r="M1316" s="2">
        <v>19.2</v>
      </c>
    </row>
    <row r="1317" spans="1:13">
      <c r="A1317" s="14">
        <v>28</v>
      </c>
      <c r="B1317" s="2">
        <v>11.8</v>
      </c>
      <c r="C1317" s="2">
        <v>9.3000000000000007</v>
      </c>
      <c r="D1317" s="2">
        <v>18.399999999999999</v>
      </c>
      <c r="E1317" s="2">
        <v>21.9</v>
      </c>
      <c r="F1317" s="2">
        <v>25.8</v>
      </c>
      <c r="G1317" s="2">
        <v>26.9</v>
      </c>
      <c r="H1317" s="2">
        <v>28.4</v>
      </c>
      <c r="I1317" s="2">
        <v>24.4</v>
      </c>
      <c r="J1317" s="2">
        <v>24.7</v>
      </c>
      <c r="K1317" s="2">
        <v>24.8</v>
      </c>
      <c r="L1317" s="2">
        <v>23</v>
      </c>
      <c r="M1317" s="2">
        <v>19.100000000000001</v>
      </c>
    </row>
    <row r="1318" spans="1:13">
      <c r="A1318" s="14">
        <v>29</v>
      </c>
      <c r="B1318" s="2">
        <v>11.8</v>
      </c>
      <c r="C1318" s="2">
        <v>10</v>
      </c>
      <c r="D1318" s="2">
        <v>21.3</v>
      </c>
      <c r="E1318" s="2">
        <v>24.6</v>
      </c>
      <c r="F1318" s="2">
        <v>23.5</v>
      </c>
      <c r="G1318" s="2">
        <v>27</v>
      </c>
      <c r="H1318" s="2">
        <v>28.5</v>
      </c>
      <c r="I1318" s="2">
        <v>27</v>
      </c>
      <c r="J1318" s="2">
        <v>25</v>
      </c>
      <c r="K1318" s="2">
        <v>22.5</v>
      </c>
      <c r="L1318" s="2">
        <v>22.3</v>
      </c>
      <c r="M1318" s="2">
        <v>19.3</v>
      </c>
    </row>
    <row r="1319" spans="1:13">
      <c r="A1319" s="14">
        <v>30</v>
      </c>
      <c r="B1319" s="2">
        <v>10.6</v>
      </c>
      <c r="C1319" s="2"/>
      <c r="D1319" s="2">
        <v>19.5</v>
      </c>
      <c r="E1319" s="2">
        <v>25.8</v>
      </c>
      <c r="F1319" s="2">
        <v>24.2</v>
      </c>
      <c r="G1319" s="2">
        <v>27.3</v>
      </c>
      <c r="H1319" s="2">
        <v>28.9</v>
      </c>
      <c r="I1319" s="2">
        <v>27.4</v>
      </c>
      <c r="J1319" s="2">
        <v>24.1</v>
      </c>
      <c r="K1319" s="2">
        <v>20</v>
      </c>
      <c r="L1319" s="2">
        <v>21.8</v>
      </c>
      <c r="M1319" s="2">
        <v>19.3</v>
      </c>
    </row>
    <row r="1320" spans="1:13">
      <c r="A1320" s="14">
        <v>31</v>
      </c>
      <c r="B1320" s="2">
        <v>11.8</v>
      </c>
      <c r="C1320" s="2"/>
      <c r="D1320" s="2">
        <v>21.4</v>
      </c>
      <c r="E1320" s="2"/>
      <c r="F1320" s="2">
        <v>27.2</v>
      </c>
      <c r="G1320" s="2"/>
      <c r="H1320" s="2">
        <v>25.9</v>
      </c>
      <c r="I1320" s="2">
        <v>28.1</v>
      </c>
      <c r="J1320" s="2"/>
      <c r="K1320" s="2">
        <v>19.600000000000001</v>
      </c>
      <c r="L1320" s="2"/>
      <c r="M1320" s="2">
        <v>18</v>
      </c>
    </row>
    <row r="1321" spans="1:13" ht="18">
      <c r="A1321" s="9">
        <v>2001</v>
      </c>
      <c r="B1321" s="9"/>
      <c r="C1321" s="9"/>
      <c r="D1321" s="9"/>
      <c r="E1321" s="9"/>
      <c r="F1321" s="9"/>
      <c r="G1321" s="10"/>
      <c r="H1321" s="10"/>
      <c r="I1321" s="9"/>
      <c r="J1321" s="12"/>
      <c r="K1321" s="12"/>
      <c r="L1321" s="11"/>
      <c r="M1321" s="10"/>
    </row>
    <row r="1322" spans="1:13">
      <c r="A1322" s="13" t="s">
        <v>15</v>
      </c>
      <c r="B1322" s="4" t="s">
        <v>2</v>
      </c>
      <c r="C1322" s="4" t="s">
        <v>3</v>
      </c>
      <c r="D1322" s="4" t="s">
        <v>4</v>
      </c>
      <c r="E1322" s="4" t="s">
        <v>5</v>
      </c>
      <c r="F1322" s="4" t="s">
        <v>6</v>
      </c>
      <c r="G1322" s="4" t="s">
        <v>7</v>
      </c>
      <c r="H1322" s="4" t="s">
        <v>8</v>
      </c>
      <c r="I1322" s="4" t="s">
        <v>9</v>
      </c>
      <c r="J1322" s="4" t="s">
        <v>10</v>
      </c>
      <c r="K1322" s="4" t="s">
        <v>11</v>
      </c>
      <c r="L1322" s="4" t="s">
        <v>12</v>
      </c>
      <c r="M1322" s="4" t="s">
        <v>13</v>
      </c>
    </row>
    <row r="1323" spans="1:13">
      <c r="A1323" s="14">
        <v>1</v>
      </c>
      <c r="B1323" s="6">
        <v>15.6</v>
      </c>
      <c r="C1323" s="6">
        <v>14.3</v>
      </c>
      <c r="D1323" s="6">
        <v>17.3</v>
      </c>
      <c r="E1323" s="6">
        <v>21.8</v>
      </c>
      <c r="F1323" s="6">
        <v>23</v>
      </c>
      <c r="G1323" s="6">
        <v>24.3</v>
      </c>
      <c r="H1323" s="6">
        <v>26.9</v>
      </c>
      <c r="I1323" s="6">
        <v>27.5</v>
      </c>
      <c r="J1323" s="6">
        <v>25</v>
      </c>
      <c r="K1323" s="6">
        <v>26.4</v>
      </c>
      <c r="L1323" s="6">
        <v>23.8</v>
      </c>
      <c r="M1323" s="7">
        <v>20.2</v>
      </c>
    </row>
    <row r="1324" spans="1:13">
      <c r="A1324" s="14">
        <v>2</v>
      </c>
      <c r="B1324" s="6">
        <v>16.899999999999999</v>
      </c>
      <c r="C1324" s="6">
        <v>12.4</v>
      </c>
      <c r="D1324" s="6">
        <v>17.100000000000001</v>
      </c>
      <c r="E1324" s="6">
        <v>23</v>
      </c>
      <c r="F1324" s="6">
        <v>23.9</v>
      </c>
      <c r="G1324" s="6">
        <v>23.9</v>
      </c>
      <c r="H1324" s="6">
        <v>26.8</v>
      </c>
      <c r="I1324" s="6">
        <v>24.8</v>
      </c>
      <c r="J1324" s="6">
        <v>25.5</v>
      </c>
      <c r="K1324" s="6">
        <v>26.4</v>
      </c>
      <c r="L1324" s="6">
        <v>25.1</v>
      </c>
      <c r="M1324" s="7">
        <v>22.8</v>
      </c>
    </row>
    <row r="1325" spans="1:13">
      <c r="A1325" s="14">
        <v>3</v>
      </c>
      <c r="B1325" s="6">
        <v>19.7</v>
      </c>
      <c r="C1325" s="6">
        <v>11.4</v>
      </c>
      <c r="D1325" s="6">
        <v>18</v>
      </c>
      <c r="E1325" s="6">
        <v>24.5</v>
      </c>
      <c r="F1325" s="6">
        <v>23.3</v>
      </c>
      <c r="G1325" s="6">
        <v>24.6</v>
      </c>
      <c r="H1325" s="6">
        <v>25.5</v>
      </c>
      <c r="I1325" s="6">
        <v>23.6</v>
      </c>
      <c r="J1325" s="6">
        <v>25.3</v>
      </c>
      <c r="K1325" s="6">
        <v>24.9</v>
      </c>
      <c r="L1325" s="6">
        <v>25.4</v>
      </c>
      <c r="M1325" s="7">
        <v>22.2</v>
      </c>
    </row>
    <row r="1326" spans="1:13">
      <c r="A1326" s="14">
        <v>4</v>
      </c>
      <c r="B1326" s="6">
        <v>15.7</v>
      </c>
      <c r="C1326" s="6">
        <v>12.6</v>
      </c>
      <c r="D1326" s="6">
        <v>18.5</v>
      </c>
      <c r="E1326" s="6">
        <v>24.8</v>
      </c>
      <c r="F1326" s="6">
        <v>24.3</v>
      </c>
      <c r="G1326" s="6">
        <v>25.9</v>
      </c>
      <c r="H1326" s="6">
        <v>25.1</v>
      </c>
      <c r="I1326" s="6">
        <v>24.5</v>
      </c>
      <c r="J1326" s="6">
        <v>25.8</v>
      </c>
      <c r="K1326" s="6">
        <v>21.6</v>
      </c>
      <c r="L1326" s="6">
        <v>25.8</v>
      </c>
      <c r="M1326" s="7">
        <v>21.7</v>
      </c>
    </row>
    <row r="1327" spans="1:13">
      <c r="A1327" s="14">
        <v>5</v>
      </c>
      <c r="B1327" s="6">
        <v>17.3</v>
      </c>
      <c r="C1327" s="6">
        <v>15.5</v>
      </c>
      <c r="D1327" s="6">
        <v>17.5</v>
      </c>
      <c r="E1327" s="6">
        <v>20.5</v>
      </c>
      <c r="F1327" s="6">
        <v>25.7</v>
      </c>
      <c r="G1327" s="6">
        <v>24.6</v>
      </c>
      <c r="H1327" s="6">
        <v>25.2</v>
      </c>
      <c r="I1327" s="6">
        <v>25.4</v>
      </c>
      <c r="J1327" s="6">
        <v>25.8</v>
      </c>
      <c r="K1327" s="6">
        <v>22.5</v>
      </c>
      <c r="L1327" s="6">
        <v>21.5</v>
      </c>
      <c r="M1327" s="7">
        <v>22</v>
      </c>
    </row>
    <row r="1328" spans="1:13">
      <c r="A1328" s="14">
        <v>6</v>
      </c>
      <c r="B1328" s="6">
        <v>19.399999999999999</v>
      </c>
      <c r="C1328" s="6">
        <v>16.3</v>
      </c>
      <c r="D1328" s="6">
        <v>18.899999999999999</v>
      </c>
      <c r="E1328" s="6">
        <v>21.4</v>
      </c>
      <c r="F1328" s="6">
        <v>26</v>
      </c>
      <c r="G1328" s="6">
        <v>23.7</v>
      </c>
      <c r="H1328" s="6">
        <v>28</v>
      </c>
      <c r="I1328" s="6">
        <v>25.9</v>
      </c>
      <c r="J1328" s="6">
        <v>24.7</v>
      </c>
      <c r="K1328" s="6">
        <v>24.7</v>
      </c>
      <c r="L1328" s="6">
        <v>19.399999999999999</v>
      </c>
      <c r="M1328" s="7">
        <v>15.3</v>
      </c>
    </row>
    <row r="1329" spans="1:13">
      <c r="A1329" s="14">
        <v>7</v>
      </c>
      <c r="B1329" s="6">
        <v>20.8</v>
      </c>
      <c r="C1329" s="6">
        <v>17.7</v>
      </c>
      <c r="D1329" s="6">
        <v>20.100000000000001</v>
      </c>
      <c r="E1329" s="6">
        <v>22</v>
      </c>
      <c r="F1329" s="6">
        <v>26.7</v>
      </c>
      <c r="G1329" s="6">
        <v>26.3</v>
      </c>
      <c r="H1329" s="6">
        <v>29.9</v>
      </c>
      <c r="I1329" s="6">
        <v>26.3</v>
      </c>
      <c r="J1329" s="6">
        <v>26</v>
      </c>
      <c r="K1329" s="6">
        <v>25.8</v>
      </c>
      <c r="L1329" s="6">
        <v>20.8</v>
      </c>
      <c r="M1329" s="7">
        <v>13.4</v>
      </c>
    </row>
    <row r="1330" spans="1:13">
      <c r="A1330" s="14">
        <v>8</v>
      </c>
      <c r="B1330" s="6">
        <v>20.6</v>
      </c>
      <c r="C1330" s="6">
        <v>15.5</v>
      </c>
      <c r="D1330" s="6">
        <v>16.100000000000001</v>
      </c>
      <c r="E1330" s="6">
        <v>24.3</v>
      </c>
      <c r="F1330" s="6">
        <v>26.3</v>
      </c>
      <c r="G1330" s="6">
        <v>27.9</v>
      </c>
      <c r="H1330" s="6">
        <v>26</v>
      </c>
      <c r="I1330" s="6">
        <v>27.4</v>
      </c>
      <c r="J1330" s="6">
        <v>26</v>
      </c>
      <c r="K1330" s="6">
        <v>26.5</v>
      </c>
      <c r="L1330" s="6">
        <v>20.8</v>
      </c>
      <c r="M1330" s="7">
        <v>15.9</v>
      </c>
    </row>
    <row r="1331" spans="1:13">
      <c r="A1331" s="14">
        <v>9</v>
      </c>
      <c r="B1331" s="6">
        <v>17.2</v>
      </c>
      <c r="C1331" s="6">
        <v>11.5</v>
      </c>
      <c r="D1331" s="6">
        <v>13.8</v>
      </c>
      <c r="E1331" s="6">
        <v>24.8</v>
      </c>
      <c r="F1331" s="6">
        <v>25.7</v>
      </c>
      <c r="G1331" s="6">
        <v>28</v>
      </c>
      <c r="H1331" s="6">
        <v>25.6</v>
      </c>
      <c r="I1331" s="6">
        <v>28.3</v>
      </c>
      <c r="J1331" s="6">
        <v>25.4</v>
      </c>
      <c r="K1331" s="6">
        <v>21.8</v>
      </c>
      <c r="L1331" s="6">
        <v>21.2</v>
      </c>
      <c r="M1331" s="7">
        <v>18.5</v>
      </c>
    </row>
    <row r="1332" spans="1:13">
      <c r="A1332" s="14">
        <v>10</v>
      </c>
      <c r="B1332" s="6">
        <v>12.7</v>
      </c>
      <c r="C1332" s="6">
        <v>12.9</v>
      </c>
      <c r="D1332" s="6">
        <v>14.2</v>
      </c>
      <c r="E1332" s="6">
        <v>25.2</v>
      </c>
      <c r="F1332" s="6">
        <v>24.3</v>
      </c>
      <c r="G1332" s="6">
        <v>25.4</v>
      </c>
      <c r="H1332" s="6">
        <v>27</v>
      </c>
      <c r="I1332" s="6">
        <v>27.2</v>
      </c>
      <c r="J1332" s="6">
        <v>24.6</v>
      </c>
      <c r="K1332" s="6">
        <v>21.4</v>
      </c>
      <c r="L1332" s="6">
        <v>20.399999999999999</v>
      </c>
      <c r="M1332" s="7">
        <v>16.399999999999999</v>
      </c>
    </row>
    <row r="1333" spans="1:13">
      <c r="A1333" s="14">
        <v>11</v>
      </c>
      <c r="B1333" s="6">
        <v>12.1</v>
      </c>
      <c r="C1333" s="6">
        <v>13.4</v>
      </c>
      <c r="D1333" s="6">
        <v>16</v>
      </c>
      <c r="E1333" s="6">
        <v>16.2</v>
      </c>
      <c r="F1333" s="6">
        <v>22.4</v>
      </c>
      <c r="G1333" s="6">
        <v>23.9</v>
      </c>
      <c r="H1333" s="6">
        <v>28.3</v>
      </c>
      <c r="I1333" s="6">
        <v>25.9</v>
      </c>
      <c r="J1333" s="6">
        <v>25.8</v>
      </c>
      <c r="K1333" s="6">
        <v>24.5</v>
      </c>
      <c r="L1333" s="6">
        <v>19.899999999999999</v>
      </c>
      <c r="M1333" s="7">
        <v>15.8</v>
      </c>
    </row>
    <row r="1334" spans="1:13">
      <c r="A1334" s="14">
        <v>12</v>
      </c>
      <c r="B1334" s="6">
        <v>14.4</v>
      </c>
      <c r="C1334" s="6">
        <v>13.8</v>
      </c>
      <c r="D1334" s="6">
        <v>15.9</v>
      </c>
      <c r="E1334" s="6">
        <v>15.8</v>
      </c>
      <c r="F1334" s="6">
        <v>24</v>
      </c>
      <c r="G1334" s="6">
        <v>26.9</v>
      </c>
      <c r="H1334" s="6">
        <v>29.2</v>
      </c>
      <c r="I1334" s="6">
        <v>25.6</v>
      </c>
      <c r="J1334" s="6">
        <v>24</v>
      </c>
      <c r="K1334" s="6">
        <v>25</v>
      </c>
      <c r="L1334" s="6">
        <v>18.3</v>
      </c>
      <c r="M1334" s="7">
        <v>15.9</v>
      </c>
    </row>
    <row r="1335" spans="1:13">
      <c r="A1335" s="14">
        <v>13</v>
      </c>
      <c r="B1335" s="6">
        <v>16.2</v>
      </c>
      <c r="C1335" s="6">
        <v>15.7</v>
      </c>
      <c r="D1335" s="6">
        <v>15.9</v>
      </c>
      <c r="E1335" s="6">
        <v>18.2</v>
      </c>
      <c r="F1335" s="6">
        <v>24.9</v>
      </c>
      <c r="G1335" s="6">
        <v>24.2</v>
      </c>
      <c r="H1335" s="6">
        <v>30.1</v>
      </c>
      <c r="I1335" s="6">
        <v>25.4</v>
      </c>
      <c r="J1335" s="6">
        <v>25</v>
      </c>
      <c r="K1335" s="6">
        <v>24.3</v>
      </c>
      <c r="L1335" s="6">
        <v>16.7</v>
      </c>
      <c r="M1335" s="7">
        <v>15.2</v>
      </c>
    </row>
    <row r="1336" spans="1:13">
      <c r="A1336" s="14">
        <v>14</v>
      </c>
      <c r="B1336" s="6">
        <v>17.2</v>
      </c>
      <c r="C1336" s="6">
        <v>14.8</v>
      </c>
      <c r="D1336" s="6">
        <v>16.5</v>
      </c>
      <c r="E1336" s="6">
        <v>19.399999999999999</v>
      </c>
      <c r="F1336" s="6">
        <v>25.3</v>
      </c>
      <c r="G1336" s="6">
        <v>24.8</v>
      </c>
      <c r="H1336" s="6">
        <v>26</v>
      </c>
      <c r="I1336" s="6">
        <v>25.3</v>
      </c>
      <c r="J1336" s="6">
        <v>25.8</v>
      </c>
      <c r="K1336" s="6">
        <v>25.3</v>
      </c>
      <c r="L1336" s="6">
        <v>14</v>
      </c>
      <c r="M1336" s="7">
        <v>11.8</v>
      </c>
    </row>
    <row r="1337" spans="1:13">
      <c r="A1337" s="14">
        <v>15</v>
      </c>
      <c r="B1337" s="6">
        <v>15.5</v>
      </c>
      <c r="C1337" s="6">
        <v>13.2</v>
      </c>
      <c r="D1337" s="6">
        <v>19.5</v>
      </c>
      <c r="E1337" s="6">
        <v>20.5</v>
      </c>
      <c r="F1337" s="6">
        <v>25.9</v>
      </c>
      <c r="G1337" s="6">
        <v>26.3</v>
      </c>
      <c r="H1337" s="6">
        <v>24.8</v>
      </c>
      <c r="I1337" s="6">
        <v>25.2</v>
      </c>
      <c r="J1337" s="6">
        <v>26.6</v>
      </c>
      <c r="K1337" s="6">
        <v>25.4</v>
      </c>
      <c r="L1337" s="6">
        <v>14</v>
      </c>
      <c r="M1337" s="7">
        <v>12.4</v>
      </c>
    </row>
    <row r="1338" spans="1:13">
      <c r="A1338" s="14">
        <v>16</v>
      </c>
      <c r="B1338" s="6">
        <v>12.5</v>
      </c>
      <c r="C1338" s="6">
        <v>15.9</v>
      </c>
      <c r="D1338" s="6">
        <v>21.4</v>
      </c>
      <c r="E1338" s="6">
        <v>21.7</v>
      </c>
      <c r="F1338" s="6">
        <v>23.3</v>
      </c>
      <c r="G1338" s="6">
        <v>27.2</v>
      </c>
      <c r="H1338" s="6">
        <v>23.8</v>
      </c>
      <c r="I1338" s="6">
        <v>26.3</v>
      </c>
      <c r="J1338" s="6">
        <v>27.6</v>
      </c>
      <c r="K1338" s="6">
        <v>25.5</v>
      </c>
      <c r="L1338" s="6">
        <v>13.4</v>
      </c>
      <c r="M1338" s="7">
        <v>15.9</v>
      </c>
    </row>
    <row r="1339" spans="1:13">
      <c r="A1339" s="14">
        <v>17</v>
      </c>
      <c r="B1339" s="6">
        <v>13.1</v>
      </c>
      <c r="C1339" s="6">
        <v>13.6</v>
      </c>
      <c r="D1339" s="6">
        <v>22.9</v>
      </c>
      <c r="E1339" s="6">
        <v>22.5</v>
      </c>
      <c r="F1339" s="6">
        <v>22.6</v>
      </c>
      <c r="G1339" s="6">
        <v>28</v>
      </c>
      <c r="H1339" s="6">
        <v>25.9</v>
      </c>
      <c r="I1339" s="6">
        <v>26.8</v>
      </c>
      <c r="J1339" s="6">
        <v>27.6</v>
      </c>
      <c r="K1339" s="6">
        <v>23.7</v>
      </c>
      <c r="L1339" s="6">
        <v>13.9</v>
      </c>
      <c r="M1339" s="7">
        <v>18.100000000000001</v>
      </c>
    </row>
    <row r="1340" spans="1:13">
      <c r="A1340" s="14">
        <v>18</v>
      </c>
      <c r="B1340" s="6">
        <v>14.3</v>
      </c>
      <c r="C1340" s="6">
        <v>16.899999999999999</v>
      </c>
      <c r="D1340" s="6">
        <v>22.9</v>
      </c>
      <c r="E1340" s="6">
        <v>23.9</v>
      </c>
      <c r="F1340" s="6">
        <v>24.3</v>
      </c>
      <c r="G1340" s="6">
        <v>28.1</v>
      </c>
      <c r="H1340" s="6">
        <v>26.8</v>
      </c>
      <c r="I1340" s="6">
        <v>27.3</v>
      </c>
      <c r="J1340" s="6">
        <v>27.5</v>
      </c>
      <c r="K1340" s="6">
        <v>23.1</v>
      </c>
      <c r="L1340" s="6">
        <v>13.8</v>
      </c>
      <c r="M1340" s="7">
        <v>15.6</v>
      </c>
    </row>
    <row r="1341" spans="1:13">
      <c r="A1341" s="14">
        <v>19</v>
      </c>
      <c r="B1341" s="6">
        <v>18.3</v>
      </c>
      <c r="C1341" s="6">
        <v>18</v>
      </c>
      <c r="D1341" s="6">
        <v>21.2</v>
      </c>
      <c r="E1341" s="6">
        <v>24.8</v>
      </c>
      <c r="F1341" s="6">
        <v>21.8</v>
      </c>
      <c r="G1341" s="6">
        <v>28.7</v>
      </c>
      <c r="H1341" s="6">
        <v>26.8</v>
      </c>
      <c r="I1341" s="6">
        <v>27.3</v>
      </c>
      <c r="J1341" s="6">
        <v>27.4</v>
      </c>
      <c r="K1341" s="6">
        <v>22.5</v>
      </c>
      <c r="L1341" s="6">
        <v>13.7</v>
      </c>
      <c r="M1341" s="7">
        <v>14.1</v>
      </c>
    </row>
    <row r="1342" spans="1:13">
      <c r="A1342" s="14">
        <v>20</v>
      </c>
      <c r="B1342" s="6">
        <v>19.5</v>
      </c>
      <c r="C1342" s="6">
        <v>19.399999999999999</v>
      </c>
      <c r="D1342" s="6">
        <v>22.6</v>
      </c>
      <c r="E1342" s="6">
        <v>24.6</v>
      </c>
      <c r="F1342" s="6">
        <v>25.6</v>
      </c>
      <c r="G1342" s="6">
        <v>29.2</v>
      </c>
      <c r="H1342" s="6">
        <v>26.2</v>
      </c>
      <c r="I1342" s="6">
        <v>28</v>
      </c>
      <c r="J1342" s="6">
        <v>27.6</v>
      </c>
      <c r="K1342" s="6">
        <v>23.3</v>
      </c>
      <c r="L1342" s="6">
        <v>14.3</v>
      </c>
      <c r="M1342" s="7">
        <v>13.9</v>
      </c>
    </row>
    <row r="1343" spans="1:13">
      <c r="A1343" s="14">
        <v>21</v>
      </c>
      <c r="B1343" s="6">
        <v>19.100000000000001</v>
      </c>
      <c r="C1343" s="6">
        <v>19.100000000000001</v>
      </c>
      <c r="D1343" s="6">
        <v>22.2</v>
      </c>
      <c r="E1343" s="6">
        <v>25.3</v>
      </c>
      <c r="F1343" s="6">
        <v>26.9</v>
      </c>
      <c r="G1343" s="6">
        <v>25.1</v>
      </c>
      <c r="H1343" s="6">
        <v>25.1</v>
      </c>
      <c r="I1343" s="6">
        <v>28.1</v>
      </c>
      <c r="J1343" s="6">
        <v>26.3</v>
      </c>
      <c r="K1343" s="6">
        <v>24.2</v>
      </c>
      <c r="L1343" s="6">
        <v>14.8</v>
      </c>
      <c r="M1343" s="7">
        <v>14.7</v>
      </c>
    </row>
    <row r="1344" spans="1:13">
      <c r="A1344" s="14">
        <v>22</v>
      </c>
      <c r="B1344" s="6">
        <v>20.9</v>
      </c>
      <c r="C1344" s="6">
        <v>19.3</v>
      </c>
      <c r="D1344" s="6">
        <v>21.4</v>
      </c>
      <c r="E1344" s="6">
        <v>24.5</v>
      </c>
      <c r="F1344" s="6">
        <v>23.9</v>
      </c>
      <c r="G1344" s="6">
        <v>25.8</v>
      </c>
      <c r="H1344" s="6">
        <v>25</v>
      </c>
      <c r="I1344" s="6">
        <v>27.7</v>
      </c>
      <c r="J1344" s="6">
        <v>25.4</v>
      </c>
      <c r="K1344" s="6">
        <v>24.6</v>
      </c>
      <c r="L1344" s="6">
        <v>14.4</v>
      </c>
      <c r="M1344" s="7">
        <v>13.9</v>
      </c>
    </row>
    <row r="1345" spans="1:13">
      <c r="A1345" s="14">
        <v>23</v>
      </c>
      <c r="B1345" s="6">
        <v>22.6</v>
      </c>
      <c r="C1345" s="6">
        <v>20.6</v>
      </c>
      <c r="D1345" s="6">
        <v>23.7</v>
      </c>
      <c r="E1345" s="6">
        <v>19.8</v>
      </c>
      <c r="F1345" s="6">
        <v>27.1</v>
      </c>
      <c r="G1345" s="6">
        <v>25.8</v>
      </c>
      <c r="H1345" s="6">
        <v>25.9</v>
      </c>
      <c r="I1345" s="6">
        <v>28</v>
      </c>
      <c r="J1345" s="6">
        <v>24.3</v>
      </c>
      <c r="K1345" s="6">
        <v>24</v>
      </c>
      <c r="L1345" s="6">
        <v>14.4</v>
      </c>
      <c r="M1345" s="7">
        <v>11.3</v>
      </c>
    </row>
    <row r="1346" spans="1:13">
      <c r="A1346" s="14">
        <v>24</v>
      </c>
      <c r="B1346" s="6">
        <v>22.3</v>
      </c>
      <c r="C1346" s="6">
        <v>21.3</v>
      </c>
      <c r="D1346" s="6">
        <v>23.9</v>
      </c>
      <c r="E1346" s="6">
        <v>19.2</v>
      </c>
      <c r="F1346" s="6">
        <v>25.2</v>
      </c>
      <c r="G1346" s="6">
        <v>28.1</v>
      </c>
      <c r="H1346" s="6">
        <v>27</v>
      </c>
      <c r="I1346" s="6">
        <v>25.1</v>
      </c>
      <c r="J1346" s="6">
        <v>25.6</v>
      </c>
      <c r="K1346" s="6">
        <v>22.2</v>
      </c>
      <c r="L1346" s="6">
        <v>15.3</v>
      </c>
      <c r="M1346" s="7">
        <v>9.4</v>
      </c>
    </row>
    <row r="1347" spans="1:13">
      <c r="A1347" s="14">
        <v>25</v>
      </c>
      <c r="B1347" s="6">
        <v>22.4</v>
      </c>
      <c r="C1347" s="6">
        <v>16.100000000000001</v>
      </c>
      <c r="D1347" s="6">
        <v>24</v>
      </c>
      <c r="E1347" s="6">
        <v>19.2</v>
      </c>
      <c r="F1347" s="6">
        <v>26.5</v>
      </c>
      <c r="G1347" s="6">
        <v>28.3</v>
      </c>
      <c r="H1347" s="6">
        <v>28.1</v>
      </c>
      <c r="I1347" s="6">
        <v>24.5</v>
      </c>
      <c r="J1347" s="6">
        <v>26.2</v>
      </c>
      <c r="K1347" s="6">
        <v>21.6</v>
      </c>
      <c r="L1347" s="6">
        <v>16.5</v>
      </c>
      <c r="M1347" s="7">
        <v>10</v>
      </c>
    </row>
    <row r="1348" spans="1:13">
      <c r="A1348" s="14">
        <v>26</v>
      </c>
      <c r="B1348" s="6">
        <v>14.4</v>
      </c>
      <c r="C1348" s="6">
        <v>14.2</v>
      </c>
      <c r="D1348" s="6">
        <v>19.600000000000001</v>
      </c>
      <c r="E1348" s="6">
        <v>20.100000000000001</v>
      </c>
      <c r="F1348" s="6">
        <v>26.1</v>
      </c>
      <c r="G1348" s="6">
        <v>28.4</v>
      </c>
      <c r="H1348" s="6">
        <v>27.8</v>
      </c>
      <c r="I1348" s="6">
        <v>25.6</v>
      </c>
      <c r="J1348" s="6">
        <v>26.8</v>
      </c>
      <c r="K1348" s="6">
        <v>23.7</v>
      </c>
      <c r="L1348" s="6">
        <v>16</v>
      </c>
      <c r="M1348" s="7">
        <v>13.6</v>
      </c>
    </row>
    <row r="1349" spans="1:13">
      <c r="A1349" s="14">
        <v>27</v>
      </c>
      <c r="B1349" s="6">
        <v>11</v>
      </c>
      <c r="C1349" s="6">
        <v>15.6</v>
      </c>
      <c r="D1349" s="6">
        <v>20.100000000000001</v>
      </c>
      <c r="E1349" s="6">
        <v>22.4</v>
      </c>
      <c r="F1349" s="6">
        <v>24.9</v>
      </c>
      <c r="G1349" s="6">
        <v>26.8</v>
      </c>
      <c r="H1349" s="6">
        <v>25.6</v>
      </c>
      <c r="I1349" s="6">
        <v>26.3</v>
      </c>
      <c r="J1349" s="6">
        <v>26.6</v>
      </c>
      <c r="K1349" s="6">
        <v>22.3</v>
      </c>
      <c r="L1349" s="6">
        <v>14.8</v>
      </c>
      <c r="M1349" s="7">
        <v>14.2</v>
      </c>
    </row>
    <row r="1350" spans="1:13">
      <c r="A1350" s="14">
        <v>28</v>
      </c>
      <c r="B1350" s="6">
        <v>11.6</v>
      </c>
      <c r="C1350" s="6">
        <v>15.4</v>
      </c>
      <c r="D1350" s="6">
        <v>19.399999999999999</v>
      </c>
      <c r="E1350" s="6">
        <v>25.1</v>
      </c>
      <c r="F1350" s="6">
        <v>23.6</v>
      </c>
      <c r="G1350" s="6">
        <v>25.3</v>
      </c>
      <c r="H1350" s="6">
        <v>26.5</v>
      </c>
      <c r="I1350" s="6">
        <v>26.1</v>
      </c>
      <c r="J1350" s="6">
        <v>26.5</v>
      </c>
      <c r="K1350" s="6">
        <v>22.5</v>
      </c>
      <c r="L1350" s="6">
        <v>17</v>
      </c>
      <c r="M1350" s="7">
        <v>16.100000000000001</v>
      </c>
    </row>
    <row r="1351" spans="1:13">
      <c r="A1351" s="14">
        <v>29</v>
      </c>
      <c r="B1351" s="6">
        <v>14.4</v>
      </c>
      <c r="C1351" s="6"/>
      <c r="D1351" s="6">
        <v>19.5</v>
      </c>
      <c r="E1351" s="6">
        <v>22</v>
      </c>
      <c r="F1351" s="6">
        <v>24.6</v>
      </c>
      <c r="G1351" s="6">
        <v>26.3</v>
      </c>
      <c r="H1351" s="6">
        <v>27.4</v>
      </c>
      <c r="I1351" s="6">
        <v>26.6</v>
      </c>
      <c r="J1351" s="6">
        <v>24.8</v>
      </c>
      <c r="K1351" s="6">
        <v>22.2</v>
      </c>
      <c r="L1351" s="6">
        <v>16.899999999999999</v>
      </c>
      <c r="M1351" s="7">
        <v>13.8</v>
      </c>
    </row>
    <row r="1352" spans="1:13">
      <c r="A1352" s="14">
        <v>30</v>
      </c>
      <c r="B1352" s="6">
        <v>15</v>
      </c>
      <c r="C1352" s="6"/>
      <c r="D1352" s="6">
        <v>20.100000000000001</v>
      </c>
      <c r="E1352" s="6">
        <v>25.7</v>
      </c>
      <c r="F1352" s="6">
        <v>23</v>
      </c>
      <c r="G1352" s="6">
        <v>27.1</v>
      </c>
      <c r="H1352" s="6">
        <v>28.3</v>
      </c>
      <c r="I1352" s="6">
        <v>27.8</v>
      </c>
      <c r="J1352" s="6">
        <v>24.9</v>
      </c>
      <c r="K1352" s="6">
        <v>22.1</v>
      </c>
      <c r="L1352" s="6">
        <v>19.899999999999999</v>
      </c>
      <c r="M1352" s="7">
        <v>13.8</v>
      </c>
    </row>
    <row r="1353" spans="1:13">
      <c r="A1353" s="14">
        <v>31</v>
      </c>
      <c r="B1353" s="6">
        <v>14.9</v>
      </c>
      <c r="C1353" s="6"/>
      <c r="D1353" s="6">
        <v>21.3</v>
      </c>
      <c r="E1353" s="6"/>
      <c r="F1353" s="6">
        <v>23.5</v>
      </c>
      <c r="G1353" s="6"/>
      <c r="H1353" s="6">
        <v>29.3</v>
      </c>
      <c r="I1353" s="6">
        <v>26.2</v>
      </c>
      <c r="J1353" s="6"/>
      <c r="K1353" s="6">
        <v>22.8</v>
      </c>
      <c r="L1353" s="6"/>
      <c r="M1353" s="7">
        <v>14.6</v>
      </c>
    </row>
    <row r="1354" spans="1:13" ht="18">
      <c r="A1354" s="9">
        <v>2002</v>
      </c>
      <c r="B1354" s="9"/>
      <c r="C1354" s="9"/>
      <c r="D1354" s="9"/>
      <c r="E1354" s="9"/>
      <c r="F1354" s="9"/>
      <c r="G1354" s="10"/>
      <c r="H1354" s="10"/>
      <c r="I1354" s="9"/>
      <c r="J1354" s="12"/>
      <c r="K1354" s="12"/>
      <c r="L1354" s="11"/>
      <c r="M1354" s="10"/>
    </row>
    <row r="1355" spans="1:13">
      <c r="A1355" s="13" t="s">
        <v>15</v>
      </c>
      <c r="B1355" s="4" t="s">
        <v>2</v>
      </c>
      <c r="C1355" s="4" t="s">
        <v>3</v>
      </c>
      <c r="D1355" s="4" t="s">
        <v>4</v>
      </c>
      <c r="E1355" s="4" t="s">
        <v>5</v>
      </c>
      <c r="F1355" s="4" t="s">
        <v>6</v>
      </c>
      <c r="G1355" s="4" t="s">
        <v>7</v>
      </c>
      <c r="H1355" s="4" t="s">
        <v>8</v>
      </c>
      <c r="I1355" s="4" t="s">
        <v>9</v>
      </c>
      <c r="J1355" s="4" t="s">
        <v>10</v>
      </c>
      <c r="K1355" s="4" t="s">
        <v>11</v>
      </c>
      <c r="L1355" s="4" t="s">
        <v>12</v>
      </c>
      <c r="M1355" s="4" t="s">
        <v>13</v>
      </c>
    </row>
    <row r="1356" spans="1:13">
      <c r="A1356" s="14">
        <v>1</v>
      </c>
      <c r="B1356" s="6">
        <v>16.899999999999999</v>
      </c>
      <c r="C1356" s="6">
        <v>11.9</v>
      </c>
      <c r="D1356" s="6">
        <v>21.1</v>
      </c>
      <c r="E1356" s="6">
        <v>20.9</v>
      </c>
      <c r="F1356" s="6">
        <v>21.6</v>
      </c>
      <c r="G1356" s="6">
        <v>25.5</v>
      </c>
      <c r="H1356" s="6">
        <v>25</v>
      </c>
      <c r="I1356" s="6">
        <v>25.7</v>
      </c>
      <c r="J1356" s="6">
        <v>27.2</v>
      </c>
      <c r="K1356" s="6">
        <v>24.8</v>
      </c>
      <c r="L1356" s="6">
        <v>21.5</v>
      </c>
      <c r="M1356" s="7">
        <v>19.399999999999999</v>
      </c>
    </row>
    <row r="1357" spans="1:13">
      <c r="A1357" s="14">
        <v>2</v>
      </c>
      <c r="B1357" s="6">
        <v>15.1</v>
      </c>
      <c r="C1357" s="6">
        <v>12.3</v>
      </c>
      <c r="D1357" s="6">
        <v>21.7</v>
      </c>
      <c r="E1357" s="6">
        <v>23.2</v>
      </c>
      <c r="F1357" s="6">
        <v>24.2</v>
      </c>
      <c r="G1357" s="6">
        <v>27.4</v>
      </c>
      <c r="H1357" s="6">
        <v>27.4</v>
      </c>
      <c r="I1357" s="6">
        <v>25.4</v>
      </c>
      <c r="J1357" s="6">
        <v>27</v>
      </c>
      <c r="K1357" s="6">
        <v>24</v>
      </c>
      <c r="L1357" s="6">
        <v>21.2</v>
      </c>
      <c r="M1357" s="7">
        <v>21</v>
      </c>
    </row>
    <row r="1358" spans="1:13">
      <c r="A1358" s="14">
        <v>3</v>
      </c>
      <c r="B1358" s="6">
        <v>14.5</v>
      </c>
      <c r="C1358" s="6">
        <v>12.1</v>
      </c>
      <c r="D1358" s="6">
        <v>21.8</v>
      </c>
      <c r="E1358" s="6">
        <v>24</v>
      </c>
      <c r="F1358" s="6">
        <v>26.3</v>
      </c>
      <c r="G1358" s="6">
        <v>25.8</v>
      </c>
      <c r="H1358" s="6">
        <v>27.3</v>
      </c>
      <c r="I1358" s="6">
        <v>27.3</v>
      </c>
      <c r="J1358" s="6">
        <v>27.2</v>
      </c>
      <c r="K1358" s="6">
        <v>25.2</v>
      </c>
      <c r="L1358" s="6">
        <v>18.8</v>
      </c>
      <c r="M1358" s="7">
        <v>21.9</v>
      </c>
    </row>
    <row r="1359" spans="1:13">
      <c r="A1359" s="14">
        <v>4</v>
      </c>
      <c r="B1359" s="6">
        <v>12.7</v>
      </c>
      <c r="C1359" s="6">
        <v>12.7</v>
      </c>
      <c r="D1359" s="6">
        <v>20.9</v>
      </c>
      <c r="E1359" s="6">
        <v>23.6</v>
      </c>
      <c r="F1359" s="6">
        <v>26.5</v>
      </c>
      <c r="G1359" s="6">
        <v>27</v>
      </c>
      <c r="H1359" s="6">
        <v>28.7</v>
      </c>
      <c r="I1359" s="6">
        <v>25.1</v>
      </c>
      <c r="J1359" s="6">
        <v>25</v>
      </c>
      <c r="K1359" s="6">
        <v>25.8</v>
      </c>
      <c r="L1359" s="6">
        <v>16.899999999999999</v>
      </c>
      <c r="M1359" s="7">
        <v>22.4</v>
      </c>
    </row>
    <row r="1360" spans="1:13">
      <c r="A1360" s="14">
        <v>5</v>
      </c>
      <c r="B1360" s="6">
        <v>12.5</v>
      </c>
      <c r="C1360" s="6">
        <v>13.6</v>
      </c>
      <c r="D1360" s="6">
        <v>19.100000000000001</v>
      </c>
      <c r="E1360" s="6">
        <v>24.3</v>
      </c>
      <c r="F1360" s="6">
        <v>25.9</v>
      </c>
      <c r="G1360" s="6">
        <v>27.4</v>
      </c>
      <c r="H1360" s="6">
        <v>29</v>
      </c>
      <c r="I1360" s="6">
        <v>26.3</v>
      </c>
      <c r="J1360" s="6">
        <v>24.2</v>
      </c>
      <c r="K1360" s="6">
        <v>24.7</v>
      </c>
      <c r="L1360" s="6">
        <v>17.5</v>
      </c>
      <c r="M1360" s="7">
        <v>21.9</v>
      </c>
    </row>
    <row r="1361" spans="1:13">
      <c r="A1361" s="14">
        <v>6</v>
      </c>
      <c r="B1361" s="6">
        <v>13</v>
      </c>
      <c r="C1361" s="6">
        <v>16</v>
      </c>
      <c r="D1361" s="6">
        <v>17</v>
      </c>
      <c r="E1361" s="6">
        <v>24.8</v>
      </c>
      <c r="F1361" s="6">
        <v>25.8</v>
      </c>
      <c r="G1361" s="6">
        <v>27.3</v>
      </c>
      <c r="H1361" s="6">
        <v>25.7</v>
      </c>
      <c r="I1361" s="6">
        <v>27.4</v>
      </c>
      <c r="J1361" s="6">
        <v>25.1</v>
      </c>
      <c r="K1361" s="6">
        <v>22</v>
      </c>
      <c r="L1361" s="6">
        <v>16.7</v>
      </c>
      <c r="M1361" s="7">
        <v>23.6</v>
      </c>
    </row>
    <row r="1362" spans="1:13">
      <c r="A1362" s="14">
        <v>7</v>
      </c>
      <c r="B1362" s="6">
        <v>13</v>
      </c>
      <c r="C1362" s="6">
        <v>16.5</v>
      </c>
      <c r="D1362" s="6">
        <v>16.399999999999999</v>
      </c>
      <c r="E1362" s="6">
        <v>24.9</v>
      </c>
      <c r="F1362" s="6">
        <v>26.7</v>
      </c>
      <c r="G1362" s="6">
        <v>26</v>
      </c>
      <c r="H1362" s="6">
        <v>27.2</v>
      </c>
      <c r="I1362" s="6">
        <v>27.9</v>
      </c>
      <c r="J1362" s="6">
        <v>26.3</v>
      </c>
      <c r="K1362" s="6">
        <v>20.2</v>
      </c>
      <c r="L1362" s="6">
        <v>18</v>
      </c>
      <c r="M1362" s="7">
        <v>24.3</v>
      </c>
    </row>
    <row r="1363" spans="1:13">
      <c r="A1363" s="14">
        <v>8</v>
      </c>
      <c r="B1363" s="6">
        <v>13.9</v>
      </c>
      <c r="C1363" s="6">
        <v>18.2</v>
      </c>
      <c r="D1363" s="6">
        <v>15.8</v>
      </c>
      <c r="E1363" s="6">
        <v>25.2</v>
      </c>
      <c r="F1363" s="6">
        <v>24.5</v>
      </c>
      <c r="G1363" s="6">
        <v>25.7</v>
      </c>
      <c r="H1363" s="6">
        <v>26.9</v>
      </c>
      <c r="I1363" s="6">
        <v>27.6</v>
      </c>
      <c r="J1363" s="6">
        <v>26.3</v>
      </c>
      <c r="K1363" s="6">
        <v>19.7</v>
      </c>
      <c r="L1363" s="6">
        <v>18.2</v>
      </c>
      <c r="M1363" s="7">
        <v>16.399999999999999</v>
      </c>
    </row>
    <row r="1364" spans="1:13">
      <c r="A1364" s="14">
        <v>9</v>
      </c>
      <c r="B1364" s="6">
        <v>15.2</v>
      </c>
      <c r="C1364" s="6">
        <v>18.399999999999999</v>
      </c>
      <c r="D1364" s="6">
        <v>15.1</v>
      </c>
      <c r="E1364" s="6">
        <v>25.4</v>
      </c>
      <c r="F1364" s="6">
        <v>24.1</v>
      </c>
      <c r="G1364" s="6">
        <v>26</v>
      </c>
      <c r="H1364" s="6">
        <v>26.2</v>
      </c>
      <c r="I1364" s="6">
        <v>27</v>
      </c>
      <c r="J1364" s="6">
        <v>25.5</v>
      </c>
      <c r="K1364" s="6">
        <v>19.399999999999999</v>
      </c>
      <c r="L1364" s="6">
        <v>18.7</v>
      </c>
      <c r="M1364" s="7">
        <v>14.6</v>
      </c>
    </row>
    <row r="1365" spans="1:13">
      <c r="A1365" s="14">
        <v>10</v>
      </c>
      <c r="B1365" s="6">
        <v>17.399999999999999</v>
      </c>
      <c r="C1365" s="6">
        <v>19.100000000000001</v>
      </c>
      <c r="D1365" s="6">
        <v>19.100000000000001</v>
      </c>
      <c r="E1365" s="6">
        <v>17.8</v>
      </c>
      <c r="F1365" s="6">
        <v>24.5</v>
      </c>
      <c r="G1365" s="6">
        <v>26.9</v>
      </c>
      <c r="H1365" s="6">
        <v>29.2</v>
      </c>
      <c r="I1365" s="6">
        <v>25.3</v>
      </c>
      <c r="J1365" s="6">
        <v>26.2</v>
      </c>
      <c r="K1365" s="6">
        <v>20.5</v>
      </c>
      <c r="L1365" s="6">
        <v>19.8</v>
      </c>
      <c r="M1365" s="7">
        <v>15.1</v>
      </c>
    </row>
    <row r="1366" spans="1:13">
      <c r="A1366" s="14">
        <v>11</v>
      </c>
      <c r="B1366" s="6">
        <v>19</v>
      </c>
      <c r="C1366" s="6">
        <v>15.4</v>
      </c>
      <c r="D1366" s="6">
        <v>21.1</v>
      </c>
      <c r="E1366" s="6">
        <v>18</v>
      </c>
      <c r="F1366" s="6">
        <v>23</v>
      </c>
      <c r="G1366" s="6">
        <v>25.5</v>
      </c>
      <c r="H1366" s="6">
        <v>25</v>
      </c>
      <c r="I1366" s="6">
        <v>25.6</v>
      </c>
      <c r="J1366" s="6">
        <v>27.3</v>
      </c>
      <c r="K1366" s="6">
        <v>19.7</v>
      </c>
      <c r="L1366" s="6">
        <v>22.5</v>
      </c>
      <c r="M1366" s="7">
        <v>12.8</v>
      </c>
    </row>
    <row r="1367" spans="1:13">
      <c r="A1367" s="14">
        <v>12</v>
      </c>
      <c r="B1367" s="6">
        <v>18.899999999999999</v>
      </c>
      <c r="C1367" s="6">
        <v>15.5</v>
      </c>
      <c r="D1367" s="6">
        <v>21.6</v>
      </c>
      <c r="E1367" s="6">
        <v>16.8</v>
      </c>
      <c r="F1367" s="6">
        <v>23.6</v>
      </c>
      <c r="G1367" s="6">
        <v>25.7</v>
      </c>
      <c r="H1367" s="6">
        <v>25.9</v>
      </c>
      <c r="I1367" s="6">
        <v>26.1</v>
      </c>
      <c r="J1367" s="6">
        <v>26.8</v>
      </c>
      <c r="K1367" s="6">
        <v>20.2</v>
      </c>
      <c r="L1367" s="6">
        <v>23.4</v>
      </c>
      <c r="M1367" s="7">
        <v>13.4</v>
      </c>
    </row>
    <row r="1368" spans="1:13">
      <c r="A1368" s="14">
        <v>13</v>
      </c>
      <c r="B1368" s="6">
        <v>18.8</v>
      </c>
      <c r="C1368" s="6">
        <v>15.6</v>
      </c>
      <c r="D1368" s="6">
        <v>21.3</v>
      </c>
      <c r="E1368" s="6">
        <v>18.399999999999999</v>
      </c>
      <c r="F1368" s="6">
        <v>25.7</v>
      </c>
      <c r="G1368" s="6">
        <v>26.2</v>
      </c>
      <c r="H1368" s="6">
        <v>26.3</v>
      </c>
      <c r="I1368" s="6">
        <v>26.3</v>
      </c>
      <c r="J1368" s="6">
        <v>24.7</v>
      </c>
      <c r="K1368" s="6">
        <v>20.7</v>
      </c>
      <c r="L1368" s="6">
        <v>24.7</v>
      </c>
      <c r="M1368" s="7">
        <v>14.6</v>
      </c>
    </row>
    <row r="1369" spans="1:13">
      <c r="A1369" s="14">
        <v>14</v>
      </c>
      <c r="B1369" s="6">
        <v>18.3</v>
      </c>
      <c r="C1369" s="6">
        <v>18.2</v>
      </c>
      <c r="D1369" s="6">
        <v>22.9</v>
      </c>
      <c r="E1369" s="6">
        <v>20.8</v>
      </c>
      <c r="F1369" s="6">
        <v>21.6</v>
      </c>
      <c r="G1369" s="6">
        <v>27.1</v>
      </c>
      <c r="H1369" s="6">
        <v>26.3</v>
      </c>
      <c r="I1369" s="6">
        <v>27</v>
      </c>
      <c r="J1369" s="6">
        <v>24.7</v>
      </c>
      <c r="K1369" s="6">
        <v>22.3</v>
      </c>
      <c r="L1369" s="6">
        <v>23.8</v>
      </c>
      <c r="M1369" s="7">
        <v>18.2</v>
      </c>
    </row>
    <row r="1370" spans="1:13">
      <c r="A1370" s="14">
        <v>15</v>
      </c>
      <c r="B1370" s="6">
        <v>18.2</v>
      </c>
      <c r="C1370" s="6">
        <v>19.100000000000001</v>
      </c>
      <c r="D1370" s="6">
        <v>22.8</v>
      </c>
      <c r="E1370" s="6">
        <v>23.4</v>
      </c>
      <c r="F1370" s="6">
        <v>22.2</v>
      </c>
      <c r="G1370" s="6">
        <v>27.1</v>
      </c>
      <c r="H1370" s="6">
        <v>26</v>
      </c>
      <c r="I1370" s="6">
        <v>27.3</v>
      </c>
      <c r="J1370" s="6">
        <v>24.7</v>
      </c>
      <c r="K1370" s="6">
        <v>25.2</v>
      </c>
      <c r="L1370" s="6">
        <v>24.9</v>
      </c>
      <c r="M1370" s="7">
        <v>18.3</v>
      </c>
    </row>
    <row r="1371" spans="1:13">
      <c r="A1371" s="14">
        <v>16</v>
      </c>
      <c r="B1371" s="6">
        <v>19.399999999999999</v>
      </c>
      <c r="C1371" s="6">
        <v>18</v>
      </c>
      <c r="D1371" s="6">
        <v>23.7</v>
      </c>
      <c r="E1371" s="6">
        <v>23.5</v>
      </c>
      <c r="F1371" s="6">
        <v>24.6</v>
      </c>
      <c r="G1371" s="6">
        <v>27.2</v>
      </c>
      <c r="H1371" s="6">
        <v>28.1</v>
      </c>
      <c r="I1371" s="6">
        <v>26.7</v>
      </c>
      <c r="J1371" s="6">
        <v>24.8</v>
      </c>
      <c r="K1371" s="6">
        <v>25</v>
      </c>
      <c r="L1371" s="6">
        <v>21.6</v>
      </c>
      <c r="M1371" s="7">
        <v>19.399999999999999</v>
      </c>
    </row>
    <row r="1372" spans="1:13">
      <c r="A1372" s="14">
        <v>17</v>
      </c>
      <c r="B1372" s="6">
        <v>21</v>
      </c>
      <c r="C1372" s="6">
        <v>19.7</v>
      </c>
      <c r="D1372" s="6">
        <v>20.9</v>
      </c>
      <c r="E1372" s="6">
        <v>25.3</v>
      </c>
      <c r="F1372" s="6">
        <v>23.4</v>
      </c>
      <c r="G1372" s="6">
        <v>26.2</v>
      </c>
      <c r="H1372" s="6">
        <v>27.7</v>
      </c>
      <c r="I1372" s="6">
        <v>26.1</v>
      </c>
      <c r="J1372" s="6">
        <v>25.5</v>
      </c>
      <c r="K1372" s="6">
        <v>25.6</v>
      </c>
      <c r="L1372" s="6">
        <v>16.899999999999999</v>
      </c>
      <c r="M1372" s="7">
        <v>20.8</v>
      </c>
    </row>
    <row r="1373" spans="1:13">
      <c r="A1373" s="14">
        <v>18</v>
      </c>
      <c r="B1373" s="6">
        <v>10.6</v>
      </c>
      <c r="C1373" s="6">
        <v>17.899999999999999</v>
      </c>
      <c r="D1373" s="6">
        <v>17.5</v>
      </c>
      <c r="E1373" s="6">
        <v>22.3</v>
      </c>
      <c r="F1373" s="6">
        <v>24.8</v>
      </c>
      <c r="G1373" s="6">
        <v>25</v>
      </c>
      <c r="H1373" s="6">
        <v>27.4</v>
      </c>
      <c r="I1373" s="6">
        <v>24.2</v>
      </c>
      <c r="J1373" s="6">
        <v>22.2</v>
      </c>
      <c r="K1373" s="6">
        <v>26.2</v>
      </c>
      <c r="L1373" s="6">
        <v>16.5</v>
      </c>
      <c r="M1373" s="7">
        <v>21.6</v>
      </c>
    </row>
    <row r="1374" spans="1:13">
      <c r="A1374" s="14">
        <v>19</v>
      </c>
      <c r="B1374" s="6">
        <v>20.100000000000001</v>
      </c>
      <c r="C1374" s="6">
        <v>19.100000000000001</v>
      </c>
      <c r="D1374" s="6">
        <v>18.2</v>
      </c>
      <c r="E1374" s="6">
        <v>20.399999999999999</v>
      </c>
      <c r="F1374" s="6">
        <v>24.1</v>
      </c>
      <c r="G1374" s="6">
        <v>25</v>
      </c>
      <c r="H1374" s="6">
        <v>28.9</v>
      </c>
      <c r="I1374" s="6">
        <v>23</v>
      </c>
      <c r="J1374" s="6">
        <v>22.7</v>
      </c>
      <c r="K1374" s="6">
        <v>26.7</v>
      </c>
      <c r="L1374" s="6">
        <v>17.5</v>
      </c>
      <c r="M1374" s="7">
        <v>22.4</v>
      </c>
    </row>
    <row r="1375" spans="1:13">
      <c r="A1375" s="14">
        <v>20</v>
      </c>
      <c r="B1375" s="6">
        <v>15.5</v>
      </c>
      <c r="C1375" s="6">
        <v>20.399999999999999</v>
      </c>
      <c r="D1375" s="6">
        <v>19.399999999999999</v>
      </c>
      <c r="E1375" s="6">
        <v>24.4</v>
      </c>
      <c r="F1375" s="6">
        <v>26.7</v>
      </c>
      <c r="G1375" s="6">
        <v>25.8</v>
      </c>
      <c r="H1375" s="6">
        <v>28.5</v>
      </c>
      <c r="I1375" s="6">
        <v>25.1</v>
      </c>
      <c r="J1375" s="6">
        <v>25</v>
      </c>
      <c r="K1375" s="6">
        <v>26.6</v>
      </c>
      <c r="L1375" s="6">
        <v>19.100000000000001</v>
      </c>
      <c r="M1375" s="7">
        <v>21.5</v>
      </c>
    </row>
    <row r="1376" spans="1:13">
      <c r="A1376" s="14">
        <v>21</v>
      </c>
      <c r="B1376" s="6">
        <v>14.9</v>
      </c>
      <c r="C1376" s="6">
        <v>20</v>
      </c>
      <c r="D1376" s="6">
        <v>21.4</v>
      </c>
      <c r="E1376" s="6">
        <v>25</v>
      </c>
      <c r="F1376" s="6">
        <v>28.5</v>
      </c>
      <c r="G1376" s="6">
        <v>29.1</v>
      </c>
      <c r="H1376" s="6">
        <v>25.7</v>
      </c>
      <c r="I1376" s="6">
        <v>26.3</v>
      </c>
      <c r="J1376" s="6">
        <v>24.3</v>
      </c>
      <c r="K1376" s="6">
        <v>22.5</v>
      </c>
      <c r="L1376" s="6">
        <v>17.600000000000001</v>
      </c>
      <c r="M1376" s="7">
        <v>17.5</v>
      </c>
    </row>
    <row r="1377" spans="1:13">
      <c r="A1377" s="14">
        <v>22</v>
      </c>
      <c r="B1377" s="6">
        <v>15.2</v>
      </c>
      <c r="C1377" s="6">
        <v>20</v>
      </c>
      <c r="D1377" s="6">
        <v>22.7</v>
      </c>
      <c r="E1377" s="6">
        <v>25.4</v>
      </c>
      <c r="F1377" s="6">
        <v>28.4</v>
      </c>
      <c r="G1377" s="6">
        <v>29.3</v>
      </c>
      <c r="H1377" s="6">
        <v>25.5</v>
      </c>
      <c r="I1377" s="6">
        <v>24</v>
      </c>
      <c r="J1377" s="6">
        <v>24.5</v>
      </c>
      <c r="K1377" s="6">
        <v>20.5</v>
      </c>
      <c r="L1377" s="6">
        <v>15.7</v>
      </c>
      <c r="M1377" s="7">
        <v>16.2</v>
      </c>
    </row>
    <row r="1378" spans="1:13">
      <c r="A1378" s="14">
        <v>23</v>
      </c>
      <c r="B1378" s="6">
        <v>12.3</v>
      </c>
      <c r="C1378" s="6">
        <v>21</v>
      </c>
      <c r="D1378" s="6">
        <v>23</v>
      </c>
      <c r="E1378" s="6">
        <v>25.8</v>
      </c>
      <c r="F1378" s="6">
        <v>25.9</v>
      </c>
      <c r="G1378" s="6">
        <v>26.7</v>
      </c>
      <c r="H1378" s="6">
        <v>26.4</v>
      </c>
      <c r="I1378" s="6">
        <v>24.9</v>
      </c>
      <c r="J1378" s="6">
        <v>22.7</v>
      </c>
      <c r="K1378" s="6">
        <v>18.7</v>
      </c>
      <c r="L1378" s="6">
        <v>17</v>
      </c>
      <c r="M1378" s="7">
        <v>16.600000000000001</v>
      </c>
    </row>
    <row r="1379" spans="1:13">
      <c r="A1379" s="14">
        <v>24</v>
      </c>
      <c r="B1379" s="6">
        <v>11.8</v>
      </c>
      <c r="C1379" s="6">
        <v>20.5</v>
      </c>
      <c r="D1379" s="6">
        <v>21.4</v>
      </c>
      <c r="E1379" s="6">
        <v>26.1</v>
      </c>
      <c r="F1379" s="6">
        <v>23.3</v>
      </c>
      <c r="G1379" s="6">
        <v>27.4</v>
      </c>
      <c r="H1379" s="6">
        <v>27.6</v>
      </c>
      <c r="I1379" s="6">
        <v>25.4</v>
      </c>
      <c r="J1379" s="6">
        <v>23.9</v>
      </c>
      <c r="K1379" s="6">
        <v>20</v>
      </c>
      <c r="L1379" s="6">
        <v>19.2</v>
      </c>
      <c r="M1379" s="7">
        <v>17.100000000000001</v>
      </c>
    </row>
    <row r="1380" spans="1:13">
      <c r="A1380" s="14">
        <v>25</v>
      </c>
      <c r="B1380" s="6">
        <v>12.3</v>
      </c>
      <c r="C1380" s="6">
        <v>20.2</v>
      </c>
      <c r="D1380" s="6">
        <v>18.2</v>
      </c>
      <c r="E1380" s="6">
        <v>23.3</v>
      </c>
      <c r="F1380" s="6">
        <v>22.8</v>
      </c>
      <c r="G1380" s="6">
        <v>27.8</v>
      </c>
      <c r="H1380" s="6">
        <v>27.5</v>
      </c>
      <c r="I1380" s="6">
        <v>26.9</v>
      </c>
      <c r="J1380" s="6">
        <v>23.1</v>
      </c>
      <c r="K1380" s="6">
        <v>21.1</v>
      </c>
      <c r="L1380" s="6">
        <v>17.2</v>
      </c>
      <c r="M1380" s="7">
        <v>18.399999999999999</v>
      </c>
    </row>
    <row r="1381" spans="1:13">
      <c r="A1381" s="14">
        <v>26</v>
      </c>
      <c r="B1381" s="6">
        <v>11.6</v>
      </c>
      <c r="C1381" s="6">
        <v>21.7</v>
      </c>
      <c r="D1381" s="6">
        <v>20.6</v>
      </c>
      <c r="E1381" s="6">
        <v>23</v>
      </c>
      <c r="F1381" s="6">
        <v>24.8</v>
      </c>
      <c r="G1381" s="6">
        <v>25.6</v>
      </c>
      <c r="H1381" s="6">
        <v>26.1</v>
      </c>
      <c r="I1381" s="6">
        <v>28</v>
      </c>
      <c r="J1381" s="6">
        <v>25</v>
      </c>
      <c r="K1381" s="6">
        <v>22.8</v>
      </c>
      <c r="L1381" s="6">
        <v>14.5</v>
      </c>
      <c r="M1381" s="7">
        <v>9.1999999999999993</v>
      </c>
    </row>
    <row r="1382" spans="1:13">
      <c r="A1382" s="14">
        <v>27</v>
      </c>
      <c r="B1382" s="6">
        <v>10.7</v>
      </c>
      <c r="C1382" s="6">
        <v>21.9</v>
      </c>
      <c r="D1382" s="6">
        <v>23.7</v>
      </c>
      <c r="E1382" s="6">
        <v>25.7</v>
      </c>
      <c r="F1382" s="6">
        <v>26.5</v>
      </c>
      <c r="G1382" s="6">
        <v>26.5</v>
      </c>
      <c r="H1382" s="6">
        <v>27</v>
      </c>
      <c r="I1382" s="6">
        <v>27.2</v>
      </c>
      <c r="J1382" s="6">
        <v>26.6</v>
      </c>
      <c r="K1382" s="6">
        <v>21</v>
      </c>
      <c r="L1382" s="6">
        <v>13.2</v>
      </c>
      <c r="M1382" s="7">
        <v>8</v>
      </c>
    </row>
    <row r="1383" spans="1:13">
      <c r="A1383" s="14">
        <v>28</v>
      </c>
      <c r="B1383" s="6">
        <v>11</v>
      </c>
      <c r="C1383" s="6">
        <v>22.1</v>
      </c>
      <c r="D1383" s="6">
        <v>24.3</v>
      </c>
      <c r="E1383" s="6">
        <v>26.4</v>
      </c>
      <c r="F1383" s="6">
        <v>26.5</v>
      </c>
      <c r="G1383" s="6">
        <v>28</v>
      </c>
      <c r="H1383" s="6">
        <v>25.7</v>
      </c>
      <c r="I1383" s="6">
        <v>25.2</v>
      </c>
      <c r="J1383" s="6">
        <v>24.7</v>
      </c>
      <c r="K1383" s="6">
        <v>21.2</v>
      </c>
      <c r="L1383" s="6">
        <v>14.4</v>
      </c>
      <c r="M1383" s="7">
        <v>8.8000000000000007</v>
      </c>
    </row>
    <row r="1384" spans="1:13">
      <c r="A1384" s="14">
        <v>29</v>
      </c>
      <c r="B1384" s="6">
        <v>13.9</v>
      </c>
      <c r="C1384" s="6"/>
      <c r="D1384" s="6">
        <v>22.4</v>
      </c>
      <c r="E1384" s="6">
        <v>26.3</v>
      </c>
      <c r="F1384" s="6">
        <v>27.2</v>
      </c>
      <c r="G1384" s="6">
        <v>29</v>
      </c>
      <c r="H1384" s="6">
        <v>26.7</v>
      </c>
      <c r="I1384" s="6">
        <v>25.1</v>
      </c>
      <c r="J1384" s="6">
        <v>26.1</v>
      </c>
      <c r="K1384" s="6">
        <v>23.9</v>
      </c>
      <c r="L1384" s="6">
        <v>16.8</v>
      </c>
      <c r="M1384" s="7">
        <v>9.8000000000000007</v>
      </c>
    </row>
    <row r="1385" spans="1:13">
      <c r="A1385" s="14">
        <v>30</v>
      </c>
      <c r="B1385" s="6">
        <v>14.6</v>
      </c>
      <c r="C1385" s="6"/>
      <c r="D1385" s="6">
        <v>20.9</v>
      </c>
      <c r="E1385" s="6">
        <v>26.3</v>
      </c>
      <c r="F1385" s="6">
        <v>27.3</v>
      </c>
      <c r="G1385" s="6">
        <v>27.3</v>
      </c>
      <c r="H1385" s="6">
        <v>25.4</v>
      </c>
      <c r="I1385" s="6">
        <v>25.2</v>
      </c>
      <c r="J1385" s="6">
        <v>26</v>
      </c>
      <c r="K1385" s="6">
        <v>21.1</v>
      </c>
      <c r="L1385" s="6">
        <v>18.7</v>
      </c>
      <c r="M1385" s="7">
        <v>10.5</v>
      </c>
    </row>
    <row r="1386" spans="1:13">
      <c r="A1386" s="14">
        <v>31</v>
      </c>
      <c r="B1386" s="6">
        <v>14.3</v>
      </c>
      <c r="C1386" s="6"/>
      <c r="D1386" s="6">
        <v>20.7</v>
      </c>
      <c r="E1386" s="6"/>
      <c r="F1386" s="6">
        <v>25.3</v>
      </c>
      <c r="G1386" s="6"/>
      <c r="H1386" s="6">
        <v>25.1</v>
      </c>
      <c r="I1386" s="6">
        <v>25.2</v>
      </c>
      <c r="J1386" s="6"/>
      <c r="K1386" s="6">
        <v>19.7</v>
      </c>
      <c r="L1386" s="6"/>
      <c r="M1386" s="7">
        <v>10.8</v>
      </c>
    </row>
    <row r="1387" spans="1:13" ht="18">
      <c r="A1387" s="9">
        <v>2003</v>
      </c>
      <c r="B1387" s="9"/>
      <c r="C1387" s="9"/>
      <c r="D1387" s="9"/>
      <c r="E1387" s="9"/>
      <c r="F1387" s="9"/>
      <c r="G1387" s="10"/>
      <c r="H1387" s="10"/>
      <c r="I1387" s="9"/>
      <c r="J1387" s="12"/>
      <c r="K1387" s="12"/>
      <c r="L1387" s="11"/>
      <c r="M1387" s="10"/>
    </row>
    <row r="1388" spans="1:13">
      <c r="A1388" s="13" t="s">
        <v>15</v>
      </c>
      <c r="B1388" s="4" t="s">
        <v>2</v>
      </c>
      <c r="C1388" s="4" t="s">
        <v>3</v>
      </c>
      <c r="D1388" s="4" t="s">
        <v>4</v>
      </c>
      <c r="E1388" s="4" t="s">
        <v>5</v>
      </c>
      <c r="F1388" s="4" t="s">
        <v>6</v>
      </c>
      <c r="G1388" s="4" t="s">
        <v>7</v>
      </c>
      <c r="H1388" s="4" t="s">
        <v>8</v>
      </c>
      <c r="I1388" s="4" t="s">
        <v>9</v>
      </c>
      <c r="J1388" s="4" t="s">
        <v>10</v>
      </c>
      <c r="K1388" s="4" t="s">
        <v>11</v>
      </c>
      <c r="L1388" s="4" t="s">
        <v>12</v>
      </c>
      <c r="M1388" s="4" t="s">
        <v>13</v>
      </c>
    </row>
    <row r="1389" spans="1:13">
      <c r="A1389" s="14">
        <v>1</v>
      </c>
      <c r="B1389" s="6">
        <v>11.8</v>
      </c>
      <c r="C1389" s="6">
        <v>19.600000000000001</v>
      </c>
      <c r="D1389" s="6">
        <v>22.2</v>
      </c>
      <c r="E1389" s="6">
        <v>23.9</v>
      </c>
      <c r="F1389" s="6">
        <v>21.7</v>
      </c>
      <c r="G1389" s="6">
        <v>27.1</v>
      </c>
      <c r="H1389" s="6">
        <v>26.3</v>
      </c>
      <c r="I1389" s="6">
        <v>29.2</v>
      </c>
      <c r="J1389" s="6">
        <v>24.1</v>
      </c>
      <c r="K1389" s="6">
        <v>25.5</v>
      </c>
      <c r="L1389" s="6">
        <v>21.8</v>
      </c>
      <c r="M1389" s="7">
        <v>17.7</v>
      </c>
    </row>
    <row r="1390" spans="1:13">
      <c r="A1390" s="14">
        <v>2</v>
      </c>
      <c r="B1390" s="6">
        <v>12.4</v>
      </c>
      <c r="C1390" s="6">
        <v>14.8</v>
      </c>
      <c r="D1390" s="6">
        <v>23.5</v>
      </c>
      <c r="E1390" s="6">
        <v>24.2</v>
      </c>
      <c r="F1390" s="6">
        <v>24.2</v>
      </c>
      <c r="G1390" s="6">
        <v>26.8</v>
      </c>
      <c r="H1390" s="6">
        <v>27.5</v>
      </c>
      <c r="I1390" s="6">
        <v>27.9</v>
      </c>
      <c r="J1390" s="6">
        <v>27.3</v>
      </c>
      <c r="K1390" s="6">
        <v>24.9</v>
      </c>
      <c r="L1390" s="6">
        <v>23</v>
      </c>
      <c r="M1390" s="7">
        <v>19.100000000000001</v>
      </c>
    </row>
    <row r="1391" spans="1:13">
      <c r="A1391" s="14">
        <v>3</v>
      </c>
      <c r="B1391" s="6">
        <v>13</v>
      </c>
      <c r="C1391" s="6">
        <v>11.7</v>
      </c>
      <c r="D1391" s="6">
        <v>23.4</v>
      </c>
      <c r="E1391" s="6">
        <v>24.7</v>
      </c>
      <c r="F1391" s="6">
        <v>22.8</v>
      </c>
      <c r="G1391" s="6">
        <v>27.5</v>
      </c>
      <c r="H1391" s="6">
        <v>27.2</v>
      </c>
      <c r="I1391" s="6">
        <v>27.8</v>
      </c>
      <c r="J1391" s="6">
        <v>26.1</v>
      </c>
      <c r="K1391" s="6">
        <v>24.8</v>
      </c>
      <c r="L1391" s="6">
        <v>23.8</v>
      </c>
      <c r="M1391" s="7">
        <v>20.100000000000001</v>
      </c>
    </row>
    <row r="1392" spans="1:13">
      <c r="A1392" s="14">
        <v>4</v>
      </c>
      <c r="B1392" s="6">
        <v>13.8</v>
      </c>
      <c r="C1392" s="6">
        <v>13.1</v>
      </c>
      <c r="D1392" s="6">
        <v>23.1</v>
      </c>
      <c r="E1392" s="6">
        <v>25.1</v>
      </c>
      <c r="F1392" s="6">
        <v>23.6</v>
      </c>
      <c r="G1392" s="6">
        <v>27.4</v>
      </c>
      <c r="H1392" s="6">
        <v>27.6</v>
      </c>
      <c r="I1392" s="6">
        <v>27.5</v>
      </c>
      <c r="J1392" s="6">
        <v>23.9</v>
      </c>
      <c r="K1392" s="6">
        <v>25.3</v>
      </c>
      <c r="L1392" s="6">
        <v>24</v>
      </c>
      <c r="M1392" s="7">
        <v>18.2</v>
      </c>
    </row>
    <row r="1393" spans="1:13">
      <c r="A1393" s="14">
        <v>5</v>
      </c>
      <c r="B1393" s="6">
        <v>10.4</v>
      </c>
      <c r="C1393" s="6">
        <v>15</v>
      </c>
      <c r="D1393" s="6">
        <v>25.9</v>
      </c>
      <c r="E1393" s="6">
        <v>21.8</v>
      </c>
      <c r="F1393" s="6">
        <v>26.1</v>
      </c>
      <c r="G1393" s="6">
        <v>24</v>
      </c>
      <c r="H1393" s="6">
        <v>28.2</v>
      </c>
      <c r="I1393" s="6">
        <v>28.4</v>
      </c>
      <c r="J1393" s="6">
        <v>24.5</v>
      </c>
      <c r="K1393" s="6">
        <v>24.8</v>
      </c>
      <c r="L1393" s="6">
        <v>24</v>
      </c>
      <c r="M1393" s="7">
        <v>19.600000000000001</v>
      </c>
    </row>
    <row r="1394" spans="1:13">
      <c r="A1394" s="14">
        <v>6</v>
      </c>
      <c r="B1394" s="6">
        <v>8.9</v>
      </c>
      <c r="C1394" s="6">
        <v>13.9</v>
      </c>
      <c r="D1394" s="6">
        <v>18.399999999999999</v>
      </c>
      <c r="E1394" s="6">
        <v>19.100000000000001</v>
      </c>
      <c r="F1394" s="6">
        <v>27.4</v>
      </c>
      <c r="G1394" s="6">
        <v>27.1</v>
      </c>
      <c r="H1394" s="6">
        <v>27.7</v>
      </c>
      <c r="I1394" s="6">
        <v>29.4</v>
      </c>
      <c r="J1394" s="6">
        <v>25.5</v>
      </c>
      <c r="K1394" s="6">
        <v>25.3</v>
      </c>
      <c r="L1394" s="6">
        <v>23.7</v>
      </c>
      <c r="M1394" s="7">
        <v>21.2</v>
      </c>
    </row>
    <row r="1395" spans="1:13">
      <c r="A1395" s="14">
        <v>7</v>
      </c>
      <c r="B1395" s="6">
        <v>8.1</v>
      </c>
      <c r="C1395" s="6">
        <v>14.8</v>
      </c>
      <c r="D1395" s="6">
        <v>15.9</v>
      </c>
      <c r="E1395" s="6">
        <v>20.5</v>
      </c>
      <c r="F1395" s="6">
        <v>28.2</v>
      </c>
      <c r="G1395" s="6">
        <v>30</v>
      </c>
      <c r="H1395" s="6">
        <v>24.7</v>
      </c>
      <c r="I1395" s="6">
        <v>24.5</v>
      </c>
      <c r="J1395" s="6">
        <v>25.6</v>
      </c>
      <c r="K1395" s="6">
        <v>24.9</v>
      </c>
      <c r="L1395" s="6">
        <v>23.5</v>
      </c>
      <c r="M1395" s="7">
        <v>19.899999999999999</v>
      </c>
    </row>
    <row r="1396" spans="1:13">
      <c r="A1396" s="14">
        <v>8</v>
      </c>
      <c r="B1396" s="6">
        <v>10</v>
      </c>
      <c r="C1396" s="6">
        <v>16.2</v>
      </c>
      <c r="D1396" s="6">
        <v>17</v>
      </c>
      <c r="E1396" s="6">
        <v>22.3</v>
      </c>
      <c r="F1396" s="6">
        <v>27.8</v>
      </c>
      <c r="G1396" s="6">
        <v>29</v>
      </c>
      <c r="H1396" s="6">
        <v>26.6</v>
      </c>
      <c r="I1396" s="6">
        <v>27</v>
      </c>
      <c r="J1396" s="6">
        <v>26</v>
      </c>
      <c r="K1396" s="6">
        <v>24.3</v>
      </c>
      <c r="L1396" s="6">
        <v>24.7</v>
      </c>
      <c r="M1396" s="7">
        <v>17.399999999999999</v>
      </c>
    </row>
    <row r="1397" spans="1:13">
      <c r="A1397" s="14">
        <v>9</v>
      </c>
      <c r="B1397" s="6">
        <v>10.9</v>
      </c>
      <c r="C1397" s="6">
        <v>17.2</v>
      </c>
      <c r="D1397" s="6">
        <v>15.8</v>
      </c>
      <c r="E1397" s="6">
        <v>22.1</v>
      </c>
      <c r="F1397" s="6">
        <v>27</v>
      </c>
      <c r="G1397" s="6">
        <v>29.4</v>
      </c>
      <c r="H1397" s="6">
        <v>26</v>
      </c>
      <c r="I1397" s="6">
        <v>26.9</v>
      </c>
      <c r="J1397" s="6">
        <v>24.4</v>
      </c>
      <c r="K1397" s="6">
        <v>26.1</v>
      </c>
      <c r="L1397" s="6">
        <v>24.1</v>
      </c>
      <c r="M1397" s="7">
        <v>14.6</v>
      </c>
    </row>
    <row r="1398" spans="1:13">
      <c r="A1398" s="14">
        <v>10</v>
      </c>
      <c r="B1398" s="6">
        <v>11.9</v>
      </c>
      <c r="C1398" s="6">
        <v>19.8</v>
      </c>
      <c r="D1398" s="6">
        <v>15</v>
      </c>
      <c r="E1398" s="6">
        <v>23.2</v>
      </c>
      <c r="F1398" s="6">
        <v>25.6</v>
      </c>
      <c r="G1398" s="6">
        <v>29.6</v>
      </c>
      <c r="H1398" s="6">
        <v>27.6</v>
      </c>
      <c r="I1398" s="6">
        <v>27.9</v>
      </c>
      <c r="J1398" s="6">
        <v>23.1</v>
      </c>
      <c r="K1398" s="6">
        <v>26.8</v>
      </c>
      <c r="L1398" s="6">
        <v>22.6</v>
      </c>
      <c r="M1398" s="7">
        <v>14.2</v>
      </c>
    </row>
    <row r="1399" spans="1:13">
      <c r="A1399" s="14">
        <v>11</v>
      </c>
      <c r="B1399" s="6">
        <v>11.7</v>
      </c>
      <c r="C1399" s="6">
        <v>21.3</v>
      </c>
      <c r="D1399" s="6">
        <v>17.399999999999999</v>
      </c>
      <c r="E1399" s="6">
        <v>24.4</v>
      </c>
      <c r="F1399" s="6">
        <v>26.6</v>
      </c>
      <c r="G1399" s="6">
        <v>26.3</v>
      </c>
      <c r="H1399" s="6">
        <v>28</v>
      </c>
      <c r="I1399" s="6">
        <v>26.4</v>
      </c>
      <c r="J1399" s="6">
        <v>22.9</v>
      </c>
      <c r="K1399" s="6">
        <v>26.9</v>
      </c>
      <c r="L1399" s="6">
        <v>19</v>
      </c>
      <c r="M1399" s="7">
        <v>14.1</v>
      </c>
    </row>
    <row r="1400" spans="1:13">
      <c r="A1400" s="14">
        <v>12</v>
      </c>
      <c r="B1400" s="6">
        <v>10.9</v>
      </c>
      <c r="C1400" s="6">
        <v>14.2</v>
      </c>
      <c r="D1400" s="6">
        <v>18.2</v>
      </c>
      <c r="E1400" s="6">
        <v>24.7</v>
      </c>
      <c r="F1400" s="6">
        <v>25.9</v>
      </c>
      <c r="G1400" s="6">
        <v>26.1</v>
      </c>
      <c r="H1400" s="6">
        <v>25.7</v>
      </c>
      <c r="I1400" s="6">
        <v>27.5</v>
      </c>
      <c r="J1400" s="6">
        <v>23.5</v>
      </c>
      <c r="K1400" s="6">
        <v>27.4</v>
      </c>
      <c r="L1400" s="6">
        <v>18.399999999999999</v>
      </c>
      <c r="M1400" s="7">
        <v>16.100000000000001</v>
      </c>
    </row>
    <row r="1401" spans="1:13">
      <c r="A1401" s="14">
        <v>13</v>
      </c>
      <c r="B1401" s="6">
        <v>11.4</v>
      </c>
      <c r="C1401" s="6">
        <v>11.9</v>
      </c>
      <c r="D1401" s="6">
        <v>20.3</v>
      </c>
      <c r="E1401" s="6">
        <v>24.7</v>
      </c>
      <c r="F1401" s="6">
        <v>27</v>
      </c>
      <c r="G1401" s="6">
        <v>26.3</v>
      </c>
      <c r="H1401" s="6">
        <v>26.5</v>
      </c>
      <c r="I1401" s="6">
        <v>26.4</v>
      </c>
      <c r="J1401" s="6">
        <v>24.6</v>
      </c>
      <c r="K1401" s="6">
        <v>26.5</v>
      </c>
      <c r="L1401" s="6">
        <v>17.2</v>
      </c>
      <c r="M1401" s="7">
        <v>14.2</v>
      </c>
    </row>
    <row r="1402" spans="1:13">
      <c r="A1402" s="14">
        <v>14</v>
      </c>
      <c r="B1402" s="6">
        <v>12.4</v>
      </c>
      <c r="C1402" s="6">
        <v>13.3</v>
      </c>
      <c r="D1402" s="6">
        <v>20.2</v>
      </c>
      <c r="E1402" s="6">
        <v>23.1</v>
      </c>
      <c r="F1402" s="6">
        <v>27.3</v>
      </c>
      <c r="G1402" s="6">
        <v>24</v>
      </c>
      <c r="H1402" s="6">
        <v>27.9</v>
      </c>
      <c r="I1402" s="6">
        <v>27.5</v>
      </c>
      <c r="J1402" s="6">
        <v>25.1</v>
      </c>
      <c r="K1402" s="6">
        <v>19.600000000000001</v>
      </c>
      <c r="L1402" s="6">
        <v>19.399999999999999</v>
      </c>
      <c r="M1402" s="7">
        <v>13.7</v>
      </c>
    </row>
    <row r="1403" spans="1:13">
      <c r="A1403" s="14">
        <v>15</v>
      </c>
      <c r="B1403" s="6">
        <v>15.5</v>
      </c>
      <c r="C1403" s="6">
        <v>16.8</v>
      </c>
      <c r="D1403" s="6">
        <v>20.2</v>
      </c>
      <c r="E1403" s="6">
        <v>22.1</v>
      </c>
      <c r="F1403" s="6">
        <v>27.5</v>
      </c>
      <c r="G1403" s="6">
        <v>26.5</v>
      </c>
      <c r="H1403" s="6">
        <v>27.4</v>
      </c>
      <c r="I1403" s="6">
        <v>27.9</v>
      </c>
      <c r="J1403" s="6">
        <v>24.6</v>
      </c>
      <c r="K1403" s="6">
        <v>21.5</v>
      </c>
      <c r="L1403" s="6">
        <v>22.3</v>
      </c>
      <c r="M1403" s="7">
        <v>13.5</v>
      </c>
    </row>
    <row r="1404" spans="1:13">
      <c r="A1404" s="14">
        <v>16</v>
      </c>
      <c r="B1404" s="6">
        <v>13.7</v>
      </c>
      <c r="C1404" s="6">
        <v>21.3</v>
      </c>
      <c r="D1404" s="6">
        <v>21.4</v>
      </c>
      <c r="E1404" s="6">
        <v>22.7</v>
      </c>
      <c r="F1404" s="6">
        <v>28</v>
      </c>
      <c r="G1404" s="6">
        <v>27.4</v>
      </c>
      <c r="H1404" s="6">
        <v>28.2</v>
      </c>
      <c r="I1404" s="6">
        <v>25.2</v>
      </c>
      <c r="J1404" s="6">
        <v>26.9</v>
      </c>
      <c r="K1404" s="6">
        <v>21.9</v>
      </c>
      <c r="L1404" s="6">
        <v>21.8</v>
      </c>
      <c r="M1404" s="7">
        <v>12.8</v>
      </c>
    </row>
    <row r="1405" spans="1:13">
      <c r="A1405" s="14">
        <v>17</v>
      </c>
      <c r="B1405" s="6">
        <v>14.3</v>
      </c>
      <c r="C1405" s="6">
        <v>21.4</v>
      </c>
      <c r="D1405" s="6">
        <v>22.8</v>
      </c>
      <c r="E1405" s="6">
        <v>23.2</v>
      </c>
      <c r="F1405" s="6">
        <v>28.5</v>
      </c>
      <c r="G1405" s="6">
        <v>27.6</v>
      </c>
      <c r="H1405" s="6">
        <v>28.5</v>
      </c>
      <c r="I1405" s="6">
        <v>26.3</v>
      </c>
      <c r="J1405" s="6">
        <v>27.3</v>
      </c>
      <c r="K1405" s="6">
        <v>21.3</v>
      </c>
      <c r="L1405" s="6">
        <v>21.8</v>
      </c>
      <c r="M1405" s="7">
        <v>13.2</v>
      </c>
    </row>
    <row r="1406" spans="1:13">
      <c r="A1406" s="14">
        <v>18</v>
      </c>
      <c r="B1406" s="6">
        <v>17.600000000000001</v>
      </c>
      <c r="C1406" s="6">
        <v>21</v>
      </c>
      <c r="D1406" s="6">
        <v>23.7</v>
      </c>
      <c r="E1406" s="6">
        <v>25.1</v>
      </c>
      <c r="F1406" s="6">
        <v>25.7</v>
      </c>
      <c r="G1406" s="6">
        <v>28.7</v>
      </c>
      <c r="H1406" s="6">
        <v>28.5</v>
      </c>
      <c r="I1406" s="6">
        <v>25.9</v>
      </c>
      <c r="J1406" s="6">
        <v>26.8</v>
      </c>
      <c r="K1406" s="6">
        <v>22</v>
      </c>
      <c r="L1406" s="6">
        <v>21.3</v>
      </c>
      <c r="M1406" s="7">
        <v>14.3</v>
      </c>
    </row>
    <row r="1407" spans="1:13">
      <c r="A1407" s="14">
        <v>19</v>
      </c>
      <c r="B1407" s="6">
        <v>15.9</v>
      </c>
      <c r="C1407" s="6">
        <v>21.6</v>
      </c>
      <c r="D1407" s="6">
        <v>14.5</v>
      </c>
      <c r="E1407" s="6">
        <v>25.2</v>
      </c>
      <c r="F1407" s="6">
        <v>22.6</v>
      </c>
      <c r="G1407" s="6">
        <v>28.2</v>
      </c>
      <c r="H1407" s="6">
        <v>25.7</v>
      </c>
      <c r="I1407" s="6">
        <v>27</v>
      </c>
      <c r="J1407" s="6">
        <v>27.1</v>
      </c>
      <c r="K1407" s="6">
        <v>22.1</v>
      </c>
      <c r="L1407" s="6">
        <v>21.2</v>
      </c>
      <c r="M1407" s="7">
        <v>16.899999999999999</v>
      </c>
    </row>
    <row r="1408" spans="1:13">
      <c r="A1408" s="14">
        <v>20</v>
      </c>
      <c r="B1408" s="6">
        <v>16</v>
      </c>
      <c r="C1408" s="6">
        <v>21.3</v>
      </c>
      <c r="D1408" s="6">
        <v>13.4</v>
      </c>
      <c r="E1408" s="6">
        <v>23.7</v>
      </c>
      <c r="F1408" s="6">
        <v>25</v>
      </c>
      <c r="G1408" s="6">
        <v>29.1</v>
      </c>
      <c r="H1408" s="6">
        <v>26.4</v>
      </c>
      <c r="I1408" s="6">
        <v>26.1</v>
      </c>
      <c r="J1408" s="6">
        <v>27.3</v>
      </c>
      <c r="K1408" s="6">
        <v>22.3</v>
      </c>
      <c r="L1408" s="6">
        <v>22.6</v>
      </c>
      <c r="M1408" s="7">
        <v>12.4</v>
      </c>
    </row>
    <row r="1409" spans="1:13">
      <c r="A1409" s="14">
        <v>21</v>
      </c>
      <c r="B1409" s="6">
        <v>16.7</v>
      </c>
      <c r="C1409" s="6">
        <v>22.1</v>
      </c>
      <c r="D1409" s="6">
        <v>15.6</v>
      </c>
      <c r="E1409" s="6">
        <v>24.2</v>
      </c>
      <c r="F1409" s="6">
        <v>27.3</v>
      </c>
      <c r="G1409" s="6">
        <v>26.5</v>
      </c>
      <c r="H1409" s="6">
        <v>28.3</v>
      </c>
      <c r="I1409" s="6">
        <v>25.3</v>
      </c>
      <c r="J1409" s="6">
        <v>27</v>
      </c>
      <c r="K1409" s="6">
        <v>23.5</v>
      </c>
      <c r="L1409" s="6">
        <v>22.5</v>
      </c>
      <c r="M1409" s="7">
        <v>11.3</v>
      </c>
    </row>
    <row r="1410" spans="1:13">
      <c r="A1410" s="14">
        <v>22</v>
      </c>
      <c r="B1410" s="6">
        <v>17.5</v>
      </c>
      <c r="C1410" s="6">
        <v>22.9</v>
      </c>
      <c r="D1410" s="6">
        <v>16.2</v>
      </c>
      <c r="E1410" s="6">
        <v>24.8</v>
      </c>
      <c r="F1410" s="6">
        <v>24.5</v>
      </c>
      <c r="G1410" s="6">
        <v>26.1</v>
      </c>
      <c r="H1410" s="6">
        <v>24.9</v>
      </c>
      <c r="I1410" s="6">
        <v>26.8</v>
      </c>
      <c r="J1410" s="6">
        <v>26.4</v>
      </c>
      <c r="K1410" s="6">
        <v>23.4</v>
      </c>
      <c r="L1410" s="6">
        <v>19.600000000000001</v>
      </c>
      <c r="M1410" s="7">
        <v>11.4</v>
      </c>
    </row>
    <row r="1411" spans="1:13">
      <c r="A1411" s="14">
        <v>23</v>
      </c>
      <c r="B1411" s="6">
        <v>18.7</v>
      </c>
      <c r="C1411" s="6">
        <v>22.8</v>
      </c>
      <c r="D1411" s="6">
        <v>16.7</v>
      </c>
      <c r="E1411" s="6">
        <v>25</v>
      </c>
      <c r="F1411" s="6">
        <v>26.6</v>
      </c>
      <c r="G1411" s="6">
        <v>26.2</v>
      </c>
      <c r="H1411" s="6">
        <v>25.3</v>
      </c>
      <c r="I1411" s="6">
        <v>25.2</v>
      </c>
      <c r="J1411" s="6">
        <v>24.4</v>
      </c>
      <c r="K1411" s="6">
        <v>23.7</v>
      </c>
      <c r="L1411" s="6">
        <v>18.5</v>
      </c>
      <c r="M1411" s="7">
        <v>12.9</v>
      </c>
    </row>
    <row r="1412" spans="1:13">
      <c r="A1412" s="14">
        <v>24</v>
      </c>
      <c r="B1412" s="6">
        <v>18.399999999999999</v>
      </c>
      <c r="C1412" s="6">
        <v>22.5</v>
      </c>
      <c r="D1412" s="6">
        <v>17.100000000000001</v>
      </c>
      <c r="E1412" s="6">
        <v>25.1</v>
      </c>
      <c r="F1412" s="6">
        <v>26.6</v>
      </c>
      <c r="G1412" s="6">
        <v>27.3</v>
      </c>
      <c r="H1412" s="6">
        <v>25.7</v>
      </c>
      <c r="I1412" s="6">
        <v>25.5</v>
      </c>
      <c r="J1412" s="6">
        <v>23.8</v>
      </c>
      <c r="K1412" s="6">
        <v>23.7</v>
      </c>
      <c r="L1412" s="6">
        <v>20.7</v>
      </c>
      <c r="M1412" s="7">
        <v>17.3</v>
      </c>
    </row>
    <row r="1413" spans="1:13">
      <c r="A1413" s="14">
        <v>25</v>
      </c>
      <c r="B1413" s="6">
        <v>19.899999999999999</v>
      </c>
      <c r="C1413" s="6">
        <v>23.3</v>
      </c>
      <c r="D1413" s="6">
        <v>20</v>
      </c>
      <c r="E1413" s="6">
        <v>25.3</v>
      </c>
      <c r="F1413" s="6">
        <v>23.7</v>
      </c>
      <c r="G1413" s="6">
        <v>28.9</v>
      </c>
      <c r="H1413" s="6">
        <v>25.1</v>
      </c>
      <c r="I1413" s="6">
        <v>26.5</v>
      </c>
      <c r="J1413" s="6">
        <v>24.3</v>
      </c>
      <c r="K1413" s="6">
        <v>24.1</v>
      </c>
      <c r="L1413" s="6">
        <v>20.3</v>
      </c>
      <c r="M1413" s="7">
        <v>18.5</v>
      </c>
    </row>
    <row r="1414" spans="1:13">
      <c r="A1414" s="14">
        <v>26</v>
      </c>
      <c r="B1414" s="6">
        <v>21.2</v>
      </c>
      <c r="C1414" s="6">
        <v>22.8</v>
      </c>
      <c r="D1414" s="6">
        <v>20.9</v>
      </c>
      <c r="E1414" s="6">
        <v>24.3</v>
      </c>
      <c r="F1414" s="6">
        <v>26.3</v>
      </c>
      <c r="G1414" s="6">
        <v>29.8</v>
      </c>
      <c r="H1414" s="6">
        <v>26.3</v>
      </c>
      <c r="I1414" s="6">
        <v>24.4</v>
      </c>
      <c r="J1414" s="6">
        <v>24.6</v>
      </c>
      <c r="K1414" s="6">
        <v>23.7</v>
      </c>
      <c r="L1414" s="6">
        <v>21.6</v>
      </c>
      <c r="M1414" s="7">
        <v>18.399999999999999</v>
      </c>
    </row>
    <row r="1415" spans="1:13">
      <c r="A1415" s="14">
        <v>27</v>
      </c>
      <c r="B1415" s="6">
        <v>16.600000000000001</v>
      </c>
      <c r="C1415" s="6">
        <v>22.5</v>
      </c>
      <c r="D1415" s="6">
        <v>21.4</v>
      </c>
      <c r="E1415" s="6">
        <v>24.7</v>
      </c>
      <c r="F1415" s="6">
        <v>27.2</v>
      </c>
      <c r="G1415" s="6">
        <v>26.6</v>
      </c>
      <c r="H1415" s="6">
        <v>27.2</v>
      </c>
      <c r="I1415" s="6">
        <v>23.2</v>
      </c>
      <c r="J1415" s="6">
        <v>25.4</v>
      </c>
      <c r="K1415" s="6">
        <v>22.3</v>
      </c>
      <c r="L1415" s="6">
        <v>19.399999999999999</v>
      </c>
      <c r="M1415" s="7">
        <v>16.2</v>
      </c>
    </row>
    <row r="1416" spans="1:13">
      <c r="A1416" s="14">
        <v>28</v>
      </c>
      <c r="B1416" s="6">
        <v>14.9</v>
      </c>
      <c r="C1416" s="6">
        <v>22.2</v>
      </c>
      <c r="D1416" s="6">
        <v>21.7</v>
      </c>
      <c r="E1416" s="6">
        <v>24.9</v>
      </c>
      <c r="F1416" s="6">
        <v>25.8</v>
      </c>
      <c r="G1416" s="6">
        <v>24.9</v>
      </c>
      <c r="H1416" s="6">
        <v>27.5</v>
      </c>
      <c r="I1416" s="6">
        <v>24.1</v>
      </c>
      <c r="J1416" s="6">
        <v>26.1</v>
      </c>
      <c r="K1416" s="6">
        <v>24.1</v>
      </c>
      <c r="L1416" s="6">
        <v>19.100000000000001</v>
      </c>
      <c r="M1416" s="7">
        <v>14.4</v>
      </c>
    </row>
    <row r="1417" spans="1:13">
      <c r="A1417" s="14">
        <v>29</v>
      </c>
      <c r="B1417" s="6">
        <v>15.2</v>
      </c>
      <c r="C1417" s="6"/>
      <c r="D1417" s="6">
        <v>22.7</v>
      </c>
      <c r="E1417" s="6">
        <v>24.2</v>
      </c>
      <c r="F1417" s="6">
        <v>25</v>
      </c>
      <c r="G1417" s="6">
        <v>26.7</v>
      </c>
      <c r="H1417" s="6">
        <v>27.3</v>
      </c>
      <c r="I1417" s="6">
        <v>27.4</v>
      </c>
      <c r="J1417" s="6">
        <v>26.3</v>
      </c>
      <c r="K1417" s="6">
        <v>23.3</v>
      </c>
      <c r="L1417" s="6">
        <v>16.399999999999999</v>
      </c>
      <c r="M1417" s="7">
        <v>16.100000000000001</v>
      </c>
    </row>
    <row r="1418" spans="1:13">
      <c r="A1418" s="14">
        <v>30</v>
      </c>
      <c r="B1418" s="6">
        <v>15.7</v>
      </c>
      <c r="C1418" s="6"/>
      <c r="D1418" s="6">
        <v>22.7</v>
      </c>
      <c r="E1418" s="6">
        <v>22.5</v>
      </c>
      <c r="F1418" s="6">
        <v>25.2</v>
      </c>
      <c r="G1418" s="6">
        <v>24.4</v>
      </c>
      <c r="H1418" s="6">
        <v>27.4</v>
      </c>
      <c r="I1418" s="6">
        <v>25.6</v>
      </c>
      <c r="J1418" s="6">
        <v>26.6</v>
      </c>
      <c r="K1418" s="6">
        <v>24.2</v>
      </c>
      <c r="L1418" s="6">
        <v>15.6</v>
      </c>
      <c r="M1418" s="7">
        <v>15.8</v>
      </c>
    </row>
    <row r="1419" spans="1:13">
      <c r="A1419" s="14">
        <v>31</v>
      </c>
      <c r="B1419" s="6">
        <v>17.7</v>
      </c>
      <c r="C1419" s="6"/>
      <c r="D1419" s="6">
        <v>23.4</v>
      </c>
      <c r="E1419" s="6"/>
      <c r="F1419" s="6">
        <v>26.1</v>
      </c>
      <c r="G1419" s="6"/>
      <c r="H1419" s="6">
        <v>28.3</v>
      </c>
      <c r="I1419" s="6">
        <v>26.5</v>
      </c>
      <c r="J1419" s="6"/>
      <c r="K1419" s="6">
        <v>21.8</v>
      </c>
      <c r="L1419" s="6"/>
      <c r="M1419" s="7">
        <v>18.7</v>
      </c>
    </row>
    <row r="1420" spans="1:13" ht="18">
      <c r="A1420" s="9">
        <v>2004</v>
      </c>
      <c r="B1420" s="9"/>
      <c r="C1420" s="9"/>
      <c r="D1420" s="9"/>
      <c r="E1420" s="9"/>
      <c r="F1420" s="9"/>
      <c r="G1420" s="10"/>
      <c r="H1420" s="10"/>
      <c r="I1420" s="9"/>
      <c r="J1420" s="12"/>
      <c r="K1420" s="12"/>
      <c r="L1420" s="11"/>
      <c r="M1420" s="10"/>
    </row>
    <row r="1421" spans="1:13">
      <c r="A1421" s="13" t="s">
        <v>15</v>
      </c>
      <c r="B1421" s="4" t="s">
        <v>2</v>
      </c>
      <c r="C1421" s="4" t="s">
        <v>3</v>
      </c>
      <c r="D1421" s="4" t="s">
        <v>4</v>
      </c>
      <c r="E1421" s="4" t="s">
        <v>5</v>
      </c>
      <c r="F1421" s="4" t="s">
        <v>6</v>
      </c>
      <c r="G1421" s="4" t="s">
        <v>7</v>
      </c>
      <c r="H1421" s="4" t="s">
        <v>8</v>
      </c>
      <c r="I1421" s="4" t="s">
        <v>9</v>
      </c>
      <c r="J1421" s="4" t="s">
        <v>10</v>
      </c>
      <c r="K1421" s="4" t="s">
        <v>11</v>
      </c>
      <c r="L1421" s="4" t="s">
        <v>12</v>
      </c>
      <c r="M1421" s="4" t="s">
        <v>13</v>
      </c>
    </row>
    <row r="1422" spans="1:13">
      <c r="A1422" s="1">
        <v>1</v>
      </c>
      <c r="B1422" s="15">
        <v>17.2</v>
      </c>
      <c r="C1422" s="15">
        <v>16.7</v>
      </c>
      <c r="D1422" s="15">
        <v>21.8</v>
      </c>
      <c r="E1422" s="15">
        <v>21.5</v>
      </c>
      <c r="F1422" s="15">
        <v>26.1</v>
      </c>
      <c r="G1422" s="15">
        <v>20.7</v>
      </c>
      <c r="H1422" s="15">
        <v>28.9</v>
      </c>
      <c r="I1422" s="15">
        <v>25.8</v>
      </c>
      <c r="J1422" s="15">
        <v>25.5</v>
      </c>
      <c r="K1422" s="15">
        <v>26.4</v>
      </c>
      <c r="L1422" s="15">
        <v>22</v>
      </c>
      <c r="M1422" s="15">
        <v>18.3</v>
      </c>
    </row>
    <row r="1423" spans="1:13">
      <c r="A1423" s="1">
        <v>2</v>
      </c>
      <c r="B1423" s="15">
        <v>19.399999999999999</v>
      </c>
      <c r="C1423" s="15">
        <v>18.3</v>
      </c>
      <c r="D1423" s="15">
        <v>20.7</v>
      </c>
      <c r="E1423" s="15">
        <v>20.9</v>
      </c>
      <c r="F1423" s="15">
        <v>26.7</v>
      </c>
      <c r="G1423" s="15">
        <v>23.6</v>
      </c>
      <c r="H1423" s="15">
        <v>30.4</v>
      </c>
      <c r="I1423" s="15">
        <v>25.4</v>
      </c>
      <c r="J1423" s="15">
        <v>26.2</v>
      </c>
      <c r="K1423" s="15">
        <v>23.6</v>
      </c>
      <c r="L1423" s="15">
        <v>23.8</v>
      </c>
      <c r="M1423" s="15">
        <v>18.8</v>
      </c>
    </row>
    <row r="1424" spans="1:13">
      <c r="A1424" s="1">
        <v>3</v>
      </c>
      <c r="B1424" s="15">
        <v>16.8</v>
      </c>
      <c r="C1424" s="15">
        <v>12.5</v>
      </c>
      <c r="D1424" s="15">
        <v>18.100000000000001</v>
      </c>
      <c r="E1424" s="15">
        <v>19.7</v>
      </c>
      <c r="F1424" s="15">
        <v>27</v>
      </c>
      <c r="G1424" s="15">
        <v>25.8</v>
      </c>
      <c r="H1424" s="15">
        <v>30.7</v>
      </c>
      <c r="I1424" s="15">
        <v>26.6</v>
      </c>
      <c r="J1424" s="15">
        <v>26</v>
      </c>
      <c r="K1424" s="15">
        <v>22.9</v>
      </c>
      <c r="L1424" s="15">
        <v>23.3</v>
      </c>
      <c r="M1424" s="15">
        <v>18.7</v>
      </c>
    </row>
    <row r="1425" spans="1:13">
      <c r="A1425" s="1">
        <v>4</v>
      </c>
      <c r="B1425" s="15">
        <v>19.399999999999999</v>
      </c>
      <c r="C1425" s="15">
        <v>10.5</v>
      </c>
      <c r="D1425" s="15">
        <v>16.8</v>
      </c>
      <c r="E1425" s="15">
        <v>21.3</v>
      </c>
      <c r="F1425" s="15">
        <v>18.7</v>
      </c>
      <c r="G1425" s="15">
        <v>26.5</v>
      </c>
      <c r="H1425" s="15">
        <v>31.3</v>
      </c>
      <c r="I1425" s="15">
        <v>24.8</v>
      </c>
      <c r="J1425" s="15">
        <v>26.8</v>
      </c>
      <c r="K1425" s="15">
        <v>22.4</v>
      </c>
      <c r="L1425" s="15">
        <v>22.9</v>
      </c>
      <c r="M1425" s="15">
        <v>18.399999999999999</v>
      </c>
    </row>
    <row r="1426" spans="1:13">
      <c r="A1426" s="1">
        <v>5</v>
      </c>
      <c r="B1426" s="15">
        <v>19.2</v>
      </c>
      <c r="C1426" s="15">
        <v>10.9</v>
      </c>
      <c r="D1426" s="15">
        <v>16.100000000000001</v>
      </c>
      <c r="E1426" s="15">
        <v>20.9</v>
      </c>
      <c r="F1426" s="15">
        <v>20.5</v>
      </c>
      <c r="G1426" s="15">
        <v>27</v>
      </c>
      <c r="H1426" s="15">
        <v>29.1</v>
      </c>
      <c r="I1426" s="15">
        <v>24.8</v>
      </c>
      <c r="J1426" s="15">
        <v>27.3</v>
      </c>
      <c r="K1426" s="15">
        <v>22.8</v>
      </c>
      <c r="L1426" s="15">
        <v>23.3</v>
      </c>
      <c r="M1426" s="15">
        <v>15.3</v>
      </c>
    </row>
    <row r="1427" spans="1:13">
      <c r="A1427" s="1">
        <v>6</v>
      </c>
      <c r="B1427" s="15">
        <v>18.8</v>
      </c>
      <c r="C1427" s="15">
        <v>10.6</v>
      </c>
      <c r="D1427" s="15">
        <v>17.899999999999999</v>
      </c>
      <c r="E1427" s="15">
        <v>22</v>
      </c>
      <c r="F1427" s="15">
        <v>19.899999999999999</v>
      </c>
      <c r="G1427" s="15">
        <v>26.6</v>
      </c>
      <c r="H1427" s="15">
        <v>26.3</v>
      </c>
      <c r="I1427" s="15">
        <v>26.9</v>
      </c>
      <c r="J1427" s="15">
        <v>28.1</v>
      </c>
      <c r="K1427" s="15">
        <v>23</v>
      </c>
      <c r="L1427" s="15">
        <v>23.1</v>
      </c>
      <c r="M1427" s="15">
        <v>15.2</v>
      </c>
    </row>
    <row r="1428" spans="1:13">
      <c r="A1428" s="1">
        <v>7</v>
      </c>
      <c r="B1428" s="15">
        <v>17.600000000000001</v>
      </c>
      <c r="C1428" s="15">
        <v>9.8000000000000007</v>
      </c>
      <c r="D1428" s="15">
        <v>17.899999999999999</v>
      </c>
      <c r="E1428" s="15">
        <v>24</v>
      </c>
      <c r="F1428" s="15">
        <v>21.4</v>
      </c>
      <c r="G1428" s="15">
        <v>23.8</v>
      </c>
      <c r="H1428" s="15">
        <v>26.9</v>
      </c>
      <c r="I1428" s="15">
        <v>24.8</v>
      </c>
      <c r="J1428" s="15">
        <v>26.4</v>
      </c>
      <c r="K1428" s="15">
        <v>23.1</v>
      </c>
      <c r="L1428" s="15">
        <v>22.4</v>
      </c>
      <c r="M1428" s="15">
        <v>14.8</v>
      </c>
    </row>
    <row r="1429" spans="1:13">
      <c r="A1429" s="1">
        <v>8</v>
      </c>
      <c r="B1429" s="15">
        <v>19.399999999999999</v>
      </c>
      <c r="C1429" s="15">
        <v>10.6</v>
      </c>
      <c r="D1429" s="15">
        <v>18.5</v>
      </c>
      <c r="E1429" s="15">
        <v>18.8</v>
      </c>
      <c r="F1429" s="15">
        <v>21.8</v>
      </c>
      <c r="G1429" s="15">
        <v>25.7</v>
      </c>
      <c r="H1429" s="15">
        <v>28</v>
      </c>
      <c r="I1429" s="15">
        <v>26.4</v>
      </c>
      <c r="J1429" s="15">
        <v>24.6</v>
      </c>
      <c r="K1429" s="15">
        <v>22.3</v>
      </c>
      <c r="L1429" s="15">
        <v>22.9</v>
      </c>
      <c r="M1429" s="15">
        <v>13.8</v>
      </c>
    </row>
    <row r="1430" spans="1:13">
      <c r="A1430" s="1">
        <v>9</v>
      </c>
      <c r="B1430" s="15">
        <v>20.100000000000001</v>
      </c>
      <c r="C1430" s="15">
        <v>8.1999999999999993</v>
      </c>
      <c r="D1430" s="15">
        <v>15.8</v>
      </c>
      <c r="E1430" s="15">
        <v>16.8</v>
      </c>
      <c r="F1430" s="15">
        <v>24.3</v>
      </c>
      <c r="G1430" s="15">
        <v>25.8</v>
      </c>
      <c r="H1430" s="15">
        <v>25.9</v>
      </c>
      <c r="I1430" s="15">
        <v>27.3</v>
      </c>
      <c r="J1430" s="15">
        <v>22.2</v>
      </c>
      <c r="K1430" s="15">
        <v>22.3</v>
      </c>
      <c r="L1430" s="15">
        <v>23.4</v>
      </c>
      <c r="M1430" s="15">
        <v>12.6</v>
      </c>
    </row>
    <row r="1431" spans="1:13">
      <c r="A1431" s="1">
        <v>10</v>
      </c>
      <c r="B1431" s="15">
        <v>19.2</v>
      </c>
      <c r="C1431" s="15">
        <v>11.2</v>
      </c>
      <c r="D1431" s="15">
        <v>17.3</v>
      </c>
      <c r="E1431" s="15">
        <v>16.7</v>
      </c>
      <c r="F1431" s="15">
        <v>25.2</v>
      </c>
      <c r="G1431" s="15">
        <v>26.6</v>
      </c>
      <c r="H1431" s="15">
        <v>27.6</v>
      </c>
      <c r="I1431" s="15">
        <v>27.5</v>
      </c>
      <c r="J1431" s="15">
        <v>24.7</v>
      </c>
      <c r="K1431" s="15">
        <v>23.7</v>
      </c>
      <c r="L1431" s="15">
        <v>24.7</v>
      </c>
      <c r="M1431" s="15">
        <v>12.9</v>
      </c>
    </row>
    <row r="1432" spans="1:13">
      <c r="A1432" s="1">
        <v>11</v>
      </c>
      <c r="B1432" s="15">
        <v>19.3</v>
      </c>
      <c r="C1432" s="15">
        <v>12.7</v>
      </c>
      <c r="D1432" s="15">
        <v>20.6</v>
      </c>
      <c r="E1432" s="15">
        <v>19.600000000000001</v>
      </c>
      <c r="F1432" s="15">
        <v>25.9</v>
      </c>
      <c r="G1432" s="15">
        <v>25.3</v>
      </c>
      <c r="H1432" s="15">
        <v>26.8</v>
      </c>
      <c r="I1432" s="15">
        <v>27.8</v>
      </c>
      <c r="J1432" s="15">
        <v>24.8</v>
      </c>
      <c r="K1432" s="15">
        <v>24.8</v>
      </c>
      <c r="L1432" s="15">
        <v>24.5</v>
      </c>
      <c r="M1432" s="15">
        <v>14.7</v>
      </c>
    </row>
    <row r="1433" spans="1:13">
      <c r="A1433" s="1">
        <v>12</v>
      </c>
      <c r="B1433" s="15">
        <v>17.7</v>
      </c>
      <c r="C1433" s="15">
        <v>16</v>
      </c>
      <c r="D1433" s="15">
        <v>21.3</v>
      </c>
      <c r="E1433" s="15">
        <v>22.3</v>
      </c>
      <c r="F1433" s="15">
        <v>26.5</v>
      </c>
      <c r="G1433" s="15">
        <v>25.5</v>
      </c>
      <c r="H1433" s="15">
        <v>25</v>
      </c>
      <c r="I1433" s="15">
        <v>27.8</v>
      </c>
      <c r="J1433" s="15">
        <v>24.8</v>
      </c>
      <c r="K1433" s="15">
        <v>22.8</v>
      </c>
      <c r="L1433" s="15">
        <v>24.4</v>
      </c>
      <c r="M1433" s="15">
        <v>14.5</v>
      </c>
    </row>
    <row r="1434" spans="1:13">
      <c r="A1434" s="1">
        <v>13</v>
      </c>
      <c r="B1434" s="15">
        <v>15.9</v>
      </c>
      <c r="C1434" s="15">
        <v>15.8</v>
      </c>
      <c r="D1434" s="15">
        <v>20.7</v>
      </c>
      <c r="E1434" s="15">
        <v>23.5</v>
      </c>
      <c r="F1434" s="15">
        <v>25</v>
      </c>
      <c r="G1434" s="15">
        <v>25.3</v>
      </c>
      <c r="H1434" s="15">
        <v>25.2</v>
      </c>
      <c r="I1434" s="15">
        <v>23.3</v>
      </c>
      <c r="J1434" s="15">
        <v>25.9</v>
      </c>
      <c r="K1434" s="15">
        <v>23.2</v>
      </c>
      <c r="L1434" s="15">
        <v>24.2</v>
      </c>
      <c r="M1434" s="15">
        <v>13.8</v>
      </c>
    </row>
    <row r="1435" spans="1:13">
      <c r="A1435" s="1">
        <v>14</v>
      </c>
      <c r="B1435" s="15">
        <v>15</v>
      </c>
      <c r="C1435" s="15">
        <v>14.2</v>
      </c>
      <c r="D1435" s="15">
        <v>17.899999999999999</v>
      </c>
      <c r="E1435" s="15">
        <v>21.6</v>
      </c>
      <c r="F1435" s="15">
        <v>26.1</v>
      </c>
      <c r="G1435" s="15">
        <v>25</v>
      </c>
      <c r="H1435" s="15">
        <v>25</v>
      </c>
      <c r="I1435" s="15">
        <v>25.9</v>
      </c>
      <c r="J1435" s="15">
        <v>25.3</v>
      </c>
      <c r="K1435" s="15">
        <v>24.3</v>
      </c>
      <c r="L1435" s="15">
        <v>23.3</v>
      </c>
      <c r="M1435" s="15">
        <v>13.6</v>
      </c>
    </row>
    <row r="1436" spans="1:13">
      <c r="A1436" s="1">
        <v>15</v>
      </c>
      <c r="B1436" s="15">
        <v>15</v>
      </c>
      <c r="C1436" s="15">
        <v>15.4</v>
      </c>
      <c r="D1436" s="15">
        <v>18.100000000000001</v>
      </c>
      <c r="E1436" s="15">
        <v>22.2</v>
      </c>
      <c r="F1436" s="15">
        <v>27.2</v>
      </c>
      <c r="G1436" s="15">
        <v>24.5</v>
      </c>
      <c r="H1436" s="15">
        <v>26.3</v>
      </c>
      <c r="I1436" s="15">
        <v>27.2</v>
      </c>
      <c r="J1436" s="15">
        <v>25.8</v>
      </c>
      <c r="K1436" s="15">
        <v>25.1</v>
      </c>
      <c r="L1436" s="15">
        <v>20.3</v>
      </c>
      <c r="M1436" s="15">
        <v>15.5</v>
      </c>
    </row>
    <row r="1437" spans="1:13">
      <c r="A1437" s="1">
        <v>16</v>
      </c>
      <c r="B1437" s="15">
        <v>18.399999999999999</v>
      </c>
      <c r="C1437" s="15">
        <v>16.600000000000001</v>
      </c>
      <c r="D1437" s="15">
        <v>19.100000000000001</v>
      </c>
      <c r="E1437" s="15">
        <v>18</v>
      </c>
      <c r="F1437" s="15">
        <v>22.4</v>
      </c>
      <c r="G1437" s="15">
        <v>26.6</v>
      </c>
      <c r="H1437" s="15">
        <v>25.2</v>
      </c>
      <c r="I1437" s="15">
        <v>26</v>
      </c>
      <c r="J1437" s="15">
        <v>25.8</v>
      </c>
      <c r="K1437" s="15">
        <v>24.1</v>
      </c>
      <c r="L1437" s="15">
        <v>17.399999999999999</v>
      </c>
      <c r="M1437" s="15">
        <v>18.399999999999999</v>
      </c>
    </row>
    <row r="1438" spans="1:13">
      <c r="A1438" s="1">
        <v>17</v>
      </c>
      <c r="B1438" s="15">
        <v>17.5</v>
      </c>
      <c r="C1438" s="15">
        <v>17.399999999999999</v>
      </c>
      <c r="D1438" s="15">
        <v>21.9</v>
      </c>
      <c r="E1438" s="15">
        <v>19.100000000000001</v>
      </c>
      <c r="F1438" s="15">
        <v>20.399999999999999</v>
      </c>
      <c r="G1438" s="15">
        <v>27.3</v>
      </c>
      <c r="H1438" s="15">
        <v>27.7</v>
      </c>
      <c r="I1438" s="15">
        <v>25.3</v>
      </c>
      <c r="J1438" s="15">
        <v>25.8</v>
      </c>
      <c r="K1438" s="15">
        <v>23.7</v>
      </c>
      <c r="L1438" s="15">
        <v>16.7</v>
      </c>
      <c r="M1438" s="15">
        <v>20.100000000000001</v>
      </c>
    </row>
    <row r="1439" spans="1:13">
      <c r="A1439" s="1">
        <v>18</v>
      </c>
      <c r="B1439" s="15">
        <v>14</v>
      </c>
      <c r="C1439" s="15">
        <v>18.100000000000001</v>
      </c>
      <c r="D1439" s="15">
        <v>22.5</v>
      </c>
      <c r="E1439" s="15">
        <v>21.3</v>
      </c>
      <c r="F1439" s="15">
        <v>21.5</v>
      </c>
      <c r="G1439" s="15">
        <v>27.4</v>
      </c>
      <c r="H1439" s="15">
        <v>28.8</v>
      </c>
      <c r="I1439" s="15">
        <v>25.4</v>
      </c>
      <c r="J1439" s="15">
        <v>26.8</v>
      </c>
      <c r="K1439" s="15">
        <v>24.5</v>
      </c>
      <c r="L1439" s="15">
        <v>15</v>
      </c>
      <c r="M1439" s="15">
        <v>18</v>
      </c>
    </row>
    <row r="1440" spans="1:13">
      <c r="A1440" s="1">
        <v>19</v>
      </c>
      <c r="B1440" s="15">
        <v>12.2</v>
      </c>
      <c r="C1440" s="15">
        <v>18.3</v>
      </c>
      <c r="D1440" s="15">
        <v>22</v>
      </c>
      <c r="E1440" s="15">
        <v>19.600000000000001</v>
      </c>
      <c r="F1440" s="15">
        <v>21.1</v>
      </c>
      <c r="G1440" s="15">
        <v>29</v>
      </c>
      <c r="H1440" s="15">
        <v>29.3</v>
      </c>
      <c r="I1440" s="15">
        <v>27</v>
      </c>
      <c r="J1440" s="15">
        <v>25.5</v>
      </c>
      <c r="K1440" s="15">
        <v>24.8</v>
      </c>
      <c r="L1440" s="15">
        <v>16.2</v>
      </c>
      <c r="M1440" s="15">
        <v>18.399999999999999</v>
      </c>
    </row>
    <row r="1441" spans="1:15">
      <c r="A1441" s="1">
        <v>20</v>
      </c>
      <c r="B1441" s="15">
        <v>10</v>
      </c>
      <c r="C1441" s="15">
        <v>18.7</v>
      </c>
      <c r="D1441" s="15">
        <v>22.7</v>
      </c>
      <c r="E1441" s="15">
        <v>21.2</v>
      </c>
      <c r="F1441" s="15">
        <v>20.6</v>
      </c>
      <c r="G1441" s="15">
        <v>28.8</v>
      </c>
      <c r="H1441" s="15">
        <v>25</v>
      </c>
      <c r="I1441" s="15">
        <v>27</v>
      </c>
      <c r="J1441" s="15">
        <v>23.8</v>
      </c>
      <c r="K1441" s="15">
        <v>24.8</v>
      </c>
      <c r="L1441" s="15">
        <v>18.5</v>
      </c>
      <c r="M1441" s="15">
        <v>19.399999999999999</v>
      </c>
    </row>
    <row r="1442" spans="1:15">
      <c r="A1442" s="1">
        <v>21</v>
      </c>
      <c r="B1442" s="15">
        <v>11</v>
      </c>
      <c r="C1442" s="15">
        <v>19.2</v>
      </c>
      <c r="D1442" s="15">
        <v>19</v>
      </c>
      <c r="E1442" s="15">
        <v>23.8</v>
      </c>
      <c r="F1442" s="15">
        <v>20.8</v>
      </c>
      <c r="G1442" s="15">
        <v>29.8</v>
      </c>
      <c r="H1442" s="15">
        <v>24.4</v>
      </c>
      <c r="I1442" s="15">
        <v>27</v>
      </c>
      <c r="J1442" s="15">
        <v>24.8</v>
      </c>
      <c r="K1442" s="15">
        <v>23.8</v>
      </c>
      <c r="L1442" s="15">
        <v>20.7</v>
      </c>
      <c r="M1442" s="15">
        <v>19.2</v>
      </c>
    </row>
    <row r="1443" spans="1:15">
      <c r="A1443" s="1">
        <v>22</v>
      </c>
      <c r="B1443" s="15">
        <v>11.6</v>
      </c>
      <c r="C1443" s="15">
        <v>20.399999999999999</v>
      </c>
      <c r="D1443" s="15">
        <v>17</v>
      </c>
      <c r="E1443" s="15">
        <v>22</v>
      </c>
      <c r="F1443" s="15">
        <v>23.3</v>
      </c>
      <c r="G1443" s="15">
        <v>30.4</v>
      </c>
      <c r="H1443" s="15">
        <v>23.9</v>
      </c>
      <c r="I1443" s="15">
        <v>27.8</v>
      </c>
      <c r="J1443" s="15">
        <v>26.1</v>
      </c>
      <c r="K1443" s="15">
        <v>22.9</v>
      </c>
      <c r="L1443" s="15">
        <v>18.100000000000001</v>
      </c>
      <c r="M1443" s="15">
        <v>19.3</v>
      </c>
    </row>
    <row r="1444" spans="1:15">
      <c r="A1444" s="1">
        <v>23</v>
      </c>
      <c r="B1444" s="15">
        <v>11.4</v>
      </c>
      <c r="C1444" s="15">
        <v>20.5</v>
      </c>
      <c r="D1444" s="15">
        <v>15.6</v>
      </c>
      <c r="E1444" s="15">
        <v>22.3</v>
      </c>
      <c r="F1444" s="15">
        <v>24.3</v>
      </c>
      <c r="G1444" s="15">
        <v>30.2</v>
      </c>
      <c r="H1444" s="15">
        <v>23.8</v>
      </c>
      <c r="I1444" s="15">
        <v>27.4</v>
      </c>
      <c r="J1444" s="15">
        <v>26.3</v>
      </c>
      <c r="K1444" s="15">
        <v>21.9</v>
      </c>
      <c r="L1444" s="15">
        <v>18.100000000000001</v>
      </c>
      <c r="M1444" s="15">
        <v>20.100000000000001</v>
      </c>
    </row>
    <row r="1445" spans="1:15">
      <c r="A1445" s="1">
        <v>24</v>
      </c>
      <c r="B1445" s="15">
        <v>12</v>
      </c>
      <c r="C1445" s="15">
        <v>20.2</v>
      </c>
      <c r="D1445" s="15">
        <v>15.7</v>
      </c>
      <c r="E1445" s="15">
        <v>25.1</v>
      </c>
      <c r="F1445" s="15">
        <v>25.2</v>
      </c>
      <c r="G1445" s="15">
        <v>31.1</v>
      </c>
      <c r="H1445" s="15">
        <v>24.4</v>
      </c>
      <c r="I1445" s="15">
        <v>26.8</v>
      </c>
      <c r="J1445" s="15">
        <v>26.7</v>
      </c>
      <c r="K1445" s="15">
        <v>22.6</v>
      </c>
      <c r="L1445" s="15">
        <v>17.399999999999999</v>
      </c>
      <c r="M1445" s="15">
        <v>20.100000000000001</v>
      </c>
    </row>
    <row r="1446" spans="1:15">
      <c r="A1446" s="1">
        <v>25</v>
      </c>
      <c r="B1446" s="15">
        <v>10.4</v>
      </c>
      <c r="C1446" s="15">
        <v>17.100000000000001</v>
      </c>
      <c r="D1446" s="15">
        <v>16</v>
      </c>
      <c r="E1446" s="15">
        <v>25.5</v>
      </c>
      <c r="F1446" s="15">
        <v>25.4</v>
      </c>
      <c r="G1446" s="15">
        <v>27.8</v>
      </c>
      <c r="H1446" s="15">
        <v>25</v>
      </c>
      <c r="I1446" s="15">
        <v>27.5</v>
      </c>
      <c r="J1446" s="15">
        <v>26.3</v>
      </c>
      <c r="K1446" s="15">
        <v>21.8</v>
      </c>
      <c r="L1446" s="15">
        <v>19.399999999999999</v>
      </c>
      <c r="M1446" s="15">
        <v>17.8</v>
      </c>
    </row>
    <row r="1447" spans="1:15">
      <c r="A1447" s="1">
        <v>26</v>
      </c>
      <c r="B1447" s="15">
        <v>13.3</v>
      </c>
      <c r="C1447" s="15">
        <v>16.3</v>
      </c>
      <c r="D1447" s="15">
        <v>17.3</v>
      </c>
      <c r="E1447" s="15">
        <v>25.2</v>
      </c>
      <c r="F1447" s="15">
        <v>26.3</v>
      </c>
      <c r="G1447" s="15">
        <v>27.3</v>
      </c>
      <c r="H1447" s="15">
        <v>25.7</v>
      </c>
      <c r="I1447" s="15">
        <v>28.2</v>
      </c>
      <c r="J1447" s="15">
        <v>26.3</v>
      </c>
      <c r="K1447" s="15">
        <v>21.7</v>
      </c>
      <c r="L1447" s="15">
        <v>17.899999999999999</v>
      </c>
      <c r="M1447" s="15">
        <v>18.100000000000001</v>
      </c>
    </row>
    <row r="1448" spans="1:15">
      <c r="A1448" s="1">
        <v>27</v>
      </c>
      <c r="B1448" s="15">
        <v>10.9</v>
      </c>
      <c r="C1448" s="15">
        <v>18</v>
      </c>
      <c r="D1448" s="15">
        <v>16.100000000000001</v>
      </c>
      <c r="E1448" s="15">
        <v>24.2</v>
      </c>
      <c r="F1448" s="15">
        <v>24.9</v>
      </c>
      <c r="G1448" s="15">
        <v>24.3</v>
      </c>
      <c r="H1448" s="15">
        <v>27.2</v>
      </c>
      <c r="I1448" s="15">
        <v>28.3</v>
      </c>
      <c r="J1448" s="15">
        <v>26.1</v>
      </c>
      <c r="K1448" s="15">
        <v>23.2</v>
      </c>
      <c r="L1448" s="15">
        <v>14.8</v>
      </c>
      <c r="M1448" s="15">
        <v>13.3</v>
      </c>
    </row>
    <row r="1449" spans="1:15">
      <c r="A1449" s="1">
        <v>28</v>
      </c>
      <c r="B1449" s="15">
        <v>10</v>
      </c>
      <c r="C1449" s="15">
        <v>21.2</v>
      </c>
      <c r="D1449" s="15">
        <v>16.5</v>
      </c>
      <c r="E1449" s="15">
        <v>24.2</v>
      </c>
      <c r="F1449" s="15">
        <v>25.8</v>
      </c>
      <c r="G1449" s="15">
        <v>27.4</v>
      </c>
      <c r="H1449" s="15">
        <v>27.1</v>
      </c>
      <c r="I1449" s="15">
        <v>25.7</v>
      </c>
      <c r="J1449" s="15">
        <v>25.2</v>
      </c>
      <c r="K1449" s="15">
        <v>22.4</v>
      </c>
      <c r="L1449" s="15">
        <v>17</v>
      </c>
      <c r="M1449" s="15">
        <v>11</v>
      </c>
    </row>
    <row r="1450" spans="1:15">
      <c r="A1450" s="1">
        <v>29</v>
      </c>
      <c r="B1450" s="15">
        <v>10.1</v>
      </c>
      <c r="C1450" s="15">
        <v>21.8</v>
      </c>
      <c r="D1450" s="15">
        <v>18.3</v>
      </c>
      <c r="E1450" s="15">
        <v>25.2</v>
      </c>
      <c r="F1450" s="15">
        <v>26.9</v>
      </c>
      <c r="G1450" s="15">
        <v>26.5</v>
      </c>
      <c r="H1450" s="15">
        <v>27.1</v>
      </c>
      <c r="I1450" s="15">
        <v>25.8</v>
      </c>
      <c r="J1450" s="15">
        <v>25</v>
      </c>
      <c r="K1450" s="15">
        <v>22.7</v>
      </c>
      <c r="L1450" s="15">
        <v>19</v>
      </c>
      <c r="M1450" s="15">
        <v>12.6</v>
      </c>
    </row>
    <row r="1451" spans="1:15">
      <c r="A1451" s="1">
        <v>30</v>
      </c>
      <c r="B1451" s="15">
        <v>13.2</v>
      </c>
      <c r="C1451" s="15"/>
      <c r="D1451" s="15">
        <v>19.7</v>
      </c>
      <c r="E1451" s="15">
        <v>25.6</v>
      </c>
      <c r="F1451" s="15">
        <v>25.2</v>
      </c>
      <c r="G1451" s="15">
        <v>28.1</v>
      </c>
      <c r="H1451" s="15">
        <v>27.2</v>
      </c>
      <c r="I1451" s="15">
        <v>25.3</v>
      </c>
      <c r="J1451" s="15">
        <v>25.2</v>
      </c>
      <c r="K1451" s="15">
        <v>23.1</v>
      </c>
      <c r="L1451" s="15">
        <v>18.399999999999999</v>
      </c>
      <c r="M1451" s="15">
        <v>10.5</v>
      </c>
    </row>
    <row r="1452" spans="1:15">
      <c r="A1452" s="1">
        <v>31</v>
      </c>
      <c r="B1452" s="15">
        <v>14.9</v>
      </c>
      <c r="C1452" s="15"/>
      <c r="D1452" s="15">
        <v>20.8</v>
      </c>
      <c r="E1452" s="15"/>
      <c r="F1452" s="15">
        <v>21.4</v>
      </c>
      <c r="G1452" s="15"/>
      <c r="H1452" s="15">
        <v>24.3</v>
      </c>
      <c r="I1452" s="15">
        <v>25</v>
      </c>
      <c r="J1452" s="15"/>
      <c r="K1452" s="15">
        <v>22.5</v>
      </c>
      <c r="L1452" s="15"/>
      <c r="M1452" s="15">
        <v>10.4</v>
      </c>
    </row>
    <row r="1453" spans="1:15">
      <c r="A1453" s="48">
        <v>2005</v>
      </c>
      <c r="B1453" s="8"/>
      <c r="C1453" s="8"/>
      <c r="D1453" s="8"/>
      <c r="E1453" s="8"/>
      <c r="F1453" s="8"/>
      <c r="G1453" s="8"/>
      <c r="H1453" s="8"/>
      <c r="I1453" s="8"/>
      <c r="J1453" s="8"/>
      <c r="K1453" s="8"/>
      <c r="L1453" s="8"/>
      <c r="M1453" s="8"/>
    </row>
    <row r="1454" spans="1:15">
      <c r="A1454" s="49" t="s">
        <v>16</v>
      </c>
      <c r="B1454" s="54" t="s">
        <v>2</v>
      </c>
      <c r="C1454" s="54" t="s">
        <v>3</v>
      </c>
      <c r="D1454" s="54" t="s">
        <v>4</v>
      </c>
      <c r="E1454" s="54" t="s">
        <v>5</v>
      </c>
      <c r="F1454" s="55" t="s">
        <v>6</v>
      </c>
      <c r="G1454" s="55" t="s">
        <v>7</v>
      </c>
      <c r="H1454" s="55" t="s">
        <v>8</v>
      </c>
      <c r="I1454" s="55" t="s">
        <v>9</v>
      </c>
      <c r="J1454" s="55" t="s">
        <v>10</v>
      </c>
      <c r="K1454" s="55" t="s">
        <v>11</v>
      </c>
      <c r="L1454" s="55" t="s">
        <v>12</v>
      </c>
      <c r="M1454" s="55" t="s">
        <v>13</v>
      </c>
      <c r="O1454"/>
    </row>
    <row r="1455" spans="1:15">
      <c r="A1455" s="49">
        <v>1</v>
      </c>
      <c r="B1455">
        <v>9.1999999999999993</v>
      </c>
      <c r="C1455">
        <v>12.6</v>
      </c>
      <c r="D1455">
        <v>13.7</v>
      </c>
      <c r="E1455">
        <v>20.3</v>
      </c>
      <c r="F1455">
        <v>26.1</v>
      </c>
      <c r="G1455">
        <v>26.8</v>
      </c>
      <c r="H1455">
        <v>28.1</v>
      </c>
      <c r="I1455">
        <v>25.8</v>
      </c>
      <c r="J1455">
        <v>26.4</v>
      </c>
      <c r="K1455">
        <v>25.6</v>
      </c>
      <c r="L1455">
        <v>19.899999999999999</v>
      </c>
      <c r="M1455">
        <v>21.7</v>
      </c>
    </row>
    <row r="1456" spans="1:15">
      <c r="A1456" s="49">
        <v>2</v>
      </c>
      <c r="B1456">
        <v>8.3000000000000007</v>
      </c>
      <c r="C1456">
        <v>11.8</v>
      </c>
      <c r="D1456">
        <v>13.1</v>
      </c>
      <c r="E1456">
        <v>19.899999999999999</v>
      </c>
      <c r="F1456">
        <v>26.5</v>
      </c>
      <c r="G1456">
        <v>24.4</v>
      </c>
      <c r="H1456">
        <v>25.7</v>
      </c>
      <c r="I1456">
        <v>26.7</v>
      </c>
      <c r="J1456">
        <v>27.8</v>
      </c>
      <c r="K1456">
        <v>26</v>
      </c>
      <c r="L1456">
        <v>19.899999999999999</v>
      </c>
      <c r="M1456">
        <v>22.2</v>
      </c>
    </row>
    <row r="1457" spans="1:15">
      <c r="A1457" s="49">
        <v>3</v>
      </c>
      <c r="B1457">
        <v>8.4</v>
      </c>
      <c r="C1457">
        <v>11.5</v>
      </c>
      <c r="D1457">
        <v>15</v>
      </c>
      <c r="E1457">
        <v>20.8</v>
      </c>
      <c r="F1457">
        <v>22.3</v>
      </c>
      <c r="G1457">
        <v>26.3</v>
      </c>
      <c r="H1457">
        <v>24.9</v>
      </c>
      <c r="I1457">
        <v>27.4</v>
      </c>
      <c r="J1457">
        <v>25.6</v>
      </c>
      <c r="K1457">
        <v>26.1</v>
      </c>
      <c r="L1457">
        <v>21</v>
      </c>
      <c r="M1457">
        <v>22.1</v>
      </c>
    </row>
    <row r="1458" spans="1:15">
      <c r="A1458" s="49">
        <v>4</v>
      </c>
      <c r="B1458">
        <v>11.2</v>
      </c>
      <c r="C1458">
        <v>13.8</v>
      </c>
      <c r="D1458">
        <v>14.7</v>
      </c>
      <c r="E1458">
        <v>18.600000000000001</v>
      </c>
      <c r="F1458">
        <v>23.5</v>
      </c>
      <c r="G1458">
        <v>28.4</v>
      </c>
      <c r="H1458">
        <v>25.5</v>
      </c>
      <c r="I1458">
        <v>25</v>
      </c>
      <c r="J1458">
        <v>25.5</v>
      </c>
      <c r="K1458">
        <v>25.2</v>
      </c>
      <c r="L1458">
        <v>22.9</v>
      </c>
      <c r="M1458">
        <v>17.100000000000001</v>
      </c>
    </row>
    <row r="1459" spans="1:15">
      <c r="A1459" s="49">
        <v>5</v>
      </c>
      <c r="B1459">
        <v>11.9</v>
      </c>
      <c r="C1459">
        <v>16.100000000000001</v>
      </c>
      <c r="D1459">
        <v>12.4</v>
      </c>
      <c r="E1459">
        <v>17.8</v>
      </c>
      <c r="F1459">
        <v>25.3</v>
      </c>
      <c r="G1459">
        <v>27.8</v>
      </c>
      <c r="H1459">
        <v>27.4</v>
      </c>
      <c r="I1459">
        <v>27.4</v>
      </c>
      <c r="J1459">
        <v>27.3</v>
      </c>
      <c r="K1459">
        <v>25.4</v>
      </c>
      <c r="L1459">
        <v>23.3</v>
      </c>
      <c r="M1459">
        <v>14.3</v>
      </c>
    </row>
    <row r="1460" spans="1:15">
      <c r="A1460" s="49">
        <v>6</v>
      </c>
      <c r="B1460">
        <v>13.8</v>
      </c>
      <c r="C1460">
        <v>18.2</v>
      </c>
      <c r="D1460">
        <v>12.8</v>
      </c>
      <c r="E1460">
        <v>17.7</v>
      </c>
      <c r="F1460">
        <v>24.8</v>
      </c>
      <c r="G1460">
        <v>24.1</v>
      </c>
      <c r="H1460">
        <v>27.7</v>
      </c>
      <c r="I1460">
        <v>28</v>
      </c>
      <c r="J1460">
        <v>26.6</v>
      </c>
      <c r="K1460">
        <v>25.4</v>
      </c>
      <c r="L1460">
        <v>24.4</v>
      </c>
      <c r="M1460">
        <v>10.1</v>
      </c>
    </row>
    <row r="1461" spans="1:15">
      <c r="A1461" s="49">
        <v>7</v>
      </c>
      <c r="B1461">
        <v>15.6</v>
      </c>
      <c r="C1461">
        <v>20.3</v>
      </c>
      <c r="D1461">
        <v>14.9</v>
      </c>
      <c r="E1461">
        <v>21.2</v>
      </c>
      <c r="F1461">
        <v>24.2</v>
      </c>
      <c r="G1461">
        <v>25.5</v>
      </c>
      <c r="H1461">
        <v>27.7</v>
      </c>
      <c r="I1461">
        <v>26.3</v>
      </c>
      <c r="J1461">
        <v>26.3</v>
      </c>
      <c r="K1461">
        <v>25.9</v>
      </c>
      <c r="L1461">
        <v>24.7</v>
      </c>
      <c r="M1461">
        <v>9.1999999999999993</v>
      </c>
    </row>
    <row r="1462" spans="1:15">
      <c r="A1462" s="49">
        <v>8</v>
      </c>
      <c r="B1462">
        <v>16.2</v>
      </c>
      <c r="C1462">
        <v>20.6</v>
      </c>
      <c r="D1462">
        <v>17.5</v>
      </c>
      <c r="E1462">
        <v>22.5</v>
      </c>
      <c r="F1462">
        <v>23.8</v>
      </c>
      <c r="G1462">
        <v>26.4</v>
      </c>
      <c r="H1462">
        <v>24.4</v>
      </c>
      <c r="I1462">
        <v>25.8</v>
      </c>
      <c r="J1462">
        <v>27.6</v>
      </c>
      <c r="K1462">
        <v>25.2</v>
      </c>
      <c r="L1462">
        <v>24.9</v>
      </c>
      <c r="M1462">
        <v>13.1</v>
      </c>
    </row>
    <row r="1463" spans="1:15">
      <c r="A1463" s="49">
        <v>9</v>
      </c>
      <c r="B1463">
        <v>14.4</v>
      </c>
      <c r="C1463">
        <v>20.5</v>
      </c>
      <c r="D1463">
        <v>18</v>
      </c>
      <c r="E1463">
        <v>23.6</v>
      </c>
      <c r="F1463">
        <v>23</v>
      </c>
      <c r="G1463">
        <v>27.7</v>
      </c>
      <c r="H1463">
        <v>24.4</v>
      </c>
      <c r="I1463">
        <v>27</v>
      </c>
      <c r="J1463">
        <v>26.8</v>
      </c>
      <c r="K1463">
        <v>23.4</v>
      </c>
      <c r="L1463">
        <v>25.3</v>
      </c>
      <c r="M1463">
        <v>15.3</v>
      </c>
    </row>
    <row r="1464" spans="1:15">
      <c r="A1464" s="49">
        <v>10</v>
      </c>
      <c r="B1464">
        <v>12.9</v>
      </c>
      <c r="C1464">
        <v>17.3</v>
      </c>
      <c r="D1464">
        <v>19.899999999999999</v>
      </c>
      <c r="E1464">
        <v>24.3</v>
      </c>
      <c r="F1464">
        <v>26.1</v>
      </c>
      <c r="G1464">
        <v>25.9</v>
      </c>
      <c r="H1464">
        <v>25.6</v>
      </c>
      <c r="I1464">
        <v>26.5</v>
      </c>
      <c r="J1464">
        <v>26.3</v>
      </c>
      <c r="K1464">
        <v>22.4</v>
      </c>
      <c r="L1464">
        <v>25.1</v>
      </c>
      <c r="M1464">
        <v>16.899999999999999</v>
      </c>
      <c r="O1464"/>
    </row>
    <row r="1465" spans="1:15">
      <c r="A1465" s="49">
        <v>11</v>
      </c>
      <c r="B1465">
        <v>11.1</v>
      </c>
      <c r="C1465">
        <v>14.5</v>
      </c>
      <c r="D1465">
        <v>21.2</v>
      </c>
      <c r="E1465">
        <v>24.6</v>
      </c>
      <c r="F1465">
        <v>27.2</v>
      </c>
      <c r="G1465">
        <v>27.6</v>
      </c>
      <c r="H1465">
        <v>27.6</v>
      </c>
      <c r="I1465">
        <v>25.8</v>
      </c>
      <c r="J1465">
        <v>25.9</v>
      </c>
      <c r="K1465">
        <v>22.9</v>
      </c>
      <c r="L1465">
        <v>24</v>
      </c>
      <c r="M1465">
        <v>15.7</v>
      </c>
      <c r="O1465"/>
    </row>
    <row r="1466" spans="1:15">
      <c r="A1466" s="49">
        <v>12</v>
      </c>
      <c r="B1466">
        <v>10.199999999999999</v>
      </c>
      <c r="C1466">
        <v>14.1</v>
      </c>
      <c r="D1466">
        <v>21.3</v>
      </c>
      <c r="E1466">
        <v>18.8</v>
      </c>
      <c r="F1466">
        <v>27.6</v>
      </c>
      <c r="G1466">
        <v>29.1</v>
      </c>
      <c r="H1466">
        <v>28.1</v>
      </c>
      <c r="I1466">
        <v>24.7</v>
      </c>
      <c r="J1466">
        <v>26.2</v>
      </c>
      <c r="K1466">
        <v>25.1</v>
      </c>
      <c r="L1466">
        <v>23.9</v>
      </c>
      <c r="M1466">
        <v>15.8</v>
      </c>
      <c r="O1466"/>
    </row>
    <row r="1467" spans="1:15">
      <c r="A1467" s="49">
        <v>13</v>
      </c>
      <c r="B1467">
        <v>9.5</v>
      </c>
      <c r="C1467">
        <v>13.8</v>
      </c>
      <c r="D1467">
        <v>12.4</v>
      </c>
      <c r="E1467">
        <v>19.3</v>
      </c>
      <c r="F1467">
        <v>26.7</v>
      </c>
      <c r="G1467">
        <v>28.2</v>
      </c>
      <c r="H1467">
        <v>27.3</v>
      </c>
      <c r="I1467">
        <v>26.5</v>
      </c>
      <c r="J1467">
        <v>25.7</v>
      </c>
      <c r="K1467">
        <v>24.9</v>
      </c>
      <c r="L1467">
        <v>25.2</v>
      </c>
      <c r="M1467">
        <v>15</v>
      </c>
      <c r="O1467"/>
    </row>
    <row r="1468" spans="1:15">
      <c r="A1468" s="49">
        <v>14</v>
      </c>
      <c r="B1468">
        <v>10.5</v>
      </c>
      <c r="C1468">
        <v>14.1</v>
      </c>
      <c r="D1468">
        <v>12.1</v>
      </c>
      <c r="E1468">
        <v>19</v>
      </c>
      <c r="F1468">
        <v>26.8</v>
      </c>
      <c r="G1468">
        <v>30.3</v>
      </c>
      <c r="H1468">
        <v>28.3</v>
      </c>
      <c r="I1468">
        <v>27.3</v>
      </c>
      <c r="J1468">
        <v>26.2</v>
      </c>
      <c r="K1468">
        <v>25.1</v>
      </c>
      <c r="L1468">
        <v>24.9</v>
      </c>
      <c r="M1468">
        <v>14.7</v>
      </c>
      <c r="O1468"/>
    </row>
    <row r="1469" spans="1:15">
      <c r="A1469" s="49">
        <v>15</v>
      </c>
      <c r="B1469">
        <v>11.4</v>
      </c>
      <c r="C1469">
        <v>21.8</v>
      </c>
      <c r="D1469">
        <v>13.4</v>
      </c>
      <c r="E1469">
        <v>19.600000000000001</v>
      </c>
      <c r="F1469">
        <v>28.4</v>
      </c>
      <c r="G1469">
        <v>28.8</v>
      </c>
      <c r="H1469">
        <v>28.3</v>
      </c>
      <c r="I1469">
        <v>27.4</v>
      </c>
      <c r="J1469">
        <v>25.4</v>
      </c>
      <c r="K1469">
        <v>25.4</v>
      </c>
      <c r="L1469">
        <v>20.7</v>
      </c>
      <c r="M1469">
        <v>15</v>
      </c>
      <c r="O1469"/>
    </row>
    <row r="1470" spans="1:15">
      <c r="A1470" s="49">
        <v>16</v>
      </c>
      <c r="B1470">
        <v>12.2</v>
      </c>
      <c r="C1470">
        <v>22.2</v>
      </c>
      <c r="D1470">
        <v>15.9</v>
      </c>
      <c r="E1470">
        <v>21</v>
      </c>
      <c r="F1470">
        <v>28.2</v>
      </c>
      <c r="G1470">
        <v>26.2</v>
      </c>
      <c r="H1470">
        <v>27.9</v>
      </c>
      <c r="I1470">
        <v>24.9</v>
      </c>
      <c r="J1470">
        <v>25.2</v>
      </c>
      <c r="K1470">
        <v>23.4</v>
      </c>
      <c r="L1470">
        <v>19.100000000000001</v>
      </c>
      <c r="M1470">
        <v>13.7</v>
      </c>
      <c r="O1470"/>
    </row>
    <row r="1471" spans="1:15">
      <c r="A1471" s="49">
        <v>17</v>
      </c>
      <c r="B1471">
        <v>13.1</v>
      </c>
      <c r="C1471">
        <v>22</v>
      </c>
      <c r="D1471">
        <v>18.8</v>
      </c>
      <c r="E1471">
        <v>21.5</v>
      </c>
      <c r="F1471">
        <v>28.2</v>
      </c>
      <c r="G1471">
        <v>26.3</v>
      </c>
      <c r="H1471">
        <v>27.8</v>
      </c>
      <c r="I1471">
        <v>24.8</v>
      </c>
      <c r="J1471">
        <v>26.3</v>
      </c>
      <c r="K1471">
        <v>24</v>
      </c>
      <c r="L1471">
        <v>18.8</v>
      </c>
      <c r="M1471">
        <v>15.2</v>
      </c>
      <c r="O1471"/>
    </row>
    <row r="1472" spans="1:15">
      <c r="A1472" s="49">
        <v>18</v>
      </c>
      <c r="B1472">
        <v>13.8</v>
      </c>
      <c r="C1472">
        <v>15.7</v>
      </c>
      <c r="D1472">
        <v>19.7</v>
      </c>
      <c r="E1472">
        <v>22.7</v>
      </c>
      <c r="F1472">
        <v>28.4</v>
      </c>
      <c r="G1472">
        <v>28.5</v>
      </c>
      <c r="H1472">
        <v>28.4</v>
      </c>
      <c r="I1472">
        <v>25.8</v>
      </c>
      <c r="J1472">
        <v>24.8</v>
      </c>
      <c r="K1472">
        <v>23.9</v>
      </c>
      <c r="L1472">
        <v>16.8</v>
      </c>
      <c r="M1472">
        <v>12.7</v>
      </c>
      <c r="O1472"/>
    </row>
    <row r="1473" spans="1:15">
      <c r="A1473" s="49">
        <v>19</v>
      </c>
      <c r="B1473">
        <v>15.3</v>
      </c>
      <c r="C1473">
        <v>13.8</v>
      </c>
      <c r="D1473">
        <v>16.8</v>
      </c>
      <c r="E1473">
        <v>23</v>
      </c>
      <c r="F1473">
        <v>28.2</v>
      </c>
      <c r="G1473">
        <v>28.8</v>
      </c>
      <c r="H1473">
        <v>28.7</v>
      </c>
      <c r="I1473">
        <v>26.2</v>
      </c>
      <c r="J1473">
        <v>24.3</v>
      </c>
      <c r="K1473">
        <v>24.1</v>
      </c>
      <c r="L1473">
        <v>15</v>
      </c>
      <c r="M1473">
        <v>10.8</v>
      </c>
      <c r="O1473"/>
    </row>
    <row r="1474" spans="1:15">
      <c r="A1474" s="49">
        <v>20</v>
      </c>
      <c r="B1474">
        <v>15.5</v>
      </c>
      <c r="C1474">
        <v>12</v>
      </c>
      <c r="D1474">
        <v>18.5</v>
      </c>
      <c r="E1474">
        <v>24.2</v>
      </c>
      <c r="F1474">
        <v>27</v>
      </c>
      <c r="G1474">
        <v>27.8</v>
      </c>
      <c r="H1474">
        <v>29.4</v>
      </c>
      <c r="I1474">
        <v>26</v>
      </c>
      <c r="J1474">
        <v>23.8</v>
      </c>
      <c r="K1474">
        <v>23.4</v>
      </c>
      <c r="L1474">
        <v>17.100000000000001</v>
      </c>
      <c r="M1474">
        <v>11.8</v>
      </c>
      <c r="O1474"/>
    </row>
    <row r="1475" spans="1:15">
      <c r="A1475" s="49">
        <v>21</v>
      </c>
      <c r="B1475">
        <v>14.4</v>
      </c>
      <c r="C1475">
        <v>10</v>
      </c>
      <c r="D1475">
        <v>19.600000000000001</v>
      </c>
      <c r="E1475">
        <v>22.8</v>
      </c>
      <c r="F1475">
        <v>26</v>
      </c>
      <c r="G1475">
        <v>29.8</v>
      </c>
      <c r="H1475">
        <v>27.9</v>
      </c>
      <c r="I1475">
        <v>28.5</v>
      </c>
      <c r="J1475">
        <v>25.3</v>
      </c>
      <c r="K1475">
        <v>24.1</v>
      </c>
      <c r="L1475">
        <v>15.9</v>
      </c>
      <c r="M1475">
        <v>12.4</v>
      </c>
      <c r="O1475"/>
    </row>
    <row r="1476" spans="1:15">
      <c r="A1476" s="49">
        <v>22</v>
      </c>
      <c r="B1476">
        <v>16.2</v>
      </c>
      <c r="C1476">
        <v>11.3</v>
      </c>
      <c r="D1476">
        <v>21.3</v>
      </c>
      <c r="E1476">
        <v>24.5</v>
      </c>
      <c r="F1476">
        <v>24.3</v>
      </c>
      <c r="G1476">
        <v>26.7</v>
      </c>
      <c r="H1476">
        <v>26.3</v>
      </c>
      <c r="I1476">
        <v>24.4</v>
      </c>
      <c r="J1476">
        <v>25.9</v>
      </c>
      <c r="K1476">
        <v>25</v>
      </c>
      <c r="L1476">
        <v>16</v>
      </c>
      <c r="M1476">
        <v>12.7</v>
      </c>
      <c r="O1476"/>
    </row>
    <row r="1477" spans="1:15">
      <c r="A1477" s="49">
        <v>23</v>
      </c>
      <c r="B1477">
        <v>17.7</v>
      </c>
      <c r="C1477">
        <v>13.8</v>
      </c>
      <c r="D1477">
        <v>20.100000000000001</v>
      </c>
      <c r="E1477">
        <v>25.1</v>
      </c>
      <c r="F1477">
        <v>24.9</v>
      </c>
      <c r="G1477">
        <v>24.7</v>
      </c>
      <c r="H1477">
        <v>26.3</v>
      </c>
      <c r="I1477">
        <v>25.7</v>
      </c>
      <c r="J1477">
        <v>26.8</v>
      </c>
      <c r="K1477">
        <v>23.1</v>
      </c>
      <c r="L1477">
        <v>15.3</v>
      </c>
      <c r="M1477">
        <v>13.3</v>
      </c>
      <c r="O1477"/>
    </row>
    <row r="1478" spans="1:15">
      <c r="A1478" s="49">
        <v>24</v>
      </c>
      <c r="B1478">
        <v>19.100000000000001</v>
      </c>
      <c r="C1478">
        <v>15.8</v>
      </c>
      <c r="D1478">
        <v>15.8</v>
      </c>
      <c r="E1478">
        <v>25</v>
      </c>
      <c r="F1478">
        <v>26.7</v>
      </c>
      <c r="G1478">
        <v>24.9</v>
      </c>
      <c r="H1478">
        <v>25.5</v>
      </c>
      <c r="I1478">
        <v>26.1</v>
      </c>
      <c r="J1478">
        <v>27.3</v>
      </c>
      <c r="K1478">
        <v>21.4</v>
      </c>
      <c r="L1478">
        <v>15.2</v>
      </c>
      <c r="M1478">
        <v>15.8</v>
      </c>
      <c r="O1478"/>
    </row>
    <row r="1479" spans="1:15">
      <c r="A1479" s="49">
        <v>25</v>
      </c>
      <c r="B1479">
        <v>20.399999999999999</v>
      </c>
      <c r="C1479">
        <v>18.8</v>
      </c>
      <c r="D1479">
        <v>15.6</v>
      </c>
      <c r="E1479">
        <v>25.2</v>
      </c>
      <c r="F1479">
        <v>27.4</v>
      </c>
      <c r="G1479">
        <v>28.1</v>
      </c>
      <c r="H1479">
        <v>25.4</v>
      </c>
      <c r="I1479">
        <v>24.8</v>
      </c>
      <c r="J1479">
        <v>26.5</v>
      </c>
      <c r="K1479">
        <v>22.2</v>
      </c>
      <c r="L1479">
        <v>15.6</v>
      </c>
      <c r="M1479">
        <v>18.100000000000001</v>
      </c>
      <c r="O1479"/>
    </row>
    <row r="1480" spans="1:15">
      <c r="A1480" s="49">
        <v>26</v>
      </c>
      <c r="B1480">
        <v>20.6</v>
      </c>
      <c r="C1480">
        <v>20.2</v>
      </c>
      <c r="D1480">
        <v>15.4</v>
      </c>
      <c r="E1480">
        <v>22.8</v>
      </c>
      <c r="F1480">
        <v>26.2</v>
      </c>
      <c r="G1480">
        <v>29.3</v>
      </c>
      <c r="H1480">
        <v>25.9</v>
      </c>
      <c r="I1480">
        <v>24.3</v>
      </c>
      <c r="J1480">
        <v>28.3</v>
      </c>
      <c r="K1480">
        <v>23.4</v>
      </c>
      <c r="L1480">
        <v>17.3</v>
      </c>
      <c r="M1480">
        <v>16.3</v>
      </c>
      <c r="O1480"/>
    </row>
    <row r="1481" spans="1:15">
      <c r="A1481" s="49">
        <v>27</v>
      </c>
      <c r="B1481">
        <v>21.7</v>
      </c>
      <c r="C1481">
        <v>17</v>
      </c>
      <c r="D1481">
        <v>17.399999999999999</v>
      </c>
      <c r="E1481">
        <v>22.8</v>
      </c>
      <c r="F1481">
        <v>28.3</v>
      </c>
      <c r="G1481">
        <v>30</v>
      </c>
      <c r="H1481">
        <v>26.4</v>
      </c>
      <c r="I1481">
        <v>25.1</v>
      </c>
      <c r="J1481">
        <v>24.2</v>
      </c>
      <c r="K1481">
        <v>23.5</v>
      </c>
      <c r="L1481">
        <v>17.399999999999999</v>
      </c>
      <c r="M1481">
        <v>14.7</v>
      </c>
      <c r="O1481"/>
    </row>
    <row r="1482" spans="1:15">
      <c r="A1482" s="49">
        <v>28</v>
      </c>
      <c r="B1482">
        <v>19.3</v>
      </c>
      <c r="C1482">
        <v>14.8</v>
      </c>
      <c r="D1482">
        <v>21</v>
      </c>
      <c r="E1482">
        <v>23.4</v>
      </c>
      <c r="F1482">
        <v>26.1</v>
      </c>
      <c r="G1482">
        <v>28.8</v>
      </c>
      <c r="H1482">
        <v>27.1</v>
      </c>
      <c r="I1482">
        <v>26.3</v>
      </c>
      <c r="J1482">
        <v>24.8</v>
      </c>
      <c r="K1482">
        <v>24.7</v>
      </c>
      <c r="L1482">
        <v>20.5</v>
      </c>
      <c r="M1482">
        <v>14.3</v>
      </c>
      <c r="O1482"/>
    </row>
    <row r="1483" spans="1:15">
      <c r="A1483" s="49">
        <v>29</v>
      </c>
      <c r="B1483">
        <v>18.3</v>
      </c>
      <c r="C1483"/>
      <c r="D1483">
        <v>21.9</v>
      </c>
      <c r="E1483">
        <v>25.2</v>
      </c>
      <c r="F1483">
        <v>25.4</v>
      </c>
      <c r="G1483">
        <v>26.4</v>
      </c>
      <c r="H1483">
        <v>27.1</v>
      </c>
      <c r="I1483">
        <v>26.8</v>
      </c>
      <c r="J1483">
        <v>24</v>
      </c>
      <c r="K1483">
        <v>19.2</v>
      </c>
      <c r="L1483">
        <v>20</v>
      </c>
      <c r="M1483">
        <v>16.100000000000001</v>
      </c>
      <c r="O1483"/>
    </row>
    <row r="1484" spans="1:15">
      <c r="A1484" s="49">
        <v>30</v>
      </c>
      <c r="B1484">
        <v>20.3</v>
      </c>
      <c r="C1484"/>
      <c r="D1484">
        <v>23.3</v>
      </c>
      <c r="E1484">
        <v>25.5</v>
      </c>
      <c r="F1484">
        <v>25.7</v>
      </c>
      <c r="G1484">
        <v>26.8</v>
      </c>
      <c r="H1484">
        <v>28.4</v>
      </c>
      <c r="I1484">
        <v>25.5</v>
      </c>
      <c r="J1484">
        <v>26.1</v>
      </c>
      <c r="K1484">
        <v>18.100000000000001</v>
      </c>
      <c r="L1484">
        <v>20.6</v>
      </c>
      <c r="M1484">
        <v>17.7</v>
      </c>
      <c r="O1484"/>
    </row>
    <row r="1485" spans="1:15">
      <c r="A1485" s="49">
        <v>31</v>
      </c>
      <c r="B1485">
        <v>16</v>
      </c>
      <c r="C1485"/>
      <c r="D1485">
        <v>23.1</v>
      </c>
      <c r="E1485"/>
      <c r="F1485">
        <v>25.8</v>
      </c>
      <c r="G1485"/>
      <c r="H1485">
        <v>25.4</v>
      </c>
      <c r="I1485">
        <v>26.6</v>
      </c>
      <c r="J1485"/>
      <c r="K1485">
        <v>18.8</v>
      </c>
      <c r="L1485"/>
      <c r="M1485">
        <v>17.100000000000001</v>
      </c>
      <c r="O1485"/>
    </row>
    <row r="1486" spans="1:15" s="255" customFormat="1" ht="17.45" customHeight="1">
      <c r="A1486" s="272" t="s">
        <v>22</v>
      </c>
      <c r="B1486" s="92">
        <f t="shared" ref="B1486:M1486" si="0">SUM(B1455:B1485)</f>
        <v>448.5</v>
      </c>
      <c r="C1486" s="93">
        <f t="shared" si="0"/>
        <v>448.40000000000009</v>
      </c>
      <c r="D1486" s="93">
        <f t="shared" si="0"/>
        <v>536.6</v>
      </c>
      <c r="E1486" s="93">
        <f t="shared" si="0"/>
        <v>662.69999999999993</v>
      </c>
      <c r="F1486" s="93">
        <f t="shared" si="0"/>
        <v>809.09999999999991</v>
      </c>
      <c r="G1486" s="93">
        <f t="shared" si="0"/>
        <v>820.39999999999986</v>
      </c>
      <c r="H1486" s="93">
        <f t="shared" si="0"/>
        <v>834.89999999999986</v>
      </c>
      <c r="I1486" s="93">
        <f t="shared" si="0"/>
        <v>809.39999999999986</v>
      </c>
      <c r="J1486" s="93">
        <f t="shared" si="0"/>
        <v>779.19999999999982</v>
      </c>
      <c r="K1486" s="93">
        <f t="shared" si="0"/>
        <v>736.30000000000007</v>
      </c>
      <c r="L1486" s="93">
        <f t="shared" si="0"/>
        <v>610.69999999999993</v>
      </c>
      <c r="M1486" s="94">
        <f t="shared" si="0"/>
        <v>470.90000000000003</v>
      </c>
    </row>
    <row r="1487" spans="1:15" s="255" customFormat="1" ht="17.45" customHeight="1">
      <c r="A1487" s="270" t="s">
        <v>23</v>
      </c>
      <c r="B1487" s="273">
        <f t="shared" ref="B1487:M1487" si="1">AVERAGE(B1455:B1485)</f>
        <v>14.46774193548387</v>
      </c>
      <c r="C1487" s="274">
        <f t="shared" si="1"/>
        <v>16.014285714285716</v>
      </c>
      <c r="D1487" s="274">
        <f t="shared" si="1"/>
        <v>17.309677419354838</v>
      </c>
      <c r="E1487" s="274">
        <f t="shared" si="1"/>
        <v>22.089999999999996</v>
      </c>
      <c r="F1487" s="274">
        <f t="shared" si="1"/>
        <v>26.099999999999998</v>
      </c>
      <c r="G1487" s="274">
        <f t="shared" si="1"/>
        <v>27.34666666666666</v>
      </c>
      <c r="H1487" s="274">
        <f t="shared" si="1"/>
        <v>26.932258064516123</v>
      </c>
      <c r="I1487" s="274">
        <f t="shared" si="1"/>
        <v>26.109677419354835</v>
      </c>
      <c r="J1487" s="274">
        <f t="shared" si="1"/>
        <v>25.973333333333326</v>
      </c>
      <c r="K1487" s="274">
        <f t="shared" si="1"/>
        <v>23.751612903225809</v>
      </c>
      <c r="L1487" s="274">
        <f t="shared" si="1"/>
        <v>20.356666666666666</v>
      </c>
      <c r="M1487" s="275">
        <f t="shared" si="1"/>
        <v>15.190322580645162</v>
      </c>
    </row>
    <row r="1488" spans="1:15" s="255" customFormat="1" ht="17.45" customHeight="1">
      <c r="A1488" s="272" t="s">
        <v>24</v>
      </c>
      <c r="B1488" s="276">
        <f t="shared" ref="B1488:M1488" si="2">MAX(B1455:B1485)</f>
        <v>21.7</v>
      </c>
      <c r="C1488" s="277">
        <f t="shared" si="2"/>
        <v>22.2</v>
      </c>
      <c r="D1488" s="277">
        <f t="shared" si="2"/>
        <v>23.3</v>
      </c>
      <c r="E1488" s="277">
        <f t="shared" si="2"/>
        <v>25.5</v>
      </c>
      <c r="F1488" s="277">
        <f t="shared" si="2"/>
        <v>28.4</v>
      </c>
      <c r="G1488" s="277">
        <f t="shared" si="2"/>
        <v>30.3</v>
      </c>
      <c r="H1488" s="277">
        <f t="shared" si="2"/>
        <v>29.4</v>
      </c>
      <c r="I1488" s="277">
        <f t="shared" si="2"/>
        <v>28.5</v>
      </c>
      <c r="J1488" s="277">
        <f t="shared" si="2"/>
        <v>28.3</v>
      </c>
      <c r="K1488" s="277">
        <f t="shared" si="2"/>
        <v>26.1</v>
      </c>
      <c r="L1488" s="277">
        <f t="shared" si="2"/>
        <v>25.3</v>
      </c>
      <c r="M1488" s="278">
        <f t="shared" si="2"/>
        <v>22.2</v>
      </c>
    </row>
    <row r="1489" spans="1:13" s="255" customFormat="1" ht="17.45" customHeight="1">
      <c r="A1489" s="279" t="s">
        <v>16</v>
      </c>
      <c r="B1489" s="280">
        <f t="shared" ref="B1489:M1489" si="3">MATCH(B1488,(B1455:B1485),0)</f>
        <v>27</v>
      </c>
      <c r="C1489" s="281">
        <f t="shared" si="3"/>
        <v>16</v>
      </c>
      <c r="D1489" s="281">
        <f t="shared" si="3"/>
        <v>30</v>
      </c>
      <c r="E1489" s="281">
        <f t="shared" si="3"/>
        <v>30</v>
      </c>
      <c r="F1489" s="281">
        <f t="shared" si="3"/>
        <v>15</v>
      </c>
      <c r="G1489" s="281">
        <f t="shared" si="3"/>
        <v>14</v>
      </c>
      <c r="H1489" s="281">
        <f t="shared" si="3"/>
        <v>20</v>
      </c>
      <c r="I1489" s="281">
        <f t="shared" si="3"/>
        <v>21</v>
      </c>
      <c r="J1489" s="281">
        <f t="shared" si="3"/>
        <v>26</v>
      </c>
      <c r="K1489" s="281">
        <f t="shared" si="3"/>
        <v>3</v>
      </c>
      <c r="L1489" s="281">
        <f t="shared" si="3"/>
        <v>9</v>
      </c>
      <c r="M1489" s="282">
        <f t="shared" si="3"/>
        <v>2</v>
      </c>
    </row>
    <row r="1490" spans="1:13" s="255" customFormat="1" ht="17.45" customHeight="1">
      <c r="A1490" s="283" t="s">
        <v>36</v>
      </c>
      <c r="B1490" s="106">
        <f t="shared" ref="B1490:M1490" si="4">MIN(B1455:B1485)</f>
        <v>8.3000000000000007</v>
      </c>
      <c r="C1490" s="85">
        <f t="shared" si="4"/>
        <v>10</v>
      </c>
      <c r="D1490" s="85">
        <f t="shared" si="4"/>
        <v>12.1</v>
      </c>
      <c r="E1490" s="85">
        <f t="shared" si="4"/>
        <v>17.7</v>
      </c>
      <c r="F1490" s="85">
        <f t="shared" si="4"/>
        <v>22.3</v>
      </c>
      <c r="G1490" s="85">
        <f t="shared" si="4"/>
        <v>24.1</v>
      </c>
      <c r="H1490" s="85">
        <f t="shared" si="4"/>
        <v>24.4</v>
      </c>
      <c r="I1490" s="85">
        <f t="shared" si="4"/>
        <v>24.3</v>
      </c>
      <c r="J1490" s="85">
        <f t="shared" si="4"/>
        <v>23.8</v>
      </c>
      <c r="K1490" s="85">
        <f t="shared" si="4"/>
        <v>18.100000000000001</v>
      </c>
      <c r="L1490" s="85">
        <f t="shared" si="4"/>
        <v>15</v>
      </c>
      <c r="M1490" s="86">
        <f t="shared" si="4"/>
        <v>9.1999999999999993</v>
      </c>
    </row>
    <row r="1491" spans="1:13" s="255" customFormat="1" ht="17.45" customHeight="1">
      <c r="A1491" s="284" t="s">
        <v>16</v>
      </c>
      <c r="B1491" s="285">
        <f t="shared" ref="B1491:M1491" si="5">MATCH(B1490,(B1455:B1485),0)</f>
        <v>2</v>
      </c>
      <c r="C1491" s="286">
        <f t="shared" si="5"/>
        <v>21</v>
      </c>
      <c r="D1491" s="286">
        <f t="shared" si="5"/>
        <v>14</v>
      </c>
      <c r="E1491" s="286">
        <f t="shared" si="5"/>
        <v>6</v>
      </c>
      <c r="F1491" s="286">
        <f t="shared" si="5"/>
        <v>3</v>
      </c>
      <c r="G1491" s="286">
        <f t="shared" si="5"/>
        <v>6</v>
      </c>
      <c r="H1491" s="286">
        <f t="shared" si="5"/>
        <v>8</v>
      </c>
      <c r="I1491" s="286">
        <f t="shared" si="5"/>
        <v>26</v>
      </c>
      <c r="J1491" s="286">
        <f t="shared" si="5"/>
        <v>20</v>
      </c>
      <c r="K1491" s="286">
        <f t="shared" si="5"/>
        <v>30</v>
      </c>
      <c r="L1491" s="286">
        <f t="shared" si="5"/>
        <v>19</v>
      </c>
      <c r="M1491" s="287">
        <f t="shared" si="5"/>
        <v>7</v>
      </c>
    </row>
    <row r="1492" spans="1:13" s="255" customFormat="1" ht="17.45" customHeight="1">
      <c r="A1492" s="288" t="s">
        <v>43</v>
      </c>
      <c r="B1492" s="289"/>
      <c r="C1492" s="290" t="s">
        <v>44</v>
      </c>
      <c r="D1492" s="291"/>
      <c r="E1492" s="291"/>
      <c r="F1492" s="291"/>
      <c r="G1492" s="292">
        <f>MAX(B1488:M1488)</f>
        <v>30.3</v>
      </c>
      <c r="H1492" s="293" t="s">
        <v>45</v>
      </c>
      <c r="I1492" s="291"/>
      <c r="J1492" s="294" t="s">
        <v>16</v>
      </c>
      <c r="K1492" s="295">
        <f>HLOOKUP(G1492,B1488:M1489,2,FALSE)</f>
        <v>14</v>
      </c>
      <c r="L1492" s="296" t="s">
        <v>15</v>
      </c>
      <c r="M1492" s="297" t="str">
        <f>MID("I   II  III IV  V   VI  VII VIII IX  X   XI  XII ",(MATCH(G1492,B1488:M1488,0)-1)*4+1,4)</f>
        <v xml:space="preserve">VI  </v>
      </c>
    </row>
    <row r="1493" spans="1:13" s="255" customFormat="1" ht="17.45" customHeight="1">
      <c r="A1493" s="298" t="s">
        <v>46</v>
      </c>
      <c r="B1493" s="299"/>
      <c r="C1493" s="300" t="s">
        <v>47</v>
      </c>
      <c r="D1493" s="301"/>
      <c r="E1493" s="301"/>
      <c r="F1493" s="301"/>
      <c r="G1493" s="302">
        <f>MIN(B1490:M1490)</f>
        <v>8.3000000000000007</v>
      </c>
      <c r="H1493" s="303" t="s">
        <v>45</v>
      </c>
      <c r="I1493" s="301"/>
      <c r="J1493" s="304" t="s">
        <v>16</v>
      </c>
      <c r="K1493" s="305">
        <f>HLOOKUP(G1493,B1490:M1491,2,FALSE)</f>
        <v>2</v>
      </c>
      <c r="L1493" s="306" t="s">
        <v>15</v>
      </c>
      <c r="M1493" s="307" t="str">
        <f>MID("I   II  III IV  V   VI  VII VIII IX  X   XI  XII ",(MATCH(G1493,B1490:M1490,0)-1)*4+1,4)</f>
        <v xml:space="preserve">I   </v>
      </c>
    </row>
    <row r="1494" spans="1:13" s="57" customFormat="1" ht="15.75" customHeight="1">
      <c r="A1494" s="57">
        <v>2006</v>
      </c>
      <c r="B1494" s="57" t="s">
        <v>2</v>
      </c>
      <c r="C1494" s="57" t="s">
        <v>3</v>
      </c>
      <c r="D1494" s="57" t="s">
        <v>4</v>
      </c>
      <c r="E1494" s="57" t="s">
        <v>5</v>
      </c>
      <c r="F1494" s="57" t="s">
        <v>6</v>
      </c>
      <c r="G1494" s="57" t="s">
        <v>7</v>
      </c>
      <c r="H1494" s="57" t="s">
        <v>8</v>
      </c>
      <c r="I1494" s="57" t="s">
        <v>9</v>
      </c>
      <c r="J1494" s="57" t="s">
        <v>10</v>
      </c>
      <c r="K1494" s="57" t="s">
        <v>11</v>
      </c>
      <c r="L1494" s="57" t="s">
        <v>12</v>
      </c>
      <c r="M1494" s="57" t="s">
        <v>13</v>
      </c>
    </row>
    <row r="1495" spans="1:13" s="57" customFormat="1" ht="14.25">
      <c r="A1495" s="59">
        <v>1</v>
      </c>
      <c r="B1495" s="58">
        <v>20</v>
      </c>
      <c r="C1495" s="58">
        <v>20.5</v>
      </c>
      <c r="D1495" s="58">
        <v>14.5</v>
      </c>
      <c r="E1495" s="58">
        <v>22.1</v>
      </c>
      <c r="F1495" s="58">
        <v>23.5</v>
      </c>
      <c r="G1495" s="58">
        <v>25.3</v>
      </c>
      <c r="H1495" s="58">
        <v>25.8</v>
      </c>
      <c r="I1495" s="58">
        <v>25.8</v>
      </c>
      <c r="J1495" s="58">
        <v>26.5</v>
      </c>
      <c r="K1495" s="58">
        <v>27.2</v>
      </c>
      <c r="L1495" s="58">
        <v>24.4</v>
      </c>
      <c r="M1495" s="58">
        <v>17.5</v>
      </c>
    </row>
    <row r="1496" spans="1:13" s="57" customFormat="1" ht="14.25">
      <c r="A1496" s="59">
        <v>2</v>
      </c>
      <c r="B1496" s="58">
        <v>20.2</v>
      </c>
      <c r="C1496" s="58">
        <v>20.399999999999999</v>
      </c>
      <c r="D1496" s="58">
        <v>14.8</v>
      </c>
      <c r="E1496" s="58">
        <v>23</v>
      </c>
      <c r="F1496" s="58">
        <v>24.7</v>
      </c>
      <c r="G1496" s="58">
        <v>26.2</v>
      </c>
      <c r="H1496" s="58">
        <v>25.7</v>
      </c>
      <c r="I1496" s="58">
        <v>25.8</v>
      </c>
      <c r="J1496" s="58">
        <v>27.6</v>
      </c>
      <c r="K1496" s="58">
        <v>25.4</v>
      </c>
      <c r="L1496" s="58">
        <v>20.6</v>
      </c>
      <c r="M1496" s="58">
        <v>17</v>
      </c>
    </row>
    <row r="1497" spans="1:13" s="57" customFormat="1" ht="14.25">
      <c r="A1497" s="59">
        <v>3</v>
      </c>
      <c r="B1497" s="58">
        <v>18.7</v>
      </c>
      <c r="C1497" s="58">
        <v>20.8</v>
      </c>
      <c r="D1497" s="58">
        <v>16.399999999999999</v>
      </c>
      <c r="E1497" s="58">
        <v>23.2</v>
      </c>
      <c r="F1497" s="58">
        <v>26.3</v>
      </c>
      <c r="G1497" s="58">
        <v>26.7</v>
      </c>
      <c r="H1497" s="58">
        <v>26</v>
      </c>
      <c r="I1497" s="58">
        <v>25.6</v>
      </c>
      <c r="J1497" s="58">
        <v>28.7</v>
      </c>
      <c r="K1497" s="58">
        <v>24.5</v>
      </c>
      <c r="L1497" s="58">
        <v>20</v>
      </c>
      <c r="M1497" s="58">
        <v>14.8</v>
      </c>
    </row>
    <row r="1498" spans="1:13" s="57" customFormat="1" ht="14.25">
      <c r="A1498" s="59">
        <v>4</v>
      </c>
      <c r="B1498" s="58">
        <v>19.8</v>
      </c>
      <c r="C1498" s="58">
        <v>18.100000000000001</v>
      </c>
      <c r="D1498" s="58">
        <v>16.100000000000001</v>
      </c>
      <c r="E1498" s="58">
        <v>24.2</v>
      </c>
      <c r="F1498" s="58">
        <v>26.2</v>
      </c>
      <c r="G1498" s="58">
        <v>28.5</v>
      </c>
      <c r="H1498" s="58">
        <v>27.6</v>
      </c>
      <c r="I1498" s="58">
        <v>25.4</v>
      </c>
      <c r="J1498" s="58">
        <v>29.2</v>
      </c>
      <c r="K1498" s="58">
        <v>25.3</v>
      </c>
      <c r="L1498" s="58">
        <v>19.600000000000001</v>
      </c>
      <c r="M1498" s="58">
        <v>16.399999999999999</v>
      </c>
    </row>
    <row r="1499" spans="1:13" s="57" customFormat="1" ht="14.25">
      <c r="A1499" s="59">
        <v>5</v>
      </c>
      <c r="B1499" s="58">
        <v>17.2</v>
      </c>
      <c r="C1499" s="58">
        <v>15.7</v>
      </c>
      <c r="D1499" s="58">
        <v>17.399999999999999</v>
      </c>
      <c r="E1499" s="58">
        <v>24.2</v>
      </c>
      <c r="F1499" s="58">
        <v>25.3</v>
      </c>
      <c r="G1499" s="58">
        <v>28.5</v>
      </c>
      <c r="H1499" s="58">
        <v>27.3</v>
      </c>
      <c r="I1499" s="58">
        <v>27.1</v>
      </c>
      <c r="J1499" s="58">
        <v>24.9</v>
      </c>
      <c r="K1499" s="58">
        <v>26.2</v>
      </c>
      <c r="L1499" s="58">
        <v>19.5</v>
      </c>
      <c r="M1499" s="58">
        <v>16.7</v>
      </c>
    </row>
    <row r="1500" spans="1:13" s="57" customFormat="1" ht="14.25">
      <c r="A1500" s="59">
        <v>6</v>
      </c>
      <c r="B1500" s="58">
        <v>13</v>
      </c>
      <c r="C1500" s="58">
        <v>16.899999999999999</v>
      </c>
      <c r="D1500" s="58">
        <v>17.5</v>
      </c>
      <c r="E1500" s="58">
        <v>24.2</v>
      </c>
      <c r="F1500" s="58">
        <v>26.2</v>
      </c>
      <c r="G1500" s="58">
        <v>30</v>
      </c>
      <c r="H1500" s="58">
        <v>28.7</v>
      </c>
      <c r="I1500" s="58">
        <v>25.6</v>
      </c>
      <c r="J1500" s="58">
        <v>26</v>
      </c>
      <c r="K1500" s="58">
        <v>25.2</v>
      </c>
      <c r="L1500" s="58">
        <v>20.6</v>
      </c>
      <c r="M1500" s="58">
        <v>18.7</v>
      </c>
    </row>
    <row r="1501" spans="1:13" s="57" customFormat="1" ht="14.25">
      <c r="A1501" s="59">
        <v>7</v>
      </c>
      <c r="B1501" s="58">
        <v>11.5</v>
      </c>
      <c r="C1501" s="58">
        <v>18.7</v>
      </c>
      <c r="D1501" s="58">
        <v>19.100000000000001</v>
      </c>
      <c r="E1501" s="58">
        <v>23.9</v>
      </c>
      <c r="F1501" s="58">
        <v>24.2</v>
      </c>
      <c r="G1501" s="58">
        <v>30.3</v>
      </c>
      <c r="H1501" s="58">
        <v>28.3</v>
      </c>
      <c r="I1501" s="58">
        <v>25.4</v>
      </c>
      <c r="J1501" s="58">
        <v>28.2</v>
      </c>
      <c r="K1501" s="58">
        <v>26</v>
      </c>
      <c r="L1501" s="58">
        <v>20.2</v>
      </c>
      <c r="M1501" s="58">
        <v>21.4</v>
      </c>
    </row>
    <row r="1502" spans="1:13" s="57" customFormat="1" ht="14.25">
      <c r="A1502" s="59">
        <v>8</v>
      </c>
      <c r="B1502" s="58">
        <v>11.1</v>
      </c>
      <c r="C1502" s="58">
        <v>18</v>
      </c>
      <c r="D1502" s="58">
        <v>20.2</v>
      </c>
      <c r="E1502" s="58">
        <v>23.2</v>
      </c>
      <c r="F1502" s="58">
        <v>23.6</v>
      </c>
      <c r="G1502" s="58">
        <v>29.1</v>
      </c>
      <c r="H1502" s="58">
        <v>30.1</v>
      </c>
      <c r="I1502" s="58">
        <v>25.6</v>
      </c>
      <c r="J1502" s="58">
        <v>28.7</v>
      </c>
      <c r="K1502" s="58">
        <v>25.5</v>
      </c>
      <c r="L1502" s="58">
        <v>19.7</v>
      </c>
      <c r="M1502" s="58">
        <v>22.8</v>
      </c>
    </row>
    <row r="1503" spans="1:13" s="57" customFormat="1" ht="14.25">
      <c r="A1503" s="59">
        <v>9</v>
      </c>
      <c r="B1503" s="58">
        <v>12</v>
      </c>
      <c r="C1503" s="58">
        <v>17.899999999999999</v>
      </c>
      <c r="D1503" s="58">
        <v>21.5</v>
      </c>
      <c r="E1503" s="58">
        <v>25</v>
      </c>
      <c r="F1503" s="58">
        <v>25.8</v>
      </c>
      <c r="G1503" s="58">
        <v>27.8</v>
      </c>
      <c r="H1503" s="58">
        <v>29.2</v>
      </c>
      <c r="I1503" s="58">
        <v>25.1</v>
      </c>
      <c r="J1503" s="58">
        <v>23.8</v>
      </c>
      <c r="K1503" s="58">
        <v>23.7</v>
      </c>
      <c r="L1503" s="58">
        <v>22</v>
      </c>
      <c r="M1503" s="58">
        <v>18.899999999999999</v>
      </c>
    </row>
    <row r="1504" spans="1:13" s="57" customFormat="1" ht="14.25">
      <c r="A1504" s="59">
        <v>10</v>
      </c>
      <c r="B1504" s="58">
        <v>14</v>
      </c>
      <c r="C1504" s="58">
        <v>15.2</v>
      </c>
      <c r="D1504" s="58">
        <v>20.9</v>
      </c>
      <c r="E1504" s="58">
        <v>24.2</v>
      </c>
      <c r="F1504" s="58">
        <v>25.8</v>
      </c>
      <c r="G1504" s="58">
        <v>24</v>
      </c>
      <c r="H1504" s="58">
        <v>29.5</v>
      </c>
      <c r="I1504" s="58">
        <v>27.3</v>
      </c>
      <c r="J1504" s="58">
        <v>23.4</v>
      </c>
      <c r="K1504" s="58">
        <v>22.8</v>
      </c>
      <c r="L1504" s="58">
        <v>24.2</v>
      </c>
      <c r="M1504" s="58">
        <v>15.6</v>
      </c>
    </row>
    <row r="1505" spans="1:13" s="57" customFormat="1" ht="14.25">
      <c r="A1505" s="59">
        <v>11</v>
      </c>
      <c r="B1505" s="58">
        <v>15</v>
      </c>
      <c r="C1505" s="58">
        <v>15.3</v>
      </c>
      <c r="D1505" s="58">
        <v>21.6</v>
      </c>
      <c r="E1505" s="58">
        <v>25.5</v>
      </c>
      <c r="F1505" s="58">
        <v>27.1</v>
      </c>
      <c r="G1505" s="58">
        <v>25.8</v>
      </c>
      <c r="H1505" s="58">
        <v>27.9</v>
      </c>
      <c r="I1505" s="58">
        <v>26.9</v>
      </c>
      <c r="J1505" s="58">
        <v>22.8</v>
      </c>
      <c r="K1505" s="58">
        <v>24</v>
      </c>
      <c r="L1505" s="58">
        <v>24.4</v>
      </c>
      <c r="M1505" s="58">
        <v>14.6</v>
      </c>
    </row>
    <row r="1506" spans="1:13" s="57" customFormat="1" ht="14.25">
      <c r="A1506" s="59">
        <v>12</v>
      </c>
      <c r="B1506" s="58">
        <v>16.2</v>
      </c>
      <c r="C1506" s="58">
        <v>16.5</v>
      </c>
      <c r="D1506" s="58">
        <v>22.3</v>
      </c>
      <c r="E1506" s="58">
        <v>25.5</v>
      </c>
      <c r="F1506" s="58">
        <v>25.2</v>
      </c>
      <c r="G1506" s="58">
        <v>27.3</v>
      </c>
      <c r="H1506" s="58">
        <v>26.9</v>
      </c>
      <c r="I1506" s="58">
        <v>26.6</v>
      </c>
      <c r="J1506" s="58">
        <v>22.9</v>
      </c>
      <c r="K1506" s="58">
        <v>23.4</v>
      </c>
      <c r="L1506" s="58">
        <v>24.9</v>
      </c>
      <c r="M1506" s="58">
        <v>13.6</v>
      </c>
    </row>
    <row r="1507" spans="1:13" s="57" customFormat="1" ht="14.25">
      <c r="A1507" s="59">
        <v>13</v>
      </c>
      <c r="B1507" s="58">
        <v>16.600000000000001</v>
      </c>
      <c r="C1507" s="58">
        <v>18.3</v>
      </c>
      <c r="D1507" s="58">
        <v>14.5</v>
      </c>
      <c r="E1507" s="58">
        <v>22.5</v>
      </c>
      <c r="F1507" s="58">
        <v>21.2</v>
      </c>
      <c r="G1507" s="58">
        <v>28.6</v>
      </c>
      <c r="H1507" s="58">
        <v>27.3</v>
      </c>
      <c r="I1507" s="58">
        <v>27</v>
      </c>
      <c r="J1507" s="58">
        <v>23.5</v>
      </c>
      <c r="K1507" s="58">
        <v>25</v>
      </c>
      <c r="L1507" s="58">
        <v>22.6</v>
      </c>
      <c r="M1507" s="58">
        <v>15.6</v>
      </c>
    </row>
    <row r="1508" spans="1:13" s="57" customFormat="1" ht="14.25">
      <c r="A1508" s="59">
        <v>14</v>
      </c>
      <c r="B1508" s="58">
        <v>18.100000000000001</v>
      </c>
      <c r="C1508" s="58">
        <v>19.899999999999999</v>
      </c>
      <c r="D1508" s="58">
        <v>12.2</v>
      </c>
      <c r="E1508" s="58">
        <v>17.899999999999999</v>
      </c>
      <c r="F1508" s="58">
        <v>21.1</v>
      </c>
      <c r="G1508" s="58">
        <v>29.4</v>
      </c>
      <c r="H1508" s="58">
        <v>27.7</v>
      </c>
      <c r="I1508" s="58">
        <v>26.6</v>
      </c>
      <c r="J1508" s="58">
        <v>26.1</v>
      </c>
      <c r="K1508" s="58">
        <v>25.5</v>
      </c>
      <c r="L1508" s="58">
        <v>22.9</v>
      </c>
      <c r="M1508" s="58">
        <v>15.9</v>
      </c>
    </row>
    <row r="1509" spans="1:13" s="57" customFormat="1" ht="14.25">
      <c r="A1509" s="59">
        <v>15</v>
      </c>
      <c r="B1509" s="58">
        <v>19.7</v>
      </c>
      <c r="C1509" s="58">
        <v>21.2</v>
      </c>
      <c r="D1509" s="58">
        <v>12.5</v>
      </c>
      <c r="E1509" s="58">
        <v>17.100000000000001</v>
      </c>
      <c r="F1509" s="58">
        <v>20.399999999999999</v>
      </c>
      <c r="G1509" s="58">
        <v>26.2</v>
      </c>
      <c r="H1509" s="58">
        <v>29.2</v>
      </c>
      <c r="I1509" s="58">
        <v>25.5</v>
      </c>
      <c r="J1509" s="58">
        <v>25.8</v>
      </c>
      <c r="K1509" s="58">
        <v>25.4</v>
      </c>
      <c r="L1509" s="58">
        <v>23.7</v>
      </c>
      <c r="M1509" s="58">
        <v>15.4</v>
      </c>
    </row>
    <row r="1510" spans="1:13" s="57" customFormat="1" ht="14.25">
      <c r="A1510" s="59">
        <v>16</v>
      </c>
      <c r="B1510" s="58">
        <v>20</v>
      </c>
      <c r="C1510" s="58">
        <v>21.9</v>
      </c>
      <c r="D1510" s="58">
        <v>16.8</v>
      </c>
      <c r="E1510" s="58">
        <v>19.2</v>
      </c>
      <c r="F1510" s="58">
        <v>22.9</v>
      </c>
      <c r="G1510" s="58">
        <v>28</v>
      </c>
      <c r="H1510" s="58">
        <v>30.8</v>
      </c>
      <c r="I1510" s="58">
        <v>25.6</v>
      </c>
      <c r="J1510" s="58">
        <v>26</v>
      </c>
      <c r="K1510" s="58">
        <v>25.7</v>
      </c>
      <c r="L1510" s="58">
        <v>23.5</v>
      </c>
      <c r="M1510" s="58">
        <v>17.3</v>
      </c>
    </row>
    <row r="1511" spans="1:13" s="57" customFormat="1" ht="14.25">
      <c r="A1511" s="59">
        <v>17</v>
      </c>
      <c r="B1511" s="58">
        <v>20.399999999999999</v>
      </c>
      <c r="C1511" s="58">
        <v>14.6</v>
      </c>
      <c r="D1511" s="58">
        <v>17.7</v>
      </c>
      <c r="E1511" s="58">
        <v>19.600000000000001</v>
      </c>
      <c r="F1511" s="58">
        <v>22.9</v>
      </c>
      <c r="G1511" s="58">
        <v>26</v>
      </c>
      <c r="H1511" s="58">
        <v>27.3</v>
      </c>
      <c r="I1511" s="58">
        <v>25</v>
      </c>
      <c r="J1511" s="58">
        <v>26.1</v>
      </c>
      <c r="K1511" s="58">
        <v>25.8</v>
      </c>
      <c r="L1511" s="58">
        <v>24</v>
      </c>
      <c r="M1511" s="58">
        <v>13.1</v>
      </c>
    </row>
    <row r="1512" spans="1:13" s="57" customFormat="1" ht="14.25">
      <c r="A1512" s="59">
        <v>18</v>
      </c>
      <c r="B1512" s="58">
        <v>21.3</v>
      </c>
      <c r="C1512" s="58">
        <v>13</v>
      </c>
      <c r="D1512" s="58">
        <v>19.399999999999999</v>
      </c>
      <c r="E1512" s="58">
        <v>20.5</v>
      </c>
      <c r="F1512" s="58">
        <v>22.6</v>
      </c>
      <c r="G1512" s="58">
        <v>26.1</v>
      </c>
      <c r="H1512" s="58">
        <v>27.9</v>
      </c>
      <c r="I1512" s="58">
        <v>24.6</v>
      </c>
      <c r="J1512" s="58">
        <v>27.1</v>
      </c>
      <c r="K1512" s="58">
        <v>25.4</v>
      </c>
      <c r="L1512" s="58">
        <v>24.6</v>
      </c>
      <c r="M1512" s="58">
        <v>13.5</v>
      </c>
    </row>
    <row r="1513" spans="1:13" s="57" customFormat="1" ht="14.25">
      <c r="A1513" s="59">
        <v>19</v>
      </c>
      <c r="B1513" s="58">
        <v>21.2</v>
      </c>
      <c r="C1513" s="58">
        <v>12.8</v>
      </c>
      <c r="D1513" s="58">
        <v>20.6</v>
      </c>
      <c r="E1513" s="58">
        <v>22.2</v>
      </c>
      <c r="F1513" s="58">
        <v>24.7</v>
      </c>
      <c r="G1513" s="58">
        <v>25.9</v>
      </c>
      <c r="H1513" s="58">
        <v>26.5</v>
      </c>
      <c r="I1513" s="58">
        <v>25.6</v>
      </c>
      <c r="J1513" s="58">
        <v>26</v>
      </c>
      <c r="K1513" s="58">
        <v>26</v>
      </c>
      <c r="L1513" s="58">
        <v>24.7</v>
      </c>
      <c r="M1513" s="58">
        <v>13.1</v>
      </c>
    </row>
    <row r="1514" spans="1:13" s="57" customFormat="1" ht="14.25">
      <c r="A1514" s="59">
        <v>20</v>
      </c>
      <c r="B1514" s="58">
        <v>16.600000000000001</v>
      </c>
      <c r="C1514" s="58">
        <v>14.1</v>
      </c>
      <c r="D1514" s="58">
        <v>20.6</v>
      </c>
      <c r="E1514" s="58">
        <v>22</v>
      </c>
      <c r="F1514" s="58">
        <v>23.3</v>
      </c>
      <c r="G1514" s="58">
        <v>27.8</v>
      </c>
      <c r="H1514" s="58">
        <v>26.5</v>
      </c>
      <c r="I1514" s="58">
        <v>25.3</v>
      </c>
      <c r="J1514" s="58">
        <v>23.5</v>
      </c>
      <c r="K1514" s="58">
        <v>26</v>
      </c>
      <c r="L1514" s="58">
        <v>19</v>
      </c>
      <c r="M1514" s="58">
        <v>11.9</v>
      </c>
    </row>
    <row r="1515" spans="1:13" s="57" customFormat="1" ht="14.25">
      <c r="A1515" s="59">
        <v>21</v>
      </c>
      <c r="B1515" s="58">
        <v>14.1</v>
      </c>
      <c r="C1515" s="58">
        <v>16.7</v>
      </c>
      <c r="D1515" s="58">
        <v>21.6</v>
      </c>
      <c r="E1515" s="58">
        <v>23.6</v>
      </c>
      <c r="F1515" s="58">
        <v>24.8</v>
      </c>
      <c r="G1515" s="58">
        <v>28</v>
      </c>
      <c r="H1515" s="58">
        <v>27.7</v>
      </c>
      <c r="I1515" s="58">
        <v>25.6</v>
      </c>
      <c r="J1515" s="58">
        <v>25.3</v>
      </c>
      <c r="K1515" s="58">
        <v>25.2</v>
      </c>
      <c r="L1515" s="58">
        <v>19.8</v>
      </c>
      <c r="M1515" s="58">
        <v>12.9</v>
      </c>
    </row>
    <row r="1516" spans="1:13" s="57" customFormat="1" ht="14.25">
      <c r="A1516" s="59">
        <v>22</v>
      </c>
      <c r="B1516" s="58">
        <v>13.2</v>
      </c>
      <c r="C1516" s="58">
        <v>17.2</v>
      </c>
      <c r="D1516" s="58">
        <v>22.6</v>
      </c>
      <c r="E1516" s="58">
        <v>24.2</v>
      </c>
      <c r="F1516" s="58">
        <v>25.7</v>
      </c>
      <c r="G1516" s="58">
        <v>27.8</v>
      </c>
      <c r="H1516" s="58">
        <v>28</v>
      </c>
      <c r="I1516" s="58">
        <v>25.9</v>
      </c>
      <c r="J1516" s="58">
        <v>24.9</v>
      </c>
      <c r="K1516" s="58">
        <v>24.5</v>
      </c>
      <c r="L1516" s="58">
        <v>20.9</v>
      </c>
      <c r="M1516" s="58">
        <v>12.5</v>
      </c>
    </row>
    <row r="1517" spans="1:13" s="57" customFormat="1" ht="14.25">
      <c r="A1517" s="59">
        <v>23</v>
      </c>
      <c r="B1517" s="58">
        <v>13</v>
      </c>
      <c r="C1517" s="58">
        <v>16.3</v>
      </c>
      <c r="D1517" s="58">
        <v>23.4</v>
      </c>
      <c r="E1517" s="58">
        <v>25.9</v>
      </c>
      <c r="F1517" s="58">
        <v>23.7</v>
      </c>
      <c r="G1517" s="58">
        <v>28</v>
      </c>
      <c r="H1517" s="58">
        <v>28.4</v>
      </c>
      <c r="I1517" s="58">
        <v>27.2</v>
      </c>
      <c r="J1517" s="58">
        <v>23.6</v>
      </c>
      <c r="K1517" s="58">
        <v>24.8</v>
      </c>
      <c r="L1517" s="58">
        <v>20.3</v>
      </c>
      <c r="M1517" s="58">
        <v>12</v>
      </c>
    </row>
    <row r="1518" spans="1:13" s="57" customFormat="1" ht="14.25">
      <c r="A1518" s="59">
        <v>24</v>
      </c>
      <c r="B1518" s="58">
        <v>13.2</v>
      </c>
      <c r="C1518" s="58">
        <v>15.1</v>
      </c>
      <c r="D1518" s="58">
        <v>19.8</v>
      </c>
      <c r="E1518" s="58">
        <v>26.2</v>
      </c>
      <c r="F1518" s="58">
        <v>24.5</v>
      </c>
      <c r="G1518" s="58">
        <v>28.3</v>
      </c>
      <c r="H1518" s="58">
        <v>28.8</v>
      </c>
      <c r="I1518" s="58">
        <v>26.3</v>
      </c>
      <c r="J1518" s="58">
        <v>23.2</v>
      </c>
      <c r="K1518" s="58">
        <v>24.5</v>
      </c>
      <c r="L1518" s="58">
        <v>19.8</v>
      </c>
      <c r="M1518" s="58">
        <v>12.2</v>
      </c>
    </row>
    <row r="1519" spans="1:13" s="57" customFormat="1" ht="14.25">
      <c r="A1519" s="59">
        <v>25</v>
      </c>
      <c r="B1519" s="58">
        <v>12.1</v>
      </c>
      <c r="C1519" s="58">
        <v>13.9</v>
      </c>
      <c r="D1519" s="58">
        <v>17.8</v>
      </c>
      <c r="E1519" s="58">
        <v>25.4</v>
      </c>
      <c r="F1519" s="58">
        <v>25.2</v>
      </c>
      <c r="G1519" s="58">
        <v>28.8</v>
      </c>
      <c r="H1519" s="58">
        <v>27</v>
      </c>
      <c r="I1519" s="58">
        <v>25.1</v>
      </c>
      <c r="J1519" s="58">
        <v>24.7</v>
      </c>
      <c r="K1519" s="58">
        <v>25.3</v>
      </c>
      <c r="L1519" s="58">
        <v>22.4</v>
      </c>
      <c r="M1519" s="58">
        <v>13</v>
      </c>
    </row>
    <row r="1520" spans="1:13" s="57" customFormat="1" ht="14.25">
      <c r="A1520" s="59">
        <v>26</v>
      </c>
      <c r="B1520" s="58">
        <v>15.3</v>
      </c>
      <c r="C1520" s="58">
        <v>14.2</v>
      </c>
      <c r="D1520" s="58">
        <v>18</v>
      </c>
      <c r="E1520" s="58">
        <v>25.5</v>
      </c>
      <c r="F1520" s="58">
        <v>26.4</v>
      </c>
      <c r="G1520" s="58">
        <v>28.8</v>
      </c>
      <c r="H1520" s="58">
        <v>27</v>
      </c>
      <c r="I1520" s="58">
        <v>27.8</v>
      </c>
      <c r="J1520" s="58">
        <v>24.4</v>
      </c>
      <c r="K1520" s="58">
        <v>24.3</v>
      </c>
      <c r="L1520" s="58">
        <v>23.3</v>
      </c>
      <c r="M1520" s="58">
        <v>15.6</v>
      </c>
    </row>
    <row r="1521" spans="1:13" s="57" customFormat="1" ht="14.25">
      <c r="A1521" s="59">
        <v>27</v>
      </c>
      <c r="B1521" s="58">
        <v>13.4</v>
      </c>
      <c r="C1521" s="58">
        <v>14.8</v>
      </c>
      <c r="D1521" s="58">
        <v>18.399999999999999</v>
      </c>
      <c r="E1521" s="58">
        <v>25.8</v>
      </c>
      <c r="F1521" s="58">
        <v>24.4</v>
      </c>
      <c r="G1521" s="58">
        <v>27.5</v>
      </c>
      <c r="H1521" s="58">
        <v>29</v>
      </c>
      <c r="I1521" s="58">
        <v>26.3</v>
      </c>
      <c r="J1521" s="58">
        <v>25.2</v>
      </c>
      <c r="K1521" s="58">
        <v>23.7</v>
      </c>
      <c r="L1521" s="58">
        <v>23.1</v>
      </c>
      <c r="M1521" s="58">
        <v>18.5</v>
      </c>
    </row>
    <row r="1522" spans="1:13" s="57" customFormat="1" ht="14.25">
      <c r="A1522" s="59">
        <v>28</v>
      </c>
      <c r="B1522" s="58">
        <v>13.6</v>
      </c>
      <c r="C1522" s="58">
        <v>14.9</v>
      </c>
      <c r="D1522" s="58">
        <v>19</v>
      </c>
      <c r="E1522" s="58">
        <v>21.8</v>
      </c>
      <c r="F1522" s="58">
        <v>25.4</v>
      </c>
      <c r="G1522" s="58">
        <v>28.1</v>
      </c>
      <c r="H1522" s="58">
        <v>25.2</v>
      </c>
      <c r="I1522" s="58">
        <v>27.1</v>
      </c>
      <c r="J1522" s="58">
        <v>26</v>
      </c>
      <c r="K1522" s="58">
        <v>23.1</v>
      </c>
      <c r="L1522" s="58">
        <v>20.3</v>
      </c>
      <c r="M1522" s="58">
        <v>17.899999999999999</v>
      </c>
    </row>
    <row r="1523" spans="1:13" s="57" customFormat="1" ht="14.25">
      <c r="A1523" s="59">
        <v>29</v>
      </c>
      <c r="B1523" s="58">
        <v>16.600000000000001</v>
      </c>
      <c r="C1523" s="58"/>
      <c r="D1523" s="58">
        <v>19.399999999999999</v>
      </c>
      <c r="E1523" s="58">
        <v>20.5</v>
      </c>
      <c r="F1523" s="58">
        <v>23.7</v>
      </c>
      <c r="G1523" s="58">
        <v>29.2</v>
      </c>
      <c r="H1523" s="58">
        <v>25.2</v>
      </c>
      <c r="I1523" s="58">
        <v>25.6</v>
      </c>
      <c r="J1523" s="58">
        <v>25.3</v>
      </c>
      <c r="K1523" s="58">
        <v>23.3</v>
      </c>
      <c r="L1523" s="58">
        <v>20.7</v>
      </c>
      <c r="M1523" s="58">
        <v>17.7</v>
      </c>
    </row>
    <row r="1524" spans="1:13" s="57" customFormat="1" ht="14.25">
      <c r="A1524" s="59">
        <v>30</v>
      </c>
      <c r="B1524" s="58">
        <v>18.3</v>
      </c>
      <c r="C1524" s="58"/>
      <c r="D1524" s="58">
        <v>19.600000000000001</v>
      </c>
      <c r="E1524" s="58">
        <v>21.3</v>
      </c>
      <c r="F1524" s="58">
        <v>22.4</v>
      </c>
      <c r="G1524" s="58">
        <v>26.3</v>
      </c>
      <c r="H1524" s="58">
        <v>25.4</v>
      </c>
      <c r="I1524" s="58">
        <v>25.9</v>
      </c>
      <c r="J1524" s="58">
        <v>26</v>
      </c>
      <c r="K1524" s="58">
        <v>23.8</v>
      </c>
      <c r="L1524" s="58">
        <v>17</v>
      </c>
      <c r="M1524" s="58">
        <v>15.6</v>
      </c>
    </row>
    <row r="1525" spans="1:13" s="57" customFormat="1" ht="14.25">
      <c r="A1525" s="59">
        <v>31</v>
      </c>
      <c r="B1525" s="58">
        <v>20.399999999999999</v>
      </c>
      <c r="C1525" s="58"/>
      <c r="D1525" s="58">
        <v>20.8</v>
      </c>
      <c r="E1525" s="58"/>
      <c r="F1525" s="58">
        <v>24.2</v>
      </c>
      <c r="G1525" s="58"/>
      <c r="H1525" s="58">
        <v>25.4</v>
      </c>
      <c r="I1525" s="58">
        <v>26</v>
      </c>
      <c r="J1525" s="58"/>
      <c r="K1525" s="58">
        <v>23.5</v>
      </c>
      <c r="L1525" s="58"/>
      <c r="M1525" s="58">
        <v>15</v>
      </c>
    </row>
    <row r="1526" spans="1:13" s="255" customFormat="1" ht="17.45" customHeight="1">
      <c r="A1526" s="272" t="s">
        <v>22</v>
      </c>
      <c r="B1526" s="92">
        <f t="shared" ref="B1526:M1526" si="6">SUM(B1495:B1525)</f>
        <v>505.8</v>
      </c>
      <c r="C1526" s="93">
        <f t="shared" si="6"/>
        <v>472.90000000000003</v>
      </c>
      <c r="D1526" s="93">
        <f t="shared" si="6"/>
        <v>577</v>
      </c>
      <c r="E1526" s="93">
        <f t="shared" si="6"/>
        <v>689.39999999999986</v>
      </c>
      <c r="F1526" s="93">
        <f t="shared" si="6"/>
        <v>753.40000000000009</v>
      </c>
      <c r="G1526" s="93">
        <f t="shared" si="6"/>
        <v>828.29999999999984</v>
      </c>
      <c r="H1526" s="93">
        <f t="shared" si="6"/>
        <v>853.3</v>
      </c>
      <c r="I1526" s="93">
        <f t="shared" si="6"/>
        <v>806.2</v>
      </c>
      <c r="J1526" s="93">
        <f t="shared" si="6"/>
        <v>765.40000000000009</v>
      </c>
      <c r="K1526" s="93">
        <f t="shared" si="6"/>
        <v>769.99999999999977</v>
      </c>
      <c r="L1526" s="93">
        <f t="shared" si="6"/>
        <v>652.69999999999993</v>
      </c>
      <c r="M1526" s="94">
        <f t="shared" si="6"/>
        <v>486.7</v>
      </c>
    </row>
    <row r="1527" spans="1:13" s="255" customFormat="1" ht="17.45" customHeight="1">
      <c r="A1527" s="270" t="s">
        <v>23</v>
      </c>
      <c r="B1527" s="273">
        <f t="shared" ref="B1527:M1527" si="7">AVERAGE(B1495:B1525)</f>
        <v>16.316129032258065</v>
      </c>
      <c r="C1527" s="274">
        <f t="shared" si="7"/>
        <v>16.889285714285716</v>
      </c>
      <c r="D1527" s="274">
        <f t="shared" si="7"/>
        <v>18.612903225806452</v>
      </c>
      <c r="E1527" s="274">
        <f t="shared" si="7"/>
        <v>22.979999999999997</v>
      </c>
      <c r="F1527" s="274">
        <f t="shared" si="7"/>
        <v>24.303225806451614</v>
      </c>
      <c r="G1527" s="274">
        <f t="shared" si="7"/>
        <v>27.609999999999996</v>
      </c>
      <c r="H1527" s="274">
        <f t="shared" si="7"/>
        <v>27.525806451612901</v>
      </c>
      <c r="I1527" s="274">
        <f t="shared" si="7"/>
        <v>26.006451612903227</v>
      </c>
      <c r="J1527" s="274">
        <f t="shared" si="7"/>
        <v>25.513333333333335</v>
      </c>
      <c r="K1527" s="274">
        <f t="shared" si="7"/>
        <v>24.838709677419349</v>
      </c>
      <c r="L1527" s="274">
        <f t="shared" si="7"/>
        <v>21.756666666666664</v>
      </c>
      <c r="M1527" s="275">
        <f t="shared" si="7"/>
        <v>15.7</v>
      </c>
    </row>
    <row r="1528" spans="1:13" s="255" customFormat="1" ht="17.45" customHeight="1">
      <c r="A1528" s="272" t="s">
        <v>24</v>
      </c>
      <c r="B1528" s="276">
        <f t="shared" ref="B1528:M1528" si="8">MAX(B1495:B1525)</f>
        <v>21.3</v>
      </c>
      <c r="C1528" s="277">
        <f t="shared" si="8"/>
        <v>21.9</v>
      </c>
      <c r="D1528" s="277">
        <f t="shared" si="8"/>
        <v>23.4</v>
      </c>
      <c r="E1528" s="277">
        <f t="shared" si="8"/>
        <v>26.2</v>
      </c>
      <c r="F1528" s="277">
        <f t="shared" si="8"/>
        <v>27.1</v>
      </c>
      <c r="G1528" s="277">
        <f t="shared" si="8"/>
        <v>30.3</v>
      </c>
      <c r="H1528" s="277">
        <f t="shared" si="8"/>
        <v>30.8</v>
      </c>
      <c r="I1528" s="277">
        <f t="shared" si="8"/>
        <v>27.8</v>
      </c>
      <c r="J1528" s="277">
        <f t="shared" si="8"/>
        <v>29.2</v>
      </c>
      <c r="K1528" s="277">
        <f t="shared" si="8"/>
        <v>27.2</v>
      </c>
      <c r="L1528" s="277">
        <f t="shared" si="8"/>
        <v>24.9</v>
      </c>
      <c r="M1528" s="278">
        <f t="shared" si="8"/>
        <v>22.8</v>
      </c>
    </row>
    <row r="1529" spans="1:13" s="255" customFormat="1" ht="17.45" customHeight="1">
      <c r="A1529" s="279" t="s">
        <v>16</v>
      </c>
      <c r="B1529" s="280">
        <f t="shared" ref="B1529:M1529" si="9">MATCH(B1528,(B1495:B1525),0)</f>
        <v>18</v>
      </c>
      <c r="C1529" s="281">
        <f t="shared" si="9"/>
        <v>16</v>
      </c>
      <c r="D1529" s="281">
        <f t="shared" si="9"/>
        <v>23</v>
      </c>
      <c r="E1529" s="281">
        <f t="shared" si="9"/>
        <v>24</v>
      </c>
      <c r="F1529" s="281">
        <f t="shared" si="9"/>
        <v>11</v>
      </c>
      <c r="G1529" s="281">
        <f t="shared" si="9"/>
        <v>7</v>
      </c>
      <c r="H1529" s="281">
        <f t="shared" si="9"/>
        <v>16</v>
      </c>
      <c r="I1529" s="281">
        <f t="shared" si="9"/>
        <v>26</v>
      </c>
      <c r="J1529" s="281">
        <f t="shared" si="9"/>
        <v>4</v>
      </c>
      <c r="K1529" s="281">
        <f t="shared" si="9"/>
        <v>1</v>
      </c>
      <c r="L1529" s="281">
        <f t="shared" si="9"/>
        <v>12</v>
      </c>
      <c r="M1529" s="282">
        <f t="shared" si="9"/>
        <v>8</v>
      </c>
    </row>
    <row r="1530" spans="1:13" s="255" customFormat="1" ht="17.45" customHeight="1">
      <c r="A1530" s="283" t="s">
        <v>36</v>
      </c>
      <c r="B1530" s="106">
        <f t="shared" ref="B1530:M1530" si="10">MIN(B1495:B1525)</f>
        <v>11.1</v>
      </c>
      <c r="C1530" s="85">
        <f t="shared" si="10"/>
        <v>12.8</v>
      </c>
      <c r="D1530" s="85">
        <f t="shared" si="10"/>
        <v>12.2</v>
      </c>
      <c r="E1530" s="85">
        <f t="shared" si="10"/>
        <v>17.100000000000001</v>
      </c>
      <c r="F1530" s="85">
        <f t="shared" si="10"/>
        <v>20.399999999999999</v>
      </c>
      <c r="G1530" s="85">
        <f t="shared" si="10"/>
        <v>24</v>
      </c>
      <c r="H1530" s="85">
        <f t="shared" si="10"/>
        <v>25.2</v>
      </c>
      <c r="I1530" s="85">
        <f t="shared" si="10"/>
        <v>24.6</v>
      </c>
      <c r="J1530" s="85">
        <f t="shared" si="10"/>
        <v>22.8</v>
      </c>
      <c r="K1530" s="85">
        <f t="shared" si="10"/>
        <v>22.8</v>
      </c>
      <c r="L1530" s="85">
        <f t="shared" si="10"/>
        <v>17</v>
      </c>
      <c r="M1530" s="86">
        <f t="shared" si="10"/>
        <v>11.9</v>
      </c>
    </row>
    <row r="1531" spans="1:13" s="255" customFormat="1" ht="17.45" customHeight="1">
      <c r="A1531" s="284" t="s">
        <v>16</v>
      </c>
      <c r="B1531" s="285">
        <f t="shared" ref="B1531:M1531" si="11">MATCH(B1530,(B1495:B1525),0)</f>
        <v>8</v>
      </c>
      <c r="C1531" s="286">
        <f t="shared" si="11"/>
        <v>19</v>
      </c>
      <c r="D1531" s="286">
        <f t="shared" si="11"/>
        <v>14</v>
      </c>
      <c r="E1531" s="286">
        <f t="shared" si="11"/>
        <v>15</v>
      </c>
      <c r="F1531" s="286">
        <f t="shared" si="11"/>
        <v>15</v>
      </c>
      <c r="G1531" s="286">
        <f t="shared" si="11"/>
        <v>10</v>
      </c>
      <c r="H1531" s="286">
        <f t="shared" si="11"/>
        <v>28</v>
      </c>
      <c r="I1531" s="286">
        <f t="shared" si="11"/>
        <v>18</v>
      </c>
      <c r="J1531" s="286">
        <f t="shared" si="11"/>
        <v>11</v>
      </c>
      <c r="K1531" s="286">
        <f t="shared" si="11"/>
        <v>10</v>
      </c>
      <c r="L1531" s="286">
        <f t="shared" si="11"/>
        <v>30</v>
      </c>
      <c r="M1531" s="287">
        <f t="shared" si="11"/>
        <v>20</v>
      </c>
    </row>
    <row r="1532" spans="1:13" s="255" customFormat="1" ht="17.45" customHeight="1">
      <c r="A1532" s="288" t="s">
        <v>43</v>
      </c>
      <c r="B1532" s="289"/>
      <c r="C1532" s="290" t="s">
        <v>44</v>
      </c>
      <c r="D1532" s="291"/>
      <c r="E1532" s="291"/>
      <c r="F1532" s="291"/>
      <c r="G1532" s="292">
        <f>MAX(B1528:M1528)</f>
        <v>30.8</v>
      </c>
      <c r="H1532" s="293" t="s">
        <v>45</v>
      </c>
      <c r="I1532" s="291"/>
      <c r="J1532" s="294" t="s">
        <v>16</v>
      </c>
      <c r="K1532" s="295">
        <f>HLOOKUP(G1532,B1528:M1529,2,FALSE)</f>
        <v>16</v>
      </c>
      <c r="L1532" s="296" t="s">
        <v>15</v>
      </c>
      <c r="M1532" s="297" t="str">
        <f>MID("I   II  III IV  V   VI  VII VIII IX  X   XI  XII ",(MATCH(G1532,B1528:M1528,0)-1)*4+1,4)</f>
        <v xml:space="preserve">VII </v>
      </c>
    </row>
    <row r="1533" spans="1:13" s="255" customFormat="1" ht="17.45" customHeight="1">
      <c r="A1533" s="298" t="s">
        <v>46</v>
      </c>
      <c r="B1533" s="299"/>
      <c r="C1533" s="300" t="s">
        <v>47</v>
      </c>
      <c r="D1533" s="301"/>
      <c r="E1533" s="301"/>
      <c r="F1533" s="301"/>
      <c r="G1533" s="302">
        <f>MIN(B1530:M1530)</f>
        <v>11.1</v>
      </c>
      <c r="H1533" s="303" t="s">
        <v>45</v>
      </c>
      <c r="I1533" s="301"/>
      <c r="J1533" s="304" t="s">
        <v>16</v>
      </c>
      <c r="K1533" s="305">
        <f>HLOOKUP(G1533,B1530:M1531,2,FALSE)</f>
        <v>8</v>
      </c>
      <c r="L1533" s="306" t="s">
        <v>15</v>
      </c>
      <c r="M1533" s="307" t="str">
        <f>MID("I   II  III IV  V   VI  VII VIII IX  X   XI  XII ",(MATCH(G1533,B1530:M1530,0)-1)*4+1,4)</f>
        <v xml:space="preserve">I   </v>
      </c>
    </row>
    <row r="1534" spans="1:13" s="255" customFormat="1" ht="17.45" customHeight="1">
      <c r="A1534" s="62" t="s">
        <v>17</v>
      </c>
      <c r="B1534" s="252"/>
      <c r="C1534" s="252"/>
      <c r="D1534" s="252"/>
      <c r="E1534" s="252"/>
      <c r="F1534" s="252"/>
      <c r="G1534" s="252"/>
      <c r="H1534" s="252"/>
      <c r="I1534" s="252"/>
      <c r="J1534" s="252"/>
      <c r="K1534" s="65"/>
      <c r="L1534" s="253"/>
      <c r="M1534" s="254"/>
    </row>
    <row r="1535" spans="1:13" s="255" customFormat="1" ht="17.45" customHeight="1">
      <c r="A1535" s="62" t="s">
        <v>18</v>
      </c>
      <c r="B1535" s="252"/>
      <c r="C1535" s="252"/>
      <c r="D1535" s="256"/>
      <c r="E1535" s="256" t="s">
        <v>78</v>
      </c>
      <c r="F1535" s="256"/>
      <c r="G1535" s="256"/>
      <c r="H1535" s="256"/>
      <c r="I1535" s="256"/>
      <c r="J1535" s="256"/>
      <c r="K1535" s="71"/>
      <c r="L1535" s="253"/>
      <c r="M1535" s="254"/>
    </row>
    <row r="1536" spans="1:13" s="255" customFormat="1" ht="17.45" customHeight="1">
      <c r="A1536" s="257"/>
      <c r="B1536" s="258"/>
      <c r="C1536" s="259"/>
      <c r="D1536" s="260"/>
      <c r="E1536" s="261"/>
      <c r="F1536" s="77" t="s">
        <v>20</v>
      </c>
      <c r="G1536" s="262">
        <v>2007</v>
      </c>
      <c r="H1536" s="261"/>
      <c r="I1536" s="260"/>
      <c r="J1536" s="260"/>
      <c r="K1536" s="263" t="s">
        <v>21</v>
      </c>
      <c r="L1536" s="264"/>
      <c r="M1536" s="264"/>
    </row>
    <row r="1537" spans="1:13" s="255" customFormat="1" ht="17.45" customHeight="1">
      <c r="A1537" s="265" t="s">
        <v>16</v>
      </c>
      <c r="B1537" s="266" t="s">
        <v>2</v>
      </c>
      <c r="C1537" s="267" t="s">
        <v>3</v>
      </c>
      <c r="D1537" s="267" t="s">
        <v>4</v>
      </c>
      <c r="E1537" s="267" t="s">
        <v>5</v>
      </c>
      <c r="F1537" s="267" t="s">
        <v>6</v>
      </c>
      <c r="G1537" s="267" t="s">
        <v>7</v>
      </c>
      <c r="H1537" s="267" t="s">
        <v>8</v>
      </c>
      <c r="I1537" s="267" t="s">
        <v>9</v>
      </c>
      <c r="J1537" s="267" t="s">
        <v>10</v>
      </c>
      <c r="K1537" s="267" t="s">
        <v>11</v>
      </c>
      <c r="L1537" s="267" t="s">
        <v>12</v>
      </c>
      <c r="M1537" s="268" t="s">
        <v>13</v>
      </c>
    </row>
    <row r="1538" spans="1:13" s="255" customFormat="1" ht="17.45" customHeight="1">
      <c r="A1538" s="269">
        <v>1</v>
      </c>
      <c r="B1538" s="85">
        <v>17.8</v>
      </c>
      <c r="C1538" s="85">
        <v>14.1</v>
      </c>
      <c r="D1538" s="85">
        <v>22.1</v>
      </c>
      <c r="E1538" s="85">
        <v>24.1</v>
      </c>
      <c r="F1538" s="85">
        <v>21.5</v>
      </c>
      <c r="G1538" s="85">
        <v>27.2</v>
      </c>
      <c r="H1538" s="85">
        <v>25.4</v>
      </c>
      <c r="I1538" s="85">
        <v>25.8</v>
      </c>
      <c r="J1538" s="85">
        <v>27.5</v>
      </c>
      <c r="K1538" s="85">
        <v>25.9</v>
      </c>
      <c r="L1538" s="85">
        <v>19.3</v>
      </c>
      <c r="M1538" s="86">
        <v>14.8</v>
      </c>
    </row>
    <row r="1539" spans="1:13" s="255" customFormat="1" ht="17.45" customHeight="1">
      <c r="A1539" s="270">
        <v>2</v>
      </c>
      <c r="B1539" s="85">
        <v>18.600000000000001</v>
      </c>
      <c r="C1539" s="85">
        <v>13</v>
      </c>
      <c r="D1539" s="85">
        <v>22</v>
      </c>
      <c r="E1539" s="85">
        <v>24.6</v>
      </c>
      <c r="F1539" s="85">
        <v>21.9</v>
      </c>
      <c r="G1539" s="85">
        <v>28.3</v>
      </c>
      <c r="H1539" s="85">
        <v>25.3</v>
      </c>
      <c r="I1539" s="85">
        <v>27.2</v>
      </c>
      <c r="J1539" s="85">
        <v>25</v>
      </c>
      <c r="K1539" s="85">
        <v>24.4</v>
      </c>
      <c r="L1539" s="85">
        <v>17.399999999999999</v>
      </c>
      <c r="M1539" s="86">
        <v>18.399999999999999</v>
      </c>
    </row>
    <row r="1540" spans="1:13" s="255" customFormat="1" ht="17.45" customHeight="1">
      <c r="A1540" s="270">
        <v>3</v>
      </c>
      <c r="B1540" s="85">
        <v>20.100000000000001</v>
      </c>
      <c r="C1540" s="85">
        <v>12.7</v>
      </c>
      <c r="D1540" s="85">
        <v>23.3</v>
      </c>
      <c r="E1540" s="85">
        <v>17.399999999999999</v>
      </c>
      <c r="F1540" s="85">
        <v>23.4</v>
      </c>
      <c r="G1540" s="85">
        <v>28.1</v>
      </c>
      <c r="H1540" s="85">
        <v>26.8</v>
      </c>
      <c r="I1540" s="85">
        <v>27.5</v>
      </c>
      <c r="J1540" s="85">
        <v>24.8</v>
      </c>
      <c r="K1540" s="85">
        <v>24.7</v>
      </c>
      <c r="L1540" s="85">
        <v>18.399999999999999</v>
      </c>
      <c r="M1540" s="86">
        <v>18.8</v>
      </c>
    </row>
    <row r="1541" spans="1:13" s="255" customFormat="1" ht="17.45" customHeight="1">
      <c r="A1541" s="270">
        <v>4</v>
      </c>
      <c r="B1541" s="85">
        <v>15.6</v>
      </c>
      <c r="C1541" s="85">
        <v>13.2</v>
      </c>
      <c r="D1541" s="85">
        <v>23.1</v>
      </c>
      <c r="E1541" s="85">
        <v>15</v>
      </c>
      <c r="F1541" s="85">
        <v>20.2</v>
      </c>
      <c r="G1541" s="85">
        <v>26</v>
      </c>
      <c r="H1541" s="85">
        <v>27</v>
      </c>
      <c r="I1541" s="85">
        <v>26.4</v>
      </c>
      <c r="J1541" s="85">
        <v>23.4</v>
      </c>
      <c r="K1541" s="85">
        <v>24.3</v>
      </c>
      <c r="L1541" s="85">
        <v>15.4</v>
      </c>
      <c r="M1541" s="86">
        <v>17.5</v>
      </c>
    </row>
    <row r="1542" spans="1:13" s="255" customFormat="1" ht="17.45" customHeight="1">
      <c r="A1542" s="270">
        <v>5</v>
      </c>
      <c r="B1542" s="85">
        <v>13.6</v>
      </c>
      <c r="C1542" s="85">
        <v>17.3</v>
      </c>
      <c r="D1542" s="85">
        <v>23.4</v>
      </c>
      <c r="E1542" s="85">
        <v>14.3</v>
      </c>
      <c r="F1542" s="85">
        <v>19.899999999999999</v>
      </c>
      <c r="G1542" s="85">
        <v>27</v>
      </c>
      <c r="H1542" s="85">
        <v>27</v>
      </c>
      <c r="I1542" s="85">
        <v>25.4</v>
      </c>
      <c r="J1542" s="85">
        <v>23.6</v>
      </c>
      <c r="K1542" s="85">
        <v>23.8</v>
      </c>
      <c r="L1542" s="85">
        <v>17.8</v>
      </c>
      <c r="M1542" s="86">
        <v>18.2</v>
      </c>
    </row>
    <row r="1543" spans="1:13" s="255" customFormat="1" ht="17.45" customHeight="1">
      <c r="A1543" s="270">
        <v>6</v>
      </c>
      <c r="B1543" s="85">
        <v>14.8</v>
      </c>
      <c r="C1543" s="85">
        <v>18.2</v>
      </c>
      <c r="D1543" s="85">
        <v>14.3</v>
      </c>
      <c r="E1543" s="85">
        <v>16.3</v>
      </c>
      <c r="F1543" s="85">
        <v>21.1</v>
      </c>
      <c r="G1543" s="85">
        <v>27.5</v>
      </c>
      <c r="H1543" s="85">
        <v>25.9</v>
      </c>
      <c r="I1543" s="85">
        <v>27.7</v>
      </c>
      <c r="J1543" s="85">
        <v>24</v>
      </c>
      <c r="K1543" s="85">
        <v>23.4</v>
      </c>
      <c r="L1543" s="85">
        <v>17.3</v>
      </c>
      <c r="M1543" s="86">
        <v>17.600000000000001</v>
      </c>
    </row>
    <row r="1544" spans="1:13" s="255" customFormat="1" ht="17.45" customHeight="1">
      <c r="A1544" s="270">
        <v>7</v>
      </c>
      <c r="B1544" s="85">
        <v>13.7</v>
      </c>
      <c r="C1544" s="85">
        <v>18.399999999999999</v>
      </c>
      <c r="D1544" s="85">
        <v>12.4</v>
      </c>
      <c r="E1544" s="85">
        <v>18.8</v>
      </c>
      <c r="F1544" s="85">
        <v>21.6</v>
      </c>
      <c r="G1544" s="85">
        <v>24.5</v>
      </c>
      <c r="H1544" s="85">
        <v>28.5</v>
      </c>
      <c r="I1544" s="85">
        <v>27.2</v>
      </c>
      <c r="J1544" s="85">
        <v>25.8</v>
      </c>
      <c r="K1544" s="85">
        <v>25.5</v>
      </c>
      <c r="L1544" s="85">
        <v>17.2</v>
      </c>
      <c r="M1544" s="86">
        <v>16.899999999999999</v>
      </c>
    </row>
    <row r="1545" spans="1:13" s="255" customFormat="1" ht="17.45" customHeight="1">
      <c r="A1545" s="270">
        <v>8</v>
      </c>
      <c r="B1545" s="85">
        <v>14.3</v>
      </c>
      <c r="C1545" s="85">
        <v>18.2</v>
      </c>
      <c r="D1545" s="85">
        <v>11.8</v>
      </c>
      <c r="E1545" s="85">
        <v>18.399999999999999</v>
      </c>
      <c r="F1545" s="85">
        <v>21.6</v>
      </c>
      <c r="G1545" s="85">
        <v>29.6</v>
      </c>
      <c r="H1545" s="85">
        <v>27.9</v>
      </c>
      <c r="I1545" s="85">
        <v>27.7</v>
      </c>
      <c r="J1545" s="85">
        <v>26.5</v>
      </c>
      <c r="K1545" s="85">
        <v>26.5</v>
      </c>
      <c r="L1545" s="85">
        <v>17.3</v>
      </c>
      <c r="M1545" s="86">
        <v>18.5</v>
      </c>
    </row>
    <row r="1546" spans="1:13" s="255" customFormat="1" ht="17.45" customHeight="1">
      <c r="A1546" s="270">
        <v>9</v>
      </c>
      <c r="B1546" s="85">
        <v>12.6</v>
      </c>
      <c r="C1546" s="85">
        <v>18.7</v>
      </c>
      <c r="D1546" s="85">
        <v>12.2</v>
      </c>
      <c r="E1546" s="85">
        <v>18.7</v>
      </c>
      <c r="F1546" s="85">
        <v>22.1</v>
      </c>
      <c r="G1546" s="85">
        <v>30.2</v>
      </c>
      <c r="H1546" s="85">
        <v>28.4</v>
      </c>
      <c r="I1546" s="85">
        <v>27.6</v>
      </c>
      <c r="J1546" s="85">
        <v>26.4</v>
      </c>
      <c r="K1546" s="85">
        <v>26.4</v>
      </c>
      <c r="L1546" s="85">
        <v>17.3</v>
      </c>
      <c r="M1546" s="86">
        <v>20</v>
      </c>
    </row>
    <row r="1547" spans="1:13" s="255" customFormat="1" ht="17.45" customHeight="1">
      <c r="A1547" s="270">
        <v>10</v>
      </c>
      <c r="B1547" s="85">
        <v>11.5</v>
      </c>
      <c r="C1547" s="85">
        <v>19.3</v>
      </c>
      <c r="D1547" s="85">
        <v>15.2</v>
      </c>
      <c r="E1547" s="85">
        <v>19.3</v>
      </c>
      <c r="F1547" s="85">
        <v>23.2</v>
      </c>
      <c r="G1547" s="85">
        <v>25.4</v>
      </c>
      <c r="H1547" s="85">
        <v>27</v>
      </c>
      <c r="I1547" s="85">
        <v>25.8</v>
      </c>
      <c r="J1547" s="85">
        <v>25</v>
      </c>
      <c r="K1547" s="85">
        <v>25.4</v>
      </c>
      <c r="L1547" s="85">
        <v>19.100000000000001</v>
      </c>
      <c r="M1547" s="86">
        <v>20.8</v>
      </c>
    </row>
    <row r="1548" spans="1:13" s="255" customFormat="1" ht="17.45" customHeight="1">
      <c r="A1548" s="270">
        <v>11</v>
      </c>
      <c r="B1548" s="85">
        <v>14.1</v>
      </c>
      <c r="C1548" s="85">
        <v>19.2</v>
      </c>
      <c r="D1548" s="85">
        <v>15.9</v>
      </c>
      <c r="E1548" s="85">
        <v>19</v>
      </c>
      <c r="F1548" s="85">
        <v>25.5</v>
      </c>
      <c r="G1548" s="85">
        <v>25.5</v>
      </c>
      <c r="H1548" s="85">
        <v>28.3</v>
      </c>
      <c r="I1548" s="85">
        <v>25.9</v>
      </c>
      <c r="J1548" s="85">
        <v>24.6</v>
      </c>
      <c r="K1548" s="85">
        <v>25.3</v>
      </c>
      <c r="L1548" s="85">
        <v>19</v>
      </c>
      <c r="M1548" s="86">
        <v>21.2</v>
      </c>
    </row>
    <row r="1549" spans="1:13" s="255" customFormat="1" ht="17.45" customHeight="1">
      <c r="A1549" s="270">
        <v>12</v>
      </c>
      <c r="B1549" s="85">
        <v>15.5</v>
      </c>
      <c r="C1549" s="85">
        <v>19.600000000000001</v>
      </c>
      <c r="D1549" s="85">
        <v>16.5</v>
      </c>
      <c r="E1549" s="85">
        <v>18.899999999999999</v>
      </c>
      <c r="F1549" s="85">
        <v>23.5</v>
      </c>
      <c r="G1549" s="85">
        <v>24.6</v>
      </c>
      <c r="H1549" s="85">
        <v>29</v>
      </c>
      <c r="I1549" s="85">
        <v>24.8</v>
      </c>
      <c r="J1549" s="85">
        <v>24.6</v>
      </c>
      <c r="K1549" s="85">
        <v>23.7</v>
      </c>
      <c r="L1549" s="85">
        <v>21.2</v>
      </c>
      <c r="M1549" s="86">
        <v>20.8</v>
      </c>
    </row>
    <row r="1550" spans="1:13" s="255" customFormat="1" ht="17.45" customHeight="1">
      <c r="A1550" s="270">
        <v>13</v>
      </c>
      <c r="B1550" s="85">
        <v>17.7</v>
      </c>
      <c r="C1550" s="85">
        <v>21.4</v>
      </c>
      <c r="D1550" s="85">
        <v>18.7</v>
      </c>
      <c r="E1550" s="85">
        <v>21.3</v>
      </c>
      <c r="F1550" s="85">
        <v>23.3</v>
      </c>
      <c r="G1550" s="85">
        <v>25</v>
      </c>
      <c r="H1550" s="85">
        <v>29.4</v>
      </c>
      <c r="I1550" s="85">
        <v>28.5</v>
      </c>
      <c r="J1550" s="85">
        <v>25</v>
      </c>
      <c r="K1550" s="85">
        <v>24</v>
      </c>
      <c r="L1550" s="85">
        <v>22.1</v>
      </c>
      <c r="M1550" s="86">
        <v>21.6</v>
      </c>
    </row>
    <row r="1551" spans="1:13" s="255" customFormat="1" ht="17.45" customHeight="1">
      <c r="A1551" s="270">
        <v>14</v>
      </c>
      <c r="B1551" s="85">
        <v>16.3</v>
      </c>
      <c r="C1551" s="85">
        <v>21.7</v>
      </c>
      <c r="D1551" s="85">
        <v>20.9</v>
      </c>
      <c r="E1551" s="85">
        <v>21</v>
      </c>
      <c r="F1551" s="85">
        <v>24.7</v>
      </c>
      <c r="G1551" s="85">
        <v>23.2</v>
      </c>
      <c r="H1551" s="85">
        <v>29.4</v>
      </c>
      <c r="I1551" s="85">
        <v>27.5</v>
      </c>
      <c r="J1551" s="85">
        <v>25.3</v>
      </c>
      <c r="K1551" s="85">
        <v>23.8</v>
      </c>
      <c r="L1551" s="85">
        <v>21.6</v>
      </c>
      <c r="M1551" s="86">
        <v>20.3</v>
      </c>
    </row>
    <row r="1552" spans="1:13" s="255" customFormat="1" ht="17.45" customHeight="1">
      <c r="A1552" s="270">
        <v>15</v>
      </c>
      <c r="B1552" s="85">
        <v>17</v>
      </c>
      <c r="C1552" s="85">
        <v>21.3</v>
      </c>
      <c r="D1552" s="85">
        <v>22.7</v>
      </c>
      <c r="E1552" s="85">
        <v>22.8</v>
      </c>
      <c r="F1552" s="85">
        <v>24.2</v>
      </c>
      <c r="G1552" s="85">
        <v>26.6</v>
      </c>
      <c r="H1552" s="85">
        <v>28.4</v>
      </c>
      <c r="I1552" s="85">
        <v>26</v>
      </c>
      <c r="J1552" s="85">
        <v>24.9</v>
      </c>
      <c r="K1552" s="85">
        <v>21.2</v>
      </c>
      <c r="L1552" s="85">
        <v>20.3</v>
      </c>
      <c r="M1552" s="86">
        <v>20.2</v>
      </c>
    </row>
    <row r="1553" spans="1:13" s="255" customFormat="1" ht="17.45" customHeight="1">
      <c r="A1553" s="270">
        <v>16</v>
      </c>
      <c r="B1553" s="85">
        <v>18.8</v>
      </c>
      <c r="C1553" s="85">
        <v>22.1</v>
      </c>
      <c r="D1553" s="85">
        <v>23.3</v>
      </c>
      <c r="E1553" s="85">
        <v>23.6</v>
      </c>
      <c r="F1553" s="85">
        <v>25.4</v>
      </c>
      <c r="G1553" s="85">
        <v>26</v>
      </c>
      <c r="H1553" s="85">
        <v>25.4</v>
      </c>
      <c r="I1553" s="85">
        <v>22.4</v>
      </c>
      <c r="J1553" s="85">
        <v>26</v>
      </c>
      <c r="K1553" s="85">
        <v>23</v>
      </c>
      <c r="L1553" s="85">
        <v>19.8</v>
      </c>
      <c r="M1553" s="86">
        <v>21.3</v>
      </c>
    </row>
    <row r="1554" spans="1:13" s="255" customFormat="1" ht="17.45" customHeight="1">
      <c r="A1554" s="270">
        <v>17</v>
      </c>
      <c r="B1554" s="85">
        <v>15.3</v>
      </c>
      <c r="C1554" s="85">
        <v>22.3</v>
      </c>
      <c r="D1554" s="85">
        <v>17.899999999999999</v>
      </c>
      <c r="E1554" s="85">
        <v>24.2</v>
      </c>
      <c r="F1554" s="85">
        <v>22.6</v>
      </c>
      <c r="G1554" s="85">
        <v>24.9</v>
      </c>
      <c r="H1554" s="85">
        <v>29.7</v>
      </c>
      <c r="I1554" s="85">
        <v>26</v>
      </c>
      <c r="J1554" s="85">
        <v>27.1</v>
      </c>
      <c r="K1554" s="85">
        <v>20.9</v>
      </c>
      <c r="L1554" s="85">
        <v>20</v>
      </c>
      <c r="M1554" s="86">
        <v>21.3</v>
      </c>
    </row>
    <row r="1555" spans="1:13" s="255" customFormat="1" ht="17.45" customHeight="1">
      <c r="A1555" s="270">
        <v>18</v>
      </c>
      <c r="B1555" s="85">
        <v>13.5</v>
      </c>
      <c r="C1555" s="85">
        <v>23</v>
      </c>
      <c r="D1555" s="85">
        <v>14.4</v>
      </c>
      <c r="E1555" s="85">
        <v>22.1</v>
      </c>
      <c r="F1555" s="85">
        <v>24.6</v>
      </c>
      <c r="G1555" s="85">
        <v>26</v>
      </c>
      <c r="H1555" s="85">
        <v>29.4</v>
      </c>
      <c r="I1555" s="85">
        <v>25</v>
      </c>
      <c r="J1555" s="85">
        <v>23</v>
      </c>
      <c r="K1555" s="85">
        <v>21</v>
      </c>
      <c r="L1555" s="85">
        <v>21.8</v>
      </c>
      <c r="M1555" s="86">
        <v>21.6</v>
      </c>
    </row>
    <row r="1556" spans="1:13" s="255" customFormat="1" ht="17.45" customHeight="1">
      <c r="A1556" s="270">
        <v>19</v>
      </c>
      <c r="B1556" s="85">
        <v>11.8</v>
      </c>
      <c r="C1556" s="85">
        <v>22.1</v>
      </c>
      <c r="D1556" s="85">
        <v>14.5</v>
      </c>
      <c r="E1556" s="85">
        <v>20</v>
      </c>
      <c r="F1556" s="85">
        <v>24.1</v>
      </c>
      <c r="G1556" s="85">
        <v>28.1</v>
      </c>
      <c r="H1556" s="85">
        <v>30</v>
      </c>
      <c r="I1556" s="85">
        <v>25.8</v>
      </c>
      <c r="J1556" s="85">
        <v>23.7</v>
      </c>
      <c r="K1556" s="85">
        <v>22.3</v>
      </c>
      <c r="L1556" s="85">
        <v>20.399999999999999</v>
      </c>
      <c r="M1556" s="86">
        <v>16.899999999999999</v>
      </c>
    </row>
    <row r="1557" spans="1:13" s="255" customFormat="1" ht="17.45" customHeight="1">
      <c r="A1557" s="270">
        <v>20</v>
      </c>
      <c r="B1557" s="85">
        <v>11.6</v>
      </c>
      <c r="C1557" s="85">
        <v>22.1</v>
      </c>
      <c r="D1557" s="85">
        <v>14.4</v>
      </c>
      <c r="E1557" s="85">
        <v>21.8</v>
      </c>
      <c r="F1557" s="85">
        <v>25.1</v>
      </c>
      <c r="G1557" s="85">
        <v>28</v>
      </c>
      <c r="H1557" s="85">
        <v>26.3</v>
      </c>
      <c r="I1557" s="85">
        <v>28</v>
      </c>
      <c r="J1557" s="85">
        <v>23</v>
      </c>
      <c r="K1557" s="85">
        <v>21.4</v>
      </c>
      <c r="L1557" s="85">
        <v>18.100000000000001</v>
      </c>
      <c r="M1557" s="86">
        <v>17</v>
      </c>
    </row>
    <row r="1558" spans="1:13" s="255" customFormat="1" ht="17.45" customHeight="1">
      <c r="A1558" s="270">
        <v>21</v>
      </c>
      <c r="B1558" s="85">
        <v>12.1</v>
      </c>
      <c r="C1558" s="85">
        <v>22.6</v>
      </c>
      <c r="D1558" s="85">
        <v>16.2</v>
      </c>
      <c r="E1558" s="85">
        <v>23.6</v>
      </c>
      <c r="F1558" s="85">
        <v>26.5</v>
      </c>
      <c r="G1558" s="85">
        <v>28</v>
      </c>
      <c r="H1558" s="85">
        <v>27.3</v>
      </c>
      <c r="I1558" s="85">
        <v>28.8</v>
      </c>
      <c r="J1558" s="85">
        <v>22.6</v>
      </c>
      <c r="K1558" s="85">
        <v>20.6</v>
      </c>
      <c r="L1558" s="85">
        <v>18.600000000000001</v>
      </c>
      <c r="M1558" s="86">
        <v>18.399999999999999</v>
      </c>
    </row>
    <row r="1559" spans="1:13" s="255" customFormat="1" ht="17.45" customHeight="1">
      <c r="A1559" s="270">
        <v>22</v>
      </c>
      <c r="B1559" s="85">
        <v>13.8</v>
      </c>
      <c r="C1559" s="85">
        <v>22.4</v>
      </c>
      <c r="D1559" s="85">
        <v>18.7</v>
      </c>
      <c r="E1559" s="85">
        <v>25</v>
      </c>
      <c r="F1559" s="85">
        <v>28.6</v>
      </c>
      <c r="G1559" s="85">
        <v>27.6</v>
      </c>
      <c r="H1559" s="85">
        <v>28.3</v>
      </c>
      <c r="I1559" s="85">
        <v>24.3</v>
      </c>
      <c r="J1559" s="85">
        <v>24.2</v>
      </c>
      <c r="K1559" s="85">
        <v>22.5</v>
      </c>
      <c r="L1559" s="85">
        <v>17.899999999999999</v>
      </c>
      <c r="M1559" s="86">
        <v>22.8</v>
      </c>
    </row>
    <row r="1560" spans="1:13" s="255" customFormat="1" ht="17.45" customHeight="1">
      <c r="A1560" s="270">
        <v>23</v>
      </c>
      <c r="B1560" s="85">
        <v>13</v>
      </c>
      <c r="C1560" s="85">
        <v>21.7</v>
      </c>
      <c r="D1560" s="85">
        <v>20.399999999999999</v>
      </c>
      <c r="E1560" s="85">
        <v>25.4</v>
      </c>
      <c r="F1560" s="85">
        <v>28.5</v>
      </c>
      <c r="G1560" s="85">
        <v>28</v>
      </c>
      <c r="H1560" s="85">
        <v>28.1</v>
      </c>
      <c r="I1560" s="85">
        <v>26.6</v>
      </c>
      <c r="J1560" s="85">
        <v>23.6</v>
      </c>
      <c r="K1560" s="85">
        <v>22.5</v>
      </c>
      <c r="L1560" s="85">
        <v>18.5</v>
      </c>
      <c r="M1560" s="86">
        <v>17.8</v>
      </c>
    </row>
    <row r="1561" spans="1:13" s="255" customFormat="1" ht="17.45" customHeight="1">
      <c r="A1561" s="270">
        <v>24</v>
      </c>
      <c r="B1561" s="85">
        <v>15.4</v>
      </c>
      <c r="C1561" s="85">
        <v>21.6</v>
      </c>
      <c r="D1561" s="85">
        <v>21.5</v>
      </c>
      <c r="E1561" s="85">
        <v>26.1</v>
      </c>
      <c r="F1561" s="85">
        <v>29.7</v>
      </c>
      <c r="G1561" s="85">
        <v>28.2</v>
      </c>
      <c r="H1561" s="85">
        <v>25</v>
      </c>
      <c r="I1561" s="85">
        <v>26</v>
      </c>
      <c r="J1561" s="85">
        <v>22.7</v>
      </c>
      <c r="K1561" s="85">
        <v>22.6</v>
      </c>
      <c r="L1561" s="85">
        <v>18.600000000000001</v>
      </c>
      <c r="M1561" s="86">
        <v>17.2</v>
      </c>
    </row>
    <row r="1562" spans="1:13" s="255" customFormat="1" ht="17.45" customHeight="1">
      <c r="A1562" s="270">
        <v>25</v>
      </c>
      <c r="B1562" s="85">
        <v>15.1</v>
      </c>
      <c r="C1562" s="85">
        <v>23.4</v>
      </c>
      <c r="D1562" s="85">
        <v>23</v>
      </c>
      <c r="E1562" s="85">
        <v>22.1</v>
      </c>
      <c r="F1562" s="85">
        <v>27.3</v>
      </c>
      <c r="G1562" s="85">
        <v>28.4</v>
      </c>
      <c r="H1562" s="85">
        <v>26.8</v>
      </c>
      <c r="I1562" s="85">
        <v>25.8</v>
      </c>
      <c r="J1562" s="85">
        <v>22.5</v>
      </c>
      <c r="K1562" s="85">
        <v>22.2</v>
      </c>
      <c r="L1562" s="85">
        <v>18.5</v>
      </c>
      <c r="M1562" s="86">
        <v>16.899999999999999</v>
      </c>
    </row>
    <row r="1563" spans="1:13" s="255" customFormat="1" ht="17.45" customHeight="1">
      <c r="A1563" s="270">
        <v>26</v>
      </c>
      <c r="B1563" s="85">
        <v>16.5</v>
      </c>
      <c r="C1563" s="85">
        <v>21.7</v>
      </c>
      <c r="D1563" s="85">
        <v>23.4</v>
      </c>
      <c r="E1563" s="85">
        <v>21.7</v>
      </c>
      <c r="F1563" s="85">
        <v>27.6</v>
      </c>
      <c r="G1563" s="85">
        <v>26.4</v>
      </c>
      <c r="H1563" s="85">
        <v>26.5</v>
      </c>
      <c r="I1563" s="85">
        <v>24.8</v>
      </c>
      <c r="J1563" s="85">
        <v>23.5</v>
      </c>
      <c r="K1563" s="85">
        <v>22.5</v>
      </c>
      <c r="L1563" s="85">
        <v>16.399999999999999</v>
      </c>
      <c r="M1563" s="86">
        <v>15.3</v>
      </c>
    </row>
    <row r="1564" spans="1:13" s="255" customFormat="1" ht="17.45" customHeight="1">
      <c r="A1564" s="270">
        <v>27</v>
      </c>
      <c r="B1564" s="85">
        <v>13.6</v>
      </c>
      <c r="C1564" s="85">
        <v>21.8</v>
      </c>
      <c r="D1564" s="85">
        <v>24.4</v>
      </c>
      <c r="E1564" s="85">
        <v>23.2</v>
      </c>
      <c r="F1564" s="85">
        <v>25</v>
      </c>
      <c r="G1564" s="85">
        <v>25.6</v>
      </c>
      <c r="H1564" s="85">
        <v>25.3</v>
      </c>
      <c r="I1564" s="85">
        <v>25.2</v>
      </c>
      <c r="J1564" s="85">
        <v>24</v>
      </c>
      <c r="K1564" s="85">
        <v>23.8</v>
      </c>
      <c r="L1564" s="85">
        <v>17.399999999999999</v>
      </c>
      <c r="M1564" s="86">
        <v>15.7</v>
      </c>
    </row>
    <row r="1565" spans="1:13" s="255" customFormat="1" ht="17.45" customHeight="1">
      <c r="A1565" s="270">
        <v>28</v>
      </c>
      <c r="B1565" s="85">
        <v>12.7</v>
      </c>
      <c r="C1565" s="85">
        <v>21.4</v>
      </c>
      <c r="D1565" s="85">
        <v>23.7</v>
      </c>
      <c r="E1565" s="85">
        <v>23.9</v>
      </c>
      <c r="F1565" s="85">
        <v>25.3</v>
      </c>
      <c r="G1565" s="85">
        <v>28.2</v>
      </c>
      <c r="H1565" s="85">
        <v>27.3</v>
      </c>
      <c r="I1565" s="85">
        <v>25.5</v>
      </c>
      <c r="J1565" s="85">
        <v>25</v>
      </c>
      <c r="K1565" s="85">
        <v>23.8</v>
      </c>
      <c r="L1565" s="85">
        <v>15.8</v>
      </c>
      <c r="M1565" s="86">
        <v>17.100000000000001</v>
      </c>
    </row>
    <row r="1566" spans="1:13" s="255" customFormat="1" ht="17.45" customHeight="1">
      <c r="A1566" s="270">
        <v>29</v>
      </c>
      <c r="B1566" s="85">
        <v>10.9</v>
      </c>
      <c r="C1566" s="85"/>
      <c r="D1566" s="85">
        <v>24.4</v>
      </c>
      <c r="E1566" s="85">
        <v>20.6</v>
      </c>
      <c r="F1566" s="85">
        <v>25.6</v>
      </c>
      <c r="G1566" s="85">
        <v>29.2</v>
      </c>
      <c r="H1566" s="85">
        <v>27.2</v>
      </c>
      <c r="I1566" s="85">
        <v>23.9</v>
      </c>
      <c r="J1566" s="85">
        <v>24.2</v>
      </c>
      <c r="K1566" s="85">
        <v>23.5</v>
      </c>
      <c r="L1566" s="85">
        <v>13.6</v>
      </c>
      <c r="M1566" s="86">
        <v>16.3</v>
      </c>
    </row>
    <row r="1567" spans="1:13" s="255" customFormat="1" ht="17.45" customHeight="1">
      <c r="A1567" s="270">
        <v>30</v>
      </c>
      <c r="B1567" s="85">
        <v>13.7</v>
      </c>
      <c r="C1567" s="85"/>
      <c r="D1567" s="85">
        <v>24.5</v>
      </c>
      <c r="E1567" s="85">
        <v>21.1</v>
      </c>
      <c r="F1567" s="85">
        <v>26.8</v>
      </c>
      <c r="G1567" s="85">
        <v>24.5</v>
      </c>
      <c r="H1567" s="85">
        <v>27.6</v>
      </c>
      <c r="I1567" s="85">
        <v>25.4</v>
      </c>
      <c r="J1567" s="85">
        <v>25.7</v>
      </c>
      <c r="K1567" s="85">
        <v>23.3</v>
      </c>
      <c r="L1567" s="85">
        <v>12.4</v>
      </c>
      <c r="M1567" s="86">
        <v>16.8</v>
      </c>
    </row>
    <row r="1568" spans="1:13" s="255" customFormat="1" ht="17.45" customHeight="1">
      <c r="A1568" s="271">
        <v>31</v>
      </c>
      <c r="B1568" s="89">
        <v>13.3</v>
      </c>
      <c r="C1568" s="89"/>
      <c r="D1568" s="89">
        <v>24.1</v>
      </c>
      <c r="E1568" s="89"/>
      <c r="F1568" s="89">
        <v>26.8</v>
      </c>
      <c r="G1568" s="89"/>
      <c r="H1568" s="89">
        <v>27.6</v>
      </c>
      <c r="I1568" s="89">
        <v>26</v>
      </c>
      <c r="J1568" s="89"/>
      <c r="K1568" s="89">
        <v>19.8</v>
      </c>
      <c r="L1568" s="89"/>
      <c r="M1568" s="90">
        <v>14.6</v>
      </c>
    </row>
    <row r="1569" spans="1:13" s="255" customFormat="1" ht="17.45" customHeight="1">
      <c r="A1569" s="272" t="s">
        <v>22</v>
      </c>
      <c r="B1569" s="92">
        <f t="shared" ref="B1569:M1569" si="12">SUM(B1538:B1568)</f>
        <v>454.30000000000007</v>
      </c>
      <c r="C1569" s="93">
        <f t="shared" si="12"/>
        <v>554.5</v>
      </c>
      <c r="D1569" s="93">
        <f t="shared" si="12"/>
        <v>603.29999999999984</v>
      </c>
      <c r="E1569" s="93">
        <f t="shared" si="12"/>
        <v>634.30000000000018</v>
      </c>
      <c r="F1569" s="93">
        <f t="shared" si="12"/>
        <v>757.19999999999993</v>
      </c>
      <c r="G1569" s="93">
        <f t="shared" si="12"/>
        <v>805.80000000000018</v>
      </c>
      <c r="H1569" s="93">
        <f t="shared" si="12"/>
        <v>851.49999999999977</v>
      </c>
      <c r="I1569" s="93">
        <f t="shared" si="12"/>
        <v>810.49999999999977</v>
      </c>
      <c r="J1569" s="93">
        <f t="shared" si="12"/>
        <v>737.20000000000027</v>
      </c>
      <c r="K1569" s="93">
        <f t="shared" si="12"/>
        <v>723.99999999999989</v>
      </c>
      <c r="L1569" s="93">
        <f t="shared" si="12"/>
        <v>548.5</v>
      </c>
      <c r="M1569" s="94">
        <f t="shared" si="12"/>
        <v>572.59999999999991</v>
      </c>
    </row>
    <row r="1570" spans="1:13" s="255" customFormat="1" ht="17.45" customHeight="1">
      <c r="A1570" s="270" t="s">
        <v>23</v>
      </c>
      <c r="B1570" s="273">
        <f t="shared" ref="B1570:M1570" si="13">AVERAGE(B1538:B1568)</f>
        <v>14.654838709677422</v>
      </c>
      <c r="C1570" s="274">
        <f t="shared" si="13"/>
        <v>19.803571428571427</v>
      </c>
      <c r="D1570" s="274">
        <f t="shared" si="13"/>
        <v>19.461290322580641</v>
      </c>
      <c r="E1570" s="274">
        <f t="shared" si="13"/>
        <v>21.143333333333338</v>
      </c>
      <c r="F1570" s="274">
        <f t="shared" si="13"/>
        <v>24.4258064516129</v>
      </c>
      <c r="G1570" s="274">
        <f t="shared" si="13"/>
        <v>26.860000000000007</v>
      </c>
      <c r="H1570" s="274">
        <f t="shared" si="13"/>
        <v>27.467741935483865</v>
      </c>
      <c r="I1570" s="274">
        <f t="shared" si="13"/>
        <v>26.145161290322573</v>
      </c>
      <c r="J1570" s="274">
        <f t="shared" si="13"/>
        <v>24.573333333333341</v>
      </c>
      <c r="K1570" s="274">
        <f t="shared" si="13"/>
        <v>23.354838709677416</v>
      </c>
      <c r="L1570" s="274">
        <f t="shared" si="13"/>
        <v>18.283333333333335</v>
      </c>
      <c r="M1570" s="275">
        <f t="shared" si="13"/>
        <v>18.470967741935482</v>
      </c>
    </row>
    <row r="1571" spans="1:13" s="255" customFormat="1" ht="17.45" customHeight="1">
      <c r="A1571" s="272" t="s">
        <v>24</v>
      </c>
      <c r="B1571" s="276">
        <f t="shared" ref="B1571:M1571" si="14">MAX(B1538:B1568)</f>
        <v>20.100000000000001</v>
      </c>
      <c r="C1571" s="277">
        <f t="shared" si="14"/>
        <v>23.4</v>
      </c>
      <c r="D1571" s="277">
        <f t="shared" si="14"/>
        <v>24.5</v>
      </c>
      <c r="E1571" s="277">
        <f t="shared" si="14"/>
        <v>26.1</v>
      </c>
      <c r="F1571" s="277">
        <f t="shared" si="14"/>
        <v>29.7</v>
      </c>
      <c r="G1571" s="277">
        <f t="shared" si="14"/>
        <v>30.2</v>
      </c>
      <c r="H1571" s="277">
        <f t="shared" si="14"/>
        <v>30</v>
      </c>
      <c r="I1571" s="277">
        <f t="shared" si="14"/>
        <v>28.8</v>
      </c>
      <c r="J1571" s="277">
        <f t="shared" si="14"/>
        <v>27.5</v>
      </c>
      <c r="K1571" s="277">
        <f t="shared" si="14"/>
        <v>26.5</v>
      </c>
      <c r="L1571" s="277">
        <f t="shared" si="14"/>
        <v>22.1</v>
      </c>
      <c r="M1571" s="278">
        <f t="shared" si="14"/>
        <v>22.8</v>
      </c>
    </row>
    <row r="1572" spans="1:13" s="255" customFormat="1" ht="17.45" customHeight="1">
      <c r="A1572" s="279" t="s">
        <v>16</v>
      </c>
      <c r="B1572" s="280">
        <f t="shared" ref="B1572:M1572" si="15">MATCH(B1571,(B1538:B1568),0)</f>
        <v>3</v>
      </c>
      <c r="C1572" s="281">
        <f t="shared" si="15"/>
        <v>25</v>
      </c>
      <c r="D1572" s="281">
        <f t="shared" si="15"/>
        <v>30</v>
      </c>
      <c r="E1572" s="281">
        <f t="shared" si="15"/>
        <v>24</v>
      </c>
      <c r="F1572" s="281">
        <f t="shared" si="15"/>
        <v>24</v>
      </c>
      <c r="G1572" s="281">
        <f t="shared" si="15"/>
        <v>9</v>
      </c>
      <c r="H1572" s="281">
        <f t="shared" si="15"/>
        <v>19</v>
      </c>
      <c r="I1572" s="281">
        <f t="shared" si="15"/>
        <v>21</v>
      </c>
      <c r="J1572" s="281">
        <f t="shared" si="15"/>
        <v>1</v>
      </c>
      <c r="K1572" s="281">
        <f t="shared" si="15"/>
        <v>8</v>
      </c>
      <c r="L1572" s="281">
        <f t="shared" si="15"/>
        <v>13</v>
      </c>
      <c r="M1572" s="282">
        <f t="shared" si="15"/>
        <v>22</v>
      </c>
    </row>
    <row r="1573" spans="1:13" s="255" customFormat="1" ht="17.45" customHeight="1">
      <c r="A1573" s="283" t="s">
        <v>36</v>
      </c>
      <c r="B1573" s="106">
        <f t="shared" ref="B1573:M1573" si="16">MIN(B1538:B1568)</f>
        <v>10.9</v>
      </c>
      <c r="C1573" s="85">
        <f t="shared" si="16"/>
        <v>12.7</v>
      </c>
      <c r="D1573" s="85">
        <f t="shared" si="16"/>
        <v>11.8</v>
      </c>
      <c r="E1573" s="85">
        <f t="shared" si="16"/>
        <v>14.3</v>
      </c>
      <c r="F1573" s="85">
        <f t="shared" si="16"/>
        <v>19.899999999999999</v>
      </c>
      <c r="G1573" s="85">
        <f t="shared" si="16"/>
        <v>23.2</v>
      </c>
      <c r="H1573" s="85">
        <f t="shared" si="16"/>
        <v>25</v>
      </c>
      <c r="I1573" s="85">
        <f t="shared" si="16"/>
        <v>22.4</v>
      </c>
      <c r="J1573" s="85">
        <f t="shared" si="16"/>
        <v>22.5</v>
      </c>
      <c r="K1573" s="85">
        <f t="shared" si="16"/>
        <v>19.8</v>
      </c>
      <c r="L1573" s="85">
        <f t="shared" si="16"/>
        <v>12.4</v>
      </c>
      <c r="M1573" s="86">
        <f t="shared" si="16"/>
        <v>14.6</v>
      </c>
    </row>
    <row r="1574" spans="1:13" s="255" customFormat="1" ht="17.45" customHeight="1">
      <c r="A1574" s="284" t="s">
        <v>16</v>
      </c>
      <c r="B1574" s="285">
        <f t="shared" ref="B1574:M1574" si="17">MATCH(B1573,(B1538:B1568),0)</f>
        <v>29</v>
      </c>
      <c r="C1574" s="286">
        <f t="shared" si="17"/>
        <v>3</v>
      </c>
      <c r="D1574" s="286">
        <f t="shared" si="17"/>
        <v>8</v>
      </c>
      <c r="E1574" s="286">
        <f t="shared" si="17"/>
        <v>5</v>
      </c>
      <c r="F1574" s="286">
        <f t="shared" si="17"/>
        <v>5</v>
      </c>
      <c r="G1574" s="286">
        <f t="shared" si="17"/>
        <v>14</v>
      </c>
      <c r="H1574" s="286">
        <f t="shared" si="17"/>
        <v>24</v>
      </c>
      <c r="I1574" s="286">
        <f t="shared" si="17"/>
        <v>16</v>
      </c>
      <c r="J1574" s="286">
        <f t="shared" si="17"/>
        <v>25</v>
      </c>
      <c r="K1574" s="286">
        <f t="shared" si="17"/>
        <v>31</v>
      </c>
      <c r="L1574" s="286">
        <f t="shared" si="17"/>
        <v>30</v>
      </c>
      <c r="M1574" s="287">
        <f t="shared" si="17"/>
        <v>31</v>
      </c>
    </row>
    <row r="1575" spans="1:13" s="255" customFormat="1" ht="17.45" customHeight="1">
      <c r="A1575" s="288" t="s">
        <v>43</v>
      </c>
      <c r="B1575" s="289"/>
      <c r="C1575" s="290" t="s">
        <v>44</v>
      </c>
      <c r="D1575" s="291"/>
      <c r="E1575" s="291"/>
      <c r="F1575" s="291"/>
      <c r="G1575" s="292">
        <f>MAX(B1571:M1571)</f>
        <v>30.2</v>
      </c>
      <c r="H1575" s="293" t="s">
        <v>45</v>
      </c>
      <c r="I1575" s="291"/>
      <c r="J1575" s="294" t="s">
        <v>16</v>
      </c>
      <c r="K1575" s="295">
        <f>HLOOKUP(G1575,B1571:M1572,2,FALSE)</f>
        <v>9</v>
      </c>
      <c r="L1575" s="296" t="s">
        <v>15</v>
      </c>
      <c r="M1575" s="297" t="str">
        <f>MID("I   II  III IV  V   VI  VII VIII IX  X   XI  XII ",(MATCH(G1575,B1571:M1571,0)-1)*4+1,4)</f>
        <v xml:space="preserve">VI  </v>
      </c>
    </row>
    <row r="1576" spans="1:13" s="255" customFormat="1" ht="17.45" customHeight="1">
      <c r="A1576" s="298" t="s">
        <v>46</v>
      </c>
      <c r="B1576" s="299"/>
      <c r="C1576" s="300" t="s">
        <v>47</v>
      </c>
      <c r="D1576" s="301"/>
      <c r="E1576" s="301"/>
      <c r="F1576" s="301"/>
      <c r="G1576" s="302">
        <f>MIN(B1573:M1573)</f>
        <v>10.9</v>
      </c>
      <c r="H1576" s="303" t="s">
        <v>45</v>
      </c>
      <c r="I1576" s="301"/>
      <c r="J1576" s="304" t="s">
        <v>16</v>
      </c>
      <c r="K1576" s="305">
        <f>HLOOKUP(G1576,B1573:M1574,2,FALSE)</f>
        <v>29</v>
      </c>
      <c r="L1576" s="306" t="s">
        <v>15</v>
      </c>
      <c r="M1576" s="307" t="str">
        <f>MID("I   II  III IV  V   VI  VII VIII IX  X   XI  XII ",(MATCH(G1576,B1573:M1573,0)-1)*4+1,4)</f>
        <v xml:space="preserve">I   </v>
      </c>
    </row>
    <row r="1577" spans="1:13" s="255" customFormat="1" ht="17.45" customHeight="1">
      <c r="A1577" s="308" t="s">
        <v>48</v>
      </c>
      <c r="B1577" s="309"/>
      <c r="C1577" s="310" t="s">
        <v>49</v>
      </c>
      <c r="D1577" s="311"/>
      <c r="E1577" s="311"/>
      <c r="F1577" s="312"/>
      <c r="G1577" s="313">
        <f>AVERAGE(B1538:M1568)</f>
        <v>22.064931506849334</v>
      </c>
      <c r="H1577" s="314" t="s">
        <v>45</v>
      </c>
      <c r="I1577" s="311"/>
      <c r="J1577" s="311"/>
      <c r="K1577" s="311"/>
      <c r="L1577" s="311"/>
      <c r="M1577" s="315"/>
    </row>
    <row r="1578" spans="1:13" s="321" customFormat="1" ht="17.45" customHeight="1">
      <c r="A1578" s="316" t="s">
        <v>70</v>
      </c>
      <c r="B1578" s="516"/>
      <c r="C1578" s="516"/>
      <c r="D1578" s="516"/>
      <c r="E1578" s="317"/>
      <c r="F1578" s="317"/>
      <c r="G1578" s="317"/>
      <c r="H1578" s="317"/>
      <c r="I1578" s="317"/>
      <c r="J1578" s="317"/>
      <c r="K1578" s="318" t="s">
        <v>71</v>
      </c>
      <c r="L1578" s="319"/>
      <c r="M1578" s="320"/>
    </row>
    <row r="1579" spans="1:13" s="321" customFormat="1" ht="17.45" customHeight="1">
      <c r="A1579" s="316" t="s">
        <v>72</v>
      </c>
      <c r="B1579" s="516"/>
      <c r="C1579" s="516"/>
      <c r="D1579" s="322" t="s">
        <v>78</v>
      </c>
      <c r="F1579" s="322"/>
      <c r="G1579" s="322"/>
      <c r="H1579" s="322"/>
      <c r="I1579" s="322"/>
      <c r="J1579" s="323"/>
      <c r="K1579" s="318" t="s">
        <v>73</v>
      </c>
      <c r="L1579" s="319"/>
      <c r="M1579" s="320"/>
    </row>
    <row r="1580" spans="1:13" s="321" customFormat="1" ht="17.45" customHeight="1">
      <c r="A1580" s="324"/>
      <c r="B1580" s="258"/>
      <c r="C1580" s="259"/>
      <c r="D1580" s="260"/>
      <c r="E1580" s="261"/>
      <c r="F1580" s="325" t="s">
        <v>20</v>
      </c>
      <c r="G1580" s="326">
        <v>2008</v>
      </c>
      <c r="H1580" s="261"/>
      <c r="I1580" s="260"/>
      <c r="J1580" s="260"/>
      <c r="K1580" s="327" t="s">
        <v>21</v>
      </c>
      <c r="L1580" s="328"/>
      <c r="M1580" s="328"/>
    </row>
    <row r="1581" spans="1:13" s="321" customFormat="1" ht="17.45" customHeight="1">
      <c r="A1581" s="329" t="s">
        <v>16</v>
      </c>
      <c r="B1581" s="330" t="s">
        <v>2</v>
      </c>
      <c r="C1581" s="331" t="s">
        <v>3</v>
      </c>
      <c r="D1581" s="331" t="s">
        <v>4</v>
      </c>
      <c r="E1581" s="331" t="s">
        <v>5</v>
      </c>
      <c r="F1581" s="331" t="s">
        <v>6</v>
      </c>
      <c r="G1581" s="331" t="s">
        <v>7</v>
      </c>
      <c r="H1581" s="331" t="s">
        <v>8</v>
      </c>
      <c r="I1581" s="331" t="s">
        <v>9</v>
      </c>
      <c r="J1581" s="331" t="s">
        <v>10</v>
      </c>
      <c r="K1581" s="331" t="s">
        <v>11</v>
      </c>
      <c r="L1581" s="331" t="s">
        <v>12</v>
      </c>
      <c r="M1581" s="332" t="s">
        <v>13</v>
      </c>
    </row>
    <row r="1582" spans="1:13" s="321" customFormat="1" ht="17.45" customHeight="1">
      <c r="A1582" s="333">
        <v>1</v>
      </c>
      <c r="B1582" s="85">
        <v>13.1</v>
      </c>
      <c r="C1582" s="85">
        <v>6.8</v>
      </c>
      <c r="D1582" s="85">
        <v>11.8</v>
      </c>
      <c r="E1582" s="85">
        <v>18.2</v>
      </c>
      <c r="F1582" s="85">
        <v>24.4</v>
      </c>
      <c r="G1582" s="85">
        <v>25.9</v>
      </c>
      <c r="H1582" s="334">
        <v>26</v>
      </c>
      <c r="I1582" s="334">
        <v>24.7</v>
      </c>
      <c r="J1582" s="334">
        <v>25.8</v>
      </c>
      <c r="K1582" s="334">
        <v>23.8</v>
      </c>
      <c r="L1582" s="334">
        <v>23.8</v>
      </c>
      <c r="M1582" s="335">
        <v>13.3</v>
      </c>
    </row>
    <row r="1583" spans="1:13" s="321" customFormat="1" ht="17.45" customHeight="1">
      <c r="A1583" s="336">
        <v>2</v>
      </c>
      <c r="B1583" s="85">
        <v>11</v>
      </c>
      <c r="C1583" s="85">
        <v>6.7</v>
      </c>
      <c r="D1583" s="85">
        <v>12.6</v>
      </c>
      <c r="E1583" s="85">
        <v>17.5</v>
      </c>
      <c r="F1583" s="85">
        <v>25.8</v>
      </c>
      <c r="G1583" s="85">
        <v>24.2</v>
      </c>
      <c r="H1583" s="337">
        <v>25.9</v>
      </c>
      <c r="I1583" s="337">
        <v>26.2</v>
      </c>
      <c r="J1583" s="337">
        <v>27</v>
      </c>
      <c r="K1583" s="337">
        <v>24.6</v>
      </c>
      <c r="L1583" s="337">
        <v>20.8</v>
      </c>
      <c r="M1583" s="338">
        <v>13.6</v>
      </c>
    </row>
    <row r="1584" spans="1:13" s="321" customFormat="1" ht="17.45" customHeight="1">
      <c r="A1584" s="336">
        <v>3</v>
      </c>
      <c r="B1584" s="85">
        <v>10.7</v>
      </c>
      <c r="C1584" s="85">
        <v>10.4</v>
      </c>
      <c r="D1584" s="85">
        <v>14.3</v>
      </c>
      <c r="E1584" s="85">
        <v>16.899999999999999</v>
      </c>
      <c r="F1584" s="85">
        <v>25.7</v>
      </c>
      <c r="G1584" s="85">
        <v>24.2</v>
      </c>
      <c r="H1584" s="337">
        <v>26.6</v>
      </c>
      <c r="I1584" s="337">
        <v>26.2</v>
      </c>
      <c r="J1584" s="337">
        <v>27.6</v>
      </c>
      <c r="K1584" s="337">
        <v>25.2</v>
      </c>
      <c r="L1584" s="337">
        <v>20.399999999999999</v>
      </c>
      <c r="M1584" s="338">
        <v>16.100000000000001</v>
      </c>
    </row>
    <row r="1585" spans="1:13" s="321" customFormat="1" ht="17.45" customHeight="1">
      <c r="A1585" s="336">
        <v>4</v>
      </c>
      <c r="B1585" s="85">
        <v>11.2</v>
      </c>
      <c r="C1585" s="85">
        <v>10.6</v>
      </c>
      <c r="D1585" s="85">
        <v>14.9</v>
      </c>
      <c r="E1585" s="85">
        <v>18.8</v>
      </c>
      <c r="F1585" s="85">
        <v>26.4</v>
      </c>
      <c r="G1585" s="85">
        <v>26</v>
      </c>
      <c r="H1585" s="337">
        <v>28.2</v>
      </c>
      <c r="I1585" s="337">
        <v>27</v>
      </c>
      <c r="J1585" s="337">
        <v>23.9</v>
      </c>
      <c r="K1585" s="337">
        <v>26.1</v>
      </c>
      <c r="L1585" s="337">
        <v>20.399999999999999</v>
      </c>
      <c r="M1585" s="338">
        <v>17.600000000000001</v>
      </c>
    </row>
    <row r="1586" spans="1:13" s="321" customFormat="1" ht="17.45" customHeight="1">
      <c r="A1586" s="336">
        <v>5</v>
      </c>
      <c r="B1586" s="85">
        <v>14.4</v>
      </c>
      <c r="C1586" s="85">
        <v>11</v>
      </c>
      <c r="D1586" s="85">
        <v>15.9</v>
      </c>
      <c r="E1586" s="85">
        <v>21.2</v>
      </c>
      <c r="F1586" s="85">
        <v>22.9</v>
      </c>
      <c r="G1586" s="85">
        <v>25.4</v>
      </c>
      <c r="H1586" s="337">
        <v>28.3</v>
      </c>
      <c r="I1586" s="337">
        <v>26.5</v>
      </c>
      <c r="J1586" s="337">
        <v>24.9</v>
      </c>
      <c r="K1586" s="337">
        <v>23.5</v>
      </c>
      <c r="L1586" s="337">
        <v>21.9</v>
      </c>
      <c r="M1586" s="338">
        <v>19.2</v>
      </c>
    </row>
    <row r="1587" spans="1:13" s="321" customFormat="1" ht="17.45" customHeight="1">
      <c r="A1587" s="336">
        <v>6</v>
      </c>
      <c r="B1587" s="85">
        <v>14.5</v>
      </c>
      <c r="C1587" s="85">
        <v>12.1</v>
      </c>
      <c r="D1587" s="85">
        <v>17.600000000000001</v>
      </c>
      <c r="E1587" s="85">
        <v>22.9</v>
      </c>
      <c r="F1587" s="85">
        <v>22.2</v>
      </c>
      <c r="G1587" s="85">
        <v>24.9</v>
      </c>
      <c r="H1587" s="337">
        <v>24</v>
      </c>
      <c r="I1587" s="337">
        <v>26.7</v>
      </c>
      <c r="J1587" s="337">
        <v>23.9</v>
      </c>
      <c r="K1587" s="337">
        <v>23.7</v>
      </c>
      <c r="L1587" s="337">
        <v>23.6</v>
      </c>
      <c r="M1587" s="338">
        <v>15.8</v>
      </c>
    </row>
    <row r="1588" spans="1:13" s="321" customFormat="1" ht="17.45" customHeight="1">
      <c r="A1588" s="336">
        <v>7</v>
      </c>
      <c r="B1588" s="85">
        <v>17.2</v>
      </c>
      <c r="C1588" s="85">
        <v>12</v>
      </c>
      <c r="D1588" s="85">
        <v>18.600000000000001</v>
      </c>
      <c r="E1588" s="85">
        <v>24.6</v>
      </c>
      <c r="F1588" s="85">
        <v>24.4</v>
      </c>
      <c r="G1588" s="85">
        <v>26</v>
      </c>
      <c r="H1588" s="337">
        <v>24.8</v>
      </c>
      <c r="I1588" s="337">
        <v>25.9</v>
      </c>
      <c r="J1588" s="337">
        <v>24.6</v>
      </c>
      <c r="K1588" s="337">
        <v>23.3</v>
      </c>
      <c r="L1588" s="337">
        <v>20.5</v>
      </c>
      <c r="M1588" s="338">
        <v>16.600000000000001</v>
      </c>
    </row>
    <row r="1589" spans="1:13" s="321" customFormat="1" ht="17.45" customHeight="1">
      <c r="A1589" s="336">
        <v>8</v>
      </c>
      <c r="B1589" s="85">
        <v>17.399999999999999</v>
      </c>
      <c r="C1589" s="85">
        <v>11.9</v>
      </c>
      <c r="D1589" s="85">
        <v>17.5</v>
      </c>
      <c r="E1589" s="85">
        <v>23.9</v>
      </c>
      <c r="F1589" s="85">
        <v>26.1</v>
      </c>
      <c r="G1589" s="85">
        <v>26</v>
      </c>
      <c r="H1589" s="337">
        <v>24.7</v>
      </c>
      <c r="I1589" s="337">
        <v>24.4</v>
      </c>
      <c r="J1589" s="337">
        <v>24.8</v>
      </c>
      <c r="K1589" s="337">
        <v>24.6</v>
      </c>
      <c r="L1589" s="337">
        <v>20.2</v>
      </c>
      <c r="M1589" s="338">
        <v>16.8</v>
      </c>
    </row>
    <row r="1590" spans="1:13" s="321" customFormat="1" ht="17.45" customHeight="1">
      <c r="A1590" s="336">
        <v>9</v>
      </c>
      <c r="B1590" s="85">
        <v>19.2</v>
      </c>
      <c r="C1590" s="85">
        <v>11.3</v>
      </c>
      <c r="D1590" s="85">
        <v>19</v>
      </c>
      <c r="E1590" s="85">
        <v>24.1</v>
      </c>
      <c r="F1590" s="85">
        <v>25.6</v>
      </c>
      <c r="G1590" s="85">
        <v>26.5</v>
      </c>
      <c r="H1590" s="337">
        <v>25.7</v>
      </c>
      <c r="I1590" s="337">
        <v>27</v>
      </c>
      <c r="J1590" s="337">
        <v>25.4</v>
      </c>
      <c r="K1590" s="337">
        <v>25.1</v>
      </c>
      <c r="L1590" s="337">
        <v>19</v>
      </c>
      <c r="M1590" s="338">
        <v>13.7</v>
      </c>
    </row>
    <row r="1591" spans="1:13" s="321" customFormat="1" ht="17.45" customHeight="1">
      <c r="A1591" s="336">
        <v>10</v>
      </c>
      <c r="B1591" s="85">
        <v>19.5</v>
      </c>
      <c r="C1591" s="85">
        <v>11.3</v>
      </c>
      <c r="D1591" s="85">
        <v>18.7</v>
      </c>
      <c r="E1591" s="85">
        <v>25</v>
      </c>
      <c r="F1591" s="85">
        <v>22.5</v>
      </c>
      <c r="G1591" s="85">
        <v>24.8</v>
      </c>
      <c r="H1591" s="337">
        <v>27.1</v>
      </c>
      <c r="I1591" s="337">
        <v>25.2</v>
      </c>
      <c r="J1591" s="337">
        <v>25.5</v>
      </c>
      <c r="K1591" s="337">
        <v>25.8</v>
      </c>
      <c r="L1591" s="337">
        <v>18.399999999999999</v>
      </c>
      <c r="M1591" s="338">
        <v>14.7</v>
      </c>
    </row>
    <row r="1592" spans="1:13" s="321" customFormat="1" ht="17.45" customHeight="1">
      <c r="A1592" s="336">
        <v>11</v>
      </c>
      <c r="B1592" s="85">
        <v>20.399999999999999</v>
      </c>
      <c r="C1592" s="85">
        <v>11</v>
      </c>
      <c r="D1592" s="85">
        <v>18.899999999999999</v>
      </c>
      <c r="E1592" s="85">
        <v>25.1</v>
      </c>
      <c r="F1592" s="85">
        <v>21.6</v>
      </c>
      <c r="G1592" s="85">
        <v>26</v>
      </c>
      <c r="H1592" s="337">
        <v>26.6</v>
      </c>
      <c r="I1592" s="337">
        <v>25.6</v>
      </c>
      <c r="J1592" s="337">
        <v>25.8</v>
      </c>
      <c r="K1592" s="337">
        <v>24.3</v>
      </c>
      <c r="L1592" s="337">
        <v>17.2</v>
      </c>
      <c r="M1592" s="338">
        <v>18.100000000000001</v>
      </c>
    </row>
    <row r="1593" spans="1:13" s="321" customFormat="1" ht="17.45" customHeight="1">
      <c r="A1593" s="336">
        <v>12</v>
      </c>
      <c r="B1593" s="85">
        <v>20.5</v>
      </c>
      <c r="C1593" s="85">
        <v>10.9</v>
      </c>
      <c r="D1593" s="85">
        <v>18.399999999999999</v>
      </c>
      <c r="E1593" s="85">
        <v>25.4</v>
      </c>
      <c r="F1593" s="85">
        <v>22.9</v>
      </c>
      <c r="G1593" s="85">
        <v>26.5</v>
      </c>
      <c r="H1593" s="337">
        <v>25.7</v>
      </c>
      <c r="I1593" s="337">
        <v>27.2</v>
      </c>
      <c r="J1593" s="337">
        <v>24.6</v>
      </c>
      <c r="K1593" s="337">
        <v>24.5</v>
      </c>
      <c r="L1593" s="337">
        <v>15.8</v>
      </c>
      <c r="M1593" s="338">
        <v>16.5</v>
      </c>
    </row>
    <row r="1594" spans="1:13" s="321" customFormat="1" ht="17.45" customHeight="1">
      <c r="A1594" s="336">
        <v>13</v>
      </c>
      <c r="B1594" s="85">
        <v>21</v>
      </c>
      <c r="C1594" s="85">
        <v>11</v>
      </c>
      <c r="D1594" s="85">
        <v>18.899999999999999</v>
      </c>
      <c r="E1594" s="85">
        <v>24.4</v>
      </c>
      <c r="F1594" s="85">
        <v>24.1</v>
      </c>
      <c r="G1594" s="85">
        <v>27</v>
      </c>
      <c r="H1594" s="337">
        <v>26.5</v>
      </c>
      <c r="I1594" s="337">
        <v>26.4</v>
      </c>
      <c r="J1594" s="337">
        <v>25.9</v>
      </c>
      <c r="K1594" s="337">
        <v>24.1</v>
      </c>
      <c r="L1594" s="337">
        <v>16.399999999999999</v>
      </c>
      <c r="M1594" s="338">
        <v>18.7</v>
      </c>
    </row>
    <row r="1595" spans="1:13" s="321" customFormat="1" ht="17.45" customHeight="1">
      <c r="A1595" s="336">
        <v>14</v>
      </c>
      <c r="B1595" s="85">
        <v>12.6</v>
      </c>
      <c r="C1595" s="85">
        <v>10</v>
      </c>
      <c r="D1595" s="85">
        <v>19.899999999999999</v>
      </c>
      <c r="E1595" s="85">
        <v>22.6</v>
      </c>
      <c r="F1595" s="85">
        <v>23.2</v>
      </c>
      <c r="G1595" s="85">
        <v>25.5</v>
      </c>
      <c r="H1595" s="337">
        <v>27.7</v>
      </c>
      <c r="I1595" s="337">
        <v>27.3</v>
      </c>
      <c r="J1595" s="337">
        <v>25.8</v>
      </c>
      <c r="K1595" s="337">
        <v>22.1</v>
      </c>
      <c r="L1595" s="337">
        <v>16.8</v>
      </c>
      <c r="M1595" s="338">
        <v>18.399999999999999</v>
      </c>
    </row>
    <row r="1596" spans="1:13" s="321" customFormat="1" ht="17.45" customHeight="1">
      <c r="A1596" s="336">
        <v>15</v>
      </c>
      <c r="B1596" s="85">
        <v>10.4</v>
      </c>
      <c r="C1596" s="85">
        <v>11.7</v>
      </c>
      <c r="D1596" s="85">
        <v>19.100000000000001</v>
      </c>
      <c r="E1596" s="85">
        <v>21.2</v>
      </c>
      <c r="F1596" s="85">
        <v>23.4</v>
      </c>
      <c r="G1596" s="85">
        <v>26.1</v>
      </c>
      <c r="H1596" s="337">
        <v>27.2</v>
      </c>
      <c r="I1596" s="337">
        <v>27.9</v>
      </c>
      <c r="J1596" s="337">
        <v>26.4</v>
      </c>
      <c r="K1596" s="337">
        <v>21.9</v>
      </c>
      <c r="L1596" s="337">
        <v>18.399999999999999</v>
      </c>
      <c r="M1596" s="338">
        <v>17.5</v>
      </c>
    </row>
    <row r="1597" spans="1:13" s="321" customFormat="1" ht="17.45" customHeight="1">
      <c r="A1597" s="336">
        <v>16</v>
      </c>
      <c r="B1597" s="85">
        <v>11.4</v>
      </c>
      <c r="C1597" s="85">
        <v>13.3</v>
      </c>
      <c r="D1597" s="85">
        <v>21</v>
      </c>
      <c r="E1597" s="85">
        <v>24.4</v>
      </c>
      <c r="F1597" s="85">
        <v>24.2</v>
      </c>
      <c r="G1597" s="85">
        <v>26.4</v>
      </c>
      <c r="H1597" s="337">
        <v>23.9</v>
      </c>
      <c r="I1597" s="337">
        <v>28.6</v>
      </c>
      <c r="J1597" s="337">
        <v>27</v>
      </c>
      <c r="K1597" s="337">
        <v>22.9</v>
      </c>
      <c r="L1597" s="337">
        <v>22.5</v>
      </c>
      <c r="M1597" s="338">
        <v>14.7</v>
      </c>
    </row>
    <row r="1598" spans="1:13" s="321" customFormat="1" ht="17.45" customHeight="1">
      <c r="A1598" s="336">
        <v>17</v>
      </c>
      <c r="B1598" s="85">
        <v>13.4</v>
      </c>
      <c r="C1598" s="85">
        <v>11.2</v>
      </c>
      <c r="D1598" s="85">
        <v>21.3</v>
      </c>
      <c r="E1598" s="85">
        <v>23</v>
      </c>
      <c r="F1598" s="85">
        <v>25</v>
      </c>
      <c r="G1598" s="85">
        <v>26.4</v>
      </c>
      <c r="H1598" s="337">
        <v>24.6</v>
      </c>
      <c r="I1598" s="337">
        <v>29.4</v>
      </c>
      <c r="J1598" s="337">
        <v>27.4</v>
      </c>
      <c r="K1598" s="337">
        <v>24.2</v>
      </c>
      <c r="L1598" s="337">
        <v>22.9</v>
      </c>
      <c r="M1598" s="338">
        <v>15.9</v>
      </c>
    </row>
    <row r="1599" spans="1:13" s="321" customFormat="1" ht="17.45" customHeight="1">
      <c r="A1599" s="336">
        <v>18</v>
      </c>
      <c r="B1599" s="85">
        <v>13.4</v>
      </c>
      <c r="C1599" s="85">
        <v>11.2</v>
      </c>
      <c r="D1599" s="85">
        <v>22</v>
      </c>
      <c r="E1599" s="85">
        <v>23.2</v>
      </c>
      <c r="F1599" s="85">
        <v>25.2</v>
      </c>
      <c r="G1599" s="85">
        <v>24.5</v>
      </c>
      <c r="H1599" s="337">
        <v>24.2</v>
      </c>
      <c r="I1599" s="337">
        <v>25</v>
      </c>
      <c r="J1599" s="337">
        <v>27.4</v>
      </c>
      <c r="K1599" s="337">
        <v>24.8</v>
      </c>
      <c r="L1599" s="337">
        <v>20.6</v>
      </c>
      <c r="M1599" s="338">
        <v>15.4</v>
      </c>
    </row>
    <row r="1600" spans="1:13" s="321" customFormat="1" ht="17.45" customHeight="1">
      <c r="A1600" s="336">
        <v>19</v>
      </c>
      <c r="B1600" s="85">
        <v>13.2</v>
      </c>
      <c r="C1600" s="85">
        <v>11.5</v>
      </c>
      <c r="D1600" s="85">
        <v>21.4</v>
      </c>
      <c r="E1600" s="85">
        <v>25.1</v>
      </c>
      <c r="F1600" s="85">
        <v>21.5</v>
      </c>
      <c r="G1600" s="85">
        <v>25</v>
      </c>
      <c r="H1600" s="337">
        <v>25.8</v>
      </c>
      <c r="I1600" s="337">
        <v>25.6</v>
      </c>
      <c r="J1600" s="337">
        <v>27.9</v>
      </c>
      <c r="K1600" s="337">
        <v>26</v>
      </c>
      <c r="L1600" s="337">
        <v>17.8</v>
      </c>
      <c r="M1600" s="338">
        <v>14.4</v>
      </c>
    </row>
    <row r="1601" spans="1:13" s="321" customFormat="1" ht="17.45" customHeight="1">
      <c r="A1601" s="336">
        <v>20</v>
      </c>
      <c r="B1601" s="85">
        <v>14.6</v>
      </c>
      <c r="C1601" s="85">
        <v>12.8</v>
      </c>
      <c r="D1601" s="85">
        <v>21</v>
      </c>
      <c r="E1601" s="85">
        <v>25.5</v>
      </c>
      <c r="F1601" s="85">
        <v>22.4</v>
      </c>
      <c r="G1601" s="85">
        <v>24.8</v>
      </c>
      <c r="H1601" s="337">
        <v>26.6</v>
      </c>
      <c r="I1601" s="337">
        <v>26.3</v>
      </c>
      <c r="J1601" s="337">
        <v>26</v>
      </c>
      <c r="K1601" s="337">
        <v>25.1</v>
      </c>
      <c r="L1601" s="337">
        <v>16.8</v>
      </c>
      <c r="M1601" s="338">
        <v>15.8</v>
      </c>
    </row>
    <row r="1602" spans="1:13" s="321" customFormat="1" ht="17.45" customHeight="1">
      <c r="A1602" s="336">
        <v>21</v>
      </c>
      <c r="B1602" s="85">
        <v>11.7</v>
      </c>
      <c r="C1602" s="85">
        <v>11.6</v>
      </c>
      <c r="D1602" s="85">
        <v>23.3</v>
      </c>
      <c r="E1602" s="85">
        <v>26.2</v>
      </c>
      <c r="F1602" s="85">
        <v>23.9</v>
      </c>
      <c r="G1602" s="85">
        <v>25</v>
      </c>
      <c r="H1602" s="337">
        <v>28.7</v>
      </c>
      <c r="I1602" s="337">
        <v>26.9</v>
      </c>
      <c r="J1602" s="337">
        <v>27.4</v>
      </c>
      <c r="K1602" s="337">
        <v>24.4</v>
      </c>
      <c r="L1602" s="337">
        <v>16.600000000000001</v>
      </c>
      <c r="M1602" s="338">
        <v>18</v>
      </c>
    </row>
    <row r="1603" spans="1:13" s="321" customFormat="1" ht="17.45" customHeight="1">
      <c r="A1603" s="336">
        <v>22</v>
      </c>
      <c r="B1603" s="85">
        <v>10.7</v>
      </c>
      <c r="C1603" s="85">
        <v>13</v>
      </c>
      <c r="D1603" s="85">
        <v>22.1</v>
      </c>
      <c r="E1603" s="85">
        <v>23.5</v>
      </c>
      <c r="F1603" s="85">
        <v>24.9</v>
      </c>
      <c r="G1603" s="85">
        <v>27.9</v>
      </c>
      <c r="H1603" s="337">
        <v>29.1</v>
      </c>
      <c r="I1603" s="337">
        <v>27.9</v>
      </c>
      <c r="J1603" s="337">
        <v>26</v>
      </c>
      <c r="K1603" s="337">
        <v>25.3</v>
      </c>
      <c r="L1603" s="337">
        <v>19.3</v>
      </c>
      <c r="M1603" s="338">
        <v>16</v>
      </c>
    </row>
    <row r="1604" spans="1:13" s="321" customFormat="1" ht="17.45" customHeight="1">
      <c r="A1604" s="336">
        <v>23</v>
      </c>
      <c r="B1604" s="85">
        <v>9.9</v>
      </c>
      <c r="C1604" s="85">
        <v>15.5</v>
      </c>
      <c r="D1604" s="85">
        <v>19.100000000000001</v>
      </c>
      <c r="E1604" s="85">
        <v>20.6</v>
      </c>
      <c r="F1604" s="85">
        <v>25.7</v>
      </c>
      <c r="G1604" s="85">
        <v>28.4</v>
      </c>
      <c r="H1604" s="337">
        <v>30</v>
      </c>
      <c r="I1604" s="337">
        <v>26.6</v>
      </c>
      <c r="J1604" s="337">
        <v>27.3</v>
      </c>
      <c r="K1604" s="337">
        <v>24.4</v>
      </c>
      <c r="L1604" s="337">
        <v>21.2</v>
      </c>
      <c r="M1604" s="338">
        <v>12.8</v>
      </c>
    </row>
    <row r="1605" spans="1:13" s="321" customFormat="1" ht="17.45" customHeight="1">
      <c r="A1605" s="336">
        <v>24</v>
      </c>
      <c r="B1605" s="85">
        <v>11.1</v>
      </c>
      <c r="C1605" s="85">
        <v>18.2</v>
      </c>
      <c r="D1605" s="85">
        <v>18.8</v>
      </c>
      <c r="E1605" s="85">
        <v>20.100000000000001</v>
      </c>
      <c r="F1605" s="85">
        <v>26.8</v>
      </c>
      <c r="G1605" s="85">
        <v>25.4</v>
      </c>
      <c r="H1605" s="337">
        <v>28.1</v>
      </c>
      <c r="I1605" s="337">
        <v>24.9</v>
      </c>
      <c r="J1605" s="337">
        <v>28.1</v>
      </c>
      <c r="K1605" s="337">
        <v>22.9</v>
      </c>
      <c r="L1605" s="337">
        <v>18.2</v>
      </c>
      <c r="M1605" s="338">
        <v>12.1</v>
      </c>
    </row>
    <row r="1606" spans="1:13" s="321" customFormat="1" ht="17.45" customHeight="1">
      <c r="A1606" s="336">
        <v>25</v>
      </c>
      <c r="B1606" s="85">
        <v>10.1</v>
      </c>
      <c r="C1606" s="85">
        <v>17.899999999999999</v>
      </c>
      <c r="D1606" s="85">
        <v>20</v>
      </c>
      <c r="E1606" s="85">
        <v>21.1</v>
      </c>
      <c r="F1606" s="85">
        <v>27.2</v>
      </c>
      <c r="G1606" s="85">
        <v>28.1</v>
      </c>
      <c r="H1606" s="337">
        <v>25.2</v>
      </c>
      <c r="I1606" s="337">
        <v>26.4</v>
      </c>
      <c r="J1606" s="337">
        <v>25</v>
      </c>
      <c r="K1606" s="337">
        <v>23.6</v>
      </c>
      <c r="L1606" s="337">
        <v>17.600000000000001</v>
      </c>
      <c r="M1606" s="338">
        <v>13.6</v>
      </c>
    </row>
    <row r="1607" spans="1:13" s="321" customFormat="1" ht="17.45" customHeight="1">
      <c r="A1607" s="336">
        <v>26</v>
      </c>
      <c r="B1607" s="85">
        <v>11.1</v>
      </c>
      <c r="C1607" s="85">
        <v>15.6</v>
      </c>
      <c r="D1607" s="85">
        <v>20.5</v>
      </c>
      <c r="E1607" s="85">
        <v>20.7</v>
      </c>
      <c r="F1607" s="85">
        <v>27.4</v>
      </c>
      <c r="G1607" s="85">
        <v>29</v>
      </c>
      <c r="H1607" s="337">
        <v>25.4</v>
      </c>
      <c r="I1607" s="337">
        <v>26.4</v>
      </c>
      <c r="J1607" s="337">
        <v>25</v>
      </c>
      <c r="K1607" s="337">
        <v>24.1</v>
      </c>
      <c r="L1607" s="337">
        <v>18.899999999999999</v>
      </c>
      <c r="M1607" s="338">
        <v>15</v>
      </c>
    </row>
    <row r="1608" spans="1:13" s="321" customFormat="1" ht="17.45" customHeight="1">
      <c r="A1608" s="336">
        <v>27</v>
      </c>
      <c r="B1608" s="85">
        <v>10.3</v>
      </c>
      <c r="C1608" s="85">
        <v>13.6</v>
      </c>
      <c r="D1608" s="85">
        <v>18.7</v>
      </c>
      <c r="E1608" s="85">
        <v>22</v>
      </c>
      <c r="F1608" s="85">
        <v>27.8</v>
      </c>
      <c r="G1608" s="85">
        <v>25.1</v>
      </c>
      <c r="H1608" s="337">
        <v>27.2</v>
      </c>
      <c r="I1608" s="337">
        <v>26</v>
      </c>
      <c r="J1608" s="337">
        <v>24.7</v>
      </c>
      <c r="K1608" s="337">
        <v>23.7</v>
      </c>
      <c r="L1608" s="337">
        <v>20.100000000000001</v>
      </c>
      <c r="M1608" s="338">
        <v>15</v>
      </c>
    </row>
    <row r="1609" spans="1:13" s="321" customFormat="1" ht="17.45" customHeight="1">
      <c r="A1609" s="336">
        <v>28</v>
      </c>
      <c r="B1609" s="85">
        <v>8.6999999999999993</v>
      </c>
      <c r="C1609" s="85">
        <v>14</v>
      </c>
      <c r="D1609" s="85">
        <v>19.399999999999999</v>
      </c>
      <c r="E1609" s="85">
        <v>22.5</v>
      </c>
      <c r="F1609" s="85">
        <v>28.6</v>
      </c>
      <c r="G1609" s="85">
        <v>24.3</v>
      </c>
      <c r="H1609" s="337">
        <v>27.5</v>
      </c>
      <c r="I1609" s="337">
        <v>26.9</v>
      </c>
      <c r="J1609" s="337">
        <v>24.7</v>
      </c>
      <c r="K1609" s="337">
        <v>23.6</v>
      </c>
      <c r="L1609" s="337">
        <v>14.7</v>
      </c>
      <c r="M1609" s="338">
        <v>16.100000000000001</v>
      </c>
    </row>
    <row r="1610" spans="1:13" s="321" customFormat="1" ht="17.45" customHeight="1">
      <c r="A1610" s="336">
        <v>29</v>
      </c>
      <c r="B1610" s="85">
        <v>9.1999999999999993</v>
      </c>
      <c r="C1610" s="85">
        <v>11.8</v>
      </c>
      <c r="D1610" s="85">
        <v>22.3</v>
      </c>
      <c r="E1610" s="85">
        <v>22.4</v>
      </c>
      <c r="F1610" s="85">
        <v>28.3</v>
      </c>
      <c r="G1610" s="85">
        <v>24.3</v>
      </c>
      <c r="H1610" s="337">
        <v>26.9</v>
      </c>
      <c r="I1610" s="337">
        <v>27.6</v>
      </c>
      <c r="J1610" s="337">
        <v>25.5</v>
      </c>
      <c r="K1610" s="337">
        <v>24.7</v>
      </c>
      <c r="L1610" s="337">
        <v>13.8</v>
      </c>
      <c r="M1610" s="338">
        <v>17.8</v>
      </c>
    </row>
    <row r="1611" spans="1:13" s="321" customFormat="1" ht="17.45" customHeight="1">
      <c r="A1611" s="336">
        <v>30</v>
      </c>
      <c r="B1611" s="85">
        <v>9.4</v>
      </c>
      <c r="C1611" s="85"/>
      <c r="D1611" s="85">
        <v>23.8</v>
      </c>
      <c r="E1611" s="85">
        <v>23.4</v>
      </c>
      <c r="F1611" s="85">
        <v>25.3</v>
      </c>
      <c r="G1611" s="85">
        <v>28.1</v>
      </c>
      <c r="H1611" s="337">
        <v>27.9</v>
      </c>
      <c r="I1611" s="337">
        <v>28.4</v>
      </c>
      <c r="J1611" s="337">
        <v>23.4</v>
      </c>
      <c r="K1611" s="337">
        <v>23.6</v>
      </c>
      <c r="L1611" s="337">
        <v>13.4</v>
      </c>
      <c r="M1611" s="338">
        <v>16.399999999999999</v>
      </c>
    </row>
    <row r="1612" spans="1:13" s="321" customFormat="1" ht="17.45" customHeight="1">
      <c r="A1612" s="339">
        <v>31</v>
      </c>
      <c r="B1612" s="89">
        <v>7.9</v>
      </c>
      <c r="C1612" s="89"/>
      <c r="D1612" s="89">
        <v>20.8</v>
      </c>
      <c r="E1612" s="89"/>
      <c r="F1612" s="89">
        <v>24.1</v>
      </c>
      <c r="G1612" s="89"/>
      <c r="H1612" s="340">
        <v>27.9</v>
      </c>
      <c r="I1612" s="340">
        <v>24.3</v>
      </c>
      <c r="J1612" s="340"/>
      <c r="K1612" s="340">
        <v>23.8</v>
      </c>
      <c r="L1612" s="340"/>
      <c r="M1612" s="341">
        <v>15.2</v>
      </c>
    </row>
    <row r="1613" spans="1:13" s="321" customFormat="1" ht="17.45" customHeight="1">
      <c r="A1613" s="342" t="s">
        <v>22</v>
      </c>
      <c r="B1613" s="92">
        <f t="shared" ref="B1613:M1613" si="18">SUM(B1582:B1612)</f>
        <v>409.19999999999993</v>
      </c>
      <c r="C1613" s="93">
        <f t="shared" si="18"/>
        <v>349.9</v>
      </c>
      <c r="D1613" s="93">
        <f t="shared" si="18"/>
        <v>591.59999999999991</v>
      </c>
      <c r="E1613" s="93">
        <f t="shared" si="18"/>
        <v>675.5</v>
      </c>
      <c r="F1613" s="93">
        <f t="shared" si="18"/>
        <v>769.49999999999989</v>
      </c>
      <c r="G1613" s="93">
        <f t="shared" si="18"/>
        <v>777.69999999999982</v>
      </c>
      <c r="H1613" s="93">
        <f t="shared" si="18"/>
        <v>824.00000000000011</v>
      </c>
      <c r="I1613" s="93">
        <f t="shared" si="18"/>
        <v>821.39999999999986</v>
      </c>
      <c r="J1613" s="93">
        <f t="shared" si="18"/>
        <v>774.69999999999993</v>
      </c>
      <c r="K1613" s="93">
        <f t="shared" si="18"/>
        <v>749.7</v>
      </c>
      <c r="L1613" s="93">
        <f t="shared" si="18"/>
        <v>568</v>
      </c>
      <c r="M1613" s="94">
        <f t="shared" si="18"/>
        <v>490.79999999999995</v>
      </c>
    </row>
    <row r="1614" spans="1:13" s="321" customFormat="1" ht="17.45" customHeight="1">
      <c r="A1614" s="336" t="s">
        <v>23</v>
      </c>
      <c r="B1614" s="343">
        <f t="shared" ref="B1614:M1614" si="19">AVERAGE(B1582:B1612)</f>
        <v>13.199999999999998</v>
      </c>
      <c r="C1614" s="344">
        <f t="shared" si="19"/>
        <v>12.065517241379309</v>
      </c>
      <c r="D1614" s="344">
        <f t="shared" si="19"/>
        <v>19.083870967741934</v>
      </c>
      <c r="E1614" s="344">
        <f t="shared" si="19"/>
        <v>22.516666666666666</v>
      </c>
      <c r="F1614" s="344">
        <f t="shared" si="19"/>
        <v>24.822580645161288</v>
      </c>
      <c r="G1614" s="344">
        <f t="shared" si="19"/>
        <v>25.923333333333328</v>
      </c>
      <c r="H1614" s="344">
        <f t="shared" si="19"/>
        <v>26.580645161290327</v>
      </c>
      <c r="I1614" s="344">
        <f t="shared" si="19"/>
        <v>26.496774193548383</v>
      </c>
      <c r="J1614" s="344">
        <f t="shared" si="19"/>
        <v>25.823333333333331</v>
      </c>
      <c r="K1614" s="344">
        <f t="shared" si="19"/>
        <v>24.183870967741935</v>
      </c>
      <c r="L1614" s="344">
        <f t="shared" si="19"/>
        <v>18.933333333333334</v>
      </c>
      <c r="M1614" s="345">
        <f t="shared" si="19"/>
        <v>15.832258064516127</v>
      </c>
    </row>
    <row r="1615" spans="1:13" s="321" customFormat="1" ht="17.45" customHeight="1">
      <c r="A1615" s="342" t="s">
        <v>24</v>
      </c>
      <c r="B1615" s="276">
        <f t="shared" ref="B1615:M1615" si="20">MAX(B1582:B1612)</f>
        <v>21</v>
      </c>
      <c r="C1615" s="277">
        <f t="shared" si="20"/>
        <v>18.2</v>
      </c>
      <c r="D1615" s="277">
        <f t="shared" si="20"/>
        <v>23.8</v>
      </c>
      <c r="E1615" s="277">
        <f t="shared" si="20"/>
        <v>26.2</v>
      </c>
      <c r="F1615" s="277">
        <f t="shared" si="20"/>
        <v>28.6</v>
      </c>
      <c r="G1615" s="277">
        <f t="shared" si="20"/>
        <v>29</v>
      </c>
      <c r="H1615" s="277">
        <f t="shared" si="20"/>
        <v>30</v>
      </c>
      <c r="I1615" s="277">
        <f t="shared" si="20"/>
        <v>29.4</v>
      </c>
      <c r="J1615" s="277">
        <f t="shared" si="20"/>
        <v>28.1</v>
      </c>
      <c r="K1615" s="277">
        <f t="shared" si="20"/>
        <v>26.1</v>
      </c>
      <c r="L1615" s="277">
        <f t="shared" si="20"/>
        <v>23.8</v>
      </c>
      <c r="M1615" s="278">
        <f t="shared" si="20"/>
        <v>19.2</v>
      </c>
    </row>
    <row r="1616" spans="1:13" s="321" customFormat="1" ht="17.45" customHeight="1">
      <c r="A1616" s="346" t="s">
        <v>16</v>
      </c>
      <c r="B1616" s="347">
        <f t="shared" ref="B1616:M1616" si="21">MATCH(B1615,(B1582:B1612),0)</f>
        <v>13</v>
      </c>
      <c r="C1616" s="348">
        <f t="shared" si="21"/>
        <v>24</v>
      </c>
      <c r="D1616" s="348">
        <f t="shared" si="21"/>
        <v>30</v>
      </c>
      <c r="E1616" s="348">
        <f t="shared" si="21"/>
        <v>21</v>
      </c>
      <c r="F1616" s="348">
        <f t="shared" si="21"/>
        <v>28</v>
      </c>
      <c r="G1616" s="348">
        <f t="shared" si="21"/>
        <v>26</v>
      </c>
      <c r="H1616" s="348">
        <f t="shared" si="21"/>
        <v>23</v>
      </c>
      <c r="I1616" s="348">
        <f t="shared" si="21"/>
        <v>17</v>
      </c>
      <c r="J1616" s="348">
        <f t="shared" si="21"/>
        <v>24</v>
      </c>
      <c r="K1616" s="348">
        <f t="shared" si="21"/>
        <v>4</v>
      </c>
      <c r="L1616" s="348">
        <f t="shared" si="21"/>
        <v>1</v>
      </c>
      <c r="M1616" s="349">
        <f t="shared" si="21"/>
        <v>5</v>
      </c>
    </row>
    <row r="1617" spans="1:13" s="321" customFormat="1" ht="17.45" customHeight="1">
      <c r="A1617" s="350" t="s">
        <v>36</v>
      </c>
      <c r="B1617" s="106">
        <f t="shared" ref="B1617:M1617" si="22">MIN(B1582:B1612)</f>
        <v>7.9</v>
      </c>
      <c r="C1617" s="85">
        <f t="shared" si="22"/>
        <v>6.7</v>
      </c>
      <c r="D1617" s="85">
        <f t="shared" si="22"/>
        <v>11.8</v>
      </c>
      <c r="E1617" s="85">
        <f t="shared" si="22"/>
        <v>16.899999999999999</v>
      </c>
      <c r="F1617" s="85">
        <f t="shared" si="22"/>
        <v>21.5</v>
      </c>
      <c r="G1617" s="85">
        <f t="shared" si="22"/>
        <v>24.2</v>
      </c>
      <c r="H1617" s="85">
        <f t="shared" si="22"/>
        <v>23.9</v>
      </c>
      <c r="I1617" s="85">
        <f t="shared" si="22"/>
        <v>24.3</v>
      </c>
      <c r="J1617" s="85">
        <f t="shared" si="22"/>
        <v>23.4</v>
      </c>
      <c r="K1617" s="85">
        <f t="shared" si="22"/>
        <v>21.9</v>
      </c>
      <c r="L1617" s="85">
        <f t="shared" si="22"/>
        <v>13.4</v>
      </c>
      <c r="M1617" s="86">
        <f t="shared" si="22"/>
        <v>12.1</v>
      </c>
    </row>
    <row r="1618" spans="1:13" s="321" customFormat="1" ht="17.45" customHeight="1">
      <c r="A1618" s="351" t="s">
        <v>16</v>
      </c>
      <c r="B1618" s="285">
        <f t="shared" ref="B1618:M1618" si="23">MATCH(B1617,(B1582:B1612),0)</f>
        <v>31</v>
      </c>
      <c r="C1618" s="286">
        <f t="shared" si="23"/>
        <v>2</v>
      </c>
      <c r="D1618" s="286">
        <f t="shared" si="23"/>
        <v>1</v>
      </c>
      <c r="E1618" s="286">
        <f t="shared" si="23"/>
        <v>3</v>
      </c>
      <c r="F1618" s="286">
        <f t="shared" si="23"/>
        <v>19</v>
      </c>
      <c r="G1618" s="286">
        <f t="shared" si="23"/>
        <v>2</v>
      </c>
      <c r="H1618" s="286">
        <f t="shared" si="23"/>
        <v>16</v>
      </c>
      <c r="I1618" s="286">
        <f t="shared" si="23"/>
        <v>31</v>
      </c>
      <c r="J1618" s="286">
        <f t="shared" si="23"/>
        <v>30</v>
      </c>
      <c r="K1618" s="286">
        <f t="shared" si="23"/>
        <v>15</v>
      </c>
      <c r="L1618" s="286">
        <f t="shared" si="23"/>
        <v>30</v>
      </c>
      <c r="M1618" s="287">
        <f t="shared" si="23"/>
        <v>24</v>
      </c>
    </row>
    <row r="1619" spans="1:13" s="321" customFormat="1" ht="17.45" customHeight="1">
      <c r="A1619" s="352" t="s">
        <v>43</v>
      </c>
      <c r="B1619" s="353"/>
      <c r="C1619" s="354" t="s">
        <v>44</v>
      </c>
      <c r="D1619" s="355"/>
      <c r="E1619" s="355"/>
      <c r="F1619" s="355"/>
      <c r="G1619" s="356">
        <f>MAX(B1615:M1615)</f>
        <v>30</v>
      </c>
      <c r="H1619" s="357" t="s">
        <v>45</v>
      </c>
      <c r="I1619" s="355"/>
      <c r="J1619" s="358" t="s">
        <v>16</v>
      </c>
      <c r="K1619" s="359">
        <f>HLOOKUP(G1619,B1615:M1616,2,FALSE)</f>
        <v>23</v>
      </c>
      <c r="L1619" s="360" t="s">
        <v>15</v>
      </c>
      <c r="M1619" s="361" t="str">
        <f>MID("I   II  III IV  V   VI  VII VIII IX  X   XI  XII ",(MATCH(G1619,B1615:M1615,0)-1)*4+1,4)</f>
        <v xml:space="preserve">VII </v>
      </c>
    </row>
    <row r="1620" spans="1:13" s="321" customFormat="1" ht="17.45" customHeight="1">
      <c r="A1620" s="362" t="s">
        <v>46</v>
      </c>
      <c r="B1620" s="363"/>
      <c r="C1620" s="364" t="s">
        <v>47</v>
      </c>
      <c r="D1620" s="365"/>
      <c r="E1620" s="365"/>
      <c r="F1620" s="365"/>
      <c r="G1620" s="366">
        <f>MIN(B1617:M1617)</f>
        <v>6.7</v>
      </c>
      <c r="H1620" s="367" t="s">
        <v>45</v>
      </c>
      <c r="I1620" s="365"/>
      <c r="J1620" s="368" t="s">
        <v>16</v>
      </c>
      <c r="K1620" s="369">
        <f>HLOOKUP(G1620,B1617:M1618,2,FALSE)</f>
        <v>2</v>
      </c>
      <c r="L1620" s="370" t="s">
        <v>15</v>
      </c>
      <c r="M1620" s="371" t="str">
        <f>MID("I   II  III IV  V   VI  VII VIII IX  X   XI  XII ",(MATCH(G1620,B1617:M1617,0)-1)*4+1,4)</f>
        <v xml:space="preserve">II  </v>
      </c>
    </row>
    <row r="1621" spans="1:13" s="321" customFormat="1" ht="17.45" customHeight="1">
      <c r="A1621" s="372" t="s">
        <v>48</v>
      </c>
      <c r="B1621" s="373"/>
      <c r="C1621" s="374" t="s">
        <v>49</v>
      </c>
      <c r="D1621" s="375"/>
      <c r="E1621" s="375"/>
      <c r="F1621" s="376"/>
      <c r="G1621" s="377">
        <f>AVERAGE(B1582:M1612)</f>
        <v>21.316939890710376</v>
      </c>
      <c r="H1621" s="378" t="s">
        <v>45</v>
      </c>
      <c r="I1621" s="375"/>
      <c r="J1621" s="375"/>
      <c r="K1621" s="375"/>
      <c r="L1621" s="375"/>
      <c r="M1621" s="379"/>
    </row>
    <row r="1622" spans="1:13" s="321" customFormat="1" ht="17.45" customHeight="1">
      <c r="A1622" s="316" t="s">
        <v>70</v>
      </c>
      <c r="B1622" s="380"/>
      <c r="C1622" s="380"/>
      <c r="D1622" s="380"/>
      <c r="E1622" s="380"/>
      <c r="F1622" s="380"/>
      <c r="G1622" s="380"/>
      <c r="H1622" s="380"/>
      <c r="I1622" s="380"/>
      <c r="J1622" s="380"/>
      <c r="K1622" s="318" t="s">
        <v>71</v>
      </c>
      <c r="M1622" s="382"/>
    </row>
    <row r="1623" spans="1:13" s="321" customFormat="1" ht="17.45" customHeight="1">
      <c r="A1623" s="316" t="s">
        <v>72</v>
      </c>
      <c r="B1623" s="380"/>
      <c r="C1623" s="383"/>
      <c r="D1623" s="322" t="s">
        <v>78</v>
      </c>
      <c r="E1623" s="384"/>
      <c r="F1623" s="384"/>
      <c r="G1623" s="384"/>
      <c r="H1623" s="384"/>
      <c r="I1623" s="384"/>
      <c r="J1623" s="384"/>
      <c r="K1623" s="318" t="s">
        <v>73</v>
      </c>
      <c r="M1623" s="382"/>
    </row>
    <row r="1624" spans="1:13" s="390" customFormat="1" ht="17.45" customHeight="1">
      <c r="A1624" s="385"/>
      <c r="B1624" s="386"/>
      <c r="C1624" s="387"/>
      <c r="D1624" s="388"/>
      <c r="E1624" s="389"/>
      <c r="G1624" s="391" t="s">
        <v>57</v>
      </c>
      <c r="H1624" s="389">
        <v>2009</v>
      </c>
      <c r="I1624" s="388"/>
      <c r="J1624" s="388"/>
      <c r="K1624" s="392" t="s">
        <v>75</v>
      </c>
      <c r="L1624" s="393"/>
      <c r="M1624" s="393"/>
    </row>
    <row r="1625" spans="1:13" s="321" customFormat="1" ht="17.45" customHeight="1">
      <c r="A1625" s="394" t="s">
        <v>59</v>
      </c>
      <c r="B1625" s="395" t="s">
        <v>2</v>
      </c>
      <c r="C1625" s="396" t="s">
        <v>3</v>
      </c>
      <c r="D1625" s="395" t="s">
        <v>4</v>
      </c>
      <c r="E1625" s="396" t="s">
        <v>5</v>
      </c>
      <c r="F1625" s="395" t="s">
        <v>6</v>
      </c>
      <c r="G1625" s="396" t="s">
        <v>7</v>
      </c>
      <c r="H1625" s="395" t="s">
        <v>8</v>
      </c>
      <c r="I1625" s="396" t="s">
        <v>9</v>
      </c>
      <c r="J1625" s="395" t="s">
        <v>10</v>
      </c>
      <c r="K1625" s="396" t="s">
        <v>11</v>
      </c>
      <c r="L1625" s="395" t="s">
        <v>12</v>
      </c>
      <c r="M1625" s="395" t="s">
        <v>13</v>
      </c>
    </row>
    <row r="1626" spans="1:13" s="321" customFormat="1" ht="17.45" customHeight="1">
      <c r="A1626" s="397">
        <v>1</v>
      </c>
      <c r="B1626" s="398">
        <v>14.2</v>
      </c>
      <c r="C1626" s="398">
        <v>16.3</v>
      </c>
      <c r="D1626" s="398">
        <v>15.7</v>
      </c>
      <c r="E1626" s="398">
        <v>17.3</v>
      </c>
      <c r="F1626" s="398">
        <v>23.6</v>
      </c>
      <c r="G1626" s="398">
        <v>25.7</v>
      </c>
      <c r="H1626" s="398">
        <v>25.4</v>
      </c>
      <c r="I1626" s="398">
        <v>26.5</v>
      </c>
      <c r="J1626" s="398">
        <v>26.1</v>
      </c>
      <c r="K1626" s="398">
        <v>22.9</v>
      </c>
      <c r="L1626" s="398">
        <v>23.1</v>
      </c>
      <c r="M1626" s="399">
        <v>18.7</v>
      </c>
    </row>
    <row r="1627" spans="1:13" s="321" customFormat="1" ht="17.45" customHeight="1">
      <c r="A1627" s="400">
        <v>2</v>
      </c>
      <c r="B1627" s="398">
        <v>14.6</v>
      </c>
      <c r="C1627" s="398">
        <v>16.8</v>
      </c>
      <c r="D1627" s="398">
        <v>14.5</v>
      </c>
      <c r="E1627" s="398">
        <v>16.2</v>
      </c>
      <c r="F1627" s="398">
        <v>21.8</v>
      </c>
      <c r="G1627" s="398">
        <v>26.9</v>
      </c>
      <c r="H1627" s="398">
        <v>28.2</v>
      </c>
      <c r="I1627" s="398">
        <v>27</v>
      </c>
      <c r="J1627" s="398">
        <v>27</v>
      </c>
      <c r="K1627" s="398">
        <v>24.3</v>
      </c>
      <c r="L1627" s="398">
        <v>23.4</v>
      </c>
      <c r="M1627" s="399">
        <v>18.100000000000001</v>
      </c>
    </row>
    <row r="1628" spans="1:13" s="321" customFormat="1" ht="17.45" customHeight="1">
      <c r="A1628" s="400">
        <v>3</v>
      </c>
      <c r="B1628" s="398">
        <v>14.2</v>
      </c>
      <c r="C1628" s="398">
        <v>17.5</v>
      </c>
      <c r="D1628" s="398">
        <v>14</v>
      </c>
      <c r="E1628" s="398">
        <v>17.3</v>
      </c>
      <c r="F1628" s="398">
        <v>23.2</v>
      </c>
      <c r="G1628" s="398">
        <v>22</v>
      </c>
      <c r="H1628" s="398">
        <v>28.8</v>
      </c>
      <c r="I1628" s="398">
        <v>28</v>
      </c>
      <c r="J1628" s="398">
        <v>27.1</v>
      </c>
      <c r="K1628" s="398">
        <v>26.1</v>
      </c>
      <c r="L1628" s="398">
        <v>19.399999999999999</v>
      </c>
      <c r="M1628" s="399">
        <v>18</v>
      </c>
    </row>
    <row r="1629" spans="1:13" s="321" customFormat="1" ht="17.45" customHeight="1">
      <c r="A1629" s="400">
        <v>4</v>
      </c>
      <c r="B1629" s="398">
        <v>12.4</v>
      </c>
      <c r="C1629" s="398">
        <v>17.899999999999999</v>
      </c>
      <c r="D1629" s="398">
        <v>15.7</v>
      </c>
      <c r="E1629" s="398">
        <v>21.4</v>
      </c>
      <c r="F1629" s="398">
        <v>22.9</v>
      </c>
      <c r="G1629" s="398">
        <v>23.6</v>
      </c>
      <c r="H1629" s="398">
        <v>25.9</v>
      </c>
      <c r="I1629" s="398">
        <v>29.1</v>
      </c>
      <c r="J1629" s="398">
        <v>26.5</v>
      </c>
      <c r="K1629" s="398">
        <v>26</v>
      </c>
      <c r="L1629" s="398">
        <v>19.399999999999999</v>
      </c>
      <c r="M1629" s="399">
        <v>16.8</v>
      </c>
    </row>
    <row r="1630" spans="1:13" s="321" customFormat="1" ht="17.45" customHeight="1">
      <c r="A1630" s="400">
        <v>5</v>
      </c>
      <c r="B1630" s="398">
        <v>17</v>
      </c>
      <c r="C1630" s="398">
        <v>18.100000000000001</v>
      </c>
      <c r="D1630" s="398">
        <v>17.5</v>
      </c>
      <c r="E1630" s="398">
        <v>18.2</v>
      </c>
      <c r="F1630" s="398">
        <v>23.1</v>
      </c>
      <c r="G1630" s="398">
        <v>25.7</v>
      </c>
      <c r="H1630" s="398">
        <v>24.9</v>
      </c>
      <c r="I1630" s="398">
        <v>26.1</v>
      </c>
      <c r="J1630" s="398">
        <v>27.5</v>
      </c>
      <c r="K1630" s="398">
        <v>26.1</v>
      </c>
      <c r="L1630" s="398">
        <v>18.8</v>
      </c>
      <c r="M1630" s="399">
        <v>17.5</v>
      </c>
    </row>
    <row r="1631" spans="1:13" s="321" customFormat="1" ht="17.45" customHeight="1">
      <c r="A1631" s="400">
        <v>6</v>
      </c>
      <c r="B1631" s="398">
        <v>17.2</v>
      </c>
      <c r="C1631" s="398">
        <v>18.399999999999999</v>
      </c>
      <c r="D1631" s="398">
        <v>16.899999999999999</v>
      </c>
      <c r="E1631" s="398">
        <v>19.2</v>
      </c>
      <c r="F1631" s="398">
        <v>24.1</v>
      </c>
      <c r="G1631" s="398">
        <v>26.3</v>
      </c>
      <c r="H1631" s="398">
        <v>24</v>
      </c>
      <c r="I1631" s="398">
        <v>27.4</v>
      </c>
      <c r="J1631" s="398">
        <v>27.9</v>
      </c>
      <c r="K1631" s="398">
        <v>24.5</v>
      </c>
      <c r="L1631" s="398">
        <v>18.7</v>
      </c>
      <c r="M1631" s="399">
        <v>18</v>
      </c>
    </row>
    <row r="1632" spans="1:13" s="321" customFormat="1" ht="17.45" customHeight="1">
      <c r="A1632" s="400">
        <v>7</v>
      </c>
      <c r="B1632" s="398">
        <v>15.4</v>
      </c>
      <c r="C1632" s="398">
        <v>18.5</v>
      </c>
      <c r="D1632" s="398">
        <v>15.9</v>
      </c>
      <c r="E1632" s="398">
        <v>18.399999999999999</v>
      </c>
      <c r="F1632" s="398">
        <v>24.3</v>
      </c>
      <c r="G1632" s="398">
        <v>28.4</v>
      </c>
      <c r="H1632" s="398">
        <v>24.4</v>
      </c>
      <c r="I1632" s="398">
        <v>28</v>
      </c>
      <c r="J1632" s="398">
        <v>28</v>
      </c>
      <c r="K1632" s="398">
        <v>23.9</v>
      </c>
      <c r="L1632" s="398">
        <v>21.5</v>
      </c>
      <c r="M1632" s="399">
        <v>20.2</v>
      </c>
    </row>
    <row r="1633" spans="1:13" s="321" customFormat="1" ht="17.45" customHeight="1">
      <c r="A1633" s="400">
        <v>8</v>
      </c>
      <c r="B1633" s="398">
        <v>13.7</v>
      </c>
      <c r="C1633" s="398">
        <v>18.100000000000001</v>
      </c>
      <c r="D1633" s="398">
        <v>14.8</v>
      </c>
      <c r="E1633" s="398">
        <v>20.3</v>
      </c>
      <c r="F1633" s="398">
        <v>23.8</v>
      </c>
      <c r="G1633" s="398">
        <v>29.3</v>
      </c>
      <c r="H1633" s="398">
        <v>26.5</v>
      </c>
      <c r="I1633" s="398">
        <v>28.1</v>
      </c>
      <c r="J1633" s="398">
        <v>27.7</v>
      </c>
      <c r="K1633" s="398">
        <v>24.9</v>
      </c>
      <c r="L1633" s="398">
        <v>23.5</v>
      </c>
      <c r="M1633" s="399">
        <v>21.1</v>
      </c>
    </row>
    <row r="1634" spans="1:13" s="321" customFormat="1" ht="17.45" customHeight="1">
      <c r="A1634" s="400">
        <v>9</v>
      </c>
      <c r="B1634" s="398">
        <v>13.5</v>
      </c>
      <c r="C1634" s="398">
        <v>18.100000000000001</v>
      </c>
      <c r="D1634" s="398">
        <v>16.100000000000001</v>
      </c>
      <c r="E1634" s="398">
        <v>21.1</v>
      </c>
      <c r="F1634" s="398">
        <v>23.9</v>
      </c>
      <c r="G1634" s="398">
        <v>30.1</v>
      </c>
      <c r="H1634" s="398">
        <v>27.1</v>
      </c>
      <c r="I1634" s="398">
        <v>29.3</v>
      </c>
      <c r="J1634" s="398">
        <v>28.2</v>
      </c>
      <c r="K1634" s="398">
        <v>25.9</v>
      </c>
      <c r="L1634" s="398">
        <v>25</v>
      </c>
      <c r="M1634" s="399">
        <v>20.9</v>
      </c>
    </row>
    <row r="1635" spans="1:13" s="321" customFormat="1" ht="17.45" customHeight="1">
      <c r="A1635" s="400">
        <v>10</v>
      </c>
      <c r="B1635" s="398">
        <v>11.2</v>
      </c>
      <c r="C1635" s="398">
        <v>17.5</v>
      </c>
      <c r="D1635" s="398">
        <v>17.100000000000001</v>
      </c>
      <c r="E1635" s="398">
        <v>22.7</v>
      </c>
      <c r="F1635" s="398">
        <v>24.8</v>
      </c>
      <c r="G1635" s="398">
        <v>29.3</v>
      </c>
      <c r="H1635" s="398">
        <v>27.8</v>
      </c>
      <c r="I1635" s="398">
        <v>29</v>
      </c>
      <c r="J1635" s="398">
        <v>27.3</v>
      </c>
      <c r="K1635" s="398">
        <v>26.9</v>
      </c>
      <c r="L1635" s="398">
        <v>25.7</v>
      </c>
      <c r="M1635" s="399">
        <v>20.7</v>
      </c>
    </row>
    <row r="1636" spans="1:13" s="321" customFormat="1" ht="17.45" customHeight="1">
      <c r="A1636" s="400">
        <v>11</v>
      </c>
      <c r="B1636" s="398">
        <v>9.6999999999999993</v>
      </c>
      <c r="C1636" s="398">
        <v>18.8</v>
      </c>
      <c r="D1636" s="398">
        <v>18.899999999999999</v>
      </c>
      <c r="E1636" s="398">
        <v>22.9</v>
      </c>
      <c r="F1636" s="398">
        <v>23.4</v>
      </c>
      <c r="G1636" s="398">
        <v>26.5</v>
      </c>
      <c r="H1636" s="398">
        <v>28.4</v>
      </c>
      <c r="I1636" s="398">
        <v>27.1</v>
      </c>
      <c r="J1636" s="398">
        <v>27.4</v>
      </c>
      <c r="K1636" s="398">
        <v>25.4</v>
      </c>
      <c r="L1636" s="398">
        <v>25.1</v>
      </c>
      <c r="M1636" s="399">
        <v>20.399999999999999</v>
      </c>
    </row>
    <row r="1637" spans="1:13" s="321" customFormat="1" ht="17.45" customHeight="1">
      <c r="A1637" s="400">
        <v>12</v>
      </c>
      <c r="B1637" s="398">
        <v>10.5</v>
      </c>
      <c r="C1637" s="398">
        <v>19.899999999999999</v>
      </c>
      <c r="D1637" s="398">
        <v>21.3</v>
      </c>
      <c r="E1637" s="398">
        <v>23.5</v>
      </c>
      <c r="F1637" s="398">
        <v>25.7</v>
      </c>
      <c r="G1637" s="398">
        <v>24.9</v>
      </c>
      <c r="H1637" s="398">
        <v>25.6</v>
      </c>
      <c r="I1637" s="398">
        <v>26.9</v>
      </c>
      <c r="J1637" s="398">
        <v>25.6</v>
      </c>
      <c r="K1637" s="398">
        <v>25.9</v>
      </c>
      <c r="L1637" s="398">
        <v>26.8</v>
      </c>
      <c r="M1637" s="399">
        <v>21</v>
      </c>
    </row>
    <row r="1638" spans="1:13" s="321" customFormat="1" ht="17.45" customHeight="1">
      <c r="A1638" s="400">
        <v>13</v>
      </c>
      <c r="B1638" s="398">
        <v>12</v>
      </c>
      <c r="C1638" s="398">
        <v>22</v>
      </c>
      <c r="D1638" s="398">
        <v>18</v>
      </c>
      <c r="E1638" s="398">
        <v>24.4</v>
      </c>
      <c r="F1638" s="398">
        <v>25.3</v>
      </c>
      <c r="G1638" s="398">
        <v>25.5</v>
      </c>
      <c r="H1638" s="398">
        <v>24.7</v>
      </c>
      <c r="I1638" s="398">
        <v>26.5</v>
      </c>
      <c r="J1638" s="398">
        <v>25.9</v>
      </c>
      <c r="K1638" s="398">
        <v>25.8</v>
      </c>
      <c r="L1638" s="398">
        <v>20.6</v>
      </c>
      <c r="M1638" s="399">
        <v>21.1</v>
      </c>
    </row>
    <row r="1639" spans="1:13" s="321" customFormat="1" ht="17.45" customHeight="1">
      <c r="A1639" s="400">
        <v>14</v>
      </c>
      <c r="B1639" s="398">
        <v>11.1</v>
      </c>
      <c r="C1639" s="398">
        <v>21.6</v>
      </c>
      <c r="D1639" s="398">
        <v>14.4</v>
      </c>
      <c r="E1639" s="398">
        <v>21.9</v>
      </c>
      <c r="F1639" s="398">
        <v>24.2</v>
      </c>
      <c r="G1639" s="398">
        <v>28.5</v>
      </c>
      <c r="H1639" s="398">
        <v>26.1</v>
      </c>
      <c r="I1639" s="398">
        <v>26.5</v>
      </c>
      <c r="J1639" s="398">
        <v>27.4</v>
      </c>
      <c r="K1639" s="398">
        <v>21.9</v>
      </c>
      <c r="L1639" s="398">
        <v>20.5</v>
      </c>
      <c r="M1639" s="399">
        <v>21.1</v>
      </c>
    </row>
    <row r="1640" spans="1:13" s="321" customFormat="1" ht="17.45" customHeight="1">
      <c r="A1640" s="400">
        <v>15</v>
      </c>
      <c r="B1640" s="398">
        <v>9.9</v>
      </c>
      <c r="C1640" s="398">
        <v>21.6</v>
      </c>
      <c r="D1640" s="398">
        <v>14.6</v>
      </c>
      <c r="E1640" s="398">
        <v>24</v>
      </c>
      <c r="F1640" s="398">
        <v>23.5</v>
      </c>
      <c r="G1640" s="398">
        <v>26.8</v>
      </c>
      <c r="H1640" s="398">
        <v>27.8</v>
      </c>
      <c r="I1640" s="398">
        <v>26</v>
      </c>
      <c r="J1640" s="398">
        <v>28.1</v>
      </c>
      <c r="K1640" s="398">
        <v>20.5</v>
      </c>
      <c r="L1640" s="398">
        <v>15.7</v>
      </c>
      <c r="M1640" s="399">
        <v>21.9</v>
      </c>
    </row>
    <row r="1641" spans="1:13" s="321" customFormat="1" ht="17.45" customHeight="1">
      <c r="A1641" s="400">
        <v>16</v>
      </c>
      <c r="B1641" s="398">
        <v>10.8</v>
      </c>
      <c r="C1641" s="398">
        <v>23.4</v>
      </c>
      <c r="D1641" s="398">
        <v>16.8</v>
      </c>
      <c r="E1641" s="398">
        <v>24.3</v>
      </c>
      <c r="F1641" s="398">
        <v>25.9</v>
      </c>
      <c r="G1641" s="398">
        <v>24.7</v>
      </c>
      <c r="H1641" s="398">
        <v>26.3</v>
      </c>
      <c r="I1641" s="398">
        <v>24.4</v>
      </c>
      <c r="J1641" s="398">
        <v>25.3</v>
      </c>
      <c r="K1641" s="398">
        <v>21.4</v>
      </c>
      <c r="L1641" s="398">
        <v>14.5</v>
      </c>
      <c r="M1641" s="399">
        <v>17.5</v>
      </c>
    </row>
    <row r="1642" spans="1:13" s="321" customFormat="1" ht="17.45" customHeight="1">
      <c r="A1642" s="400">
        <v>17</v>
      </c>
      <c r="B1642" s="398">
        <v>12.2</v>
      </c>
      <c r="C1642" s="398">
        <v>23.1</v>
      </c>
      <c r="D1642" s="398">
        <v>19</v>
      </c>
      <c r="E1642" s="398">
        <v>24.9</v>
      </c>
      <c r="F1642" s="398">
        <v>25.4</v>
      </c>
      <c r="G1642" s="398">
        <v>25.7</v>
      </c>
      <c r="H1642" s="398">
        <v>25.6</v>
      </c>
      <c r="I1642" s="398">
        <v>25.5</v>
      </c>
      <c r="J1642" s="398">
        <v>25</v>
      </c>
      <c r="K1642" s="398">
        <v>22.4</v>
      </c>
      <c r="L1642" s="398">
        <v>15.6</v>
      </c>
      <c r="M1642" s="399">
        <v>15.4</v>
      </c>
    </row>
    <row r="1643" spans="1:13" s="321" customFormat="1" ht="17.45" customHeight="1">
      <c r="A1643" s="400">
        <v>18</v>
      </c>
      <c r="B1643" s="398">
        <v>16.2</v>
      </c>
      <c r="C1643" s="398">
        <v>22.7</v>
      </c>
      <c r="D1643" s="398">
        <v>21.1</v>
      </c>
      <c r="E1643" s="398">
        <v>24.7</v>
      </c>
      <c r="F1643" s="398">
        <v>23.9</v>
      </c>
      <c r="G1643" s="398">
        <v>27.3</v>
      </c>
      <c r="H1643" s="398">
        <v>25.8</v>
      </c>
      <c r="I1643" s="398">
        <v>27.5</v>
      </c>
      <c r="J1643" s="398">
        <v>26.5</v>
      </c>
      <c r="K1643" s="398">
        <v>23.6</v>
      </c>
      <c r="L1643" s="398">
        <v>13.8</v>
      </c>
      <c r="M1643" s="399">
        <v>14.8</v>
      </c>
    </row>
    <row r="1644" spans="1:13" s="321" customFormat="1" ht="17.45" customHeight="1">
      <c r="A1644" s="400">
        <v>19</v>
      </c>
      <c r="B1644" s="398">
        <v>16.899999999999999</v>
      </c>
      <c r="C1644" s="398">
        <v>22.4</v>
      </c>
      <c r="D1644" s="398">
        <v>22.3</v>
      </c>
      <c r="E1644" s="398">
        <v>25.4</v>
      </c>
      <c r="F1644" s="398">
        <v>24.7</v>
      </c>
      <c r="G1644" s="398">
        <v>28.2</v>
      </c>
      <c r="H1644" s="398">
        <v>27.4</v>
      </c>
      <c r="I1644" s="398">
        <v>27.7</v>
      </c>
      <c r="J1644" s="398">
        <v>27.5</v>
      </c>
      <c r="K1644" s="398">
        <v>24.9</v>
      </c>
      <c r="L1644" s="398">
        <v>13.6</v>
      </c>
      <c r="M1644" s="399">
        <v>14.3</v>
      </c>
    </row>
    <row r="1645" spans="1:13" s="321" customFormat="1" ht="17.45" customHeight="1">
      <c r="A1645" s="400">
        <v>20</v>
      </c>
      <c r="B1645" s="398">
        <v>18.2</v>
      </c>
      <c r="C1645" s="398">
        <v>18.3</v>
      </c>
      <c r="D1645" s="398">
        <v>23.1</v>
      </c>
      <c r="E1645" s="398">
        <v>24</v>
      </c>
      <c r="F1645" s="398">
        <v>23.8</v>
      </c>
      <c r="G1645" s="398">
        <v>29.6</v>
      </c>
      <c r="H1645" s="398">
        <v>23.6</v>
      </c>
      <c r="I1645" s="398">
        <v>27.6</v>
      </c>
      <c r="J1645" s="398">
        <v>28.6</v>
      </c>
      <c r="K1645" s="398">
        <v>24.3</v>
      </c>
      <c r="L1645" s="398">
        <v>14.1</v>
      </c>
      <c r="M1645" s="399">
        <v>13.9</v>
      </c>
    </row>
    <row r="1646" spans="1:13" s="321" customFormat="1" ht="17.45" customHeight="1">
      <c r="A1646" s="400">
        <v>21</v>
      </c>
      <c r="B1646" s="398">
        <v>18.600000000000001</v>
      </c>
      <c r="C1646" s="398">
        <v>17.7</v>
      </c>
      <c r="D1646" s="398">
        <v>23.1</v>
      </c>
      <c r="E1646" s="398">
        <v>25.3</v>
      </c>
      <c r="F1646" s="398">
        <v>24.5</v>
      </c>
      <c r="G1646" s="398">
        <v>30.2</v>
      </c>
      <c r="H1646" s="398">
        <v>25.6</v>
      </c>
      <c r="I1646" s="398">
        <v>26.9</v>
      </c>
      <c r="J1646" s="398">
        <v>24.1</v>
      </c>
      <c r="K1646" s="398">
        <v>22.1</v>
      </c>
      <c r="L1646" s="398">
        <v>14.1</v>
      </c>
      <c r="M1646" s="399">
        <v>12.2</v>
      </c>
    </row>
    <row r="1647" spans="1:13" s="321" customFormat="1" ht="17.45" customHeight="1">
      <c r="A1647" s="400">
        <v>22</v>
      </c>
      <c r="B1647" s="398">
        <v>16.8</v>
      </c>
      <c r="C1647" s="398">
        <v>19.7</v>
      </c>
      <c r="D1647" s="398">
        <v>23.9</v>
      </c>
      <c r="E1647" s="398">
        <v>24.9</v>
      </c>
      <c r="F1647" s="398">
        <v>25.6</v>
      </c>
      <c r="G1647" s="398">
        <v>30.4</v>
      </c>
      <c r="H1647" s="398">
        <v>27.4</v>
      </c>
      <c r="I1647" s="398">
        <v>23.7</v>
      </c>
      <c r="J1647" s="398">
        <v>23.9</v>
      </c>
      <c r="K1647" s="398">
        <v>21.7</v>
      </c>
      <c r="L1647" s="398">
        <v>14.5</v>
      </c>
      <c r="M1647" s="399">
        <v>14.7</v>
      </c>
    </row>
    <row r="1648" spans="1:13" s="321" customFormat="1" ht="17.45" customHeight="1">
      <c r="A1648" s="400">
        <v>23</v>
      </c>
      <c r="B1648" s="398">
        <v>16.600000000000001</v>
      </c>
      <c r="C1648" s="398">
        <v>22.7</v>
      </c>
      <c r="D1648" s="398">
        <v>24.1</v>
      </c>
      <c r="E1648" s="398">
        <v>25.4</v>
      </c>
      <c r="F1648" s="398">
        <v>25.8</v>
      </c>
      <c r="G1648" s="398">
        <v>24.4</v>
      </c>
      <c r="H1648" s="398">
        <v>27.9</v>
      </c>
      <c r="I1648" s="398">
        <v>25.9</v>
      </c>
      <c r="J1648" s="398">
        <v>24.2</v>
      </c>
      <c r="K1648" s="398">
        <v>21.7</v>
      </c>
      <c r="L1648" s="398">
        <v>13.3</v>
      </c>
      <c r="M1648" s="399">
        <v>14.2</v>
      </c>
    </row>
    <row r="1649" spans="1:13" s="321" customFormat="1" ht="17.45" customHeight="1">
      <c r="A1649" s="400">
        <v>24</v>
      </c>
      <c r="B1649" s="398">
        <v>10.9</v>
      </c>
      <c r="C1649" s="398">
        <v>23.2</v>
      </c>
      <c r="D1649" s="398">
        <v>23.8</v>
      </c>
      <c r="E1649" s="398">
        <v>26.8</v>
      </c>
      <c r="F1649" s="398">
        <v>26.7</v>
      </c>
      <c r="G1649" s="398">
        <v>29.1</v>
      </c>
      <c r="H1649" s="398">
        <v>28.5</v>
      </c>
      <c r="I1649" s="398">
        <v>27.4</v>
      </c>
      <c r="J1649" s="398">
        <v>26.2</v>
      </c>
      <c r="K1649" s="398">
        <v>23.4</v>
      </c>
      <c r="L1649" s="398">
        <v>15.1</v>
      </c>
      <c r="M1649" s="399">
        <v>16.600000000000001</v>
      </c>
    </row>
    <row r="1650" spans="1:13" s="321" customFormat="1" ht="17.45" customHeight="1">
      <c r="A1650" s="400">
        <v>25</v>
      </c>
      <c r="B1650" s="398">
        <v>10</v>
      </c>
      <c r="C1650" s="398">
        <v>23.4</v>
      </c>
      <c r="D1650" s="398">
        <v>20.100000000000001</v>
      </c>
      <c r="E1650" s="398">
        <v>22.3</v>
      </c>
      <c r="F1650" s="398">
        <v>26.8</v>
      </c>
      <c r="G1650" s="398">
        <v>28</v>
      </c>
      <c r="H1650" s="398">
        <v>28.9</v>
      </c>
      <c r="I1650" s="398">
        <v>27.7</v>
      </c>
      <c r="J1650" s="398">
        <v>25.5</v>
      </c>
      <c r="K1650" s="398">
        <v>25.3</v>
      </c>
      <c r="L1650" s="398">
        <v>18.399999999999999</v>
      </c>
      <c r="M1650" s="399">
        <v>19.600000000000001</v>
      </c>
    </row>
    <row r="1651" spans="1:13" s="321" customFormat="1" ht="17.45" customHeight="1">
      <c r="A1651" s="400">
        <v>26</v>
      </c>
      <c r="B1651" s="398">
        <v>9.6999999999999993</v>
      </c>
      <c r="C1651" s="398">
        <v>23.5</v>
      </c>
      <c r="D1651" s="398">
        <v>19.7</v>
      </c>
      <c r="E1651" s="398">
        <v>22.7</v>
      </c>
      <c r="F1651" s="398">
        <v>27.1</v>
      </c>
      <c r="G1651" s="398">
        <v>25.6</v>
      </c>
      <c r="H1651" s="398">
        <v>25.8</v>
      </c>
      <c r="I1651" s="398">
        <v>27.8</v>
      </c>
      <c r="J1651" s="398">
        <v>25</v>
      </c>
      <c r="K1651" s="398">
        <v>25</v>
      </c>
      <c r="L1651" s="398">
        <v>19.600000000000001</v>
      </c>
      <c r="M1651" s="399">
        <v>19.8</v>
      </c>
    </row>
    <row r="1652" spans="1:13" s="321" customFormat="1" ht="17.45" customHeight="1">
      <c r="A1652" s="400">
        <v>27</v>
      </c>
      <c r="B1652" s="398">
        <v>11.8</v>
      </c>
      <c r="C1652" s="398">
        <v>23.4</v>
      </c>
      <c r="D1652" s="398">
        <v>21.1</v>
      </c>
      <c r="E1652" s="398">
        <v>22.4</v>
      </c>
      <c r="F1652" s="398">
        <v>27.4</v>
      </c>
      <c r="G1652" s="398">
        <v>25.9</v>
      </c>
      <c r="H1652" s="398">
        <v>28.7</v>
      </c>
      <c r="I1652" s="398">
        <v>28.1</v>
      </c>
      <c r="J1652" s="398">
        <v>25.4</v>
      </c>
      <c r="K1652" s="398">
        <v>24.7</v>
      </c>
      <c r="L1652" s="398">
        <v>21.4</v>
      </c>
      <c r="M1652" s="399">
        <v>18.600000000000001</v>
      </c>
    </row>
    <row r="1653" spans="1:13" s="321" customFormat="1" ht="17.45" customHeight="1">
      <c r="A1653" s="400">
        <v>28</v>
      </c>
      <c r="B1653" s="398">
        <v>12.8</v>
      </c>
      <c r="C1653" s="398">
        <v>21.6</v>
      </c>
      <c r="D1653" s="398">
        <v>22.9</v>
      </c>
      <c r="E1653" s="398">
        <v>22.9</v>
      </c>
      <c r="F1653" s="398">
        <v>27.7</v>
      </c>
      <c r="G1653" s="398">
        <v>27.9</v>
      </c>
      <c r="H1653" s="398">
        <v>27.2</v>
      </c>
      <c r="I1653" s="398">
        <v>28.7</v>
      </c>
      <c r="J1653" s="398">
        <v>25.9</v>
      </c>
      <c r="K1653" s="398">
        <v>24.9</v>
      </c>
      <c r="L1653" s="398">
        <v>21.4</v>
      </c>
      <c r="M1653" s="399">
        <v>14.3</v>
      </c>
    </row>
    <row r="1654" spans="1:13" s="321" customFormat="1" ht="17.45" customHeight="1">
      <c r="A1654" s="400">
        <v>29</v>
      </c>
      <c r="B1654" s="398">
        <v>12.4</v>
      </c>
      <c r="C1654" s="398"/>
      <c r="D1654" s="398">
        <v>23.9</v>
      </c>
      <c r="E1654" s="398">
        <v>22.9</v>
      </c>
      <c r="F1654" s="398">
        <v>22.5</v>
      </c>
      <c r="G1654" s="398">
        <v>26.7</v>
      </c>
      <c r="H1654" s="398">
        <v>26.4</v>
      </c>
      <c r="I1654" s="398">
        <v>28.3</v>
      </c>
      <c r="J1654" s="398">
        <v>26.7</v>
      </c>
      <c r="K1654" s="398">
        <v>23.5</v>
      </c>
      <c r="L1654" s="398">
        <v>20.6</v>
      </c>
      <c r="M1654" s="399">
        <v>14.9</v>
      </c>
    </row>
    <row r="1655" spans="1:13" s="321" customFormat="1" ht="17.45" customHeight="1">
      <c r="A1655" s="400">
        <v>30</v>
      </c>
      <c r="B1655" s="398">
        <v>11.7</v>
      </c>
      <c r="C1655" s="398"/>
      <c r="D1655" s="398">
        <v>20.9</v>
      </c>
      <c r="E1655" s="398">
        <v>23.1</v>
      </c>
      <c r="F1655" s="398">
        <v>23.5</v>
      </c>
      <c r="G1655" s="398">
        <v>25.4</v>
      </c>
      <c r="H1655" s="398">
        <v>27.1</v>
      </c>
      <c r="I1655" s="398">
        <v>27.6</v>
      </c>
      <c r="J1655" s="398">
        <v>23.2</v>
      </c>
      <c r="K1655" s="398">
        <v>22.5</v>
      </c>
      <c r="L1655" s="398">
        <v>21.5</v>
      </c>
      <c r="M1655" s="399">
        <v>16.7</v>
      </c>
    </row>
    <row r="1656" spans="1:13" s="321" customFormat="1" ht="17.45" customHeight="1">
      <c r="A1656" s="401">
        <v>31</v>
      </c>
      <c r="B1656" s="402">
        <v>14.9</v>
      </c>
      <c r="C1656" s="402"/>
      <c r="D1656" s="402">
        <v>18</v>
      </c>
      <c r="E1656" s="402"/>
      <c r="F1656" s="402">
        <v>25</v>
      </c>
      <c r="G1656" s="402"/>
      <c r="H1656" s="402">
        <v>26.9</v>
      </c>
      <c r="I1656" s="402">
        <v>25.5</v>
      </c>
      <c r="J1656" s="402"/>
      <c r="K1656" s="402">
        <v>22.4</v>
      </c>
      <c r="L1656" s="402"/>
      <c r="M1656" s="403">
        <v>17</v>
      </c>
    </row>
    <row r="1657" spans="1:13" s="321" customFormat="1" ht="17.45" customHeight="1">
      <c r="A1657" s="404" t="s">
        <v>60</v>
      </c>
      <c r="B1657" s="405">
        <f t="shared" ref="B1657:M1657" si="24">SUM(B1626:B1656)</f>
        <v>417.09999999999997</v>
      </c>
      <c r="C1657" s="406">
        <f t="shared" si="24"/>
        <v>566.19999999999993</v>
      </c>
      <c r="D1657" s="406">
        <f t="shared" si="24"/>
        <v>589.20000000000016</v>
      </c>
      <c r="E1657" s="406">
        <f t="shared" si="24"/>
        <v>670.79999999999984</v>
      </c>
      <c r="F1657" s="406">
        <f t="shared" si="24"/>
        <v>763.9</v>
      </c>
      <c r="G1657" s="406">
        <f t="shared" si="24"/>
        <v>808.6</v>
      </c>
      <c r="H1657" s="406">
        <f t="shared" si="24"/>
        <v>824.7</v>
      </c>
      <c r="I1657" s="406">
        <f t="shared" si="24"/>
        <v>841.80000000000007</v>
      </c>
      <c r="J1657" s="406">
        <f t="shared" si="24"/>
        <v>790.7</v>
      </c>
      <c r="K1657" s="406">
        <f t="shared" si="24"/>
        <v>744.8</v>
      </c>
      <c r="L1657" s="406">
        <f t="shared" si="24"/>
        <v>578.70000000000016</v>
      </c>
      <c r="M1657" s="407">
        <f t="shared" si="24"/>
        <v>550.00000000000011</v>
      </c>
    </row>
    <row r="1658" spans="1:13" s="321" customFormat="1" ht="17.45" customHeight="1">
      <c r="A1658" s="400" t="s">
        <v>61</v>
      </c>
      <c r="B1658" s="408">
        <f t="shared" ref="B1658:M1658" si="25">AVERAGE(B1626:B1656)</f>
        <v>13.454838709677418</v>
      </c>
      <c r="C1658" s="409">
        <f t="shared" si="25"/>
        <v>20.221428571428568</v>
      </c>
      <c r="D1658" s="409">
        <f t="shared" si="25"/>
        <v>19.006451612903231</v>
      </c>
      <c r="E1658" s="409">
        <f t="shared" si="25"/>
        <v>22.359999999999996</v>
      </c>
      <c r="F1658" s="409">
        <f t="shared" si="25"/>
        <v>24.641935483870967</v>
      </c>
      <c r="G1658" s="409">
        <f t="shared" si="25"/>
        <v>26.953333333333333</v>
      </c>
      <c r="H1658" s="409">
        <f t="shared" si="25"/>
        <v>26.603225806451615</v>
      </c>
      <c r="I1658" s="409">
        <f t="shared" si="25"/>
        <v>27.154838709677421</v>
      </c>
      <c r="J1658" s="409">
        <f t="shared" si="25"/>
        <v>26.356666666666669</v>
      </c>
      <c r="K1658" s="409">
        <f t="shared" si="25"/>
        <v>24.025806451612901</v>
      </c>
      <c r="L1658" s="409">
        <f t="shared" si="25"/>
        <v>19.290000000000006</v>
      </c>
      <c r="M1658" s="410">
        <f t="shared" si="25"/>
        <v>17.741935483870972</v>
      </c>
    </row>
    <row r="1659" spans="1:13" s="321" customFormat="1" ht="17.45" customHeight="1">
      <c r="A1659" s="404" t="s">
        <v>24</v>
      </c>
      <c r="B1659" s="411">
        <f t="shared" ref="B1659:M1659" si="26">MAX(B1626:B1656)</f>
        <v>18.600000000000001</v>
      </c>
      <c r="C1659" s="412">
        <f t="shared" si="26"/>
        <v>23.5</v>
      </c>
      <c r="D1659" s="412">
        <f t="shared" si="26"/>
        <v>24.1</v>
      </c>
      <c r="E1659" s="412">
        <f t="shared" si="26"/>
        <v>26.8</v>
      </c>
      <c r="F1659" s="412">
        <f t="shared" si="26"/>
        <v>27.7</v>
      </c>
      <c r="G1659" s="412">
        <f t="shared" si="26"/>
        <v>30.4</v>
      </c>
      <c r="H1659" s="412">
        <f t="shared" si="26"/>
        <v>28.9</v>
      </c>
      <c r="I1659" s="412">
        <f t="shared" si="26"/>
        <v>29.3</v>
      </c>
      <c r="J1659" s="412">
        <f t="shared" si="26"/>
        <v>28.6</v>
      </c>
      <c r="K1659" s="412">
        <f t="shared" si="26"/>
        <v>26.9</v>
      </c>
      <c r="L1659" s="412">
        <f t="shared" si="26"/>
        <v>26.8</v>
      </c>
      <c r="M1659" s="413">
        <f t="shared" si="26"/>
        <v>21.9</v>
      </c>
    </row>
    <row r="1660" spans="1:13" s="321" customFormat="1" ht="17.45" customHeight="1">
      <c r="A1660" s="414" t="s">
        <v>59</v>
      </c>
      <c r="B1660" s="415">
        <f t="shared" ref="B1660:M1660" si="27">MATCH(B1659,(B1626:B1656),0)</f>
        <v>21</v>
      </c>
      <c r="C1660" s="416">
        <f t="shared" si="27"/>
        <v>26</v>
      </c>
      <c r="D1660" s="416">
        <f t="shared" si="27"/>
        <v>23</v>
      </c>
      <c r="E1660" s="416">
        <f t="shared" si="27"/>
        <v>24</v>
      </c>
      <c r="F1660" s="416">
        <f t="shared" si="27"/>
        <v>28</v>
      </c>
      <c r="G1660" s="416">
        <f t="shared" si="27"/>
        <v>22</v>
      </c>
      <c r="H1660" s="416">
        <f t="shared" si="27"/>
        <v>25</v>
      </c>
      <c r="I1660" s="416">
        <f t="shared" si="27"/>
        <v>9</v>
      </c>
      <c r="J1660" s="416">
        <f t="shared" si="27"/>
        <v>20</v>
      </c>
      <c r="K1660" s="416">
        <f t="shared" si="27"/>
        <v>10</v>
      </c>
      <c r="L1660" s="416">
        <f t="shared" si="27"/>
        <v>12</v>
      </c>
      <c r="M1660" s="417">
        <f t="shared" si="27"/>
        <v>15</v>
      </c>
    </row>
    <row r="1661" spans="1:13" s="321" customFormat="1" ht="17.45" customHeight="1">
      <c r="A1661" s="418" t="s">
        <v>36</v>
      </c>
      <c r="B1661" s="419">
        <f t="shared" ref="B1661:M1661" si="28">MIN(B1626:B1656)</f>
        <v>9.6999999999999993</v>
      </c>
      <c r="C1661" s="398">
        <f t="shared" si="28"/>
        <v>16.3</v>
      </c>
      <c r="D1661" s="398">
        <f t="shared" si="28"/>
        <v>14</v>
      </c>
      <c r="E1661" s="398">
        <f t="shared" si="28"/>
        <v>16.2</v>
      </c>
      <c r="F1661" s="398">
        <f t="shared" si="28"/>
        <v>21.8</v>
      </c>
      <c r="G1661" s="398">
        <f t="shared" si="28"/>
        <v>22</v>
      </c>
      <c r="H1661" s="398">
        <f t="shared" si="28"/>
        <v>23.6</v>
      </c>
      <c r="I1661" s="398">
        <f t="shared" si="28"/>
        <v>23.7</v>
      </c>
      <c r="J1661" s="398">
        <f t="shared" si="28"/>
        <v>23.2</v>
      </c>
      <c r="K1661" s="398">
        <f t="shared" si="28"/>
        <v>20.5</v>
      </c>
      <c r="L1661" s="398">
        <f t="shared" si="28"/>
        <v>13.3</v>
      </c>
      <c r="M1661" s="399">
        <f t="shared" si="28"/>
        <v>12.2</v>
      </c>
    </row>
    <row r="1662" spans="1:13" s="321" customFormat="1" ht="17.45" customHeight="1">
      <c r="A1662" s="420" t="s">
        <v>59</v>
      </c>
      <c r="B1662" s="421">
        <f t="shared" ref="B1662:M1662" si="29">MATCH(B1661,(B1626:B1656),0)</f>
        <v>11</v>
      </c>
      <c r="C1662" s="422">
        <f t="shared" si="29"/>
        <v>1</v>
      </c>
      <c r="D1662" s="422">
        <f t="shared" si="29"/>
        <v>3</v>
      </c>
      <c r="E1662" s="422">
        <f t="shared" si="29"/>
        <v>2</v>
      </c>
      <c r="F1662" s="422">
        <f t="shared" si="29"/>
        <v>2</v>
      </c>
      <c r="G1662" s="422">
        <f t="shared" si="29"/>
        <v>3</v>
      </c>
      <c r="H1662" s="422">
        <f t="shared" si="29"/>
        <v>20</v>
      </c>
      <c r="I1662" s="422">
        <f t="shared" si="29"/>
        <v>22</v>
      </c>
      <c r="J1662" s="422">
        <f t="shared" si="29"/>
        <v>30</v>
      </c>
      <c r="K1662" s="422">
        <f t="shared" si="29"/>
        <v>15</v>
      </c>
      <c r="L1662" s="422">
        <f t="shared" si="29"/>
        <v>23</v>
      </c>
      <c r="M1662" s="423">
        <f t="shared" si="29"/>
        <v>21</v>
      </c>
    </row>
    <row r="1663" spans="1:13" s="321" customFormat="1" ht="17.45" customHeight="1">
      <c r="A1663" s="424" t="s">
        <v>62</v>
      </c>
      <c r="B1663" s="425"/>
      <c r="C1663" s="426" t="s">
        <v>63</v>
      </c>
      <c r="D1663" s="427"/>
      <c r="E1663" s="427"/>
      <c r="F1663" s="427"/>
      <c r="G1663" s="428">
        <f>MAX(B1659:M1659)</f>
        <v>30.4</v>
      </c>
      <c r="H1663" s="429" t="s">
        <v>45</v>
      </c>
      <c r="I1663" s="427"/>
      <c r="J1663" s="430" t="s">
        <v>59</v>
      </c>
      <c r="K1663" s="431">
        <f>HLOOKUP(G1663,B1659:M1660,2,FALSE)</f>
        <v>22</v>
      </c>
      <c r="L1663" s="432" t="s">
        <v>64</v>
      </c>
      <c r="M1663" s="433" t="str">
        <f>MID("I   II  III IV  V   VI  VII VIII IX  X   XI  XII ",(MATCH(G1663,B1659:M1659,0)-1)*4+1,4)</f>
        <v xml:space="preserve">VI  </v>
      </c>
    </row>
    <row r="1664" spans="1:13" s="321" customFormat="1" ht="17.45" customHeight="1">
      <c r="A1664" s="434" t="s">
        <v>65</v>
      </c>
      <c r="B1664" s="435"/>
      <c r="C1664" s="436" t="s">
        <v>66</v>
      </c>
      <c r="D1664" s="437"/>
      <c r="E1664" s="437"/>
      <c r="F1664" s="437"/>
      <c r="G1664" s="438">
        <f>MIN(B1661:M1661)</f>
        <v>9.6999999999999993</v>
      </c>
      <c r="H1664" s="439" t="s">
        <v>45</v>
      </c>
      <c r="I1664" s="437"/>
      <c r="J1664" s="440" t="s">
        <v>59</v>
      </c>
      <c r="K1664" s="441">
        <f>HLOOKUP(G1664,B1661:M1662,2,FALSE)</f>
        <v>11</v>
      </c>
      <c r="L1664" s="442" t="s">
        <v>64</v>
      </c>
      <c r="M1664" s="443" t="str">
        <f>MID("I   II  III IV  V   VI  VII VIII IX  X   XI  XII ",(MATCH(G1664,B1661:M1661,0)-1)*4+1,4)</f>
        <v xml:space="preserve">I   </v>
      </c>
    </row>
    <row r="1665" spans="1:13" s="321" customFormat="1" ht="17.45" customHeight="1">
      <c r="A1665" s="444" t="s">
        <v>67</v>
      </c>
      <c r="B1665" s="445"/>
      <c r="C1665" s="446" t="s">
        <v>68</v>
      </c>
      <c r="D1665" s="447"/>
      <c r="E1665" s="447"/>
      <c r="F1665" s="448"/>
      <c r="G1665" s="449">
        <f>AVERAGE(B1626:M1656)</f>
        <v>22.319178082191765</v>
      </c>
      <c r="H1665" s="450" t="s">
        <v>45</v>
      </c>
      <c r="I1665" s="447"/>
      <c r="J1665" s="447"/>
      <c r="K1665" s="447"/>
      <c r="L1665" s="447"/>
      <c r="M1665" s="451"/>
    </row>
    <row r="1666" spans="1:13" s="321" customFormat="1" ht="17.45" customHeight="1">
      <c r="A1666" s="452" t="s">
        <v>17</v>
      </c>
      <c r="B1666" s="453"/>
      <c r="C1666" s="453"/>
      <c r="D1666" s="453"/>
      <c r="E1666" s="453"/>
      <c r="F1666" s="453"/>
      <c r="G1666" s="453"/>
      <c r="H1666" s="453"/>
      <c r="I1666" s="453"/>
      <c r="J1666" s="453"/>
      <c r="K1666" s="454" t="s">
        <v>76</v>
      </c>
      <c r="L1666" s="455"/>
      <c r="M1666" s="456"/>
    </row>
    <row r="1667" spans="1:13" s="321" customFormat="1" ht="17.45" customHeight="1">
      <c r="A1667" s="452" t="s">
        <v>18</v>
      </c>
      <c r="B1667" s="453"/>
      <c r="C1667" s="453"/>
      <c r="D1667" s="458"/>
      <c r="E1667" s="458" t="s">
        <v>78</v>
      </c>
      <c r="F1667" s="458"/>
      <c r="G1667" s="458"/>
      <c r="H1667" s="458"/>
      <c r="I1667" s="458"/>
      <c r="J1667" s="458"/>
      <c r="K1667" s="454" t="s">
        <v>77</v>
      </c>
      <c r="L1667" s="455"/>
      <c r="M1667" s="456"/>
    </row>
    <row r="1668" spans="1:13" s="321" customFormat="1" ht="17.45" customHeight="1">
      <c r="A1668" s="459"/>
      <c r="B1668" s="144"/>
      <c r="C1668" s="145"/>
      <c r="D1668" s="146"/>
      <c r="E1668" s="147"/>
      <c r="F1668" s="148" t="s">
        <v>20</v>
      </c>
      <c r="G1668" s="149">
        <v>2010</v>
      </c>
      <c r="H1668" s="147"/>
      <c r="I1668" s="146"/>
      <c r="J1668" s="146"/>
      <c r="K1668" s="460" t="s">
        <v>53</v>
      </c>
      <c r="L1668" s="461"/>
      <c r="M1668" s="461"/>
    </row>
    <row r="1669" spans="1:13" s="321" customFormat="1" ht="17.45" customHeight="1">
      <c r="A1669" s="462" t="s">
        <v>16</v>
      </c>
      <c r="B1669" s="463" t="s">
        <v>2</v>
      </c>
      <c r="C1669" s="464" t="s">
        <v>3</v>
      </c>
      <c r="D1669" s="464" t="s">
        <v>4</v>
      </c>
      <c r="E1669" s="464" t="s">
        <v>5</v>
      </c>
      <c r="F1669" s="464" t="s">
        <v>6</v>
      </c>
      <c r="G1669" s="464" t="s">
        <v>7</v>
      </c>
      <c r="H1669" s="464" t="s">
        <v>8</v>
      </c>
      <c r="I1669" s="464" t="s">
        <v>9</v>
      </c>
      <c r="J1669" s="464" t="s">
        <v>10</v>
      </c>
      <c r="K1669" s="464" t="s">
        <v>11</v>
      </c>
      <c r="L1669" s="464" t="s">
        <v>12</v>
      </c>
      <c r="M1669" s="465" t="s">
        <v>13</v>
      </c>
    </row>
    <row r="1670" spans="1:13" s="321" customFormat="1" ht="17.45" customHeight="1">
      <c r="A1670" s="466">
        <v>1</v>
      </c>
      <c r="B1670" s="467">
        <v>16.100000000000001</v>
      </c>
      <c r="C1670" s="468">
        <v>22.3</v>
      </c>
      <c r="D1670" s="468">
        <v>23.9</v>
      </c>
      <c r="E1670" s="468">
        <v>22.9</v>
      </c>
      <c r="F1670" s="468">
        <v>23</v>
      </c>
      <c r="G1670" s="468">
        <v>27.9</v>
      </c>
      <c r="H1670" s="468">
        <v>28.2</v>
      </c>
      <c r="I1670" s="468">
        <v>28</v>
      </c>
      <c r="J1670" s="468">
        <v>27.2</v>
      </c>
      <c r="K1670" s="468">
        <v>26.1</v>
      </c>
      <c r="L1670" s="468">
        <v>16.3</v>
      </c>
      <c r="M1670" s="469">
        <v>18.399999999999999</v>
      </c>
    </row>
    <row r="1671" spans="1:13" s="321" customFormat="1" ht="17.45" customHeight="1">
      <c r="A1671" s="470">
        <v>2</v>
      </c>
      <c r="B1671" s="471">
        <v>15.5</v>
      </c>
      <c r="C1671" s="472">
        <v>21.9</v>
      </c>
      <c r="D1671" s="472">
        <v>23.8</v>
      </c>
      <c r="E1671" s="472">
        <v>20.6</v>
      </c>
      <c r="F1671" s="472">
        <v>23.4</v>
      </c>
      <c r="G1671" s="472">
        <v>25.7</v>
      </c>
      <c r="H1671" s="472">
        <v>28.9</v>
      </c>
      <c r="I1671" s="472">
        <v>26.4</v>
      </c>
      <c r="J1671" s="472">
        <v>27.4</v>
      </c>
      <c r="K1671" s="472">
        <v>25.9</v>
      </c>
      <c r="L1671" s="472">
        <v>17</v>
      </c>
      <c r="M1671" s="473">
        <v>17.5</v>
      </c>
    </row>
    <row r="1672" spans="1:13" s="321" customFormat="1" ht="17.45" customHeight="1">
      <c r="A1672" s="470">
        <v>3</v>
      </c>
      <c r="B1672" s="471">
        <v>17</v>
      </c>
      <c r="C1672" s="472">
        <v>22.8</v>
      </c>
      <c r="D1672" s="472">
        <v>22.3</v>
      </c>
      <c r="E1672" s="472">
        <v>18.5</v>
      </c>
      <c r="F1672" s="472">
        <v>23.6</v>
      </c>
      <c r="G1672" s="472">
        <v>25.5</v>
      </c>
      <c r="H1672" s="472">
        <v>28.5</v>
      </c>
      <c r="I1672" s="472">
        <v>26.5</v>
      </c>
      <c r="J1672" s="472">
        <v>27.1</v>
      </c>
      <c r="K1672" s="472">
        <v>25.7</v>
      </c>
      <c r="L1672" s="472">
        <v>17</v>
      </c>
      <c r="M1672" s="473">
        <v>17.8</v>
      </c>
    </row>
    <row r="1673" spans="1:13" s="321" customFormat="1" ht="17.45" customHeight="1">
      <c r="A1673" s="470">
        <v>4</v>
      </c>
      <c r="B1673" s="471">
        <v>18.100000000000001</v>
      </c>
      <c r="C1673" s="472">
        <v>23.2</v>
      </c>
      <c r="D1673" s="472">
        <v>23.5</v>
      </c>
      <c r="E1673" s="472">
        <v>20</v>
      </c>
      <c r="F1673" s="472">
        <v>25.3</v>
      </c>
      <c r="G1673" s="472">
        <v>26.5</v>
      </c>
      <c r="H1673" s="472">
        <v>29.5</v>
      </c>
      <c r="I1673" s="472">
        <v>27.4</v>
      </c>
      <c r="J1673" s="472">
        <v>28.6</v>
      </c>
      <c r="K1673" s="472">
        <v>25.7</v>
      </c>
      <c r="L1673" s="472">
        <v>17.2</v>
      </c>
      <c r="M1673" s="473">
        <v>17.100000000000001</v>
      </c>
    </row>
    <row r="1674" spans="1:13" s="321" customFormat="1" ht="17.45" customHeight="1">
      <c r="A1674" s="470">
        <v>5</v>
      </c>
      <c r="B1674" s="471">
        <v>19.899999999999999</v>
      </c>
      <c r="C1674" s="472">
        <v>21.9</v>
      </c>
      <c r="D1674" s="472">
        <v>23.4</v>
      </c>
      <c r="E1674" s="472">
        <v>21.5</v>
      </c>
      <c r="F1674" s="472">
        <v>25.5</v>
      </c>
      <c r="G1674" s="472">
        <v>26.2</v>
      </c>
      <c r="H1674" s="472">
        <v>30</v>
      </c>
      <c r="I1674" s="472">
        <v>24.7</v>
      </c>
      <c r="J1674" s="472">
        <v>28.1</v>
      </c>
      <c r="K1674" s="472">
        <v>22.6</v>
      </c>
      <c r="L1674" s="472">
        <v>18.7</v>
      </c>
      <c r="M1674" s="473">
        <v>18.600000000000001</v>
      </c>
    </row>
    <row r="1675" spans="1:13" s="321" customFormat="1" ht="17.45" customHeight="1">
      <c r="A1675" s="470">
        <v>6</v>
      </c>
      <c r="B1675" s="471">
        <v>18.399999999999999</v>
      </c>
      <c r="C1675" s="472">
        <v>21.8</v>
      </c>
      <c r="D1675" s="472">
        <v>23</v>
      </c>
      <c r="E1675" s="472">
        <v>23.6</v>
      </c>
      <c r="F1675" s="472">
        <v>26.6</v>
      </c>
      <c r="G1675" s="472">
        <v>26.6</v>
      </c>
      <c r="H1675" s="472">
        <v>30</v>
      </c>
      <c r="I1675" s="472">
        <v>26.7</v>
      </c>
      <c r="J1675" s="472">
        <v>27.8</v>
      </c>
      <c r="K1675" s="472">
        <v>25</v>
      </c>
      <c r="L1675" s="472">
        <v>18.8</v>
      </c>
      <c r="M1675" s="473">
        <v>21.8</v>
      </c>
    </row>
    <row r="1676" spans="1:13" s="321" customFormat="1" ht="17.45" customHeight="1">
      <c r="A1676" s="470">
        <v>7</v>
      </c>
      <c r="B1676" s="471">
        <v>15.2</v>
      </c>
      <c r="C1676" s="472">
        <v>23.7</v>
      </c>
      <c r="D1676" s="472">
        <v>19.3</v>
      </c>
      <c r="E1676" s="472">
        <v>21.4</v>
      </c>
      <c r="F1676" s="472">
        <v>27.2</v>
      </c>
      <c r="G1676" s="472">
        <v>24.4</v>
      </c>
      <c r="H1676" s="472">
        <v>30.5</v>
      </c>
      <c r="I1676" s="472">
        <v>26.4</v>
      </c>
      <c r="J1676" s="472">
        <v>26.8</v>
      </c>
      <c r="K1676" s="472">
        <v>24.6</v>
      </c>
      <c r="L1676" s="472">
        <v>18.5</v>
      </c>
      <c r="M1676" s="473">
        <v>18.399999999999999</v>
      </c>
    </row>
    <row r="1677" spans="1:13" s="321" customFormat="1" ht="17.45" customHeight="1">
      <c r="A1677" s="470">
        <v>8</v>
      </c>
      <c r="B1677" s="471">
        <v>13.1</v>
      </c>
      <c r="C1677" s="472">
        <v>23.7</v>
      </c>
      <c r="D1677" s="472">
        <v>15.5</v>
      </c>
      <c r="E1677" s="472">
        <v>19.7</v>
      </c>
      <c r="F1677" s="472">
        <v>27.2</v>
      </c>
      <c r="G1677" s="472">
        <v>25</v>
      </c>
      <c r="H1677" s="472">
        <v>27</v>
      </c>
      <c r="I1677" s="472">
        <v>26.5</v>
      </c>
      <c r="J1677" s="472">
        <v>26.6</v>
      </c>
      <c r="K1677" s="472">
        <v>25.8</v>
      </c>
      <c r="L1677" s="472">
        <v>19.3</v>
      </c>
      <c r="M1677" s="473">
        <v>17.2</v>
      </c>
    </row>
    <row r="1678" spans="1:13" s="321" customFormat="1" ht="17.45" customHeight="1">
      <c r="A1678" s="470">
        <v>9</v>
      </c>
      <c r="B1678" s="471">
        <v>15</v>
      </c>
      <c r="C1678" s="472">
        <v>23.2</v>
      </c>
      <c r="D1678" s="472">
        <v>15.2</v>
      </c>
      <c r="E1678" s="472">
        <v>20.2</v>
      </c>
      <c r="F1678" s="472">
        <v>27.2</v>
      </c>
      <c r="G1678" s="472">
        <v>28.6</v>
      </c>
      <c r="H1678" s="472">
        <v>27.1</v>
      </c>
      <c r="I1678" s="472">
        <v>27.5</v>
      </c>
      <c r="J1678" s="472">
        <v>26.1</v>
      </c>
      <c r="K1678" s="472">
        <v>25.3</v>
      </c>
      <c r="L1678" s="472">
        <v>19.899999999999999</v>
      </c>
      <c r="M1678" s="473">
        <v>14.6</v>
      </c>
    </row>
    <row r="1679" spans="1:13" s="321" customFormat="1" ht="17.45" customHeight="1">
      <c r="A1679" s="470">
        <v>10</v>
      </c>
      <c r="B1679" s="471">
        <v>16.7</v>
      </c>
      <c r="C1679" s="472">
        <v>22.3</v>
      </c>
      <c r="D1679" s="472">
        <v>14.4</v>
      </c>
      <c r="E1679" s="472">
        <v>21.3</v>
      </c>
      <c r="F1679" s="472">
        <v>23.4</v>
      </c>
      <c r="G1679" s="472">
        <v>29.1</v>
      </c>
      <c r="H1679" s="472">
        <v>29.9</v>
      </c>
      <c r="I1679" s="472">
        <v>26.7</v>
      </c>
      <c r="J1679" s="472">
        <v>27</v>
      </c>
      <c r="K1679" s="472">
        <v>26.2</v>
      </c>
      <c r="L1679" s="472">
        <v>19.600000000000001</v>
      </c>
      <c r="M1679" s="473">
        <v>17.600000000000001</v>
      </c>
    </row>
    <row r="1680" spans="1:13" s="321" customFormat="1" ht="17.45" customHeight="1">
      <c r="A1680" s="470">
        <v>11</v>
      </c>
      <c r="B1680" s="471">
        <v>15.5</v>
      </c>
      <c r="C1680" s="472">
        <v>22.4</v>
      </c>
      <c r="D1680" s="472">
        <v>14.5</v>
      </c>
      <c r="E1680" s="472">
        <v>23.4</v>
      </c>
      <c r="F1680" s="472">
        <v>22.6</v>
      </c>
      <c r="G1680" s="472">
        <v>26.1</v>
      </c>
      <c r="H1680" s="472">
        <v>27</v>
      </c>
      <c r="I1680" s="472">
        <v>27.3</v>
      </c>
      <c r="J1680" s="472">
        <v>26.5</v>
      </c>
      <c r="K1680" s="472">
        <v>26.8</v>
      </c>
      <c r="L1680" s="472">
        <v>20.399999999999999</v>
      </c>
      <c r="M1680" s="473">
        <v>19.7</v>
      </c>
    </row>
    <row r="1681" spans="1:13" s="321" customFormat="1" ht="17.45" customHeight="1">
      <c r="A1681" s="470">
        <v>12</v>
      </c>
      <c r="B1681" s="471">
        <v>13.6</v>
      </c>
      <c r="C1681" s="472">
        <v>18.399999999999999</v>
      </c>
      <c r="D1681" s="472">
        <v>14.4</v>
      </c>
      <c r="E1681" s="472">
        <v>24.6</v>
      </c>
      <c r="F1681" s="472">
        <v>24.9</v>
      </c>
      <c r="G1681" s="472">
        <v>26.8</v>
      </c>
      <c r="H1681" s="472">
        <v>29.1</v>
      </c>
      <c r="I1681" s="472">
        <v>26.5</v>
      </c>
      <c r="J1681" s="472">
        <v>26</v>
      </c>
      <c r="K1681" s="472">
        <v>26.9</v>
      </c>
      <c r="L1681" s="472">
        <v>19.2</v>
      </c>
      <c r="M1681" s="473">
        <v>21.3</v>
      </c>
    </row>
    <row r="1682" spans="1:13" s="321" customFormat="1" ht="17.45" customHeight="1">
      <c r="A1682" s="470">
        <v>13</v>
      </c>
      <c r="B1682" s="471">
        <v>13.2</v>
      </c>
      <c r="C1682" s="472">
        <v>13.8</v>
      </c>
      <c r="D1682" s="472">
        <v>18.3</v>
      </c>
      <c r="E1682" s="472">
        <v>25.6</v>
      </c>
      <c r="F1682" s="472">
        <v>26.6</v>
      </c>
      <c r="G1682" s="472">
        <v>24.1</v>
      </c>
      <c r="H1682" s="472">
        <v>23.9</v>
      </c>
      <c r="I1682" s="472">
        <v>26.7</v>
      </c>
      <c r="J1682" s="472">
        <v>25.4</v>
      </c>
      <c r="K1682" s="472">
        <v>26.7</v>
      </c>
      <c r="L1682" s="472">
        <v>18.7</v>
      </c>
      <c r="M1682" s="473">
        <v>23.6</v>
      </c>
    </row>
    <row r="1683" spans="1:13" s="321" customFormat="1" ht="17.45" customHeight="1">
      <c r="A1683" s="470">
        <v>14</v>
      </c>
      <c r="B1683" s="471">
        <v>13.5</v>
      </c>
      <c r="C1683" s="472">
        <v>13.9</v>
      </c>
      <c r="D1683" s="472">
        <v>20</v>
      </c>
      <c r="E1683" s="472">
        <v>23.5</v>
      </c>
      <c r="F1683" s="472">
        <v>27.7</v>
      </c>
      <c r="G1683" s="472">
        <v>29.3</v>
      </c>
      <c r="H1683" s="472">
        <v>26.2</v>
      </c>
      <c r="I1683" s="472">
        <v>27.3</v>
      </c>
      <c r="J1683" s="472">
        <v>24.9</v>
      </c>
      <c r="K1683" s="472">
        <v>26.1</v>
      </c>
      <c r="L1683" s="472">
        <v>21.3</v>
      </c>
      <c r="M1683" s="473">
        <v>19.3</v>
      </c>
    </row>
    <row r="1684" spans="1:13" s="321" customFormat="1" ht="17.45" customHeight="1">
      <c r="A1684" s="470">
        <v>15</v>
      </c>
      <c r="B1684" s="471">
        <v>13.2</v>
      </c>
      <c r="C1684" s="472">
        <v>12.2</v>
      </c>
      <c r="D1684" s="472">
        <v>22.4</v>
      </c>
      <c r="E1684" s="472">
        <v>15.8</v>
      </c>
      <c r="F1684" s="472">
        <v>23.7</v>
      </c>
      <c r="G1684" s="472">
        <v>30.2</v>
      </c>
      <c r="H1684" s="472">
        <v>28.1</v>
      </c>
      <c r="I1684" s="472">
        <v>27</v>
      </c>
      <c r="J1684" s="472">
        <v>23.3</v>
      </c>
      <c r="K1684" s="472">
        <v>23.9</v>
      </c>
      <c r="L1684" s="472">
        <v>23.3</v>
      </c>
      <c r="M1684" s="473">
        <v>17.2</v>
      </c>
    </row>
    <row r="1685" spans="1:13" s="321" customFormat="1" ht="17.45" customHeight="1">
      <c r="A1685" s="470">
        <v>16</v>
      </c>
      <c r="B1685" s="471">
        <v>13.8</v>
      </c>
      <c r="C1685" s="472">
        <v>10.9</v>
      </c>
      <c r="D1685" s="472">
        <v>17.899999999999999</v>
      </c>
      <c r="E1685" s="472">
        <v>15.5</v>
      </c>
      <c r="F1685" s="472">
        <v>26.2</v>
      </c>
      <c r="G1685" s="472">
        <v>30.4</v>
      </c>
      <c r="H1685" s="472">
        <v>28.2</v>
      </c>
      <c r="I1685" s="472">
        <v>26.6</v>
      </c>
      <c r="J1685" s="472">
        <v>25.1</v>
      </c>
      <c r="K1685" s="472">
        <v>21.6</v>
      </c>
      <c r="L1685" s="472">
        <v>21.7</v>
      </c>
      <c r="M1685" s="473">
        <v>10.199999999999999</v>
      </c>
    </row>
    <row r="1686" spans="1:13" s="321" customFormat="1" ht="17.45" customHeight="1">
      <c r="A1686" s="470">
        <v>17</v>
      </c>
      <c r="B1686" s="471">
        <v>16.2</v>
      </c>
      <c r="C1686" s="472">
        <v>11.2</v>
      </c>
      <c r="D1686" s="472">
        <v>18.2</v>
      </c>
      <c r="E1686" s="472">
        <v>16.2</v>
      </c>
      <c r="F1686" s="472">
        <v>27.9</v>
      </c>
      <c r="G1686" s="472">
        <v>30.4</v>
      </c>
      <c r="H1686" s="472">
        <v>27.5</v>
      </c>
      <c r="I1686" s="472">
        <v>26.1</v>
      </c>
      <c r="J1686" s="472">
        <v>25.8</v>
      </c>
      <c r="K1686" s="472">
        <v>21.8</v>
      </c>
      <c r="L1686" s="472">
        <v>19.7</v>
      </c>
      <c r="M1686" s="473">
        <v>11.5</v>
      </c>
    </row>
    <row r="1687" spans="1:13" s="321" customFormat="1" ht="17.45" customHeight="1">
      <c r="A1687" s="470">
        <v>18</v>
      </c>
      <c r="B1687" s="471">
        <v>13.9</v>
      </c>
      <c r="C1687" s="472">
        <v>12</v>
      </c>
      <c r="D1687" s="472">
        <v>19.7</v>
      </c>
      <c r="E1687" s="472">
        <v>18.899999999999999</v>
      </c>
      <c r="F1687" s="472">
        <v>27.7</v>
      </c>
      <c r="G1687" s="472">
        <v>30.5</v>
      </c>
      <c r="H1687" s="472">
        <v>24.4</v>
      </c>
      <c r="I1687" s="472">
        <v>26.8</v>
      </c>
      <c r="J1687" s="472">
        <v>25.2</v>
      </c>
      <c r="K1687" s="472">
        <v>22.9</v>
      </c>
      <c r="L1687" s="472">
        <v>21</v>
      </c>
      <c r="M1687" s="473">
        <v>11.9</v>
      </c>
    </row>
    <row r="1688" spans="1:13" s="321" customFormat="1" ht="17.45" customHeight="1">
      <c r="A1688" s="470">
        <v>19</v>
      </c>
      <c r="B1688" s="471">
        <v>14.7</v>
      </c>
      <c r="C1688" s="472">
        <v>10</v>
      </c>
      <c r="D1688" s="472">
        <v>19.5</v>
      </c>
      <c r="E1688" s="472">
        <v>21.2</v>
      </c>
      <c r="F1688" s="472">
        <v>26.9</v>
      </c>
      <c r="G1688" s="472">
        <v>30.6</v>
      </c>
      <c r="H1688" s="472">
        <v>27.9</v>
      </c>
      <c r="I1688" s="472">
        <v>26.5</v>
      </c>
      <c r="J1688" s="472">
        <v>26.5</v>
      </c>
      <c r="K1688" s="472">
        <v>23.6</v>
      </c>
      <c r="L1688" s="472">
        <v>21</v>
      </c>
      <c r="M1688" s="473">
        <v>14.2</v>
      </c>
    </row>
    <row r="1689" spans="1:13" s="321" customFormat="1" ht="17.45" customHeight="1">
      <c r="A1689" s="470">
        <v>20</v>
      </c>
      <c r="B1689" s="471">
        <v>19</v>
      </c>
      <c r="C1689" s="472">
        <v>13.8</v>
      </c>
      <c r="D1689" s="472">
        <v>20.7</v>
      </c>
      <c r="E1689" s="472">
        <v>23.8</v>
      </c>
      <c r="F1689" s="472">
        <v>28</v>
      </c>
      <c r="G1689" s="472">
        <v>30.3</v>
      </c>
      <c r="H1689" s="472">
        <v>28.7</v>
      </c>
      <c r="I1689" s="472">
        <v>27.6</v>
      </c>
      <c r="J1689" s="472">
        <v>27.4</v>
      </c>
      <c r="K1689" s="472">
        <v>22.9</v>
      </c>
      <c r="L1689" s="472">
        <v>18.399999999999999</v>
      </c>
      <c r="M1689" s="473">
        <v>16.3</v>
      </c>
    </row>
    <row r="1690" spans="1:13" s="321" customFormat="1" ht="17.45" customHeight="1">
      <c r="A1690" s="470">
        <v>21</v>
      </c>
      <c r="B1690" s="471">
        <v>19.399999999999999</v>
      </c>
      <c r="C1690" s="472">
        <v>14.7</v>
      </c>
      <c r="D1690" s="472">
        <v>22.5</v>
      </c>
      <c r="E1690" s="472">
        <v>21.9</v>
      </c>
      <c r="F1690" s="472">
        <v>26.3</v>
      </c>
      <c r="G1690" s="472">
        <v>23.9</v>
      </c>
      <c r="H1690" s="472">
        <v>26.5</v>
      </c>
      <c r="I1690" s="472">
        <v>26.6</v>
      </c>
      <c r="J1690" s="472">
        <v>28.8</v>
      </c>
      <c r="K1690" s="472">
        <v>21.5</v>
      </c>
      <c r="L1690" s="472">
        <v>20.9</v>
      </c>
      <c r="M1690" s="473">
        <v>17.399999999999999</v>
      </c>
    </row>
    <row r="1691" spans="1:13" s="321" customFormat="1" ht="17.45" customHeight="1">
      <c r="A1691" s="470">
        <v>22</v>
      </c>
      <c r="B1691" s="471">
        <v>16.2</v>
      </c>
      <c r="C1691" s="472">
        <v>14.9</v>
      </c>
      <c r="D1691" s="472">
        <v>21.5</v>
      </c>
      <c r="E1691" s="472">
        <v>23</v>
      </c>
      <c r="F1691" s="472">
        <v>27.1</v>
      </c>
      <c r="G1691" s="472">
        <v>26.8</v>
      </c>
      <c r="H1691" s="472">
        <v>26.3</v>
      </c>
      <c r="I1691" s="472">
        <v>25.7</v>
      </c>
      <c r="J1691" s="472">
        <v>24.4</v>
      </c>
      <c r="K1691" s="472">
        <v>21.8</v>
      </c>
      <c r="L1691" s="472">
        <v>21.2</v>
      </c>
      <c r="M1691" s="473">
        <v>17.5</v>
      </c>
    </row>
    <row r="1692" spans="1:13" s="321" customFormat="1" ht="17.45" customHeight="1">
      <c r="A1692" s="470">
        <v>23</v>
      </c>
      <c r="B1692" s="471">
        <v>13.6</v>
      </c>
      <c r="C1692" s="472">
        <v>17.600000000000001</v>
      </c>
      <c r="D1692" s="472">
        <v>23.3</v>
      </c>
      <c r="E1692" s="472">
        <v>20.3</v>
      </c>
      <c r="F1692" s="472">
        <v>26.7</v>
      </c>
      <c r="G1692" s="472">
        <v>27.4</v>
      </c>
      <c r="H1692" s="472">
        <v>26</v>
      </c>
      <c r="I1692" s="472">
        <v>25</v>
      </c>
      <c r="J1692" s="472">
        <v>23.8</v>
      </c>
      <c r="K1692" s="472">
        <v>21.6</v>
      </c>
      <c r="L1692" s="472">
        <v>19.8</v>
      </c>
      <c r="M1692" s="473">
        <v>18.899999999999999</v>
      </c>
    </row>
    <row r="1693" spans="1:13" s="321" customFormat="1" ht="17.45" customHeight="1">
      <c r="A1693" s="470">
        <v>24</v>
      </c>
      <c r="B1693" s="471">
        <v>13.4</v>
      </c>
      <c r="C1693" s="472">
        <v>19.600000000000001</v>
      </c>
      <c r="D1693" s="472">
        <v>24.4</v>
      </c>
      <c r="E1693" s="472">
        <v>20.100000000000001</v>
      </c>
      <c r="F1693" s="472">
        <v>26.3</v>
      </c>
      <c r="G1693" s="472">
        <v>28.7</v>
      </c>
      <c r="H1693" s="472">
        <v>26.7</v>
      </c>
      <c r="I1693" s="472">
        <v>24.9</v>
      </c>
      <c r="J1693" s="472">
        <v>22.8</v>
      </c>
      <c r="K1693" s="472">
        <v>23.1</v>
      </c>
      <c r="L1693" s="472">
        <v>21.5</v>
      </c>
      <c r="M1693" s="473">
        <v>20.5</v>
      </c>
    </row>
    <row r="1694" spans="1:13" s="321" customFormat="1" ht="17.45" customHeight="1">
      <c r="A1694" s="470">
        <v>25</v>
      </c>
      <c r="B1694" s="471">
        <v>16.100000000000001</v>
      </c>
      <c r="C1694" s="472">
        <v>21.3</v>
      </c>
      <c r="D1694" s="472">
        <v>19.2</v>
      </c>
      <c r="E1694" s="472">
        <v>21.5</v>
      </c>
      <c r="F1694" s="472">
        <v>26.6</v>
      </c>
      <c r="G1694" s="472">
        <v>30.5</v>
      </c>
      <c r="H1694" s="472">
        <v>25.7</v>
      </c>
      <c r="I1694" s="472">
        <v>24</v>
      </c>
      <c r="J1694" s="472">
        <v>24.5</v>
      </c>
      <c r="K1694" s="472">
        <v>24.9</v>
      </c>
      <c r="L1694" s="472">
        <v>19.2</v>
      </c>
      <c r="M1694" s="473">
        <v>15.5</v>
      </c>
    </row>
    <row r="1695" spans="1:13" s="321" customFormat="1" ht="17.45" customHeight="1">
      <c r="A1695" s="470">
        <v>26</v>
      </c>
      <c r="B1695" s="471">
        <v>16.399999999999999</v>
      </c>
      <c r="C1695" s="472">
        <v>21</v>
      </c>
      <c r="D1695" s="472">
        <v>18.899999999999999</v>
      </c>
      <c r="E1695" s="472">
        <v>23.7</v>
      </c>
      <c r="F1695" s="472">
        <v>27.5</v>
      </c>
      <c r="G1695" s="472">
        <v>28.4</v>
      </c>
      <c r="H1695" s="472">
        <v>26.4</v>
      </c>
      <c r="I1695" s="472">
        <v>27.4</v>
      </c>
      <c r="J1695" s="472">
        <v>25.6</v>
      </c>
      <c r="K1695" s="472">
        <v>23.5</v>
      </c>
      <c r="L1695" s="472">
        <v>18</v>
      </c>
      <c r="M1695" s="473">
        <v>14.6</v>
      </c>
    </row>
    <row r="1696" spans="1:13" s="321" customFormat="1" ht="17.45" customHeight="1">
      <c r="A1696" s="470">
        <v>27</v>
      </c>
      <c r="B1696" s="471">
        <v>15.1</v>
      </c>
      <c r="C1696" s="472">
        <v>22</v>
      </c>
      <c r="D1696" s="472">
        <v>16.5</v>
      </c>
      <c r="E1696" s="472">
        <v>21.5</v>
      </c>
      <c r="F1696" s="472">
        <v>27.5</v>
      </c>
      <c r="G1696" s="472">
        <v>29.5</v>
      </c>
      <c r="H1696" s="472">
        <v>27</v>
      </c>
      <c r="I1696" s="472">
        <v>25</v>
      </c>
      <c r="J1696" s="472">
        <v>25.5</v>
      </c>
      <c r="K1696" s="472">
        <v>20.2</v>
      </c>
      <c r="L1696" s="472">
        <v>18.2</v>
      </c>
      <c r="M1696" s="473">
        <v>11.6</v>
      </c>
    </row>
    <row r="1697" spans="1:13" s="321" customFormat="1" ht="17.45" customHeight="1">
      <c r="A1697" s="470">
        <v>28</v>
      </c>
      <c r="B1697" s="471">
        <v>17.5</v>
      </c>
      <c r="C1697" s="472">
        <v>23.3</v>
      </c>
      <c r="D1697" s="472">
        <v>18.7</v>
      </c>
      <c r="E1697" s="472">
        <v>21.9</v>
      </c>
      <c r="F1697" s="472">
        <v>27.5</v>
      </c>
      <c r="G1697" s="472">
        <v>29.5</v>
      </c>
      <c r="H1697" s="472">
        <v>26.6</v>
      </c>
      <c r="I1697" s="472">
        <v>23.5</v>
      </c>
      <c r="J1697" s="472">
        <v>25.2</v>
      </c>
      <c r="K1697" s="472">
        <v>18</v>
      </c>
      <c r="L1697" s="472">
        <v>17.5</v>
      </c>
      <c r="M1697" s="473">
        <v>14.5</v>
      </c>
    </row>
    <row r="1698" spans="1:13" s="321" customFormat="1" ht="17.45" customHeight="1">
      <c r="A1698" s="470">
        <v>29</v>
      </c>
      <c r="B1698" s="471">
        <v>19.3</v>
      </c>
      <c r="C1698" s="472"/>
      <c r="D1698" s="472">
        <v>20.5</v>
      </c>
      <c r="E1698" s="472">
        <v>22.7</v>
      </c>
      <c r="F1698" s="472">
        <v>25</v>
      </c>
      <c r="G1698" s="472">
        <v>26.5</v>
      </c>
      <c r="H1698" s="472">
        <v>28.5</v>
      </c>
      <c r="I1698" s="472">
        <v>24.2</v>
      </c>
      <c r="J1698" s="472">
        <v>26</v>
      </c>
      <c r="K1698" s="472">
        <v>18.2</v>
      </c>
      <c r="L1698" s="472">
        <v>19.5</v>
      </c>
      <c r="M1698" s="473">
        <v>15.6</v>
      </c>
    </row>
    <row r="1699" spans="1:13" s="321" customFormat="1" ht="17.45" customHeight="1">
      <c r="A1699" s="470">
        <v>30</v>
      </c>
      <c r="B1699" s="471">
        <v>19.8</v>
      </c>
      <c r="C1699" s="472"/>
      <c r="D1699" s="472">
        <v>20.100000000000001</v>
      </c>
      <c r="E1699" s="472">
        <v>24.1</v>
      </c>
      <c r="F1699" s="472">
        <v>26.5</v>
      </c>
      <c r="G1699" s="472">
        <v>27.5</v>
      </c>
      <c r="H1699" s="472">
        <v>26.2</v>
      </c>
      <c r="I1699" s="472">
        <v>24.6</v>
      </c>
      <c r="J1699" s="472">
        <v>25.9</v>
      </c>
      <c r="K1699" s="472">
        <v>16.600000000000001</v>
      </c>
      <c r="L1699" s="472">
        <v>18.7</v>
      </c>
      <c r="M1699" s="473">
        <v>18</v>
      </c>
    </row>
    <row r="1700" spans="1:13" s="321" customFormat="1" ht="17.45" customHeight="1">
      <c r="A1700" s="474">
        <v>31</v>
      </c>
      <c r="B1700" s="475">
        <v>21.5</v>
      </c>
      <c r="C1700" s="476"/>
      <c r="D1700" s="476">
        <v>21.2</v>
      </c>
      <c r="E1700" s="476"/>
      <c r="F1700" s="476">
        <v>27.7</v>
      </c>
      <c r="G1700" s="476"/>
      <c r="H1700" s="476">
        <v>29.4</v>
      </c>
      <c r="I1700" s="476">
        <v>27</v>
      </c>
      <c r="J1700" s="476"/>
      <c r="K1700" s="476">
        <v>16</v>
      </c>
      <c r="L1700" s="476"/>
      <c r="M1700" s="477">
        <v>15.6</v>
      </c>
    </row>
    <row r="1701" spans="1:13" s="321" customFormat="1" ht="17.45" customHeight="1">
      <c r="A1701" s="478" t="s">
        <v>22</v>
      </c>
      <c r="B1701" s="1048">
        <f t="shared" ref="B1701:M1701" si="30">SUM(B1670:B1700)</f>
        <v>499.9</v>
      </c>
      <c r="C1701" s="635">
        <f t="shared" si="30"/>
        <v>519.79999999999995</v>
      </c>
      <c r="D1701" s="635">
        <f t="shared" si="30"/>
        <v>616.70000000000005</v>
      </c>
      <c r="E1701" s="635">
        <f t="shared" si="30"/>
        <v>638.90000000000009</v>
      </c>
      <c r="F1701" s="635">
        <f t="shared" si="30"/>
        <v>809.3</v>
      </c>
      <c r="G1701" s="635">
        <f t="shared" si="30"/>
        <v>832.89999999999986</v>
      </c>
      <c r="H1701" s="635">
        <f t="shared" si="30"/>
        <v>855.90000000000009</v>
      </c>
      <c r="I1701" s="635">
        <f t="shared" si="30"/>
        <v>813.10000000000014</v>
      </c>
      <c r="J1701" s="635">
        <f t="shared" si="30"/>
        <v>781.29999999999984</v>
      </c>
      <c r="K1701" s="635">
        <f t="shared" si="30"/>
        <v>721.5</v>
      </c>
      <c r="L1701" s="635">
        <f t="shared" si="30"/>
        <v>581.5</v>
      </c>
      <c r="M1701" s="1049">
        <f t="shared" si="30"/>
        <v>523.9</v>
      </c>
    </row>
    <row r="1702" spans="1:13" s="321" customFormat="1" ht="17.45" customHeight="1">
      <c r="A1702" s="470" t="s">
        <v>23</v>
      </c>
      <c r="B1702" s="479">
        <f t="shared" ref="B1702:M1702" si="31">AVERAGE(B1670:B1700)</f>
        <v>16.125806451612902</v>
      </c>
      <c r="C1702" s="480">
        <f t="shared" si="31"/>
        <v>18.564285714285713</v>
      </c>
      <c r="D1702" s="480">
        <f t="shared" si="31"/>
        <v>19.893548387096775</v>
      </c>
      <c r="E1702" s="480">
        <f t="shared" si="31"/>
        <v>21.29666666666667</v>
      </c>
      <c r="F1702" s="480">
        <f t="shared" si="31"/>
        <v>26.106451612903225</v>
      </c>
      <c r="G1702" s="480">
        <f t="shared" si="31"/>
        <v>27.763333333333328</v>
      </c>
      <c r="H1702" s="480">
        <f t="shared" si="31"/>
        <v>27.609677419354842</v>
      </c>
      <c r="I1702" s="480">
        <f t="shared" si="31"/>
        <v>26.229032258064521</v>
      </c>
      <c r="J1702" s="480">
        <f t="shared" si="31"/>
        <v>26.043333333333329</v>
      </c>
      <c r="K1702" s="480">
        <f t="shared" si="31"/>
        <v>23.274193548387096</v>
      </c>
      <c r="L1702" s="480">
        <f t="shared" si="31"/>
        <v>19.383333333333333</v>
      </c>
      <c r="M1702" s="481">
        <f t="shared" si="31"/>
        <v>16.899999999999999</v>
      </c>
    </row>
    <row r="1703" spans="1:13" s="321" customFormat="1" ht="17.45" customHeight="1">
      <c r="A1703" s="478" t="s">
        <v>24</v>
      </c>
      <c r="B1703" s="172">
        <f t="shared" ref="B1703:M1703" si="32">MAX(B1670:B1700)</f>
        <v>21.5</v>
      </c>
      <c r="C1703" s="173">
        <f t="shared" si="32"/>
        <v>23.7</v>
      </c>
      <c r="D1703" s="173">
        <f t="shared" si="32"/>
        <v>24.4</v>
      </c>
      <c r="E1703" s="173">
        <f t="shared" si="32"/>
        <v>25.6</v>
      </c>
      <c r="F1703" s="173">
        <f t="shared" si="32"/>
        <v>28</v>
      </c>
      <c r="G1703" s="173">
        <f t="shared" si="32"/>
        <v>30.6</v>
      </c>
      <c r="H1703" s="173">
        <f t="shared" si="32"/>
        <v>30.5</v>
      </c>
      <c r="I1703" s="173">
        <f t="shared" si="32"/>
        <v>28</v>
      </c>
      <c r="J1703" s="173">
        <f t="shared" si="32"/>
        <v>28.8</v>
      </c>
      <c r="K1703" s="173">
        <f t="shared" si="32"/>
        <v>26.9</v>
      </c>
      <c r="L1703" s="173">
        <f t="shared" si="32"/>
        <v>23.3</v>
      </c>
      <c r="M1703" s="174">
        <f t="shared" si="32"/>
        <v>23.6</v>
      </c>
    </row>
    <row r="1704" spans="1:13" s="321" customFormat="1" ht="17.45" customHeight="1">
      <c r="A1704" s="482" t="s">
        <v>16</v>
      </c>
      <c r="B1704" s="483">
        <f t="shared" ref="B1704:M1704" si="33">MATCH(B1703,(B1670:B1700),0)</f>
        <v>31</v>
      </c>
      <c r="C1704" s="484">
        <f t="shared" si="33"/>
        <v>7</v>
      </c>
      <c r="D1704" s="484">
        <f t="shared" si="33"/>
        <v>24</v>
      </c>
      <c r="E1704" s="484">
        <f t="shared" si="33"/>
        <v>13</v>
      </c>
      <c r="F1704" s="484">
        <f t="shared" si="33"/>
        <v>20</v>
      </c>
      <c r="G1704" s="484">
        <f t="shared" si="33"/>
        <v>19</v>
      </c>
      <c r="H1704" s="484">
        <f t="shared" si="33"/>
        <v>7</v>
      </c>
      <c r="I1704" s="484">
        <f t="shared" si="33"/>
        <v>1</v>
      </c>
      <c r="J1704" s="484">
        <f t="shared" si="33"/>
        <v>21</v>
      </c>
      <c r="K1704" s="484">
        <f t="shared" si="33"/>
        <v>12</v>
      </c>
      <c r="L1704" s="484">
        <f t="shared" si="33"/>
        <v>15</v>
      </c>
      <c r="M1704" s="485">
        <f t="shared" si="33"/>
        <v>13</v>
      </c>
    </row>
    <row r="1705" spans="1:13" s="321" customFormat="1" ht="17.45" customHeight="1">
      <c r="A1705" s="486" t="s">
        <v>36</v>
      </c>
      <c r="B1705" s="175">
        <f t="shared" ref="B1705:M1705" si="34">MIN(B1670:B1700)</f>
        <v>13.1</v>
      </c>
      <c r="C1705" s="176">
        <f t="shared" si="34"/>
        <v>10</v>
      </c>
      <c r="D1705" s="176">
        <f t="shared" si="34"/>
        <v>14.4</v>
      </c>
      <c r="E1705" s="176">
        <f t="shared" si="34"/>
        <v>15.5</v>
      </c>
      <c r="F1705" s="176">
        <f t="shared" si="34"/>
        <v>22.6</v>
      </c>
      <c r="G1705" s="176">
        <f t="shared" si="34"/>
        <v>23.9</v>
      </c>
      <c r="H1705" s="176">
        <f t="shared" si="34"/>
        <v>23.9</v>
      </c>
      <c r="I1705" s="176">
        <f t="shared" si="34"/>
        <v>23.5</v>
      </c>
      <c r="J1705" s="176">
        <f t="shared" si="34"/>
        <v>22.8</v>
      </c>
      <c r="K1705" s="176">
        <f t="shared" si="34"/>
        <v>16</v>
      </c>
      <c r="L1705" s="176">
        <f t="shared" si="34"/>
        <v>16.3</v>
      </c>
      <c r="M1705" s="177">
        <f t="shared" si="34"/>
        <v>10.199999999999999</v>
      </c>
    </row>
    <row r="1706" spans="1:13" s="321" customFormat="1" ht="17.45" customHeight="1">
      <c r="A1706" s="487" t="s">
        <v>16</v>
      </c>
      <c r="B1706" s="178">
        <f t="shared" ref="B1706:M1706" si="35">MATCH(B1705,(B1670:B1700),0)</f>
        <v>8</v>
      </c>
      <c r="C1706" s="179">
        <f t="shared" si="35"/>
        <v>19</v>
      </c>
      <c r="D1706" s="179">
        <f t="shared" si="35"/>
        <v>10</v>
      </c>
      <c r="E1706" s="179">
        <f t="shared" si="35"/>
        <v>16</v>
      </c>
      <c r="F1706" s="179">
        <f t="shared" si="35"/>
        <v>11</v>
      </c>
      <c r="G1706" s="179">
        <f t="shared" si="35"/>
        <v>21</v>
      </c>
      <c r="H1706" s="179">
        <f t="shared" si="35"/>
        <v>13</v>
      </c>
      <c r="I1706" s="179">
        <f t="shared" si="35"/>
        <v>28</v>
      </c>
      <c r="J1706" s="179">
        <f t="shared" si="35"/>
        <v>24</v>
      </c>
      <c r="K1706" s="179">
        <f t="shared" si="35"/>
        <v>31</v>
      </c>
      <c r="L1706" s="179">
        <f t="shared" si="35"/>
        <v>1</v>
      </c>
      <c r="M1706" s="180">
        <f t="shared" si="35"/>
        <v>16</v>
      </c>
    </row>
    <row r="1707" spans="1:13" s="321" customFormat="1" ht="17.45" customHeight="1">
      <c r="A1707" s="488" t="s">
        <v>43</v>
      </c>
      <c r="B1707" s="489"/>
      <c r="C1707" s="490" t="s">
        <v>44</v>
      </c>
      <c r="D1707" s="491"/>
      <c r="E1707" s="491"/>
      <c r="F1707" s="491"/>
      <c r="G1707" s="492">
        <f>MAX(B1703:M1703)</f>
        <v>30.6</v>
      </c>
      <c r="H1707" s="493" t="s">
        <v>45</v>
      </c>
      <c r="I1707" s="491"/>
      <c r="J1707" s="494" t="s">
        <v>16</v>
      </c>
      <c r="K1707" s="495">
        <f>HLOOKUP(G1707,B1703:M1704,2,FALSE)</f>
        <v>19</v>
      </c>
      <c r="L1707" s="496" t="s">
        <v>15</v>
      </c>
      <c r="M1707" s="497" t="str">
        <f>MID("I   II  III IV  V   VI  VII VIII IX  X   XI  XII ",(MATCH(G1707,B1703:M1703,0)-1)*4+1,4)</f>
        <v xml:space="preserve">VI  </v>
      </c>
    </row>
    <row r="1708" spans="1:13" s="321" customFormat="1" ht="17.45" customHeight="1">
      <c r="A1708" s="498" t="s">
        <v>46</v>
      </c>
      <c r="B1708" s="499"/>
      <c r="C1708" s="500" t="s">
        <v>47</v>
      </c>
      <c r="D1708" s="501"/>
      <c r="E1708" s="501"/>
      <c r="F1708" s="501"/>
      <c r="G1708" s="502">
        <f>MIN(B1705:M1705)</f>
        <v>10</v>
      </c>
      <c r="H1708" s="503" t="s">
        <v>45</v>
      </c>
      <c r="I1708" s="501"/>
      <c r="J1708" s="504" t="s">
        <v>16</v>
      </c>
      <c r="K1708" s="505">
        <f>HLOOKUP(G1708,B1705:M1706,2,FALSE)</f>
        <v>19</v>
      </c>
      <c r="L1708" s="506" t="s">
        <v>15</v>
      </c>
      <c r="M1708" s="507" t="str">
        <f>MID("I   II  III IV  V   VI  VII VIII IX  X   XI  XII ",(MATCH(G1708,B1705:M1705,0)-1)*4+1,4)</f>
        <v xml:space="preserve">II  </v>
      </c>
    </row>
    <row r="1709" spans="1:13" s="321" customFormat="1" ht="17.45" customHeight="1">
      <c r="A1709" s="508" t="s">
        <v>48</v>
      </c>
      <c r="B1709" s="509"/>
      <c r="C1709" s="510" t="s">
        <v>49</v>
      </c>
      <c r="D1709" s="511"/>
      <c r="E1709" s="511"/>
      <c r="F1709" s="512"/>
      <c r="G1709" s="513">
        <f>AVERAGE(B1670:M1700)</f>
        <v>22.451232876712311</v>
      </c>
      <c r="H1709" s="514" t="s">
        <v>45</v>
      </c>
      <c r="I1709" s="511"/>
      <c r="J1709" s="511"/>
      <c r="K1709" s="511"/>
      <c r="L1709" s="511"/>
      <c r="M1709" s="515"/>
    </row>
    <row r="1710" spans="1:13" s="57" customFormat="1" ht="14.25"/>
    <row r="1711" spans="1:13" customFormat="1" ht="12.75">
      <c r="A1711">
        <v>2011</v>
      </c>
    </row>
    <row r="1712" spans="1:13" customFormat="1" ht="12.75">
      <c r="A1712">
        <v>1</v>
      </c>
      <c r="B1712">
        <v>16.600000000000001</v>
      </c>
      <c r="C1712">
        <v>10.6</v>
      </c>
      <c r="D1712">
        <v>19</v>
      </c>
      <c r="E1712">
        <v>16.399999999999999</v>
      </c>
      <c r="F1712">
        <v>24.9</v>
      </c>
      <c r="G1712">
        <v>25.7</v>
      </c>
      <c r="H1712">
        <v>26.3</v>
      </c>
      <c r="I1712">
        <v>24.3</v>
      </c>
      <c r="J1712">
        <v>29.2</v>
      </c>
      <c r="K1712">
        <v>20.6</v>
      </c>
      <c r="L1712">
        <v>22.9</v>
      </c>
      <c r="M1712">
        <v>15.5</v>
      </c>
    </row>
    <row r="1713" spans="1:13" customFormat="1" ht="12.75">
      <c r="A1713">
        <v>2</v>
      </c>
      <c r="B1713">
        <v>15.9</v>
      </c>
      <c r="C1713">
        <v>11.4</v>
      </c>
      <c r="D1713">
        <v>19</v>
      </c>
      <c r="E1713">
        <v>19.2</v>
      </c>
      <c r="F1713">
        <v>25.5</v>
      </c>
      <c r="G1713">
        <v>27.3</v>
      </c>
      <c r="H1713">
        <v>27</v>
      </c>
      <c r="I1713">
        <v>24.5</v>
      </c>
      <c r="J1713">
        <v>26.6</v>
      </c>
      <c r="K1713">
        <v>21.5</v>
      </c>
      <c r="L1713">
        <v>22</v>
      </c>
      <c r="M1713">
        <v>14.4</v>
      </c>
    </row>
    <row r="1714" spans="1:13" customFormat="1" ht="12.75">
      <c r="A1714">
        <v>3</v>
      </c>
      <c r="B1714">
        <v>12.7</v>
      </c>
      <c r="C1714">
        <v>14</v>
      </c>
      <c r="D1714">
        <v>16.2</v>
      </c>
      <c r="E1714">
        <v>19.600000000000001</v>
      </c>
      <c r="F1714">
        <v>23.3</v>
      </c>
      <c r="G1714">
        <v>27.4</v>
      </c>
      <c r="H1714">
        <v>25.6</v>
      </c>
      <c r="I1714">
        <v>25.2</v>
      </c>
      <c r="J1714">
        <v>26.9</v>
      </c>
      <c r="K1714">
        <v>22.9</v>
      </c>
      <c r="L1714">
        <v>22.3</v>
      </c>
      <c r="M1714">
        <v>14.3</v>
      </c>
    </row>
    <row r="1715" spans="1:13" customFormat="1" ht="12.75">
      <c r="A1715">
        <v>4</v>
      </c>
      <c r="B1715">
        <v>10.7</v>
      </c>
      <c r="C1715">
        <v>15.6</v>
      </c>
      <c r="D1715">
        <v>13.8</v>
      </c>
      <c r="E1715">
        <v>21</v>
      </c>
      <c r="F1715">
        <v>20.6</v>
      </c>
      <c r="G1715">
        <v>27.5</v>
      </c>
      <c r="H1715">
        <v>27.5</v>
      </c>
      <c r="I1715">
        <v>27.6</v>
      </c>
      <c r="J1715">
        <v>25.9</v>
      </c>
      <c r="K1715">
        <v>21.9</v>
      </c>
      <c r="L1715">
        <v>22.3</v>
      </c>
      <c r="M1715">
        <v>15.5</v>
      </c>
    </row>
    <row r="1716" spans="1:13" customFormat="1" ht="12.75">
      <c r="A1716">
        <v>5</v>
      </c>
      <c r="B1716">
        <v>10.8</v>
      </c>
      <c r="C1716">
        <v>17</v>
      </c>
      <c r="D1716">
        <v>14.3</v>
      </c>
      <c r="E1716">
        <v>18.7</v>
      </c>
      <c r="F1716">
        <v>20.7</v>
      </c>
      <c r="G1716">
        <v>25.7</v>
      </c>
      <c r="H1716">
        <v>27.7</v>
      </c>
      <c r="I1716">
        <v>28.8</v>
      </c>
      <c r="J1716">
        <v>26.7</v>
      </c>
      <c r="K1716">
        <v>19</v>
      </c>
      <c r="L1716">
        <v>24</v>
      </c>
      <c r="M1716">
        <v>15.8</v>
      </c>
    </row>
    <row r="1717" spans="1:13" customFormat="1" ht="12.75">
      <c r="A1717">
        <v>6</v>
      </c>
      <c r="B1717">
        <v>11.7</v>
      </c>
      <c r="C1717">
        <v>16.399999999999999</v>
      </c>
      <c r="D1717">
        <v>16.5</v>
      </c>
      <c r="E1717">
        <v>18.399999999999999</v>
      </c>
      <c r="F1717">
        <v>23.5</v>
      </c>
      <c r="G1717">
        <v>24.4</v>
      </c>
      <c r="H1717">
        <v>28.2</v>
      </c>
      <c r="I1717">
        <v>25</v>
      </c>
      <c r="J1717">
        <v>26.2</v>
      </c>
      <c r="K1717">
        <v>19.3</v>
      </c>
      <c r="L1717">
        <v>24</v>
      </c>
      <c r="M1717">
        <v>18.3</v>
      </c>
    </row>
    <row r="1718" spans="1:13" customFormat="1" ht="12.75">
      <c r="A1718">
        <v>7</v>
      </c>
      <c r="B1718">
        <v>11.4</v>
      </c>
      <c r="C1718">
        <v>17.2</v>
      </c>
      <c r="D1718">
        <v>15.8</v>
      </c>
      <c r="E1718">
        <v>20.2</v>
      </c>
      <c r="F1718">
        <v>25.2</v>
      </c>
      <c r="G1718">
        <v>26</v>
      </c>
      <c r="H1718">
        <v>29.2</v>
      </c>
      <c r="I1718">
        <v>28</v>
      </c>
      <c r="J1718">
        <v>27.9</v>
      </c>
      <c r="K1718">
        <v>20.7</v>
      </c>
      <c r="L1718">
        <v>24</v>
      </c>
      <c r="M1718">
        <v>19.2</v>
      </c>
    </row>
    <row r="1719" spans="1:13" customFormat="1" ht="12.75">
      <c r="A1719">
        <v>8</v>
      </c>
      <c r="B1719">
        <v>10.5</v>
      </c>
      <c r="C1719">
        <v>17.399999999999999</v>
      </c>
      <c r="D1719">
        <v>16.5</v>
      </c>
      <c r="E1719">
        <v>20.399999999999999</v>
      </c>
      <c r="F1719">
        <v>26</v>
      </c>
      <c r="G1719">
        <v>27</v>
      </c>
      <c r="H1719">
        <v>26</v>
      </c>
      <c r="I1719">
        <v>26.7</v>
      </c>
      <c r="J1719">
        <v>27.8</v>
      </c>
      <c r="K1719">
        <v>21.5</v>
      </c>
      <c r="L1719">
        <v>23.9</v>
      </c>
      <c r="M1719">
        <v>16.399999999999999</v>
      </c>
    </row>
    <row r="1720" spans="1:13" customFormat="1" ht="12.75">
      <c r="A1720">
        <v>9</v>
      </c>
      <c r="B1720">
        <v>11.1</v>
      </c>
      <c r="C1720">
        <v>19.100000000000001</v>
      </c>
      <c r="D1720">
        <v>14.9</v>
      </c>
      <c r="E1720">
        <v>21.1</v>
      </c>
      <c r="F1720">
        <v>27</v>
      </c>
      <c r="G1720">
        <v>27.3</v>
      </c>
      <c r="H1720">
        <v>28.4</v>
      </c>
      <c r="I1720">
        <v>26.5</v>
      </c>
      <c r="J1720">
        <v>26.9</v>
      </c>
      <c r="K1720">
        <v>22.5</v>
      </c>
      <c r="L1720">
        <v>22.4</v>
      </c>
      <c r="M1720">
        <v>15.6</v>
      </c>
    </row>
    <row r="1721" spans="1:13" customFormat="1" ht="12.75">
      <c r="A1721">
        <v>10</v>
      </c>
      <c r="B1721">
        <v>11.2</v>
      </c>
      <c r="C1721">
        <v>20.399999999999999</v>
      </c>
      <c r="D1721">
        <v>15.7</v>
      </c>
      <c r="E1721">
        <v>19</v>
      </c>
      <c r="F1721">
        <v>27.1</v>
      </c>
      <c r="G1721">
        <v>27.7</v>
      </c>
      <c r="H1721">
        <v>25.7</v>
      </c>
      <c r="I1721">
        <v>25.8</v>
      </c>
      <c r="J1721">
        <v>25.9</v>
      </c>
      <c r="K1721">
        <v>23</v>
      </c>
      <c r="L1721">
        <v>20</v>
      </c>
      <c r="M1721">
        <v>14.5</v>
      </c>
    </row>
    <row r="1722" spans="1:13" customFormat="1" ht="12.75">
      <c r="A1722">
        <v>11</v>
      </c>
      <c r="B1722">
        <v>7.6</v>
      </c>
      <c r="C1722">
        <v>21.1</v>
      </c>
      <c r="D1722">
        <v>14.7</v>
      </c>
      <c r="E1722">
        <v>20</v>
      </c>
      <c r="F1722">
        <v>25.7</v>
      </c>
      <c r="G1722">
        <v>27.7</v>
      </c>
      <c r="H1722">
        <v>27.3</v>
      </c>
      <c r="I1722">
        <v>26.4</v>
      </c>
      <c r="J1722">
        <v>25</v>
      </c>
      <c r="K1722">
        <v>24.3</v>
      </c>
      <c r="L1722">
        <v>18.5</v>
      </c>
      <c r="M1722">
        <v>12</v>
      </c>
    </row>
    <row r="1723" spans="1:13" customFormat="1" ht="12.75">
      <c r="A1723">
        <v>12</v>
      </c>
      <c r="B1723">
        <v>8.9</v>
      </c>
      <c r="C1723">
        <v>13.3</v>
      </c>
      <c r="D1723">
        <v>15.3</v>
      </c>
      <c r="E1723">
        <v>20.8</v>
      </c>
      <c r="F1723">
        <v>25.5</v>
      </c>
      <c r="G1723">
        <v>28</v>
      </c>
      <c r="H1723">
        <v>26.8</v>
      </c>
      <c r="I1723">
        <v>25.8</v>
      </c>
      <c r="J1723">
        <v>24.5</v>
      </c>
      <c r="K1723">
        <v>24.2</v>
      </c>
      <c r="L1723">
        <v>19.8</v>
      </c>
      <c r="M1723">
        <v>11.5</v>
      </c>
    </row>
    <row r="1724" spans="1:13" customFormat="1" ht="12.75">
      <c r="A1724">
        <v>13</v>
      </c>
      <c r="B1724">
        <v>11.5</v>
      </c>
      <c r="C1724">
        <v>12.8</v>
      </c>
      <c r="D1724">
        <v>17.2</v>
      </c>
      <c r="E1724">
        <v>20.7</v>
      </c>
      <c r="F1724">
        <v>22.8</v>
      </c>
      <c r="G1724">
        <v>28.1</v>
      </c>
      <c r="H1724">
        <v>27.8</v>
      </c>
      <c r="I1724">
        <v>25.5</v>
      </c>
      <c r="J1724">
        <v>24.9</v>
      </c>
      <c r="K1724">
        <v>24.8</v>
      </c>
      <c r="L1724">
        <v>20.5</v>
      </c>
      <c r="M1724">
        <v>11.9</v>
      </c>
    </row>
    <row r="1725" spans="1:13" customFormat="1" ht="12.75">
      <c r="A1725">
        <v>14</v>
      </c>
      <c r="B1725">
        <v>12.2</v>
      </c>
      <c r="C1725">
        <v>12.6</v>
      </c>
      <c r="D1725">
        <v>18.399999999999999</v>
      </c>
      <c r="E1725">
        <v>21.6</v>
      </c>
      <c r="F1725">
        <v>23.1</v>
      </c>
      <c r="G1725">
        <v>25.6</v>
      </c>
      <c r="H1725">
        <v>25.5</v>
      </c>
      <c r="I1725">
        <v>27.5</v>
      </c>
      <c r="J1725">
        <v>24.8</v>
      </c>
      <c r="K1725">
        <v>23.5</v>
      </c>
      <c r="L1725">
        <v>19.899999999999999</v>
      </c>
      <c r="M1725">
        <v>14.9</v>
      </c>
    </row>
    <row r="1726" spans="1:13" customFormat="1" ht="12.75">
      <c r="A1726">
        <v>15</v>
      </c>
      <c r="B1726">
        <v>12.1</v>
      </c>
      <c r="C1726">
        <v>10.4</v>
      </c>
      <c r="D1726">
        <v>13.5</v>
      </c>
      <c r="E1726">
        <v>21.7</v>
      </c>
      <c r="F1726">
        <v>23.5</v>
      </c>
      <c r="G1726">
        <v>25.4</v>
      </c>
      <c r="H1726">
        <v>25.4</v>
      </c>
      <c r="I1726">
        <v>27.5</v>
      </c>
      <c r="J1726">
        <v>25.5</v>
      </c>
      <c r="K1726">
        <v>24</v>
      </c>
      <c r="L1726">
        <v>19.8</v>
      </c>
      <c r="M1726">
        <v>18.399999999999999</v>
      </c>
    </row>
    <row r="1727" spans="1:13" customFormat="1" ht="12.75">
      <c r="A1727">
        <v>16</v>
      </c>
      <c r="B1727">
        <v>9.6</v>
      </c>
      <c r="C1727">
        <v>12.3</v>
      </c>
      <c r="D1727">
        <v>9.8000000000000007</v>
      </c>
      <c r="E1727">
        <v>23</v>
      </c>
      <c r="F1727">
        <v>22.2</v>
      </c>
      <c r="G1727">
        <v>27.6</v>
      </c>
      <c r="H1727">
        <v>26.5</v>
      </c>
      <c r="I1727">
        <v>27.6</v>
      </c>
      <c r="J1727">
        <v>25</v>
      </c>
      <c r="K1727">
        <v>23.7</v>
      </c>
      <c r="L1727">
        <v>20.5</v>
      </c>
      <c r="M1727">
        <v>17</v>
      </c>
    </row>
    <row r="1728" spans="1:13" customFormat="1" ht="12.75">
      <c r="A1728">
        <v>17</v>
      </c>
      <c r="B1728">
        <v>8.9</v>
      </c>
      <c r="C1728">
        <v>13.7</v>
      </c>
      <c r="D1728">
        <v>9</v>
      </c>
      <c r="E1728">
        <v>23.8</v>
      </c>
      <c r="F1728">
        <v>21.4</v>
      </c>
      <c r="G1728">
        <v>24.6</v>
      </c>
      <c r="H1728">
        <v>27.5</v>
      </c>
      <c r="I1728">
        <v>26.1</v>
      </c>
      <c r="J1728">
        <v>25.8</v>
      </c>
      <c r="K1728">
        <v>22.8</v>
      </c>
      <c r="L1728">
        <v>21.5</v>
      </c>
      <c r="M1728">
        <v>15.1</v>
      </c>
    </row>
    <row r="1729" spans="1:13" customFormat="1" ht="12.75">
      <c r="A1729">
        <v>18</v>
      </c>
      <c r="B1729">
        <v>10.199999999999999</v>
      </c>
      <c r="C1729">
        <v>14.7</v>
      </c>
      <c r="D1729">
        <v>10.3</v>
      </c>
      <c r="E1729">
        <v>21.5</v>
      </c>
      <c r="F1729">
        <v>22.9</v>
      </c>
      <c r="G1729">
        <v>25.5</v>
      </c>
      <c r="H1729">
        <v>25.9</v>
      </c>
      <c r="I1729">
        <v>25.7</v>
      </c>
      <c r="J1729">
        <v>26.6</v>
      </c>
      <c r="K1729">
        <v>23</v>
      </c>
      <c r="L1729">
        <v>21.2</v>
      </c>
      <c r="M1729">
        <v>16.399999999999999</v>
      </c>
    </row>
    <row r="1730" spans="1:13" customFormat="1" ht="12.75">
      <c r="A1730">
        <v>19</v>
      </c>
      <c r="B1730">
        <v>10.9</v>
      </c>
      <c r="C1730">
        <v>15</v>
      </c>
      <c r="D1730">
        <v>11</v>
      </c>
      <c r="E1730">
        <v>20.8</v>
      </c>
      <c r="F1730">
        <v>23.7</v>
      </c>
      <c r="G1730">
        <v>28</v>
      </c>
      <c r="H1730">
        <v>27.5</v>
      </c>
      <c r="I1730">
        <v>24.8</v>
      </c>
      <c r="J1730">
        <v>25.6</v>
      </c>
      <c r="K1730">
        <v>23.2</v>
      </c>
      <c r="L1730">
        <v>21.9</v>
      </c>
      <c r="M1730">
        <v>14.2</v>
      </c>
    </row>
    <row r="1731" spans="1:13" customFormat="1" ht="12.75">
      <c r="A1731">
        <v>20</v>
      </c>
      <c r="B1731">
        <v>9.6999999999999993</v>
      </c>
      <c r="C1731">
        <v>14</v>
      </c>
      <c r="D1731">
        <v>15.7</v>
      </c>
      <c r="E1731">
        <v>21.2</v>
      </c>
      <c r="F1731">
        <v>24.6</v>
      </c>
      <c r="G1731">
        <v>26.4</v>
      </c>
      <c r="H1731">
        <v>26.8</v>
      </c>
      <c r="I1731">
        <v>24.2</v>
      </c>
      <c r="J1731">
        <v>24.5</v>
      </c>
      <c r="K1731">
        <v>22.6</v>
      </c>
      <c r="L1731">
        <v>21.7</v>
      </c>
      <c r="M1731">
        <v>13.6</v>
      </c>
    </row>
    <row r="1732" spans="1:13" customFormat="1" ht="12.75">
      <c r="A1732">
        <v>21</v>
      </c>
      <c r="B1732">
        <v>10</v>
      </c>
      <c r="C1732">
        <v>14.9</v>
      </c>
      <c r="D1732">
        <v>18.600000000000001</v>
      </c>
      <c r="E1732">
        <v>22.4</v>
      </c>
      <c r="F1732">
        <v>25.6</v>
      </c>
      <c r="G1732">
        <v>28</v>
      </c>
      <c r="H1732">
        <v>28.4</v>
      </c>
      <c r="I1732">
        <v>25.3</v>
      </c>
      <c r="J1732">
        <v>23.2</v>
      </c>
      <c r="K1732">
        <v>24.5</v>
      </c>
      <c r="L1732">
        <v>21.8</v>
      </c>
      <c r="M1732">
        <v>17.7</v>
      </c>
    </row>
    <row r="1733" spans="1:13" customFormat="1" ht="12.75">
      <c r="A1733">
        <v>22</v>
      </c>
      <c r="B1733">
        <v>12.1</v>
      </c>
      <c r="C1733">
        <v>15.6</v>
      </c>
      <c r="D1733">
        <v>19.5</v>
      </c>
      <c r="E1733">
        <v>23.1</v>
      </c>
      <c r="F1733">
        <v>26.8</v>
      </c>
      <c r="G1733">
        <v>28.2</v>
      </c>
      <c r="H1733">
        <v>28.2</v>
      </c>
      <c r="I1733">
        <v>26.2</v>
      </c>
      <c r="J1733">
        <v>23.1</v>
      </c>
      <c r="K1733">
        <v>22.1</v>
      </c>
      <c r="L1733">
        <v>21.3</v>
      </c>
      <c r="M1733">
        <v>17.899999999999999</v>
      </c>
    </row>
    <row r="1734" spans="1:13" customFormat="1" ht="12.75">
      <c r="A1734">
        <v>23</v>
      </c>
      <c r="B1734">
        <v>10.4</v>
      </c>
      <c r="C1734">
        <v>16.8</v>
      </c>
      <c r="D1734">
        <v>16.399999999999999</v>
      </c>
      <c r="E1734">
        <v>22.6</v>
      </c>
      <c r="F1734">
        <v>22.7</v>
      </c>
      <c r="G1734">
        <v>27.3</v>
      </c>
      <c r="H1734">
        <v>27.1</v>
      </c>
      <c r="I1734">
        <v>27.4</v>
      </c>
      <c r="J1734">
        <v>25</v>
      </c>
      <c r="K1734">
        <v>23</v>
      </c>
      <c r="L1734">
        <v>19.600000000000001</v>
      </c>
      <c r="M1734">
        <v>16.2</v>
      </c>
    </row>
    <row r="1735" spans="1:13" customFormat="1" ht="12.75">
      <c r="A1735">
        <v>24</v>
      </c>
      <c r="B1735">
        <v>11</v>
      </c>
      <c r="C1735">
        <v>18</v>
      </c>
      <c r="D1735">
        <v>13</v>
      </c>
      <c r="E1735">
        <v>23</v>
      </c>
      <c r="F1735">
        <v>22.5</v>
      </c>
      <c r="G1735">
        <v>26</v>
      </c>
      <c r="H1735">
        <v>27.7</v>
      </c>
      <c r="I1735">
        <v>23.6</v>
      </c>
      <c r="J1735">
        <v>24.7</v>
      </c>
      <c r="K1735">
        <v>23.8</v>
      </c>
      <c r="L1735">
        <v>18.8</v>
      </c>
      <c r="M1735">
        <v>14.5</v>
      </c>
    </row>
    <row r="1736" spans="1:13" customFormat="1" ht="12.75">
      <c r="A1736">
        <v>25</v>
      </c>
      <c r="B1736">
        <v>10.9</v>
      </c>
      <c r="C1736">
        <v>19</v>
      </c>
      <c r="D1736">
        <v>14.7</v>
      </c>
      <c r="E1736">
        <v>21.1</v>
      </c>
      <c r="F1736">
        <v>23.5</v>
      </c>
      <c r="G1736">
        <v>25.3</v>
      </c>
      <c r="H1736">
        <v>27.9</v>
      </c>
      <c r="I1736">
        <v>25.4</v>
      </c>
      <c r="J1736">
        <v>24.5</v>
      </c>
      <c r="K1736">
        <v>24.4</v>
      </c>
      <c r="L1736">
        <v>18</v>
      </c>
      <c r="M1736">
        <v>11.6</v>
      </c>
    </row>
    <row r="1737" spans="1:13" customFormat="1" ht="12.75">
      <c r="A1737">
        <v>26</v>
      </c>
      <c r="B1737">
        <v>11</v>
      </c>
      <c r="C1737">
        <v>19.100000000000001</v>
      </c>
      <c r="D1737">
        <v>15.6</v>
      </c>
      <c r="E1737">
        <v>22</v>
      </c>
      <c r="F1737">
        <v>23.8</v>
      </c>
      <c r="G1737">
        <v>26.7</v>
      </c>
      <c r="H1737">
        <v>28.3</v>
      </c>
      <c r="I1737">
        <v>26.5</v>
      </c>
      <c r="J1737">
        <v>22.8</v>
      </c>
      <c r="K1737">
        <v>22.2</v>
      </c>
      <c r="L1737">
        <v>21.2</v>
      </c>
      <c r="M1737">
        <v>10.7</v>
      </c>
    </row>
    <row r="1738" spans="1:13" customFormat="1" ht="12.75">
      <c r="A1738">
        <v>27</v>
      </c>
      <c r="B1738">
        <v>11.5</v>
      </c>
      <c r="C1738">
        <v>19.399999999999999</v>
      </c>
      <c r="D1738">
        <v>14.4</v>
      </c>
      <c r="E1738">
        <v>23.6</v>
      </c>
      <c r="F1738">
        <v>23.5</v>
      </c>
      <c r="G1738">
        <v>25.8</v>
      </c>
      <c r="H1738">
        <v>28.3</v>
      </c>
      <c r="I1738">
        <v>27.2</v>
      </c>
      <c r="J1738">
        <v>22.4</v>
      </c>
      <c r="K1738">
        <v>22.8</v>
      </c>
      <c r="L1738">
        <v>21.5</v>
      </c>
      <c r="M1738">
        <v>14</v>
      </c>
    </row>
    <row r="1739" spans="1:13" customFormat="1" ht="12.75">
      <c r="A1739">
        <v>28</v>
      </c>
      <c r="B1739">
        <v>10.6</v>
      </c>
      <c r="C1739">
        <v>18.899999999999999</v>
      </c>
      <c r="D1739">
        <v>14.6</v>
      </c>
      <c r="E1739">
        <v>22.6</v>
      </c>
      <c r="F1739">
        <v>23.7</v>
      </c>
      <c r="G1739">
        <v>25.8</v>
      </c>
      <c r="H1739">
        <v>28.3</v>
      </c>
      <c r="I1739">
        <v>26.8</v>
      </c>
      <c r="J1739">
        <v>24.1</v>
      </c>
      <c r="K1739">
        <v>21.8</v>
      </c>
      <c r="L1739">
        <v>22.2</v>
      </c>
      <c r="M1739">
        <v>16.7</v>
      </c>
    </row>
    <row r="1740" spans="1:13" customFormat="1" ht="12.75">
      <c r="A1740">
        <v>29</v>
      </c>
      <c r="B1740">
        <v>11.5</v>
      </c>
      <c r="D1740">
        <v>14.8</v>
      </c>
      <c r="E1740">
        <v>23.8</v>
      </c>
      <c r="F1740">
        <v>24.7</v>
      </c>
      <c r="G1740">
        <v>27.6</v>
      </c>
      <c r="H1740">
        <v>28.7</v>
      </c>
      <c r="I1740">
        <v>27.2</v>
      </c>
      <c r="J1740">
        <v>26</v>
      </c>
      <c r="K1740">
        <v>19.600000000000001</v>
      </c>
      <c r="L1740">
        <v>21.1</v>
      </c>
      <c r="M1740">
        <v>16.600000000000001</v>
      </c>
    </row>
    <row r="1741" spans="1:13" customFormat="1" ht="12.75">
      <c r="A1741">
        <v>30</v>
      </c>
      <c r="B1741">
        <v>12.3</v>
      </c>
      <c r="D1741">
        <v>15</v>
      </c>
      <c r="E1741">
        <v>24.1</v>
      </c>
      <c r="F1741">
        <v>25</v>
      </c>
      <c r="G1741">
        <v>25.2</v>
      </c>
      <c r="H1741">
        <v>26.2</v>
      </c>
      <c r="I1741">
        <v>27.4</v>
      </c>
      <c r="J1741">
        <v>21.4</v>
      </c>
      <c r="K1741">
        <v>20.9</v>
      </c>
      <c r="L1741">
        <v>20.5</v>
      </c>
      <c r="M1741">
        <v>15</v>
      </c>
    </row>
    <row r="1742" spans="1:13" customFormat="1" ht="12.75">
      <c r="A1742">
        <v>31</v>
      </c>
      <c r="B1742">
        <v>12</v>
      </c>
      <c r="D1742">
        <v>14.4</v>
      </c>
      <c r="F1742">
        <v>25.5</v>
      </c>
      <c r="H1742">
        <v>24.4</v>
      </c>
      <c r="I1742">
        <v>28.4</v>
      </c>
      <c r="K1742">
        <v>20.8</v>
      </c>
      <c r="M1742">
        <v>13.9</v>
      </c>
    </row>
    <row r="1743" spans="1:13" s="321" customFormat="1" ht="17.45" customHeight="1">
      <c r="A1743" s="478" t="s">
        <v>22</v>
      </c>
      <c r="B1743" s="1048">
        <f t="shared" ref="B1743:M1743" si="36">SUM(B1712:B1742)</f>
        <v>347.5</v>
      </c>
      <c r="C1743" s="635">
        <f t="shared" si="36"/>
        <v>440.7</v>
      </c>
      <c r="D1743" s="635">
        <f t="shared" si="36"/>
        <v>467.6</v>
      </c>
      <c r="E1743" s="635">
        <f t="shared" si="36"/>
        <v>637.4</v>
      </c>
      <c r="F1743" s="635">
        <f t="shared" si="36"/>
        <v>746.50000000000011</v>
      </c>
      <c r="G1743" s="635">
        <f t="shared" si="36"/>
        <v>798.80000000000007</v>
      </c>
      <c r="H1743" s="635">
        <f t="shared" si="36"/>
        <v>842.09999999999991</v>
      </c>
      <c r="I1743" s="635">
        <f t="shared" si="36"/>
        <v>814.9</v>
      </c>
      <c r="J1743" s="635">
        <f t="shared" si="36"/>
        <v>759.40000000000009</v>
      </c>
      <c r="K1743" s="635">
        <f t="shared" si="36"/>
        <v>694.9</v>
      </c>
      <c r="L1743" s="635">
        <f t="shared" si="36"/>
        <v>639.10000000000014</v>
      </c>
      <c r="M1743" s="1049">
        <f t="shared" si="36"/>
        <v>469.29999999999995</v>
      </c>
    </row>
    <row r="1744" spans="1:13" s="321" customFormat="1" ht="17.45" customHeight="1">
      <c r="A1744" s="470" t="s">
        <v>23</v>
      </c>
      <c r="B1744" s="479">
        <f t="shared" ref="B1744:M1744" si="37">AVERAGE(B1712:B1742)</f>
        <v>11.209677419354838</v>
      </c>
      <c r="C1744" s="480">
        <f t="shared" si="37"/>
        <v>15.739285714285714</v>
      </c>
      <c r="D1744" s="480">
        <f t="shared" si="37"/>
        <v>15.083870967741936</v>
      </c>
      <c r="E1744" s="480">
        <f t="shared" si="37"/>
        <v>21.246666666666666</v>
      </c>
      <c r="F1744" s="480">
        <f t="shared" si="37"/>
        <v>24.080645161290327</v>
      </c>
      <c r="G1744" s="480">
        <f t="shared" si="37"/>
        <v>26.626666666666669</v>
      </c>
      <c r="H1744" s="480">
        <f t="shared" si="37"/>
        <v>27.164516129032254</v>
      </c>
      <c r="I1744" s="480">
        <f t="shared" si="37"/>
        <v>26.287096774193547</v>
      </c>
      <c r="J1744" s="480">
        <f t="shared" si="37"/>
        <v>25.313333333333336</v>
      </c>
      <c r="K1744" s="480">
        <f t="shared" si="37"/>
        <v>22.416129032258063</v>
      </c>
      <c r="L1744" s="480">
        <f t="shared" si="37"/>
        <v>21.303333333333338</v>
      </c>
      <c r="M1744" s="481">
        <f t="shared" si="37"/>
        <v>15.138709677419353</v>
      </c>
    </row>
    <row r="1745" spans="1:15" s="321" customFormat="1" ht="17.45" customHeight="1">
      <c r="A1745" s="478" t="s">
        <v>24</v>
      </c>
      <c r="B1745" s="172">
        <f t="shared" ref="B1745:M1745" si="38">MAX(B1712:B1742)</f>
        <v>16.600000000000001</v>
      </c>
      <c r="C1745" s="173">
        <f t="shared" si="38"/>
        <v>21.1</v>
      </c>
      <c r="D1745" s="173">
        <f t="shared" si="38"/>
        <v>19.5</v>
      </c>
      <c r="E1745" s="173">
        <f t="shared" si="38"/>
        <v>24.1</v>
      </c>
      <c r="F1745" s="173">
        <f t="shared" si="38"/>
        <v>27.1</v>
      </c>
      <c r="G1745" s="173">
        <f t="shared" si="38"/>
        <v>28.2</v>
      </c>
      <c r="H1745" s="173">
        <f t="shared" si="38"/>
        <v>29.2</v>
      </c>
      <c r="I1745" s="173">
        <f t="shared" si="38"/>
        <v>28.8</v>
      </c>
      <c r="J1745" s="173">
        <f t="shared" si="38"/>
        <v>29.2</v>
      </c>
      <c r="K1745" s="173">
        <f t="shared" si="38"/>
        <v>24.8</v>
      </c>
      <c r="L1745" s="173">
        <f t="shared" si="38"/>
        <v>24</v>
      </c>
      <c r="M1745" s="174">
        <f t="shared" si="38"/>
        <v>19.2</v>
      </c>
    </row>
    <row r="1746" spans="1:15" s="321" customFormat="1" ht="17.45" customHeight="1">
      <c r="A1746" s="482" t="s">
        <v>16</v>
      </c>
      <c r="B1746" s="483">
        <f t="shared" ref="B1746:M1746" si="39">MATCH(B1745,(B1712:B1742),0)</f>
        <v>1</v>
      </c>
      <c r="C1746" s="484">
        <f t="shared" si="39"/>
        <v>11</v>
      </c>
      <c r="D1746" s="484">
        <f t="shared" si="39"/>
        <v>22</v>
      </c>
      <c r="E1746" s="484">
        <f t="shared" si="39"/>
        <v>30</v>
      </c>
      <c r="F1746" s="484">
        <f t="shared" si="39"/>
        <v>10</v>
      </c>
      <c r="G1746" s="484">
        <f t="shared" si="39"/>
        <v>22</v>
      </c>
      <c r="H1746" s="484">
        <f t="shared" si="39"/>
        <v>7</v>
      </c>
      <c r="I1746" s="484">
        <f t="shared" si="39"/>
        <v>5</v>
      </c>
      <c r="J1746" s="484">
        <f t="shared" si="39"/>
        <v>1</v>
      </c>
      <c r="K1746" s="484">
        <f t="shared" si="39"/>
        <v>13</v>
      </c>
      <c r="L1746" s="484">
        <f t="shared" si="39"/>
        <v>5</v>
      </c>
      <c r="M1746" s="485">
        <f t="shared" si="39"/>
        <v>7</v>
      </c>
    </row>
    <row r="1747" spans="1:15" s="321" customFormat="1" ht="17.45" customHeight="1">
      <c r="A1747" s="486" t="s">
        <v>36</v>
      </c>
      <c r="B1747" s="175">
        <f t="shared" ref="B1747:M1747" si="40">MIN(B1712:B1742)</f>
        <v>7.6</v>
      </c>
      <c r="C1747" s="176">
        <f t="shared" si="40"/>
        <v>10.4</v>
      </c>
      <c r="D1747" s="176">
        <f t="shared" si="40"/>
        <v>9</v>
      </c>
      <c r="E1747" s="176">
        <f t="shared" si="40"/>
        <v>16.399999999999999</v>
      </c>
      <c r="F1747" s="176">
        <f t="shared" si="40"/>
        <v>20.6</v>
      </c>
      <c r="G1747" s="176">
        <f t="shared" si="40"/>
        <v>24.4</v>
      </c>
      <c r="H1747" s="176">
        <f t="shared" si="40"/>
        <v>24.4</v>
      </c>
      <c r="I1747" s="176">
        <f t="shared" si="40"/>
        <v>23.6</v>
      </c>
      <c r="J1747" s="176">
        <f t="shared" si="40"/>
        <v>21.4</v>
      </c>
      <c r="K1747" s="176">
        <f t="shared" si="40"/>
        <v>19</v>
      </c>
      <c r="L1747" s="176">
        <f t="shared" si="40"/>
        <v>18</v>
      </c>
      <c r="M1747" s="177">
        <f t="shared" si="40"/>
        <v>10.7</v>
      </c>
    </row>
    <row r="1748" spans="1:15" s="321" customFormat="1" ht="17.45" customHeight="1">
      <c r="A1748" s="487" t="s">
        <v>16</v>
      </c>
      <c r="B1748" s="178">
        <f t="shared" ref="B1748:M1748" si="41">MATCH(B1747,(B1712:B1742),0)</f>
        <v>11</v>
      </c>
      <c r="C1748" s="179">
        <f t="shared" si="41"/>
        <v>15</v>
      </c>
      <c r="D1748" s="179">
        <f t="shared" si="41"/>
        <v>17</v>
      </c>
      <c r="E1748" s="179">
        <f t="shared" si="41"/>
        <v>1</v>
      </c>
      <c r="F1748" s="179">
        <f t="shared" si="41"/>
        <v>4</v>
      </c>
      <c r="G1748" s="179">
        <f t="shared" si="41"/>
        <v>6</v>
      </c>
      <c r="H1748" s="179">
        <f t="shared" si="41"/>
        <v>31</v>
      </c>
      <c r="I1748" s="179">
        <f t="shared" si="41"/>
        <v>24</v>
      </c>
      <c r="J1748" s="179">
        <f t="shared" si="41"/>
        <v>30</v>
      </c>
      <c r="K1748" s="179">
        <f t="shared" si="41"/>
        <v>5</v>
      </c>
      <c r="L1748" s="179">
        <f t="shared" si="41"/>
        <v>25</v>
      </c>
      <c r="M1748" s="180">
        <f t="shared" si="41"/>
        <v>26</v>
      </c>
    </row>
    <row r="1749" spans="1:15" s="321" customFormat="1" ht="17.45" customHeight="1">
      <c r="A1749" s="488" t="s">
        <v>43</v>
      </c>
      <c r="B1749" s="489"/>
      <c r="C1749" s="490" t="s">
        <v>44</v>
      </c>
      <c r="D1749" s="491"/>
      <c r="E1749" s="491"/>
      <c r="F1749" s="491"/>
      <c r="G1749" s="492">
        <f>MAX(B1745:M1745)</f>
        <v>29.2</v>
      </c>
      <c r="H1749" s="493" t="s">
        <v>45</v>
      </c>
      <c r="I1749" s="491"/>
      <c r="J1749" s="494" t="s">
        <v>16</v>
      </c>
      <c r="K1749" s="495">
        <f>HLOOKUP(G1749,B1745:M1746,2,FALSE)</f>
        <v>7</v>
      </c>
      <c r="L1749" s="496" t="s">
        <v>15</v>
      </c>
      <c r="M1749" s="497" t="str">
        <f>MID("I   II  III IV  V   VI  VII VIII IX  X   XI  XII ",(MATCH(G1749,B1745:M1745,0)-1)*4+1,4)</f>
        <v xml:space="preserve">VII </v>
      </c>
    </row>
    <row r="1750" spans="1:15" s="321" customFormat="1" ht="17.45" customHeight="1">
      <c r="A1750" s="498" t="s">
        <v>46</v>
      </c>
      <c r="B1750" s="499"/>
      <c r="C1750" s="500" t="s">
        <v>47</v>
      </c>
      <c r="D1750" s="501"/>
      <c r="E1750" s="501"/>
      <c r="F1750" s="501"/>
      <c r="G1750" s="502">
        <f>MIN(B1747:M1747)</f>
        <v>7.6</v>
      </c>
      <c r="H1750" s="503" t="s">
        <v>45</v>
      </c>
      <c r="I1750" s="501"/>
      <c r="J1750" s="504" t="s">
        <v>16</v>
      </c>
      <c r="K1750" s="505">
        <f>HLOOKUP(G1750,B1747:M1748,2,FALSE)</f>
        <v>11</v>
      </c>
      <c r="L1750" s="506" t="s">
        <v>15</v>
      </c>
      <c r="M1750" s="507" t="str">
        <f>MID("I   II  III IV  V   VI  VII VIII IX  X   XI  XII ",(MATCH(G1750,B1747:M1747,0)-1)*4+1,4)</f>
        <v xml:space="preserve">I   </v>
      </c>
    </row>
    <row r="1751" spans="1:15" s="321" customFormat="1" ht="17.45" customHeight="1">
      <c r="A1751" s="508" t="s">
        <v>48</v>
      </c>
      <c r="B1751" s="509"/>
      <c r="C1751" s="510" t="s">
        <v>49</v>
      </c>
      <c r="D1751" s="511"/>
      <c r="E1751" s="511"/>
      <c r="F1751" s="512"/>
      <c r="G1751" s="513">
        <f>AVERAGE(B1712:M1742)</f>
        <v>20.981369863013704</v>
      </c>
      <c r="H1751" s="514" t="s">
        <v>45</v>
      </c>
      <c r="I1751" s="511"/>
      <c r="J1751" s="511"/>
      <c r="K1751" s="511"/>
      <c r="L1751" s="511"/>
      <c r="M1751" s="515"/>
    </row>
    <row r="1752" spans="1:15" s="57" customFormat="1" ht="14.25"/>
    <row r="1753" spans="1:15" s="57" customFormat="1" ht="14.25"/>
    <row r="1754" spans="1:15" s="57" customFormat="1" ht="14.25"/>
    <row r="1755" spans="1:15" s="57" customFormat="1" ht="14.25"/>
    <row r="1756" spans="1:15" s="255" customFormat="1" ht="17.45" customHeight="1">
      <c r="A1756" s="400" t="s">
        <v>61</v>
      </c>
      <c r="B1756" s="1052">
        <v>13.454838709677418</v>
      </c>
      <c r="C1756" s="1053">
        <v>20.221428571428568</v>
      </c>
      <c r="D1756" s="1053">
        <v>19.006451612903231</v>
      </c>
      <c r="E1756" s="1053">
        <v>22.359999999999996</v>
      </c>
      <c r="F1756" s="1053">
        <v>24.641935483870967</v>
      </c>
      <c r="G1756" s="1053">
        <v>26.953333333333333</v>
      </c>
      <c r="H1756" s="1053">
        <v>26.603225806451615</v>
      </c>
      <c r="I1756" s="1053">
        <v>27.154838709677421</v>
      </c>
      <c r="J1756" s="1053">
        <v>26.356666666666669</v>
      </c>
      <c r="K1756" s="1053">
        <v>24.025806451612901</v>
      </c>
      <c r="L1756" s="1053">
        <v>19.290000000000006</v>
      </c>
      <c r="M1756" s="1054">
        <v>17.741935483870972</v>
      </c>
      <c r="N1756" s="321"/>
      <c r="O1756" s="321"/>
    </row>
    <row r="1757" spans="1:15" s="255" customFormat="1" ht="17.45" customHeight="1">
      <c r="A1757" s="270" t="s">
        <v>23</v>
      </c>
      <c r="B1757" s="1055">
        <v>16.316129032258065</v>
      </c>
      <c r="C1757" s="1056">
        <v>16.889285714285716</v>
      </c>
      <c r="D1757" s="1056">
        <v>18.612903225806452</v>
      </c>
      <c r="E1757" s="1056">
        <v>22.979999999999997</v>
      </c>
      <c r="F1757" s="1056">
        <v>24.303225806451614</v>
      </c>
      <c r="G1757" s="1056">
        <v>27.609999999999996</v>
      </c>
      <c r="H1757" s="1056">
        <v>27.596666666666668</v>
      </c>
      <c r="I1757" s="1056">
        <v>26.006451612903227</v>
      </c>
      <c r="J1757" s="1056">
        <v>25.513333333333335</v>
      </c>
      <c r="K1757" s="1056">
        <v>24.838709677419349</v>
      </c>
      <c r="L1757" s="1056">
        <v>21.756666666666664</v>
      </c>
      <c r="M1757" s="1057">
        <v>15.7</v>
      </c>
    </row>
    <row r="1758" spans="1:15" s="255" customFormat="1" ht="17.45" customHeight="1">
      <c r="A1758" s="271" t="s">
        <v>23</v>
      </c>
      <c r="B1758" s="1058">
        <v>14.654838709677422</v>
      </c>
      <c r="C1758" s="1059">
        <v>19.803571428571427</v>
      </c>
      <c r="D1758" s="1059">
        <v>19.461290322580641</v>
      </c>
      <c r="E1758" s="1059">
        <v>21.143333333333338</v>
      </c>
      <c r="F1758" s="1059">
        <v>24.4258064516129</v>
      </c>
      <c r="G1758" s="1059">
        <v>26.860000000000007</v>
      </c>
      <c r="H1758" s="1059">
        <v>27.467741935483865</v>
      </c>
      <c r="I1758" s="1059">
        <v>26.145161290322573</v>
      </c>
      <c r="J1758" s="1059">
        <v>24.573333333333341</v>
      </c>
      <c r="K1758" s="1059">
        <v>23.354838709677416</v>
      </c>
      <c r="L1758" s="1059">
        <v>18.283333333333335</v>
      </c>
      <c r="M1758" s="1060">
        <v>18.470967741935482</v>
      </c>
    </row>
    <row r="1759" spans="1:15" s="255" customFormat="1" ht="17.45" customHeight="1">
      <c r="A1759" s="336" t="s">
        <v>23</v>
      </c>
      <c r="B1759" s="1061">
        <v>13.199999999999998</v>
      </c>
      <c r="C1759" s="1062">
        <v>12.065517241379309</v>
      </c>
      <c r="D1759" s="1062">
        <v>19.083870967741934</v>
      </c>
      <c r="E1759" s="1062">
        <v>22.516666666666666</v>
      </c>
      <c r="F1759" s="1062">
        <v>24.822580645161288</v>
      </c>
      <c r="G1759" s="1062">
        <v>25.923333333333328</v>
      </c>
      <c r="H1759" s="1062">
        <v>26.580645161290327</v>
      </c>
      <c r="I1759" s="1062">
        <v>26.496774193548383</v>
      </c>
      <c r="J1759" s="1062">
        <v>25.823333333333331</v>
      </c>
      <c r="K1759" s="1062">
        <v>24.183870967741935</v>
      </c>
      <c r="L1759" s="1062">
        <v>18.933333333333334</v>
      </c>
      <c r="M1759" s="1063">
        <v>15.832258064516127</v>
      </c>
      <c r="N1759" s="321"/>
      <c r="O1759" s="321"/>
    </row>
    <row r="1760" spans="1:15" s="255" customFormat="1" ht="17.45" customHeight="1">
      <c r="A1760" s="470" t="s">
        <v>23</v>
      </c>
      <c r="B1760" s="1064">
        <v>16.125806451612902</v>
      </c>
      <c r="C1760" s="1065">
        <v>18.564285714285713</v>
      </c>
      <c r="D1760" s="1065">
        <v>19.893548387096775</v>
      </c>
      <c r="E1760" s="1065">
        <v>21.29666666666667</v>
      </c>
      <c r="F1760" s="1065">
        <v>26.106451612903225</v>
      </c>
      <c r="G1760" s="1065">
        <v>27.763333333333328</v>
      </c>
      <c r="H1760" s="1065">
        <v>27.609677419354842</v>
      </c>
      <c r="I1760" s="1065">
        <v>26.229032258064521</v>
      </c>
      <c r="J1760" s="1065">
        <v>26.043333333333329</v>
      </c>
      <c r="K1760" s="1065">
        <v>23.274193548387096</v>
      </c>
      <c r="L1760" s="1065">
        <v>19.383333333333333</v>
      </c>
      <c r="M1760" s="1066">
        <v>16.899999999999999</v>
      </c>
      <c r="N1760" s="321"/>
      <c r="O1760" s="321"/>
    </row>
    <row r="1761" spans="1:15" s="255" customFormat="1" ht="17.45" customHeight="1">
      <c r="A1761" s="474" t="s">
        <v>23</v>
      </c>
      <c r="B1761" s="1067">
        <v>11.209677419354838</v>
      </c>
      <c r="C1761" s="1068">
        <v>15.739285714285714</v>
      </c>
      <c r="D1761" s="1068">
        <v>15.083870967741936</v>
      </c>
      <c r="E1761" s="1068">
        <v>21.246666666666666</v>
      </c>
      <c r="F1761" s="1068">
        <v>24.080645161290327</v>
      </c>
      <c r="G1761" s="1068">
        <v>26.626666666666669</v>
      </c>
      <c r="H1761" s="1068">
        <v>27.164516129032254</v>
      </c>
      <c r="I1761" s="1068">
        <v>26.287096774193547</v>
      </c>
      <c r="J1761" s="1068">
        <v>25.313333333333336</v>
      </c>
      <c r="K1761" s="1068">
        <v>22.416129032258063</v>
      </c>
      <c r="L1761" s="1068">
        <v>21.303333333333338</v>
      </c>
      <c r="M1761" s="1069">
        <v>15.138709677419353</v>
      </c>
      <c r="N1761" s="321"/>
      <c r="O1761" s="321"/>
    </row>
    <row r="1762" spans="1:15" s="321" customFormat="1" ht="17.45" customHeight="1">
      <c r="A1762" s="414" t="s">
        <v>59</v>
      </c>
      <c r="B1762" s="1070">
        <v>11</v>
      </c>
      <c r="C1762" s="1071">
        <v>1</v>
      </c>
      <c r="D1762" s="1071">
        <v>3</v>
      </c>
      <c r="E1762" s="1071">
        <v>2</v>
      </c>
      <c r="F1762" s="1071">
        <v>2</v>
      </c>
      <c r="G1762" s="1071">
        <v>3</v>
      </c>
      <c r="H1762" s="1071">
        <v>20</v>
      </c>
      <c r="I1762" s="1071">
        <v>22</v>
      </c>
      <c r="J1762" s="1071">
        <v>30</v>
      </c>
      <c r="K1762" s="1071">
        <v>15</v>
      </c>
      <c r="L1762" s="1071">
        <v>23</v>
      </c>
      <c r="M1762" s="1072">
        <v>21</v>
      </c>
    </row>
    <row r="1763" spans="1:15" s="321" customFormat="1" ht="17.45" customHeight="1">
      <c r="A1763" s="279" t="s">
        <v>16</v>
      </c>
      <c r="B1763" s="1073">
        <v>8</v>
      </c>
      <c r="C1763" s="1074">
        <v>19</v>
      </c>
      <c r="D1763" s="1074">
        <v>14</v>
      </c>
      <c r="E1763" s="1074">
        <v>15</v>
      </c>
      <c r="F1763" s="1074">
        <v>15</v>
      </c>
      <c r="G1763" s="1074">
        <v>10</v>
      </c>
      <c r="H1763" s="1074">
        <v>28</v>
      </c>
      <c r="I1763" s="1074">
        <v>18</v>
      </c>
      <c r="J1763" s="1074">
        <v>11</v>
      </c>
      <c r="K1763" s="1074">
        <v>10</v>
      </c>
      <c r="L1763" s="1074">
        <v>30</v>
      </c>
      <c r="M1763" s="1075">
        <v>20</v>
      </c>
      <c r="N1763" s="255"/>
      <c r="O1763" s="255"/>
    </row>
    <row r="1764" spans="1:15" s="321" customFormat="1" ht="17.45" customHeight="1">
      <c r="A1764" s="284" t="s">
        <v>16</v>
      </c>
      <c r="B1764" s="1076">
        <v>29</v>
      </c>
      <c r="C1764" s="1077">
        <v>3</v>
      </c>
      <c r="D1764" s="1077">
        <v>8</v>
      </c>
      <c r="E1764" s="1077">
        <v>5</v>
      </c>
      <c r="F1764" s="1077">
        <v>5</v>
      </c>
      <c r="G1764" s="1077">
        <v>14</v>
      </c>
      <c r="H1764" s="1077">
        <v>24</v>
      </c>
      <c r="I1764" s="1077">
        <v>16</v>
      </c>
      <c r="J1764" s="1077">
        <v>25</v>
      </c>
      <c r="K1764" s="1077">
        <v>31</v>
      </c>
      <c r="L1764" s="1077">
        <v>30</v>
      </c>
      <c r="M1764" s="1078">
        <v>31</v>
      </c>
      <c r="N1764" s="255"/>
      <c r="O1764" s="255"/>
    </row>
    <row r="1765" spans="1:15" s="321" customFormat="1" ht="17.45" customHeight="1">
      <c r="A1765" s="346" t="s">
        <v>16</v>
      </c>
      <c r="B1765" s="1073">
        <v>31</v>
      </c>
      <c r="C1765" s="1074">
        <v>2</v>
      </c>
      <c r="D1765" s="1074">
        <v>1</v>
      </c>
      <c r="E1765" s="1074">
        <v>3</v>
      </c>
      <c r="F1765" s="1074">
        <v>19</v>
      </c>
      <c r="G1765" s="1074">
        <v>2</v>
      </c>
      <c r="H1765" s="1074">
        <v>16</v>
      </c>
      <c r="I1765" s="1074">
        <v>31</v>
      </c>
      <c r="J1765" s="1074">
        <v>30</v>
      </c>
      <c r="K1765" s="1074">
        <v>15</v>
      </c>
      <c r="L1765" s="1074">
        <v>30</v>
      </c>
      <c r="M1765" s="1075">
        <v>24</v>
      </c>
    </row>
    <row r="1766" spans="1:15" s="321" customFormat="1" ht="17.45" customHeight="1">
      <c r="A1766" s="482" t="s">
        <v>16</v>
      </c>
      <c r="B1766" s="1079">
        <v>8</v>
      </c>
      <c r="C1766" s="1080">
        <v>19</v>
      </c>
      <c r="D1766" s="1080">
        <v>10</v>
      </c>
      <c r="E1766" s="1080">
        <v>16</v>
      </c>
      <c r="F1766" s="1080">
        <v>11</v>
      </c>
      <c r="G1766" s="1080">
        <v>21</v>
      </c>
      <c r="H1766" s="1080">
        <v>13</v>
      </c>
      <c r="I1766" s="1080">
        <v>28</v>
      </c>
      <c r="J1766" s="1080">
        <v>24</v>
      </c>
      <c r="K1766" s="1080">
        <v>31</v>
      </c>
      <c r="L1766" s="1080">
        <v>1</v>
      </c>
      <c r="M1766" s="1081">
        <v>16</v>
      </c>
    </row>
    <row r="1767" spans="1:15" s="321" customFormat="1" ht="17.45" customHeight="1">
      <c r="A1767" s="487" t="s">
        <v>16</v>
      </c>
      <c r="B1767" s="1082">
        <v>11</v>
      </c>
      <c r="C1767" s="1083">
        <v>15</v>
      </c>
      <c r="D1767" s="1083">
        <v>17</v>
      </c>
      <c r="E1767" s="1083">
        <v>1</v>
      </c>
      <c r="F1767" s="1083">
        <v>4</v>
      </c>
      <c r="G1767" s="1083">
        <v>6</v>
      </c>
      <c r="H1767" s="1083">
        <v>31</v>
      </c>
      <c r="I1767" s="1083">
        <v>24</v>
      </c>
      <c r="J1767" s="1083">
        <v>30</v>
      </c>
      <c r="K1767" s="1083">
        <v>5</v>
      </c>
      <c r="L1767" s="1083">
        <v>25</v>
      </c>
      <c r="M1767" s="1084">
        <v>26</v>
      </c>
    </row>
    <row r="1768" spans="1:15" s="321" customFormat="1" ht="17.45" customHeight="1">
      <c r="A1768" s="283" t="s">
        <v>36</v>
      </c>
      <c r="B1768" s="1085">
        <v>11.1</v>
      </c>
      <c r="C1768" s="1086">
        <v>12.8</v>
      </c>
      <c r="D1768" s="1086">
        <v>12.2</v>
      </c>
      <c r="E1768" s="1086">
        <v>17.100000000000001</v>
      </c>
      <c r="F1768" s="1086">
        <v>20.399999999999999</v>
      </c>
      <c r="G1768" s="1086">
        <v>24</v>
      </c>
      <c r="H1768" s="1086">
        <v>25.2</v>
      </c>
      <c r="I1768" s="1086">
        <v>24.6</v>
      </c>
      <c r="J1768" s="1086">
        <v>22.8</v>
      </c>
      <c r="K1768" s="1086">
        <v>22.8</v>
      </c>
      <c r="L1768" s="1086">
        <v>17</v>
      </c>
      <c r="M1768" s="1087">
        <v>11.9</v>
      </c>
      <c r="N1768" s="255"/>
      <c r="O1768" s="255"/>
    </row>
    <row r="1769" spans="1:15" s="321" customFormat="1" ht="17.45" customHeight="1">
      <c r="A1769" s="283" t="s">
        <v>36</v>
      </c>
      <c r="B1769" s="1085">
        <v>10.9</v>
      </c>
      <c r="C1769" s="1086">
        <v>12.7</v>
      </c>
      <c r="D1769" s="1086">
        <v>11.8</v>
      </c>
      <c r="E1769" s="1086">
        <v>14.3</v>
      </c>
      <c r="F1769" s="1086">
        <v>19.899999999999999</v>
      </c>
      <c r="G1769" s="1086">
        <v>23.2</v>
      </c>
      <c r="H1769" s="1086">
        <v>25</v>
      </c>
      <c r="I1769" s="1086">
        <v>22.4</v>
      </c>
      <c r="J1769" s="1086">
        <v>22.5</v>
      </c>
      <c r="K1769" s="1086">
        <v>19.8</v>
      </c>
      <c r="L1769" s="1086">
        <v>12.4</v>
      </c>
      <c r="M1769" s="1087">
        <v>14.6</v>
      </c>
      <c r="N1769" s="255"/>
      <c r="O1769" s="255"/>
    </row>
    <row r="1770" spans="1:15" s="321" customFormat="1" ht="17.45" customHeight="1">
      <c r="A1770" s="1051" t="s">
        <v>36</v>
      </c>
      <c r="B1770" s="1088">
        <v>7.9</v>
      </c>
      <c r="C1770" s="1089">
        <v>6.7</v>
      </c>
      <c r="D1770" s="1089">
        <v>11.8</v>
      </c>
      <c r="E1770" s="1089">
        <v>16.899999999999999</v>
      </c>
      <c r="F1770" s="1089">
        <v>21.5</v>
      </c>
      <c r="G1770" s="1089">
        <v>24.2</v>
      </c>
      <c r="H1770" s="1089">
        <v>23.9</v>
      </c>
      <c r="I1770" s="1089">
        <v>24.3</v>
      </c>
      <c r="J1770" s="1089">
        <v>23.4</v>
      </c>
      <c r="K1770" s="1089">
        <v>21.9</v>
      </c>
      <c r="L1770" s="1089">
        <v>13.4</v>
      </c>
      <c r="M1770" s="1090">
        <v>12.1</v>
      </c>
    </row>
    <row r="1771" spans="1:15" s="321" customFormat="1" ht="17.45" customHeight="1">
      <c r="A1771" s="418" t="s">
        <v>36</v>
      </c>
      <c r="B1771" s="1091">
        <v>9.6999999999999993</v>
      </c>
      <c r="C1771" s="1092">
        <v>16.3</v>
      </c>
      <c r="D1771" s="1092">
        <v>14</v>
      </c>
      <c r="E1771" s="1092">
        <v>16.2</v>
      </c>
      <c r="F1771" s="1092">
        <v>21.8</v>
      </c>
      <c r="G1771" s="1092">
        <v>22</v>
      </c>
      <c r="H1771" s="1092">
        <v>23.6</v>
      </c>
      <c r="I1771" s="1092">
        <v>23.7</v>
      </c>
      <c r="J1771" s="1092">
        <v>23.2</v>
      </c>
      <c r="K1771" s="1092">
        <v>20.5</v>
      </c>
      <c r="L1771" s="1092">
        <v>13.3</v>
      </c>
      <c r="M1771" s="1093">
        <v>12.2</v>
      </c>
    </row>
    <row r="1772" spans="1:15" s="321" customFormat="1" ht="17.45" customHeight="1">
      <c r="A1772" s="486" t="s">
        <v>36</v>
      </c>
      <c r="B1772" s="1094">
        <v>13.1</v>
      </c>
      <c r="C1772" s="1095">
        <v>10</v>
      </c>
      <c r="D1772" s="1095">
        <v>14.4</v>
      </c>
      <c r="E1772" s="1095">
        <v>15.5</v>
      </c>
      <c r="F1772" s="1095">
        <v>22.6</v>
      </c>
      <c r="G1772" s="1095">
        <v>23.9</v>
      </c>
      <c r="H1772" s="1095">
        <v>23.9</v>
      </c>
      <c r="I1772" s="1095">
        <v>23.5</v>
      </c>
      <c r="J1772" s="1095">
        <v>22.8</v>
      </c>
      <c r="K1772" s="1095">
        <v>16</v>
      </c>
      <c r="L1772" s="1095">
        <v>16.3</v>
      </c>
      <c r="M1772" s="1096">
        <v>10.199999999999999</v>
      </c>
    </row>
    <row r="1773" spans="1:15" s="321" customFormat="1" ht="17.45" customHeight="1">
      <c r="A1773" s="1050" t="s">
        <v>36</v>
      </c>
      <c r="B1773" s="1097">
        <v>7.6</v>
      </c>
      <c r="C1773" s="1098">
        <v>10.4</v>
      </c>
      <c r="D1773" s="1098">
        <v>9</v>
      </c>
      <c r="E1773" s="1098">
        <v>16.399999999999999</v>
      </c>
      <c r="F1773" s="1098">
        <v>20.6</v>
      </c>
      <c r="G1773" s="1098">
        <v>24.4</v>
      </c>
      <c r="H1773" s="1098">
        <v>24.4</v>
      </c>
      <c r="I1773" s="1098">
        <v>23.6</v>
      </c>
      <c r="J1773" s="1098">
        <v>21.4</v>
      </c>
      <c r="K1773" s="1098">
        <v>19</v>
      </c>
      <c r="L1773" s="1098">
        <v>18</v>
      </c>
      <c r="M1773" s="1099">
        <v>10.7</v>
      </c>
    </row>
    <row r="1774" spans="1:15" s="57" customFormat="1" ht="14.25"/>
    <row r="1775" spans="1:15" s="57" customFormat="1" ht="14.25"/>
    <row r="1776" spans="1:15" s="57" customFormat="1" ht="14.25"/>
    <row r="1777" s="57" customFormat="1" ht="14.25"/>
    <row r="1778" s="57" customFormat="1" ht="14.25"/>
    <row r="1779" s="57" customFormat="1" ht="14.25"/>
    <row r="1780" s="57" customFormat="1" ht="14.25"/>
    <row r="1781" s="57" customFormat="1" ht="14.25"/>
    <row r="1782" s="57" customFormat="1" ht="14.25"/>
    <row r="1783" s="57" customFormat="1" ht="14.25"/>
    <row r="1784" s="57" customFormat="1" ht="14.25"/>
    <row r="1785" s="57" customFormat="1" ht="14.25"/>
    <row r="1786" s="57" customFormat="1" ht="14.25"/>
    <row r="1787" s="57" customFormat="1" ht="14.25"/>
    <row r="1788" s="57" customFormat="1" ht="14.25"/>
    <row r="1789" s="57" customFormat="1" ht="14.25"/>
    <row r="1790" s="57" customFormat="1" ht="14.25"/>
    <row r="1791" s="57" customFormat="1" ht="14.25"/>
    <row r="1792" s="57" customFormat="1" ht="14.25"/>
    <row r="1793" s="57" customFormat="1" ht="14.25"/>
    <row r="1794" s="57" customFormat="1" ht="14.25"/>
    <row r="1795" s="57" customFormat="1" ht="14.25"/>
    <row r="1796" s="57" customFormat="1" ht="14.25"/>
    <row r="1797" s="57" customFormat="1" ht="14.25"/>
    <row r="1798" s="57" customFormat="1" ht="14.25"/>
    <row r="1799" s="57" customFormat="1" ht="14.25"/>
    <row r="1800" s="57" customFormat="1" ht="14.25"/>
    <row r="1801" s="57" customFormat="1" ht="14.25"/>
    <row r="1802" s="57" customFormat="1" ht="14.25"/>
    <row r="1803" s="57" customFormat="1" ht="14.25"/>
    <row r="1804" s="57" customFormat="1" ht="14.25"/>
    <row r="1805" s="57" customFormat="1" ht="14.25"/>
    <row r="1806" s="57" customFormat="1" ht="14.25"/>
    <row r="1807" s="57" customFormat="1" ht="14.25"/>
    <row r="1808" s="57" customFormat="1" ht="14.25"/>
    <row r="1809" s="57" customFormat="1" ht="14.25"/>
    <row r="1810" s="57" customFormat="1" ht="14.25"/>
    <row r="1811" s="57" customFormat="1" ht="14.25"/>
    <row r="1812" s="57" customFormat="1" ht="14.25"/>
    <row r="1813" s="57" customFormat="1" ht="14.25"/>
    <row r="1814" s="57" customFormat="1" ht="14.25"/>
    <row r="1815" s="57" customFormat="1" ht="14.25"/>
    <row r="1816" s="57" customFormat="1" ht="14.25"/>
    <row r="1817" s="57" customFormat="1" ht="14.25"/>
    <row r="1818" s="57" customFormat="1" ht="14.25"/>
    <row r="1819" s="57" customFormat="1" ht="14.25"/>
    <row r="1820" s="57" customFormat="1" ht="14.25"/>
    <row r="1821" s="57" customFormat="1" ht="14.25"/>
    <row r="1822" s="57" customFormat="1" ht="14.25"/>
    <row r="1823" s="57" customFormat="1" ht="14.25"/>
    <row r="1824" s="57" customFormat="1" ht="14.25"/>
    <row r="1825" s="57" customFormat="1" ht="14.25"/>
    <row r="1826" s="57" customFormat="1" ht="14.25"/>
    <row r="1827" s="57" customFormat="1" ht="14.25"/>
    <row r="1828" s="57" customFormat="1" ht="14.25"/>
    <row r="1829" s="57" customFormat="1" ht="14.25"/>
    <row r="1830" s="57" customFormat="1" ht="14.25"/>
    <row r="1831" s="57" customFormat="1" ht="14.25"/>
    <row r="1832" s="57" customFormat="1" ht="14.25"/>
    <row r="1833" s="57" customFormat="1" ht="14.25"/>
    <row r="1834" s="57" customFormat="1" ht="14.25"/>
    <row r="1835" s="57" customFormat="1" ht="14.25"/>
    <row r="1836" s="57" customFormat="1" ht="14.25"/>
    <row r="1837" s="57" customFormat="1" ht="14.25"/>
    <row r="1838" s="57" customFormat="1" ht="14.25"/>
    <row r="1839" s="57" customFormat="1" ht="14.25"/>
    <row r="1840" s="57" customFormat="1" ht="14.25"/>
    <row r="1841" s="57" customFormat="1" ht="14.25"/>
    <row r="1842" s="57" customFormat="1" ht="14.25"/>
    <row r="1843" s="57" customFormat="1" ht="14.25"/>
    <row r="1844" s="57" customFormat="1" ht="14.25"/>
    <row r="1845" s="57" customFormat="1" ht="14.25"/>
    <row r="1846" s="57" customFormat="1" ht="14.25"/>
    <row r="1847" s="57" customFormat="1" ht="14.25"/>
    <row r="1848" s="57" customFormat="1" ht="14.25"/>
    <row r="1849" s="57" customFormat="1" ht="14.25"/>
    <row r="1850" s="57" customFormat="1" ht="14.25"/>
    <row r="1851" s="57" customFormat="1" ht="14.25"/>
    <row r="1852" s="57" customFormat="1" ht="14.25"/>
    <row r="1853" s="57" customFormat="1" ht="14.25"/>
    <row r="1854" s="57" customFormat="1" ht="14.25"/>
    <row r="1855" s="57" customFormat="1" ht="14.25"/>
    <row r="1856" s="57" customFormat="1" ht="14.25"/>
    <row r="1857" spans="1:13" s="57" customFormat="1" ht="14.25"/>
    <row r="1858" spans="1:13" s="57" customFormat="1" ht="14.25"/>
    <row r="1859" spans="1:13" s="57" customFormat="1" ht="14.25"/>
    <row r="1860" spans="1:13" s="57" customFormat="1" ht="14.25"/>
    <row r="1861" spans="1:13" s="57" customFormat="1" ht="14.25"/>
    <row r="1862" spans="1:13" s="57" customFormat="1" ht="14.25"/>
    <row r="1863" spans="1:13" s="57" customFormat="1" ht="14.25"/>
    <row r="1864" spans="1:13" s="57" customFormat="1" ht="14.25"/>
    <row r="1865" spans="1:13" s="57" customFormat="1" ht="14.25"/>
    <row r="1866" spans="1:13" s="57" customFormat="1" ht="14.25"/>
    <row r="1867" spans="1:13" s="57" customFormat="1" ht="14.25"/>
    <row r="1868" spans="1:13">
      <c r="A1868" s="10"/>
      <c r="B1868" s="10"/>
      <c r="C1868" s="10"/>
      <c r="D1868" s="10"/>
      <c r="E1868" s="10"/>
      <c r="F1868" s="10"/>
      <c r="G1868" s="10"/>
      <c r="H1868" s="10"/>
      <c r="I1868" s="10"/>
      <c r="J1868" s="10"/>
      <c r="K1868" s="10"/>
      <c r="L1868" s="10"/>
      <c r="M1868" s="10"/>
    </row>
    <row r="1869" spans="1:13">
      <c r="A1869" s="10"/>
      <c r="B1869" s="10"/>
      <c r="C1869" s="10"/>
      <c r="D1869" s="10"/>
      <c r="E1869" s="10"/>
      <c r="F1869" s="10"/>
      <c r="G1869" s="10"/>
      <c r="H1869" s="10"/>
      <c r="I1869" s="10"/>
      <c r="J1869" s="10"/>
      <c r="K1869" s="10"/>
      <c r="L1869" s="10"/>
      <c r="M1869" s="10"/>
    </row>
    <row r="1870" spans="1:13">
      <c r="A1870" s="10"/>
      <c r="B1870" s="10"/>
      <c r="C1870" s="10"/>
      <c r="D1870" s="10"/>
      <c r="E1870" s="10"/>
      <c r="F1870" s="10"/>
      <c r="G1870" s="10"/>
      <c r="H1870" s="10"/>
      <c r="I1870" s="10"/>
      <c r="J1870" s="10"/>
      <c r="K1870" s="10"/>
      <c r="L1870" s="10"/>
      <c r="M1870" s="10"/>
    </row>
    <row r="1871" spans="1:13">
      <c r="A1871" s="10"/>
      <c r="B1871" s="10"/>
      <c r="C1871" s="10"/>
      <c r="D1871" s="10"/>
      <c r="E1871" s="10"/>
      <c r="F1871" s="10"/>
      <c r="G1871" s="10"/>
      <c r="H1871" s="10"/>
      <c r="I1871" s="10"/>
      <c r="J1871" s="10"/>
      <c r="K1871" s="10"/>
      <c r="L1871" s="10"/>
      <c r="M1871" s="10"/>
    </row>
    <row r="1872" spans="1:13">
      <c r="A1872" s="10"/>
      <c r="B1872" s="10"/>
      <c r="C1872" s="10"/>
      <c r="D1872" s="10"/>
      <c r="E1872" s="10"/>
      <c r="F1872" s="10"/>
      <c r="G1872" s="10"/>
      <c r="H1872" s="10"/>
      <c r="I1872" s="10"/>
      <c r="J1872" s="10"/>
      <c r="K1872" s="10"/>
      <c r="L1872" s="10"/>
      <c r="M1872" s="10"/>
    </row>
    <row r="1873" spans="1:13">
      <c r="A1873" s="10"/>
      <c r="B1873" s="10"/>
      <c r="C1873" s="10"/>
      <c r="D1873" s="10"/>
      <c r="E1873" s="10"/>
      <c r="F1873" s="10"/>
      <c r="G1873" s="10"/>
      <c r="H1873" s="10"/>
      <c r="I1873" s="10"/>
      <c r="J1873" s="10"/>
      <c r="K1873" s="10"/>
      <c r="L1873" s="10"/>
      <c r="M1873" s="10"/>
    </row>
    <row r="1874" spans="1:13">
      <c r="A1874" s="10"/>
      <c r="B1874" s="10"/>
      <c r="C1874" s="10"/>
      <c r="D1874" s="10"/>
      <c r="E1874" s="10"/>
      <c r="F1874" s="10"/>
      <c r="G1874" s="10"/>
      <c r="H1874" s="10"/>
      <c r="I1874" s="10"/>
      <c r="J1874" s="10"/>
      <c r="K1874" s="10"/>
      <c r="L1874" s="10"/>
      <c r="M1874" s="10"/>
    </row>
    <row r="1875" spans="1:13">
      <c r="A1875" s="10"/>
      <c r="B1875" s="10"/>
      <c r="C1875" s="10"/>
      <c r="D1875" s="10"/>
      <c r="E1875" s="10"/>
      <c r="F1875" s="10"/>
      <c r="G1875" s="10"/>
      <c r="H1875" s="10"/>
      <c r="I1875" s="10"/>
      <c r="J1875" s="10"/>
      <c r="K1875" s="10"/>
      <c r="L1875" s="10"/>
      <c r="M1875" s="10"/>
    </row>
    <row r="1876" spans="1:13">
      <c r="A1876" s="10"/>
      <c r="B1876" s="10"/>
      <c r="C1876" s="10"/>
      <c r="D1876" s="10"/>
      <c r="E1876" s="10"/>
      <c r="F1876" s="10"/>
      <c r="G1876" s="10"/>
      <c r="H1876" s="10"/>
      <c r="I1876" s="10"/>
      <c r="J1876" s="10"/>
      <c r="K1876" s="10"/>
      <c r="L1876" s="10"/>
      <c r="M1876" s="10"/>
    </row>
    <row r="1877" spans="1:13">
      <c r="A1877" s="10"/>
      <c r="B1877" s="10"/>
      <c r="C1877" s="10"/>
      <c r="D1877" s="10"/>
      <c r="E1877" s="10"/>
      <c r="F1877" s="10"/>
      <c r="G1877" s="10"/>
      <c r="H1877" s="10"/>
      <c r="I1877" s="10"/>
      <c r="J1877" s="10"/>
      <c r="K1877" s="10"/>
      <c r="L1877" s="10"/>
      <c r="M1877" s="10"/>
    </row>
    <row r="1878" spans="1:13">
      <c r="A1878" s="10"/>
      <c r="B1878" s="10"/>
      <c r="C1878" s="10"/>
      <c r="D1878" s="10"/>
      <c r="E1878" s="10"/>
      <c r="F1878" s="10"/>
      <c r="G1878" s="10"/>
      <c r="H1878" s="10"/>
      <c r="I1878" s="10"/>
      <c r="J1878" s="10"/>
      <c r="K1878" s="10"/>
      <c r="L1878" s="10"/>
      <c r="M1878" s="10"/>
    </row>
    <row r="1879" spans="1:13">
      <c r="A1879" s="10"/>
      <c r="B1879" s="10"/>
      <c r="C1879" s="10"/>
      <c r="D1879" s="10"/>
      <c r="E1879" s="10"/>
      <c r="F1879" s="10"/>
      <c r="G1879" s="10"/>
      <c r="H1879" s="10"/>
      <c r="I1879" s="10"/>
      <c r="J1879" s="10"/>
      <c r="K1879" s="10"/>
      <c r="L1879" s="10"/>
      <c r="M1879" s="10"/>
    </row>
    <row r="1880" spans="1:13">
      <c r="A1880" s="10"/>
      <c r="B1880" s="10"/>
      <c r="C1880" s="10"/>
      <c r="D1880" s="10"/>
      <c r="E1880" s="10"/>
      <c r="F1880" s="10"/>
      <c r="G1880" s="10"/>
      <c r="H1880" s="10"/>
      <c r="I1880" s="10"/>
      <c r="J1880" s="10"/>
      <c r="K1880" s="10"/>
      <c r="L1880" s="10"/>
      <c r="M1880" s="10"/>
    </row>
    <row r="1881" spans="1:13">
      <c r="A1881" s="10"/>
      <c r="B1881" s="10"/>
      <c r="C1881" s="10"/>
      <c r="D1881" s="10"/>
      <c r="E1881" s="10"/>
      <c r="F1881" s="10"/>
      <c r="G1881" s="10"/>
      <c r="H1881" s="10"/>
      <c r="I1881" s="10"/>
      <c r="J1881" s="10"/>
      <c r="K1881" s="10"/>
      <c r="L1881" s="10"/>
      <c r="M1881" s="10"/>
    </row>
    <row r="1882" spans="1:13">
      <c r="A1882" s="10"/>
      <c r="B1882" s="10"/>
      <c r="C1882" s="10"/>
      <c r="D1882" s="10"/>
      <c r="E1882" s="10"/>
      <c r="F1882" s="10"/>
      <c r="G1882" s="10"/>
      <c r="H1882" s="10"/>
      <c r="I1882" s="10"/>
      <c r="J1882" s="10"/>
      <c r="K1882" s="10"/>
      <c r="L1882" s="10"/>
      <c r="M1882" s="10"/>
    </row>
    <row r="1883" spans="1:13">
      <c r="A1883" s="10"/>
      <c r="B1883" s="10"/>
      <c r="C1883" s="10"/>
      <c r="D1883" s="10"/>
      <c r="E1883" s="10"/>
      <c r="F1883" s="10"/>
      <c r="G1883" s="10"/>
      <c r="H1883" s="10"/>
      <c r="I1883" s="10"/>
      <c r="J1883" s="10"/>
      <c r="K1883" s="10"/>
      <c r="L1883" s="10"/>
      <c r="M1883" s="10"/>
    </row>
    <row r="1884" spans="1:13">
      <c r="A1884" s="10"/>
      <c r="B1884" s="10"/>
      <c r="C1884" s="10"/>
      <c r="D1884" s="10"/>
      <c r="E1884" s="10"/>
      <c r="F1884" s="10"/>
      <c r="G1884" s="10"/>
      <c r="H1884" s="10"/>
      <c r="I1884" s="10"/>
      <c r="J1884" s="10"/>
      <c r="K1884" s="10"/>
      <c r="L1884" s="10"/>
      <c r="M1884" s="10"/>
    </row>
    <row r="1885" spans="1:13">
      <c r="A1885" s="10"/>
      <c r="B1885" s="10"/>
      <c r="C1885" s="10"/>
      <c r="D1885" s="10"/>
      <c r="E1885" s="10"/>
      <c r="F1885" s="10"/>
      <c r="G1885" s="10"/>
      <c r="H1885" s="10"/>
      <c r="I1885" s="10"/>
      <c r="J1885" s="10"/>
      <c r="K1885" s="10"/>
      <c r="L1885" s="10"/>
      <c r="M1885" s="10"/>
    </row>
    <row r="1886" spans="1:13">
      <c r="A1886" s="10"/>
      <c r="B1886" s="10"/>
      <c r="C1886" s="10"/>
      <c r="D1886" s="10"/>
      <c r="E1886" s="10"/>
      <c r="F1886" s="10"/>
      <c r="G1886" s="10"/>
      <c r="H1886" s="10"/>
      <c r="I1886" s="10"/>
      <c r="J1886" s="10"/>
      <c r="K1886" s="10"/>
      <c r="L1886" s="10"/>
      <c r="M1886" s="10"/>
    </row>
    <row r="1887" spans="1:13">
      <c r="A1887" s="10"/>
      <c r="B1887" s="10"/>
      <c r="C1887" s="10"/>
      <c r="D1887" s="10"/>
      <c r="E1887" s="10"/>
      <c r="F1887" s="10"/>
      <c r="G1887" s="10"/>
      <c r="H1887" s="10"/>
      <c r="I1887" s="10"/>
      <c r="J1887" s="10"/>
      <c r="K1887" s="10"/>
      <c r="L1887" s="10"/>
      <c r="M1887" s="10"/>
    </row>
    <row r="1888" spans="1:13">
      <c r="A1888" s="10"/>
      <c r="B1888" s="10"/>
      <c r="C1888" s="10"/>
      <c r="D1888" s="10"/>
      <c r="E1888" s="10"/>
      <c r="F1888" s="10"/>
      <c r="G1888" s="10"/>
      <c r="H1888" s="10"/>
      <c r="I1888" s="10"/>
      <c r="J1888" s="10"/>
      <c r="K1888" s="10"/>
      <c r="L1888" s="10"/>
      <c r="M1888" s="10"/>
    </row>
    <row r="1889" spans="1:13">
      <c r="A1889" s="10"/>
      <c r="B1889" s="10"/>
      <c r="C1889" s="10"/>
      <c r="D1889" s="10"/>
      <c r="E1889" s="10"/>
      <c r="F1889" s="10"/>
      <c r="G1889" s="10"/>
      <c r="H1889" s="10"/>
      <c r="I1889" s="10"/>
      <c r="J1889" s="10"/>
      <c r="K1889" s="10"/>
      <c r="L1889" s="10"/>
      <c r="M1889" s="10"/>
    </row>
    <row r="1890" spans="1:13">
      <c r="A1890" s="10"/>
      <c r="B1890" s="10"/>
      <c r="C1890" s="10"/>
      <c r="D1890" s="10"/>
      <c r="E1890" s="10"/>
      <c r="F1890" s="10"/>
      <c r="G1890" s="10"/>
      <c r="H1890" s="10"/>
      <c r="I1890" s="10"/>
      <c r="J1890" s="10"/>
      <c r="K1890" s="10"/>
      <c r="L1890" s="10"/>
      <c r="M1890" s="10"/>
    </row>
    <row r="1891" spans="1:13">
      <c r="A1891" s="10"/>
      <c r="B1891" s="10"/>
      <c r="C1891" s="10"/>
      <c r="D1891" s="10"/>
      <c r="E1891" s="10"/>
      <c r="F1891" s="10"/>
      <c r="G1891" s="10"/>
      <c r="H1891" s="10"/>
      <c r="I1891" s="10"/>
      <c r="J1891" s="10"/>
      <c r="K1891" s="10"/>
      <c r="L1891" s="10"/>
      <c r="M1891" s="10"/>
    </row>
    <row r="1892" spans="1:13">
      <c r="A1892" s="10"/>
      <c r="B1892" s="10"/>
      <c r="C1892" s="10"/>
      <c r="D1892" s="10"/>
      <c r="E1892" s="10"/>
      <c r="F1892" s="10"/>
      <c r="G1892" s="10"/>
      <c r="H1892" s="10"/>
      <c r="I1892" s="10"/>
      <c r="J1892" s="10"/>
      <c r="K1892" s="10"/>
      <c r="L1892" s="10"/>
      <c r="M1892" s="10"/>
    </row>
    <row r="1893" spans="1:13">
      <c r="A1893" s="10"/>
      <c r="B1893" s="10"/>
      <c r="C1893" s="10"/>
      <c r="D1893" s="10"/>
      <c r="E1893" s="10"/>
      <c r="F1893" s="10"/>
      <c r="G1893" s="10"/>
      <c r="H1893" s="10"/>
      <c r="I1893" s="10"/>
      <c r="J1893" s="10"/>
      <c r="K1893" s="10"/>
      <c r="L1893" s="10"/>
      <c r="M1893" s="10"/>
    </row>
    <row r="1894" spans="1:13">
      <c r="A1894" s="10"/>
      <c r="B1894" s="10"/>
      <c r="C1894" s="10"/>
      <c r="D1894" s="10"/>
      <c r="E1894" s="10"/>
      <c r="F1894" s="10"/>
      <c r="G1894" s="10"/>
      <c r="H1894" s="10"/>
      <c r="I1894" s="10"/>
      <c r="J1894" s="10"/>
      <c r="K1894" s="10"/>
      <c r="L1894" s="10"/>
      <c r="M1894" s="10"/>
    </row>
    <row r="1895" spans="1:13">
      <c r="A1895" s="10"/>
      <c r="B1895" s="10"/>
      <c r="C1895" s="10"/>
      <c r="D1895" s="10"/>
      <c r="E1895" s="10"/>
      <c r="F1895" s="10"/>
      <c r="G1895" s="10"/>
      <c r="H1895" s="10"/>
      <c r="I1895" s="10"/>
      <c r="J1895" s="10"/>
      <c r="K1895" s="10"/>
      <c r="L1895" s="10"/>
      <c r="M1895" s="10"/>
    </row>
    <row r="1896" spans="1:13">
      <c r="A1896" s="10"/>
      <c r="B1896" s="10"/>
      <c r="C1896" s="10"/>
      <c r="D1896" s="10"/>
      <c r="E1896" s="10"/>
      <c r="F1896" s="10"/>
      <c r="G1896" s="10"/>
      <c r="H1896" s="10"/>
      <c r="I1896" s="10"/>
      <c r="J1896" s="10"/>
      <c r="K1896" s="10"/>
      <c r="L1896" s="10"/>
      <c r="M1896" s="10"/>
    </row>
    <row r="1897" spans="1:13">
      <c r="A1897" s="10"/>
      <c r="B1897" s="10"/>
      <c r="C1897" s="10"/>
      <c r="D1897" s="10"/>
      <c r="E1897" s="10"/>
      <c r="F1897" s="10"/>
      <c r="G1897" s="10"/>
      <c r="H1897" s="10"/>
      <c r="I1897" s="10"/>
      <c r="J1897" s="10"/>
      <c r="K1897" s="10"/>
      <c r="L1897" s="10"/>
      <c r="M1897" s="10"/>
    </row>
    <row r="1898" spans="1:13">
      <c r="A1898" s="10"/>
      <c r="B1898" s="10"/>
      <c r="C1898" s="10"/>
      <c r="D1898" s="10"/>
      <c r="E1898" s="10"/>
      <c r="F1898" s="10"/>
      <c r="G1898" s="10"/>
      <c r="H1898" s="10"/>
      <c r="I1898" s="10"/>
      <c r="J1898" s="10"/>
      <c r="K1898" s="10"/>
      <c r="L1898" s="10"/>
      <c r="M1898" s="10"/>
    </row>
    <row r="1899" spans="1:13">
      <c r="A1899" s="10"/>
      <c r="B1899" s="10"/>
      <c r="C1899" s="10"/>
      <c r="D1899" s="10"/>
      <c r="E1899" s="10"/>
      <c r="F1899" s="10"/>
      <c r="G1899" s="10"/>
      <c r="H1899" s="10"/>
      <c r="I1899" s="10"/>
      <c r="J1899" s="10"/>
      <c r="K1899" s="10"/>
      <c r="L1899" s="10"/>
      <c r="M1899" s="10"/>
    </row>
    <row r="1900" spans="1:13">
      <c r="A1900" s="10"/>
      <c r="B1900" s="10"/>
      <c r="C1900" s="10"/>
      <c r="D1900" s="10"/>
      <c r="E1900" s="10"/>
      <c r="F1900" s="10"/>
      <c r="G1900" s="10"/>
      <c r="H1900" s="10"/>
      <c r="I1900" s="10"/>
      <c r="J1900" s="10"/>
      <c r="K1900" s="10"/>
      <c r="L1900" s="10"/>
      <c r="M1900" s="10"/>
    </row>
    <row r="1901" spans="1:13">
      <c r="A1901" s="10"/>
      <c r="B1901" s="10"/>
      <c r="C1901" s="10"/>
      <c r="D1901" s="10"/>
      <c r="E1901" s="10"/>
      <c r="F1901" s="10"/>
      <c r="G1901" s="10"/>
      <c r="H1901" s="10"/>
      <c r="I1901" s="10"/>
      <c r="J1901" s="10"/>
      <c r="K1901" s="10"/>
      <c r="L1901" s="10"/>
      <c r="M1901" s="10"/>
    </row>
    <row r="1902" spans="1:13">
      <c r="A1902" s="10"/>
      <c r="B1902" s="10"/>
      <c r="C1902" s="10"/>
      <c r="D1902" s="10"/>
      <c r="E1902" s="10"/>
      <c r="F1902" s="10"/>
      <c r="G1902" s="10"/>
      <c r="H1902" s="10"/>
      <c r="I1902" s="10"/>
      <c r="J1902" s="10"/>
      <c r="K1902" s="10"/>
      <c r="L1902" s="10"/>
      <c r="M1902" s="10"/>
    </row>
    <row r="1903" spans="1:13">
      <c r="A1903" s="10"/>
      <c r="B1903" s="10"/>
      <c r="C1903" s="10"/>
      <c r="D1903" s="10"/>
      <c r="E1903" s="10"/>
      <c r="F1903" s="10"/>
      <c r="G1903" s="10"/>
      <c r="H1903" s="10"/>
      <c r="I1903" s="10"/>
      <c r="J1903" s="10"/>
      <c r="K1903" s="10"/>
      <c r="L1903" s="10"/>
      <c r="M1903" s="10"/>
    </row>
    <row r="1904" spans="1:13">
      <c r="A1904" s="10"/>
      <c r="B1904" s="10"/>
      <c r="C1904" s="10"/>
      <c r="D1904" s="10"/>
      <c r="E1904" s="10"/>
      <c r="F1904" s="10"/>
      <c r="G1904" s="10"/>
      <c r="H1904" s="10"/>
      <c r="I1904" s="10"/>
      <c r="J1904" s="10"/>
      <c r="K1904" s="10"/>
      <c r="L1904" s="10"/>
      <c r="M1904" s="10"/>
    </row>
    <row r="1905" spans="1:13">
      <c r="A1905" s="10"/>
      <c r="B1905" s="10"/>
      <c r="C1905" s="10"/>
      <c r="D1905" s="10"/>
      <c r="E1905" s="10"/>
      <c r="F1905" s="10"/>
      <c r="G1905" s="10"/>
      <c r="H1905" s="10"/>
      <c r="I1905" s="10"/>
      <c r="J1905" s="10"/>
      <c r="K1905" s="10"/>
      <c r="L1905" s="10"/>
      <c r="M1905" s="10"/>
    </row>
    <row r="1906" spans="1:13">
      <c r="A1906" s="10"/>
      <c r="B1906" s="10"/>
      <c r="C1906" s="10"/>
      <c r="D1906" s="10"/>
      <c r="E1906" s="10"/>
      <c r="F1906" s="10"/>
      <c r="G1906" s="10"/>
      <c r="H1906" s="10"/>
      <c r="I1906" s="10"/>
      <c r="J1906" s="10"/>
      <c r="K1906" s="10"/>
      <c r="L1906" s="10"/>
      <c r="M1906" s="10"/>
    </row>
    <row r="1907" spans="1:13">
      <c r="A1907" s="10"/>
      <c r="B1907" s="10"/>
      <c r="C1907" s="10"/>
      <c r="D1907" s="10"/>
      <c r="E1907" s="10"/>
      <c r="F1907" s="10"/>
      <c r="G1907" s="10"/>
      <c r="H1907" s="10"/>
      <c r="I1907" s="10"/>
      <c r="J1907" s="10"/>
      <c r="K1907" s="10"/>
      <c r="L1907" s="10"/>
      <c r="M1907" s="10"/>
    </row>
    <row r="1908" spans="1:13">
      <c r="A1908" s="10"/>
      <c r="B1908" s="10"/>
      <c r="C1908" s="10"/>
      <c r="D1908" s="10"/>
      <c r="E1908" s="10"/>
      <c r="F1908" s="10"/>
      <c r="G1908" s="10"/>
      <c r="H1908" s="10"/>
      <c r="I1908" s="10"/>
      <c r="J1908" s="10"/>
      <c r="K1908" s="10"/>
      <c r="L1908" s="10"/>
      <c r="M1908" s="10"/>
    </row>
    <row r="1909" spans="1:13">
      <c r="A1909" s="10"/>
      <c r="B1909" s="10"/>
      <c r="C1909" s="10"/>
      <c r="D1909" s="10"/>
      <c r="E1909" s="10"/>
      <c r="F1909" s="10"/>
      <c r="G1909" s="10"/>
      <c r="H1909" s="10"/>
      <c r="I1909" s="10"/>
      <c r="J1909" s="10"/>
      <c r="K1909" s="10"/>
      <c r="L1909" s="10"/>
      <c r="M1909" s="10"/>
    </row>
    <row r="1910" spans="1:13">
      <c r="A1910" s="10"/>
      <c r="B1910" s="10"/>
      <c r="C1910" s="10"/>
      <c r="D1910" s="10"/>
      <c r="E1910" s="10"/>
      <c r="F1910" s="10"/>
      <c r="G1910" s="10"/>
      <c r="H1910" s="10"/>
      <c r="I1910" s="10"/>
      <c r="J1910" s="10"/>
      <c r="K1910" s="10"/>
      <c r="L1910" s="10"/>
      <c r="M1910" s="10"/>
    </row>
    <row r="1911" spans="1:13">
      <c r="A1911" s="10"/>
      <c r="B1911" s="10"/>
      <c r="C1911" s="10"/>
      <c r="D1911" s="10"/>
      <c r="E1911" s="10"/>
      <c r="F1911" s="10"/>
      <c r="G1911" s="10"/>
      <c r="H1911" s="10"/>
      <c r="I1911" s="10"/>
      <c r="J1911" s="10"/>
      <c r="K1911" s="10"/>
      <c r="L1911" s="10"/>
      <c r="M1911" s="10"/>
    </row>
    <row r="1912" spans="1:13">
      <c r="A1912" s="10"/>
      <c r="B1912" s="10"/>
      <c r="C1912" s="10"/>
      <c r="D1912" s="10"/>
      <c r="E1912" s="10"/>
      <c r="F1912" s="10"/>
      <c r="G1912" s="10"/>
      <c r="H1912" s="10"/>
      <c r="I1912" s="10"/>
      <c r="J1912" s="10"/>
      <c r="K1912" s="10"/>
      <c r="L1912" s="10"/>
      <c r="M1912" s="10"/>
    </row>
    <row r="1913" spans="1:13">
      <c r="A1913" s="10"/>
      <c r="B1913" s="10"/>
      <c r="C1913" s="10"/>
      <c r="D1913" s="10"/>
      <c r="E1913" s="10"/>
      <c r="F1913" s="10"/>
      <c r="G1913" s="10"/>
      <c r="H1913" s="10"/>
      <c r="I1913" s="10"/>
      <c r="J1913" s="10"/>
      <c r="K1913" s="10"/>
      <c r="L1913" s="10"/>
      <c r="M1913" s="10"/>
    </row>
    <row r="1914" spans="1:13">
      <c r="A1914" s="10"/>
      <c r="B1914" s="10"/>
      <c r="C1914" s="10"/>
      <c r="D1914" s="10"/>
      <c r="E1914" s="10"/>
      <c r="F1914" s="10"/>
      <c r="G1914" s="10"/>
      <c r="H1914" s="10"/>
      <c r="I1914" s="10"/>
      <c r="J1914" s="10"/>
      <c r="K1914" s="10"/>
      <c r="L1914" s="10"/>
      <c r="M1914" s="10"/>
    </row>
    <row r="1915" spans="1:13">
      <c r="A1915" s="10"/>
      <c r="B1915" s="10"/>
      <c r="C1915" s="10"/>
      <c r="D1915" s="10"/>
      <c r="E1915" s="10"/>
      <c r="F1915" s="10"/>
      <c r="G1915" s="10"/>
      <c r="H1915" s="10"/>
      <c r="I1915" s="10"/>
      <c r="J1915" s="10"/>
      <c r="K1915" s="10"/>
      <c r="L1915" s="10"/>
      <c r="M1915" s="10"/>
    </row>
    <row r="1916" spans="1:13">
      <c r="A1916" s="10"/>
      <c r="B1916" s="10"/>
      <c r="C1916" s="10"/>
      <c r="D1916" s="10"/>
      <c r="E1916" s="10"/>
      <c r="F1916" s="10"/>
      <c r="G1916" s="10"/>
      <c r="H1916" s="10"/>
      <c r="I1916" s="10"/>
      <c r="J1916" s="10"/>
      <c r="K1916" s="10"/>
      <c r="L1916" s="10"/>
      <c r="M1916" s="10"/>
    </row>
    <row r="1917" spans="1:13">
      <c r="A1917" s="10"/>
      <c r="B1917" s="10"/>
      <c r="C1917" s="10"/>
      <c r="D1917" s="10"/>
      <c r="E1917" s="10"/>
      <c r="F1917" s="10"/>
      <c r="G1917" s="10"/>
      <c r="H1917" s="10"/>
      <c r="I1917" s="10"/>
      <c r="J1917" s="10"/>
      <c r="K1917" s="10"/>
      <c r="L1917" s="10"/>
      <c r="M1917" s="10"/>
    </row>
    <row r="1918" spans="1:13">
      <c r="A1918" s="10"/>
      <c r="B1918" s="10"/>
      <c r="C1918" s="10"/>
      <c r="D1918" s="10"/>
      <c r="E1918" s="10"/>
      <c r="F1918" s="10"/>
      <c r="G1918" s="10"/>
      <c r="H1918" s="10"/>
      <c r="I1918" s="10"/>
      <c r="J1918" s="10"/>
      <c r="K1918" s="10"/>
      <c r="L1918" s="10"/>
      <c r="M1918" s="10"/>
    </row>
    <row r="1919" spans="1:13">
      <c r="A1919" s="10"/>
      <c r="B1919" s="10"/>
      <c r="C1919" s="10"/>
      <c r="D1919" s="10"/>
      <c r="E1919" s="10"/>
      <c r="F1919" s="10"/>
      <c r="G1919" s="10"/>
      <c r="H1919" s="10"/>
      <c r="I1919" s="10"/>
      <c r="J1919" s="10"/>
      <c r="K1919" s="10"/>
      <c r="L1919" s="10"/>
      <c r="M1919" s="10"/>
    </row>
    <row r="1920" spans="1:13">
      <c r="A1920" s="10"/>
      <c r="B1920" s="10"/>
      <c r="C1920" s="10"/>
      <c r="D1920" s="10"/>
      <c r="E1920" s="10"/>
      <c r="F1920" s="10"/>
      <c r="G1920" s="10"/>
      <c r="H1920" s="10"/>
      <c r="I1920" s="10"/>
      <c r="J1920" s="10"/>
      <c r="K1920" s="10"/>
      <c r="L1920" s="10"/>
      <c r="M1920" s="10"/>
    </row>
    <row r="1921" spans="1:13">
      <c r="A1921" s="10"/>
      <c r="B1921" s="10"/>
      <c r="C1921" s="10"/>
      <c r="D1921" s="10"/>
      <c r="E1921" s="10"/>
      <c r="F1921" s="10"/>
      <c r="G1921" s="10"/>
      <c r="H1921" s="10"/>
      <c r="I1921" s="10"/>
      <c r="J1921" s="10"/>
      <c r="K1921" s="10"/>
      <c r="L1921" s="10"/>
      <c r="M1921" s="10"/>
    </row>
    <row r="1922" spans="1:13">
      <c r="A1922" s="10"/>
      <c r="B1922" s="10"/>
      <c r="C1922" s="10"/>
      <c r="D1922" s="10"/>
      <c r="E1922" s="10"/>
      <c r="F1922" s="10"/>
      <c r="G1922" s="10"/>
      <c r="H1922" s="10"/>
      <c r="I1922" s="10"/>
      <c r="J1922" s="10"/>
      <c r="K1922" s="10"/>
      <c r="L1922" s="10"/>
      <c r="M1922" s="10"/>
    </row>
    <row r="1923" spans="1:13">
      <c r="A1923" s="10"/>
      <c r="B1923" s="10"/>
      <c r="C1923" s="10"/>
      <c r="D1923" s="10"/>
      <c r="E1923" s="10"/>
      <c r="F1923" s="10"/>
      <c r="G1923" s="10"/>
      <c r="H1923" s="10"/>
      <c r="I1923" s="10"/>
      <c r="J1923" s="10"/>
      <c r="K1923" s="10"/>
      <c r="L1923" s="10"/>
      <c r="M1923" s="10"/>
    </row>
    <row r="1924" spans="1:13">
      <c r="A1924" s="10"/>
      <c r="B1924" s="10"/>
      <c r="C1924" s="10"/>
      <c r="D1924" s="10"/>
      <c r="E1924" s="10"/>
      <c r="F1924" s="10"/>
      <c r="G1924" s="10"/>
      <c r="H1924" s="10"/>
      <c r="I1924" s="10"/>
      <c r="J1924" s="10"/>
      <c r="K1924" s="10"/>
      <c r="L1924" s="10"/>
      <c r="M1924" s="10"/>
    </row>
    <row r="1925" spans="1:13">
      <c r="A1925" s="10"/>
      <c r="B1925" s="10"/>
      <c r="C1925" s="10"/>
      <c r="D1925" s="10"/>
      <c r="E1925" s="10"/>
      <c r="F1925" s="10"/>
      <c r="G1925" s="10"/>
      <c r="H1925" s="10"/>
      <c r="I1925" s="10"/>
      <c r="J1925" s="10"/>
      <c r="K1925" s="10"/>
      <c r="L1925" s="10"/>
      <c r="M1925" s="10"/>
    </row>
    <row r="1926" spans="1:13">
      <c r="A1926" s="10"/>
      <c r="B1926" s="10"/>
      <c r="C1926" s="10"/>
      <c r="D1926" s="10"/>
      <c r="E1926" s="10"/>
      <c r="F1926" s="10"/>
      <c r="G1926" s="10"/>
      <c r="H1926" s="10"/>
      <c r="I1926" s="10"/>
      <c r="J1926" s="10"/>
      <c r="K1926" s="10"/>
      <c r="L1926" s="10"/>
      <c r="M1926" s="10"/>
    </row>
    <row r="1927" spans="1:13">
      <c r="A1927" s="10"/>
      <c r="B1927" s="10"/>
      <c r="C1927" s="10"/>
      <c r="D1927" s="10"/>
      <c r="E1927" s="10"/>
      <c r="F1927" s="10"/>
      <c r="G1927" s="10"/>
      <c r="H1927" s="10"/>
      <c r="I1927" s="10"/>
      <c r="J1927" s="10"/>
      <c r="K1927" s="10"/>
      <c r="L1927" s="10"/>
      <c r="M1927" s="10"/>
    </row>
    <row r="1928" spans="1:13">
      <c r="A1928" s="10"/>
      <c r="B1928" s="10"/>
      <c r="C1928" s="10"/>
      <c r="D1928" s="10"/>
      <c r="E1928" s="10"/>
      <c r="F1928" s="10"/>
      <c r="G1928" s="10"/>
      <c r="H1928" s="10"/>
      <c r="I1928" s="10"/>
      <c r="J1928" s="10"/>
      <c r="K1928" s="10"/>
      <c r="L1928" s="10"/>
      <c r="M1928" s="10"/>
    </row>
    <row r="1929" spans="1:13">
      <c r="A1929" s="10"/>
      <c r="B1929" s="10"/>
      <c r="C1929" s="10"/>
      <c r="D1929" s="10"/>
      <c r="E1929" s="10"/>
      <c r="F1929" s="10"/>
      <c r="G1929" s="10"/>
      <c r="H1929" s="10"/>
      <c r="I1929" s="10"/>
      <c r="J1929" s="10"/>
      <c r="K1929" s="10"/>
      <c r="L1929" s="10"/>
      <c r="M1929" s="10"/>
    </row>
    <row r="1930" spans="1:13">
      <c r="A1930" s="10"/>
      <c r="B1930" s="10"/>
      <c r="C1930" s="10"/>
      <c r="D1930" s="10"/>
      <c r="E1930" s="10"/>
      <c r="F1930" s="10"/>
      <c r="G1930" s="10"/>
      <c r="H1930" s="10"/>
      <c r="I1930" s="10"/>
      <c r="J1930" s="10"/>
      <c r="K1930" s="10"/>
      <c r="L1930" s="10"/>
      <c r="M1930" s="10"/>
    </row>
    <row r="1931" spans="1:13">
      <c r="A1931" s="10"/>
      <c r="B1931" s="10"/>
      <c r="C1931" s="10"/>
      <c r="D1931" s="10"/>
      <c r="E1931" s="10"/>
      <c r="F1931" s="10"/>
      <c r="G1931" s="10"/>
      <c r="H1931" s="10"/>
      <c r="I1931" s="10"/>
      <c r="J1931" s="10"/>
      <c r="K1931" s="10"/>
      <c r="L1931" s="10"/>
      <c r="M1931" s="10"/>
    </row>
    <row r="1932" spans="1:13">
      <c r="A1932" s="10"/>
      <c r="B1932" s="10"/>
      <c r="C1932" s="10"/>
      <c r="D1932" s="10"/>
      <c r="E1932" s="10"/>
      <c r="F1932" s="10"/>
      <c r="G1932" s="10"/>
      <c r="H1932" s="10"/>
      <c r="I1932" s="10"/>
      <c r="J1932" s="10"/>
      <c r="K1932" s="10"/>
      <c r="L1932" s="10"/>
      <c r="M1932" s="10"/>
    </row>
    <row r="1933" spans="1:13">
      <c r="A1933" s="10"/>
      <c r="B1933" s="10"/>
      <c r="C1933" s="10"/>
      <c r="D1933" s="10"/>
      <c r="E1933" s="10"/>
      <c r="F1933" s="10"/>
      <c r="G1933" s="10"/>
      <c r="H1933" s="10"/>
      <c r="I1933" s="10"/>
      <c r="J1933" s="10"/>
      <c r="K1933" s="10"/>
      <c r="L1933" s="10"/>
      <c r="M1933" s="10"/>
    </row>
    <row r="1934" spans="1:13">
      <c r="A1934" s="10"/>
      <c r="B1934" s="10"/>
      <c r="C1934" s="10"/>
      <c r="D1934" s="10"/>
      <c r="E1934" s="10"/>
      <c r="F1934" s="10"/>
      <c r="G1934" s="10"/>
      <c r="H1934" s="10"/>
      <c r="I1934" s="10"/>
      <c r="J1934" s="10"/>
      <c r="K1934" s="10"/>
      <c r="L1934" s="10"/>
      <c r="M1934" s="10"/>
    </row>
    <row r="1935" spans="1:13">
      <c r="A1935" s="10"/>
      <c r="B1935" s="10"/>
      <c r="C1935" s="10"/>
      <c r="D1935" s="10"/>
      <c r="E1935" s="10"/>
      <c r="F1935" s="10"/>
      <c r="G1935" s="10"/>
      <c r="H1935" s="10"/>
      <c r="I1935" s="10"/>
      <c r="J1935" s="10"/>
      <c r="K1935" s="10"/>
      <c r="L1935" s="10"/>
      <c r="M1935" s="10"/>
    </row>
    <row r="1936" spans="1:13">
      <c r="A1936" s="10"/>
      <c r="B1936" s="10"/>
      <c r="C1936" s="10"/>
      <c r="D1936" s="10"/>
      <c r="E1936" s="10"/>
      <c r="F1936" s="10"/>
      <c r="G1936" s="10"/>
      <c r="H1936" s="10"/>
      <c r="I1936" s="10"/>
      <c r="J1936" s="10"/>
      <c r="K1936" s="10"/>
      <c r="L1936" s="10"/>
      <c r="M1936" s="10"/>
    </row>
    <row r="1937" spans="1:13">
      <c r="A1937" s="10"/>
      <c r="B1937" s="10"/>
      <c r="C1937" s="10"/>
      <c r="D1937" s="10"/>
      <c r="E1937" s="10"/>
      <c r="F1937" s="10"/>
      <c r="G1937" s="10"/>
      <c r="H1937" s="10"/>
      <c r="I1937" s="10"/>
      <c r="J1937" s="10"/>
      <c r="K1937" s="10"/>
      <c r="L1937" s="10"/>
      <c r="M1937" s="10"/>
    </row>
    <row r="1938" spans="1:13">
      <c r="A1938" s="10"/>
      <c r="B1938" s="10"/>
      <c r="C1938" s="10"/>
      <c r="D1938" s="10"/>
      <c r="E1938" s="10"/>
      <c r="F1938" s="10"/>
      <c r="G1938" s="10"/>
      <c r="H1938" s="10"/>
      <c r="I1938" s="10"/>
      <c r="J1938" s="10"/>
      <c r="K1938" s="10"/>
      <c r="L1938" s="10"/>
      <c r="M1938" s="10"/>
    </row>
    <row r="1939" spans="1:13">
      <c r="A1939" s="10"/>
      <c r="B1939" s="10"/>
      <c r="C1939" s="10"/>
      <c r="D1939" s="10"/>
      <c r="E1939" s="10"/>
      <c r="F1939" s="10"/>
      <c r="G1939" s="10"/>
      <c r="H1939" s="10"/>
      <c r="I1939" s="10"/>
      <c r="J1939" s="10"/>
      <c r="K1939" s="10"/>
      <c r="L1939" s="10"/>
      <c r="M1939" s="10"/>
    </row>
    <row r="1940" spans="1:13">
      <c r="A1940" s="10"/>
      <c r="B1940" s="10"/>
      <c r="C1940" s="10"/>
      <c r="D1940" s="10"/>
      <c r="E1940" s="10"/>
      <c r="F1940" s="10"/>
      <c r="G1940" s="10"/>
      <c r="H1940" s="10"/>
      <c r="I1940" s="10"/>
      <c r="J1940" s="10"/>
      <c r="K1940" s="10"/>
      <c r="L1940" s="10"/>
      <c r="M1940" s="10"/>
    </row>
    <row r="1941" spans="1:13">
      <c r="A1941" s="10"/>
      <c r="B1941" s="10"/>
      <c r="C1941" s="10"/>
      <c r="D1941" s="10"/>
      <c r="E1941" s="10"/>
      <c r="F1941" s="10"/>
      <c r="G1941" s="10"/>
      <c r="H1941" s="10"/>
      <c r="I1941" s="10"/>
      <c r="J1941" s="10"/>
      <c r="K1941" s="10"/>
      <c r="L1941" s="10"/>
      <c r="M1941" s="10"/>
    </row>
    <row r="1942" spans="1:13">
      <c r="A1942" s="10"/>
      <c r="B1942" s="10"/>
      <c r="C1942" s="10"/>
      <c r="D1942" s="10"/>
      <c r="E1942" s="10"/>
      <c r="F1942" s="10"/>
      <c r="G1942" s="10"/>
      <c r="H1942" s="10"/>
      <c r="I1942" s="10"/>
      <c r="J1942" s="10"/>
      <c r="K1942" s="10"/>
      <c r="L1942" s="10"/>
      <c r="M1942" s="10"/>
    </row>
    <row r="1943" spans="1:13">
      <c r="A1943" s="10"/>
      <c r="B1943" s="10"/>
      <c r="C1943" s="10"/>
      <c r="D1943" s="10"/>
      <c r="E1943" s="10"/>
      <c r="F1943" s="10"/>
      <c r="G1943" s="10"/>
      <c r="H1943" s="10"/>
      <c r="I1943" s="10"/>
      <c r="J1943" s="10"/>
      <c r="K1943" s="10"/>
      <c r="L1943" s="10"/>
      <c r="M1943" s="10"/>
    </row>
    <row r="1944" spans="1:13">
      <c r="A1944" s="10"/>
      <c r="B1944" s="10"/>
      <c r="C1944" s="10"/>
      <c r="D1944" s="10"/>
      <c r="E1944" s="10"/>
      <c r="F1944" s="10"/>
      <c r="G1944" s="10"/>
      <c r="H1944" s="10"/>
      <c r="I1944" s="10"/>
      <c r="J1944" s="10"/>
      <c r="K1944" s="10"/>
      <c r="L1944" s="10"/>
      <c r="M1944" s="10"/>
    </row>
    <row r="1945" spans="1:13">
      <c r="A1945" s="10"/>
      <c r="B1945" s="10"/>
      <c r="C1945" s="10"/>
      <c r="D1945" s="10"/>
      <c r="E1945" s="10"/>
      <c r="F1945" s="10"/>
      <c r="G1945" s="10"/>
      <c r="H1945" s="10"/>
      <c r="I1945" s="10"/>
      <c r="J1945" s="10"/>
      <c r="K1945" s="10"/>
      <c r="L1945" s="10"/>
      <c r="M1945" s="10"/>
    </row>
    <row r="1946" spans="1:13">
      <c r="A1946" s="10"/>
      <c r="B1946" s="10"/>
      <c r="C1946" s="10"/>
      <c r="D1946" s="10"/>
      <c r="E1946" s="10"/>
      <c r="F1946" s="10"/>
      <c r="G1946" s="10"/>
      <c r="H1946" s="10"/>
      <c r="I1946" s="10"/>
      <c r="J1946" s="10"/>
      <c r="K1946" s="10"/>
      <c r="L1946" s="10"/>
      <c r="M1946" s="10"/>
    </row>
    <row r="1947" spans="1:13">
      <c r="A1947" s="10"/>
      <c r="B1947" s="10"/>
      <c r="C1947" s="10"/>
      <c r="D1947" s="10"/>
      <c r="E1947" s="10"/>
      <c r="F1947" s="10"/>
      <c r="G1947" s="10"/>
      <c r="H1947" s="10"/>
      <c r="I1947" s="10"/>
      <c r="J1947" s="10"/>
      <c r="K1947" s="10"/>
      <c r="L1947" s="10"/>
      <c r="M1947" s="10"/>
    </row>
    <row r="1948" spans="1:13">
      <c r="A1948" s="10"/>
      <c r="B1948" s="10"/>
      <c r="C1948" s="10"/>
      <c r="D1948" s="10"/>
      <c r="E1948" s="10"/>
      <c r="F1948" s="10"/>
      <c r="G1948" s="10"/>
      <c r="H1948" s="10"/>
      <c r="I1948" s="10"/>
      <c r="J1948" s="10"/>
      <c r="K1948" s="10"/>
      <c r="L1948" s="10"/>
      <c r="M1948" s="10"/>
    </row>
    <row r="1949" spans="1:13">
      <c r="A1949" s="10"/>
      <c r="B1949" s="10"/>
      <c r="C1949" s="10"/>
      <c r="D1949" s="10"/>
      <c r="E1949" s="10"/>
      <c r="F1949" s="10"/>
      <c r="G1949" s="10"/>
      <c r="H1949" s="10"/>
      <c r="I1949" s="10"/>
      <c r="J1949" s="10"/>
      <c r="K1949" s="10"/>
      <c r="L1949" s="10"/>
      <c r="M1949" s="10"/>
    </row>
    <row r="1950" spans="1:13">
      <c r="A1950" s="10"/>
      <c r="B1950" s="10"/>
      <c r="C1950" s="10"/>
      <c r="D1950" s="10"/>
      <c r="E1950" s="10"/>
      <c r="F1950" s="10"/>
      <c r="G1950" s="10"/>
      <c r="H1950" s="10"/>
      <c r="I1950" s="10"/>
      <c r="J1950" s="10"/>
      <c r="K1950" s="10"/>
      <c r="L1950" s="10"/>
      <c r="M1950" s="10"/>
    </row>
    <row r="1951" spans="1:13">
      <c r="A1951" s="10"/>
      <c r="B1951" s="10"/>
      <c r="C1951" s="10"/>
      <c r="D1951" s="10"/>
      <c r="E1951" s="10"/>
      <c r="F1951" s="10"/>
      <c r="G1951" s="10"/>
      <c r="H1951" s="10"/>
      <c r="I1951" s="10"/>
      <c r="J1951" s="10"/>
      <c r="K1951" s="10"/>
      <c r="L1951" s="10"/>
      <c r="M1951" s="10"/>
    </row>
    <row r="1952" spans="1:13">
      <c r="A1952" s="10"/>
      <c r="B1952" s="10"/>
      <c r="C1952" s="10"/>
      <c r="D1952" s="10"/>
      <c r="E1952" s="10"/>
      <c r="F1952" s="10"/>
      <c r="G1952" s="10"/>
      <c r="H1952" s="10"/>
      <c r="I1952" s="10"/>
      <c r="J1952" s="10"/>
      <c r="K1952" s="10"/>
      <c r="L1952" s="10"/>
      <c r="M1952" s="10"/>
    </row>
    <row r="1953" spans="1:13">
      <c r="A1953" s="10"/>
      <c r="B1953" s="10"/>
      <c r="C1953" s="10"/>
      <c r="D1953" s="10"/>
      <c r="E1953" s="10"/>
      <c r="F1953" s="10"/>
      <c r="G1953" s="10"/>
      <c r="H1953" s="10"/>
      <c r="I1953" s="10"/>
      <c r="J1953" s="10"/>
      <c r="K1953" s="10"/>
      <c r="L1953" s="10"/>
      <c r="M1953" s="10"/>
    </row>
    <row r="1954" spans="1:13">
      <c r="A1954" s="10"/>
      <c r="B1954" s="10"/>
      <c r="C1954" s="10"/>
      <c r="D1954" s="10"/>
      <c r="E1954" s="10"/>
      <c r="F1954" s="10"/>
      <c r="G1954" s="10"/>
      <c r="H1954" s="10"/>
      <c r="I1954" s="10"/>
      <c r="J1954" s="10"/>
      <c r="K1954" s="10"/>
      <c r="L1954" s="10"/>
      <c r="M1954" s="10"/>
    </row>
    <row r="1955" spans="1:13">
      <c r="A1955" s="10"/>
      <c r="B1955" s="10"/>
      <c r="C1955" s="10"/>
      <c r="D1955" s="10"/>
      <c r="E1955" s="10"/>
      <c r="F1955" s="10"/>
      <c r="G1955" s="10"/>
      <c r="H1955" s="10"/>
      <c r="I1955" s="10"/>
      <c r="J1955" s="10"/>
      <c r="K1955" s="10"/>
      <c r="L1955" s="10"/>
      <c r="M1955" s="10"/>
    </row>
    <row r="1956" spans="1:13">
      <c r="A1956" s="10"/>
      <c r="B1956" s="10"/>
      <c r="C1956" s="10"/>
      <c r="D1956" s="10"/>
      <c r="E1956" s="10"/>
      <c r="F1956" s="10"/>
      <c r="G1956" s="10"/>
      <c r="H1956" s="10"/>
      <c r="I1956" s="10"/>
      <c r="J1956" s="10"/>
      <c r="K1956" s="10"/>
      <c r="L1956" s="10"/>
      <c r="M1956" s="10"/>
    </row>
    <row r="1957" spans="1:13">
      <c r="A1957" s="10"/>
      <c r="B1957" s="10"/>
      <c r="C1957" s="10"/>
      <c r="D1957" s="10"/>
      <c r="E1957" s="10"/>
      <c r="F1957" s="10"/>
      <c r="G1957" s="10"/>
      <c r="H1957" s="10"/>
      <c r="I1957" s="10"/>
      <c r="J1957" s="10"/>
      <c r="K1957" s="10"/>
      <c r="L1957" s="10"/>
      <c r="M1957" s="10"/>
    </row>
    <row r="1958" spans="1:13">
      <c r="A1958" s="10"/>
      <c r="B1958" s="10"/>
      <c r="C1958" s="10"/>
      <c r="D1958" s="10"/>
      <c r="E1958" s="10"/>
      <c r="F1958" s="10"/>
      <c r="G1958" s="10"/>
      <c r="H1958" s="10"/>
      <c r="I1958" s="10"/>
      <c r="J1958" s="10"/>
      <c r="K1958" s="10"/>
      <c r="L1958" s="10"/>
      <c r="M1958" s="10"/>
    </row>
    <row r="1959" spans="1:13">
      <c r="A1959" s="10"/>
      <c r="B1959" s="10"/>
      <c r="C1959" s="10"/>
      <c r="D1959" s="10"/>
      <c r="E1959" s="10"/>
      <c r="F1959" s="10"/>
      <c r="G1959" s="10"/>
      <c r="H1959" s="10"/>
      <c r="I1959" s="10"/>
      <c r="J1959" s="10"/>
      <c r="K1959" s="10"/>
      <c r="L1959" s="10"/>
      <c r="M1959" s="10"/>
    </row>
    <row r="1960" spans="1:13">
      <c r="A1960" s="10"/>
      <c r="B1960" s="10"/>
      <c r="C1960" s="10"/>
      <c r="D1960" s="10"/>
      <c r="E1960" s="10"/>
      <c r="F1960" s="10"/>
      <c r="G1960" s="10"/>
      <c r="H1960" s="10"/>
      <c r="I1960" s="10"/>
      <c r="J1960" s="10"/>
      <c r="K1960" s="10"/>
      <c r="L1960" s="10"/>
      <c r="M1960" s="10"/>
    </row>
    <row r="1961" spans="1:13">
      <c r="A1961" s="10"/>
      <c r="B1961" s="10"/>
      <c r="C1961" s="10"/>
      <c r="D1961" s="10"/>
      <c r="E1961" s="10"/>
      <c r="F1961" s="10"/>
      <c r="G1961" s="10"/>
      <c r="H1961" s="10"/>
      <c r="I1961" s="10"/>
      <c r="J1961" s="10"/>
      <c r="K1961" s="10"/>
      <c r="L1961" s="10"/>
      <c r="M1961" s="10"/>
    </row>
    <row r="1962" spans="1:13">
      <c r="A1962" s="10"/>
      <c r="B1962" s="10"/>
      <c r="C1962" s="10"/>
      <c r="D1962" s="10"/>
      <c r="E1962" s="10"/>
      <c r="F1962" s="10"/>
      <c r="G1962" s="10"/>
      <c r="H1962" s="10"/>
      <c r="I1962" s="10"/>
      <c r="J1962" s="10"/>
      <c r="K1962" s="10"/>
      <c r="L1962" s="10"/>
      <c r="M1962" s="10"/>
    </row>
    <row r="1963" spans="1:13">
      <c r="A1963" s="10"/>
      <c r="B1963" s="10"/>
      <c r="C1963" s="10"/>
      <c r="D1963" s="10"/>
      <c r="E1963" s="10"/>
      <c r="F1963" s="10"/>
      <c r="G1963" s="10"/>
      <c r="H1963" s="10"/>
      <c r="I1963" s="10"/>
      <c r="J1963" s="10"/>
      <c r="K1963" s="10"/>
      <c r="L1963" s="10"/>
      <c r="M1963" s="10"/>
    </row>
    <row r="1964" spans="1:13">
      <c r="A1964" s="10"/>
      <c r="B1964" s="10"/>
      <c r="C1964" s="10"/>
      <c r="D1964" s="10"/>
      <c r="E1964" s="10"/>
      <c r="F1964" s="10"/>
      <c r="G1964" s="10"/>
      <c r="H1964" s="10"/>
      <c r="I1964" s="10"/>
      <c r="J1964" s="10"/>
      <c r="K1964" s="10"/>
      <c r="L1964" s="10"/>
      <c r="M1964" s="10"/>
    </row>
    <row r="1965" spans="1:13">
      <c r="A1965" s="10"/>
      <c r="B1965" s="10"/>
      <c r="C1965" s="10"/>
      <c r="D1965" s="10"/>
      <c r="E1965" s="10"/>
      <c r="F1965" s="10"/>
      <c r="G1965" s="10"/>
      <c r="H1965" s="10"/>
      <c r="I1965" s="10"/>
      <c r="J1965" s="10"/>
      <c r="K1965" s="10"/>
      <c r="L1965" s="10"/>
      <c r="M1965" s="10"/>
    </row>
    <row r="1966" spans="1:13">
      <c r="A1966" s="10"/>
      <c r="B1966" s="10"/>
      <c r="C1966" s="10"/>
      <c r="D1966" s="10"/>
      <c r="E1966" s="10"/>
      <c r="F1966" s="10"/>
      <c r="G1966" s="10"/>
      <c r="H1966" s="10"/>
      <c r="I1966" s="10"/>
      <c r="J1966" s="10"/>
      <c r="K1966" s="10"/>
      <c r="L1966" s="10"/>
      <c r="M1966" s="10"/>
    </row>
    <row r="1967" spans="1:13">
      <c r="A1967" s="10"/>
      <c r="B1967" s="10"/>
      <c r="C1967" s="10"/>
      <c r="D1967" s="10"/>
      <c r="E1967" s="10"/>
      <c r="F1967" s="10"/>
      <c r="G1967" s="10"/>
      <c r="H1967" s="10"/>
      <c r="I1967" s="10"/>
      <c r="J1967" s="10"/>
      <c r="K1967" s="10"/>
      <c r="L1967" s="10"/>
      <c r="M1967" s="10"/>
    </row>
    <row r="1968" spans="1:13">
      <c r="A1968" s="10"/>
      <c r="B1968" s="10"/>
      <c r="C1968" s="10"/>
      <c r="D1968" s="10"/>
      <c r="E1968" s="10"/>
      <c r="F1968" s="10"/>
      <c r="G1968" s="10"/>
      <c r="H1968" s="10"/>
      <c r="I1968" s="10"/>
      <c r="J1968" s="10"/>
      <c r="K1968" s="10"/>
      <c r="L1968" s="10"/>
      <c r="M1968" s="10"/>
    </row>
    <row r="1969" spans="1:13">
      <c r="A1969" s="10"/>
      <c r="B1969" s="10"/>
      <c r="C1969" s="10"/>
      <c r="D1969" s="10"/>
      <c r="E1969" s="10"/>
      <c r="F1969" s="10"/>
      <c r="G1969" s="10"/>
      <c r="H1969" s="10"/>
      <c r="I1969" s="10"/>
      <c r="J1969" s="10"/>
      <c r="K1969" s="10"/>
      <c r="L1969" s="10"/>
      <c r="M1969" s="10"/>
    </row>
    <row r="1970" spans="1:13">
      <c r="A1970" s="10"/>
      <c r="B1970" s="10"/>
      <c r="C1970" s="10"/>
      <c r="D1970" s="10"/>
      <c r="E1970" s="10"/>
      <c r="F1970" s="10"/>
      <c r="G1970" s="10"/>
      <c r="H1970" s="10"/>
      <c r="I1970" s="10"/>
      <c r="J1970" s="10"/>
      <c r="K1970" s="10"/>
      <c r="L1970" s="10"/>
      <c r="M1970" s="10"/>
    </row>
    <row r="1971" spans="1:13">
      <c r="A1971" s="10"/>
      <c r="B1971" s="10"/>
      <c r="C1971" s="10"/>
      <c r="D1971" s="10"/>
      <c r="E1971" s="10"/>
      <c r="F1971" s="10"/>
      <c r="G1971" s="10"/>
      <c r="H1971" s="10"/>
      <c r="I1971" s="10"/>
      <c r="J1971" s="10"/>
      <c r="K1971" s="10"/>
      <c r="L1971" s="10"/>
      <c r="M1971" s="10"/>
    </row>
    <row r="1972" spans="1:13">
      <c r="A1972" s="10"/>
      <c r="B1972" s="10"/>
      <c r="C1972" s="10"/>
      <c r="D1972" s="10"/>
      <c r="E1972" s="10"/>
      <c r="F1972" s="10"/>
      <c r="G1972" s="10"/>
      <c r="H1972" s="10"/>
      <c r="I1972" s="10"/>
      <c r="J1972" s="10"/>
      <c r="K1972" s="10"/>
      <c r="L1972" s="10"/>
      <c r="M1972" s="10"/>
    </row>
    <row r="1973" spans="1:13">
      <c r="A1973" s="10"/>
      <c r="B1973" s="10"/>
      <c r="C1973" s="10"/>
      <c r="D1973" s="10"/>
      <c r="E1973" s="10"/>
      <c r="F1973" s="10"/>
      <c r="G1973" s="10"/>
      <c r="H1973" s="10"/>
      <c r="I1973" s="10"/>
      <c r="J1973" s="10"/>
      <c r="K1973" s="10"/>
      <c r="L1973" s="10"/>
      <c r="M1973" s="10"/>
    </row>
    <row r="1974" spans="1:13">
      <c r="A1974" s="10"/>
      <c r="B1974" s="10"/>
      <c r="C1974" s="10"/>
      <c r="D1974" s="10"/>
      <c r="E1974" s="10"/>
      <c r="F1974" s="10"/>
      <c r="G1974" s="10"/>
      <c r="H1974" s="10"/>
      <c r="I1974" s="10"/>
      <c r="J1974" s="10"/>
      <c r="K1974" s="10"/>
      <c r="L1974" s="10"/>
      <c r="M1974" s="10"/>
    </row>
    <row r="1975" spans="1:13">
      <c r="A1975" s="10"/>
      <c r="B1975" s="10"/>
      <c r="C1975" s="10"/>
      <c r="D1975" s="10"/>
      <c r="E1975" s="10"/>
      <c r="F1975" s="10"/>
      <c r="G1975" s="10"/>
      <c r="H1975" s="10"/>
      <c r="I1975" s="10"/>
      <c r="J1975" s="10"/>
      <c r="K1975" s="10"/>
      <c r="L1975" s="10"/>
      <c r="M1975" s="10"/>
    </row>
    <row r="1976" spans="1:13">
      <c r="A1976" s="10"/>
      <c r="B1976" s="10"/>
      <c r="C1976" s="10"/>
      <c r="D1976" s="10"/>
      <c r="E1976" s="10"/>
      <c r="F1976" s="10"/>
      <c r="G1976" s="10"/>
      <c r="H1976" s="10"/>
      <c r="I1976" s="10"/>
      <c r="J1976" s="10"/>
      <c r="K1976" s="10"/>
      <c r="L1976" s="10"/>
      <c r="M1976" s="10"/>
    </row>
    <row r="1977" spans="1:13">
      <c r="A1977" s="10"/>
      <c r="B1977" s="10"/>
      <c r="C1977" s="10"/>
      <c r="D1977" s="10"/>
      <c r="E1977" s="10"/>
      <c r="F1977" s="10"/>
      <c r="G1977" s="10"/>
      <c r="H1977" s="10"/>
      <c r="I1977" s="10"/>
      <c r="J1977" s="10"/>
      <c r="K1977" s="10"/>
      <c r="L1977" s="10"/>
      <c r="M1977" s="10"/>
    </row>
    <row r="1978" spans="1:13">
      <c r="A1978" s="10"/>
      <c r="B1978" s="10"/>
      <c r="C1978" s="10"/>
      <c r="D1978" s="10"/>
      <c r="E1978" s="10"/>
      <c r="F1978" s="10"/>
      <c r="G1978" s="10"/>
      <c r="H1978" s="10"/>
      <c r="I1978" s="10"/>
      <c r="J1978" s="10"/>
      <c r="K1978" s="10"/>
      <c r="L1978" s="10"/>
      <c r="M1978" s="10"/>
    </row>
    <row r="1979" spans="1:13">
      <c r="A1979" s="10"/>
      <c r="B1979" s="10"/>
      <c r="C1979" s="10"/>
      <c r="D1979" s="10"/>
      <c r="E1979" s="10"/>
      <c r="F1979" s="10"/>
      <c r="G1979" s="10"/>
      <c r="H1979" s="10"/>
      <c r="I1979" s="10"/>
      <c r="J1979" s="10"/>
      <c r="K1979" s="10"/>
      <c r="L1979" s="10"/>
      <c r="M1979" s="10"/>
    </row>
    <row r="1980" spans="1:13">
      <c r="A1980" s="10"/>
      <c r="B1980" s="10"/>
      <c r="C1980" s="10"/>
      <c r="D1980" s="10"/>
      <c r="E1980" s="10"/>
      <c r="F1980" s="10"/>
      <c r="G1980" s="10"/>
      <c r="H1980" s="10"/>
      <c r="I1980" s="10"/>
      <c r="J1980" s="10"/>
      <c r="K1980" s="10"/>
      <c r="L1980" s="10"/>
      <c r="M1980" s="10"/>
    </row>
    <row r="1981" spans="1:13">
      <c r="A1981" s="10"/>
      <c r="B1981" s="10"/>
      <c r="C1981" s="10"/>
      <c r="D1981" s="10"/>
      <c r="E1981" s="10"/>
      <c r="F1981" s="10"/>
      <c r="G1981" s="10"/>
      <c r="H1981" s="10"/>
      <c r="I1981" s="10"/>
      <c r="J1981" s="10"/>
      <c r="K1981" s="10"/>
      <c r="L1981" s="10"/>
      <c r="M1981" s="10"/>
    </row>
    <row r="1982" spans="1:13">
      <c r="A1982" s="10"/>
      <c r="B1982" s="10"/>
      <c r="C1982" s="10"/>
      <c r="D1982" s="10"/>
      <c r="E1982" s="10"/>
      <c r="F1982" s="10"/>
      <c r="G1982" s="10"/>
      <c r="H1982" s="10"/>
      <c r="I1982" s="10"/>
      <c r="J1982" s="10"/>
      <c r="K1982" s="10"/>
      <c r="L1982" s="10"/>
      <c r="M1982" s="10"/>
    </row>
    <row r="1983" spans="1:13">
      <c r="A1983" s="10"/>
      <c r="B1983" s="10"/>
      <c r="C1983" s="10"/>
      <c r="D1983" s="10"/>
      <c r="E1983" s="10"/>
      <c r="F1983" s="10"/>
      <c r="G1983" s="10"/>
      <c r="H1983" s="10"/>
      <c r="I1983" s="10"/>
      <c r="J1983" s="10"/>
      <c r="K1983" s="10"/>
      <c r="L1983" s="10"/>
      <c r="M1983" s="10"/>
    </row>
    <row r="1984" spans="1:13">
      <c r="A1984" s="10"/>
      <c r="B1984" s="10"/>
      <c r="C1984" s="10"/>
      <c r="D1984" s="10"/>
      <c r="E1984" s="10"/>
      <c r="F1984" s="10"/>
      <c r="G1984" s="10"/>
      <c r="H1984" s="10"/>
      <c r="I1984" s="10"/>
      <c r="J1984" s="10"/>
      <c r="K1984" s="10"/>
      <c r="L1984" s="10"/>
      <c r="M1984" s="10"/>
    </row>
    <row r="1985" spans="1:13">
      <c r="A1985" s="10"/>
      <c r="B1985" s="10"/>
      <c r="C1985" s="10"/>
      <c r="D1985" s="10"/>
      <c r="E1985" s="10"/>
      <c r="F1985" s="10"/>
      <c r="G1985" s="10"/>
      <c r="H1985" s="10"/>
      <c r="I1985" s="10"/>
      <c r="J1985" s="10"/>
      <c r="K1985" s="10"/>
      <c r="L1985" s="10"/>
      <c r="M1985" s="10"/>
    </row>
    <row r="1986" spans="1:13">
      <c r="A1986" s="10"/>
      <c r="B1986" s="10"/>
      <c r="C1986" s="10"/>
      <c r="D1986" s="10"/>
      <c r="E1986" s="10"/>
      <c r="F1986" s="10"/>
      <c r="G1986" s="10"/>
      <c r="H1986" s="10"/>
      <c r="I1986" s="10"/>
      <c r="J1986" s="10"/>
      <c r="K1986" s="10"/>
      <c r="L1986" s="10"/>
      <c r="M1986" s="10"/>
    </row>
    <row r="1987" spans="1:13">
      <c r="A1987" s="10"/>
      <c r="B1987" s="10"/>
      <c r="C1987" s="10"/>
      <c r="D1987" s="10"/>
      <c r="E1987" s="10"/>
      <c r="F1987" s="10"/>
      <c r="G1987" s="10"/>
      <c r="H1987" s="10"/>
      <c r="I1987" s="10"/>
      <c r="J1987" s="10"/>
      <c r="K1987" s="10"/>
      <c r="L1987" s="10"/>
      <c r="M1987" s="10"/>
    </row>
    <row r="1988" spans="1:13">
      <c r="A1988" s="10"/>
      <c r="B1988" s="10"/>
      <c r="C1988" s="10"/>
      <c r="D1988" s="10"/>
      <c r="E1988" s="10"/>
      <c r="F1988" s="10"/>
      <c r="G1988" s="10"/>
      <c r="H1988" s="10"/>
      <c r="I1988" s="10"/>
      <c r="J1988" s="10"/>
      <c r="K1988" s="10"/>
      <c r="L1988" s="10"/>
      <c r="M1988" s="10"/>
    </row>
    <row r="1989" spans="1:13">
      <c r="A1989" s="10"/>
      <c r="B1989" s="10"/>
      <c r="C1989" s="10"/>
      <c r="D1989" s="10"/>
      <c r="E1989" s="10"/>
      <c r="F1989" s="10"/>
      <c r="G1989" s="10"/>
      <c r="H1989" s="10"/>
      <c r="I1989" s="10"/>
      <c r="J1989" s="10"/>
      <c r="K1989" s="10"/>
      <c r="L1989" s="10"/>
      <c r="M1989" s="10"/>
    </row>
    <row r="1990" spans="1:13">
      <c r="A1990" s="10"/>
      <c r="B1990" s="10"/>
      <c r="C1990" s="10"/>
      <c r="D1990" s="10"/>
      <c r="E1990" s="10"/>
      <c r="F1990" s="10"/>
      <c r="G1990" s="10"/>
      <c r="H1990" s="10"/>
      <c r="I1990" s="10"/>
      <c r="J1990" s="10"/>
      <c r="K1990" s="10"/>
      <c r="L1990" s="10"/>
      <c r="M1990" s="10"/>
    </row>
    <row r="1991" spans="1:13">
      <c r="A1991" s="10"/>
      <c r="B1991" s="10"/>
      <c r="C1991" s="10"/>
      <c r="D1991" s="10"/>
      <c r="E1991" s="10"/>
      <c r="F1991" s="10"/>
      <c r="G1991" s="10"/>
      <c r="H1991" s="10"/>
      <c r="I1991" s="10"/>
      <c r="J1991" s="10"/>
      <c r="K1991" s="10"/>
      <c r="L1991" s="10"/>
      <c r="M1991" s="10"/>
    </row>
    <row r="1992" spans="1:13">
      <c r="A1992" s="10"/>
      <c r="B1992" s="10"/>
      <c r="C1992" s="10"/>
      <c r="D1992" s="10"/>
      <c r="E1992" s="10"/>
      <c r="F1992" s="10"/>
      <c r="G1992" s="10"/>
      <c r="H1992" s="10"/>
      <c r="I1992" s="10"/>
      <c r="J1992" s="10"/>
      <c r="K1992" s="10"/>
      <c r="L1992" s="10"/>
      <c r="M1992" s="10"/>
    </row>
    <row r="1993" spans="1:13">
      <c r="A1993" s="10"/>
      <c r="B1993" s="10"/>
      <c r="C1993" s="10"/>
      <c r="D1993" s="10"/>
      <c r="E1993" s="10"/>
      <c r="F1993" s="10"/>
      <c r="G1993" s="10"/>
      <c r="H1993" s="10"/>
      <c r="I1993" s="10"/>
      <c r="J1993" s="10"/>
      <c r="K1993" s="10"/>
      <c r="L1993" s="10"/>
      <c r="M1993" s="10"/>
    </row>
    <row r="1994" spans="1:13">
      <c r="A1994" s="10"/>
      <c r="B1994" s="10"/>
      <c r="C1994" s="10"/>
      <c r="D1994" s="10"/>
      <c r="E1994" s="10"/>
      <c r="F1994" s="10"/>
      <c r="G1994" s="10"/>
      <c r="H1994" s="10"/>
      <c r="I1994" s="10"/>
      <c r="J1994" s="10"/>
      <c r="K1994" s="10"/>
      <c r="L1994" s="10"/>
      <c r="M1994" s="10"/>
    </row>
    <row r="1995" spans="1:13">
      <c r="A1995" s="10"/>
      <c r="B1995" s="10"/>
      <c r="C1995" s="10"/>
      <c r="D1995" s="10"/>
      <c r="E1995" s="10"/>
      <c r="F1995" s="10"/>
      <c r="G1995" s="10"/>
      <c r="H1995" s="10"/>
      <c r="I1995" s="10"/>
      <c r="J1995" s="10"/>
      <c r="K1995" s="10"/>
      <c r="L1995" s="10"/>
      <c r="M1995" s="10"/>
    </row>
    <row r="1996" spans="1:13">
      <c r="A1996" s="10"/>
      <c r="B1996" s="10"/>
      <c r="C1996" s="10"/>
      <c r="D1996" s="10"/>
      <c r="E1996" s="10"/>
      <c r="F1996" s="10"/>
      <c r="G1996" s="10"/>
      <c r="H1996" s="10"/>
      <c r="I1996" s="10"/>
      <c r="J1996" s="10"/>
      <c r="K1996" s="10"/>
      <c r="L1996" s="10"/>
      <c r="M1996" s="10"/>
    </row>
    <row r="1997" spans="1:13">
      <c r="A1997" s="10"/>
      <c r="B1997" s="10"/>
      <c r="C1997" s="10"/>
      <c r="D1997" s="10"/>
      <c r="E1997" s="10"/>
      <c r="F1997" s="10"/>
      <c r="G1997" s="10"/>
      <c r="H1997" s="10"/>
      <c r="I1997" s="10"/>
      <c r="J1997" s="10"/>
      <c r="K1997" s="10"/>
      <c r="L1997" s="10"/>
      <c r="M1997" s="10"/>
    </row>
    <row r="1998" spans="1:13">
      <c r="A1998" s="10"/>
      <c r="B1998" s="10"/>
      <c r="C1998" s="10"/>
      <c r="D1998" s="10"/>
      <c r="E1998" s="10"/>
      <c r="F1998" s="10"/>
      <c r="G1998" s="10"/>
      <c r="H1998" s="10"/>
      <c r="I1998" s="10"/>
      <c r="J1998" s="10"/>
      <c r="K1998" s="10"/>
      <c r="L1998" s="10"/>
      <c r="M1998" s="10"/>
    </row>
    <row r="1999" spans="1:13">
      <c r="A1999" s="10"/>
      <c r="B1999" s="10"/>
      <c r="C1999" s="10"/>
      <c r="D1999" s="10"/>
      <c r="E1999" s="10"/>
      <c r="F1999" s="10"/>
      <c r="G1999" s="10"/>
      <c r="H1999" s="10"/>
      <c r="I1999" s="10"/>
      <c r="J1999" s="10"/>
      <c r="K1999" s="10"/>
      <c r="L1999" s="10"/>
      <c r="M1999" s="10"/>
    </row>
    <row r="2000" spans="1:13">
      <c r="A2000" s="10"/>
      <c r="B2000" s="10"/>
      <c r="C2000" s="10"/>
      <c r="D2000" s="10"/>
      <c r="E2000" s="10"/>
      <c r="F2000" s="10"/>
      <c r="G2000" s="10"/>
      <c r="H2000" s="10"/>
      <c r="I2000" s="10"/>
      <c r="J2000" s="10"/>
      <c r="K2000" s="10"/>
      <c r="L2000" s="10"/>
      <c r="M2000" s="10"/>
    </row>
    <row r="2001" spans="1:13">
      <c r="A2001" s="10"/>
      <c r="B2001" s="10"/>
      <c r="C2001" s="10"/>
      <c r="D2001" s="10"/>
      <c r="E2001" s="10"/>
      <c r="F2001" s="10"/>
      <c r="G2001" s="10"/>
      <c r="H2001" s="10"/>
      <c r="I2001" s="10"/>
      <c r="J2001" s="10"/>
      <c r="K2001" s="10"/>
      <c r="L2001" s="10"/>
      <c r="M2001" s="10"/>
    </row>
    <row r="2002" spans="1:13">
      <c r="A2002" s="10"/>
      <c r="B2002" s="10"/>
      <c r="C2002" s="10"/>
      <c r="D2002" s="10"/>
      <c r="E2002" s="10"/>
      <c r="F2002" s="10"/>
      <c r="G2002" s="10"/>
      <c r="H2002" s="10"/>
      <c r="I2002" s="10"/>
      <c r="J2002" s="10"/>
      <c r="K2002" s="10"/>
      <c r="L2002" s="10"/>
      <c r="M2002" s="10"/>
    </row>
    <row r="2003" spans="1:13">
      <c r="A2003" s="10"/>
      <c r="B2003" s="10"/>
      <c r="C2003" s="10"/>
      <c r="D2003" s="10"/>
      <c r="E2003" s="10"/>
      <c r="F2003" s="10"/>
      <c r="G2003" s="10"/>
      <c r="H2003" s="10"/>
      <c r="I2003" s="10"/>
      <c r="J2003" s="10"/>
      <c r="K2003" s="10"/>
      <c r="L2003" s="10"/>
      <c r="M2003" s="10"/>
    </row>
    <row r="2004" spans="1:13">
      <c r="A2004" s="10"/>
      <c r="B2004" s="10"/>
      <c r="C2004" s="10"/>
      <c r="D2004" s="10"/>
      <c r="E2004" s="10"/>
      <c r="F2004" s="10"/>
      <c r="G2004" s="10"/>
      <c r="H2004" s="10"/>
      <c r="I2004" s="10"/>
      <c r="J2004" s="10"/>
      <c r="K2004" s="10"/>
      <c r="L2004" s="10"/>
      <c r="M2004" s="10"/>
    </row>
    <row r="2005" spans="1:13">
      <c r="A2005" s="10"/>
      <c r="B2005" s="10"/>
      <c r="C2005" s="10"/>
      <c r="D2005" s="10"/>
      <c r="E2005" s="10"/>
      <c r="F2005" s="10"/>
      <c r="G2005" s="10"/>
      <c r="H2005" s="10"/>
      <c r="I2005" s="10"/>
      <c r="J2005" s="10"/>
      <c r="K2005" s="10"/>
      <c r="L2005" s="10"/>
      <c r="M2005" s="10"/>
    </row>
    <row r="2006" spans="1:13">
      <c r="A2006" s="10"/>
      <c r="B2006" s="10"/>
      <c r="C2006" s="10"/>
      <c r="D2006" s="10"/>
      <c r="E2006" s="10"/>
      <c r="F2006" s="10"/>
      <c r="G2006" s="10"/>
      <c r="H2006" s="10"/>
      <c r="I2006" s="10"/>
      <c r="J2006" s="10"/>
      <c r="K2006" s="10"/>
      <c r="L2006" s="10"/>
      <c r="M2006" s="10"/>
    </row>
    <row r="2007" spans="1:13">
      <c r="A2007" s="10"/>
      <c r="B2007" s="10"/>
      <c r="C2007" s="10"/>
      <c r="D2007" s="10"/>
      <c r="E2007" s="10"/>
      <c r="F2007" s="10"/>
      <c r="G2007" s="10"/>
      <c r="H2007" s="10"/>
      <c r="I2007" s="10"/>
      <c r="J2007" s="10"/>
      <c r="K2007" s="10"/>
      <c r="L2007" s="10"/>
      <c r="M2007" s="10"/>
    </row>
    <row r="2008" spans="1:13">
      <c r="A2008" s="10"/>
      <c r="B2008" s="10"/>
      <c r="C2008" s="10"/>
      <c r="D2008" s="10"/>
      <c r="E2008" s="10"/>
      <c r="F2008" s="10"/>
      <c r="G2008" s="10"/>
      <c r="H2008" s="10"/>
      <c r="I2008" s="10"/>
      <c r="J2008" s="10"/>
      <c r="K2008" s="10"/>
      <c r="L2008" s="10"/>
      <c r="M2008" s="10"/>
    </row>
    <row r="2009" spans="1:13">
      <c r="A2009" s="10"/>
      <c r="B2009" s="10"/>
      <c r="C2009" s="10"/>
      <c r="D2009" s="10"/>
      <c r="E2009" s="10"/>
      <c r="F2009" s="10"/>
      <c r="G2009" s="10"/>
      <c r="H2009" s="10"/>
      <c r="I2009" s="10"/>
      <c r="J2009" s="10"/>
      <c r="K2009" s="10"/>
      <c r="L2009" s="10"/>
      <c r="M2009" s="10"/>
    </row>
    <row r="2010" spans="1:13">
      <c r="A2010" s="10"/>
      <c r="B2010" s="10"/>
      <c r="C2010" s="10"/>
      <c r="D2010" s="10"/>
      <c r="E2010" s="10"/>
      <c r="F2010" s="10"/>
      <c r="G2010" s="10"/>
      <c r="H2010" s="10"/>
      <c r="I2010" s="10"/>
      <c r="J2010" s="10"/>
      <c r="K2010" s="10"/>
      <c r="L2010" s="10"/>
      <c r="M2010" s="10"/>
    </row>
    <row r="2011" spans="1:13">
      <c r="A2011" s="10"/>
      <c r="B2011" s="10"/>
      <c r="C2011" s="10"/>
      <c r="D2011" s="10"/>
      <c r="E2011" s="10"/>
      <c r="F2011" s="10"/>
      <c r="G2011" s="10"/>
      <c r="H2011" s="10"/>
      <c r="I2011" s="10"/>
      <c r="J2011" s="10"/>
      <c r="K2011" s="10"/>
      <c r="L2011" s="10"/>
      <c r="M2011" s="10"/>
    </row>
    <row r="2012" spans="1:13">
      <c r="A2012" s="10"/>
      <c r="B2012" s="10"/>
      <c r="C2012" s="10"/>
      <c r="D2012" s="10"/>
      <c r="E2012" s="10"/>
      <c r="F2012" s="10"/>
      <c r="G2012" s="10"/>
      <c r="H2012" s="10"/>
      <c r="I2012" s="10"/>
      <c r="J2012" s="10"/>
      <c r="K2012" s="10"/>
      <c r="L2012" s="10"/>
      <c r="M2012" s="10"/>
    </row>
    <row r="2013" spans="1:13">
      <c r="A2013" s="10"/>
      <c r="B2013" s="10"/>
      <c r="C2013" s="10"/>
      <c r="D2013" s="10"/>
      <c r="E2013" s="10"/>
      <c r="F2013" s="10"/>
      <c r="G2013" s="10"/>
      <c r="H2013" s="10"/>
      <c r="I2013" s="10"/>
      <c r="J2013" s="10"/>
      <c r="K2013" s="10"/>
      <c r="L2013" s="10"/>
      <c r="M2013" s="10"/>
    </row>
    <row r="2014" spans="1:13">
      <c r="A2014" s="10"/>
      <c r="B2014" s="10"/>
      <c r="C2014" s="10"/>
      <c r="D2014" s="10"/>
      <c r="E2014" s="10"/>
      <c r="F2014" s="10"/>
      <c r="G2014" s="10"/>
      <c r="H2014" s="10"/>
      <c r="I2014" s="10"/>
      <c r="J2014" s="10"/>
      <c r="K2014" s="10"/>
      <c r="L2014" s="10"/>
      <c r="M2014" s="10"/>
    </row>
    <row r="2015" spans="1:13">
      <c r="A2015" s="10"/>
      <c r="B2015" s="10"/>
      <c r="C2015" s="10"/>
      <c r="D2015" s="10"/>
      <c r="E2015" s="10"/>
      <c r="F2015" s="10"/>
      <c r="G2015" s="10"/>
      <c r="H2015" s="10"/>
      <c r="I2015" s="10"/>
      <c r="J2015" s="10"/>
      <c r="K2015" s="10"/>
      <c r="L2015" s="10"/>
      <c r="M2015" s="10"/>
    </row>
    <row r="2016" spans="1:13">
      <c r="A2016" s="10"/>
      <c r="B2016" s="10"/>
      <c r="C2016" s="10"/>
      <c r="D2016" s="10"/>
      <c r="E2016" s="10"/>
      <c r="F2016" s="10"/>
      <c r="G2016" s="10"/>
      <c r="H2016" s="10"/>
      <c r="I2016" s="10"/>
      <c r="J2016" s="10"/>
      <c r="K2016" s="10"/>
      <c r="L2016" s="10"/>
      <c r="M2016" s="10"/>
    </row>
    <row r="2017" spans="1:13">
      <c r="A2017" s="10"/>
      <c r="B2017" s="10"/>
      <c r="C2017" s="10"/>
      <c r="D2017" s="10"/>
      <c r="E2017" s="10"/>
      <c r="F2017" s="10"/>
      <c r="G2017" s="10"/>
      <c r="H2017" s="10"/>
      <c r="I2017" s="10"/>
      <c r="J2017" s="10"/>
      <c r="K2017" s="10"/>
      <c r="L2017" s="10"/>
      <c r="M2017" s="10"/>
    </row>
    <row r="2018" spans="1:13">
      <c r="A2018" s="10"/>
      <c r="B2018" s="10"/>
      <c r="C2018" s="10"/>
      <c r="D2018" s="10"/>
      <c r="E2018" s="10"/>
      <c r="F2018" s="10"/>
      <c r="G2018" s="10"/>
      <c r="H2018" s="10"/>
      <c r="I2018" s="10"/>
      <c r="J2018" s="10"/>
      <c r="K2018" s="10"/>
      <c r="L2018" s="10"/>
      <c r="M2018" s="10"/>
    </row>
    <row r="2019" spans="1:13">
      <c r="A2019" s="10"/>
      <c r="B2019" s="10"/>
      <c r="C2019" s="10"/>
      <c r="D2019" s="10"/>
      <c r="E2019" s="10"/>
      <c r="F2019" s="10"/>
      <c r="G2019" s="10"/>
      <c r="H2019" s="10"/>
      <c r="I2019" s="10"/>
      <c r="J2019" s="10"/>
      <c r="K2019" s="10"/>
      <c r="L2019" s="10"/>
      <c r="M2019" s="10"/>
    </row>
    <row r="2020" spans="1:13">
      <c r="A2020" s="10"/>
      <c r="B2020" s="10"/>
      <c r="C2020" s="10"/>
      <c r="D2020" s="10"/>
      <c r="E2020" s="10"/>
      <c r="F2020" s="10"/>
      <c r="G2020" s="10"/>
      <c r="H2020" s="10"/>
      <c r="I2020" s="10"/>
      <c r="J2020" s="10"/>
      <c r="K2020" s="10"/>
      <c r="L2020" s="10"/>
      <c r="M2020" s="10"/>
    </row>
    <row r="2021" spans="1:13">
      <c r="A2021" s="10"/>
      <c r="B2021" s="10"/>
      <c r="C2021" s="10"/>
      <c r="D2021" s="10"/>
      <c r="E2021" s="10"/>
      <c r="F2021" s="10"/>
      <c r="G2021" s="10"/>
      <c r="H2021" s="10"/>
      <c r="I2021" s="10"/>
      <c r="J2021" s="10"/>
      <c r="K2021" s="10"/>
      <c r="L2021" s="10"/>
      <c r="M2021" s="10"/>
    </row>
    <row r="2022" spans="1:13">
      <c r="A2022" s="10"/>
      <c r="B2022" s="10"/>
      <c r="C2022" s="10"/>
      <c r="D2022" s="10"/>
      <c r="E2022" s="10"/>
      <c r="F2022" s="10"/>
      <c r="G2022" s="10"/>
      <c r="H2022" s="10"/>
      <c r="I2022" s="10"/>
      <c r="J2022" s="10"/>
      <c r="K2022" s="10"/>
      <c r="L2022" s="10"/>
      <c r="M2022" s="10"/>
    </row>
    <row r="2023" spans="1:13">
      <c r="A2023" s="10"/>
      <c r="B2023" s="10"/>
      <c r="C2023" s="10"/>
      <c r="D2023" s="10"/>
      <c r="E2023" s="10"/>
      <c r="F2023" s="10"/>
      <c r="G2023" s="10"/>
      <c r="H2023" s="10"/>
      <c r="I2023" s="10"/>
      <c r="J2023" s="10"/>
      <c r="K2023" s="10"/>
      <c r="L2023" s="10"/>
      <c r="M2023" s="10"/>
    </row>
    <row r="2024" spans="1:13">
      <c r="A2024" s="10"/>
      <c r="B2024" s="10"/>
      <c r="C2024" s="10"/>
      <c r="D2024" s="10"/>
      <c r="E2024" s="10"/>
      <c r="F2024" s="10"/>
      <c r="G2024" s="10"/>
      <c r="H2024" s="10"/>
      <c r="I2024" s="10"/>
      <c r="J2024" s="10"/>
      <c r="K2024" s="10"/>
      <c r="L2024" s="10"/>
      <c r="M2024" s="10"/>
    </row>
    <row r="2025" spans="1:13">
      <c r="A2025" s="10"/>
      <c r="B2025" s="10"/>
      <c r="C2025" s="10"/>
      <c r="D2025" s="10"/>
      <c r="E2025" s="10"/>
      <c r="F2025" s="10"/>
      <c r="G2025" s="10"/>
      <c r="H2025" s="10"/>
      <c r="I2025" s="10"/>
      <c r="J2025" s="10"/>
      <c r="K2025" s="10"/>
      <c r="L2025" s="10"/>
      <c r="M2025" s="10"/>
    </row>
    <row r="2026" spans="1:13">
      <c r="A2026" s="10"/>
      <c r="B2026" s="10"/>
      <c r="C2026" s="10"/>
      <c r="D2026" s="10"/>
      <c r="E2026" s="10"/>
      <c r="F2026" s="10"/>
      <c r="G2026" s="10"/>
      <c r="H2026" s="10"/>
      <c r="I2026" s="10"/>
      <c r="J2026" s="10"/>
      <c r="K2026" s="10"/>
      <c r="L2026" s="10"/>
      <c r="M2026" s="10"/>
    </row>
    <row r="2027" spans="1:13">
      <c r="A2027" s="10"/>
      <c r="B2027" s="10"/>
      <c r="C2027" s="10"/>
      <c r="D2027" s="10"/>
      <c r="E2027" s="10"/>
      <c r="F2027" s="10"/>
      <c r="G2027" s="10"/>
      <c r="H2027" s="10"/>
      <c r="I2027" s="10"/>
      <c r="J2027" s="10"/>
      <c r="K2027" s="10"/>
      <c r="L2027" s="10"/>
      <c r="M2027" s="10"/>
    </row>
    <row r="2028" spans="1:13">
      <c r="A2028" s="10"/>
      <c r="B2028" s="10"/>
      <c r="C2028" s="10"/>
      <c r="D2028" s="10"/>
      <c r="E2028" s="10"/>
      <c r="F2028" s="10"/>
      <c r="G2028" s="10"/>
      <c r="H2028" s="10"/>
      <c r="I2028" s="10"/>
      <c r="J2028" s="10"/>
      <c r="K2028" s="10"/>
      <c r="L2028" s="10"/>
      <c r="M2028" s="10"/>
    </row>
    <row r="2029" spans="1:13">
      <c r="A2029" s="10"/>
      <c r="B2029" s="10"/>
      <c r="C2029" s="10"/>
      <c r="D2029" s="10"/>
      <c r="E2029" s="10"/>
      <c r="F2029" s="10"/>
      <c r="G2029" s="10"/>
      <c r="H2029" s="10"/>
      <c r="I2029" s="10"/>
      <c r="J2029" s="10"/>
      <c r="K2029" s="10"/>
      <c r="L2029" s="10"/>
      <c r="M2029" s="10"/>
    </row>
    <row r="2030" spans="1:13">
      <c r="A2030" s="10"/>
      <c r="B2030" s="10"/>
      <c r="C2030" s="10"/>
      <c r="D2030" s="10"/>
      <c r="E2030" s="10"/>
      <c r="F2030" s="10"/>
      <c r="G2030" s="10"/>
      <c r="H2030" s="10"/>
      <c r="I2030" s="10"/>
      <c r="J2030" s="10"/>
      <c r="K2030" s="10"/>
      <c r="L2030" s="10"/>
      <c r="M2030" s="10"/>
    </row>
    <row r="2031" spans="1:13">
      <c r="A2031" s="10"/>
      <c r="B2031" s="10"/>
      <c r="C2031" s="10"/>
      <c r="D2031" s="10"/>
      <c r="E2031" s="10"/>
      <c r="F2031" s="10"/>
      <c r="G2031" s="10"/>
      <c r="H2031" s="10"/>
      <c r="I2031" s="10"/>
      <c r="J2031" s="10"/>
      <c r="K2031" s="10"/>
      <c r="L2031" s="10"/>
      <c r="M2031" s="10"/>
    </row>
    <row r="2032" spans="1:13">
      <c r="A2032" s="10"/>
      <c r="B2032" s="10"/>
      <c r="C2032" s="10"/>
      <c r="D2032" s="10"/>
      <c r="E2032" s="10"/>
      <c r="F2032" s="10"/>
      <c r="G2032" s="10"/>
      <c r="H2032" s="10"/>
      <c r="I2032" s="10"/>
      <c r="J2032" s="10"/>
      <c r="K2032" s="10"/>
      <c r="L2032" s="10"/>
      <c r="M2032" s="10"/>
    </row>
    <row r="2033" spans="1:13">
      <c r="A2033" s="10"/>
      <c r="B2033" s="10"/>
      <c r="C2033" s="10"/>
      <c r="D2033" s="10"/>
      <c r="E2033" s="10"/>
      <c r="F2033" s="10"/>
      <c r="G2033" s="10"/>
      <c r="H2033" s="10"/>
      <c r="I2033" s="10"/>
      <c r="J2033" s="10"/>
      <c r="K2033" s="10"/>
      <c r="L2033" s="10"/>
      <c r="M2033" s="10"/>
    </row>
    <row r="2034" spans="1:13">
      <c r="A2034" s="10"/>
      <c r="B2034" s="10"/>
      <c r="C2034" s="10"/>
      <c r="D2034" s="10"/>
      <c r="E2034" s="10"/>
      <c r="F2034" s="10"/>
      <c r="G2034" s="10"/>
      <c r="H2034" s="10"/>
      <c r="I2034" s="10"/>
      <c r="J2034" s="10"/>
      <c r="K2034" s="10"/>
      <c r="L2034" s="10"/>
      <c r="M2034" s="10"/>
    </row>
    <row r="2035" spans="1:13">
      <c r="A2035" s="10"/>
      <c r="B2035" s="10"/>
      <c r="C2035" s="10"/>
      <c r="D2035" s="10"/>
      <c r="E2035" s="10"/>
      <c r="F2035" s="10"/>
      <c r="G2035" s="10"/>
      <c r="H2035" s="10"/>
      <c r="I2035" s="10"/>
      <c r="J2035" s="10"/>
      <c r="K2035" s="10"/>
      <c r="L2035" s="10"/>
      <c r="M2035" s="10"/>
    </row>
    <row r="2036" spans="1:13">
      <c r="A2036" s="10"/>
      <c r="B2036" s="10"/>
      <c r="C2036" s="10"/>
      <c r="D2036" s="10"/>
      <c r="E2036" s="10"/>
      <c r="F2036" s="10"/>
      <c r="G2036" s="10"/>
      <c r="H2036" s="10"/>
      <c r="I2036" s="10"/>
      <c r="J2036" s="10"/>
      <c r="K2036" s="10"/>
      <c r="L2036" s="10"/>
      <c r="M2036" s="10"/>
    </row>
    <row r="2037" spans="1:13">
      <c r="A2037" s="10"/>
      <c r="B2037" s="10"/>
      <c r="C2037" s="10"/>
      <c r="D2037" s="10"/>
      <c r="E2037" s="10"/>
      <c r="F2037" s="10"/>
      <c r="G2037" s="10"/>
      <c r="H2037" s="10"/>
      <c r="I2037" s="10"/>
      <c r="J2037" s="10"/>
      <c r="K2037" s="10"/>
      <c r="L2037" s="10"/>
      <c r="M2037" s="10"/>
    </row>
    <row r="2038" spans="1:13">
      <c r="A2038" s="10"/>
      <c r="B2038" s="10"/>
      <c r="C2038" s="10"/>
      <c r="D2038" s="10"/>
      <c r="E2038" s="10"/>
      <c r="F2038" s="10"/>
      <c r="G2038" s="10"/>
      <c r="H2038" s="10"/>
      <c r="I2038" s="10"/>
      <c r="J2038" s="10"/>
      <c r="K2038" s="10"/>
      <c r="L2038" s="10"/>
      <c r="M2038" s="10"/>
    </row>
  </sheetData>
  <autoFilter ref="A1:M2038" xr:uid="{00000000-0009-0000-0000-000003000000}"/>
  <phoneticPr fontId="3" type="noConversion"/>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980"/>
  <sheetViews>
    <sheetView topLeftCell="A1602" workbookViewId="0">
      <selection activeCell="G1613" sqref="G1613"/>
    </sheetView>
  </sheetViews>
  <sheetFormatPr defaultRowHeight="15"/>
  <cols>
    <col min="1" max="1" width="9" style="1" customWidth="1"/>
    <col min="2" max="5" width="5.5703125" style="1" bestFit="1" customWidth="1"/>
    <col min="6" max="6" width="7.85546875" style="1" customWidth="1"/>
    <col min="7" max="12" width="6.7109375" style="1" bestFit="1" customWidth="1"/>
    <col min="13" max="13" width="5.5703125" style="1" bestFit="1" customWidth="1"/>
    <col min="14" max="16384" width="9.140625" style="1"/>
  </cols>
  <sheetData>
    <row r="1" spans="1:13">
      <c r="A1" s="1">
        <v>1961</v>
      </c>
      <c r="B1" s="1" t="s">
        <v>2</v>
      </c>
      <c r="C1" s="1" t="s">
        <v>3</v>
      </c>
      <c r="D1" s="1" t="s">
        <v>4</v>
      </c>
      <c r="E1" s="1" t="s">
        <v>5</v>
      </c>
      <c r="F1" s="1" t="s">
        <v>6</v>
      </c>
      <c r="G1" s="1" t="s">
        <v>7</v>
      </c>
      <c r="H1" s="1" t="s">
        <v>8</v>
      </c>
      <c r="I1" s="1" t="s">
        <v>9</v>
      </c>
      <c r="J1" s="1" t="s">
        <v>10</v>
      </c>
      <c r="K1" s="1" t="s">
        <v>11</v>
      </c>
      <c r="L1" s="1" t="s">
        <v>12</v>
      </c>
      <c r="M1" s="1" t="s">
        <v>13</v>
      </c>
    </row>
    <row r="3" spans="1:13">
      <c r="A3" s="1">
        <v>1</v>
      </c>
      <c r="B3" s="1" t="s">
        <v>0</v>
      </c>
      <c r="C3" s="1">
        <v>0.3</v>
      </c>
      <c r="D3" s="1">
        <v>0.6</v>
      </c>
      <c r="E3" s="1">
        <v>0</v>
      </c>
      <c r="F3" s="1">
        <v>2.5</v>
      </c>
      <c r="G3" s="1" t="s">
        <v>0</v>
      </c>
      <c r="H3" s="1" t="s">
        <v>0</v>
      </c>
      <c r="I3" s="1">
        <v>6.4</v>
      </c>
      <c r="J3" s="1">
        <v>0.5</v>
      </c>
      <c r="K3" s="1">
        <v>0</v>
      </c>
      <c r="L3" s="1">
        <v>0</v>
      </c>
      <c r="M3" s="1">
        <v>0</v>
      </c>
    </row>
    <row r="4" spans="1:13">
      <c r="A4" s="1">
        <v>2</v>
      </c>
      <c r="B4" s="1" t="s">
        <v>0</v>
      </c>
      <c r="C4" s="1">
        <v>0</v>
      </c>
      <c r="D4" s="1">
        <v>0.7</v>
      </c>
      <c r="E4" s="1" t="s">
        <v>0</v>
      </c>
      <c r="F4" s="1" t="s">
        <v>0</v>
      </c>
      <c r="G4" s="1">
        <v>0</v>
      </c>
      <c r="H4" s="1" t="s">
        <v>0</v>
      </c>
      <c r="I4" s="1">
        <v>0</v>
      </c>
      <c r="J4" s="1" t="s">
        <v>0</v>
      </c>
      <c r="K4" s="1" t="s">
        <v>0</v>
      </c>
      <c r="L4" s="1" t="s">
        <v>0</v>
      </c>
      <c r="M4" s="1">
        <v>0</v>
      </c>
    </row>
    <row r="5" spans="1:13">
      <c r="A5" s="1">
        <v>3</v>
      </c>
      <c r="B5" s="1">
        <v>0</v>
      </c>
      <c r="C5" s="1">
        <v>0</v>
      </c>
      <c r="D5" s="1">
        <v>0.1</v>
      </c>
      <c r="E5" s="1" t="s">
        <v>0</v>
      </c>
      <c r="F5" s="1">
        <v>2.4</v>
      </c>
      <c r="G5" s="1">
        <v>56.9</v>
      </c>
      <c r="H5" s="1">
        <v>0.3</v>
      </c>
      <c r="I5" s="1" t="s">
        <v>0</v>
      </c>
      <c r="J5" s="1" t="s">
        <v>0</v>
      </c>
      <c r="K5" s="1">
        <v>1.5</v>
      </c>
      <c r="L5" s="1">
        <v>0.1</v>
      </c>
      <c r="M5" s="1">
        <v>0</v>
      </c>
    </row>
    <row r="6" spans="1:13">
      <c r="A6" s="1">
        <v>4</v>
      </c>
      <c r="B6" s="1">
        <v>0.2</v>
      </c>
      <c r="C6" s="1">
        <v>0.5</v>
      </c>
      <c r="D6" s="1">
        <v>0.1</v>
      </c>
      <c r="E6" s="1" t="s">
        <v>0</v>
      </c>
      <c r="F6" s="1" t="s">
        <v>0</v>
      </c>
      <c r="G6" s="1">
        <v>0</v>
      </c>
      <c r="H6" s="1" t="s">
        <v>0</v>
      </c>
      <c r="I6" s="1">
        <v>0</v>
      </c>
      <c r="J6" s="1">
        <v>2.9</v>
      </c>
      <c r="K6" s="1" t="s">
        <v>0</v>
      </c>
      <c r="L6" s="1" t="s">
        <v>0</v>
      </c>
      <c r="M6" s="1">
        <v>0</v>
      </c>
    </row>
    <row r="7" spans="1:13">
      <c r="A7" s="1">
        <v>5</v>
      </c>
      <c r="B7" s="1">
        <v>1.4</v>
      </c>
      <c r="C7" s="1">
        <v>0.4</v>
      </c>
      <c r="D7" s="1">
        <v>0.2</v>
      </c>
      <c r="E7" s="1">
        <v>0</v>
      </c>
      <c r="F7" s="1">
        <v>0.1</v>
      </c>
      <c r="G7" s="1" t="s">
        <v>0</v>
      </c>
      <c r="H7" s="1">
        <v>5.0999999999999996</v>
      </c>
      <c r="I7" s="1">
        <v>3.4</v>
      </c>
      <c r="J7" s="1">
        <v>25.8</v>
      </c>
      <c r="K7" s="1" t="s">
        <v>0</v>
      </c>
      <c r="L7" s="1" t="s">
        <v>0</v>
      </c>
      <c r="M7" s="1">
        <v>0</v>
      </c>
    </row>
    <row r="8" spans="1:13">
      <c r="A8" s="1">
        <v>6</v>
      </c>
      <c r="B8" s="1">
        <v>0.1</v>
      </c>
      <c r="C8" s="1">
        <v>0.2</v>
      </c>
      <c r="D8" s="1">
        <v>0.1</v>
      </c>
      <c r="E8" s="1">
        <v>0.8</v>
      </c>
      <c r="F8" s="1">
        <v>0.4</v>
      </c>
      <c r="G8" s="1" t="s">
        <v>0</v>
      </c>
      <c r="H8" s="1" t="s">
        <v>0</v>
      </c>
      <c r="I8" s="1">
        <v>22</v>
      </c>
      <c r="J8" s="1">
        <v>0.4</v>
      </c>
      <c r="K8" s="1" t="s">
        <v>0</v>
      </c>
      <c r="L8" s="1" t="s">
        <v>0</v>
      </c>
      <c r="M8" s="1">
        <v>0</v>
      </c>
    </row>
    <row r="9" spans="1:13">
      <c r="A9" s="1">
        <v>7</v>
      </c>
      <c r="B9" s="1">
        <v>0</v>
      </c>
      <c r="C9" s="1">
        <v>0.7</v>
      </c>
      <c r="D9" s="1">
        <v>0.5</v>
      </c>
      <c r="E9" s="1">
        <v>0.2</v>
      </c>
      <c r="F9" s="1">
        <v>11.1</v>
      </c>
      <c r="G9" s="1">
        <v>0</v>
      </c>
      <c r="H9" s="1">
        <v>0.4</v>
      </c>
      <c r="I9" s="1">
        <v>0</v>
      </c>
      <c r="J9" s="1">
        <v>6.3</v>
      </c>
      <c r="K9" s="1" t="s">
        <v>0</v>
      </c>
      <c r="L9" s="1" t="s">
        <v>0</v>
      </c>
      <c r="M9" s="1" t="s">
        <v>0</v>
      </c>
    </row>
    <row r="10" spans="1:13">
      <c r="A10" s="1">
        <v>8</v>
      </c>
      <c r="B10" s="1">
        <v>0.3</v>
      </c>
      <c r="C10" s="1">
        <v>0.5</v>
      </c>
      <c r="D10" s="1">
        <v>0.6</v>
      </c>
      <c r="E10" s="1">
        <v>0</v>
      </c>
      <c r="F10" s="1" t="s">
        <v>0</v>
      </c>
      <c r="G10" s="1">
        <v>4</v>
      </c>
      <c r="H10" s="1">
        <v>4.4000000000000004</v>
      </c>
      <c r="I10" s="1">
        <v>45.8</v>
      </c>
      <c r="J10" s="1">
        <v>57.5</v>
      </c>
      <c r="K10" s="1" t="s">
        <v>0</v>
      </c>
      <c r="L10" s="1">
        <v>32.799999999999997</v>
      </c>
      <c r="M10" s="1" t="s">
        <v>0</v>
      </c>
    </row>
    <row r="11" spans="1:13">
      <c r="A11" s="1">
        <v>9</v>
      </c>
      <c r="B11" s="1">
        <v>0.9</v>
      </c>
      <c r="C11" s="1">
        <v>0.3</v>
      </c>
      <c r="D11" s="1">
        <v>4.2</v>
      </c>
      <c r="E11" s="1">
        <v>9.8000000000000007</v>
      </c>
      <c r="F11" s="1" t="s">
        <v>0</v>
      </c>
      <c r="G11" s="1">
        <v>2.7</v>
      </c>
      <c r="H11" s="1">
        <v>16</v>
      </c>
      <c r="I11" s="1">
        <v>0</v>
      </c>
      <c r="J11" s="1" t="s">
        <v>0</v>
      </c>
      <c r="K11" s="1">
        <v>0.3</v>
      </c>
      <c r="L11" s="1">
        <v>0.5</v>
      </c>
      <c r="M11" s="1" t="s">
        <v>0</v>
      </c>
    </row>
    <row r="12" spans="1:13">
      <c r="A12" s="1">
        <v>10</v>
      </c>
      <c r="B12" s="1">
        <v>0.6</v>
      </c>
      <c r="C12" s="1">
        <v>0.6</v>
      </c>
      <c r="D12" s="1">
        <v>1.5</v>
      </c>
      <c r="E12" s="1">
        <v>4.5999999999999996</v>
      </c>
      <c r="F12" s="1" t="s">
        <v>0</v>
      </c>
      <c r="G12" s="1">
        <v>7.4</v>
      </c>
      <c r="H12" s="1">
        <v>1.8</v>
      </c>
      <c r="I12" s="1">
        <v>16.8</v>
      </c>
      <c r="J12" s="1" t="s">
        <v>0</v>
      </c>
      <c r="K12" s="1">
        <v>0.3</v>
      </c>
      <c r="L12" s="1">
        <v>0</v>
      </c>
      <c r="M12" s="1" t="s">
        <v>0</v>
      </c>
    </row>
    <row r="13" spans="1:13">
      <c r="A13" s="1">
        <v>11</v>
      </c>
      <c r="B13" s="1">
        <v>0.1</v>
      </c>
      <c r="C13" s="1">
        <v>1.1000000000000001</v>
      </c>
      <c r="D13" s="1">
        <v>1.3</v>
      </c>
      <c r="E13" s="1">
        <v>11.9</v>
      </c>
      <c r="F13" s="1" t="s">
        <v>0</v>
      </c>
      <c r="G13" s="1">
        <v>0.9</v>
      </c>
      <c r="H13" s="1">
        <v>7.5</v>
      </c>
      <c r="I13" s="1" t="s">
        <v>0</v>
      </c>
      <c r="J13" s="1" t="s">
        <v>0</v>
      </c>
      <c r="K13" s="1">
        <v>0.6</v>
      </c>
      <c r="L13" s="1">
        <v>0</v>
      </c>
      <c r="M13" s="1" t="s">
        <v>0</v>
      </c>
    </row>
    <row r="14" spans="1:13">
      <c r="A14" s="1">
        <v>12</v>
      </c>
      <c r="B14" s="1" t="s">
        <v>0</v>
      </c>
      <c r="C14" s="1">
        <v>2.9</v>
      </c>
      <c r="D14" s="1">
        <v>0.2</v>
      </c>
      <c r="E14" s="1">
        <v>0</v>
      </c>
      <c r="F14" s="1">
        <v>30.1</v>
      </c>
      <c r="G14" s="1">
        <v>4.5</v>
      </c>
      <c r="H14" s="1" t="s">
        <v>0</v>
      </c>
      <c r="I14" s="1">
        <v>0</v>
      </c>
      <c r="J14" s="1">
        <v>0</v>
      </c>
      <c r="K14" s="1" t="s">
        <v>0</v>
      </c>
      <c r="L14" s="1">
        <v>0</v>
      </c>
      <c r="M14" s="1" t="s">
        <v>0</v>
      </c>
    </row>
    <row r="15" spans="1:13">
      <c r="A15" s="1">
        <v>13</v>
      </c>
      <c r="B15" s="1" t="s">
        <v>0</v>
      </c>
      <c r="C15" s="1">
        <v>13.7</v>
      </c>
      <c r="D15" s="1">
        <v>2.8</v>
      </c>
      <c r="E15" s="1">
        <v>8.1999999999999993</v>
      </c>
      <c r="F15" s="1" t="s">
        <v>0</v>
      </c>
      <c r="G15" s="1">
        <v>0</v>
      </c>
      <c r="H15" s="1" t="s">
        <v>0</v>
      </c>
      <c r="I15" s="1">
        <v>0.9</v>
      </c>
      <c r="J15" s="1">
        <v>0.2</v>
      </c>
      <c r="K15" s="1">
        <v>0</v>
      </c>
      <c r="L15" s="1">
        <v>47.2</v>
      </c>
      <c r="M15" s="1">
        <v>0</v>
      </c>
    </row>
    <row r="16" spans="1:13">
      <c r="A16" s="1">
        <v>14</v>
      </c>
      <c r="B16" s="1" t="s">
        <v>0</v>
      </c>
      <c r="C16" s="1">
        <v>1.6</v>
      </c>
      <c r="D16" s="1">
        <v>0</v>
      </c>
      <c r="E16" s="1">
        <v>0</v>
      </c>
      <c r="F16" s="1" t="s">
        <v>0</v>
      </c>
      <c r="G16" s="1">
        <v>7.5</v>
      </c>
      <c r="H16" s="1" t="s">
        <v>0</v>
      </c>
      <c r="I16" s="1">
        <v>6.8</v>
      </c>
      <c r="J16" s="1" t="s">
        <v>0</v>
      </c>
      <c r="K16" s="1">
        <v>0.9</v>
      </c>
      <c r="L16" s="1">
        <v>8.6</v>
      </c>
      <c r="M16" s="1" t="s">
        <v>0</v>
      </c>
    </row>
    <row r="17" spans="1:13">
      <c r="A17" s="1">
        <v>15</v>
      </c>
      <c r="B17" s="1" t="s">
        <v>0</v>
      </c>
      <c r="C17" s="1">
        <v>0.4</v>
      </c>
      <c r="D17" s="1">
        <v>9.6</v>
      </c>
      <c r="E17" s="1">
        <v>50.8</v>
      </c>
      <c r="F17" s="1" t="s">
        <v>0</v>
      </c>
      <c r="G17" s="1" t="s">
        <v>0</v>
      </c>
      <c r="H17" s="1">
        <v>12.7</v>
      </c>
      <c r="I17" s="1">
        <v>65.7</v>
      </c>
      <c r="J17" s="1">
        <v>37.4</v>
      </c>
      <c r="K17" s="1">
        <v>2.2000000000000002</v>
      </c>
      <c r="L17" s="1">
        <v>28.3</v>
      </c>
      <c r="M17" s="1">
        <v>8.1999999999999993</v>
      </c>
    </row>
    <row r="18" spans="1:13">
      <c r="A18" s="1">
        <v>16</v>
      </c>
      <c r="B18" s="1" t="s">
        <v>0</v>
      </c>
      <c r="C18" s="1">
        <v>0.8</v>
      </c>
      <c r="D18" s="1" t="s">
        <v>0</v>
      </c>
      <c r="E18" s="1">
        <v>1.6</v>
      </c>
      <c r="F18" s="1">
        <v>0</v>
      </c>
      <c r="G18" s="1" t="s">
        <v>0</v>
      </c>
      <c r="H18" s="1">
        <v>0.2</v>
      </c>
      <c r="I18" s="1">
        <v>0</v>
      </c>
      <c r="J18" s="1" t="s">
        <v>0</v>
      </c>
      <c r="K18" s="1">
        <v>0.1</v>
      </c>
      <c r="L18" s="1">
        <v>5.9</v>
      </c>
      <c r="M18" s="1" t="s">
        <v>0</v>
      </c>
    </row>
    <row r="19" spans="1:13">
      <c r="A19" s="1">
        <v>17</v>
      </c>
      <c r="B19" s="1" t="s">
        <v>0</v>
      </c>
      <c r="C19" s="1" t="s">
        <v>0</v>
      </c>
      <c r="D19" s="1">
        <v>0</v>
      </c>
      <c r="E19" s="1">
        <v>0.1</v>
      </c>
      <c r="F19" s="1">
        <v>0.1</v>
      </c>
      <c r="G19" s="1" t="s">
        <v>0</v>
      </c>
      <c r="H19" s="1">
        <v>56</v>
      </c>
      <c r="I19" s="1" t="s">
        <v>0</v>
      </c>
      <c r="J19" s="1" t="s">
        <v>0</v>
      </c>
      <c r="K19" s="1">
        <v>0</v>
      </c>
      <c r="L19" s="1" t="s">
        <v>0</v>
      </c>
      <c r="M19" s="1" t="s">
        <v>0</v>
      </c>
    </row>
    <row r="20" spans="1:13">
      <c r="A20" s="1">
        <v>18</v>
      </c>
      <c r="B20" s="1" t="s">
        <v>0</v>
      </c>
      <c r="C20" s="1" t="s">
        <v>0</v>
      </c>
      <c r="D20" s="1">
        <v>0.6</v>
      </c>
      <c r="E20" s="1">
        <v>0</v>
      </c>
      <c r="F20" s="1">
        <v>44</v>
      </c>
      <c r="G20" s="1" t="s">
        <v>0</v>
      </c>
      <c r="H20" s="1">
        <v>21</v>
      </c>
      <c r="I20" s="1">
        <v>4</v>
      </c>
      <c r="J20" s="1">
        <v>14.9</v>
      </c>
      <c r="K20" s="1">
        <v>1.8</v>
      </c>
      <c r="L20" s="1" t="s">
        <v>0</v>
      </c>
      <c r="M20" s="1" t="s">
        <v>0</v>
      </c>
    </row>
    <row r="21" spans="1:13">
      <c r="A21" s="1">
        <v>19</v>
      </c>
      <c r="B21" s="1" t="s">
        <v>0</v>
      </c>
      <c r="C21" s="1" t="s">
        <v>0</v>
      </c>
      <c r="D21" s="1">
        <v>0.2</v>
      </c>
      <c r="E21" s="1" t="s">
        <v>0</v>
      </c>
      <c r="F21" s="1">
        <v>3.3</v>
      </c>
      <c r="G21" s="1" t="s">
        <v>0</v>
      </c>
      <c r="H21" s="1" t="s">
        <v>0</v>
      </c>
      <c r="I21" s="1">
        <v>6.3</v>
      </c>
      <c r="J21" s="1">
        <v>7.5</v>
      </c>
      <c r="K21" s="1">
        <v>6.1</v>
      </c>
      <c r="L21" s="1">
        <v>1</v>
      </c>
      <c r="M21" s="1" t="s">
        <v>0</v>
      </c>
    </row>
    <row r="22" spans="1:13">
      <c r="A22" s="1">
        <v>20</v>
      </c>
      <c r="B22" s="1" t="s">
        <v>0</v>
      </c>
      <c r="C22" s="1">
        <v>0.5</v>
      </c>
      <c r="D22" s="1">
        <v>0.1</v>
      </c>
      <c r="E22" s="1" t="s">
        <v>0</v>
      </c>
      <c r="F22" s="1" t="s">
        <v>0</v>
      </c>
      <c r="G22" s="1">
        <v>0</v>
      </c>
      <c r="H22" s="1" t="s">
        <v>0</v>
      </c>
      <c r="I22" s="1">
        <v>0.6</v>
      </c>
      <c r="J22" s="1">
        <v>26</v>
      </c>
      <c r="K22" s="1">
        <v>29.1</v>
      </c>
      <c r="L22" s="1">
        <v>5.5</v>
      </c>
      <c r="M22" s="1" t="s">
        <v>0</v>
      </c>
    </row>
    <row r="23" spans="1:13">
      <c r="A23" s="1">
        <v>21</v>
      </c>
      <c r="B23" s="1" t="s">
        <v>0</v>
      </c>
      <c r="C23" s="1">
        <v>3.2</v>
      </c>
      <c r="D23" s="1">
        <v>0</v>
      </c>
      <c r="E23" s="1" t="s">
        <v>0</v>
      </c>
      <c r="F23" s="1">
        <v>0.8</v>
      </c>
      <c r="G23" s="1" t="s">
        <v>0</v>
      </c>
      <c r="H23" s="1" t="s">
        <v>0</v>
      </c>
      <c r="I23" s="1">
        <v>20.7</v>
      </c>
      <c r="J23" s="1">
        <v>50.8</v>
      </c>
      <c r="K23" s="1">
        <v>123.5</v>
      </c>
      <c r="L23" s="1" t="s">
        <v>0</v>
      </c>
      <c r="M23" s="1">
        <v>8.4</v>
      </c>
    </row>
    <row r="24" spans="1:13">
      <c r="A24" s="1">
        <v>22</v>
      </c>
      <c r="B24" s="1" t="s">
        <v>0</v>
      </c>
      <c r="C24" s="1">
        <v>0.1</v>
      </c>
      <c r="D24" s="1">
        <v>0</v>
      </c>
      <c r="E24" s="1" t="s">
        <v>0</v>
      </c>
      <c r="F24" s="1">
        <v>13.1</v>
      </c>
      <c r="G24" s="1" t="s">
        <v>0</v>
      </c>
      <c r="H24" s="1" t="s">
        <v>0</v>
      </c>
      <c r="I24" s="1">
        <v>11.3</v>
      </c>
      <c r="J24" s="1">
        <v>93.4</v>
      </c>
      <c r="K24" s="1">
        <v>9.9</v>
      </c>
      <c r="L24" s="1" t="s">
        <v>0</v>
      </c>
      <c r="M24" s="1">
        <v>4.8</v>
      </c>
    </row>
    <row r="25" spans="1:13">
      <c r="A25" s="1">
        <v>23</v>
      </c>
      <c r="B25" s="1" t="s">
        <v>0</v>
      </c>
      <c r="C25" s="1">
        <v>0</v>
      </c>
      <c r="D25" s="1">
        <v>1.3</v>
      </c>
      <c r="E25" s="1" t="s">
        <v>0</v>
      </c>
      <c r="F25" s="1" t="s">
        <v>0</v>
      </c>
      <c r="G25" s="1" t="s">
        <v>0</v>
      </c>
      <c r="H25" s="1" t="s">
        <v>0</v>
      </c>
      <c r="I25" s="1">
        <v>0</v>
      </c>
      <c r="J25" s="1">
        <v>0.1</v>
      </c>
      <c r="K25" s="1">
        <v>0</v>
      </c>
      <c r="L25" s="1" t="s">
        <v>0</v>
      </c>
      <c r="M25" s="1">
        <v>10.6</v>
      </c>
    </row>
    <row r="26" spans="1:13">
      <c r="A26" s="1">
        <v>24</v>
      </c>
      <c r="B26" s="1">
        <v>0.5</v>
      </c>
      <c r="C26" s="1" t="s">
        <v>0</v>
      </c>
      <c r="D26" s="1">
        <v>1.4</v>
      </c>
      <c r="E26" s="1">
        <v>2.2000000000000002</v>
      </c>
      <c r="F26" s="1" t="s">
        <v>0</v>
      </c>
      <c r="G26" s="1" t="s">
        <v>0</v>
      </c>
      <c r="H26" s="1" t="s">
        <v>0</v>
      </c>
      <c r="I26" s="1" t="s">
        <v>0</v>
      </c>
      <c r="J26" s="1">
        <v>7</v>
      </c>
      <c r="K26" s="1">
        <v>0.3</v>
      </c>
      <c r="L26" s="1" t="s">
        <v>0</v>
      </c>
      <c r="M26" s="1">
        <v>1.8</v>
      </c>
    </row>
    <row r="27" spans="1:13">
      <c r="A27" s="1">
        <v>25</v>
      </c>
      <c r="B27" s="1" t="s">
        <v>0</v>
      </c>
      <c r="C27" s="1">
        <v>0</v>
      </c>
      <c r="D27" s="1">
        <v>0.5</v>
      </c>
      <c r="E27" s="1" t="s">
        <v>0</v>
      </c>
      <c r="F27" s="1">
        <v>0</v>
      </c>
      <c r="G27" s="1">
        <v>7.2</v>
      </c>
      <c r="H27" s="1" t="s">
        <v>0</v>
      </c>
      <c r="I27" s="1">
        <v>5.2</v>
      </c>
      <c r="J27" s="1">
        <v>34.700000000000003</v>
      </c>
      <c r="K27" s="1" t="s">
        <v>0</v>
      </c>
      <c r="L27" s="1">
        <v>0</v>
      </c>
      <c r="M27" s="1">
        <v>0</v>
      </c>
    </row>
    <row r="28" spans="1:13">
      <c r="A28" s="1">
        <v>26</v>
      </c>
      <c r="B28" s="1" t="s">
        <v>0</v>
      </c>
      <c r="C28" s="1" t="s">
        <v>0</v>
      </c>
      <c r="D28" s="1" t="s">
        <v>0</v>
      </c>
      <c r="E28" s="1">
        <v>0.7</v>
      </c>
      <c r="F28" s="1">
        <v>29.8</v>
      </c>
      <c r="G28" s="1">
        <v>9</v>
      </c>
      <c r="H28" s="1">
        <v>19.8</v>
      </c>
      <c r="I28" s="1" t="s">
        <v>0</v>
      </c>
      <c r="J28" s="1">
        <v>1.3</v>
      </c>
      <c r="K28" s="1">
        <v>3.7</v>
      </c>
      <c r="L28" s="1" t="s">
        <v>0</v>
      </c>
      <c r="M28" s="1">
        <v>0</v>
      </c>
    </row>
    <row r="29" spans="1:13">
      <c r="A29" s="1">
        <v>27</v>
      </c>
      <c r="B29" s="1" t="s">
        <v>0</v>
      </c>
      <c r="C29" s="1">
        <v>0.4</v>
      </c>
      <c r="D29" s="1">
        <v>0</v>
      </c>
      <c r="E29" s="1" t="s">
        <v>0</v>
      </c>
      <c r="F29" s="1" t="s">
        <v>0</v>
      </c>
      <c r="G29" s="1" t="s">
        <v>0</v>
      </c>
      <c r="H29" s="1" t="s">
        <v>0</v>
      </c>
      <c r="I29" s="1">
        <v>0</v>
      </c>
      <c r="J29" s="1" t="s">
        <v>0</v>
      </c>
      <c r="K29" s="1" t="s">
        <v>0</v>
      </c>
      <c r="L29" s="1" t="s">
        <v>0</v>
      </c>
      <c r="M29" s="1">
        <v>12.2</v>
      </c>
    </row>
    <row r="30" spans="1:13">
      <c r="A30" s="1">
        <v>28</v>
      </c>
      <c r="B30" s="1" t="s">
        <v>0</v>
      </c>
      <c r="C30" s="1">
        <v>0.2</v>
      </c>
      <c r="D30" s="1">
        <v>0.8</v>
      </c>
      <c r="E30" s="1" t="s">
        <v>0</v>
      </c>
      <c r="F30" s="1" t="s">
        <v>0</v>
      </c>
      <c r="G30" s="1" t="s">
        <v>0</v>
      </c>
      <c r="H30" s="1" t="s">
        <v>0</v>
      </c>
      <c r="I30" s="1" t="s">
        <v>0</v>
      </c>
      <c r="J30" s="1">
        <v>0</v>
      </c>
      <c r="K30" s="1">
        <v>0</v>
      </c>
      <c r="L30" s="1" t="s">
        <v>0</v>
      </c>
      <c r="M30" s="1">
        <v>3.2</v>
      </c>
    </row>
    <row r="31" spans="1:13">
      <c r="A31" s="1">
        <v>29</v>
      </c>
      <c r="B31" s="1" t="s">
        <v>0</v>
      </c>
      <c r="D31" s="1">
        <v>0</v>
      </c>
      <c r="E31" s="1" t="s">
        <v>0</v>
      </c>
      <c r="F31" s="1">
        <v>1.8</v>
      </c>
      <c r="G31" s="1">
        <v>1.3</v>
      </c>
      <c r="H31" s="1">
        <v>5.9</v>
      </c>
      <c r="I31" s="1">
        <v>43.3</v>
      </c>
      <c r="J31" s="1" t="s">
        <v>0</v>
      </c>
      <c r="K31" s="1">
        <v>4.5999999999999996</v>
      </c>
      <c r="L31" s="1">
        <v>0</v>
      </c>
      <c r="M31" s="1">
        <v>0.5</v>
      </c>
    </row>
    <row r="32" spans="1:13">
      <c r="A32" s="1">
        <v>30</v>
      </c>
      <c r="B32" s="1">
        <v>0</v>
      </c>
      <c r="D32" s="1">
        <v>0.2</v>
      </c>
      <c r="E32" s="1">
        <v>25.4</v>
      </c>
      <c r="F32" s="1" t="s">
        <v>0</v>
      </c>
      <c r="G32" s="1" t="s">
        <v>0</v>
      </c>
      <c r="H32" s="1">
        <v>59.9</v>
      </c>
      <c r="I32" s="1">
        <v>104.1</v>
      </c>
      <c r="J32" s="1">
        <v>0.8</v>
      </c>
      <c r="K32" s="1">
        <v>5</v>
      </c>
      <c r="L32" s="1">
        <v>0</v>
      </c>
      <c r="M32" s="1">
        <v>1.3</v>
      </c>
    </row>
    <row r="33" spans="1:13">
      <c r="A33" s="1">
        <v>31</v>
      </c>
      <c r="B33" s="1">
        <v>1.2</v>
      </c>
      <c r="D33" s="1">
        <v>0</v>
      </c>
      <c r="F33" s="1">
        <v>6.1</v>
      </c>
      <c r="H33" s="1">
        <v>8.9</v>
      </c>
      <c r="I33" s="1">
        <v>9.4</v>
      </c>
      <c r="K33" s="1">
        <v>0</v>
      </c>
      <c r="M33" s="1">
        <v>0</v>
      </c>
    </row>
    <row r="34" spans="1:13">
      <c r="A34" s="1">
        <f>A1+1</f>
        <v>1962</v>
      </c>
      <c r="B34" s="1" t="s">
        <v>2</v>
      </c>
      <c r="C34" s="1" t="s">
        <v>3</v>
      </c>
      <c r="D34" s="1" t="s">
        <v>4</v>
      </c>
      <c r="E34" s="1" t="s">
        <v>5</v>
      </c>
      <c r="F34" s="1" t="s">
        <v>6</v>
      </c>
      <c r="G34" s="1" t="s">
        <v>7</v>
      </c>
      <c r="H34" s="1" t="s">
        <v>8</v>
      </c>
      <c r="I34" s="1" t="s">
        <v>9</v>
      </c>
      <c r="J34" s="1" t="s">
        <v>10</v>
      </c>
      <c r="K34" s="1" t="s">
        <v>11</v>
      </c>
      <c r="L34" s="1" t="s">
        <v>12</v>
      </c>
      <c r="M34" s="1" t="s">
        <v>13</v>
      </c>
    </row>
    <row r="36" spans="1:13">
      <c r="A36" s="1">
        <v>1</v>
      </c>
      <c r="B36" s="1" t="s">
        <v>0</v>
      </c>
      <c r="C36" s="1" t="s">
        <v>0</v>
      </c>
      <c r="D36" s="1">
        <v>0.1</v>
      </c>
      <c r="E36" s="1">
        <v>0</v>
      </c>
      <c r="F36" s="1">
        <v>31.4</v>
      </c>
      <c r="G36" s="1">
        <v>0.3</v>
      </c>
      <c r="H36" s="1" t="s">
        <v>0</v>
      </c>
      <c r="I36" s="1">
        <v>0.9</v>
      </c>
      <c r="J36" s="1" t="s">
        <v>0</v>
      </c>
      <c r="K36" s="1">
        <v>2.9</v>
      </c>
      <c r="L36" s="1" t="s">
        <v>0</v>
      </c>
      <c r="M36" s="1" t="s">
        <v>0</v>
      </c>
    </row>
    <row r="37" spans="1:13">
      <c r="A37" s="1">
        <v>2</v>
      </c>
      <c r="B37" s="1" t="s">
        <v>0</v>
      </c>
      <c r="C37" s="1" t="s">
        <v>0</v>
      </c>
      <c r="D37" s="1" t="s">
        <v>0</v>
      </c>
      <c r="E37" s="1">
        <v>0</v>
      </c>
      <c r="F37" s="1">
        <v>1.6</v>
      </c>
      <c r="G37" s="1" t="s">
        <v>0</v>
      </c>
      <c r="H37" s="1">
        <v>0.9</v>
      </c>
      <c r="I37" s="1">
        <v>0</v>
      </c>
      <c r="J37" s="1">
        <v>0.2</v>
      </c>
      <c r="K37" s="1" t="s">
        <v>0</v>
      </c>
      <c r="L37" s="1" t="s">
        <v>0</v>
      </c>
      <c r="M37" s="1" t="s">
        <v>0</v>
      </c>
    </row>
    <row r="38" spans="1:13">
      <c r="A38" s="1">
        <v>3</v>
      </c>
      <c r="B38" s="1">
        <v>1.1000000000000001</v>
      </c>
      <c r="C38" s="1" t="s">
        <v>0</v>
      </c>
      <c r="D38" s="1" t="s">
        <v>0</v>
      </c>
      <c r="E38" s="1">
        <v>0.2</v>
      </c>
      <c r="F38" s="1">
        <v>0.2</v>
      </c>
      <c r="G38" s="1">
        <v>1.5</v>
      </c>
      <c r="H38" s="1">
        <v>0.8</v>
      </c>
      <c r="I38" s="1" t="s">
        <v>0</v>
      </c>
      <c r="J38" s="1">
        <v>1.9</v>
      </c>
      <c r="K38" s="1" t="s">
        <v>0</v>
      </c>
      <c r="L38" s="1">
        <v>6.1</v>
      </c>
      <c r="M38" s="1" t="s">
        <v>0</v>
      </c>
    </row>
    <row r="39" spans="1:13">
      <c r="A39" s="1">
        <v>4</v>
      </c>
      <c r="B39" s="1" t="s">
        <v>0</v>
      </c>
      <c r="C39" s="1">
        <v>0</v>
      </c>
      <c r="D39" s="1" t="s">
        <v>0</v>
      </c>
      <c r="E39" s="1">
        <v>17.899999999999999</v>
      </c>
      <c r="F39" s="1">
        <v>0</v>
      </c>
      <c r="G39" s="1">
        <v>2.5</v>
      </c>
      <c r="H39" s="1">
        <v>2.1</v>
      </c>
      <c r="I39" s="1">
        <v>26.9</v>
      </c>
      <c r="J39" s="1">
        <v>4.7</v>
      </c>
      <c r="K39" s="1" t="s">
        <v>0</v>
      </c>
      <c r="L39" s="1" t="s">
        <v>0</v>
      </c>
      <c r="M39" s="1" t="s">
        <v>0</v>
      </c>
    </row>
    <row r="40" spans="1:13">
      <c r="A40" s="1">
        <v>5</v>
      </c>
      <c r="B40" s="1" t="s">
        <v>0</v>
      </c>
      <c r="C40" s="1" t="s">
        <v>0</v>
      </c>
      <c r="D40" s="1">
        <v>0</v>
      </c>
      <c r="E40" s="1">
        <v>0.7</v>
      </c>
      <c r="F40" s="1" t="s">
        <v>0</v>
      </c>
      <c r="G40" s="1">
        <v>4.2</v>
      </c>
      <c r="H40" s="1" t="s">
        <v>0</v>
      </c>
      <c r="I40" s="1">
        <v>3.2</v>
      </c>
      <c r="J40" s="1">
        <v>19.5</v>
      </c>
      <c r="K40" s="1" t="s">
        <v>0</v>
      </c>
      <c r="L40" s="1" t="s">
        <v>0</v>
      </c>
      <c r="M40" s="1" t="s">
        <v>0</v>
      </c>
    </row>
    <row r="41" spans="1:13">
      <c r="A41" s="1">
        <v>6</v>
      </c>
      <c r="B41" s="1">
        <v>0.1</v>
      </c>
      <c r="C41" s="1" t="s">
        <v>0</v>
      </c>
      <c r="D41" s="1" t="s">
        <v>0</v>
      </c>
      <c r="E41" s="1">
        <v>13.5</v>
      </c>
      <c r="F41" s="1">
        <v>0.1</v>
      </c>
      <c r="G41" s="1" t="s">
        <v>0</v>
      </c>
      <c r="H41" s="1" t="s">
        <v>0</v>
      </c>
      <c r="I41" s="1" t="s">
        <v>0</v>
      </c>
      <c r="J41" s="1" t="s">
        <v>0</v>
      </c>
      <c r="K41" s="1" t="s">
        <v>0</v>
      </c>
      <c r="L41" s="1" t="s">
        <v>0</v>
      </c>
      <c r="M41" s="1" t="s">
        <v>0</v>
      </c>
    </row>
    <row r="42" spans="1:13">
      <c r="A42" s="1">
        <v>7</v>
      </c>
      <c r="B42" s="1">
        <v>0</v>
      </c>
      <c r="C42" s="1" t="s">
        <v>0</v>
      </c>
      <c r="D42" s="1">
        <v>0</v>
      </c>
      <c r="E42" s="1">
        <v>0</v>
      </c>
      <c r="F42" s="1" t="s">
        <v>0</v>
      </c>
      <c r="G42" s="1">
        <v>33.700000000000003</v>
      </c>
      <c r="H42" s="1" t="s">
        <v>0</v>
      </c>
      <c r="I42" s="1">
        <v>25.1</v>
      </c>
      <c r="J42" s="1" t="s">
        <v>0</v>
      </c>
      <c r="K42" s="1" t="s">
        <v>0</v>
      </c>
      <c r="L42" s="1" t="s">
        <v>0</v>
      </c>
      <c r="M42" s="1" t="s">
        <v>0</v>
      </c>
    </row>
    <row r="43" spans="1:13">
      <c r="A43" s="1">
        <v>8</v>
      </c>
      <c r="B43" s="1">
        <v>0.7</v>
      </c>
      <c r="C43" s="1" t="s">
        <v>0</v>
      </c>
      <c r="D43" s="1">
        <v>5.8</v>
      </c>
      <c r="E43" s="1">
        <v>20</v>
      </c>
      <c r="F43" s="1" t="s">
        <v>0</v>
      </c>
      <c r="G43" s="1">
        <v>0.8</v>
      </c>
      <c r="H43" s="1" t="s">
        <v>0</v>
      </c>
      <c r="I43" s="1">
        <v>0.3</v>
      </c>
      <c r="J43" s="1" t="s">
        <v>0</v>
      </c>
      <c r="K43" s="1" t="s">
        <v>0</v>
      </c>
      <c r="L43" s="1" t="s">
        <v>0</v>
      </c>
      <c r="M43" s="1" t="s">
        <v>0</v>
      </c>
    </row>
    <row r="44" spans="1:13">
      <c r="A44" s="1">
        <v>9</v>
      </c>
      <c r="B44" s="1">
        <v>0</v>
      </c>
      <c r="C44" s="1">
        <v>0</v>
      </c>
      <c r="D44" s="1">
        <v>3.4</v>
      </c>
      <c r="E44" s="1">
        <v>0.6</v>
      </c>
      <c r="F44" s="1">
        <v>68.7</v>
      </c>
      <c r="G44" s="1">
        <v>0.9</v>
      </c>
      <c r="H44" s="1" t="s">
        <v>0</v>
      </c>
      <c r="I44" s="1">
        <v>0</v>
      </c>
      <c r="J44" s="1" t="s">
        <v>0</v>
      </c>
      <c r="K44" s="1">
        <v>0</v>
      </c>
      <c r="L44" s="1" t="s">
        <v>0</v>
      </c>
      <c r="M44" s="1" t="s">
        <v>0</v>
      </c>
    </row>
    <row r="45" spans="1:13">
      <c r="A45" s="1">
        <v>10</v>
      </c>
      <c r="B45" s="1" t="s">
        <v>0</v>
      </c>
      <c r="C45" s="1" t="s">
        <v>0</v>
      </c>
      <c r="D45" s="1">
        <v>4.4000000000000004</v>
      </c>
      <c r="E45" s="1">
        <v>0</v>
      </c>
      <c r="F45" s="1" t="s">
        <v>0</v>
      </c>
      <c r="G45" s="1" t="s">
        <v>0</v>
      </c>
      <c r="H45" s="1" t="s">
        <v>0</v>
      </c>
      <c r="I45" s="1">
        <v>0</v>
      </c>
      <c r="J45" s="1">
        <v>3.3</v>
      </c>
      <c r="K45" s="1" t="s">
        <v>0</v>
      </c>
      <c r="L45" s="1" t="s">
        <v>0</v>
      </c>
      <c r="M45" s="1" t="s">
        <v>0</v>
      </c>
    </row>
    <row r="46" spans="1:13">
      <c r="A46" s="1">
        <v>11</v>
      </c>
      <c r="B46" s="1" t="s">
        <v>0</v>
      </c>
      <c r="C46" s="1" t="s">
        <v>0</v>
      </c>
      <c r="D46" s="1">
        <v>4.5</v>
      </c>
      <c r="E46" s="1">
        <v>0</v>
      </c>
      <c r="F46" s="1" t="s">
        <v>0</v>
      </c>
      <c r="G46" s="1">
        <v>1.2</v>
      </c>
      <c r="H46" s="1">
        <v>26</v>
      </c>
      <c r="I46" s="1">
        <v>58.5</v>
      </c>
      <c r="J46" s="1">
        <v>3.5</v>
      </c>
      <c r="K46" s="1">
        <v>0</v>
      </c>
      <c r="L46" s="1" t="s">
        <v>0</v>
      </c>
      <c r="M46" s="1" t="s">
        <v>0</v>
      </c>
    </row>
    <row r="47" spans="1:13">
      <c r="A47" s="1">
        <v>12</v>
      </c>
      <c r="B47" s="1" t="s">
        <v>0</v>
      </c>
      <c r="C47" s="1" t="s">
        <v>0</v>
      </c>
      <c r="D47" s="1">
        <v>0.1</v>
      </c>
      <c r="E47" s="1">
        <v>0</v>
      </c>
      <c r="F47" s="1" t="s">
        <v>0</v>
      </c>
      <c r="G47" s="1">
        <v>4.7</v>
      </c>
      <c r="H47" s="1">
        <v>5.4</v>
      </c>
      <c r="I47" s="1">
        <v>4.5999999999999996</v>
      </c>
      <c r="J47" s="1">
        <v>0.5</v>
      </c>
      <c r="K47" s="1" t="s">
        <v>0</v>
      </c>
      <c r="L47" s="1" t="s">
        <v>0</v>
      </c>
      <c r="M47" s="1">
        <v>0</v>
      </c>
    </row>
    <row r="48" spans="1:13">
      <c r="A48" s="1">
        <v>13</v>
      </c>
      <c r="B48" s="1">
        <v>0</v>
      </c>
      <c r="C48" s="1">
        <v>1.5</v>
      </c>
      <c r="D48" s="1">
        <v>0.1</v>
      </c>
      <c r="E48" s="1">
        <v>25.7</v>
      </c>
      <c r="F48" s="1">
        <v>0</v>
      </c>
      <c r="G48" s="1">
        <v>2.4</v>
      </c>
      <c r="H48" s="1">
        <v>15.5</v>
      </c>
      <c r="I48" s="1" t="s">
        <v>0</v>
      </c>
      <c r="J48" s="1" t="s">
        <v>0</v>
      </c>
      <c r="K48" s="1" t="s">
        <v>0</v>
      </c>
      <c r="L48" s="1" t="s">
        <v>0</v>
      </c>
      <c r="M48" s="1">
        <v>0.7</v>
      </c>
    </row>
    <row r="49" spans="1:13">
      <c r="A49" s="1">
        <v>14</v>
      </c>
      <c r="B49" s="1" t="s">
        <v>0</v>
      </c>
      <c r="C49" s="1">
        <v>4</v>
      </c>
      <c r="D49" s="1" t="s">
        <v>0</v>
      </c>
      <c r="E49" s="1">
        <v>0</v>
      </c>
      <c r="F49" s="1">
        <v>0.3</v>
      </c>
      <c r="G49" s="1">
        <v>35.5</v>
      </c>
      <c r="H49" s="1">
        <v>35.299999999999997</v>
      </c>
      <c r="I49" s="1" t="s">
        <v>0</v>
      </c>
      <c r="J49" s="1" t="s">
        <v>0</v>
      </c>
      <c r="K49" s="1">
        <v>22.9</v>
      </c>
      <c r="L49" s="1" t="s">
        <v>0</v>
      </c>
      <c r="M49" s="1">
        <v>0</v>
      </c>
    </row>
    <row r="50" spans="1:13">
      <c r="A50" s="1">
        <v>15</v>
      </c>
      <c r="B50" s="1" t="s">
        <v>0</v>
      </c>
      <c r="C50" s="1" t="s">
        <v>0</v>
      </c>
      <c r="D50" s="1">
        <v>0</v>
      </c>
      <c r="E50" s="1">
        <v>0.3</v>
      </c>
      <c r="F50" s="1">
        <v>0</v>
      </c>
      <c r="G50" s="1">
        <v>0</v>
      </c>
      <c r="H50" s="1">
        <v>14.9</v>
      </c>
      <c r="I50" s="1" t="s">
        <v>0</v>
      </c>
      <c r="J50" s="1" t="s">
        <v>0</v>
      </c>
      <c r="K50" s="1" t="s">
        <v>0</v>
      </c>
      <c r="L50" s="1" t="s">
        <v>0</v>
      </c>
      <c r="M50" s="1">
        <v>0</v>
      </c>
    </row>
    <row r="51" spans="1:13">
      <c r="A51" s="1">
        <v>16</v>
      </c>
      <c r="B51" s="1">
        <v>0.1</v>
      </c>
      <c r="C51" s="1" t="s">
        <v>0</v>
      </c>
      <c r="D51" s="1" t="s">
        <v>0</v>
      </c>
      <c r="E51" s="1">
        <v>0.9</v>
      </c>
      <c r="F51" s="1">
        <v>0</v>
      </c>
      <c r="G51" s="1">
        <v>10</v>
      </c>
      <c r="H51" s="1">
        <v>0.2</v>
      </c>
      <c r="I51" s="1">
        <v>5.0999999999999996</v>
      </c>
      <c r="J51" s="1">
        <v>26.3</v>
      </c>
      <c r="K51" s="1" t="s">
        <v>0</v>
      </c>
      <c r="L51" s="1">
        <v>0</v>
      </c>
      <c r="M51" s="1">
        <v>0</v>
      </c>
    </row>
    <row r="52" spans="1:13">
      <c r="A52" s="1">
        <v>17</v>
      </c>
      <c r="B52" s="1">
        <v>0.4</v>
      </c>
      <c r="C52" s="1" t="s">
        <v>0</v>
      </c>
      <c r="D52" s="1">
        <v>9.3000000000000007</v>
      </c>
      <c r="E52" s="1">
        <v>0.4</v>
      </c>
      <c r="F52" s="1">
        <v>0</v>
      </c>
      <c r="G52" s="1">
        <v>37.1</v>
      </c>
      <c r="H52" s="1">
        <v>0</v>
      </c>
      <c r="I52" s="1" t="s">
        <v>0</v>
      </c>
      <c r="J52" s="1">
        <v>2.5</v>
      </c>
      <c r="K52" s="1">
        <v>0</v>
      </c>
      <c r="L52" s="1" t="s">
        <v>0</v>
      </c>
      <c r="M52" s="1">
        <v>0</v>
      </c>
    </row>
    <row r="53" spans="1:13">
      <c r="A53" s="1">
        <v>18</v>
      </c>
      <c r="B53" s="1" t="s">
        <v>0</v>
      </c>
      <c r="C53" s="1" t="s">
        <v>0</v>
      </c>
      <c r="D53" s="1">
        <v>4.0999999999999996</v>
      </c>
      <c r="E53" s="1">
        <v>0</v>
      </c>
      <c r="F53" s="1">
        <v>9</v>
      </c>
      <c r="G53" s="1">
        <v>16.7</v>
      </c>
      <c r="H53" s="1">
        <v>1.1000000000000001</v>
      </c>
      <c r="I53" s="1">
        <v>0</v>
      </c>
      <c r="J53" s="1">
        <v>38.299999999999997</v>
      </c>
      <c r="K53" s="1">
        <v>0</v>
      </c>
      <c r="L53" s="1">
        <v>12.8</v>
      </c>
      <c r="M53" s="1">
        <v>0</v>
      </c>
    </row>
    <row r="54" spans="1:13">
      <c r="A54" s="1">
        <v>19</v>
      </c>
      <c r="B54" s="1">
        <v>0</v>
      </c>
      <c r="C54" s="1" t="s">
        <v>0</v>
      </c>
      <c r="D54" s="1">
        <v>1.9</v>
      </c>
      <c r="E54" s="1">
        <v>0</v>
      </c>
      <c r="F54" s="1" t="s">
        <v>0</v>
      </c>
      <c r="G54" s="1">
        <v>50.5</v>
      </c>
      <c r="H54" s="1">
        <v>22.7</v>
      </c>
      <c r="I54" s="1">
        <v>7.8</v>
      </c>
      <c r="J54" s="1">
        <v>28</v>
      </c>
      <c r="K54" s="1" t="s">
        <v>0</v>
      </c>
      <c r="L54" s="1">
        <v>0.4</v>
      </c>
      <c r="M54" s="1">
        <v>0</v>
      </c>
    </row>
    <row r="55" spans="1:13">
      <c r="A55" s="1">
        <v>20</v>
      </c>
      <c r="B55" s="1" t="s">
        <v>0</v>
      </c>
      <c r="C55" s="1" t="s">
        <v>0</v>
      </c>
      <c r="D55" s="1" t="s">
        <v>0</v>
      </c>
      <c r="E55" s="1">
        <v>0.8</v>
      </c>
      <c r="F55" s="1" t="s">
        <v>0</v>
      </c>
      <c r="G55" s="1">
        <v>0</v>
      </c>
      <c r="H55" s="1" t="s">
        <v>0</v>
      </c>
      <c r="I55" s="1">
        <v>23.2</v>
      </c>
      <c r="J55" s="1" t="s">
        <v>0</v>
      </c>
      <c r="K55" s="1" t="s">
        <v>0</v>
      </c>
      <c r="L55" s="1">
        <v>0.5</v>
      </c>
      <c r="M55" s="1">
        <v>0</v>
      </c>
    </row>
    <row r="56" spans="1:13">
      <c r="A56" s="1">
        <v>21</v>
      </c>
      <c r="B56" s="1" t="s">
        <v>0</v>
      </c>
      <c r="C56" s="1" t="s">
        <v>0</v>
      </c>
      <c r="D56" s="1">
        <v>0</v>
      </c>
      <c r="E56" s="1" t="s">
        <v>0</v>
      </c>
      <c r="F56" s="1" t="s">
        <v>0</v>
      </c>
      <c r="G56" s="1" t="s">
        <v>0</v>
      </c>
      <c r="H56" s="1" t="s">
        <v>0</v>
      </c>
      <c r="I56" s="1">
        <v>0</v>
      </c>
      <c r="J56" s="1" t="s">
        <v>0</v>
      </c>
      <c r="K56" s="1" t="s">
        <v>0</v>
      </c>
      <c r="L56" s="1">
        <v>1.2</v>
      </c>
      <c r="M56" s="1">
        <v>0</v>
      </c>
    </row>
    <row r="57" spans="1:13">
      <c r="A57" s="1">
        <v>22</v>
      </c>
      <c r="B57" s="1" t="s">
        <v>0</v>
      </c>
      <c r="C57" s="1" t="s">
        <v>0</v>
      </c>
      <c r="D57" s="1">
        <v>0.1</v>
      </c>
      <c r="E57" s="1">
        <v>2.8</v>
      </c>
      <c r="F57" s="1">
        <v>0.3</v>
      </c>
      <c r="G57" s="1" t="s">
        <v>0</v>
      </c>
      <c r="H57" s="1" t="s">
        <v>0</v>
      </c>
      <c r="I57" s="1">
        <v>1.5</v>
      </c>
      <c r="J57" s="1">
        <v>61.2</v>
      </c>
      <c r="K57" s="1" t="s">
        <v>0</v>
      </c>
      <c r="L57" s="1">
        <v>7.9</v>
      </c>
      <c r="M57" s="1">
        <v>0</v>
      </c>
    </row>
    <row r="58" spans="1:13">
      <c r="A58" s="1">
        <v>23</v>
      </c>
      <c r="B58" s="1" t="s">
        <v>0</v>
      </c>
      <c r="C58" s="1">
        <v>0.1</v>
      </c>
      <c r="D58" s="1">
        <v>0</v>
      </c>
      <c r="E58" s="1">
        <v>0.9</v>
      </c>
      <c r="F58" s="1">
        <v>15</v>
      </c>
      <c r="G58" s="1" t="s">
        <v>0</v>
      </c>
      <c r="H58" s="1">
        <v>0.4</v>
      </c>
      <c r="I58" s="1">
        <v>4.9000000000000004</v>
      </c>
      <c r="J58" s="1">
        <v>8.1</v>
      </c>
      <c r="K58" s="1" t="s">
        <v>0</v>
      </c>
      <c r="L58" s="1">
        <v>18.100000000000001</v>
      </c>
      <c r="M58" s="1">
        <v>0</v>
      </c>
    </row>
    <row r="59" spans="1:13">
      <c r="A59" s="1">
        <v>24</v>
      </c>
      <c r="B59" s="1" t="s">
        <v>0</v>
      </c>
      <c r="C59" s="1">
        <v>0.1</v>
      </c>
      <c r="D59" s="1" t="s">
        <v>0</v>
      </c>
      <c r="E59" s="1">
        <v>28.5</v>
      </c>
      <c r="F59" s="1">
        <v>5.3</v>
      </c>
      <c r="G59" s="1" t="s">
        <v>0</v>
      </c>
      <c r="H59" s="1">
        <v>0.8</v>
      </c>
      <c r="I59" s="1">
        <v>0</v>
      </c>
      <c r="J59" s="1">
        <v>1.4</v>
      </c>
      <c r="K59" s="1" t="s">
        <v>0</v>
      </c>
      <c r="L59" s="1">
        <v>0.1</v>
      </c>
      <c r="M59" s="1" t="s">
        <v>0</v>
      </c>
    </row>
    <row r="60" spans="1:13">
      <c r="A60" s="1">
        <v>25</v>
      </c>
      <c r="B60" s="1" t="s">
        <v>0</v>
      </c>
      <c r="C60" s="1" t="s">
        <v>0</v>
      </c>
      <c r="D60" s="1">
        <v>0</v>
      </c>
      <c r="E60" s="1" t="s">
        <v>0</v>
      </c>
      <c r="F60" s="1">
        <v>5.2</v>
      </c>
      <c r="G60" s="1">
        <v>51.5</v>
      </c>
      <c r="H60" s="1" t="s">
        <v>0</v>
      </c>
      <c r="I60" s="1">
        <v>1.7</v>
      </c>
      <c r="J60" s="1" t="s">
        <v>0</v>
      </c>
      <c r="K60" s="1" t="s">
        <v>0</v>
      </c>
      <c r="L60" s="1" t="s">
        <v>0</v>
      </c>
      <c r="M60" s="1" t="s">
        <v>0</v>
      </c>
    </row>
    <row r="61" spans="1:13">
      <c r="A61" s="1">
        <v>26</v>
      </c>
      <c r="B61" s="1" t="s">
        <v>0</v>
      </c>
      <c r="C61" s="1">
        <v>0.5</v>
      </c>
      <c r="D61" s="1" t="s">
        <v>0</v>
      </c>
      <c r="E61" s="1" t="s">
        <v>0</v>
      </c>
      <c r="F61" s="1">
        <v>0.4</v>
      </c>
      <c r="G61" s="1" t="s">
        <v>0</v>
      </c>
      <c r="H61" s="1" t="s">
        <v>0</v>
      </c>
      <c r="I61" s="1" t="s">
        <v>0</v>
      </c>
      <c r="J61" s="1" t="s">
        <v>0</v>
      </c>
      <c r="K61" s="1" t="s">
        <v>0</v>
      </c>
      <c r="L61" s="1" t="s">
        <v>0</v>
      </c>
      <c r="M61" s="1" t="s">
        <v>0</v>
      </c>
    </row>
    <row r="62" spans="1:13">
      <c r="A62" s="1">
        <v>27</v>
      </c>
      <c r="B62" s="1" t="s">
        <v>0</v>
      </c>
      <c r="C62" s="1">
        <v>1.5</v>
      </c>
      <c r="D62" s="1" t="s">
        <v>0</v>
      </c>
      <c r="E62" s="1">
        <v>0</v>
      </c>
      <c r="F62" s="1" t="s">
        <v>0</v>
      </c>
      <c r="G62" s="1" t="s">
        <v>0</v>
      </c>
      <c r="H62" s="1">
        <v>9.1999999999999993</v>
      </c>
      <c r="I62" s="1" t="s">
        <v>0</v>
      </c>
      <c r="J62" s="1">
        <v>25.4</v>
      </c>
      <c r="K62" s="1" t="s">
        <v>0</v>
      </c>
      <c r="L62" s="1">
        <v>1</v>
      </c>
      <c r="M62" s="1" t="s">
        <v>0</v>
      </c>
    </row>
    <row r="63" spans="1:13">
      <c r="A63" s="1">
        <v>28</v>
      </c>
      <c r="B63" s="1" t="s">
        <v>0</v>
      </c>
      <c r="C63" s="1" t="s">
        <v>0</v>
      </c>
      <c r="D63" s="1">
        <v>0.8</v>
      </c>
      <c r="E63" s="1" t="s">
        <v>0</v>
      </c>
      <c r="F63" s="1" t="s">
        <v>0</v>
      </c>
      <c r="G63" s="1">
        <v>0.7</v>
      </c>
      <c r="H63" s="1">
        <v>0</v>
      </c>
      <c r="I63" s="1" t="s">
        <v>0</v>
      </c>
      <c r="J63" s="1">
        <v>7.4</v>
      </c>
      <c r="K63" s="1" t="s">
        <v>0</v>
      </c>
      <c r="L63" s="1" t="s">
        <v>0</v>
      </c>
      <c r="M63" s="1" t="s">
        <v>0</v>
      </c>
    </row>
    <row r="64" spans="1:13">
      <c r="A64" s="1">
        <v>29</v>
      </c>
      <c r="B64" s="1" t="s">
        <v>0</v>
      </c>
      <c r="D64" s="1">
        <v>1.7</v>
      </c>
      <c r="E64" s="1">
        <v>8.6</v>
      </c>
      <c r="F64" s="1" t="s">
        <v>0</v>
      </c>
      <c r="G64" s="1">
        <v>8</v>
      </c>
      <c r="H64" s="1">
        <v>2.6</v>
      </c>
      <c r="I64" s="1">
        <v>3.6</v>
      </c>
      <c r="J64" s="1">
        <v>1.3</v>
      </c>
      <c r="K64" s="1" t="s">
        <v>0</v>
      </c>
      <c r="L64" s="1" t="s">
        <v>0</v>
      </c>
      <c r="M64" s="1" t="s">
        <v>0</v>
      </c>
    </row>
    <row r="65" spans="1:13">
      <c r="A65" s="1">
        <v>30</v>
      </c>
      <c r="B65" s="1" t="s">
        <v>0</v>
      </c>
      <c r="D65" s="1" t="s">
        <v>0</v>
      </c>
      <c r="E65" s="1">
        <v>12.7</v>
      </c>
      <c r="F65" s="1">
        <v>34.200000000000003</v>
      </c>
      <c r="G65" s="1" t="s">
        <v>0</v>
      </c>
      <c r="H65" s="1" t="s">
        <v>0</v>
      </c>
      <c r="I65" s="1">
        <v>0.1</v>
      </c>
      <c r="J65" s="1">
        <v>40.1</v>
      </c>
      <c r="K65" s="1" t="s">
        <v>0</v>
      </c>
      <c r="L65" s="1" t="s">
        <v>0</v>
      </c>
      <c r="M65" s="1" t="s">
        <v>0</v>
      </c>
    </row>
    <row r="66" spans="1:13">
      <c r="A66" s="1">
        <v>31</v>
      </c>
      <c r="B66" s="1" t="s">
        <v>0</v>
      </c>
      <c r="D66" s="1">
        <v>0.2</v>
      </c>
      <c r="F66" s="1">
        <v>0</v>
      </c>
      <c r="H66" s="1">
        <v>1.8</v>
      </c>
      <c r="I66" s="1">
        <v>6.4</v>
      </c>
      <c r="K66" s="1" t="s">
        <v>0</v>
      </c>
      <c r="M66" s="1" t="s">
        <v>0</v>
      </c>
    </row>
    <row r="67" spans="1:13">
      <c r="A67" s="1">
        <f>A34+1</f>
        <v>1963</v>
      </c>
      <c r="B67" s="1" t="s">
        <v>2</v>
      </c>
      <c r="C67" s="1" t="s">
        <v>3</v>
      </c>
      <c r="D67" s="1" t="s">
        <v>4</v>
      </c>
      <c r="E67" s="1" t="s">
        <v>5</v>
      </c>
      <c r="F67" s="1" t="s">
        <v>6</v>
      </c>
      <c r="G67" s="1" t="s">
        <v>7</v>
      </c>
      <c r="H67" s="1" t="s">
        <v>8</v>
      </c>
      <c r="I67" s="1" t="s">
        <v>9</v>
      </c>
      <c r="J67" s="1" t="s">
        <v>10</v>
      </c>
      <c r="K67" s="1" t="s">
        <v>11</v>
      </c>
      <c r="L67" s="1" t="s">
        <v>12</v>
      </c>
      <c r="M67" s="1" t="s">
        <v>13</v>
      </c>
    </row>
    <row r="69" spans="1:13">
      <c r="A69" s="1">
        <v>1</v>
      </c>
      <c r="B69" s="1">
        <v>0</v>
      </c>
      <c r="C69" s="1" t="s">
        <v>0</v>
      </c>
      <c r="D69" s="1" t="s">
        <v>0</v>
      </c>
      <c r="E69" s="1">
        <v>0</v>
      </c>
      <c r="F69" s="1">
        <v>0</v>
      </c>
      <c r="G69" s="1" t="s">
        <v>0</v>
      </c>
      <c r="H69" s="1" t="s">
        <v>0</v>
      </c>
      <c r="I69" s="1">
        <v>21.3</v>
      </c>
      <c r="J69" s="1">
        <v>1</v>
      </c>
      <c r="K69" s="1">
        <v>10.6</v>
      </c>
      <c r="L69" s="1">
        <v>2.6</v>
      </c>
      <c r="M69" s="1">
        <v>0</v>
      </c>
    </row>
    <row r="70" spans="1:13">
      <c r="A70" s="1">
        <v>2</v>
      </c>
      <c r="B70" s="1">
        <v>0</v>
      </c>
      <c r="C70" s="1" t="s">
        <v>0</v>
      </c>
      <c r="D70" s="1" t="s">
        <v>0</v>
      </c>
      <c r="E70" s="1">
        <v>0</v>
      </c>
      <c r="F70" s="1">
        <v>0</v>
      </c>
      <c r="G70" s="1">
        <v>70.7</v>
      </c>
      <c r="H70" s="1" t="s">
        <v>0</v>
      </c>
      <c r="I70" s="1">
        <v>12.1</v>
      </c>
      <c r="J70" s="1" t="s">
        <v>0</v>
      </c>
      <c r="K70" s="1">
        <v>33.4</v>
      </c>
      <c r="L70" s="1">
        <v>0.1</v>
      </c>
      <c r="M70" s="1">
        <v>0</v>
      </c>
    </row>
    <row r="71" spans="1:13">
      <c r="A71" s="1">
        <v>3</v>
      </c>
      <c r="B71" s="1">
        <v>0</v>
      </c>
      <c r="C71" s="1" t="s">
        <v>0</v>
      </c>
      <c r="D71" s="1" t="s">
        <v>0</v>
      </c>
      <c r="E71" s="1">
        <v>0</v>
      </c>
      <c r="F71" s="1">
        <v>14.5</v>
      </c>
      <c r="G71" s="1">
        <v>38.1</v>
      </c>
      <c r="H71" s="1">
        <v>5.8</v>
      </c>
      <c r="I71" s="1" t="s">
        <v>0</v>
      </c>
      <c r="J71" s="1" t="s">
        <v>0</v>
      </c>
      <c r="K71" s="1">
        <v>21.7</v>
      </c>
      <c r="L71" s="1">
        <v>1</v>
      </c>
      <c r="M71" s="1">
        <v>0.2</v>
      </c>
    </row>
    <row r="72" spans="1:13">
      <c r="A72" s="1">
        <v>4</v>
      </c>
      <c r="B72" s="1">
        <v>0.4</v>
      </c>
      <c r="C72" s="1">
        <v>0.2</v>
      </c>
      <c r="D72" s="1">
        <v>0</v>
      </c>
      <c r="E72" s="1">
        <v>1.6</v>
      </c>
      <c r="F72" s="1">
        <v>0</v>
      </c>
      <c r="G72" s="1">
        <v>3.5</v>
      </c>
      <c r="H72" s="1">
        <v>18.7</v>
      </c>
      <c r="I72" s="1">
        <v>0.5</v>
      </c>
      <c r="J72" s="1" t="s">
        <v>0</v>
      </c>
      <c r="K72" s="1">
        <v>3.1</v>
      </c>
      <c r="L72" s="1">
        <v>2.1</v>
      </c>
      <c r="M72" s="1">
        <v>0</v>
      </c>
    </row>
    <row r="73" spans="1:13">
      <c r="A73" s="1">
        <v>5</v>
      </c>
      <c r="B73" s="1">
        <v>0.2</v>
      </c>
      <c r="C73" s="1">
        <v>2.1</v>
      </c>
      <c r="D73" s="1">
        <v>0</v>
      </c>
      <c r="E73" s="1">
        <v>1.7</v>
      </c>
      <c r="F73" s="1">
        <v>6.7</v>
      </c>
      <c r="G73" s="1">
        <v>0</v>
      </c>
      <c r="H73" s="1">
        <v>0.4</v>
      </c>
      <c r="I73" s="1" t="s">
        <v>0</v>
      </c>
      <c r="J73" s="1" t="s">
        <v>0</v>
      </c>
      <c r="K73" s="1">
        <v>13.6</v>
      </c>
      <c r="L73" s="1">
        <v>40</v>
      </c>
      <c r="M73" s="1">
        <v>0</v>
      </c>
    </row>
    <row r="74" spans="1:13">
      <c r="A74" s="1">
        <v>6</v>
      </c>
      <c r="B74" s="1" t="s">
        <v>0</v>
      </c>
      <c r="C74" s="1">
        <v>0.2</v>
      </c>
      <c r="D74" s="1">
        <v>0</v>
      </c>
      <c r="E74" s="1">
        <v>2</v>
      </c>
      <c r="F74" s="1" t="s">
        <v>0</v>
      </c>
      <c r="G74" s="1" t="s">
        <v>0</v>
      </c>
      <c r="H74" s="1" t="s">
        <v>0</v>
      </c>
      <c r="I74" s="1">
        <v>0.5</v>
      </c>
      <c r="J74" s="1" t="s">
        <v>0</v>
      </c>
      <c r="K74" s="1">
        <v>0.4</v>
      </c>
      <c r="L74" s="1">
        <v>2.1</v>
      </c>
      <c r="M74" s="1">
        <v>0</v>
      </c>
    </row>
    <row r="75" spans="1:13">
      <c r="A75" s="1">
        <v>7</v>
      </c>
      <c r="B75" s="1" t="s">
        <v>0</v>
      </c>
      <c r="C75" s="1">
        <v>0.1</v>
      </c>
      <c r="D75" s="1" t="s">
        <v>0</v>
      </c>
      <c r="E75" s="1">
        <v>7</v>
      </c>
      <c r="F75" s="1">
        <v>4.5</v>
      </c>
      <c r="G75" s="1" t="s">
        <v>0</v>
      </c>
      <c r="H75" s="1">
        <v>0</v>
      </c>
      <c r="I75" s="1">
        <v>14.7</v>
      </c>
      <c r="J75" s="1">
        <v>23.3</v>
      </c>
      <c r="K75" s="1">
        <v>10</v>
      </c>
      <c r="L75" s="1">
        <v>49.6</v>
      </c>
      <c r="M75" s="1">
        <v>0</v>
      </c>
    </row>
    <row r="76" spans="1:13">
      <c r="A76" s="1">
        <v>8</v>
      </c>
      <c r="B76" s="1" t="s">
        <v>0</v>
      </c>
      <c r="C76" s="1">
        <v>2.6</v>
      </c>
      <c r="D76" s="1">
        <v>2.1</v>
      </c>
      <c r="E76" s="1">
        <v>4.8</v>
      </c>
      <c r="F76" s="1">
        <v>0.9</v>
      </c>
      <c r="G76" s="1">
        <v>0</v>
      </c>
      <c r="H76" s="1">
        <v>0.1</v>
      </c>
      <c r="I76" s="1">
        <v>6.6</v>
      </c>
      <c r="J76" s="1">
        <v>3.8</v>
      </c>
      <c r="K76" s="1" t="s">
        <v>0</v>
      </c>
      <c r="L76" s="1">
        <v>2.2999999999999998</v>
      </c>
      <c r="M76" s="1">
        <v>27.9</v>
      </c>
    </row>
    <row r="77" spans="1:13">
      <c r="A77" s="1">
        <v>9</v>
      </c>
      <c r="B77" s="1" t="s">
        <v>0</v>
      </c>
      <c r="C77" s="1">
        <v>0.3</v>
      </c>
      <c r="D77" s="1" t="s">
        <v>0</v>
      </c>
      <c r="E77" s="1">
        <v>0</v>
      </c>
      <c r="F77" s="1">
        <v>0.1</v>
      </c>
      <c r="G77" s="1" t="s">
        <v>0</v>
      </c>
      <c r="H77" s="1">
        <v>0</v>
      </c>
      <c r="I77" s="1">
        <v>0</v>
      </c>
      <c r="J77" s="1">
        <v>45.9</v>
      </c>
      <c r="K77" s="1" t="s">
        <v>0</v>
      </c>
      <c r="L77" s="1">
        <v>26.7</v>
      </c>
      <c r="M77" s="1">
        <v>30.1</v>
      </c>
    </row>
    <row r="78" spans="1:13">
      <c r="A78" s="1">
        <v>10</v>
      </c>
      <c r="B78" s="1" t="s">
        <v>0</v>
      </c>
      <c r="C78" s="1">
        <v>1.4</v>
      </c>
      <c r="D78" s="1">
        <v>0.8</v>
      </c>
      <c r="E78" s="1" t="s">
        <v>0</v>
      </c>
      <c r="F78" s="1" t="s">
        <v>0</v>
      </c>
      <c r="G78" s="1">
        <v>0</v>
      </c>
      <c r="H78" s="1" t="s">
        <v>0</v>
      </c>
      <c r="I78" s="1" t="s">
        <v>0</v>
      </c>
      <c r="J78" s="1">
        <v>116.9</v>
      </c>
      <c r="K78" s="1" t="s">
        <v>0</v>
      </c>
      <c r="L78" s="1">
        <v>5.0999999999999996</v>
      </c>
      <c r="M78" s="1">
        <v>42.3</v>
      </c>
    </row>
    <row r="79" spans="1:13">
      <c r="A79" s="1">
        <v>11</v>
      </c>
      <c r="B79" s="1" t="s">
        <v>0</v>
      </c>
      <c r="C79" s="1">
        <v>0</v>
      </c>
      <c r="D79" s="1">
        <v>1.8</v>
      </c>
      <c r="E79" s="1" t="s">
        <v>0</v>
      </c>
      <c r="F79" s="1">
        <v>0.1</v>
      </c>
      <c r="G79" s="1">
        <v>2.2000000000000002</v>
      </c>
      <c r="H79" s="1" t="s">
        <v>0</v>
      </c>
      <c r="I79" s="1" t="s">
        <v>0</v>
      </c>
      <c r="J79" s="1">
        <v>30.7</v>
      </c>
      <c r="K79" s="1" t="s">
        <v>0</v>
      </c>
      <c r="L79" s="1">
        <v>4.9000000000000004</v>
      </c>
      <c r="M79" s="1">
        <v>0</v>
      </c>
    </row>
    <row r="80" spans="1:13">
      <c r="A80" s="1">
        <v>12</v>
      </c>
      <c r="B80" s="1" t="s">
        <v>0</v>
      </c>
      <c r="C80" s="1" t="s">
        <v>0</v>
      </c>
      <c r="D80" s="1">
        <v>2.2999999999999998</v>
      </c>
      <c r="E80" s="1" t="s">
        <v>0</v>
      </c>
      <c r="F80" s="1">
        <v>0</v>
      </c>
      <c r="G80" s="1" t="s">
        <v>0</v>
      </c>
      <c r="H80" s="1">
        <v>0</v>
      </c>
      <c r="I80" s="1">
        <v>0.4</v>
      </c>
      <c r="J80" s="1" t="s">
        <v>0</v>
      </c>
      <c r="K80" s="1">
        <v>98.1</v>
      </c>
      <c r="L80" s="1">
        <v>0</v>
      </c>
      <c r="M80" s="1" t="s">
        <v>0</v>
      </c>
    </row>
    <row r="81" spans="1:13">
      <c r="A81" s="1">
        <v>13</v>
      </c>
      <c r="B81" s="1">
        <v>0</v>
      </c>
      <c r="C81" s="1" t="s">
        <v>0</v>
      </c>
      <c r="D81" s="1">
        <v>1.3</v>
      </c>
      <c r="E81" s="1">
        <v>0</v>
      </c>
      <c r="F81" s="1">
        <v>0</v>
      </c>
      <c r="G81" s="1">
        <v>0</v>
      </c>
      <c r="H81" s="1" t="s">
        <v>0</v>
      </c>
      <c r="I81" s="1">
        <v>1.6</v>
      </c>
      <c r="J81" s="1" t="s">
        <v>0</v>
      </c>
      <c r="K81" s="1">
        <v>1.7</v>
      </c>
      <c r="L81" s="1" t="s">
        <v>0</v>
      </c>
      <c r="M81" s="1" t="s">
        <v>0</v>
      </c>
    </row>
    <row r="82" spans="1:13">
      <c r="A82" s="1">
        <v>14</v>
      </c>
      <c r="B82" s="1" t="s">
        <v>0</v>
      </c>
      <c r="C82" s="1">
        <v>0</v>
      </c>
      <c r="D82" s="1">
        <v>0.6</v>
      </c>
      <c r="E82" s="1">
        <v>0</v>
      </c>
      <c r="F82" s="1">
        <v>3</v>
      </c>
      <c r="G82" s="1">
        <v>0.4</v>
      </c>
      <c r="H82" s="1">
        <v>0</v>
      </c>
      <c r="I82" s="1" t="s">
        <v>0</v>
      </c>
      <c r="J82" s="1" t="s">
        <v>0</v>
      </c>
      <c r="K82" s="1">
        <v>8.3000000000000007</v>
      </c>
      <c r="L82" s="1">
        <v>13.5</v>
      </c>
      <c r="M82" s="1" t="s">
        <v>0</v>
      </c>
    </row>
    <row r="83" spans="1:13">
      <c r="A83" s="1">
        <v>15</v>
      </c>
      <c r="B83" s="1" t="s">
        <v>0</v>
      </c>
      <c r="C83" s="1">
        <v>0.4</v>
      </c>
      <c r="D83" s="1" t="s">
        <v>0</v>
      </c>
      <c r="E83" s="1">
        <v>0</v>
      </c>
      <c r="F83" s="1" t="s">
        <v>0</v>
      </c>
      <c r="G83" s="1">
        <v>0.1</v>
      </c>
      <c r="H83" s="1" t="s">
        <v>0</v>
      </c>
      <c r="I83" s="1" t="s">
        <v>0</v>
      </c>
      <c r="J83" s="1">
        <v>4.9000000000000004</v>
      </c>
      <c r="K83" s="1" t="s">
        <v>0</v>
      </c>
      <c r="L83" s="1">
        <v>0</v>
      </c>
      <c r="M83" s="1">
        <v>0.4</v>
      </c>
    </row>
    <row r="84" spans="1:13">
      <c r="A84" s="1">
        <v>16</v>
      </c>
      <c r="B84" s="1" t="s">
        <v>0</v>
      </c>
      <c r="C84" s="1" t="s">
        <v>0</v>
      </c>
      <c r="D84" s="1" t="s">
        <v>0</v>
      </c>
      <c r="E84" s="1">
        <v>2.8</v>
      </c>
      <c r="F84" s="1">
        <v>34.799999999999997</v>
      </c>
      <c r="G84" s="1" t="s">
        <v>0</v>
      </c>
      <c r="H84" s="1">
        <v>12</v>
      </c>
      <c r="I84" s="1">
        <v>0</v>
      </c>
      <c r="J84" s="1">
        <v>18</v>
      </c>
      <c r="K84" s="1">
        <v>0</v>
      </c>
      <c r="L84" s="1">
        <v>18.8</v>
      </c>
      <c r="M84" s="1" t="s">
        <v>0</v>
      </c>
    </row>
    <row r="85" spans="1:13">
      <c r="A85" s="1">
        <v>17</v>
      </c>
      <c r="B85" s="1" t="s">
        <v>0</v>
      </c>
      <c r="C85" s="1">
        <v>0</v>
      </c>
      <c r="D85" s="1" t="s">
        <v>0</v>
      </c>
      <c r="E85" s="1">
        <v>1.6</v>
      </c>
      <c r="F85" s="1">
        <v>0</v>
      </c>
      <c r="G85" s="1" t="s">
        <v>0</v>
      </c>
      <c r="H85" s="1" t="s">
        <v>0</v>
      </c>
      <c r="I85" s="1">
        <v>130.80000000000001</v>
      </c>
      <c r="J85" s="1">
        <v>0.2</v>
      </c>
      <c r="K85" s="1" t="s">
        <v>0</v>
      </c>
      <c r="L85" s="1">
        <v>11.8</v>
      </c>
      <c r="M85" s="1" t="s">
        <v>0</v>
      </c>
    </row>
    <row r="86" spans="1:13">
      <c r="A86" s="1">
        <v>18</v>
      </c>
      <c r="B86" s="1" t="s">
        <v>0</v>
      </c>
      <c r="C86" s="1">
        <v>0</v>
      </c>
      <c r="D86" s="1" t="s">
        <v>0</v>
      </c>
      <c r="E86" s="1">
        <v>0</v>
      </c>
      <c r="F86" s="1" t="s">
        <v>0</v>
      </c>
      <c r="G86" s="1">
        <v>0.2</v>
      </c>
      <c r="H86" s="1" t="s">
        <v>0</v>
      </c>
      <c r="I86" s="1">
        <v>6.3</v>
      </c>
      <c r="J86" s="1">
        <v>14.1</v>
      </c>
      <c r="K86" s="1" t="s">
        <v>0</v>
      </c>
      <c r="L86" s="1" t="s">
        <v>0</v>
      </c>
      <c r="M86" s="1" t="s">
        <v>0</v>
      </c>
    </row>
    <row r="87" spans="1:13">
      <c r="A87" s="1">
        <v>19</v>
      </c>
      <c r="B87" s="1" t="s">
        <v>0</v>
      </c>
      <c r="C87" s="1" t="s">
        <v>0</v>
      </c>
      <c r="D87" s="1">
        <v>3.2</v>
      </c>
      <c r="E87" s="1">
        <v>0</v>
      </c>
      <c r="F87" s="1">
        <v>0</v>
      </c>
      <c r="G87" s="1">
        <v>21.7</v>
      </c>
      <c r="H87" s="1">
        <v>5</v>
      </c>
      <c r="I87" s="1">
        <v>0</v>
      </c>
      <c r="J87" s="1" t="s">
        <v>0</v>
      </c>
      <c r="K87" s="1" t="s">
        <v>0</v>
      </c>
      <c r="L87" s="1">
        <v>0</v>
      </c>
      <c r="M87" s="1" t="s">
        <v>0</v>
      </c>
    </row>
    <row r="88" spans="1:13">
      <c r="A88" s="1">
        <v>20</v>
      </c>
      <c r="B88" s="1" t="s">
        <v>0</v>
      </c>
      <c r="C88" s="1">
        <v>3.2</v>
      </c>
      <c r="D88" s="1">
        <v>2.2000000000000002</v>
      </c>
      <c r="E88" s="1">
        <v>0</v>
      </c>
      <c r="F88" s="1" t="s">
        <v>0</v>
      </c>
      <c r="G88" s="1" t="s">
        <v>0</v>
      </c>
      <c r="H88" s="1">
        <v>0.3</v>
      </c>
      <c r="I88" s="1">
        <v>2</v>
      </c>
      <c r="J88" s="1">
        <v>6.7</v>
      </c>
      <c r="K88" s="1" t="s">
        <v>0</v>
      </c>
      <c r="L88" s="1" t="s">
        <v>0</v>
      </c>
      <c r="M88" s="1" t="s">
        <v>0</v>
      </c>
    </row>
    <row r="89" spans="1:13">
      <c r="A89" s="1">
        <v>21</v>
      </c>
      <c r="B89" s="1">
        <v>0</v>
      </c>
      <c r="C89" s="1">
        <v>1.8</v>
      </c>
      <c r="D89" s="1">
        <v>0</v>
      </c>
      <c r="E89" s="1" t="s">
        <v>0</v>
      </c>
      <c r="F89" s="1">
        <v>0</v>
      </c>
      <c r="G89" s="1">
        <v>0</v>
      </c>
      <c r="H89" s="1">
        <v>34.700000000000003</v>
      </c>
      <c r="I89" s="1">
        <v>0</v>
      </c>
      <c r="J89" s="1" t="s">
        <v>0</v>
      </c>
      <c r="K89" s="1" t="s">
        <v>0</v>
      </c>
      <c r="L89" s="1" t="s">
        <v>0</v>
      </c>
      <c r="M89" s="1" t="s">
        <v>0</v>
      </c>
    </row>
    <row r="90" spans="1:13">
      <c r="A90" s="1">
        <v>22</v>
      </c>
      <c r="B90" s="1">
        <v>0.3</v>
      </c>
      <c r="C90" s="1">
        <v>0</v>
      </c>
      <c r="D90" s="1">
        <v>0.4</v>
      </c>
      <c r="E90" s="1">
        <v>0.2</v>
      </c>
      <c r="F90" s="1">
        <v>0.4</v>
      </c>
      <c r="G90" s="1">
        <v>0.2</v>
      </c>
      <c r="H90" s="1">
        <v>13</v>
      </c>
      <c r="I90" s="1" t="s">
        <v>0</v>
      </c>
      <c r="J90" s="1" t="s">
        <v>0</v>
      </c>
      <c r="K90" s="1" t="s">
        <v>0</v>
      </c>
      <c r="L90" s="1" t="s">
        <v>0</v>
      </c>
      <c r="M90" s="1" t="s">
        <v>0</v>
      </c>
    </row>
    <row r="91" spans="1:13">
      <c r="A91" s="1">
        <v>23</v>
      </c>
      <c r="B91" s="1" t="s">
        <v>0</v>
      </c>
      <c r="C91" s="1" t="s">
        <v>0</v>
      </c>
      <c r="D91" s="1">
        <v>16.5</v>
      </c>
      <c r="E91" s="1">
        <v>2.1</v>
      </c>
      <c r="F91" s="1">
        <v>0</v>
      </c>
      <c r="G91" s="1">
        <v>0</v>
      </c>
      <c r="H91" s="1">
        <v>7.3</v>
      </c>
      <c r="I91" s="1">
        <v>26.2</v>
      </c>
      <c r="J91" s="1">
        <v>24.4</v>
      </c>
      <c r="K91" s="1" t="s">
        <v>0</v>
      </c>
      <c r="L91" s="1">
        <v>0</v>
      </c>
      <c r="M91" s="1" t="s">
        <v>0</v>
      </c>
    </row>
    <row r="92" spans="1:13">
      <c r="A92" s="1">
        <v>24</v>
      </c>
      <c r="B92" s="1" t="s">
        <v>0</v>
      </c>
      <c r="C92" s="1">
        <v>0.3</v>
      </c>
      <c r="D92" s="1">
        <v>0</v>
      </c>
      <c r="E92" s="1">
        <v>0.3</v>
      </c>
      <c r="F92" s="1">
        <v>4.2</v>
      </c>
      <c r="G92" s="1">
        <v>2.5</v>
      </c>
      <c r="H92" s="1">
        <v>95.7</v>
      </c>
      <c r="I92" s="1">
        <v>3.7</v>
      </c>
      <c r="J92" s="1">
        <v>6.9</v>
      </c>
      <c r="K92" s="1" t="s">
        <v>0</v>
      </c>
      <c r="L92" s="1" t="s">
        <v>0</v>
      </c>
      <c r="M92" s="1" t="s">
        <v>0</v>
      </c>
    </row>
    <row r="93" spans="1:13">
      <c r="A93" s="1">
        <v>25</v>
      </c>
      <c r="B93" s="1" t="s">
        <v>0</v>
      </c>
      <c r="C93" s="1">
        <v>0</v>
      </c>
      <c r="D93" s="1">
        <v>0.2</v>
      </c>
      <c r="E93" s="1">
        <v>1.1000000000000001</v>
      </c>
      <c r="F93" s="1" t="s">
        <v>0</v>
      </c>
      <c r="G93" s="1" t="s">
        <v>0</v>
      </c>
      <c r="H93" s="1">
        <v>12.9</v>
      </c>
      <c r="I93" s="1">
        <v>16.100000000000001</v>
      </c>
      <c r="J93" s="1">
        <v>3.5</v>
      </c>
      <c r="K93" s="1">
        <v>0.2</v>
      </c>
      <c r="L93" s="1" t="s">
        <v>0</v>
      </c>
      <c r="M93" s="1" t="s">
        <v>0</v>
      </c>
    </row>
    <row r="94" spans="1:13">
      <c r="A94" s="1">
        <v>26</v>
      </c>
      <c r="B94" s="1" t="s">
        <v>0</v>
      </c>
      <c r="C94" s="1">
        <v>0</v>
      </c>
      <c r="D94" s="1">
        <v>0</v>
      </c>
      <c r="E94" s="1">
        <v>0</v>
      </c>
      <c r="F94" s="1">
        <v>2.4</v>
      </c>
      <c r="G94" s="1" t="s">
        <v>0</v>
      </c>
      <c r="H94" s="1">
        <v>21.9</v>
      </c>
      <c r="I94" s="1">
        <v>0</v>
      </c>
      <c r="J94" s="1" t="s">
        <v>0</v>
      </c>
      <c r="K94" s="1">
        <v>0</v>
      </c>
      <c r="L94" s="1" t="s">
        <v>0</v>
      </c>
      <c r="M94" s="1">
        <v>2.5</v>
      </c>
    </row>
    <row r="95" spans="1:13">
      <c r="A95" s="1">
        <v>27</v>
      </c>
      <c r="B95" s="1" t="s">
        <v>0</v>
      </c>
      <c r="C95" s="1" t="s">
        <v>0</v>
      </c>
      <c r="D95" s="1">
        <v>0.5</v>
      </c>
      <c r="E95" s="1">
        <v>0</v>
      </c>
      <c r="F95" s="1">
        <v>8.8000000000000007</v>
      </c>
      <c r="G95" s="1">
        <v>8</v>
      </c>
      <c r="H95" s="1">
        <v>6.6</v>
      </c>
      <c r="I95" s="1" t="s">
        <v>0</v>
      </c>
      <c r="J95" s="1" t="s">
        <v>0</v>
      </c>
      <c r="K95" s="1">
        <v>6.1</v>
      </c>
      <c r="L95" s="1" t="s">
        <v>0</v>
      </c>
      <c r="M95" s="1" t="s">
        <v>0</v>
      </c>
    </row>
    <row r="96" spans="1:13">
      <c r="A96" s="1">
        <v>28</v>
      </c>
      <c r="B96" s="1" t="s">
        <v>0</v>
      </c>
      <c r="C96" s="1" t="s">
        <v>0</v>
      </c>
      <c r="D96" s="1">
        <v>16.8</v>
      </c>
      <c r="E96" s="1" t="s">
        <v>0</v>
      </c>
      <c r="F96" s="1" t="s">
        <v>0</v>
      </c>
      <c r="G96" s="1">
        <v>0</v>
      </c>
      <c r="H96" s="1">
        <v>10.6</v>
      </c>
      <c r="I96" s="1" t="s">
        <v>0</v>
      </c>
      <c r="J96" s="1" t="s">
        <v>0</v>
      </c>
      <c r="K96" s="1">
        <v>6.8</v>
      </c>
      <c r="L96" s="1" t="s">
        <v>0</v>
      </c>
      <c r="M96" s="1" t="s">
        <v>0</v>
      </c>
    </row>
    <row r="97" spans="1:13">
      <c r="A97" s="1">
        <v>29</v>
      </c>
      <c r="B97" s="1" t="s">
        <v>0</v>
      </c>
      <c r="D97" s="1">
        <v>0</v>
      </c>
      <c r="E97" s="1">
        <v>0.3</v>
      </c>
      <c r="F97" s="1">
        <v>0</v>
      </c>
      <c r="G97" s="1">
        <v>23.5</v>
      </c>
      <c r="H97" s="1">
        <v>0</v>
      </c>
      <c r="I97" s="1" t="s">
        <v>0</v>
      </c>
      <c r="J97" s="1" t="s">
        <v>0</v>
      </c>
      <c r="K97" s="1">
        <v>5.7</v>
      </c>
      <c r="L97" s="1">
        <v>0.4</v>
      </c>
      <c r="M97" s="1" t="s">
        <v>0</v>
      </c>
    </row>
    <row r="98" spans="1:13">
      <c r="A98" s="1">
        <v>30</v>
      </c>
      <c r="B98" s="1" t="s">
        <v>0</v>
      </c>
      <c r="D98" s="1" t="s">
        <v>0</v>
      </c>
      <c r="E98" s="1">
        <v>0</v>
      </c>
      <c r="F98" s="1" t="s">
        <v>0</v>
      </c>
      <c r="G98" s="1" t="s">
        <v>0</v>
      </c>
      <c r="H98" s="1" t="s">
        <v>0</v>
      </c>
      <c r="I98" s="1">
        <v>6.1</v>
      </c>
      <c r="J98" s="1">
        <v>0.7</v>
      </c>
      <c r="K98" s="1" t="s">
        <v>0</v>
      </c>
      <c r="L98" s="1" t="s">
        <v>0</v>
      </c>
      <c r="M98" s="1" t="s">
        <v>0</v>
      </c>
    </row>
    <row r="99" spans="1:13">
      <c r="A99" s="1">
        <v>31</v>
      </c>
      <c r="B99" s="1" t="s">
        <v>0</v>
      </c>
      <c r="D99" s="1" t="s">
        <v>0</v>
      </c>
      <c r="F99" s="1" t="s">
        <v>0</v>
      </c>
      <c r="H99" s="1">
        <v>0.1</v>
      </c>
      <c r="I99" s="1">
        <v>33</v>
      </c>
      <c r="K99" s="1">
        <v>0.5</v>
      </c>
      <c r="M99" s="1">
        <v>0.3</v>
      </c>
    </row>
    <row r="100" spans="1:13">
      <c r="A100" s="1">
        <f>A67+1</f>
        <v>1964</v>
      </c>
      <c r="B100" s="1" t="s">
        <v>2</v>
      </c>
      <c r="C100" s="1" t="s">
        <v>3</v>
      </c>
      <c r="D100" s="1" t="s">
        <v>4</v>
      </c>
      <c r="E100" s="1" t="s">
        <v>5</v>
      </c>
      <c r="F100" s="1" t="s">
        <v>6</v>
      </c>
      <c r="G100" s="1" t="s">
        <v>7</v>
      </c>
      <c r="H100" s="1" t="s">
        <v>8</v>
      </c>
      <c r="I100" s="1" t="s">
        <v>9</v>
      </c>
      <c r="J100" s="1" t="s">
        <v>10</v>
      </c>
      <c r="K100" s="1" t="s">
        <v>11</v>
      </c>
      <c r="L100" s="1" t="s">
        <v>12</v>
      </c>
      <c r="M100" s="1" t="s">
        <v>13</v>
      </c>
    </row>
    <row r="102" spans="1:13">
      <c r="A102" s="1">
        <v>1</v>
      </c>
      <c r="B102" s="1">
        <v>4</v>
      </c>
      <c r="C102" s="1" t="s">
        <v>0</v>
      </c>
      <c r="D102" s="1">
        <v>0</v>
      </c>
      <c r="E102" s="1" t="s">
        <v>0</v>
      </c>
      <c r="F102" s="1">
        <v>12.9</v>
      </c>
      <c r="G102" s="1" t="s">
        <v>0</v>
      </c>
      <c r="H102" s="1">
        <v>0.3</v>
      </c>
      <c r="I102" s="1" t="s">
        <v>0</v>
      </c>
      <c r="J102" s="1">
        <v>2.7</v>
      </c>
      <c r="K102" s="1">
        <v>0.4</v>
      </c>
      <c r="L102" s="1">
        <v>3.3</v>
      </c>
      <c r="M102" s="1">
        <v>4.0999999999999996</v>
      </c>
    </row>
    <row r="103" spans="1:13">
      <c r="A103" s="1">
        <v>2</v>
      </c>
      <c r="B103" s="1">
        <v>17.100000000000001</v>
      </c>
      <c r="C103" s="1">
        <v>0</v>
      </c>
      <c r="D103" s="1">
        <v>1.8</v>
      </c>
      <c r="E103" s="1">
        <v>0.1</v>
      </c>
      <c r="F103" s="1" t="s">
        <v>0</v>
      </c>
      <c r="G103" s="1">
        <v>38.700000000000003</v>
      </c>
      <c r="H103" s="1">
        <v>2.8</v>
      </c>
      <c r="I103" s="1">
        <v>0.3</v>
      </c>
      <c r="J103" s="1">
        <v>1.2</v>
      </c>
      <c r="K103" s="1">
        <v>58.2</v>
      </c>
      <c r="L103" s="1">
        <v>0</v>
      </c>
      <c r="M103" s="1">
        <v>13.2</v>
      </c>
    </row>
    <row r="104" spans="1:13">
      <c r="A104" s="1">
        <v>3</v>
      </c>
      <c r="B104" s="1" t="s">
        <v>0</v>
      </c>
      <c r="C104" s="1">
        <v>0.1</v>
      </c>
      <c r="D104" s="1">
        <v>0.6</v>
      </c>
      <c r="E104" s="1">
        <v>21.7</v>
      </c>
      <c r="F104" s="1">
        <v>2.1</v>
      </c>
      <c r="G104" s="1">
        <v>98.5</v>
      </c>
      <c r="H104" s="1">
        <v>135.5</v>
      </c>
      <c r="I104" s="1">
        <v>0</v>
      </c>
      <c r="J104" s="1">
        <v>4.0999999999999996</v>
      </c>
      <c r="K104" s="1">
        <v>70.599999999999994</v>
      </c>
      <c r="L104" s="1" t="s">
        <v>0</v>
      </c>
      <c r="M104" s="1">
        <v>0.8</v>
      </c>
    </row>
    <row r="105" spans="1:13">
      <c r="A105" s="1">
        <v>4</v>
      </c>
      <c r="B105" s="1" t="s">
        <v>0</v>
      </c>
      <c r="C105" s="1">
        <v>1</v>
      </c>
      <c r="D105" s="1">
        <v>0.3</v>
      </c>
      <c r="E105" s="1" t="s">
        <v>0</v>
      </c>
      <c r="F105" s="1">
        <v>1.7</v>
      </c>
      <c r="G105" s="1">
        <v>104.3</v>
      </c>
      <c r="H105" s="1">
        <v>25.7</v>
      </c>
      <c r="I105" s="1">
        <v>13.6</v>
      </c>
      <c r="J105" s="1">
        <v>2.2000000000000002</v>
      </c>
      <c r="K105" s="1">
        <v>22.4</v>
      </c>
      <c r="L105" s="1" t="s">
        <v>0</v>
      </c>
      <c r="M105" s="1">
        <v>0.3</v>
      </c>
    </row>
    <row r="106" spans="1:13">
      <c r="A106" s="1">
        <v>5</v>
      </c>
      <c r="B106" s="1">
        <v>0</v>
      </c>
      <c r="C106" s="1">
        <v>0.2</v>
      </c>
      <c r="D106" s="1">
        <v>0</v>
      </c>
      <c r="E106" s="1" t="s">
        <v>0</v>
      </c>
      <c r="F106" s="1" t="s">
        <v>0</v>
      </c>
      <c r="G106" s="1" t="s">
        <v>0</v>
      </c>
      <c r="H106" s="1">
        <v>0</v>
      </c>
      <c r="I106" s="1">
        <v>2.2000000000000002</v>
      </c>
      <c r="J106" s="1">
        <v>22.8</v>
      </c>
      <c r="K106" s="1" t="s">
        <v>0</v>
      </c>
      <c r="L106" s="1">
        <v>3</v>
      </c>
      <c r="M106" s="1" t="s">
        <v>0</v>
      </c>
    </row>
    <row r="107" spans="1:13">
      <c r="A107" s="1">
        <v>6</v>
      </c>
      <c r="B107" s="1">
        <v>0</v>
      </c>
      <c r="C107" s="1">
        <v>0</v>
      </c>
      <c r="D107" s="1" t="s">
        <v>0</v>
      </c>
      <c r="E107" s="1" t="s">
        <v>0</v>
      </c>
      <c r="F107" s="1" t="s">
        <v>0</v>
      </c>
      <c r="G107" s="1" t="s">
        <v>0</v>
      </c>
      <c r="H107" s="1">
        <v>0</v>
      </c>
      <c r="I107" s="1">
        <v>3.1</v>
      </c>
      <c r="J107" s="1">
        <v>1.1000000000000001</v>
      </c>
      <c r="K107" s="1" t="s">
        <v>0</v>
      </c>
      <c r="L107" s="1">
        <v>0</v>
      </c>
      <c r="M107" s="1">
        <v>0</v>
      </c>
    </row>
    <row r="108" spans="1:13">
      <c r="A108" s="1">
        <v>7</v>
      </c>
      <c r="B108" s="1">
        <v>0.3</v>
      </c>
      <c r="C108" s="1">
        <v>0</v>
      </c>
      <c r="D108" s="1">
        <v>0</v>
      </c>
      <c r="E108" s="1">
        <v>0.7</v>
      </c>
      <c r="F108" s="1" t="s">
        <v>0</v>
      </c>
      <c r="G108" s="1">
        <v>0</v>
      </c>
      <c r="H108" s="1">
        <v>14.1</v>
      </c>
      <c r="I108" s="1" t="s">
        <v>0</v>
      </c>
      <c r="J108" s="1">
        <v>73.3</v>
      </c>
      <c r="K108" s="1">
        <v>0.8</v>
      </c>
      <c r="L108" s="1" t="s">
        <v>0</v>
      </c>
      <c r="M108" s="1" t="s">
        <v>0</v>
      </c>
    </row>
    <row r="109" spans="1:13">
      <c r="A109" s="1">
        <v>8</v>
      </c>
      <c r="B109" s="1" t="s">
        <v>0</v>
      </c>
      <c r="C109" s="1" t="s">
        <v>0</v>
      </c>
      <c r="D109" s="1">
        <v>1.4</v>
      </c>
      <c r="E109" s="1">
        <v>1.6</v>
      </c>
      <c r="F109" s="1" t="s">
        <v>0</v>
      </c>
      <c r="G109" s="1">
        <v>58.7</v>
      </c>
      <c r="H109" s="1" t="s">
        <v>0</v>
      </c>
      <c r="I109" s="1">
        <v>0.1</v>
      </c>
      <c r="J109" s="1">
        <v>13.7</v>
      </c>
      <c r="K109" s="1">
        <v>17.7</v>
      </c>
      <c r="L109" s="1" t="s">
        <v>0</v>
      </c>
      <c r="M109" s="1" t="s">
        <v>0</v>
      </c>
    </row>
    <row r="110" spans="1:13">
      <c r="A110" s="1">
        <v>9</v>
      </c>
      <c r="B110" s="1">
        <v>0</v>
      </c>
      <c r="C110" s="1" t="s">
        <v>0</v>
      </c>
      <c r="D110" s="1">
        <v>4.4000000000000004</v>
      </c>
      <c r="E110" s="1">
        <v>0</v>
      </c>
      <c r="F110" s="1">
        <v>8.3000000000000007</v>
      </c>
      <c r="G110" s="1">
        <v>0.6</v>
      </c>
      <c r="H110" s="1" t="s">
        <v>0</v>
      </c>
      <c r="I110" s="1">
        <v>45.7</v>
      </c>
      <c r="J110" s="1" t="s">
        <v>0</v>
      </c>
      <c r="K110" s="1">
        <v>10.199999999999999</v>
      </c>
      <c r="L110" s="1" t="s">
        <v>0</v>
      </c>
      <c r="M110" s="1" t="s">
        <v>0</v>
      </c>
    </row>
    <row r="111" spans="1:13">
      <c r="A111" s="1">
        <v>10</v>
      </c>
      <c r="B111" s="1" t="s">
        <v>0</v>
      </c>
      <c r="C111" s="1" t="s">
        <v>0</v>
      </c>
      <c r="D111" s="1">
        <v>0.2</v>
      </c>
      <c r="E111" s="1">
        <v>0</v>
      </c>
      <c r="F111" s="1">
        <v>39.9</v>
      </c>
      <c r="G111" s="1">
        <v>8.4</v>
      </c>
      <c r="H111" s="1" t="s">
        <v>0</v>
      </c>
      <c r="I111" s="1">
        <v>8.8000000000000007</v>
      </c>
      <c r="J111" s="1" t="s">
        <v>0</v>
      </c>
      <c r="K111" s="1" t="s">
        <v>0</v>
      </c>
      <c r="L111" s="1" t="s">
        <v>0</v>
      </c>
      <c r="M111" s="1" t="s">
        <v>0</v>
      </c>
    </row>
    <row r="112" spans="1:13">
      <c r="A112" s="1">
        <v>11</v>
      </c>
      <c r="B112" s="1" t="s">
        <v>0</v>
      </c>
      <c r="C112" s="1">
        <v>1.7</v>
      </c>
      <c r="D112" s="1">
        <v>0</v>
      </c>
      <c r="E112" s="1">
        <v>2.2000000000000002</v>
      </c>
      <c r="F112" s="1">
        <v>2</v>
      </c>
      <c r="G112" s="1">
        <v>1.7</v>
      </c>
      <c r="H112" s="1">
        <v>3.1</v>
      </c>
      <c r="I112" s="1">
        <v>0</v>
      </c>
      <c r="J112" s="1" t="s">
        <v>0</v>
      </c>
      <c r="K112" s="1" t="s">
        <v>0</v>
      </c>
      <c r="L112" s="1" t="s">
        <v>0</v>
      </c>
      <c r="M112" s="1" t="s">
        <v>0</v>
      </c>
    </row>
    <row r="113" spans="1:13">
      <c r="A113" s="1">
        <v>12</v>
      </c>
      <c r="B113" s="1" t="s">
        <v>0</v>
      </c>
      <c r="C113" s="1">
        <v>0</v>
      </c>
      <c r="D113" s="1">
        <v>0</v>
      </c>
      <c r="E113" s="1">
        <v>0</v>
      </c>
      <c r="F113" s="1" t="s">
        <v>0</v>
      </c>
      <c r="G113" s="1">
        <v>0</v>
      </c>
      <c r="H113" s="1">
        <v>4.3</v>
      </c>
      <c r="I113" s="1" t="s">
        <v>0</v>
      </c>
      <c r="J113" s="1">
        <v>2.7</v>
      </c>
      <c r="K113" s="1" t="s">
        <v>0</v>
      </c>
      <c r="L113" s="1" t="s">
        <v>0</v>
      </c>
      <c r="M113" s="1" t="s">
        <v>0</v>
      </c>
    </row>
    <row r="114" spans="1:13">
      <c r="A114" s="1">
        <v>13</v>
      </c>
      <c r="B114" s="1" t="s">
        <v>0</v>
      </c>
      <c r="C114" s="1">
        <v>0.6</v>
      </c>
      <c r="D114" s="1">
        <v>0</v>
      </c>
      <c r="E114" s="1">
        <v>12.4</v>
      </c>
      <c r="F114" s="1">
        <v>1.7</v>
      </c>
      <c r="G114" s="1">
        <v>26.6</v>
      </c>
      <c r="H114" s="1">
        <v>1.3</v>
      </c>
      <c r="I114" s="1">
        <v>90.3</v>
      </c>
      <c r="J114" s="1" t="s">
        <v>0</v>
      </c>
      <c r="K114" s="1">
        <v>0</v>
      </c>
      <c r="L114" s="1" t="s">
        <v>0</v>
      </c>
      <c r="M114" s="1">
        <v>0</v>
      </c>
    </row>
    <row r="115" spans="1:13">
      <c r="A115" s="1">
        <v>14</v>
      </c>
      <c r="B115" s="1" t="s">
        <v>0</v>
      </c>
      <c r="C115" s="1">
        <v>1.2</v>
      </c>
      <c r="D115" s="1">
        <v>0.1</v>
      </c>
      <c r="E115" s="1">
        <v>4.7</v>
      </c>
      <c r="F115" s="1">
        <v>2.2999999999999998</v>
      </c>
      <c r="G115" s="1">
        <v>6.9</v>
      </c>
      <c r="H115" s="1" t="s">
        <v>0</v>
      </c>
      <c r="I115" s="1">
        <v>0</v>
      </c>
      <c r="J115" s="1">
        <v>3.3</v>
      </c>
      <c r="K115" s="1">
        <v>4.0999999999999996</v>
      </c>
      <c r="L115" s="1" t="s">
        <v>0</v>
      </c>
      <c r="M115" s="1" t="s">
        <v>0</v>
      </c>
    </row>
    <row r="116" spans="1:13">
      <c r="A116" s="1">
        <v>15</v>
      </c>
      <c r="B116" s="1" t="s">
        <v>0</v>
      </c>
      <c r="C116" s="1">
        <v>4</v>
      </c>
      <c r="D116" s="1" t="s">
        <v>0</v>
      </c>
      <c r="E116" s="1">
        <v>66.3</v>
      </c>
      <c r="F116" s="1" t="s">
        <v>0</v>
      </c>
      <c r="G116" s="1">
        <v>1</v>
      </c>
      <c r="H116" s="1" t="s">
        <v>0</v>
      </c>
      <c r="I116" s="1">
        <v>0</v>
      </c>
      <c r="J116" s="1">
        <v>22.8</v>
      </c>
      <c r="K116" s="1">
        <v>1.5</v>
      </c>
      <c r="L116" s="1" t="s">
        <v>0</v>
      </c>
      <c r="M116" s="1" t="s">
        <v>0</v>
      </c>
    </row>
    <row r="117" spans="1:13">
      <c r="A117" s="1">
        <v>16</v>
      </c>
      <c r="B117" s="1">
        <v>0</v>
      </c>
      <c r="C117" s="1">
        <v>0</v>
      </c>
      <c r="D117" s="1" t="s">
        <v>0</v>
      </c>
      <c r="E117" s="1">
        <v>0.4</v>
      </c>
      <c r="F117" s="1">
        <v>0</v>
      </c>
      <c r="G117" s="1">
        <v>1.7</v>
      </c>
      <c r="H117" s="1">
        <v>0</v>
      </c>
      <c r="I117" s="1" t="s">
        <v>0</v>
      </c>
      <c r="J117" s="1">
        <v>38</v>
      </c>
      <c r="K117" s="1">
        <v>2.5</v>
      </c>
      <c r="L117" s="1" t="s">
        <v>0</v>
      </c>
      <c r="M117" s="1" t="s">
        <v>0</v>
      </c>
    </row>
    <row r="118" spans="1:13">
      <c r="A118" s="1">
        <v>17</v>
      </c>
      <c r="B118" s="1">
        <v>0</v>
      </c>
      <c r="C118" s="1">
        <v>0</v>
      </c>
      <c r="D118" s="1">
        <v>0.2</v>
      </c>
      <c r="E118" s="1">
        <v>3.6</v>
      </c>
      <c r="F118" s="1" t="s">
        <v>0</v>
      </c>
      <c r="G118" s="1" t="s">
        <v>0</v>
      </c>
      <c r="H118" s="1">
        <v>0.3</v>
      </c>
      <c r="I118" s="1" t="s">
        <v>0</v>
      </c>
      <c r="J118" s="1">
        <v>32</v>
      </c>
      <c r="K118" s="1" t="s">
        <v>0</v>
      </c>
      <c r="L118" s="1" t="s">
        <v>0</v>
      </c>
      <c r="M118" s="1" t="s">
        <v>0</v>
      </c>
    </row>
    <row r="119" spans="1:13">
      <c r="A119" s="1">
        <v>18</v>
      </c>
      <c r="B119" s="1" t="s">
        <v>0</v>
      </c>
      <c r="C119" s="1">
        <v>0.6</v>
      </c>
      <c r="D119" s="1">
        <v>0.5</v>
      </c>
      <c r="E119" s="1">
        <v>0</v>
      </c>
      <c r="F119" s="1">
        <v>0.3</v>
      </c>
      <c r="G119" s="1" t="s">
        <v>0</v>
      </c>
      <c r="H119" s="1" t="s">
        <v>0</v>
      </c>
      <c r="I119" s="1" t="s">
        <v>0</v>
      </c>
      <c r="J119" s="1">
        <v>19.2</v>
      </c>
      <c r="K119" s="1">
        <v>65.400000000000006</v>
      </c>
      <c r="L119" s="1">
        <v>3.6</v>
      </c>
      <c r="M119" s="1" t="s">
        <v>0</v>
      </c>
    </row>
    <row r="120" spans="1:13">
      <c r="A120" s="1">
        <v>19</v>
      </c>
      <c r="B120" s="1" t="s">
        <v>0</v>
      </c>
      <c r="C120" s="1">
        <v>2.4</v>
      </c>
      <c r="D120" s="1">
        <v>0.3</v>
      </c>
      <c r="E120" s="1">
        <v>0</v>
      </c>
      <c r="F120" s="1">
        <v>8.3000000000000007</v>
      </c>
      <c r="G120" s="1" t="s">
        <v>0</v>
      </c>
      <c r="H120" s="1" t="s">
        <v>0</v>
      </c>
      <c r="I120" s="1">
        <v>2.2000000000000002</v>
      </c>
      <c r="J120" s="1" t="s">
        <v>0</v>
      </c>
      <c r="K120" s="1">
        <v>0</v>
      </c>
      <c r="L120" s="1">
        <v>0</v>
      </c>
      <c r="M120" s="1" t="s">
        <v>0</v>
      </c>
    </row>
    <row r="121" spans="1:13">
      <c r="A121" s="1">
        <v>20</v>
      </c>
      <c r="B121" s="1">
        <v>1.2</v>
      </c>
      <c r="C121" s="1">
        <v>0.1</v>
      </c>
      <c r="D121" s="1" t="s">
        <v>0</v>
      </c>
      <c r="E121" s="1">
        <v>0</v>
      </c>
      <c r="F121" s="1">
        <v>4.0999999999999996</v>
      </c>
      <c r="G121" s="1">
        <v>2.1</v>
      </c>
      <c r="H121" s="1">
        <v>0</v>
      </c>
      <c r="I121" s="1">
        <v>1.2</v>
      </c>
      <c r="J121" s="1" t="s">
        <v>0</v>
      </c>
      <c r="K121" s="1" t="s">
        <v>0</v>
      </c>
      <c r="L121" s="1" t="s">
        <v>0</v>
      </c>
      <c r="M121" s="1" t="s">
        <v>0</v>
      </c>
    </row>
    <row r="122" spans="1:13">
      <c r="A122" s="1">
        <v>21</v>
      </c>
      <c r="B122" s="1">
        <v>0</v>
      </c>
      <c r="C122" s="1" t="s">
        <v>0</v>
      </c>
      <c r="D122" s="1">
        <v>0</v>
      </c>
      <c r="E122" s="1">
        <v>0</v>
      </c>
      <c r="F122" s="1">
        <v>0.9</v>
      </c>
      <c r="G122" s="1">
        <v>10.3</v>
      </c>
      <c r="H122" s="1">
        <v>65.3</v>
      </c>
      <c r="I122" s="1">
        <v>31.8</v>
      </c>
      <c r="J122" s="1">
        <v>1.6</v>
      </c>
      <c r="K122" s="1">
        <v>7.3</v>
      </c>
      <c r="L122" s="1">
        <v>0.7</v>
      </c>
      <c r="M122" s="1" t="s">
        <v>0</v>
      </c>
    </row>
    <row r="123" spans="1:13">
      <c r="A123" s="1">
        <v>22</v>
      </c>
      <c r="B123" s="1">
        <v>0</v>
      </c>
      <c r="C123" s="1" t="s">
        <v>0</v>
      </c>
      <c r="D123" s="1">
        <v>0</v>
      </c>
      <c r="E123" s="1">
        <v>0.7</v>
      </c>
      <c r="F123" s="1" t="s">
        <v>0</v>
      </c>
      <c r="G123" s="1">
        <v>6.5</v>
      </c>
      <c r="H123" s="1">
        <v>23.6</v>
      </c>
      <c r="I123" s="1">
        <v>26.9</v>
      </c>
      <c r="J123" s="1">
        <v>0.6</v>
      </c>
      <c r="K123" s="1" t="s">
        <v>0</v>
      </c>
      <c r="L123" s="1" t="s">
        <v>0</v>
      </c>
      <c r="M123" s="1" t="s">
        <v>0</v>
      </c>
    </row>
    <row r="124" spans="1:13">
      <c r="A124" s="1">
        <v>23</v>
      </c>
      <c r="B124" s="1" t="s">
        <v>0</v>
      </c>
      <c r="C124" s="1">
        <v>0</v>
      </c>
      <c r="D124" s="1">
        <v>0.3</v>
      </c>
      <c r="E124" s="1" t="s">
        <v>0</v>
      </c>
      <c r="F124" s="1" t="s">
        <v>0</v>
      </c>
      <c r="G124" s="1" t="s">
        <v>0</v>
      </c>
      <c r="H124" s="1" t="s">
        <v>0</v>
      </c>
      <c r="I124" s="1">
        <v>24.8</v>
      </c>
      <c r="J124" s="1">
        <v>3.5</v>
      </c>
      <c r="K124" s="1">
        <v>13.8</v>
      </c>
      <c r="L124" s="1" t="s">
        <v>0</v>
      </c>
      <c r="M124" s="1">
        <v>0</v>
      </c>
    </row>
    <row r="125" spans="1:13">
      <c r="A125" s="1">
        <v>24</v>
      </c>
      <c r="B125" s="1" t="s">
        <v>0</v>
      </c>
      <c r="C125" s="1">
        <v>0</v>
      </c>
      <c r="D125" s="1">
        <v>3.7</v>
      </c>
      <c r="E125" s="1">
        <v>1</v>
      </c>
      <c r="F125" s="1" t="s">
        <v>0</v>
      </c>
      <c r="G125" s="1" t="s">
        <v>0</v>
      </c>
      <c r="H125" s="1">
        <v>0</v>
      </c>
      <c r="I125" s="1">
        <v>5.4</v>
      </c>
      <c r="J125" s="1">
        <v>16.399999999999999</v>
      </c>
      <c r="K125" s="1">
        <v>36.299999999999997</v>
      </c>
      <c r="L125" s="1" t="s">
        <v>0</v>
      </c>
      <c r="M125" s="1">
        <v>1.3</v>
      </c>
    </row>
    <row r="126" spans="1:13">
      <c r="A126" s="1">
        <v>25</v>
      </c>
      <c r="B126" s="1" t="s">
        <v>0</v>
      </c>
      <c r="C126" s="1" t="s">
        <v>0</v>
      </c>
      <c r="D126" s="1" t="s">
        <v>0</v>
      </c>
      <c r="E126" s="1">
        <v>0</v>
      </c>
      <c r="F126" s="1" t="s">
        <v>0</v>
      </c>
      <c r="G126" s="1">
        <v>0</v>
      </c>
      <c r="H126" s="1">
        <v>0</v>
      </c>
      <c r="I126" s="1">
        <v>24.5</v>
      </c>
      <c r="J126" s="1">
        <v>0.5</v>
      </c>
      <c r="K126" s="1">
        <v>19.5</v>
      </c>
      <c r="L126" s="1" t="s">
        <v>0</v>
      </c>
      <c r="M126" s="1" t="s">
        <v>0</v>
      </c>
    </row>
    <row r="127" spans="1:13">
      <c r="A127" s="1">
        <v>26</v>
      </c>
      <c r="B127" s="1">
        <v>0.2</v>
      </c>
      <c r="C127" s="1" t="s">
        <v>0</v>
      </c>
      <c r="D127" s="1" t="s">
        <v>0</v>
      </c>
      <c r="E127" s="1">
        <v>0</v>
      </c>
      <c r="F127" s="1" t="s">
        <v>0</v>
      </c>
      <c r="G127" s="1" t="s">
        <v>0</v>
      </c>
      <c r="H127" s="1" t="s">
        <v>0</v>
      </c>
      <c r="I127" s="1">
        <v>16.899999999999999</v>
      </c>
      <c r="J127" s="1">
        <v>0.4</v>
      </c>
      <c r="K127" s="1" t="s">
        <v>0</v>
      </c>
      <c r="L127" s="1" t="s">
        <v>0</v>
      </c>
      <c r="M127" s="1">
        <v>0</v>
      </c>
    </row>
    <row r="128" spans="1:13">
      <c r="A128" s="1">
        <v>27</v>
      </c>
      <c r="B128" s="1">
        <v>0.4</v>
      </c>
      <c r="C128" s="1" t="s">
        <v>0</v>
      </c>
      <c r="D128" s="1" t="s">
        <v>0</v>
      </c>
      <c r="E128" s="1">
        <v>0</v>
      </c>
      <c r="F128" s="1">
        <v>3.6</v>
      </c>
      <c r="G128" s="1" t="s">
        <v>0</v>
      </c>
      <c r="H128" s="1" t="s">
        <v>0</v>
      </c>
      <c r="I128" s="1" t="s">
        <v>0</v>
      </c>
      <c r="J128" s="1">
        <v>0.6</v>
      </c>
      <c r="K128" s="1" t="s">
        <v>0</v>
      </c>
      <c r="L128" s="1" t="s">
        <v>0</v>
      </c>
      <c r="M128" s="1" t="s">
        <v>0</v>
      </c>
    </row>
    <row r="129" spans="1:13">
      <c r="A129" s="1">
        <v>28</v>
      </c>
      <c r="B129" s="1">
        <v>0</v>
      </c>
      <c r="C129" s="1" t="s">
        <v>0</v>
      </c>
      <c r="D129" s="1">
        <v>1.4</v>
      </c>
      <c r="E129" s="1">
        <v>0</v>
      </c>
      <c r="F129" s="1" t="s">
        <v>0</v>
      </c>
      <c r="G129" s="1" t="s">
        <v>0</v>
      </c>
      <c r="H129" s="1" t="s">
        <v>0</v>
      </c>
      <c r="I129" s="1" t="s">
        <v>0</v>
      </c>
      <c r="J129" s="1" t="s">
        <v>0</v>
      </c>
      <c r="K129" s="1" t="s">
        <v>0</v>
      </c>
      <c r="L129" s="1">
        <v>0</v>
      </c>
      <c r="M129" s="1" t="s">
        <v>0</v>
      </c>
    </row>
    <row r="130" spans="1:13">
      <c r="A130" s="1">
        <v>29</v>
      </c>
      <c r="B130" s="1">
        <v>0</v>
      </c>
      <c r="C130" s="1" t="s">
        <v>0</v>
      </c>
      <c r="D130" s="1">
        <v>11.2</v>
      </c>
      <c r="E130" s="1">
        <v>10.1</v>
      </c>
      <c r="F130" s="1">
        <v>0</v>
      </c>
      <c r="G130" s="1" t="s">
        <v>0</v>
      </c>
      <c r="H130" s="1" t="s">
        <v>0</v>
      </c>
      <c r="I130" s="1">
        <v>0.1</v>
      </c>
      <c r="J130" s="1">
        <v>4.0999999999999996</v>
      </c>
      <c r="K130" s="1">
        <v>7.2</v>
      </c>
      <c r="L130" s="1" t="s">
        <v>0</v>
      </c>
      <c r="M130" s="1" t="s">
        <v>0</v>
      </c>
    </row>
    <row r="131" spans="1:13">
      <c r="A131" s="1">
        <v>30</v>
      </c>
      <c r="B131" s="1" t="s">
        <v>0</v>
      </c>
      <c r="D131" s="1">
        <v>0.1</v>
      </c>
      <c r="E131" s="1">
        <v>20.6</v>
      </c>
      <c r="F131" s="1">
        <v>4.5</v>
      </c>
      <c r="G131" s="1">
        <v>27.8</v>
      </c>
      <c r="H131" s="1">
        <v>10.8</v>
      </c>
      <c r="I131" s="1" t="s">
        <v>0</v>
      </c>
      <c r="J131" s="1">
        <v>2</v>
      </c>
      <c r="K131" s="1">
        <v>0</v>
      </c>
      <c r="L131" s="1">
        <v>1.8</v>
      </c>
      <c r="M131" s="1" t="s">
        <v>0</v>
      </c>
    </row>
    <row r="132" spans="1:13">
      <c r="A132" s="1">
        <v>31</v>
      </c>
      <c r="B132" s="1" t="s">
        <v>0</v>
      </c>
      <c r="D132" s="1" t="s">
        <v>0</v>
      </c>
      <c r="F132" s="1" t="s">
        <v>0</v>
      </c>
      <c r="H132" s="1">
        <v>12.6</v>
      </c>
      <c r="I132" s="1" t="s">
        <v>0</v>
      </c>
      <c r="K132" s="1">
        <v>5</v>
      </c>
      <c r="M132" s="1" t="s">
        <v>0</v>
      </c>
    </row>
    <row r="133" spans="1:13">
      <c r="A133" s="1">
        <f>A100+1</f>
        <v>1965</v>
      </c>
      <c r="B133" s="1" t="s">
        <v>2</v>
      </c>
      <c r="C133" s="1" t="s">
        <v>3</v>
      </c>
      <c r="D133" s="1" t="s">
        <v>4</v>
      </c>
      <c r="E133" s="1" t="s">
        <v>5</v>
      </c>
      <c r="F133" s="1" t="s">
        <v>6</v>
      </c>
      <c r="G133" s="1" t="s">
        <v>7</v>
      </c>
      <c r="H133" s="1" t="s">
        <v>8</v>
      </c>
      <c r="I133" s="1" t="s">
        <v>9</v>
      </c>
      <c r="J133" s="1" t="s">
        <v>10</v>
      </c>
      <c r="K133" s="1" t="s">
        <v>11</v>
      </c>
      <c r="L133" s="1" t="s">
        <v>12</v>
      </c>
      <c r="M133" s="1" t="s">
        <v>13</v>
      </c>
    </row>
    <row r="135" spans="1:13">
      <c r="A135" s="1">
        <v>1</v>
      </c>
      <c r="B135" s="1" t="s">
        <v>0</v>
      </c>
      <c r="C135" s="1" t="s">
        <v>0</v>
      </c>
      <c r="D135" s="1">
        <v>2.2999999999999998</v>
      </c>
      <c r="E135" s="1">
        <v>0</v>
      </c>
      <c r="F135" s="1">
        <v>14.5</v>
      </c>
      <c r="G135" s="1">
        <v>0.1</v>
      </c>
      <c r="H135" s="1">
        <v>0</v>
      </c>
      <c r="I135" s="1">
        <v>13.6</v>
      </c>
      <c r="J135" s="1" t="s">
        <v>0</v>
      </c>
      <c r="K135" s="1" t="s">
        <v>0</v>
      </c>
      <c r="L135" s="1">
        <v>2</v>
      </c>
      <c r="M135" s="1" t="s">
        <v>0</v>
      </c>
    </row>
    <row r="136" spans="1:13">
      <c r="A136" s="1">
        <v>2</v>
      </c>
      <c r="B136" s="1" t="s">
        <v>0</v>
      </c>
      <c r="C136" s="1" t="s">
        <v>0</v>
      </c>
      <c r="D136" s="1">
        <v>2.4</v>
      </c>
      <c r="E136" s="1">
        <v>0.1</v>
      </c>
      <c r="F136" s="1">
        <v>6.5</v>
      </c>
      <c r="G136" s="1">
        <v>0</v>
      </c>
      <c r="H136" s="1" t="s">
        <v>0</v>
      </c>
      <c r="I136" s="1" t="s">
        <v>0</v>
      </c>
      <c r="J136" s="1">
        <v>8.6999999999999993</v>
      </c>
      <c r="K136" s="1">
        <v>0.3</v>
      </c>
      <c r="L136" s="1">
        <v>0</v>
      </c>
      <c r="M136" s="1" t="s">
        <v>0</v>
      </c>
    </row>
    <row r="137" spans="1:13">
      <c r="A137" s="1">
        <v>3</v>
      </c>
      <c r="B137" s="1">
        <v>0</v>
      </c>
      <c r="C137" s="1">
        <v>1.6</v>
      </c>
      <c r="D137" s="1">
        <v>6.6</v>
      </c>
      <c r="E137" s="1" t="s">
        <v>0</v>
      </c>
      <c r="F137" s="1" t="s">
        <v>0</v>
      </c>
      <c r="G137" s="1">
        <v>9</v>
      </c>
      <c r="H137" s="1">
        <v>0</v>
      </c>
      <c r="I137" s="1" t="s">
        <v>0</v>
      </c>
      <c r="J137" s="1">
        <v>28</v>
      </c>
      <c r="K137" s="1">
        <v>8.8000000000000007</v>
      </c>
      <c r="L137" s="1">
        <v>2.9</v>
      </c>
      <c r="M137" s="1" t="s">
        <v>0</v>
      </c>
    </row>
    <row r="138" spans="1:13">
      <c r="A138" s="1">
        <v>4</v>
      </c>
      <c r="B138" s="1" t="s">
        <v>0</v>
      </c>
      <c r="C138" s="1">
        <v>7.8</v>
      </c>
      <c r="D138" s="1">
        <v>3.3</v>
      </c>
      <c r="E138" s="1" t="s">
        <v>0</v>
      </c>
      <c r="F138" s="1" t="s">
        <v>0</v>
      </c>
      <c r="G138" s="1">
        <v>10.199999999999999</v>
      </c>
      <c r="H138" s="1">
        <v>0</v>
      </c>
      <c r="I138" s="1" t="s">
        <v>0</v>
      </c>
      <c r="J138" s="1" t="s">
        <v>0</v>
      </c>
      <c r="K138" s="1" t="s">
        <v>0</v>
      </c>
      <c r="L138" s="1">
        <v>0.9</v>
      </c>
      <c r="M138" s="1">
        <v>0.1</v>
      </c>
    </row>
    <row r="139" spans="1:13">
      <c r="A139" s="1">
        <v>5</v>
      </c>
      <c r="B139" s="1">
        <v>0</v>
      </c>
      <c r="C139" s="1">
        <v>0.6</v>
      </c>
      <c r="D139" s="1">
        <v>0.2</v>
      </c>
      <c r="E139" s="1">
        <v>2.1</v>
      </c>
      <c r="F139" s="1" t="s">
        <v>0</v>
      </c>
      <c r="G139" s="1">
        <v>0.2</v>
      </c>
      <c r="H139" s="1">
        <v>9</v>
      </c>
      <c r="I139" s="1" t="s">
        <v>0</v>
      </c>
      <c r="J139" s="1" t="s">
        <v>0</v>
      </c>
      <c r="K139" s="1" t="s">
        <v>0</v>
      </c>
      <c r="L139" s="1">
        <v>0.1</v>
      </c>
      <c r="M139" s="1">
        <v>11</v>
      </c>
    </row>
    <row r="140" spans="1:13">
      <c r="A140" s="1">
        <v>6</v>
      </c>
      <c r="B140" s="1">
        <v>1.5</v>
      </c>
      <c r="C140" s="1">
        <v>0</v>
      </c>
      <c r="D140" s="1">
        <v>0</v>
      </c>
      <c r="E140" s="1">
        <v>30.9</v>
      </c>
      <c r="F140" s="1">
        <v>1.8</v>
      </c>
      <c r="G140" s="1">
        <v>4.5999999999999996</v>
      </c>
      <c r="H140" s="1">
        <v>0</v>
      </c>
      <c r="I140" s="1" t="s">
        <v>0</v>
      </c>
      <c r="J140" s="1">
        <v>93.5</v>
      </c>
      <c r="K140" s="1" t="s">
        <v>0</v>
      </c>
      <c r="L140" s="1">
        <v>0</v>
      </c>
      <c r="M140" s="1">
        <v>11.9</v>
      </c>
    </row>
    <row r="141" spans="1:13">
      <c r="A141" s="1">
        <v>7</v>
      </c>
      <c r="B141" s="1">
        <v>1.9</v>
      </c>
      <c r="C141" s="1">
        <v>0.3</v>
      </c>
      <c r="D141" s="1" t="s">
        <v>0</v>
      </c>
      <c r="E141" s="1">
        <v>0.9</v>
      </c>
      <c r="F141" s="1" t="s">
        <v>0</v>
      </c>
      <c r="G141" s="1">
        <v>0.7</v>
      </c>
      <c r="H141" s="1" t="s">
        <v>0</v>
      </c>
      <c r="I141" s="1">
        <v>0.1</v>
      </c>
      <c r="J141" s="1">
        <v>0.4</v>
      </c>
      <c r="K141" s="1" t="s">
        <v>0</v>
      </c>
      <c r="L141" s="1" t="s">
        <v>0</v>
      </c>
      <c r="M141" s="1">
        <v>3.9</v>
      </c>
    </row>
    <row r="142" spans="1:13">
      <c r="A142" s="1">
        <v>8</v>
      </c>
      <c r="B142" s="1" t="s">
        <v>0</v>
      </c>
      <c r="C142" s="1">
        <v>0.9</v>
      </c>
      <c r="D142" s="1" t="s">
        <v>0</v>
      </c>
      <c r="E142" s="1" t="s">
        <v>0</v>
      </c>
      <c r="F142" s="1">
        <v>20</v>
      </c>
      <c r="G142" s="1">
        <v>0.5</v>
      </c>
      <c r="H142" s="1">
        <v>20.9</v>
      </c>
      <c r="I142" s="1" t="s">
        <v>0</v>
      </c>
      <c r="J142" s="1">
        <v>0</v>
      </c>
      <c r="K142" s="1" t="s">
        <v>0</v>
      </c>
      <c r="L142" s="1">
        <v>0</v>
      </c>
      <c r="M142" s="1">
        <v>0.2</v>
      </c>
    </row>
    <row r="143" spans="1:13">
      <c r="A143" s="1">
        <v>9</v>
      </c>
      <c r="B143" s="1">
        <v>0</v>
      </c>
      <c r="C143" s="1">
        <v>1</v>
      </c>
      <c r="D143" s="1" t="s">
        <v>0</v>
      </c>
      <c r="E143" s="1">
        <v>8.9</v>
      </c>
      <c r="F143" s="1" t="s">
        <v>0</v>
      </c>
      <c r="G143" s="1">
        <v>19.8</v>
      </c>
      <c r="H143" s="1">
        <v>0</v>
      </c>
      <c r="I143" s="1" t="s">
        <v>0</v>
      </c>
      <c r="J143" s="1" t="s">
        <v>0</v>
      </c>
      <c r="K143" s="1" t="s">
        <v>0</v>
      </c>
      <c r="L143" s="1" t="s">
        <v>0</v>
      </c>
      <c r="M143" s="1" t="s">
        <v>0</v>
      </c>
    </row>
    <row r="144" spans="1:13">
      <c r="A144" s="1">
        <v>10</v>
      </c>
      <c r="B144" s="1">
        <v>0.6</v>
      </c>
      <c r="C144" s="1">
        <v>0</v>
      </c>
      <c r="D144" s="1" t="s">
        <v>0</v>
      </c>
      <c r="E144" s="1">
        <v>0</v>
      </c>
      <c r="F144" s="1" t="s">
        <v>0</v>
      </c>
      <c r="G144" s="1">
        <v>3.7</v>
      </c>
      <c r="H144" s="1">
        <v>11.6</v>
      </c>
      <c r="I144" s="1" t="s">
        <v>0</v>
      </c>
      <c r="J144" s="1" t="s">
        <v>0</v>
      </c>
      <c r="K144" s="1" t="s">
        <v>0</v>
      </c>
      <c r="L144" s="1" t="s">
        <v>0</v>
      </c>
      <c r="M144" s="1">
        <v>0.9</v>
      </c>
    </row>
    <row r="145" spans="1:13">
      <c r="A145" s="1">
        <v>11</v>
      </c>
      <c r="B145" s="1" t="s">
        <v>0</v>
      </c>
      <c r="C145" s="1">
        <v>0</v>
      </c>
      <c r="D145" s="1">
        <v>1.3</v>
      </c>
      <c r="E145" s="1">
        <v>11.4</v>
      </c>
      <c r="F145" s="1" t="s">
        <v>0</v>
      </c>
      <c r="G145" s="1">
        <v>8.6</v>
      </c>
      <c r="H145" s="1">
        <v>2.9</v>
      </c>
      <c r="I145" s="1" t="s">
        <v>0</v>
      </c>
      <c r="J145" s="1">
        <v>1.1000000000000001</v>
      </c>
      <c r="K145" s="1" t="s">
        <v>0</v>
      </c>
      <c r="L145" s="1" t="s">
        <v>0</v>
      </c>
      <c r="M145" s="1">
        <v>0</v>
      </c>
    </row>
    <row r="146" spans="1:13">
      <c r="A146" s="1">
        <v>12</v>
      </c>
      <c r="B146" s="1">
        <v>0.2</v>
      </c>
      <c r="C146" s="1" t="s">
        <v>0</v>
      </c>
      <c r="D146" s="1">
        <v>3.4</v>
      </c>
      <c r="E146" s="1" t="s">
        <v>0</v>
      </c>
      <c r="F146" s="1">
        <v>2.2999999999999998</v>
      </c>
      <c r="G146" s="1">
        <v>79.7</v>
      </c>
      <c r="H146" s="1">
        <v>34.200000000000003</v>
      </c>
      <c r="I146" s="1">
        <v>2.2999999999999998</v>
      </c>
      <c r="J146" s="1">
        <v>2.2999999999999998</v>
      </c>
      <c r="K146" s="1">
        <v>14.4</v>
      </c>
      <c r="L146" s="1" t="s">
        <v>0</v>
      </c>
      <c r="M146" s="1">
        <v>0</v>
      </c>
    </row>
    <row r="147" spans="1:13">
      <c r="A147" s="1">
        <v>13</v>
      </c>
      <c r="B147" s="1" t="s">
        <v>0</v>
      </c>
      <c r="C147" s="1" t="s">
        <v>0</v>
      </c>
      <c r="D147" s="1">
        <v>0</v>
      </c>
      <c r="E147" s="1" t="s">
        <v>0</v>
      </c>
      <c r="F147" s="1">
        <v>11.3</v>
      </c>
      <c r="G147" s="1">
        <v>19.899999999999999</v>
      </c>
      <c r="H147" s="1">
        <v>26</v>
      </c>
      <c r="I147" s="1">
        <v>1.9</v>
      </c>
      <c r="J147" s="1">
        <v>12.1</v>
      </c>
      <c r="K147" s="1" t="s">
        <v>0</v>
      </c>
      <c r="L147" s="1" t="s">
        <v>0</v>
      </c>
      <c r="M147" s="1" t="s">
        <v>0</v>
      </c>
    </row>
    <row r="148" spans="1:13">
      <c r="A148" s="1">
        <v>14</v>
      </c>
      <c r="B148" s="1" t="s">
        <v>0</v>
      </c>
      <c r="C148" s="1">
        <v>0</v>
      </c>
      <c r="D148" s="1" t="s">
        <v>0</v>
      </c>
      <c r="E148" s="1" t="s">
        <v>0</v>
      </c>
      <c r="F148" s="1">
        <v>8.1999999999999993</v>
      </c>
      <c r="G148" s="1">
        <v>122.8</v>
      </c>
      <c r="H148" s="1" t="s">
        <v>0</v>
      </c>
      <c r="I148" s="1">
        <v>15.2</v>
      </c>
      <c r="J148" s="1" t="s">
        <v>0</v>
      </c>
      <c r="K148" s="1">
        <v>0.1</v>
      </c>
      <c r="L148" s="1">
        <v>0</v>
      </c>
      <c r="M148" s="1">
        <v>0</v>
      </c>
    </row>
    <row r="149" spans="1:13">
      <c r="A149" s="1">
        <v>15</v>
      </c>
      <c r="B149" s="1" t="s">
        <v>0</v>
      </c>
      <c r="C149" s="1" t="s">
        <v>0</v>
      </c>
      <c r="D149" s="1">
        <v>0</v>
      </c>
      <c r="E149" s="1">
        <v>0</v>
      </c>
      <c r="F149" s="1" t="s">
        <v>0</v>
      </c>
      <c r="G149" s="1">
        <v>0.1</v>
      </c>
      <c r="H149" s="1">
        <v>0</v>
      </c>
      <c r="I149" s="1" t="s">
        <v>0</v>
      </c>
      <c r="J149" s="1" t="s">
        <v>0</v>
      </c>
      <c r="K149" s="1" t="s">
        <v>0</v>
      </c>
      <c r="L149" s="1">
        <v>0</v>
      </c>
      <c r="M149" s="1">
        <v>6.1</v>
      </c>
    </row>
    <row r="150" spans="1:13">
      <c r="A150" s="1">
        <v>16</v>
      </c>
      <c r="B150" s="1" t="s">
        <v>0</v>
      </c>
      <c r="C150" s="1">
        <v>0.1</v>
      </c>
      <c r="D150" s="1" t="s">
        <v>0</v>
      </c>
      <c r="E150" s="1">
        <v>0</v>
      </c>
      <c r="F150" s="1">
        <v>10.5</v>
      </c>
      <c r="G150" s="1">
        <v>0.1</v>
      </c>
      <c r="H150" s="1">
        <v>62.7</v>
      </c>
      <c r="I150" s="1" t="s">
        <v>0</v>
      </c>
      <c r="J150" s="1" t="s">
        <v>0</v>
      </c>
      <c r="K150" s="1" t="s">
        <v>0</v>
      </c>
      <c r="L150" s="1">
        <v>7.9</v>
      </c>
      <c r="M150" s="1">
        <v>12.9</v>
      </c>
    </row>
    <row r="151" spans="1:13">
      <c r="A151" s="1">
        <v>17</v>
      </c>
      <c r="B151" s="1" t="s">
        <v>0</v>
      </c>
      <c r="C151" s="1">
        <v>0.3</v>
      </c>
      <c r="D151" s="1" t="s">
        <v>0</v>
      </c>
      <c r="E151" s="1">
        <v>0</v>
      </c>
      <c r="F151" s="1" t="s">
        <v>0</v>
      </c>
      <c r="G151" s="1">
        <v>1.8</v>
      </c>
      <c r="H151" s="1" t="s">
        <v>0</v>
      </c>
      <c r="I151" s="1" t="s">
        <v>0</v>
      </c>
      <c r="J151" s="1" t="s">
        <v>0</v>
      </c>
      <c r="K151" s="1" t="s">
        <v>0</v>
      </c>
      <c r="L151" s="1" t="s">
        <v>0</v>
      </c>
      <c r="M151" s="1">
        <v>5.3</v>
      </c>
    </row>
    <row r="152" spans="1:13">
      <c r="A152" s="1">
        <v>18</v>
      </c>
      <c r="B152" s="1" t="s">
        <v>0</v>
      </c>
      <c r="C152" s="1" t="s">
        <v>0</v>
      </c>
      <c r="D152" s="1" t="s">
        <v>0</v>
      </c>
      <c r="E152" s="1">
        <v>0</v>
      </c>
      <c r="F152" s="1" t="s">
        <v>0</v>
      </c>
      <c r="G152" s="1">
        <v>14.6</v>
      </c>
      <c r="H152" s="1">
        <v>0</v>
      </c>
      <c r="I152" s="1">
        <v>0</v>
      </c>
      <c r="J152" s="1" t="s">
        <v>0</v>
      </c>
      <c r="K152" s="1" t="s">
        <v>0</v>
      </c>
      <c r="L152" s="1">
        <v>3.1</v>
      </c>
      <c r="M152" s="1" t="s">
        <v>0</v>
      </c>
    </row>
    <row r="153" spans="1:13">
      <c r="A153" s="1">
        <v>19</v>
      </c>
      <c r="B153" s="1" t="s">
        <v>0</v>
      </c>
      <c r="C153" s="1">
        <v>0</v>
      </c>
      <c r="D153" s="1" t="s">
        <v>0</v>
      </c>
      <c r="E153" s="1">
        <v>0</v>
      </c>
      <c r="F153" s="1">
        <v>35.799999999999997</v>
      </c>
      <c r="G153" s="1">
        <v>96.1</v>
      </c>
      <c r="H153" s="1" t="s">
        <v>0</v>
      </c>
      <c r="I153" s="1">
        <v>27.3</v>
      </c>
      <c r="J153" s="1" t="s">
        <v>0</v>
      </c>
      <c r="K153" s="1" t="s">
        <v>0</v>
      </c>
      <c r="L153" s="1">
        <v>20.8</v>
      </c>
      <c r="M153" s="1" t="s">
        <v>0</v>
      </c>
    </row>
    <row r="154" spans="1:13">
      <c r="A154" s="1">
        <v>20</v>
      </c>
      <c r="B154" s="1" t="s">
        <v>0</v>
      </c>
      <c r="C154" s="1" t="s">
        <v>0</v>
      </c>
      <c r="D154" s="1">
        <v>2.7</v>
      </c>
      <c r="E154" s="1" t="s">
        <v>0</v>
      </c>
      <c r="F154" s="1">
        <v>1.6</v>
      </c>
      <c r="G154" s="1">
        <v>0</v>
      </c>
      <c r="H154" s="1" t="s">
        <v>0</v>
      </c>
      <c r="I154" s="1">
        <v>0</v>
      </c>
      <c r="J154" s="1" t="s">
        <v>0</v>
      </c>
      <c r="K154" s="1" t="s">
        <v>0</v>
      </c>
      <c r="L154" s="1">
        <v>5</v>
      </c>
      <c r="M154" s="1" t="s">
        <v>0</v>
      </c>
    </row>
    <row r="155" spans="1:13">
      <c r="A155" s="1">
        <v>21</v>
      </c>
      <c r="B155" s="1" t="s">
        <v>0</v>
      </c>
      <c r="C155" s="1">
        <v>1.7</v>
      </c>
      <c r="D155" s="1">
        <v>1.7</v>
      </c>
      <c r="E155" s="1" t="s">
        <v>0</v>
      </c>
      <c r="F155" s="1">
        <v>42.8</v>
      </c>
      <c r="G155" s="1">
        <v>0</v>
      </c>
      <c r="H155" s="1" t="s">
        <v>0</v>
      </c>
      <c r="I155" s="1" t="s">
        <v>0</v>
      </c>
      <c r="J155" s="1" t="s">
        <v>0</v>
      </c>
      <c r="K155" s="1" t="s">
        <v>0</v>
      </c>
      <c r="L155" s="1" t="s">
        <v>0</v>
      </c>
      <c r="M155" s="1" t="s">
        <v>0</v>
      </c>
    </row>
    <row r="156" spans="1:13">
      <c r="A156" s="1">
        <v>22</v>
      </c>
      <c r="B156" s="1" t="s">
        <v>0</v>
      </c>
      <c r="C156" s="1">
        <v>0</v>
      </c>
      <c r="D156" s="1">
        <v>0</v>
      </c>
      <c r="E156" s="1" t="s">
        <v>0</v>
      </c>
      <c r="F156" s="1">
        <v>20</v>
      </c>
      <c r="G156" s="1">
        <v>13.3</v>
      </c>
      <c r="H156" s="1">
        <v>25.1</v>
      </c>
      <c r="I156" s="1" t="s">
        <v>0</v>
      </c>
      <c r="J156" s="1" t="s">
        <v>0</v>
      </c>
      <c r="K156" s="1">
        <v>0</v>
      </c>
      <c r="L156" s="1" t="s">
        <v>0</v>
      </c>
      <c r="M156" s="1" t="s">
        <v>0</v>
      </c>
    </row>
    <row r="157" spans="1:13">
      <c r="A157" s="1">
        <v>23</v>
      </c>
      <c r="B157" s="1" t="s">
        <v>0</v>
      </c>
      <c r="C157" s="1">
        <v>0</v>
      </c>
      <c r="D157" s="1">
        <v>0.4</v>
      </c>
      <c r="E157" s="1">
        <v>14.2</v>
      </c>
      <c r="F157" s="1">
        <v>12.2</v>
      </c>
      <c r="G157" s="1" t="s">
        <v>0</v>
      </c>
      <c r="H157" s="1" t="s">
        <v>0</v>
      </c>
      <c r="I157" s="1" t="s">
        <v>0</v>
      </c>
      <c r="J157" s="1" t="s">
        <v>0</v>
      </c>
      <c r="K157" s="1" t="s">
        <v>0</v>
      </c>
      <c r="L157" s="1" t="s">
        <v>0</v>
      </c>
      <c r="M157" s="1">
        <v>0</v>
      </c>
    </row>
    <row r="158" spans="1:13">
      <c r="A158" s="1">
        <v>24</v>
      </c>
      <c r="B158" s="1" t="s">
        <v>0</v>
      </c>
      <c r="C158" s="1">
        <v>0</v>
      </c>
      <c r="D158" s="1">
        <v>1.1000000000000001</v>
      </c>
      <c r="E158" s="1">
        <v>3.4</v>
      </c>
      <c r="F158" s="1">
        <v>0.4</v>
      </c>
      <c r="G158" s="1" t="s">
        <v>0</v>
      </c>
      <c r="H158" s="1">
        <v>134.1</v>
      </c>
      <c r="I158" s="1" t="s">
        <v>0</v>
      </c>
      <c r="J158" s="1">
        <v>0</v>
      </c>
      <c r="K158" s="1">
        <v>13.5</v>
      </c>
      <c r="L158" s="1" t="s">
        <v>0</v>
      </c>
      <c r="M158" s="1">
        <v>0.4</v>
      </c>
    </row>
    <row r="159" spans="1:13">
      <c r="A159" s="1">
        <v>25</v>
      </c>
      <c r="B159" s="1" t="s">
        <v>0</v>
      </c>
      <c r="C159" s="1">
        <v>0.1</v>
      </c>
      <c r="D159" s="1">
        <v>0</v>
      </c>
      <c r="E159" s="1">
        <v>0</v>
      </c>
      <c r="F159" s="1">
        <v>15.7</v>
      </c>
      <c r="G159" s="1" t="s">
        <v>0</v>
      </c>
      <c r="H159" s="1">
        <v>37.5</v>
      </c>
      <c r="I159" s="1" t="s">
        <v>0</v>
      </c>
      <c r="J159" s="1" t="s">
        <v>0</v>
      </c>
      <c r="K159" s="1">
        <v>2.8</v>
      </c>
      <c r="L159" s="1">
        <v>0</v>
      </c>
      <c r="M159" s="1" t="s">
        <v>0</v>
      </c>
    </row>
    <row r="160" spans="1:13">
      <c r="A160" s="1">
        <v>26</v>
      </c>
      <c r="B160" s="1" t="s">
        <v>0</v>
      </c>
      <c r="C160" s="1">
        <v>0</v>
      </c>
      <c r="D160" s="1">
        <v>2.5</v>
      </c>
      <c r="E160" s="1">
        <v>3</v>
      </c>
      <c r="F160" s="1" t="s">
        <v>0</v>
      </c>
      <c r="G160" s="1" t="s">
        <v>0</v>
      </c>
      <c r="H160" s="1" t="s">
        <v>0</v>
      </c>
      <c r="I160" s="1" t="s">
        <v>0</v>
      </c>
      <c r="J160" s="1" t="s">
        <v>0</v>
      </c>
      <c r="K160" s="1">
        <v>2.7</v>
      </c>
      <c r="L160" s="1" t="s">
        <v>0</v>
      </c>
      <c r="M160" s="1">
        <v>1.5</v>
      </c>
    </row>
    <row r="161" spans="1:13">
      <c r="A161" s="1">
        <v>27</v>
      </c>
      <c r="B161" s="1" t="s">
        <v>0</v>
      </c>
      <c r="C161" s="1">
        <v>0.3</v>
      </c>
      <c r="D161" s="1">
        <v>8.6</v>
      </c>
      <c r="E161" s="1">
        <v>0.4</v>
      </c>
      <c r="F161" s="1">
        <v>0</v>
      </c>
      <c r="G161" s="1">
        <v>11.4</v>
      </c>
      <c r="H161" s="1" t="s">
        <v>0</v>
      </c>
      <c r="I161" s="1">
        <v>1.6</v>
      </c>
      <c r="J161" s="1" t="s">
        <v>0</v>
      </c>
      <c r="K161" s="1">
        <v>40.9</v>
      </c>
      <c r="L161" s="1" t="s">
        <v>0</v>
      </c>
      <c r="M161" s="1" t="s">
        <v>0</v>
      </c>
    </row>
    <row r="162" spans="1:13">
      <c r="A162" s="1">
        <v>28</v>
      </c>
      <c r="B162" s="1" t="s">
        <v>0</v>
      </c>
      <c r="C162" s="1">
        <v>0.2</v>
      </c>
      <c r="D162" s="1">
        <v>3.5</v>
      </c>
      <c r="E162" s="1">
        <v>19</v>
      </c>
      <c r="F162" s="1">
        <v>20.9</v>
      </c>
      <c r="G162" s="1">
        <v>2</v>
      </c>
      <c r="H162" s="1" t="s">
        <v>0</v>
      </c>
      <c r="I162" s="1">
        <v>1.4</v>
      </c>
      <c r="J162" s="1" t="s">
        <v>0</v>
      </c>
      <c r="K162" s="1">
        <v>2.9</v>
      </c>
      <c r="L162" s="1" t="s">
        <v>0</v>
      </c>
      <c r="M162" s="1">
        <v>0</v>
      </c>
    </row>
    <row r="163" spans="1:13">
      <c r="A163" s="1">
        <v>29</v>
      </c>
      <c r="B163" s="1">
        <v>0</v>
      </c>
      <c r="D163" s="1">
        <v>2.6</v>
      </c>
      <c r="E163" s="1">
        <v>5.4</v>
      </c>
      <c r="F163" s="1">
        <v>24.2</v>
      </c>
      <c r="G163" s="1">
        <v>0</v>
      </c>
      <c r="H163" s="1">
        <v>0</v>
      </c>
      <c r="I163" s="1" t="s">
        <v>0</v>
      </c>
      <c r="J163" s="1">
        <v>22.1</v>
      </c>
      <c r="K163" s="1" t="s">
        <v>0</v>
      </c>
      <c r="L163" s="1" t="s">
        <v>0</v>
      </c>
      <c r="M163" s="1">
        <v>0.1</v>
      </c>
    </row>
    <row r="164" spans="1:13">
      <c r="A164" s="1">
        <v>30</v>
      </c>
      <c r="B164" s="1" t="s">
        <v>0</v>
      </c>
      <c r="D164" s="1">
        <v>0.3</v>
      </c>
      <c r="E164" s="1">
        <v>0</v>
      </c>
      <c r="F164" s="1">
        <v>0</v>
      </c>
      <c r="G164" s="1">
        <v>0</v>
      </c>
      <c r="H164" s="1">
        <v>5.6</v>
      </c>
      <c r="I164" s="1" t="s">
        <v>0</v>
      </c>
      <c r="J164" s="1">
        <v>0.2</v>
      </c>
      <c r="K164" s="1" t="s">
        <v>0</v>
      </c>
      <c r="L164" s="1" t="s">
        <v>0</v>
      </c>
      <c r="M164" s="1" t="s">
        <v>0</v>
      </c>
    </row>
    <row r="165" spans="1:13">
      <c r="A165" s="1">
        <v>31</v>
      </c>
      <c r="B165" s="1" t="s">
        <v>0</v>
      </c>
      <c r="D165" s="1">
        <v>0</v>
      </c>
      <c r="F165" s="1">
        <v>0.1</v>
      </c>
      <c r="H165" s="1">
        <v>40.4</v>
      </c>
      <c r="I165" s="1" t="s">
        <v>0</v>
      </c>
      <c r="K165" s="1">
        <v>0</v>
      </c>
      <c r="M165" s="1" t="s">
        <v>0</v>
      </c>
    </row>
    <row r="166" spans="1:13">
      <c r="A166" s="1">
        <f>A133+1</f>
        <v>1966</v>
      </c>
      <c r="B166" s="1" t="s">
        <v>2</v>
      </c>
      <c r="C166" s="1" t="s">
        <v>3</v>
      </c>
      <c r="D166" s="1" t="s">
        <v>4</v>
      </c>
      <c r="E166" s="1" t="s">
        <v>5</v>
      </c>
      <c r="F166" s="1" t="s">
        <v>6</v>
      </c>
      <c r="G166" s="1" t="s">
        <v>7</v>
      </c>
      <c r="H166" s="1" t="s">
        <v>8</v>
      </c>
      <c r="I166" s="1" t="s">
        <v>9</v>
      </c>
      <c r="J166" s="1" t="s">
        <v>10</v>
      </c>
      <c r="K166" s="1" t="s">
        <v>11</v>
      </c>
      <c r="L166" s="1" t="s">
        <v>12</v>
      </c>
      <c r="M166" s="1" t="s">
        <v>13</v>
      </c>
    </row>
    <row r="168" spans="1:13">
      <c r="A168" s="1">
        <v>1</v>
      </c>
      <c r="B168" s="1" t="s">
        <v>0</v>
      </c>
      <c r="C168" s="1">
        <v>0.4</v>
      </c>
      <c r="D168" s="1">
        <v>0.4</v>
      </c>
      <c r="E168" s="1">
        <v>0.6</v>
      </c>
      <c r="F168" s="1">
        <v>0.1</v>
      </c>
      <c r="G168" s="1" t="s">
        <v>0</v>
      </c>
      <c r="H168" s="1" t="s">
        <v>0</v>
      </c>
      <c r="I168" s="1" t="s">
        <v>0</v>
      </c>
      <c r="J168" s="1">
        <v>0</v>
      </c>
      <c r="K168" s="1" t="s">
        <v>0</v>
      </c>
      <c r="L168" s="1" t="s">
        <v>0</v>
      </c>
      <c r="M168" s="1" t="s">
        <v>0</v>
      </c>
    </row>
    <row r="169" spans="1:13">
      <c r="A169" s="1">
        <v>2</v>
      </c>
      <c r="B169" s="1" t="s">
        <v>0</v>
      </c>
      <c r="C169" s="1">
        <v>0</v>
      </c>
      <c r="D169" s="1">
        <v>0.6</v>
      </c>
      <c r="E169" s="1">
        <v>0</v>
      </c>
      <c r="F169" s="1">
        <v>0.2</v>
      </c>
      <c r="G169" s="1">
        <v>95.9</v>
      </c>
      <c r="H169" s="1">
        <v>1.3</v>
      </c>
      <c r="I169" s="1">
        <v>6.4</v>
      </c>
      <c r="J169" s="1">
        <v>13.8</v>
      </c>
      <c r="K169" s="1" t="s">
        <v>0</v>
      </c>
      <c r="L169" s="1" t="s">
        <v>0</v>
      </c>
      <c r="M169" s="1" t="s">
        <v>0</v>
      </c>
    </row>
    <row r="170" spans="1:13">
      <c r="A170" s="1">
        <v>3</v>
      </c>
      <c r="B170" s="1">
        <v>0.2</v>
      </c>
      <c r="C170" s="1" t="s">
        <v>0</v>
      </c>
      <c r="D170" s="1">
        <v>0</v>
      </c>
      <c r="E170" s="1">
        <v>6.4</v>
      </c>
      <c r="F170" s="1" t="s">
        <v>0</v>
      </c>
      <c r="G170" s="1">
        <v>1.4</v>
      </c>
      <c r="H170" s="1">
        <v>2.4</v>
      </c>
      <c r="I170" s="1">
        <v>39.700000000000003</v>
      </c>
      <c r="J170" s="1">
        <v>0.2</v>
      </c>
      <c r="K170" s="1" t="s">
        <v>0</v>
      </c>
      <c r="L170" s="1" t="s">
        <v>0</v>
      </c>
      <c r="M170" s="1" t="s">
        <v>0</v>
      </c>
    </row>
    <row r="171" spans="1:13">
      <c r="A171" s="1">
        <v>4</v>
      </c>
      <c r="B171" s="1" t="s">
        <v>0</v>
      </c>
      <c r="C171" s="1" t="s">
        <v>0</v>
      </c>
      <c r="D171" s="1">
        <v>0.1</v>
      </c>
      <c r="E171" s="1">
        <v>0</v>
      </c>
      <c r="F171" s="1">
        <v>1.3</v>
      </c>
      <c r="G171" s="1">
        <v>2.8</v>
      </c>
      <c r="H171" s="1">
        <v>0</v>
      </c>
      <c r="I171" s="1" t="s">
        <v>0</v>
      </c>
      <c r="J171" s="1" t="s">
        <v>0</v>
      </c>
      <c r="K171" s="1">
        <v>0.1</v>
      </c>
      <c r="L171" s="1" t="s">
        <v>0</v>
      </c>
      <c r="M171" s="1" t="s">
        <v>0</v>
      </c>
    </row>
    <row r="172" spans="1:13">
      <c r="A172" s="1">
        <v>5</v>
      </c>
      <c r="B172" s="1" t="s">
        <v>0</v>
      </c>
      <c r="C172" s="1">
        <v>0</v>
      </c>
      <c r="D172" s="1" t="s">
        <v>0</v>
      </c>
      <c r="E172" s="1">
        <v>0.3</v>
      </c>
      <c r="F172" s="1" t="s">
        <v>0</v>
      </c>
      <c r="G172" s="1">
        <v>0</v>
      </c>
      <c r="H172" s="1">
        <v>18.899999999999999</v>
      </c>
      <c r="I172" s="1">
        <v>8.1999999999999993</v>
      </c>
      <c r="J172" s="1" t="s">
        <v>0</v>
      </c>
      <c r="K172" s="1">
        <v>0.4</v>
      </c>
      <c r="L172" s="1" t="s">
        <v>0</v>
      </c>
      <c r="M172" s="1" t="s">
        <v>0</v>
      </c>
    </row>
    <row r="173" spans="1:13">
      <c r="A173" s="1">
        <v>6</v>
      </c>
      <c r="B173" s="1">
        <v>0</v>
      </c>
      <c r="C173" s="1" t="s">
        <v>0</v>
      </c>
      <c r="D173" s="1" t="s">
        <v>0</v>
      </c>
      <c r="E173" s="1">
        <v>2.4</v>
      </c>
      <c r="F173" s="1">
        <v>0</v>
      </c>
      <c r="G173" s="1">
        <v>0</v>
      </c>
      <c r="H173" s="1" t="s">
        <v>0</v>
      </c>
      <c r="I173" s="1" t="s">
        <v>0</v>
      </c>
      <c r="J173" s="1" t="s">
        <v>0</v>
      </c>
      <c r="K173" s="1" t="s">
        <v>0</v>
      </c>
      <c r="L173" s="1" t="s">
        <v>0</v>
      </c>
      <c r="M173" s="1">
        <v>0.7</v>
      </c>
    </row>
    <row r="174" spans="1:13">
      <c r="A174" s="1">
        <v>7</v>
      </c>
      <c r="B174" s="1" t="s">
        <v>0</v>
      </c>
      <c r="C174" s="1">
        <v>0</v>
      </c>
      <c r="D174" s="1" t="s">
        <v>0</v>
      </c>
      <c r="E174" s="1">
        <v>0.2</v>
      </c>
      <c r="F174" s="1" t="s">
        <v>0</v>
      </c>
      <c r="G174" s="1">
        <v>41.7</v>
      </c>
      <c r="H174" s="1" t="s">
        <v>0</v>
      </c>
      <c r="I174" s="1" t="s">
        <v>0</v>
      </c>
      <c r="J174" s="1">
        <v>7.8</v>
      </c>
      <c r="K174" s="1" t="s">
        <v>0</v>
      </c>
      <c r="L174" s="1" t="s">
        <v>0</v>
      </c>
      <c r="M174" s="1">
        <v>0</v>
      </c>
    </row>
    <row r="175" spans="1:13">
      <c r="A175" s="1">
        <v>8</v>
      </c>
      <c r="B175" s="1" t="s">
        <v>0</v>
      </c>
      <c r="C175" s="1">
        <v>0</v>
      </c>
      <c r="D175" s="1">
        <v>0.5</v>
      </c>
      <c r="E175" s="1">
        <v>0</v>
      </c>
      <c r="F175" s="1" t="s">
        <v>0</v>
      </c>
      <c r="G175" s="1" t="s">
        <v>0</v>
      </c>
      <c r="H175" s="1" t="s">
        <v>0</v>
      </c>
      <c r="I175" s="1">
        <v>0.6</v>
      </c>
      <c r="J175" s="1" t="s">
        <v>0</v>
      </c>
      <c r="K175" s="1" t="s">
        <v>0</v>
      </c>
      <c r="L175" s="1" t="s">
        <v>0</v>
      </c>
      <c r="M175" s="1">
        <v>0</v>
      </c>
    </row>
    <row r="176" spans="1:13">
      <c r="A176" s="1">
        <v>9</v>
      </c>
      <c r="B176" s="1" t="s">
        <v>0</v>
      </c>
      <c r="C176" s="1" t="s">
        <v>0</v>
      </c>
      <c r="D176" s="1" t="s">
        <v>0</v>
      </c>
      <c r="E176" s="1">
        <v>0</v>
      </c>
      <c r="F176" s="1" t="s">
        <v>0</v>
      </c>
      <c r="G176" s="1" t="s">
        <v>0</v>
      </c>
      <c r="H176" s="1">
        <v>0</v>
      </c>
      <c r="I176" s="1">
        <v>4</v>
      </c>
      <c r="J176" s="1" t="s">
        <v>0</v>
      </c>
      <c r="K176" s="1">
        <v>0</v>
      </c>
      <c r="L176" s="1" t="s">
        <v>0</v>
      </c>
      <c r="M176" s="1">
        <v>0</v>
      </c>
    </row>
    <row r="177" spans="1:13">
      <c r="A177" s="1">
        <v>10</v>
      </c>
      <c r="B177" s="1" t="s">
        <v>0</v>
      </c>
      <c r="C177" s="1" t="s">
        <v>0</v>
      </c>
      <c r="D177" s="1" t="s">
        <v>0</v>
      </c>
      <c r="E177" s="1" t="s">
        <v>0</v>
      </c>
      <c r="F177" s="1" t="s">
        <v>0</v>
      </c>
      <c r="G177" s="1" t="s">
        <v>0</v>
      </c>
      <c r="H177" s="1">
        <v>1.9</v>
      </c>
      <c r="I177" s="1" t="s">
        <v>0</v>
      </c>
      <c r="J177" s="1" t="s">
        <v>0</v>
      </c>
      <c r="K177" s="1" t="s">
        <v>0</v>
      </c>
      <c r="L177" s="1" t="s">
        <v>0</v>
      </c>
      <c r="M177" s="1">
        <v>0.3</v>
      </c>
    </row>
    <row r="178" spans="1:13">
      <c r="A178" s="1">
        <v>11</v>
      </c>
      <c r="B178" s="1" t="s">
        <v>0</v>
      </c>
      <c r="C178" s="1" t="s">
        <v>0</v>
      </c>
      <c r="D178" s="1">
        <v>0.8</v>
      </c>
      <c r="E178" s="1" t="s">
        <v>0</v>
      </c>
      <c r="F178" s="1" t="s">
        <v>0</v>
      </c>
      <c r="G178" s="1" t="s">
        <v>0</v>
      </c>
      <c r="H178" s="1" t="s">
        <v>0</v>
      </c>
      <c r="I178" s="1" t="s">
        <v>0</v>
      </c>
      <c r="J178" s="1" t="s">
        <v>0</v>
      </c>
      <c r="K178" s="1" t="s">
        <v>0</v>
      </c>
      <c r="L178" s="1" t="s">
        <v>0</v>
      </c>
      <c r="M178" s="1">
        <v>0</v>
      </c>
    </row>
    <row r="179" spans="1:13">
      <c r="A179" s="1">
        <v>12</v>
      </c>
      <c r="B179" s="1" t="s">
        <v>0</v>
      </c>
      <c r="C179" s="1">
        <v>0</v>
      </c>
      <c r="D179" s="1">
        <v>0</v>
      </c>
      <c r="E179" s="1">
        <v>0</v>
      </c>
      <c r="F179" s="1" t="s">
        <v>0</v>
      </c>
      <c r="G179" s="1" t="s">
        <v>0</v>
      </c>
      <c r="H179" s="1" t="s">
        <v>0</v>
      </c>
      <c r="I179" s="1" t="s">
        <v>0</v>
      </c>
      <c r="J179" s="1" t="s">
        <v>0</v>
      </c>
      <c r="K179" s="1" t="s">
        <v>0</v>
      </c>
      <c r="L179" s="1">
        <v>0.2</v>
      </c>
      <c r="M179" s="1">
        <v>1.3</v>
      </c>
    </row>
    <row r="180" spans="1:13">
      <c r="A180" s="1">
        <v>13</v>
      </c>
      <c r="B180" s="1" t="s">
        <v>0</v>
      </c>
      <c r="C180" s="1">
        <v>2.5</v>
      </c>
      <c r="D180" s="1">
        <v>0.2</v>
      </c>
      <c r="E180" s="1">
        <v>0</v>
      </c>
      <c r="F180" s="1" t="s">
        <v>0</v>
      </c>
      <c r="G180" s="1" t="s">
        <v>0</v>
      </c>
      <c r="H180" s="1" t="s">
        <v>0</v>
      </c>
      <c r="I180" s="1" t="s">
        <v>0</v>
      </c>
      <c r="J180" s="1">
        <v>16.5</v>
      </c>
      <c r="K180" s="1" t="s">
        <v>0</v>
      </c>
      <c r="L180" s="1">
        <v>17.600000000000001</v>
      </c>
      <c r="M180" s="1">
        <v>0</v>
      </c>
    </row>
    <row r="181" spans="1:13">
      <c r="A181" s="1">
        <v>14</v>
      </c>
      <c r="B181" s="1">
        <v>0</v>
      </c>
      <c r="C181" s="1" t="s">
        <v>0</v>
      </c>
      <c r="D181" s="1">
        <v>0</v>
      </c>
      <c r="E181" s="1" t="s">
        <v>0</v>
      </c>
      <c r="F181" s="1" t="s">
        <v>0</v>
      </c>
      <c r="G181" s="1">
        <v>0</v>
      </c>
      <c r="H181" s="1" t="s">
        <v>0</v>
      </c>
      <c r="I181" s="1" t="s">
        <v>0</v>
      </c>
      <c r="J181" s="1">
        <v>0</v>
      </c>
      <c r="K181" s="1">
        <v>0</v>
      </c>
      <c r="L181" s="1">
        <v>24</v>
      </c>
      <c r="M181" s="1" t="s">
        <v>0</v>
      </c>
    </row>
    <row r="182" spans="1:13">
      <c r="A182" s="1">
        <v>15</v>
      </c>
      <c r="B182" s="1">
        <v>0.8</v>
      </c>
      <c r="C182" s="1">
        <v>0</v>
      </c>
      <c r="D182" s="1">
        <v>0</v>
      </c>
      <c r="E182" s="1">
        <v>0</v>
      </c>
      <c r="F182" s="1">
        <v>0</v>
      </c>
      <c r="G182" s="1">
        <v>59.5</v>
      </c>
      <c r="H182" s="1">
        <v>1.7</v>
      </c>
      <c r="I182" s="1">
        <v>4.3</v>
      </c>
      <c r="J182" s="1">
        <v>3.2</v>
      </c>
      <c r="K182" s="1">
        <v>104.3</v>
      </c>
      <c r="L182" s="1">
        <v>7.7</v>
      </c>
      <c r="M182" s="1">
        <v>0</v>
      </c>
    </row>
    <row r="183" spans="1:13">
      <c r="A183" s="1">
        <v>16</v>
      </c>
      <c r="B183" s="1">
        <v>0.4</v>
      </c>
      <c r="C183" s="1">
        <v>0.8</v>
      </c>
      <c r="D183" s="1">
        <v>14.9</v>
      </c>
      <c r="E183" s="1">
        <v>11.7</v>
      </c>
      <c r="F183" s="1">
        <v>26.7</v>
      </c>
      <c r="G183" s="1">
        <v>9.6</v>
      </c>
      <c r="H183" s="1">
        <v>28.3</v>
      </c>
      <c r="I183" s="1" t="s">
        <v>0</v>
      </c>
      <c r="J183" s="1" t="s">
        <v>0</v>
      </c>
      <c r="K183" s="1" t="s">
        <v>0</v>
      </c>
      <c r="L183" s="1" t="s">
        <v>0</v>
      </c>
      <c r="M183" s="1">
        <v>0</v>
      </c>
    </row>
    <row r="184" spans="1:13">
      <c r="A184" s="1">
        <v>17</v>
      </c>
      <c r="B184" s="1">
        <v>0</v>
      </c>
      <c r="C184" s="1">
        <v>0</v>
      </c>
      <c r="D184" s="1" t="s">
        <v>0</v>
      </c>
      <c r="E184" s="1">
        <v>8.4</v>
      </c>
      <c r="F184" s="1">
        <v>29.3</v>
      </c>
      <c r="G184" s="1">
        <v>6.8</v>
      </c>
      <c r="H184" s="1">
        <v>3.6</v>
      </c>
      <c r="I184" s="1" t="s">
        <v>0</v>
      </c>
      <c r="J184" s="1" t="s">
        <v>0</v>
      </c>
      <c r="K184" s="1" t="s">
        <v>0</v>
      </c>
      <c r="L184" s="1">
        <v>0</v>
      </c>
      <c r="M184" s="1">
        <v>0</v>
      </c>
    </row>
    <row r="185" spans="1:13">
      <c r="A185" s="1">
        <v>18</v>
      </c>
      <c r="B185" s="1">
        <v>4.3</v>
      </c>
      <c r="C185" s="1">
        <v>1.2</v>
      </c>
      <c r="D185" s="1">
        <v>3</v>
      </c>
      <c r="E185" s="1">
        <v>25</v>
      </c>
      <c r="F185" s="1">
        <v>28</v>
      </c>
      <c r="G185" s="1">
        <v>0.1</v>
      </c>
      <c r="H185" s="1" t="s">
        <v>0</v>
      </c>
      <c r="I185" s="1" t="s">
        <v>0</v>
      </c>
      <c r="J185" s="1" t="s">
        <v>0</v>
      </c>
      <c r="K185" s="1">
        <v>2.5</v>
      </c>
      <c r="L185" s="1">
        <v>4.5</v>
      </c>
      <c r="M185" s="1" t="s">
        <v>0</v>
      </c>
    </row>
    <row r="186" spans="1:13">
      <c r="A186" s="1">
        <v>19</v>
      </c>
      <c r="B186" s="1">
        <v>2</v>
      </c>
      <c r="C186" s="1">
        <v>0.1</v>
      </c>
      <c r="D186" s="1">
        <v>6.6</v>
      </c>
      <c r="E186" s="1">
        <v>0.5</v>
      </c>
      <c r="F186" s="1">
        <v>13.9</v>
      </c>
      <c r="G186" s="1" t="s">
        <v>0</v>
      </c>
      <c r="H186" s="1">
        <v>0</v>
      </c>
      <c r="I186" s="1">
        <v>6.2</v>
      </c>
      <c r="J186" s="1" t="s">
        <v>0</v>
      </c>
      <c r="K186" s="1">
        <v>0</v>
      </c>
      <c r="L186" s="1">
        <v>0</v>
      </c>
      <c r="M186" s="1">
        <v>0</v>
      </c>
    </row>
    <row r="187" spans="1:13">
      <c r="A187" s="1">
        <v>20</v>
      </c>
      <c r="B187" s="1">
        <v>4.9000000000000004</v>
      </c>
      <c r="C187" s="1">
        <v>0.4</v>
      </c>
      <c r="D187" s="1">
        <v>0</v>
      </c>
      <c r="E187" s="1">
        <v>2.2000000000000002</v>
      </c>
      <c r="F187" s="1">
        <v>1.2</v>
      </c>
      <c r="G187" s="1">
        <v>27</v>
      </c>
      <c r="H187" s="1" t="s">
        <v>0</v>
      </c>
      <c r="I187" s="1">
        <v>2.2000000000000002</v>
      </c>
      <c r="J187" s="1" t="s">
        <v>0</v>
      </c>
      <c r="K187" s="1" t="s">
        <v>0</v>
      </c>
      <c r="L187" s="1">
        <v>0</v>
      </c>
      <c r="M187" s="1">
        <v>0.8</v>
      </c>
    </row>
    <row r="188" spans="1:13">
      <c r="A188" s="1">
        <v>21</v>
      </c>
      <c r="B188" s="1">
        <v>1.6</v>
      </c>
      <c r="C188" s="1">
        <v>0.4</v>
      </c>
      <c r="D188" s="1">
        <v>0</v>
      </c>
      <c r="E188" s="1">
        <v>0</v>
      </c>
      <c r="F188" s="1">
        <v>0</v>
      </c>
      <c r="G188" s="1">
        <v>0.1</v>
      </c>
      <c r="H188" s="1" t="s">
        <v>0</v>
      </c>
      <c r="I188" s="1" t="s">
        <v>0</v>
      </c>
      <c r="J188" s="1" t="s">
        <v>0</v>
      </c>
      <c r="K188" s="1">
        <v>0.2</v>
      </c>
      <c r="L188" s="1" t="s">
        <v>0</v>
      </c>
      <c r="M188" s="1">
        <v>0.5</v>
      </c>
    </row>
    <row r="189" spans="1:13">
      <c r="A189" s="1">
        <v>22</v>
      </c>
      <c r="B189" s="1">
        <v>0.5</v>
      </c>
      <c r="C189" s="1">
        <v>0</v>
      </c>
      <c r="D189" s="1">
        <v>0.2</v>
      </c>
      <c r="E189" s="1" t="s">
        <v>0</v>
      </c>
      <c r="F189" s="1" t="s">
        <v>0</v>
      </c>
      <c r="G189" s="1">
        <v>0</v>
      </c>
      <c r="H189" s="1">
        <v>0</v>
      </c>
      <c r="I189" s="1" t="s">
        <v>0</v>
      </c>
      <c r="J189" s="1" t="s">
        <v>0</v>
      </c>
      <c r="K189" s="1">
        <v>0</v>
      </c>
      <c r="L189" s="1" t="s">
        <v>0</v>
      </c>
      <c r="M189" s="1">
        <v>3.5</v>
      </c>
    </row>
    <row r="190" spans="1:13">
      <c r="A190" s="1">
        <v>23</v>
      </c>
      <c r="B190" s="1">
        <v>0.8</v>
      </c>
      <c r="C190" s="1">
        <v>2</v>
      </c>
      <c r="D190" s="1">
        <v>0</v>
      </c>
      <c r="E190" s="1" t="s">
        <v>0</v>
      </c>
      <c r="F190" s="1" t="s">
        <v>0</v>
      </c>
      <c r="G190" s="1">
        <v>3.2</v>
      </c>
      <c r="H190" s="1">
        <v>0</v>
      </c>
      <c r="I190" s="1">
        <v>0</v>
      </c>
      <c r="J190" s="1" t="s">
        <v>0</v>
      </c>
      <c r="K190" s="1">
        <v>0</v>
      </c>
      <c r="L190" s="1" t="s">
        <v>0</v>
      </c>
      <c r="M190" s="1">
        <v>6.8</v>
      </c>
    </row>
    <row r="191" spans="1:13">
      <c r="A191" s="1">
        <v>24</v>
      </c>
      <c r="B191" s="1">
        <v>2.4</v>
      </c>
      <c r="C191" s="1" t="s">
        <v>0</v>
      </c>
      <c r="D191" s="1">
        <v>0.5</v>
      </c>
      <c r="E191" s="1">
        <v>0.3</v>
      </c>
      <c r="F191" s="1">
        <v>0</v>
      </c>
      <c r="G191" s="1">
        <v>29.8</v>
      </c>
      <c r="H191" s="1">
        <v>0</v>
      </c>
      <c r="I191" s="1">
        <v>3.9</v>
      </c>
      <c r="J191" s="1" t="s">
        <v>0</v>
      </c>
      <c r="K191" s="1">
        <v>4.2</v>
      </c>
      <c r="L191" s="1">
        <v>0</v>
      </c>
      <c r="M191" s="1">
        <v>0.7</v>
      </c>
    </row>
    <row r="192" spans="1:13">
      <c r="A192" s="1">
        <v>25</v>
      </c>
      <c r="B192" s="1">
        <v>0.6</v>
      </c>
      <c r="C192" s="1">
        <v>0</v>
      </c>
      <c r="D192" s="1">
        <v>0</v>
      </c>
      <c r="E192" s="1">
        <v>0.2</v>
      </c>
      <c r="F192" s="1">
        <v>2.2000000000000002</v>
      </c>
      <c r="G192" s="1">
        <v>78</v>
      </c>
      <c r="H192" s="1">
        <v>0</v>
      </c>
      <c r="I192" s="1">
        <v>0.3</v>
      </c>
      <c r="J192" s="1" t="s">
        <v>0</v>
      </c>
      <c r="K192" s="1">
        <v>34</v>
      </c>
      <c r="L192" s="1">
        <v>0.2</v>
      </c>
      <c r="M192" s="1">
        <v>0.4</v>
      </c>
    </row>
    <row r="193" spans="1:13">
      <c r="A193" s="1">
        <v>26</v>
      </c>
      <c r="B193" s="1">
        <v>0.9</v>
      </c>
      <c r="C193" s="1" t="s">
        <v>0</v>
      </c>
      <c r="D193" s="1">
        <v>0</v>
      </c>
      <c r="E193" s="1" t="s">
        <v>0</v>
      </c>
      <c r="F193" s="1">
        <v>18</v>
      </c>
      <c r="G193" s="1">
        <v>24.4</v>
      </c>
      <c r="H193" s="1">
        <v>0.1</v>
      </c>
      <c r="I193" s="1">
        <v>9.4</v>
      </c>
      <c r="J193" s="1" t="s">
        <v>0</v>
      </c>
      <c r="K193" s="1">
        <v>19.3</v>
      </c>
      <c r="L193" s="1" t="s">
        <v>0</v>
      </c>
      <c r="M193" s="1">
        <v>0.1</v>
      </c>
    </row>
    <row r="194" spans="1:13">
      <c r="A194" s="1">
        <v>27</v>
      </c>
      <c r="B194" s="1">
        <v>7.3</v>
      </c>
      <c r="C194" s="1" t="s">
        <v>0</v>
      </c>
      <c r="D194" s="1">
        <v>0.3</v>
      </c>
      <c r="E194" s="1">
        <v>0</v>
      </c>
      <c r="F194" s="1">
        <v>5.2</v>
      </c>
      <c r="G194" s="1">
        <v>10.199999999999999</v>
      </c>
      <c r="H194" s="1">
        <v>38.299999999999997</v>
      </c>
      <c r="I194" s="1">
        <v>10</v>
      </c>
      <c r="J194" s="1" t="s">
        <v>0</v>
      </c>
      <c r="K194" s="1">
        <v>30.6</v>
      </c>
      <c r="L194" s="1" t="s">
        <v>0</v>
      </c>
      <c r="M194" s="1">
        <v>0</v>
      </c>
    </row>
    <row r="195" spans="1:13">
      <c r="A195" s="1">
        <v>28</v>
      </c>
      <c r="B195" s="1">
        <v>6.9</v>
      </c>
      <c r="C195" s="1">
        <v>0.6</v>
      </c>
      <c r="D195" s="1">
        <v>0.5</v>
      </c>
      <c r="E195" s="1" t="s">
        <v>0</v>
      </c>
      <c r="F195" s="1">
        <v>0.3</v>
      </c>
      <c r="G195" s="1">
        <v>0.4</v>
      </c>
      <c r="H195" s="1">
        <v>4.9000000000000004</v>
      </c>
      <c r="I195" s="1">
        <v>8.5</v>
      </c>
      <c r="J195" s="1" t="s">
        <v>0</v>
      </c>
      <c r="K195" s="1">
        <v>129.9</v>
      </c>
      <c r="L195" s="1" t="s">
        <v>0</v>
      </c>
      <c r="M195" s="1">
        <v>0.5</v>
      </c>
    </row>
    <row r="196" spans="1:13">
      <c r="A196" s="1">
        <v>29</v>
      </c>
      <c r="B196" s="1" t="s">
        <v>0</v>
      </c>
      <c r="D196" s="1">
        <v>3</v>
      </c>
      <c r="E196" s="1" t="s">
        <v>0</v>
      </c>
      <c r="F196" s="1">
        <v>81.3</v>
      </c>
      <c r="G196" s="1">
        <v>31.8</v>
      </c>
      <c r="H196" s="1">
        <v>0.3</v>
      </c>
      <c r="I196" s="1">
        <v>0</v>
      </c>
      <c r="J196" s="1" t="s">
        <v>0</v>
      </c>
      <c r="K196" s="1" t="s">
        <v>0</v>
      </c>
      <c r="L196" s="1">
        <v>2.7</v>
      </c>
      <c r="M196" s="1" t="s">
        <v>0</v>
      </c>
    </row>
    <row r="197" spans="1:13">
      <c r="A197" s="1">
        <v>30</v>
      </c>
      <c r="B197" s="1">
        <v>1.6</v>
      </c>
      <c r="D197" s="1">
        <v>1.1000000000000001</v>
      </c>
      <c r="E197" s="1">
        <v>0</v>
      </c>
      <c r="F197" s="1">
        <v>0.4</v>
      </c>
      <c r="G197" s="1">
        <v>0</v>
      </c>
      <c r="H197" s="1" t="s">
        <v>0</v>
      </c>
      <c r="I197" s="1">
        <v>6.7</v>
      </c>
      <c r="J197" s="1" t="s">
        <v>0</v>
      </c>
      <c r="K197" s="1" t="s">
        <v>0</v>
      </c>
      <c r="L197" s="1">
        <v>2</v>
      </c>
      <c r="M197" s="1">
        <v>0</v>
      </c>
    </row>
    <row r="198" spans="1:13">
      <c r="A198" s="1">
        <v>31</v>
      </c>
      <c r="B198" s="1">
        <v>0.2</v>
      </c>
      <c r="D198" s="1">
        <v>1.7</v>
      </c>
      <c r="F198" s="1">
        <v>6.3</v>
      </c>
      <c r="H198" s="1" t="s">
        <v>0</v>
      </c>
      <c r="I198" s="1">
        <v>0</v>
      </c>
      <c r="K198" s="1">
        <v>0.9</v>
      </c>
      <c r="M198" s="1">
        <v>0</v>
      </c>
    </row>
    <row r="199" spans="1:13">
      <c r="A199" s="1">
        <f>A166+1</f>
        <v>1967</v>
      </c>
      <c r="B199" s="1" t="s">
        <v>2</v>
      </c>
      <c r="C199" s="1" t="s">
        <v>3</v>
      </c>
      <c r="D199" s="1" t="s">
        <v>4</v>
      </c>
      <c r="E199" s="1" t="s">
        <v>5</v>
      </c>
      <c r="F199" s="1" t="s">
        <v>6</v>
      </c>
      <c r="G199" s="1" t="s">
        <v>7</v>
      </c>
      <c r="H199" s="1" t="s">
        <v>8</v>
      </c>
      <c r="I199" s="1" t="s">
        <v>9</v>
      </c>
      <c r="J199" s="1" t="s">
        <v>10</v>
      </c>
      <c r="K199" s="1" t="s">
        <v>11</v>
      </c>
      <c r="L199" s="1" t="s">
        <v>12</v>
      </c>
      <c r="M199" s="1" t="s">
        <v>13</v>
      </c>
    </row>
    <row r="201" spans="1:13">
      <c r="A201" s="1">
        <v>1</v>
      </c>
      <c r="B201" s="1" t="s">
        <v>0</v>
      </c>
      <c r="C201" s="1">
        <v>2.6</v>
      </c>
      <c r="D201" s="1" t="s">
        <v>0</v>
      </c>
      <c r="E201" s="1" t="s">
        <v>0</v>
      </c>
      <c r="F201" s="1" t="s">
        <v>0</v>
      </c>
      <c r="G201" s="1">
        <v>9.6999999999999993</v>
      </c>
      <c r="H201" s="1">
        <v>0</v>
      </c>
      <c r="I201" s="1" t="s">
        <v>0</v>
      </c>
      <c r="J201" s="1">
        <v>5</v>
      </c>
      <c r="K201" s="1" t="s">
        <v>0</v>
      </c>
      <c r="L201" s="1">
        <v>17.399999999999999</v>
      </c>
      <c r="M201" s="1">
        <v>4.8</v>
      </c>
    </row>
    <row r="202" spans="1:13">
      <c r="A202" s="1">
        <v>2</v>
      </c>
      <c r="B202" s="1" t="s">
        <v>0</v>
      </c>
      <c r="C202" s="1">
        <v>0</v>
      </c>
      <c r="D202" s="1">
        <v>0</v>
      </c>
      <c r="E202" s="1" t="s">
        <v>0</v>
      </c>
      <c r="F202" s="1">
        <v>0.3</v>
      </c>
      <c r="G202" s="1">
        <v>3.3</v>
      </c>
      <c r="H202" s="1" t="s">
        <v>0</v>
      </c>
      <c r="I202" s="1" t="s">
        <v>0</v>
      </c>
      <c r="J202" s="1">
        <v>1.2</v>
      </c>
      <c r="K202" s="1">
        <v>0.4</v>
      </c>
      <c r="L202" s="1">
        <v>0.5</v>
      </c>
      <c r="M202" s="1" t="s">
        <v>0</v>
      </c>
    </row>
    <row r="203" spans="1:13">
      <c r="A203" s="1">
        <v>3</v>
      </c>
      <c r="B203" s="1" t="s">
        <v>0</v>
      </c>
      <c r="C203" s="1">
        <v>0.1</v>
      </c>
      <c r="D203" s="1">
        <v>1.9</v>
      </c>
      <c r="E203" s="1" t="s">
        <v>0</v>
      </c>
      <c r="F203" s="1" t="s">
        <v>0</v>
      </c>
      <c r="G203" s="1" t="s">
        <v>0</v>
      </c>
      <c r="H203" s="1">
        <v>0</v>
      </c>
      <c r="I203" s="1">
        <v>0</v>
      </c>
      <c r="J203" s="1" t="s">
        <v>0</v>
      </c>
      <c r="K203" s="1">
        <v>0</v>
      </c>
      <c r="L203" s="1" t="s">
        <v>0</v>
      </c>
      <c r="M203" s="1" t="s">
        <v>0</v>
      </c>
    </row>
    <row r="204" spans="1:13">
      <c r="A204" s="1">
        <v>4</v>
      </c>
      <c r="B204" s="1" t="s">
        <v>0</v>
      </c>
      <c r="C204" s="1" t="s">
        <v>0</v>
      </c>
      <c r="D204" s="1">
        <v>4.4000000000000004</v>
      </c>
      <c r="E204" s="1">
        <v>4.4000000000000004</v>
      </c>
      <c r="F204" s="1" t="s">
        <v>0</v>
      </c>
      <c r="G204" s="1">
        <v>7</v>
      </c>
      <c r="H204" s="1" t="s">
        <v>0</v>
      </c>
      <c r="I204" s="1" t="s">
        <v>0</v>
      </c>
      <c r="J204" s="1" t="s">
        <v>0</v>
      </c>
      <c r="K204" s="1" t="s">
        <v>0</v>
      </c>
      <c r="L204" s="1">
        <v>0</v>
      </c>
      <c r="M204" s="1">
        <v>0</v>
      </c>
    </row>
    <row r="205" spans="1:13">
      <c r="A205" s="1">
        <v>5</v>
      </c>
      <c r="B205" s="1">
        <v>0</v>
      </c>
      <c r="C205" s="1">
        <v>0</v>
      </c>
      <c r="D205" s="1">
        <v>3.6</v>
      </c>
      <c r="E205" s="1">
        <v>0</v>
      </c>
      <c r="F205" s="1" t="s">
        <v>0</v>
      </c>
      <c r="G205" s="1">
        <v>0</v>
      </c>
      <c r="H205" s="1" t="s">
        <v>0</v>
      </c>
      <c r="I205" s="1">
        <v>0.4</v>
      </c>
      <c r="J205" s="1">
        <v>27.7</v>
      </c>
      <c r="K205" s="1" t="s">
        <v>0</v>
      </c>
      <c r="L205" s="1" t="s">
        <v>0</v>
      </c>
      <c r="M205" s="1">
        <v>0.5</v>
      </c>
    </row>
    <row r="206" spans="1:13">
      <c r="A206" s="1">
        <v>6</v>
      </c>
      <c r="B206" s="1" t="s">
        <v>0</v>
      </c>
      <c r="C206" s="1">
        <v>7.5</v>
      </c>
      <c r="D206" s="1" t="s">
        <v>0</v>
      </c>
      <c r="E206" s="1">
        <v>0.2</v>
      </c>
      <c r="F206" s="1">
        <v>3.7</v>
      </c>
      <c r="G206" s="1" t="s">
        <v>0</v>
      </c>
      <c r="H206" s="1">
        <v>0</v>
      </c>
      <c r="I206" s="1">
        <v>0</v>
      </c>
      <c r="J206" s="1">
        <v>6.1</v>
      </c>
      <c r="K206" s="1" t="s">
        <v>0</v>
      </c>
      <c r="L206" s="1" t="s">
        <v>0</v>
      </c>
      <c r="M206" s="1">
        <v>0</v>
      </c>
    </row>
    <row r="207" spans="1:13">
      <c r="A207" s="1">
        <v>7</v>
      </c>
      <c r="B207" s="1">
        <v>0</v>
      </c>
      <c r="C207" s="1">
        <v>7.4</v>
      </c>
      <c r="D207" s="1" t="s">
        <v>0</v>
      </c>
      <c r="E207" s="1">
        <v>0.9</v>
      </c>
      <c r="F207" s="1">
        <v>0.3</v>
      </c>
      <c r="G207" s="1">
        <v>5.9</v>
      </c>
      <c r="H207" s="1" t="s">
        <v>0</v>
      </c>
      <c r="I207" s="1">
        <v>0.8</v>
      </c>
      <c r="J207" s="1">
        <v>26.8</v>
      </c>
      <c r="K207" s="1" t="s">
        <v>0</v>
      </c>
      <c r="L207" s="1" t="s">
        <v>0</v>
      </c>
      <c r="M207" s="1">
        <v>0.2</v>
      </c>
    </row>
    <row r="208" spans="1:13">
      <c r="A208" s="1">
        <v>8</v>
      </c>
      <c r="B208" s="1">
        <v>1.6</v>
      </c>
      <c r="C208" s="1">
        <v>6.6</v>
      </c>
      <c r="D208" s="1" t="s">
        <v>0</v>
      </c>
      <c r="E208" s="1">
        <v>0.7</v>
      </c>
      <c r="F208" s="1">
        <v>1.5</v>
      </c>
      <c r="G208" s="1">
        <v>156.1</v>
      </c>
      <c r="H208" s="1">
        <v>0.1</v>
      </c>
      <c r="I208" s="1">
        <v>0</v>
      </c>
      <c r="J208" s="1">
        <v>16.100000000000001</v>
      </c>
      <c r="K208" s="1" t="s">
        <v>0</v>
      </c>
      <c r="L208" s="1" t="s">
        <v>0</v>
      </c>
      <c r="M208" s="1">
        <v>0</v>
      </c>
    </row>
    <row r="209" spans="1:13">
      <c r="A209" s="1">
        <v>9</v>
      </c>
      <c r="B209" s="1">
        <v>0</v>
      </c>
      <c r="C209" s="1">
        <v>0.5</v>
      </c>
      <c r="D209" s="1">
        <v>1.3</v>
      </c>
      <c r="E209" s="1">
        <v>0</v>
      </c>
      <c r="F209" s="1">
        <v>6.6</v>
      </c>
      <c r="G209" s="1">
        <v>0</v>
      </c>
      <c r="H209" s="1">
        <v>0.4</v>
      </c>
      <c r="I209" s="1" t="s">
        <v>0</v>
      </c>
      <c r="J209" s="1">
        <v>11.1</v>
      </c>
      <c r="K209" s="1" t="s">
        <v>0</v>
      </c>
      <c r="L209" s="1" t="s">
        <v>0</v>
      </c>
      <c r="M209" s="1">
        <v>0.3</v>
      </c>
    </row>
    <row r="210" spans="1:13">
      <c r="A210" s="1">
        <v>10</v>
      </c>
      <c r="B210" s="1">
        <v>0</v>
      </c>
      <c r="C210" s="1">
        <v>1.2</v>
      </c>
      <c r="D210" s="1">
        <v>0</v>
      </c>
      <c r="E210" s="1" t="s">
        <v>0</v>
      </c>
      <c r="F210" s="1">
        <v>0</v>
      </c>
      <c r="G210" s="1" t="s">
        <v>0</v>
      </c>
      <c r="H210" s="1">
        <v>121.1</v>
      </c>
      <c r="I210" s="1">
        <v>0</v>
      </c>
      <c r="J210" s="1">
        <v>0</v>
      </c>
      <c r="K210" s="1">
        <v>0.8</v>
      </c>
      <c r="L210" s="1">
        <v>1</v>
      </c>
      <c r="M210" s="1">
        <v>0.2</v>
      </c>
    </row>
    <row r="211" spans="1:13">
      <c r="A211" s="1">
        <v>11</v>
      </c>
      <c r="B211" s="1">
        <v>0</v>
      </c>
      <c r="C211" s="1" t="s">
        <v>0</v>
      </c>
      <c r="D211" s="1" t="s">
        <v>0</v>
      </c>
      <c r="E211" s="1">
        <v>0.8</v>
      </c>
      <c r="F211" s="1">
        <v>0.1</v>
      </c>
      <c r="G211" s="1" t="s">
        <v>0</v>
      </c>
      <c r="H211" s="1" t="s">
        <v>0</v>
      </c>
      <c r="I211" s="1" t="s">
        <v>0</v>
      </c>
      <c r="J211" s="1">
        <v>2.2999999999999998</v>
      </c>
      <c r="K211" s="1">
        <v>6.5</v>
      </c>
      <c r="L211" s="1">
        <v>10.1</v>
      </c>
      <c r="M211" s="1" t="s">
        <v>0</v>
      </c>
    </row>
    <row r="212" spans="1:13">
      <c r="A212" s="1">
        <v>12</v>
      </c>
      <c r="B212" s="1">
        <v>0.2</v>
      </c>
      <c r="C212" s="1" t="s">
        <v>0</v>
      </c>
      <c r="D212" s="1" t="s">
        <v>0</v>
      </c>
      <c r="E212" s="1">
        <v>4.7</v>
      </c>
      <c r="F212" s="1" t="s">
        <v>0</v>
      </c>
      <c r="G212" s="1" t="s">
        <v>0</v>
      </c>
      <c r="H212" s="1">
        <v>0</v>
      </c>
      <c r="I212" s="1" t="s">
        <v>0</v>
      </c>
      <c r="J212" s="1">
        <v>2.5</v>
      </c>
      <c r="K212" s="1">
        <v>2.4</v>
      </c>
      <c r="L212" s="1">
        <v>43.2</v>
      </c>
      <c r="M212" s="1" t="s">
        <v>0</v>
      </c>
    </row>
    <row r="213" spans="1:13">
      <c r="A213" s="1">
        <v>13</v>
      </c>
      <c r="B213" s="1" t="s">
        <v>0</v>
      </c>
      <c r="C213" s="1">
        <v>0</v>
      </c>
      <c r="D213" s="1" t="s">
        <v>0</v>
      </c>
      <c r="E213" s="1">
        <v>30.8</v>
      </c>
      <c r="F213" s="1" t="s">
        <v>0</v>
      </c>
      <c r="G213" s="1">
        <v>0</v>
      </c>
      <c r="H213" s="1">
        <v>3.7</v>
      </c>
      <c r="I213" s="1" t="s">
        <v>0</v>
      </c>
      <c r="J213" s="1">
        <v>18.3</v>
      </c>
      <c r="K213" s="1" t="s">
        <v>0</v>
      </c>
      <c r="L213" s="1">
        <v>1</v>
      </c>
      <c r="M213" s="1">
        <v>0.1</v>
      </c>
    </row>
    <row r="214" spans="1:13">
      <c r="A214" s="1">
        <v>14</v>
      </c>
      <c r="B214" s="1">
        <v>0.1</v>
      </c>
      <c r="C214" s="1">
        <v>0</v>
      </c>
      <c r="D214" s="1" t="s">
        <v>0</v>
      </c>
      <c r="E214" s="1" t="s">
        <v>0</v>
      </c>
      <c r="F214" s="1">
        <v>0</v>
      </c>
      <c r="G214" s="1">
        <v>0.1</v>
      </c>
      <c r="H214" s="1">
        <v>7.4</v>
      </c>
      <c r="I214" s="1" t="s">
        <v>0</v>
      </c>
      <c r="J214" s="1">
        <v>14</v>
      </c>
      <c r="K214" s="1" t="s">
        <v>0</v>
      </c>
      <c r="L214" s="1">
        <v>1.1000000000000001</v>
      </c>
      <c r="M214" s="1">
        <v>0</v>
      </c>
    </row>
    <row r="215" spans="1:13">
      <c r="A215" s="1">
        <v>15</v>
      </c>
      <c r="B215" s="1" t="s">
        <v>0</v>
      </c>
      <c r="C215" s="1" t="s">
        <v>0</v>
      </c>
      <c r="D215" s="1">
        <v>0</v>
      </c>
      <c r="E215" s="1">
        <v>0.8</v>
      </c>
      <c r="F215" s="1">
        <v>81.400000000000006</v>
      </c>
      <c r="G215" s="1">
        <v>2</v>
      </c>
      <c r="H215" s="1">
        <v>5.8</v>
      </c>
      <c r="I215" s="1">
        <v>4.9000000000000004</v>
      </c>
      <c r="J215" s="1">
        <v>0.4</v>
      </c>
      <c r="K215" s="1">
        <v>0</v>
      </c>
      <c r="L215" s="1">
        <v>0</v>
      </c>
      <c r="M215" s="1" t="s">
        <v>0</v>
      </c>
    </row>
    <row r="216" spans="1:13">
      <c r="A216" s="1">
        <v>16</v>
      </c>
      <c r="B216" s="1" t="s">
        <v>0</v>
      </c>
      <c r="C216" s="1" t="s">
        <v>0</v>
      </c>
      <c r="D216" s="1">
        <v>0</v>
      </c>
      <c r="E216" s="1">
        <v>2.8</v>
      </c>
      <c r="F216" s="1">
        <v>5.2</v>
      </c>
      <c r="G216" s="1" t="s">
        <v>0</v>
      </c>
      <c r="H216" s="1" t="s">
        <v>0</v>
      </c>
      <c r="I216" s="1">
        <v>0</v>
      </c>
      <c r="J216" s="1">
        <v>1.1000000000000001</v>
      </c>
      <c r="K216" s="1" t="s">
        <v>0</v>
      </c>
      <c r="L216" s="1" t="s">
        <v>0</v>
      </c>
      <c r="M216" s="1" t="s">
        <v>0</v>
      </c>
    </row>
    <row r="217" spans="1:13">
      <c r="A217" s="1">
        <v>17</v>
      </c>
      <c r="B217" s="1" t="s">
        <v>0</v>
      </c>
      <c r="C217" s="1">
        <v>0.6</v>
      </c>
      <c r="D217" s="1">
        <v>0.9</v>
      </c>
      <c r="E217" s="1">
        <v>4.7</v>
      </c>
      <c r="F217" s="1">
        <v>3.2</v>
      </c>
      <c r="G217" s="1" t="s">
        <v>0</v>
      </c>
      <c r="H217" s="1">
        <v>0</v>
      </c>
      <c r="I217" s="1">
        <v>30.5</v>
      </c>
      <c r="J217" s="1" t="s">
        <v>0</v>
      </c>
      <c r="K217" s="1">
        <v>0</v>
      </c>
      <c r="L217" s="1" t="s">
        <v>0</v>
      </c>
      <c r="M217" s="1" t="s">
        <v>0</v>
      </c>
    </row>
    <row r="218" spans="1:13">
      <c r="A218" s="1">
        <v>18</v>
      </c>
      <c r="B218" s="1" t="s">
        <v>0</v>
      </c>
      <c r="C218" s="1" t="s">
        <v>0</v>
      </c>
      <c r="D218" s="1">
        <v>0</v>
      </c>
      <c r="E218" s="1">
        <v>0.2</v>
      </c>
      <c r="F218" s="1">
        <v>6.4</v>
      </c>
      <c r="G218" s="1">
        <v>5.0999999999999996</v>
      </c>
      <c r="H218" s="1" t="s">
        <v>0</v>
      </c>
      <c r="I218" s="1">
        <v>5.2</v>
      </c>
      <c r="J218" s="1" t="s">
        <v>0</v>
      </c>
      <c r="K218" s="1" t="s">
        <v>0</v>
      </c>
      <c r="L218" s="1" t="s">
        <v>0</v>
      </c>
      <c r="M218" s="1" t="s">
        <v>0</v>
      </c>
    </row>
    <row r="219" spans="1:13">
      <c r="A219" s="1">
        <v>19</v>
      </c>
      <c r="B219" s="1" t="s">
        <v>0</v>
      </c>
      <c r="C219" s="1" t="s">
        <v>0</v>
      </c>
      <c r="D219" s="1">
        <v>0.3</v>
      </c>
      <c r="E219" s="1">
        <v>6.4</v>
      </c>
      <c r="F219" s="1">
        <v>8.4</v>
      </c>
      <c r="G219" s="1" t="s">
        <v>0</v>
      </c>
      <c r="H219" s="1" t="s">
        <v>0</v>
      </c>
      <c r="I219" s="1">
        <v>4.2</v>
      </c>
      <c r="J219" s="1">
        <v>0.5</v>
      </c>
      <c r="K219" s="1" t="s">
        <v>0</v>
      </c>
      <c r="L219" s="1" t="s">
        <v>0</v>
      </c>
      <c r="M219" s="1" t="s">
        <v>0</v>
      </c>
    </row>
    <row r="220" spans="1:13">
      <c r="A220" s="1">
        <v>20</v>
      </c>
      <c r="B220" s="1" t="s">
        <v>0</v>
      </c>
      <c r="C220" s="1" t="s">
        <v>0</v>
      </c>
      <c r="D220" s="1">
        <v>0.2</v>
      </c>
      <c r="E220" s="1" t="s">
        <v>0</v>
      </c>
      <c r="F220" s="1">
        <v>0.3</v>
      </c>
      <c r="G220" s="1" t="s">
        <v>0</v>
      </c>
      <c r="H220" s="1" t="s">
        <v>0</v>
      </c>
      <c r="I220" s="1">
        <v>2.1</v>
      </c>
      <c r="J220" s="1">
        <v>18.600000000000001</v>
      </c>
      <c r="K220" s="1">
        <v>0.3</v>
      </c>
      <c r="L220" s="1" t="s">
        <v>0</v>
      </c>
      <c r="M220" s="1" t="s">
        <v>0</v>
      </c>
    </row>
    <row r="221" spans="1:13">
      <c r="A221" s="1">
        <v>21</v>
      </c>
      <c r="B221" s="1" t="s">
        <v>0</v>
      </c>
      <c r="C221" s="1">
        <v>0.2</v>
      </c>
      <c r="D221" s="1">
        <v>0.1</v>
      </c>
      <c r="E221" s="1">
        <v>0.5</v>
      </c>
      <c r="F221" s="1" t="s">
        <v>0</v>
      </c>
      <c r="G221" s="1" t="s">
        <v>0</v>
      </c>
      <c r="H221" s="1" t="s">
        <v>0</v>
      </c>
      <c r="I221" s="1">
        <v>0</v>
      </c>
      <c r="J221" s="1">
        <v>6</v>
      </c>
      <c r="K221" s="1">
        <v>0</v>
      </c>
      <c r="L221" s="1" t="s">
        <v>0</v>
      </c>
      <c r="M221" s="1" t="s">
        <v>0</v>
      </c>
    </row>
    <row r="222" spans="1:13">
      <c r="A222" s="1">
        <v>22</v>
      </c>
      <c r="B222" s="1" t="s">
        <v>0</v>
      </c>
      <c r="C222" s="1">
        <v>0</v>
      </c>
      <c r="D222" s="1">
        <v>0.9</v>
      </c>
      <c r="E222" s="1">
        <v>0.3</v>
      </c>
      <c r="F222" s="1" t="s">
        <v>0</v>
      </c>
      <c r="G222" s="1" t="s">
        <v>0</v>
      </c>
      <c r="H222" s="1">
        <v>11.6</v>
      </c>
      <c r="I222" s="1" t="s">
        <v>0</v>
      </c>
      <c r="J222" s="1">
        <v>16.399999999999999</v>
      </c>
      <c r="K222" s="1" t="s">
        <v>0</v>
      </c>
      <c r="L222" s="1" t="s">
        <v>0</v>
      </c>
      <c r="M222" s="1" t="s">
        <v>0</v>
      </c>
    </row>
    <row r="223" spans="1:13">
      <c r="A223" s="1">
        <v>23</v>
      </c>
      <c r="B223" s="1">
        <v>7.1</v>
      </c>
      <c r="C223" s="1">
        <v>1.1000000000000001</v>
      </c>
      <c r="D223" s="1">
        <v>0.1</v>
      </c>
      <c r="E223" s="1">
        <v>9.4</v>
      </c>
      <c r="F223" s="1" t="s">
        <v>0</v>
      </c>
      <c r="G223" s="1" t="s">
        <v>0</v>
      </c>
      <c r="H223" s="1">
        <v>6.2</v>
      </c>
      <c r="I223" s="1" t="s">
        <v>0</v>
      </c>
      <c r="J223" s="1">
        <v>4.5</v>
      </c>
      <c r="K223" s="1" t="s">
        <v>0</v>
      </c>
      <c r="L223" s="1">
        <v>0</v>
      </c>
      <c r="M223" s="1" t="s">
        <v>0</v>
      </c>
    </row>
    <row r="224" spans="1:13">
      <c r="A224" s="1">
        <v>24</v>
      </c>
      <c r="B224" s="1">
        <v>5.6</v>
      </c>
      <c r="C224" s="1">
        <v>8.1999999999999993</v>
      </c>
      <c r="D224" s="1">
        <v>2.2000000000000002</v>
      </c>
      <c r="E224" s="1">
        <v>2.2999999999999998</v>
      </c>
      <c r="F224" s="1" t="s">
        <v>0</v>
      </c>
      <c r="G224" s="1">
        <v>4.7</v>
      </c>
      <c r="H224" s="1">
        <v>23.5</v>
      </c>
      <c r="I224" s="1">
        <v>13</v>
      </c>
      <c r="J224" s="1">
        <v>0</v>
      </c>
      <c r="K224" s="1" t="s">
        <v>0</v>
      </c>
      <c r="L224" s="1">
        <v>1</v>
      </c>
      <c r="M224" s="1" t="s">
        <v>0</v>
      </c>
    </row>
    <row r="225" spans="1:13">
      <c r="A225" s="1">
        <v>25</v>
      </c>
      <c r="B225" s="1">
        <v>0</v>
      </c>
      <c r="C225" s="1">
        <v>5</v>
      </c>
      <c r="D225" s="1">
        <v>1.2</v>
      </c>
      <c r="E225" s="1" t="s">
        <v>0</v>
      </c>
      <c r="F225" s="1" t="s">
        <v>0</v>
      </c>
      <c r="G225" s="1" t="s">
        <v>0</v>
      </c>
      <c r="H225" s="1">
        <v>175.7</v>
      </c>
      <c r="I225" s="1">
        <v>2.6</v>
      </c>
      <c r="J225" s="1" t="s">
        <v>0</v>
      </c>
      <c r="K225" s="1" t="s">
        <v>0</v>
      </c>
      <c r="L225" s="1">
        <v>2.1</v>
      </c>
      <c r="M225" s="1" t="s">
        <v>0</v>
      </c>
    </row>
    <row r="226" spans="1:13">
      <c r="A226" s="1">
        <v>26</v>
      </c>
      <c r="B226" s="1">
        <v>0</v>
      </c>
      <c r="C226" s="1">
        <v>1.2</v>
      </c>
      <c r="D226" s="1">
        <v>0</v>
      </c>
      <c r="E226" s="1" t="s">
        <v>0</v>
      </c>
      <c r="F226" s="1" t="s">
        <v>0</v>
      </c>
      <c r="G226" s="1" t="s">
        <v>0</v>
      </c>
      <c r="H226" s="1">
        <v>6.6</v>
      </c>
      <c r="I226" s="1">
        <v>3.2</v>
      </c>
      <c r="J226" s="1" t="s">
        <v>0</v>
      </c>
      <c r="K226" s="1" t="s">
        <v>0</v>
      </c>
      <c r="L226" s="1" t="s">
        <v>0</v>
      </c>
      <c r="M226" s="1" t="s">
        <v>0</v>
      </c>
    </row>
    <row r="227" spans="1:13">
      <c r="A227" s="1">
        <v>27</v>
      </c>
      <c r="B227" s="1">
        <v>1.2</v>
      </c>
      <c r="C227" s="1">
        <v>0.1</v>
      </c>
      <c r="D227" s="1" t="s">
        <v>0</v>
      </c>
      <c r="E227" s="1">
        <v>15.5</v>
      </c>
      <c r="F227" s="1">
        <v>2.6</v>
      </c>
      <c r="G227" s="1" t="s">
        <v>0</v>
      </c>
      <c r="H227" s="1">
        <v>29.8</v>
      </c>
      <c r="I227" s="1">
        <v>6.7</v>
      </c>
      <c r="J227" s="1">
        <v>0</v>
      </c>
      <c r="K227" s="1" t="s">
        <v>0</v>
      </c>
      <c r="L227" s="1" t="s">
        <v>0</v>
      </c>
      <c r="M227" s="1">
        <v>0.4</v>
      </c>
    </row>
    <row r="228" spans="1:13">
      <c r="A228" s="1">
        <v>28</v>
      </c>
      <c r="B228" s="1" t="s">
        <v>0</v>
      </c>
      <c r="C228" s="1">
        <v>0.3</v>
      </c>
      <c r="D228" s="1" t="s">
        <v>0</v>
      </c>
      <c r="E228" s="1">
        <v>0</v>
      </c>
      <c r="F228" s="1">
        <v>0</v>
      </c>
      <c r="G228" s="1" t="s">
        <v>0</v>
      </c>
      <c r="H228" s="1" t="s">
        <v>0</v>
      </c>
      <c r="I228" s="1">
        <v>3</v>
      </c>
      <c r="J228" s="1">
        <v>0</v>
      </c>
      <c r="K228" s="1" t="s">
        <v>0</v>
      </c>
      <c r="L228" s="1" t="s">
        <v>0</v>
      </c>
      <c r="M228" s="1">
        <v>0.3</v>
      </c>
    </row>
    <row r="229" spans="1:13">
      <c r="A229" s="1">
        <v>29</v>
      </c>
      <c r="B229" s="1">
        <v>0.3</v>
      </c>
      <c r="D229" s="1">
        <v>0</v>
      </c>
      <c r="E229" s="1" t="s">
        <v>0</v>
      </c>
      <c r="F229" s="1" t="s">
        <v>0</v>
      </c>
      <c r="G229" s="1" t="s">
        <v>0</v>
      </c>
      <c r="H229" s="1" t="s">
        <v>0</v>
      </c>
      <c r="I229" s="1" t="s">
        <v>0</v>
      </c>
      <c r="J229" s="1">
        <v>7.4</v>
      </c>
      <c r="K229" s="1" t="s">
        <v>0</v>
      </c>
      <c r="L229" s="1">
        <v>0</v>
      </c>
      <c r="M229" s="1">
        <v>0</v>
      </c>
    </row>
    <row r="230" spans="1:13">
      <c r="A230" s="1">
        <v>30</v>
      </c>
      <c r="B230" s="1">
        <v>0.2</v>
      </c>
      <c r="D230" s="1" t="s">
        <v>0</v>
      </c>
      <c r="E230" s="1" t="s">
        <v>0</v>
      </c>
      <c r="F230" s="1" t="s">
        <v>0</v>
      </c>
      <c r="G230" s="1" t="s">
        <v>0</v>
      </c>
      <c r="H230" s="1">
        <v>16.399999999999999</v>
      </c>
      <c r="I230" s="1" t="s">
        <v>0</v>
      </c>
      <c r="J230" s="1">
        <v>0.9</v>
      </c>
      <c r="K230" s="1" t="s">
        <v>0</v>
      </c>
      <c r="L230" s="1">
        <v>7.5</v>
      </c>
      <c r="M230" s="1">
        <v>0</v>
      </c>
    </row>
    <row r="231" spans="1:13">
      <c r="A231" s="1">
        <v>31</v>
      </c>
      <c r="B231" s="1">
        <v>0.2</v>
      </c>
      <c r="D231" s="1">
        <v>0</v>
      </c>
      <c r="F231" s="1" t="s">
        <v>0</v>
      </c>
      <c r="H231" s="1" t="s">
        <v>0</v>
      </c>
      <c r="I231" s="1">
        <v>0</v>
      </c>
      <c r="K231" s="1" t="s">
        <v>0</v>
      </c>
      <c r="M231" s="1" t="s">
        <v>0</v>
      </c>
    </row>
    <row r="232" spans="1:13">
      <c r="A232" s="1">
        <f>A199+1</f>
        <v>1968</v>
      </c>
      <c r="B232" s="1" t="s">
        <v>2</v>
      </c>
      <c r="C232" s="1" t="s">
        <v>3</v>
      </c>
      <c r="D232" s="1" t="s">
        <v>4</v>
      </c>
      <c r="E232" s="1" t="s">
        <v>5</v>
      </c>
      <c r="F232" s="1" t="s">
        <v>6</v>
      </c>
      <c r="G232" s="1" t="s">
        <v>7</v>
      </c>
      <c r="H232" s="1" t="s">
        <v>8</v>
      </c>
      <c r="I232" s="1" t="s">
        <v>9</v>
      </c>
      <c r="J232" s="1" t="s">
        <v>10</v>
      </c>
      <c r="K232" s="1" t="s">
        <v>11</v>
      </c>
      <c r="L232" s="1" t="s">
        <v>12</v>
      </c>
      <c r="M232" s="1" t="s">
        <v>13</v>
      </c>
    </row>
    <row r="234" spans="1:13">
      <c r="A234" s="1">
        <v>1</v>
      </c>
      <c r="B234" s="1" t="s">
        <v>0</v>
      </c>
      <c r="C234" s="1">
        <v>0</v>
      </c>
      <c r="D234" s="1">
        <v>3.4</v>
      </c>
      <c r="E234" s="1">
        <v>0.3</v>
      </c>
      <c r="F234" s="1">
        <v>1.8</v>
      </c>
      <c r="G234" s="1">
        <v>0</v>
      </c>
      <c r="H234" s="1">
        <v>0</v>
      </c>
      <c r="I234" s="1">
        <v>6.1</v>
      </c>
      <c r="J234" s="1">
        <v>1.2</v>
      </c>
      <c r="K234" s="1" t="s">
        <v>0</v>
      </c>
      <c r="L234" s="1" t="s">
        <v>0</v>
      </c>
      <c r="M234" s="1" t="s">
        <v>0</v>
      </c>
    </row>
    <row r="235" spans="1:13">
      <c r="A235" s="1">
        <v>2</v>
      </c>
      <c r="B235" s="1" t="s">
        <v>0</v>
      </c>
      <c r="C235" s="1">
        <v>0</v>
      </c>
      <c r="D235" s="1">
        <v>0</v>
      </c>
      <c r="E235" s="1">
        <v>1.2</v>
      </c>
      <c r="F235" s="1">
        <v>6.1</v>
      </c>
      <c r="G235" s="1" t="s">
        <v>0</v>
      </c>
      <c r="H235" s="1" t="s">
        <v>0</v>
      </c>
      <c r="I235" s="1">
        <v>59.5</v>
      </c>
      <c r="J235" s="1">
        <v>0.3</v>
      </c>
      <c r="K235" s="1" t="s">
        <v>0</v>
      </c>
      <c r="L235" s="1" t="s">
        <v>0</v>
      </c>
      <c r="M235" s="1" t="s">
        <v>0</v>
      </c>
    </row>
    <row r="236" spans="1:13">
      <c r="A236" s="1">
        <v>3</v>
      </c>
      <c r="B236" s="1" t="s">
        <v>0</v>
      </c>
      <c r="C236" s="1">
        <v>0.1</v>
      </c>
      <c r="D236" s="1">
        <v>0</v>
      </c>
      <c r="E236" s="1">
        <v>13.6</v>
      </c>
      <c r="F236" s="1">
        <v>0.2</v>
      </c>
      <c r="G236" s="1" t="s">
        <v>0</v>
      </c>
      <c r="H236" s="1" t="s">
        <v>0</v>
      </c>
      <c r="I236" s="1" t="s">
        <v>0</v>
      </c>
      <c r="J236" s="1" t="s">
        <v>0</v>
      </c>
      <c r="K236" s="1" t="s">
        <v>0</v>
      </c>
      <c r="L236" s="1">
        <v>0</v>
      </c>
      <c r="M236" s="1" t="s">
        <v>0</v>
      </c>
    </row>
    <row r="237" spans="1:13">
      <c r="A237" s="1">
        <v>4</v>
      </c>
      <c r="B237" s="1" t="s">
        <v>0</v>
      </c>
      <c r="C237" s="1">
        <v>0.5</v>
      </c>
      <c r="D237" s="1">
        <v>0</v>
      </c>
      <c r="E237" s="1">
        <v>3</v>
      </c>
      <c r="F237" s="1">
        <v>0</v>
      </c>
      <c r="G237" s="1" t="s">
        <v>0</v>
      </c>
      <c r="H237" s="1">
        <v>7.8</v>
      </c>
      <c r="I237" s="1">
        <v>14.7</v>
      </c>
      <c r="J237" s="1" t="s">
        <v>0</v>
      </c>
      <c r="K237" s="1" t="s">
        <v>0</v>
      </c>
      <c r="L237" s="1">
        <v>2.2999999999999998</v>
      </c>
      <c r="M237" s="1" t="s">
        <v>0</v>
      </c>
    </row>
    <row r="238" spans="1:13">
      <c r="A238" s="1">
        <v>5</v>
      </c>
      <c r="B238" s="1" t="s">
        <v>0</v>
      </c>
      <c r="C238" s="1">
        <v>0</v>
      </c>
      <c r="D238" s="1">
        <v>0.4</v>
      </c>
      <c r="E238" s="1">
        <v>7.2</v>
      </c>
      <c r="F238" s="1">
        <v>0</v>
      </c>
      <c r="G238" s="1">
        <v>2.6</v>
      </c>
      <c r="H238" s="1">
        <v>1.3</v>
      </c>
      <c r="I238" s="1">
        <v>4.9000000000000004</v>
      </c>
      <c r="J238" s="1" t="s">
        <v>0</v>
      </c>
      <c r="K238" s="1" t="s">
        <v>0</v>
      </c>
      <c r="L238" s="1">
        <v>3.8</v>
      </c>
      <c r="M238" s="1" t="s">
        <v>0</v>
      </c>
    </row>
    <row r="239" spans="1:13">
      <c r="A239" s="1">
        <v>6</v>
      </c>
      <c r="B239" s="1" t="s">
        <v>0</v>
      </c>
      <c r="C239" s="1">
        <v>0.6</v>
      </c>
      <c r="D239" s="1">
        <v>0.3</v>
      </c>
      <c r="E239" s="1">
        <v>15.9</v>
      </c>
      <c r="F239" s="1">
        <v>0.6</v>
      </c>
      <c r="G239" s="1">
        <v>60.5</v>
      </c>
      <c r="H239" s="1">
        <v>0</v>
      </c>
      <c r="I239" s="1">
        <v>11.2</v>
      </c>
      <c r="J239" s="1">
        <v>0</v>
      </c>
      <c r="K239" s="1">
        <v>5.2</v>
      </c>
      <c r="L239" s="1" t="s">
        <v>0</v>
      </c>
      <c r="M239" s="1" t="s">
        <v>0</v>
      </c>
    </row>
    <row r="240" spans="1:13">
      <c r="A240" s="1">
        <v>7</v>
      </c>
      <c r="B240" s="1">
        <v>2.9</v>
      </c>
      <c r="C240" s="1">
        <v>0.2</v>
      </c>
      <c r="D240" s="1">
        <v>3</v>
      </c>
      <c r="E240" s="1">
        <v>0</v>
      </c>
      <c r="F240" s="1" t="s">
        <v>0</v>
      </c>
      <c r="G240" s="1">
        <v>8.1999999999999993</v>
      </c>
      <c r="H240" s="1" t="s">
        <v>0</v>
      </c>
      <c r="I240" s="1">
        <v>3.4</v>
      </c>
      <c r="J240" s="1" t="s">
        <v>0</v>
      </c>
      <c r="K240" s="1">
        <v>0</v>
      </c>
      <c r="L240" s="1" t="s">
        <v>0</v>
      </c>
      <c r="M240" s="1" t="s">
        <v>0</v>
      </c>
    </row>
    <row r="241" spans="1:13">
      <c r="A241" s="1">
        <v>8</v>
      </c>
      <c r="B241" s="1">
        <v>0</v>
      </c>
      <c r="C241" s="1">
        <v>0</v>
      </c>
      <c r="D241" s="1">
        <v>2.7</v>
      </c>
      <c r="E241" s="1">
        <v>0</v>
      </c>
      <c r="F241" s="1">
        <v>1.6</v>
      </c>
      <c r="G241" s="1">
        <v>2.5</v>
      </c>
      <c r="H241" s="1" t="s">
        <v>0</v>
      </c>
      <c r="I241" s="1">
        <v>3.7</v>
      </c>
      <c r="J241" s="1" t="s">
        <v>0</v>
      </c>
      <c r="K241" s="1">
        <v>16.3</v>
      </c>
      <c r="L241" s="1">
        <v>0.6</v>
      </c>
      <c r="M241" s="1" t="s">
        <v>0</v>
      </c>
    </row>
    <row r="242" spans="1:13">
      <c r="A242" s="1">
        <v>9</v>
      </c>
      <c r="B242" s="1" t="s">
        <v>0</v>
      </c>
      <c r="C242" s="1">
        <v>0</v>
      </c>
      <c r="D242" s="1">
        <v>6.5</v>
      </c>
      <c r="E242" s="1" t="s">
        <v>0</v>
      </c>
      <c r="F242" s="1">
        <v>0</v>
      </c>
      <c r="G242" s="1">
        <v>4.2</v>
      </c>
      <c r="H242" s="1">
        <v>33</v>
      </c>
      <c r="I242" s="1">
        <v>13.3</v>
      </c>
      <c r="J242" s="1">
        <v>78</v>
      </c>
      <c r="K242" s="1">
        <v>18</v>
      </c>
      <c r="L242" s="1" t="s">
        <v>0</v>
      </c>
      <c r="M242" s="1" t="s">
        <v>0</v>
      </c>
    </row>
    <row r="243" spans="1:13">
      <c r="A243" s="1">
        <v>10</v>
      </c>
      <c r="B243" s="1">
        <v>0</v>
      </c>
      <c r="C243" s="1">
        <v>0</v>
      </c>
      <c r="D243" s="1">
        <v>0.5</v>
      </c>
      <c r="E243" s="1">
        <v>0.2</v>
      </c>
      <c r="F243" s="1">
        <v>6.2</v>
      </c>
      <c r="G243" s="1">
        <v>3.5</v>
      </c>
      <c r="H243" s="1">
        <v>20.3</v>
      </c>
      <c r="I243" s="1">
        <v>38.200000000000003</v>
      </c>
      <c r="J243" s="1">
        <v>48.2</v>
      </c>
      <c r="K243" s="1">
        <v>69.2</v>
      </c>
      <c r="L243" s="1" t="s">
        <v>0</v>
      </c>
      <c r="M243" s="1" t="s">
        <v>0</v>
      </c>
    </row>
    <row r="244" spans="1:13">
      <c r="A244" s="1">
        <v>11</v>
      </c>
      <c r="B244" s="1">
        <v>0.4</v>
      </c>
      <c r="C244" s="1" t="s">
        <v>0</v>
      </c>
      <c r="D244" s="1">
        <v>0.8</v>
      </c>
      <c r="E244" s="1">
        <v>5.4</v>
      </c>
      <c r="F244" s="1" t="s">
        <v>0</v>
      </c>
      <c r="G244" s="1" t="s">
        <v>0</v>
      </c>
      <c r="H244" s="1">
        <v>0.4</v>
      </c>
      <c r="I244" s="1">
        <v>20.9</v>
      </c>
      <c r="J244" s="1">
        <v>66.2</v>
      </c>
      <c r="K244" s="1">
        <v>23.9</v>
      </c>
      <c r="L244" s="1">
        <v>1.4</v>
      </c>
      <c r="M244" s="1" t="s">
        <v>0</v>
      </c>
    </row>
    <row r="245" spans="1:13">
      <c r="A245" s="1">
        <v>12</v>
      </c>
      <c r="B245" s="1" t="s">
        <v>0</v>
      </c>
      <c r="C245" s="1" t="s">
        <v>0</v>
      </c>
      <c r="D245" s="1">
        <v>0.2</v>
      </c>
      <c r="E245" s="1">
        <v>0.1</v>
      </c>
      <c r="F245" s="1" t="s">
        <v>0</v>
      </c>
      <c r="G245" s="1">
        <v>19.100000000000001</v>
      </c>
      <c r="H245" s="1">
        <v>16</v>
      </c>
      <c r="I245" s="1">
        <v>2.2000000000000002</v>
      </c>
      <c r="J245" s="1">
        <v>71.5</v>
      </c>
      <c r="K245" s="1">
        <v>14.7</v>
      </c>
      <c r="L245" s="1">
        <v>0</v>
      </c>
      <c r="M245" s="1" t="s">
        <v>0</v>
      </c>
    </row>
    <row r="246" spans="1:13">
      <c r="A246" s="1">
        <v>13</v>
      </c>
      <c r="B246" s="1">
        <v>0.1</v>
      </c>
      <c r="C246" s="1">
        <v>12.4</v>
      </c>
      <c r="D246" s="1" t="s">
        <v>0</v>
      </c>
      <c r="E246" s="1" t="s">
        <v>0</v>
      </c>
      <c r="F246" s="1">
        <v>21.4</v>
      </c>
      <c r="G246" s="1">
        <v>0</v>
      </c>
      <c r="H246" s="1">
        <v>0.2</v>
      </c>
      <c r="I246" s="1">
        <v>18.3</v>
      </c>
      <c r="J246" s="1">
        <v>27.7</v>
      </c>
      <c r="K246" s="1">
        <v>0</v>
      </c>
      <c r="L246" s="1">
        <v>5.9</v>
      </c>
      <c r="M246" s="1" t="s">
        <v>0</v>
      </c>
    </row>
    <row r="247" spans="1:13">
      <c r="A247" s="1">
        <v>14</v>
      </c>
      <c r="B247" s="1">
        <v>0</v>
      </c>
      <c r="C247" s="1">
        <v>0</v>
      </c>
      <c r="D247" s="1">
        <v>0</v>
      </c>
      <c r="E247" s="1">
        <v>0</v>
      </c>
      <c r="F247" s="1">
        <v>0</v>
      </c>
      <c r="G247" s="1" t="s">
        <v>0</v>
      </c>
      <c r="H247" s="1">
        <v>6.4</v>
      </c>
      <c r="I247" s="1">
        <v>182.5</v>
      </c>
      <c r="J247" s="1">
        <v>4.8</v>
      </c>
      <c r="K247" s="1" t="s">
        <v>0</v>
      </c>
      <c r="L247" s="1">
        <v>18.7</v>
      </c>
      <c r="M247" s="1" t="s">
        <v>0</v>
      </c>
    </row>
    <row r="248" spans="1:13">
      <c r="A248" s="1">
        <v>15</v>
      </c>
      <c r="B248" s="1">
        <v>0</v>
      </c>
      <c r="C248" s="1" t="s">
        <v>0</v>
      </c>
      <c r="D248" s="1">
        <v>0.6</v>
      </c>
      <c r="E248" s="1" t="s">
        <v>0</v>
      </c>
      <c r="F248" s="1">
        <v>0</v>
      </c>
      <c r="G248" s="1" t="s">
        <v>0</v>
      </c>
      <c r="H248" s="1">
        <v>1.2</v>
      </c>
      <c r="I248" s="1">
        <v>4.8</v>
      </c>
      <c r="J248" s="1">
        <v>6.1</v>
      </c>
      <c r="K248" s="1" t="s">
        <v>0</v>
      </c>
      <c r="L248" s="1">
        <v>0</v>
      </c>
      <c r="M248" s="1" t="s">
        <v>0</v>
      </c>
    </row>
    <row r="249" spans="1:13">
      <c r="A249" s="1">
        <v>16</v>
      </c>
      <c r="B249" s="1" t="s">
        <v>0</v>
      </c>
      <c r="C249" s="1">
        <v>0.9</v>
      </c>
      <c r="D249" s="1">
        <v>2.1</v>
      </c>
      <c r="E249" s="1">
        <v>0.5</v>
      </c>
      <c r="F249" s="1" t="s">
        <v>0</v>
      </c>
      <c r="G249" s="1">
        <v>22.4</v>
      </c>
      <c r="H249" s="1">
        <v>1.9</v>
      </c>
      <c r="I249" s="1" t="s">
        <v>0</v>
      </c>
      <c r="J249" s="1" t="s">
        <v>0</v>
      </c>
      <c r="K249" s="1" t="s">
        <v>0</v>
      </c>
      <c r="L249" s="1">
        <v>0.2</v>
      </c>
      <c r="M249" s="1">
        <v>1.1000000000000001</v>
      </c>
    </row>
    <row r="250" spans="1:13">
      <c r="A250" s="1">
        <v>17</v>
      </c>
      <c r="B250" s="1">
        <v>0.3</v>
      </c>
      <c r="C250" s="1">
        <v>0.6</v>
      </c>
      <c r="D250" s="1" t="s">
        <v>0</v>
      </c>
      <c r="E250" s="1">
        <v>0</v>
      </c>
      <c r="F250" s="1" t="s">
        <v>0</v>
      </c>
      <c r="G250" s="1">
        <v>17.7</v>
      </c>
      <c r="H250" s="1" t="s">
        <v>0</v>
      </c>
      <c r="I250" s="1" t="s">
        <v>0</v>
      </c>
      <c r="J250" s="1" t="s">
        <v>0</v>
      </c>
      <c r="K250" s="1" t="s">
        <v>0</v>
      </c>
      <c r="L250" s="1">
        <v>3.5</v>
      </c>
      <c r="M250" s="1" t="s">
        <v>0</v>
      </c>
    </row>
    <row r="251" spans="1:13">
      <c r="A251" s="1">
        <v>18</v>
      </c>
      <c r="B251" s="1">
        <v>6.2</v>
      </c>
      <c r="C251" s="1">
        <v>0.5</v>
      </c>
      <c r="D251" s="1">
        <v>0.7</v>
      </c>
      <c r="E251" s="1">
        <v>0</v>
      </c>
      <c r="F251" s="1">
        <v>0</v>
      </c>
      <c r="G251" s="1">
        <v>2.1</v>
      </c>
      <c r="H251" s="1" t="s">
        <v>0</v>
      </c>
      <c r="I251" s="1">
        <v>0</v>
      </c>
      <c r="J251" s="1">
        <v>51.5</v>
      </c>
      <c r="K251" s="1" t="s">
        <v>0</v>
      </c>
      <c r="L251" s="1">
        <v>2.1</v>
      </c>
      <c r="M251" s="1" t="s">
        <v>0</v>
      </c>
    </row>
    <row r="252" spans="1:13">
      <c r="A252" s="1">
        <v>19</v>
      </c>
      <c r="B252" s="1">
        <v>0.4</v>
      </c>
      <c r="C252" s="1">
        <v>0</v>
      </c>
      <c r="D252" s="1">
        <v>0.4</v>
      </c>
      <c r="E252" s="1">
        <v>0.1</v>
      </c>
      <c r="F252" s="1">
        <v>0</v>
      </c>
      <c r="G252" s="1" t="s">
        <v>0</v>
      </c>
      <c r="H252" s="1" t="s">
        <v>0</v>
      </c>
      <c r="I252" s="1">
        <v>0.2</v>
      </c>
      <c r="J252" s="1">
        <v>0.5</v>
      </c>
      <c r="K252" s="1" t="s">
        <v>0</v>
      </c>
      <c r="L252" s="1">
        <v>16</v>
      </c>
      <c r="M252" s="1">
        <v>0</v>
      </c>
    </row>
    <row r="253" spans="1:13">
      <c r="A253" s="1">
        <v>20</v>
      </c>
      <c r="B253" s="1">
        <v>0</v>
      </c>
      <c r="C253" s="1">
        <v>0.3</v>
      </c>
      <c r="D253" s="1">
        <v>0</v>
      </c>
      <c r="E253" s="1">
        <v>0</v>
      </c>
      <c r="F253" s="1" t="s">
        <v>0</v>
      </c>
      <c r="G253" s="1">
        <v>0.6</v>
      </c>
      <c r="H253" s="1">
        <v>0</v>
      </c>
      <c r="I253" s="1" t="s">
        <v>0</v>
      </c>
      <c r="J253" s="1">
        <v>0</v>
      </c>
      <c r="K253" s="1" t="s">
        <v>0</v>
      </c>
      <c r="L253" s="1">
        <v>0.5</v>
      </c>
      <c r="M253" s="1" t="s">
        <v>0</v>
      </c>
    </row>
    <row r="254" spans="1:13">
      <c r="A254" s="1">
        <v>21</v>
      </c>
      <c r="B254" s="1">
        <v>0.3</v>
      </c>
      <c r="C254" s="1">
        <v>0.7</v>
      </c>
      <c r="D254" s="1">
        <v>0.3</v>
      </c>
      <c r="E254" s="1" t="s">
        <v>0</v>
      </c>
      <c r="F254" s="1">
        <v>21.4</v>
      </c>
      <c r="G254" s="1">
        <v>1.3</v>
      </c>
      <c r="H254" s="1">
        <v>46.5</v>
      </c>
      <c r="I254" s="1" t="s">
        <v>0</v>
      </c>
      <c r="J254" s="1">
        <v>0</v>
      </c>
      <c r="K254" s="1" t="s">
        <v>0</v>
      </c>
      <c r="L254" s="1" t="s">
        <v>0</v>
      </c>
      <c r="M254" s="1" t="s">
        <v>0</v>
      </c>
    </row>
    <row r="255" spans="1:13">
      <c r="A255" s="1">
        <v>22</v>
      </c>
      <c r="B255" s="1">
        <v>0</v>
      </c>
      <c r="C255" s="1">
        <v>1.5</v>
      </c>
      <c r="D255" s="1">
        <v>0</v>
      </c>
      <c r="E255" s="1" t="s">
        <v>0</v>
      </c>
      <c r="F255" s="1">
        <v>0.3</v>
      </c>
      <c r="G255" s="1">
        <v>0.5</v>
      </c>
      <c r="H255" s="1" t="s">
        <v>0</v>
      </c>
      <c r="I255" s="1" t="s">
        <v>0</v>
      </c>
      <c r="J255" s="1" t="s">
        <v>0</v>
      </c>
      <c r="K255" s="1" t="s">
        <v>0</v>
      </c>
      <c r="L255" s="1">
        <v>0</v>
      </c>
      <c r="M255" s="1">
        <v>3.8</v>
      </c>
    </row>
    <row r="256" spans="1:13">
      <c r="A256" s="1">
        <v>23</v>
      </c>
      <c r="B256" s="1">
        <v>0</v>
      </c>
      <c r="C256" s="1">
        <v>0.3</v>
      </c>
      <c r="D256" s="1">
        <v>0.2</v>
      </c>
      <c r="E256" s="1" t="s">
        <v>0</v>
      </c>
      <c r="F256" s="1" t="s">
        <v>0</v>
      </c>
      <c r="G256" s="1">
        <v>1.8</v>
      </c>
      <c r="H256" s="1">
        <v>0</v>
      </c>
      <c r="I256" s="1" t="s">
        <v>0</v>
      </c>
      <c r="J256" s="1" t="s">
        <v>0</v>
      </c>
      <c r="K256" s="1" t="s">
        <v>0</v>
      </c>
      <c r="L256" s="1" t="s">
        <v>0</v>
      </c>
      <c r="M256" s="1" t="s">
        <v>0</v>
      </c>
    </row>
    <row r="257" spans="1:13">
      <c r="A257" s="1">
        <v>24</v>
      </c>
      <c r="B257" s="1">
        <v>0</v>
      </c>
      <c r="C257" s="1">
        <v>0</v>
      </c>
      <c r="D257" s="1">
        <v>5.9</v>
      </c>
      <c r="E257" s="1">
        <v>0</v>
      </c>
      <c r="F257" s="1" t="s">
        <v>0</v>
      </c>
      <c r="G257" s="1">
        <v>3.6</v>
      </c>
      <c r="H257" s="1">
        <v>0.1</v>
      </c>
      <c r="I257" s="1" t="s">
        <v>0</v>
      </c>
      <c r="J257" s="1" t="s">
        <v>0</v>
      </c>
      <c r="K257" s="1" t="s">
        <v>0</v>
      </c>
      <c r="L257" s="1" t="s">
        <v>0</v>
      </c>
      <c r="M257" s="1" t="s">
        <v>0</v>
      </c>
    </row>
    <row r="258" spans="1:13">
      <c r="A258" s="1">
        <v>25</v>
      </c>
      <c r="B258" s="1">
        <v>0.3</v>
      </c>
      <c r="C258" s="1">
        <v>10.5</v>
      </c>
      <c r="D258" s="1">
        <v>42.8</v>
      </c>
      <c r="E258" s="1">
        <v>0.2</v>
      </c>
      <c r="F258" s="1" t="s">
        <v>0</v>
      </c>
      <c r="G258" s="1">
        <v>0.7</v>
      </c>
      <c r="H258" s="1" t="s">
        <v>0</v>
      </c>
      <c r="I258" s="1" t="s">
        <v>0</v>
      </c>
      <c r="J258" s="1" t="s">
        <v>0</v>
      </c>
      <c r="K258" s="1" t="s">
        <v>0</v>
      </c>
      <c r="L258" s="1" t="s">
        <v>0</v>
      </c>
      <c r="M258" s="1" t="s">
        <v>0</v>
      </c>
    </row>
    <row r="259" spans="1:13">
      <c r="A259" s="1">
        <v>26</v>
      </c>
      <c r="B259" s="1">
        <v>4</v>
      </c>
      <c r="C259" s="1">
        <v>30.5</v>
      </c>
      <c r="D259" s="1">
        <v>0</v>
      </c>
      <c r="E259" s="1">
        <v>2.8</v>
      </c>
      <c r="F259" s="1">
        <v>5.4</v>
      </c>
      <c r="G259" s="1">
        <v>7.1</v>
      </c>
      <c r="H259" s="1" t="s">
        <v>0</v>
      </c>
      <c r="I259" s="1" t="s">
        <v>0</v>
      </c>
      <c r="J259" s="1">
        <v>0</v>
      </c>
      <c r="K259" s="1" t="s">
        <v>0</v>
      </c>
      <c r="L259" s="1" t="s">
        <v>0</v>
      </c>
      <c r="M259" s="1" t="s">
        <v>0</v>
      </c>
    </row>
    <row r="260" spans="1:13">
      <c r="A260" s="1">
        <v>27</v>
      </c>
      <c r="B260" s="1">
        <v>0.2</v>
      </c>
      <c r="C260" s="1">
        <v>0</v>
      </c>
      <c r="D260" s="1">
        <v>0.3</v>
      </c>
      <c r="E260" s="1" t="s">
        <v>0</v>
      </c>
      <c r="F260" s="1">
        <v>2.5</v>
      </c>
      <c r="G260" s="1">
        <v>0</v>
      </c>
      <c r="H260" s="1" t="s">
        <v>0</v>
      </c>
      <c r="I260" s="1" t="s">
        <v>0</v>
      </c>
      <c r="J260" s="1" t="s">
        <v>0</v>
      </c>
      <c r="K260" s="1" t="s">
        <v>0</v>
      </c>
      <c r="L260" s="1" t="s">
        <v>0</v>
      </c>
      <c r="M260" s="1" t="s">
        <v>0</v>
      </c>
    </row>
    <row r="261" spans="1:13">
      <c r="A261" s="1">
        <v>28</v>
      </c>
      <c r="B261" s="1">
        <v>0</v>
      </c>
      <c r="C261" s="1">
        <v>0.2</v>
      </c>
      <c r="D261" s="1">
        <v>0.9</v>
      </c>
      <c r="E261" s="1" t="s">
        <v>0</v>
      </c>
      <c r="F261" s="1">
        <v>45.8</v>
      </c>
      <c r="G261" s="1">
        <v>43.6</v>
      </c>
      <c r="H261" s="1" t="s">
        <v>0</v>
      </c>
      <c r="I261" s="1" t="s">
        <v>0</v>
      </c>
      <c r="J261" s="1" t="s">
        <v>0</v>
      </c>
      <c r="K261" s="1" t="s">
        <v>0</v>
      </c>
      <c r="L261" s="1" t="s">
        <v>0</v>
      </c>
      <c r="M261" s="1">
        <v>0.1</v>
      </c>
    </row>
    <row r="262" spans="1:13">
      <c r="A262" s="1">
        <v>29</v>
      </c>
      <c r="B262" s="1">
        <v>0.1</v>
      </c>
      <c r="C262" s="1">
        <v>2.1</v>
      </c>
      <c r="D262" s="1">
        <v>0</v>
      </c>
      <c r="E262" s="1">
        <v>15.9</v>
      </c>
      <c r="F262" s="1" t="s">
        <v>0</v>
      </c>
      <c r="G262" s="1">
        <v>0.1</v>
      </c>
      <c r="H262" s="1" t="s">
        <v>0</v>
      </c>
      <c r="I262" s="1" t="s">
        <v>0</v>
      </c>
      <c r="J262" s="1" t="s">
        <v>0</v>
      </c>
      <c r="K262" s="1">
        <v>7.5</v>
      </c>
      <c r="L262" s="1" t="s">
        <v>0</v>
      </c>
      <c r="M262" s="1" t="s">
        <v>0</v>
      </c>
    </row>
    <row r="263" spans="1:13">
      <c r="A263" s="1">
        <v>30</v>
      </c>
      <c r="B263" s="1">
        <v>0</v>
      </c>
      <c r="D263" s="1">
        <v>0</v>
      </c>
      <c r="E263" s="1">
        <v>16</v>
      </c>
      <c r="F263" s="1">
        <v>13.8</v>
      </c>
      <c r="G263" s="1">
        <v>45.4</v>
      </c>
      <c r="H263" s="1">
        <v>16.100000000000001</v>
      </c>
      <c r="I263" s="1">
        <v>1.5</v>
      </c>
      <c r="J263" s="1" t="s">
        <v>0</v>
      </c>
      <c r="K263" s="1">
        <v>0.2</v>
      </c>
      <c r="L263" s="1" t="s">
        <v>0</v>
      </c>
      <c r="M263" s="1">
        <v>0.1</v>
      </c>
    </row>
    <row r="264" spans="1:13">
      <c r="A264" s="1">
        <v>31</v>
      </c>
      <c r="B264" s="1">
        <v>0.5</v>
      </c>
      <c r="D264" s="1" t="s">
        <v>0</v>
      </c>
      <c r="F264" s="1">
        <v>59.3</v>
      </c>
      <c r="H264" s="1">
        <v>0.2</v>
      </c>
      <c r="I264" s="1">
        <v>136.80000000000001</v>
      </c>
      <c r="K264" s="1">
        <v>0</v>
      </c>
      <c r="M264" s="1" t="s">
        <v>0</v>
      </c>
    </row>
    <row r="265" spans="1:13">
      <c r="A265" s="1">
        <f>A232+1</f>
        <v>1969</v>
      </c>
      <c r="B265" s="1" t="s">
        <v>2</v>
      </c>
      <c r="C265" s="1" t="s">
        <v>3</v>
      </c>
      <c r="D265" s="1" t="s">
        <v>4</v>
      </c>
      <c r="E265" s="1" t="s">
        <v>5</v>
      </c>
      <c r="F265" s="1" t="s">
        <v>6</v>
      </c>
      <c r="G265" s="1" t="s">
        <v>7</v>
      </c>
      <c r="H265" s="1" t="s">
        <v>8</v>
      </c>
      <c r="I265" s="1" t="s">
        <v>9</v>
      </c>
      <c r="J265" s="1" t="s">
        <v>10</v>
      </c>
      <c r="K265" s="1" t="s">
        <v>11</v>
      </c>
      <c r="L265" s="1" t="s">
        <v>12</v>
      </c>
      <c r="M265" s="1" t="s">
        <v>13</v>
      </c>
    </row>
    <row r="267" spans="1:13">
      <c r="A267" s="1">
        <v>1</v>
      </c>
      <c r="B267" s="1">
        <v>1.2</v>
      </c>
      <c r="C267" s="1" t="s">
        <v>0</v>
      </c>
      <c r="D267" s="1">
        <v>1.4</v>
      </c>
      <c r="E267" s="1">
        <v>0</v>
      </c>
      <c r="F267" s="1">
        <v>1.2</v>
      </c>
      <c r="G267" s="1">
        <v>0</v>
      </c>
      <c r="H267" s="1">
        <v>0.3</v>
      </c>
      <c r="I267" s="1" t="s">
        <v>0</v>
      </c>
      <c r="J267" s="1" t="s">
        <v>0</v>
      </c>
      <c r="K267" s="1" t="s">
        <v>0</v>
      </c>
      <c r="L267" s="1">
        <v>7</v>
      </c>
      <c r="M267" s="1" t="s">
        <v>0</v>
      </c>
    </row>
    <row r="268" spans="1:13">
      <c r="A268" s="1">
        <v>2</v>
      </c>
      <c r="B268" s="1">
        <v>0</v>
      </c>
      <c r="C268" s="1" t="s">
        <v>0</v>
      </c>
      <c r="D268" s="1">
        <v>0</v>
      </c>
      <c r="E268" s="1">
        <v>2.2999999999999998</v>
      </c>
      <c r="F268" s="1">
        <v>0</v>
      </c>
      <c r="G268" s="1">
        <v>13.4</v>
      </c>
      <c r="H268" s="1">
        <v>5.7</v>
      </c>
      <c r="I268" s="1" t="s">
        <v>0</v>
      </c>
      <c r="J268" s="1">
        <v>2.5</v>
      </c>
      <c r="K268" s="1" t="s">
        <v>0</v>
      </c>
      <c r="L268" s="1">
        <v>19.600000000000001</v>
      </c>
      <c r="M268" s="1">
        <v>0</v>
      </c>
    </row>
    <row r="269" spans="1:13">
      <c r="A269" s="1">
        <v>3</v>
      </c>
      <c r="B269" s="1">
        <v>0.8</v>
      </c>
      <c r="C269" s="1">
        <v>1.7</v>
      </c>
      <c r="D269" s="1">
        <v>0</v>
      </c>
      <c r="E269" s="1">
        <v>2.8</v>
      </c>
      <c r="F269" s="1">
        <v>0.1</v>
      </c>
      <c r="G269" s="1">
        <v>4.0999999999999996</v>
      </c>
      <c r="H269" s="1">
        <v>0</v>
      </c>
      <c r="I269" s="1" t="s">
        <v>0</v>
      </c>
      <c r="J269" s="1">
        <v>60.7</v>
      </c>
      <c r="K269" s="1" t="s">
        <v>0</v>
      </c>
      <c r="L269" s="1">
        <v>2.7</v>
      </c>
      <c r="M269" s="1" t="s">
        <v>0</v>
      </c>
    </row>
    <row r="270" spans="1:13">
      <c r="A270" s="1">
        <v>4</v>
      </c>
      <c r="B270" s="1">
        <v>2.9</v>
      </c>
      <c r="C270" s="1" t="s">
        <v>0</v>
      </c>
      <c r="D270" s="1">
        <v>1.2</v>
      </c>
      <c r="E270" s="1">
        <v>7.7</v>
      </c>
      <c r="F270" s="1" t="s">
        <v>0</v>
      </c>
      <c r="G270" s="1">
        <v>0</v>
      </c>
      <c r="H270" s="1">
        <v>0.6</v>
      </c>
      <c r="I270" s="1">
        <v>28</v>
      </c>
      <c r="J270" s="1">
        <v>28.3</v>
      </c>
      <c r="K270" s="1" t="s">
        <v>0</v>
      </c>
      <c r="L270" s="1">
        <v>1</v>
      </c>
      <c r="M270" s="1" t="s">
        <v>0</v>
      </c>
    </row>
    <row r="271" spans="1:13">
      <c r="A271" s="1">
        <v>5</v>
      </c>
      <c r="B271" s="1">
        <v>0.5</v>
      </c>
      <c r="C271" s="1" t="s">
        <v>0</v>
      </c>
      <c r="D271" s="1">
        <v>4</v>
      </c>
      <c r="E271" s="1">
        <v>0</v>
      </c>
      <c r="F271" s="1">
        <v>0</v>
      </c>
      <c r="G271" s="1">
        <v>18.2</v>
      </c>
      <c r="H271" s="1" t="s">
        <v>0</v>
      </c>
      <c r="I271" s="1" t="s">
        <v>0</v>
      </c>
      <c r="J271" s="1">
        <v>63.1</v>
      </c>
      <c r="K271" s="1" t="s">
        <v>0</v>
      </c>
      <c r="L271" s="1" t="s">
        <v>0</v>
      </c>
      <c r="M271" s="1">
        <v>0</v>
      </c>
    </row>
    <row r="272" spans="1:13">
      <c r="A272" s="1">
        <v>6</v>
      </c>
      <c r="B272" s="1" t="s">
        <v>0</v>
      </c>
      <c r="C272" s="1" t="s">
        <v>0</v>
      </c>
      <c r="D272" s="1">
        <v>0.3</v>
      </c>
      <c r="E272" s="1" t="s">
        <v>0</v>
      </c>
      <c r="F272" s="1">
        <v>12.4</v>
      </c>
      <c r="G272" s="1">
        <v>4.0999999999999996</v>
      </c>
      <c r="H272" s="1">
        <v>0</v>
      </c>
      <c r="I272" s="1">
        <v>0.1</v>
      </c>
      <c r="J272" s="1">
        <v>14.2</v>
      </c>
      <c r="K272" s="1" t="s">
        <v>0</v>
      </c>
      <c r="L272" s="1" t="s">
        <v>0</v>
      </c>
      <c r="M272" s="1" t="s">
        <v>0</v>
      </c>
    </row>
    <row r="273" spans="1:13">
      <c r="A273" s="1">
        <v>7</v>
      </c>
      <c r="B273" s="1" t="s">
        <v>0</v>
      </c>
      <c r="C273" s="1" t="s">
        <v>0</v>
      </c>
      <c r="D273" s="1">
        <v>0.7</v>
      </c>
      <c r="E273" s="1">
        <v>0.1</v>
      </c>
      <c r="F273" s="1">
        <v>0</v>
      </c>
      <c r="G273" s="1">
        <v>0</v>
      </c>
      <c r="H273" s="1">
        <v>0</v>
      </c>
      <c r="I273" s="1">
        <v>1.4</v>
      </c>
      <c r="J273" s="1">
        <v>1.3</v>
      </c>
      <c r="K273" s="1" t="s">
        <v>0</v>
      </c>
      <c r="L273" s="1">
        <v>0</v>
      </c>
      <c r="M273" s="1">
        <v>0.1</v>
      </c>
    </row>
    <row r="274" spans="1:13">
      <c r="A274" s="1">
        <v>8</v>
      </c>
      <c r="B274" s="1" t="s">
        <v>0</v>
      </c>
      <c r="C274" s="1" t="s">
        <v>0</v>
      </c>
      <c r="D274" s="1">
        <v>0.4</v>
      </c>
      <c r="E274" s="1" t="s">
        <v>0</v>
      </c>
      <c r="F274" s="1">
        <v>37.6</v>
      </c>
      <c r="G274" s="1">
        <v>45.3</v>
      </c>
      <c r="H274" s="1">
        <v>1.5</v>
      </c>
      <c r="I274" s="1">
        <v>20</v>
      </c>
      <c r="J274" s="1">
        <v>7.7</v>
      </c>
      <c r="K274" s="1" t="s">
        <v>0</v>
      </c>
      <c r="L274" s="1" t="s">
        <v>0</v>
      </c>
      <c r="M274" s="1" t="s">
        <v>0</v>
      </c>
    </row>
    <row r="275" spans="1:13">
      <c r="A275" s="1">
        <v>9</v>
      </c>
      <c r="B275" s="1">
        <v>0.3</v>
      </c>
      <c r="C275" s="1" t="s">
        <v>0</v>
      </c>
      <c r="D275" s="1">
        <v>1</v>
      </c>
      <c r="E275" s="1" t="s">
        <v>0</v>
      </c>
      <c r="F275" s="1">
        <v>0</v>
      </c>
      <c r="G275" s="1">
        <v>37.799999999999997</v>
      </c>
      <c r="H275" s="1" t="s">
        <v>0</v>
      </c>
      <c r="I275" s="1">
        <v>1.3</v>
      </c>
      <c r="J275" s="1" t="s">
        <v>0</v>
      </c>
      <c r="K275" s="1" t="s">
        <v>0</v>
      </c>
      <c r="L275" s="1" t="s">
        <v>0</v>
      </c>
      <c r="M275" s="1" t="s">
        <v>0</v>
      </c>
    </row>
    <row r="276" spans="1:13">
      <c r="A276" s="1">
        <v>10</v>
      </c>
      <c r="B276" s="1" t="s">
        <v>0</v>
      </c>
      <c r="C276" s="1">
        <v>0.9</v>
      </c>
      <c r="D276" s="1" t="s">
        <v>0</v>
      </c>
      <c r="E276" s="1" t="s">
        <v>0</v>
      </c>
      <c r="F276" s="1">
        <v>16.2</v>
      </c>
      <c r="G276" s="1" t="s">
        <v>0</v>
      </c>
      <c r="H276" s="1" t="s">
        <v>0</v>
      </c>
      <c r="I276" s="1">
        <v>2.6</v>
      </c>
      <c r="J276" s="1" t="s">
        <v>0</v>
      </c>
      <c r="K276" s="1" t="s">
        <v>0</v>
      </c>
      <c r="L276" s="1" t="s">
        <v>0</v>
      </c>
      <c r="M276" s="1" t="s">
        <v>0</v>
      </c>
    </row>
    <row r="277" spans="1:13">
      <c r="A277" s="1">
        <v>11</v>
      </c>
      <c r="B277" s="1" t="s">
        <v>0</v>
      </c>
      <c r="C277" s="1">
        <v>0.9</v>
      </c>
      <c r="D277" s="1">
        <v>0.1</v>
      </c>
      <c r="E277" s="1">
        <v>1.2</v>
      </c>
      <c r="F277" s="1">
        <v>3.2</v>
      </c>
      <c r="G277" s="1">
        <v>87.5</v>
      </c>
      <c r="H277" s="1">
        <v>19.899999999999999</v>
      </c>
      <c r="I277" s="1">
        <v>0.4</v>
      </c>
      <c r="J277" s="1" t="s">
        <v>0</v>
      </c>
      <c r="K277" s="1" t="s">
        <v>0</v>
      </c>
      <c r="L277" s="1" t="s">
        <v>0</v>
      </c>
      <c r="M277" s="1" t="s">
        <v>0</v>
      </c>
    </row>
    <row r="278" spans="1:13">
      <c r="A278" s="1">
        <v>12</v>
      </c>
      <c r="B278" s="1">
        <v>5.2</v>
      </c>
      <c r="C278" s="1" t="s">
        <v>0</v>
      </c>
      <c r="D278" s="1" t="s">
        <v>0</v>
      </c>
      <c r="E278" s="1">
        <v>0</v>
      </c>
      <c r="F278" s="1" t="s">
        <v>0</v>
      </c>
      <c r="G278" s="1" t="s">
        <v>0</v>
      </c>
      <c r="H278" s="1">
        <v>43</v>
      </c>
      <c r="I278" s="1">
        <v>9.9</v>
      </c>
      <c r="J278" s="1">
        <v>12.1</v>
      </c>
      <c r="K278" s="1" t="s">
        <v>0</v>
      </c>
      <c r="L278" s="1" t="s">
        <v>0</v>
      </c>
      <c r="M278" s="1" t="s">
        <v>0</v>
      </c>
    </row>
    <row r="279" spans="1:13">
      <c r="A279" s="1">
        <v>13</v>
      </c>
      <c r="B279" s="1">
        <v>0</v>
      </c>
      <c r="C279" s="1">
        <v>0</v>
      </c>
      <c r="D279" s="1">
        <v>0</v>
      </c>
      <c r="E279" s="1">
        <v>0.7</v>
      </c>
      <c r="F279" s="1" t="s">
        <v>0</v>
      </c>
      <c r="G279" s="1">
        <v>1.3</v>
      </c>
      <c r="H279" s="1" t="s">
        <v>0</v>
      </c>
      <c r="I279" s="1">
        <v>1.2</v>
      </c>
      <c r="J279" s="1" t="s">
        <v>0</v>
      </c>
      <c r="K279" s="1">
        <v>0</v>
      </c>
      <c r="L279" s="1" t="s">
        <v>0</v>
      </c>
      <c r="M279" s="1" t="s">
        <v>0</v>
      </c>
    </row>
    <row r="280" spans="1:13">
      <c r="A280" s="1">
        <v>14</v>
      </c>
      <c r="B280" s="1">
        <v>1.7</v>
      </c>
      <c r="C280" s="1" t="s">
        <v>0</v>
      </c>
      <c r="D280" s="1" t="s">
        <v>0</v>
      </c>
      <c r="E280" s="1">
        <v>8.6999999999999993</v>
      </c>
      <c r="F280" s="1">
        <v>0</v>
      </c>
      <c r="G280" s="1">
        <v>0.3</v>
      </c>
      <c r="H280" s="1">
        <v>0</v>
      </c>
      <c r="I280" s="1">
        <v>2.7</v>
      </c>
      <c r="J280" s="1" t="s">
        <v>0</v>
      </c>
      <c r="K280" s="1" t="s">
        <v>0</v>
      </c>
      <c r="L280" s="1" t="s">
        <v>0</v>
      </c>
      <c r="M280" s="1" t="s">
        <v>0</v>
      </c>
    </row>
    <row r="281" spans="1:13">
      <c r="A281" s="1">
        <v>15</v>
      </c>
      <c r="B281" s="1">
        <v>0</v>
      </c>
      <c r="C281" s="1" t="s">
        <v>0</v>
      </c>
      <c r="D281" s="1">
        <v>0.1</v>
      </c>
      <c r="E281" s="1">
        <v>0.1</v>
      </c>
      <c r="F281" s="1">
        <v>14.8</v>
      </c>
      <c r="G281" s="1">
        <v>0</v>
      </c>
      <c r="H281" s="1" t="s">
        <v>0</v>
      </c>
      <c r="I281" s="1">
        <v>5.6</v>
      </c>
      <c r="J281" s="1" t="s">
        <v>0</v>
      </c>
      <c r="K281" s="1" t="s">
        <v>0</v>
      </c>
      <c r="L281" s="1" t="s">
        <v>0</v>
      </c>
      <c r="M281" s="1" t="s">
        <v>0</v>
      </c>
    </row>
    <row r="282" spans="1:13">
      <c r="A282" s="1">
        <v>16</v>
      </c>
      <c r="B282" s="1">
        <v>0</v>
      </c>
      <c r="C282" s="1">
        <v>0</v>
      </c>
      <c r="D282" s="1">
        <v>6.5</v>
      </c>
      <c r="E282" s="1">
        <v>18.5</v>
      </c>
      <c r="F282" s="1">
        <v>0</v>
      </c>
      <c r="G282" s="1">
        <v>0.8</v>
      </c>
      <c r="H282" s="1" t="s">
        <v>0</v>
      </c>
      <c r="I282" s="1">
        <v>6.2</v>
      </c>
      <c r="J282" s="1" t="s">
        <v>0</v>
      </c>
      <c r="K282" s="1" t="s">
        <v>0</v>
      </c>
      <c r="L282" s="1">
        <v>22</v>
      </c>
      <c r="M282" s="1" t="s">
        <v>0</v>
      </c>
    </row>
    <row r="283" spans="1:13">
      <c r="A283" s="1">
        <v>17</v>
      </c>
      <c r="B283" s="1">
        <v>0.3</v>
      </c>
      <c r="C283" s="1">
        <v>0</v>
      </c>
      <c r="D283" s="1">
        <v>0</v>
      </c>
      <c r="E283" s="1">
        <v>44</v>
      </c>
      <c r="F283" s="1">
        <v>0.4</v>
      </c>
      <c r="G283" s="1">
        <v>0.2</v>
      </c>
      <c r="H283" s="1">
        <v>0</v>
      </c>
      <c r="I283" s="1">
        <v>69.8</v>
      </c>
      <c r="J283" s="1">
        <v>0.6</v>
      </c>
      <c r="K283" s="1" t="s">
        <v>0</v>
      </c>
      <c r="L283" s="1">
        <v>0</v>
      </c>
      <c r="M283" s="1" t="s">
        <v>0</v>
      </c>
    </row>
    <row r="284" spans="1:13">
      <c r="A284" s="1">
        <v>18</v>
      </c>
      <c r="B284" s="1">
        <v>0.5</v>
      </c>
      <c r="C284" s="1" t="s">
        <v>0</v>
      </c>
      <c r="D284" s="1">
        <v>0</v>
      </c>
      <c r="E284" s="1">
        <v>0.9</v>
      </c>
      <c r="F284" s="1">
        <v>2.2000000000000002</v>
      </c>
      <c r="G284" s="1" t="s">
        <v>0</v>
      </c>
      <c r="H284" s="1">
        <v>0.4</v>
      </c>
      <c r="I284" s="1" t="s">
        <v>0</v>
      </c>
      <c r="J284" s="1">
        <v>0</v>
      </c>
      <c r="K284" s="1">
        <v>0</v>
      </c>
      <c r="L284" s="1">
        <v>0</v>
      </c>
      <c r="M284" s="1" t="s">
        <v>0</v>
      </c>
    </row>
    <row r="285" spans="1:13">
      <c r="A285" s="1">
        <v>19</v>
      </c>
      <c r="B285" s="1">
        <v>0.9</v>
      </c>
      <c r="C285" s="1" t="s">
        <v>0</v>
      </c>
      <c r="D285" s="1">
        <v>0</v>
      </c>
      <c r="E285" s="1">
        <v>0</v>
      </c>
      <c r="F285" s="1">
        <v>0.2</v>
      </c>
      <c r="G285" s="1" t="s">
        <v>0</v>
      </c>
      <c r="H285" s="1">
        <v>9.3000000000000007</v>
      </c>
      <c r="I285" s="1">
        <v>1.6</v>
      </c>
      <c r="J285" s="1">
        <v>34.200000000000003</v>
      </c>
      <c r="K285" s="1" t="s">
        <v>0</v>
      </c>
      <c r="L285" s="1">
        <v>0.2</v>
      </c>
      <c r="M285" s="1" t="s">
        <v>0</v>
      </c>
    </row>
    <row r="286" spans="1:13">
      <c r="A286" s="1">
        <v>20</v>
      </c>
      <c r="B286" s="1">
        <v>0.3</v>
      </c>
      <c r="C286" s="1" t="s">
        <v>0</v>
      </c>
      <c r="D286" s="1">
        <v>0</v>
      </c>
      <c r="E286" s="1">
        <v>0.4</v>
      </c>
      <c r="F286" s="1" t="s">
        <v>0</v>
      </c>
      <c r="G286" s="1" t="s">
        <v>0</v>
      </c>
      <c r="H286" s="1">
        <v>6.6</v>
      </c>
      <c r="I286" s="1" t="s">
        <v>0</v>
      </c>
      <c r="J286" s="1">
        <v>15</v>
      </c>
      <c r="K286" s="1">
        <v>0</v>
      </c>
      <c r="L286" s="1">
        <v>0.5</v>
      </c>
      <c r="M286" s="1" t="s">
        <v>0</v>
      </c>
    </row>
    <row r="287" spans="1:13">
      <c r="A287" s="1">
        <v>21</v>
      </c>
      <c r="B287" s="1">
        <v>1.3</v>
      </c>
      <c r="C287" s="1">
        <v>0</v>
      </c>
      <c r="D287" s="1" t="s">
        <v>0</v>
      </c>
      <c r="E287" s="1">
        <v>0.1</v>
      </c>
      <c r="F287" s="1" t="s">
        <v>0</v>
      </c>
      <c r="G287" s="1" t="s">
        <v>0</v>
      </c>
      <c r="H287" s="1">
        <v>27.9</v>
      </c>
      <c r="I287" s="1">
        <v>0.3</v>
      </c>
      <c r="J287" s="1">
        <v>14.3</v>
      </c>
      <c r="K287" s="1">
        <v>0.7</v>
      </c>
      <c r="L287" s="1">
        <v>0.6</v>
      </c>
      <c r="M287" s="1" t="s">
        <v>0</v>
      </c>
    </row>
    <row r="288" spans="1:13">
      <c r="A288" s="1">
        <v>22</v>
      </c>
      <c r="B288" s="1">
        <v>0.1</v>
      </c>
      <c r="C288" s="1">
        <v>0</v>
      </c>
      <c r="D288" s="1">
        <v>2.4</v>
      </c>
      <c r="E288" s="1">
        <v>0</v>
      </c>
      <c r="F288" s="1">
        <v>0.2</v>
      </c>
      <c r="G288" s="1">
        <v>1.4</v>
      </c>
      <c r="H288" s="1">
        <v>6.8</v>
      </c>
      <c r="I288" s="1" t="s">
        <v>0</v>
      </c>
      <c r="J288" s="1">
        <v>9.1</v>
      </c>
      <c r="K288" s="1">
        <v>0</v>
      </c>
      <c r="L288" s="1">
        <v>0</v>
      </c>
      <c r="M288" s="1" t="s">
        <v>0</v>
      </c>
    </row>
    <row r="289" spans="1:13">
      <c r="A289" s="1">
        <v>23</v>
      </c>
      <c r="B289" s="1">
        <v>0</v>
      </c>
      <c r="C289" s="1">
        <v>1.8</v>
      </c>
      <c r="D289" s="1">
        <v>2.1</v>
      </c>
      <c r="E289" s="1">
        <v>0.3</v>
      </c>
      <c r="F289" s="1" t="s">
        <v>0</v>
      </c>
      <c r="G289" s="1" t="s">
        <v>0</v>
      </c>
      <c r="H289" s="1" t="s">
        <v>0</v>
      </c>
      <c r="I289" s="1" t="s">
        <v>0</v>
      </c>
      <c r="J289" s="1" t="s">
        <v>0</v>
      </c>
      <c r="K289" s="1">
        <v>0</v>
      </c>
      <c r="L289" s="1" t="s">
        <v>0</v>
      </c>
      <c r="M289" s="1" t="s">
        <v>0</v>
      </c>
    </row>
    <row r="290" spans="1:13">
      <c r="A290" s="1">
        <v>24</v>
      </c>
      <c r="B290" s="1">
        <v>0</v>
      </c>
      <c r="C290" s="1">
        <v>1.4</v>
      </c>
      <c r="D290" s="1">
        <v>0</v>
      </c>
      <c r="E290" s="1">
        <v>0.1</v>
      </c>
      <c r="F290" s="1">
        <v>22.2</v>
      </c>
      <c r="G290" s="1" t="s">
        <v>0</v>
      </c>
      <c r="H290" s="1">
        <v>13.1</v>
      </c>
      <c r="I290" s="1" t="s">
        <v>0</v>
      </c>
      <c r="J290" s="1" t="s">
        <v>0</v>
      </c>
      <c r="K290" s="1">
        <v>0</v>
      </c>
      <c r="L290" s="1" t="s">
        <v>0</v>
      </c>
      <c r="M290" s="1" t="s">
        <v>0</v>
      </c>
    </row>
    <row r="291" spans="1:13">
      <c r="A291" s="1">
        <v>25</v>
      </c>
      <c r="B291" s="1" t="s">
        <v>0</v>
      </c>
      <c r="C291" s="1">
        <v>1.3</v>
      </c>
      <c r="D291" s="1" t="s">
        <v>0</v>
      </c>
      <c r="E291" s="1">
        <v>1.1000000000000001</v>
      </c>
      <c r="F291" s="1">
        <v>1.3</v>
      </c>
      <c r="G291" s="1">
        <v>11</v>
      </c>
      <c r="H291" s="1">
        <v>75.8</v>
      </c>
      <c r="I291" s="1">
        <v>0</v>
      </c>
      <c r="J291" s="1" t="s">
        <v>0</v>
      </c>
      <c r="K291" s="1">
        <v>0.8</v>
      </c>
      <c r="L291" s="1" t="s">
        <v>0</v>
      </c>
      <c r="M291" s="1" t="s">
        <v>0</v>
      </c>
    </row>
    <row r="292" spans="1:13">
      <c r="A292" s="1">
        <v>26</v>
      </c>
      <c r="B292" s="1" t="s">
        <v>0</v>
      </c>
      <c r="C292" s="1">
        <v>3.1</v>
      </c>
      <c r="D292" s="1" t="s">
        <v>0</v>
      </c>
      <c r="E292" s="1">
        <v>3</v>
      </c>
      <c r="F292" s="1">
        <v>3.7</v>
      </c>
      <c r="G292" s="1" t="s">
        <v>0</v>
      </c>
      <c r="H292" s="1">
        <v>11.4</v>
      </c>
      <c r="I292" s="1">
        <v>6.1</v>
      </c>
      <c r="J292" s="1" t="s">
        <v>0</v>
      </c>
      <c r="K292" s="1">
        <v>22.6</v>
      </c>
      <c r="L292" s="1" t="s">
        <v>0</v>
      </c>
      <c r="M292" s="1" t="s">
        <v>0</v>
      </c>
    </row>
    <row r="293" spans="1:13">
      <c r="A293" s="1">
        <v>27</v>
      </c>
      <c r="B293" s="1" t="s">
        <v>0</v>
      </c>
      <c r="C293" s="1">
        <v>0.6</v>
      </c>
      <c r="D293" s="1">
        <v>0</v>
      </c>
      <c r="E293" s="1" t="s">
        <v>0</v>
      </c>
      <c r="F293" s="1">
        <v>0.5</v>
      </c>
      <c r="G293" s="1" t="s">
        <v>0</v>
      </c>
      <c r="H293" s="1">
        <v>7.2</v>
      </c>
      <c r="I293" s="1">
        <v>1.5</v>
      </c>
      <c r="J293" s="1" t="s">
        <v>0</v>
      </c>
      <c r="K293" s="1">
        <v>0</v>
      </c>
      <c r="L293" s="1" t="s">
        <v>0</v>
      </c>
      <c r="M293" s="1" t="s">
        <v>0</v>
      </c>
    </row>
    <row r="294" spans="1:13">
      <c r="A294" s="1">
        <v>28</v>
      </c>
      <c r="B294" s="1" t="s">
        <v>0</v>
      </c>
      <c r="C294" s="1">
        <v>1.4</v>
      </c>
      <c r="D294" s="1">
        <v>0.6</v>
      </c>
      <c r="E294" s="1" t="s">
        <v>0</v>
      </c>
      <c r="F294" s="1" t="s">
        <v>0</v>
      </c>
      <c r="G294" s="1">
        <v>2.9</v>
      </c>
      <c r="H294" s="1" t="s">
        <v>0</v>
      </c>
      <c r="I294" s="1" t="s">
        <v>0</v>
      </c>
      <c r="J294" s="1" t="s">
        <v>0</v>
      </c>
      <c r="K294" s="1" t="s">
        <v>0</v>
      </c>
      <c r="L294" s="1" t="s">
        <v>0</v>
      </c>
      <c r="M294" s="1" t="s">
        <v>0</v>
      </c>
    </row>
    <row r="295" spans="1:13">
      <c r="A295" s="1">
        <v>29</v>
      </c>
      <c r="B295" s="1">
        <v>1.9</v>
      </c>
      <c r="D295" s="1">
        <v>0.1</v>
      </c>
      <c r="E295" s="1">
        <v>0</v>
      </c>
      <c r="F295" s="1" t="s">
        <v>0</v>
      </c>
      <c r="G295" s="1">
        <v>0.2</v>
      </c>
      <c r="H295" s="1" t="s">
        <v>0</v>
      </c>
      <c r="I295" s="1" t="s">
        <v>0</v>
      </c>
      <c r="J295" s="1">
        <v>5.9</v>
      </c>
      <c r="K295" s="1">
        <v>1.4</v>
      </c>
      <c r="L295" s="1" t="s">
        <v>0</v>
      </c>
      <c r="M295" s="1" t="s">
        <v>0</v>
      </c>
    </row>
    <row r="296" spans="1:13">
      <c r="A296" s="1">
        <v>30</v>
      </c>
      <c r="B296" s="1">
        <v>21</v>
      </c>
      <c r="D296" s="1">
        <v>0</v>
      </c>
      <c r="E296" s="1">
        <v>0</v>
      </c>
      <c r="F296" s="1">
        <v>0</v>
      </c>
      <c r="G296" s="1" t="s">
        <v>0</v>
      </c>
      <c r="H296" s="1">
        <v>1.6</v>
      </c>
      <c r="I296" s="1" t="s">
        <v>0</v>
      </c>
      <c r="J296" s="1">
        <v>10.4</v>
      </c>
      <c r="K296" s="1" t="s">
        <v>0</v>
      </c>
      <c r="L296" s="1" t="s">
        <v>0</v>
      </c>
      <c r="M296" s="1">
        <v>1.4</v>
      </c>
    </row>
    <row r="297" spans="1:13">
      <c r="A297" s="1">
        <v>31</v>
      </c>
      <c r="B297" s="1" t="s">
        <v>0</v>
      </c>
      <c r="D297" s="1">
        <v>0</v>
      </c>
      <c r="F297" s="1">
        <v>0.1</v>
      </c>
      <c r="H297" s="1">
        <v>2.1</v>
      </c>
      <c r="I297" s="1" t="s">
        <v>0</v>
      </c>
      <c r="K297" s="1">
        <v>21.3</v>
      </c>
      <c r="M297" s="1">
        <v>0</v>
      </c>
    </row>
    <row r="298" spans="1:13">
      <c r="A298" s="1">
        <f>A265+1</f>
        <v>1970</v>
      </c>
      <c r="B298" s="1" t="s">
        <v>2</v>
      </c>
      <c r="C298" s="1" t="s">
        <v>3</v>
      </c>
      <c r="D298" s="1" t="s">
        <v>4</v>
      </c>
      <c r="E298" s="1" t="s">
        <v>5</v>
      </c>
      <c r="F298" s="1" t="s">
        <v>6</v>
      </c>
      <c r="G298" s="1" t="s">
        <v>7</v>
      </c>
      <c r="H298" s="1" t="s">
        <v>8</v>
      </c>
      <c r="I298" s="1" t="s">
        <v>9</v>
      </c>
      <c r="J298" s="1" t="s">
        <v>10</v>
      </c>
      <c r="K298" s="1" t="s">
        <v>11</v>
      </c>
      <c r="L298" s="1" t="s">
        <v>12</v>
      </c>
      <c r="M298" s="1" t="s">
        <v>13</v>
      </c>
    </row>
    <row r="300" spans="1:13">
      <c r="A300" s="1">
        <v>1</v>
      </c>
      <c r="B300" s="1" t="s">
        <v>0</v>
      </c>
      <c r="C300" s="1" t="s">
        <v>0</v>
      </c>
      <c r="D300" s="1">
        <v>1.9</v>
      </c>
      <c r="E300" s="1">
        <v>1</v>
      </c>
      <c r="F300" s="1" t="s">
        <v>0</v>
      </c>
      <c r="G300" s="1">
        <v>50.4</v>
      </c>
      <c r="H300" s="1">
        <v>0</v>
      </c>
      <c r="I300" s="1" t="s">
        <v>0</v>
      </c>
      <c r="J300" s="1">
        <v>0.3</v>
      </c>
      <c r="K300" s="1">
        <v>0.2</v>
      </c>
      <c r="L300" s="1">
        <v>0</v>
      </c>
      <c r="M300" s="1">
        <v>0.6</v>
      </c>
    </row>
    <row r="301" spans="1:13">
      <c r="A301" s="1">
        <v>2</v>
      </c>
      <c r="B301" s="1">
        <v>0</v>
      </c>
      <c r="C301" s="1">
        <v>0</v>
      </c>
      <c r="D301" s="1">
        <v>0.7</v>
      </c>
      <c r="E301" s="1">
        <v>0</v>
      </c>
      <c r="F301" s="1">
        <v>0</v>
      </c>
      <c r="G301" s="1">
        <v>1.3</v>
      </c>
      <c r="H301" s="1" t="s">
        <v>0</v>
      </c>
      <c r="I301" s="1" t="s">
        <v>0</v>
      </c>
      <c r="J301" s="1" t="s">
        <v>0</v>
      </c>
      <c r="K301" s="1" t="s">
        <v>0</v>
      </c>
      <c r="L301" s="1" t="s">
        <v>0</v>
      </c>
      <c r="M301" s="1">
        <v>0.7</v>
      </c>
    </row>
    <row r="302" spans="1:13">
      <c r="A302" s="1">
        <v>3</v>
      </c>
      <c r="B302" s="1" t="s">
        <v>0</v>
      </c>
      <c r="C302" s="1" t="s">
        <v>0</v>
      </c>
      <c r="D302" s="1">
        <v>1.3</v>
      </c>
      <c r="E302" s="1" t="s">
        <v>0</v>
      </c>
      <c r="F302" s="1">
        <v>2.1</v>
      </c>
      <c r="G302" s="1">
        <v>18.600000000000001</v>
      </c>
      <c r="H302" s="1">
        <v>0</v>
      </c>
      <c r="I302" s="1" t="s">
        <v>0</v>
      </c>
      <c r="J302" s="1" t="s">
        <v>0</v>
      </c>
      <c r="K302" s="1" t="s">
        <v>0</v>
      </c>
      <c r="L302" s="1" t="s">
        <v>0</v>
      </c>
      <c r="M302" s="1">
        <v>2</v>
      </c>
    </row>
    <row r="303" spans="1:13">
      <c r="A303" s="1">
        <v>4</v>
      </c>
      <c r="B303" s="1" t="s">
        <v>0</v>
      </c>
      <c r="C303" s="1">
        <v>0</v>
      </c>
      <c r="D303" s="1">
        <v>0</v>
      </c>
      <c r="E303" s="1" t="s">
        <v>0</v>
      </c>
      <c r="F303" s="1" t="s">
        <v>0</v>
      </c>
      <c r="G303" s="1">
        <v>15.1</v>
      </c>
      <c r="H303" s="1">
        <v>41.3</v>
      </c>
      <c r="I303" s="1">
        <v>1.2</v>
      </c>
      <c r="J303" s="1" t="s">
        <v>0</v>
      </c>
      <c r="K303" s="1" t="s">
        <v>0</v>
      </c>
      <c r="L303" s="1" t="s">
        <v>0</v>
      </c>
      <c r="M303" s="1" t="s">
        <v>0</v>
      </c>
    </row>
    <row r="304" spans="1:13">
      <c r="A304" s="1">
        <v>5</v>
      </c>
      <c r="B304" s="1" t="s">
        <v>0</v>
      </c>
      <c r="C304" s="1">
        <v>0.9</v>
      </c>
      <c r="D304" s="1">
        <v>0</v>
      </c>
      <c r="E304" s="1">
        <v>0.4</v>
      </c>
      <c r="F304" s="1" t="s">
        <v>0</v>
      </c>
      <c r="G304" s="1" t="s">
        <v>0</v>
      </c>
      <c r="H304" s="1" t="s">
        <v>0</v>
      </c>
      <c r="I304" s="1">
        <v>4.4000000000000004</v>
      </c>
      <c r="J304" s="1">
        <v>2.8</v>
      </c>
      <c r="K304" s="1" t="s">
        <v>0</v>
      </c>
      <c r="L304" s="1" t="s">
        <v>0</v>
      </c>
      <c r="M304" s="1" t="s">
        <v>0</v>
      </c>
    </row>
    <row r="305" spans="1:13">
      <c r="A305" s="1">
        <v>6</v>
      </c>
      <c r="B305" s="1" t="s">
        <v>0</v>
      </c>
      <c r="C305" s="1">
        <v>0</v>
      </c>
      <c r="D305" s="1">
        <v>0.8</v>
      </c>
      <c r="E305" s="1">
        <v>0.6</v>
      </c>
      <c r="F305" s="1" t="s">
        <v>0</v>
      </c>
      <c r="G305" s="1" t="s">
        <v>0</v>
      </c>
      <c r="H305" s="1" t="s">
        <v>0</v>
      </c>
      <c r="I305" s="1">
        <v>0</v>
      </c>
      <c r="J305" s="1">
        <v>38.799999999999997</v>
      </c>
      <c r="K305" s="1" t="s">
        <v>0</v>
      </c>
      <c r="L305" s="1" t="s">
        <v>0</v>
      </c>
      <c r="M305" s="1" t="s">
        <v>0</v>
      </c>
    </row>
    <row r="306" spans="1:13">
      <c r="A306" s="1">
        <v>7</v>
      </c>
      <c r="B306" s="1" t="s">
        <v>0</v>
      </c>
      <c r="C306" s="1">
        <v>0.3</v>
      </c>
      <c r="D306" s="1">
        <v>1.4</v>
      </c>
      <c r="E306" s="1">
        <v>0</v>
      </c>
      <c r="F306" s="1" t="s">
        <v>0</v>
      </c>
      <c r="G306" s="1" t="s">
        <v>0</v>
      </c>
      <c r="H306" s="1" t="s">
        <v>0</v>
      </c>
      <c r="I306" s="1">
        <v>0</v>
      </c>
      <c r="J306" s="1">
        <v>14.3</v>
      </c>
      <c r="K306" s="1" t="s">
        <v>0</v>
      </c>
      <c r="L306" s="1" t="s">
        <v>0</v>
      </c>
      <c r="M306" s="1">
        <v>0.2</v>
      </c>
    </row>
    <row r="307" spans="1:13">
      <c r="A307" s="1">
        <v>8</v>
      </c>
      <c r="B307" s="1">
        <v>0</v>
      </c>
      <c r="C307" s="1">
        <v>0.2</v>
      </c>
      <c r="D307" s="1">
        <v>0.1</v>
      </c>
      <c r="E307" s="1">
        <v>0</v>
      </c>
      <c r="F307" s="1" t="s">
        <v>0</v>
      </c>
      <c r="G307" s="1">
        <v>18</v>
      </c>
      <c r="H307" s="1">
        <v>14.4</v>
      </c>
      <c r="I307" s="1">
        <v>1.5</v>
      </c>
      <c r="J307" s="1" t="s">
        <v>0</v>
      </c>
      <c r="K307" s="1" t="s">
        <v>0</v>
      </c>
      <c r="L307" s="1">
        <v>0</v>
      </c>
      <c r="M307" s="1">
        <v>0.4</v>
      </c>
    </row>
    <row r="308" spans="1:13">
      <c r="A308" s="1">
        <v>9</v>
      </c>
      <c r="B308" s="1">
        <v>0.8</v>
      </c>
      <c r="C308" s="1">
        <v>0.1</v>
      </c>
      <c r="D308" s="1">
        <v>0</v>
      </c>
      <c r="E308" s="1">
        <v>0.1</v>
      </c>
      <c r="F308" s="1" t="s">
        <v>0</v>
      </c>
      <c r="G308" s="1" t="s">
        <v>0</v>
      </c>
      <c r="H308" s="1">
        <v>0</v>
      </c>
      <c r="I308" s="1">
        <v>8.6999999999999993</v>
      </c>
      <c r="J308" s="1" t="s">
        <v>0</v>
      </c>
      <c r="K308" s="1">
        <v>0.1</v>
      </c>
      <c r="L308" s="1">
        <v>1.2</v>
      </c>
      <c r="M308" s="1">
        <v>0</v>
      </c>
    </row>
    <row r="309" spans="1:13">
      <c r="A309" s="1">
        <v>10</v>
      </c>
      <c r="B309" s="1">
        <v>1</v>
      </c>
      <c r="C309" s="1">
        <v>1.6</v>
      </c>
      <c r="D309" s="1">
        <v>0.8</v>
      </c>
      <c r="E309" s="1">
        <v>0.1</v>
      </c>
      <c r="F309" s="1" t="s">
        <v>0</v>
      </c>
      <c r="G309" s="1">
        <v>0.8</v>
      </c>
      <c r="H309" s="1">
        <v>19.7</v>
      </c>
      <c r="I309" s="1">
        <v>6.3</v>
      </c>
      <c r="J309" s="1">
        <v>0.6</v>
      </c>
      <c r="K309" s="1">
        <v>0</v>
      </c>
      <c r="L309" s="1">
        <v>0.5</v>
      </c>
      <c r="M309" s="1">
        <v>2.7</v>
      </c>
    </row>
    <row r="310" spans="1:13">
      <c r="A310" s="1">
        <v>11</v>
      </c>
      <c r="B310" s="1" t="s">
        <v>0</v>
      </c>
      <c r="C310" s="1">
        <v>1.8</v>
      </c>
      <c r="D310" s="1">
        <v>0.9</v>
      </c>
      <c r="E310" s="1" t="s">
        <v>0</v>
      </c>
      <c r="F310" s="1" t="s">
        <v>0</v>
      </c>
      <c r="G310" s="1">
        <v>22.8</v>
      </c>
      <c r="H310" s="1">
        <v>0</v>
      </c>
      <c r="I310" s="1">
        <v>20.2</v>
      </c>
      <c r="J310" s="1">
        <v>3.6</v>
      </c>
      <c r="K310" s="1">
        <v>10.7</v>
      </c>
      <c r="L310" s="1" t="s">
        <v>0</v>
      </c>
      <c r="M310" s="1" t="s">
        <v>0</v>
      </c>
    </row>
    <row r="311" spans="1:13">
      <c r="A311" s="1">
        <v>12</v>
      </c>
      <c r="B311" s="1" t="s">
        <v>0</v>
      </c>
      <c r="C311" s="1">
        <v>3.3</v>
      </c>
      <c r="D311" s="1">
        <v>1.3</v>
      </c>
      <c r="E311" s="1">
        <v>11.1</v>
      </c>
      <c r="F311" s="1" t="s">
        <v>0</v>
      </c>
      <c r="G311" s="1">
        <v>0.6</v>
      </c>
      <c r="H311" s="1" t="s">
        <v>0</v>
      </c>
      <c r="I311" s="1" t="s">
        <v>0</v>
      </c>
      <c r="J311" s="1">
        <v>18.600000000000001</v>
      </c>
      <c r="K311" s="1">
        <v>13</v>
      </c>
      <c r="L311" s="1" t="s">
        <v>0</v>
      </c>
      <c r="M311" s="1">
        <v>0</v>
      </c>
    </row>
    <row r="312" spans="1:13">
      <c r="A312" s="1">
        <v>13</v>
      </c>
      <c r="B312" s="1" t="s">
        <v>0</v>
      </c>
      <c r="C312" s="1" t="s">
        <v>0</v>
      </c>
      <c r="D312" s="1">
        <v>0.1</v>
      </c>
      <c r="E312" s="1">
        <v>5.6</v>
      </c>
      <c r="F312" s="1">
        <v>3.5</v>
      </c>
      <c r="G312" s="1">
        <v>4.2</v>
      </c>
      <c r="H312" s="1">
        <v>0</v>
      </c>
      <c r="I312" s="1">
        <v>0.6</v>
      </c>
      <c r="J312" s="1" t="s">
        <v>0</v>
      </c>
      <c r="K312" s="1" t="s">
        <v>0</v>
      </c>
      <c r="L312" s="1" t="s">
        <v>0</v>
      </c>
      <c r="M312" s="1">
        <v>2.5</v>
      </c>
    </row>
    <row r="313" spans="1:13">
      <c r="A313" s="1">
        <v>14</v>
      </c>
      <c r="B313" s="1">
        <v>0.4</v>
      </c>
      <c r="C313" s="1" t="s">
        <v>0</v>
      </c>
      <c r="D313" s="1">
        <v>0.4</v>
      </c>
      <c r="E313" s="1" t="s">
        <v>0</v>
      </c>
      <c r="F313" s="1">
        <v>6.8</v>
      </c>
      <c r="G313" s="1" t="s">
        <v>0</v>
      </c>
      <c r="H313" s="1" t="s">
        <v>0</v>
      </c>
      <c r="I313" s="1" t="s">
        <v>0</v>
      </c>
      <c r="J313" s="1">
        <v>2.2999999999999998</v>
      </c>
      <c r="K313" s="1">
        <v>0</v>
      </c>
      <c r="L313" s="1" t="s">
        <v>0</v>
      </c>
      <c r="M313" s="1">
        <v>3.8</v>
      </c>
    </row>
    <row r="314" spans="1:13">
      <c r="A314" s="1">
        <v>15</v>
      </c>
      <c r="B314" s="1">
        <v>0</v>
      </c>
      <c r="C314" s="1">
        <v>0</v>
      </c>
      <c r="D314" s="1">
        <v>1</v>
      </c>
      <c r="E314" s="1" t="s">
        <v>0</v>
      </c>
      <c r="F314" s="1" t="s">
        <v>0</v>
      </c>
      <c r="G314" s="1" t="s">
        <v>0</v>
      </c>
      <c r="H314" s="1">
        <v>16.600000000000001</v>
      </c>
      <c r="I314" s="1">
        <v>45.7</v>
      </c>
      <c r="J314" s="1">
        <v>0.2</v>
      </c>
      <c r="K314" s="1" t="s">
        <v>0</v>
      </c>
      <c r="L314" s="1">
        <v>6</v>
      </c>
      <c r="M314" s="1">
        <v>1.3</v>
      </c>
    </row>
    <row r="315" spans="1:13">
      <c r="A315" s="1">
        <v>16</v>
      </c>
      <c r="B315" s="1" t="s">
        <v>0</v>
      </c>
      <c r="C315" s="1">
        <v>0</v>
      </c>
      <c r="D315" s="1">
        <v>0</v>
      </c>
      <c r="E315" s="1">
        <v>0.2</v>
      </c>
      <c r="F315" s="1" t="s">
        <v>0</v>
      </c>
      <c r="G315" s="1" t="s">
        <v>0</v>
      </c>
      <c r="H315" s="1">
        <v>10.5</v>
      </c>
      <c r="I315" s="1">
        <v>28.9</v>
      </c>
      <c r="J315" s="1">
        <v>7.5</v>
      </c>
      <c r="K315" s="1" t="s">
        <v>0</v>
      </c>
      <c r="L315" s="1" t="s">
        <v>0</v>
      </c>
      <c r="M315" s="1" t="s">
        <v>0</v>
      </c>
    </row>
    <row r="316" spans="1:13">
      <c r="A316" s="1">
        <v>17</v>
      </c>
      <c r="B316" s="1">
        <v>0.5</v>
      </c>
      <c r="C316" s="1">
        <v>0</v>
      </c>
      <c r="D316" s="1" t="s">
        <v>0</v>
      </c>
      <c r="E316" s="1">
        <v>0</v>
      </c>
      <c r="F316" s="1" t="s">
        <v>0</v>
      </c>
      <c r="G316" s="1" t="s">
        <v>0</v>
      </c>
      <c r="H316" s="1">
        <v>0.3</v>
      </c>
      <c r="I316" s="1">
        <v>3.4</v>
      </c>
      <c r="J316" s="1">
        <v>0</v>
      </c>
      <c r="K316" s="1" t="s">
        <v>0</v>
      </c>
      <c r="L316" s="1" t="s">
        <v>0</v>
      </c>
      <c r="M316" s="1" t="s">
        <v>0</v>
      </c>
    </row>
    <row r="317" spans="1:13">
      <c r="A317" s="1">
        <v>18</v>
      </c>
      <c r="B317" s="1">
        <v>0.4</v>
      </c>
      <c r="C317" s="1">
        <v>0.2</v>
      </c>
      <c r="D317" s="1" t="s">
        <v>0</v>
      </c>
      <c r="E317" s="1">
        <v>0.3</v>
      </c>
      <c r="F317" s="1">
        <v>0</v>
      </c>
      <c r="G317" s="1">
        <v>0</v>
      </c>
      <c r="H317" s="1">
        <v>0</v>
      </c>
      <c r="I317" s="1">
        <v>11.8</v>
      </c>
      <c r="J317" s="1">
        <v>0</v>
      </c>
      <c r="K317" s="1">
        <v>0</v>
      </c>
      <c r="L317" s="1" t="s">
        <v>0</v>
      </c>
      <c r="M317" s="1">
        <v>0</v>
      </c>
    </row>
    <row r="318" spans="1:13">
      <c r="A318" s="1">
        <v>19</v>
      </c>
      <c r="B318" s="1" t="s">
        <v>0</v>
      </c>
      <c r="C318" s="1">
        <v>1.6</v>
      </c>
      <c r="D318" s="1" t="s">
        <v>0</v>
      </c>
      <c r="E318" s="1">
        <v>31.3</v>
      </c>
      <c r="F318" s="1">
        <v>56.3</v>
      </c>
      <c r="G318" s="1">
        <v>1.2</v>
      </c>
      <c r="H318" s="1" t="s">
        <v>0</v>
      </c>
      <c r="I318" s="1">
        <v>5</v>
      </c>
      <c r="J318" s="1">
        <v>0.1</v>
      </c>
      <c r="K318" s="1" t="s">
        <v>0</v>
      </c>
      <c r="L318" s="1" t="s">
        <v>0</v>
      </c>
      <c r="M318" s="1">
        <v>0</v>
      </c>
    </row>
    <row r="319" spans="1:13">
      <c r="A319" s="1">
        <v>20</v>
      </c>
      <c r="B319" s="1" t="s">
        <v>0</v>
      </c>
      <c r="C319" s="1" t="s">
        <v>0</v>
      </c>
      <c r="D319" s="1">
        <v>0.7</v>
      </c>
      <c r="E319" s="1">
        <v>2.7</v>
      </c>
      <c r="F319" s="1">
        <v>13.7</v>
      </c>
      <c r="G319" s="1">
        <v>38.5</v>
      </c>
      <c r="H319" s="1">
        <v>9.8000000000000007</v>
      </c>
      <c r="I319" s="1">
        <v>9.9</v>
      </c>
      <c r="J319" s="1">
        <v>0.1</v>
      </c>
      <c r="K319" s="1" t="s">
        <v>0</v>
      </c>
      <c r="L319" s="1" t="s">
        <v>0</v>
      </c>
      <c r="M319" s="1" t="s">
        <v>0</v>
      </c>
    </row>
    <row r="320" spans="1:13">
      <c r="A320" s="1">
        <v>21</v>
      </c>
      <c r="B320" s="1" t="s">
        <v>0</v>
      </c>
      <c r="C320" s="1" t="s">
        <v>0</v>
      </c>
      <c r="D320" s="1">
        <v>0.9</v>
      </c>
      <c r="E320" s="1">
        <v>1.1000000000000001</v>
      </c>
      <c r="F320" s="1">
        <v>1.8</v>
      </c>
      <c r="G320" s="1">
        <v>13.8</v>
      </c>
      <c r="H320" s="1">
        <v>0.3</v>
      </c>
      <c r="I320" s="1">
        <v>0.5</v>
      </c>
      <c r="J320" s="1">
        <v>2.5</v>
      </c>
      <c r="K320" s="1" t="s">
        <v>0</v>
      </c>
      <c r="L320" s="1">
        <v>0.1</v>
      </c>
      <c r="M320" s="1" t="s">
        <v>0</v>
      </c>
    </row>
    <row r="321" spans="1:13">
      <c r="A321" s="1">
        <v>22</v>
      </c>
      <c r="B321" s="1" t="s">
        <v>0</v>
      </c>
      <c r="C321" s="1">
        <v>0</v>
      </c>
      <c r="D321" s="1">
        <v>4.2</v>
      </c>
      <c r="E321" s="1">
        <v>13.2</v>
      </c>
      <c r="F321" s="1">
        <v>0.1</v>
      </c>
      <c r="G321" s="1">
        <v>0</v>
      </c>
      <c r="H321" s="1">
        <v>3</v>
      </c>
      <c r="I321" s="1">
        <v>0</v>
      </c>
      <c r="J321" s="1" t="s">
        <v>0</v>
      </c>
      <c r="K321" s="1">
        <v>0</v>
      </c>
      <c r="L321" s="1">
        <v>10.7</v>
      </c>
      <c r="M321" s="1" t="s">
        <v>0</v>
      </c>
    </row>
    <row r="322" spans="1:13">
      <c r="A322" s="1">
        <v>23</v>
      </c>
      <c r="B322" s="1">
        <v>2.8</v>
      </c>
      <c r="C322" s="1">
        <v>0</v>
      </c>
      <c r="D322" s="1">
        <v>4.0999999999999996</v>
      </c>
      <c r="E322" s="1">
        <v>31.8</v>
      </c>
      <c r="F322" s="1">
        <v>0</v>
      </c>
      <c r="G322" s="1">
        <v>0</v>
      </c>
      <c r="H322" s="1">
        <v>0.1</v>
      </c>
      <c r="I322" s="1">
        <v>13.4</v>
      </c>
      <c r="J322" s="1" t="s">
        <v>0</v>
      </c>
      <c r="K322" s="1" t="s">
        <v>0</v>
      </c>
      <c r="L322" s="1">
        <v>1.6</v>
      </c>
      <c r="M322" s="1" t="s">
        <v>1</v>
      </c>
    </row>
    <row r="323" spans="1:13">
      <c r="A323" s="1">
        <v>24</v>
      </c>
      <c r="B323" s="1">
        <v>1.1000000000000001</v>
      </c>
      <c r="C323" s="1">
        <v>0.2</v>
      </c>
      <c r="D323" s="1">
        <v>5.6</v>
      </c>
      <c r="E323" s="1">
        <v>0</v>
      </c>
      <c r="F323" s="1">
        <v>0.6</v>
      </c>
      <c r="G323" s="1">
        <v>32.700000000000003</v>
      </c>
      <c r="H323" s="1">
        <v>1.8</v>
      </c>
      <c r="I323" s="1">
        <v>3.8</v>
      </c>
      <c r="J323" s="1">
        <v>5.6</v>
      </c>
      <c r="K323" s="1" t="s">
        <v>0</v>
      </c>
      <c r="L323" s="1">
        <v>0</v>
      </c>
      <c r="M323" s="1" t="s">
        <v>0</v>
      </c>
    </row>
    <row r="324" spans="1:13">
      <c r="A324" s="1">
        <v>25</v>
      </c>
      <c r="B324" s="1">
        <v>0.6</v>
      </c>
      <c r="C324" s="1">
        <v>0.3</v>
      </c>
      <c r="D324" s="1">
        <v>2.5</v>
      </c>
      <c r="E324" s="1">
        <v>0</v>
      </c>
      <c r="F324" s="1">
        <v>0.8</v>
      </c>
      <c r="G324" s="1" t="s">
        <v>0</v>
      </c>
      <c r="H324" s="1">
        <v>79.2</v>
      </c>
      <c r="I324" s="1">
        <v>2.1</v>
      </c>
      <c r="J324" s="1" t="s">
        <v>0</v>
      </c>
      <c r="K324" s="1" t="s">
        <v>0</v>
      </c>
      <c r="L324" s="1" t="s">
        <v>0</v>
      </c>
      <c r="M324" s="1" t="s">
        <v>0</v>
      </c>
    </row>
    <row r="325" spans="1:13">
      <c r="A325" s="1">
        <v>26</v>
      </c>
      <c r="B325" s="1">
        <v>1.2</v>
      </c>
      <c r="C325" s="1">
        <v>0</v>
      </c>
      <c r="D325" s="1">
        <v>1.7</v>
      </c>
      <c r="E325" s="1">
        <v>14.7</v>
      </c>
      <c r="F325" s="1">
        <v>1</v>
      </c>
      <c r="G325" s="1">
        <v>38.799999999999997</v>
      </c>
      <c r="H325" s="1">
        <v>0.8</v>
      </c>
      <c r="I325" s="1">
        <v>4.2</v>
      </c>
      <c r="J325" s="1">
        <v>0</v>
      </c>
      <c r="K325" s="1">
        <v>25.7</v>
      </c>
      <c r="L325" s="1" t="s">
        <v>0</v>
      </c>
      <c r="M325" s="1" t="s">
        <v>0</v>
      </c>
    </row>
    <row r="326" spans="1:13">
      <c r="A326" s="1">
        <v>27</v>
      </c>
      <c r="B326" s="1">
        <v>1.4</v>
      </c>
      <c r="C326" s="1">
        <v>0</v>
      </c>
      <c r="D326" s="1">
        <v>0</v>
      </c>
      <c r="E326" s="1">
        <v>5.0999999999999996</v>
      </c>
      <c r="F326" s="1">
        <v>0</v>
      </c>
      <c r="G326" s="1">
        <v>4.3</v>
      </c>
      <c r="H326" s="1">
        <v>11.5</v>
      </c>
      <c r="I326" s="1">
        <v>15.9</v>
      </c>
      <c r="J326" s="1">
        <v>7.8</v>
      </c>
      <c r="K326" s="1">
        <v>31.9</v>
      </c>
      <c r="L326" s="1">
        <v>0</v>
      </c>
      <c r="M326" s="1">
        <v>0.6</v>
      </c>
    </row>
    <row r="327" spans="1:13">
      <c r="A327" s="1">
        <v>28</v>
      </c>
      <c r="B327" s="1">
        <v>0.5</v>
      </c>
      <c r="C327" s="1">
        <v>2.2000000000000002</v>
      </c>
      <c r="D327" s="1">
        <v>0.6</v>
      </c>
      <c r="E327" s="1" t="s">
        <v>0</v>
      </c>
      <c r="F327" s="1" t="s">
        <v>0</v>
      </c>
      <c r="G327" s="1">
        <v>8.1</v>
      </c>
      <c r="H327" s="1">
        <v>48.3</v>
      </c>
      <c r="I327" s="1">
        <v>5.7</v>
      </c>
      <c r="J327" s="1">
        <v>14.7</v>
      </c>
      <c r="K327" s="1" t="s">
        <v>0</v>
      </c>
      <c r="L327" s="1">
        <v>0</v>
      </c>
      <c r="M327" s="1">
        <v>0</v>
      </c>
    </row>
    <row r="328" spans="1:13">
      <c r="A328" s="1">
        <v>29</v>
      </c>
      <c r="B328" s="1">
        <v>0</v>
      </c>
      <c r="D328" s="1">
        <v>0</v>
      </c>
      <c r="E328" s="1">
        <v>0</v>
      </c>
      <c r="F328" s="1">
        <v>1.5</v>
      </c>
      <c r="G328" s="1">
        <v>2.4</v>
      </c>
      <c r="H328" s="1">
        <v>7.2</v>
      </c>
      <c r="I328" s="1" t="s">
        <v>0</v>
      </c>
      <c r="J328" s="1">
        <v>49.6</v>
      </c>
      <c r="K328" s="1" t="s">
        <v>0</v>
      </c>
      <c r="L328" s="1">
        <v>0.2</v>
      </c>
      <c r="M328" s="1">
        <v>1.2</v>
      </c>
    </row>
    <row r="329" spans="1:13">
      <c r="A329" s="1">
        <v>30</v>
      </c>
      <c r="B329" s="1">
        <v>0.4</v>
      </c>
      <c r="D329" s="1">
        <v>0.5</v>
      </c>
      <c r="E329" s="1">
        <v>5.6</v>
      </c>
      <c r="F329" s="1">
        <v>10.7</v>
      </c>
      <c r="G329" s="1" t="s">
        <v>0</v>
      </c>
      <c r="H329" s="1">
        <v>21.8</v>
      </c>
      <c r="I329" s="1">
        <v>0</v>
      </c>
      <c r="J329" s="1">
        <v>7.4</v>
      </c>
      <c r="K329" s="1">
        <v>0</v>
      </c>
      <c r="L329" s="1">
        <v>3.3</v>
      </c>
      <c r="M329" s="1">
        <v>0.1</v>
      </c>
    </row>
    <row r="330" spans="1:13">
      <c r="A330" s="1">
        <v>31</v>
      </c>
      <c r="B330" s="1" t="s">
        <v>0</v>
      </c>
      <c r="D330" s="1">
        <v>2.1</v>
      </c>
      <c r="F330" s="1">
        <v>0.1</v>
      </c>
      <c r="H330" s="1">
        <v>0</v>
      </c>
      <c r="I330" s="1">
        <v>59.5</v>
      </c>
      <c r="K330" s="1">
        <v>0</v>
      </c>
      <c r="M330" s="1" t="s">
        <v>0</v>
      </c>
    </row>
    <row r="331" spans="1:13">
      <c r="A331" s="1">
        <f>A298+1</f>
        <v>1971</v>
      </c>
      <c r="B331" s="1" t="s">
        <v>2</v>
      </c>
      <c r="C331" s="1" t="s">
        <v>3</v>
      </c>
      <c r="D331" s="1" t="s">
        <v>4</v>
      </c>
      <c r="E331" s="1" t="s">
        <v>5</v>
      </c>
      <c r="F331" s="1" t="s">
        <v>6</v>
      </c>
      <c r="G331" s="1" t="s">
        <v>7</v>
      </c>
      <c r="H331" s="1" t="s">
        <v>8</v>
      </c>
      <c r="I331" s="1" t="s">
        <v>9</v>
      </c>
      <c r="J331" s="1" t="s">
        <v>10</v>
      </c>
      <c r="K331" s="1" t="s">
        <v>11</v>
      </c>
      <c r="L331" s="1" t="s">
        <v>12</v>
      </c>
      <c r="M331" s="1" t="s">
        <v>13</v>
      </c>
    </row>
    <row r="333" spans="1:13">
      <c r="A333" s="1">
        <v>1</v>
      </c>
      <c r="B333" s="1" t="s">
        <v>0</v>
      </c>
      <c r="C333" s="1" t="s">
        <v>0</v>
      </c>
      <c r="D333" s="1">
        <v>0.5</v>
      </c>
      <c r="E333" s="1">
        <v>0.6</v>
      </c>
      <c r="F333" s="1">
        <v>32.700000000000003</v>
      </c>
      <c r="G333" s="1">
        <v>0.2</v>
      </c>
      <c r="H333" s="1">
        <v>0</v>
      </c>
      <c r="I333" s="1">
        <v>0</v>
      </c>
      <c r="J333" s="1" t="s">
        <v>0</v>
      </c>
      <c r="K333" s="1">
        <v>34.5</v>
      </c>
      <c r="L333" s="1" t="s">
        <v>0</v>
      </c>
      <c r="M333" s="1" t="s">
        <v>0</v>
      </c>
    </row>
    <row r="334" spans="1:13">
      <c r="A334" s="1">
        <v>2</v>
      </c>
      <c r="B334" s="1" t="s">
        <v>0</v>
      </c>
      <c r="C334" s="1">
        <v>0.2</v>
      </c>
      <c r="D334" s="1" t="s">
        <v>0</v>
      </c>
      <c r="E334" s="1">
        <v>6.6</v>
      </c>
      <c r="F334" s="1">
        <v>0</v>
      </c>
      <c r="G334" s="1">
        <v>20.8</v>
      </c>
      <c r="H334" s="1">
        <v>0</v>
      </c>
      <c r="I334" s="1">
        <v>1.1000000000000001</v>
      </c>
      <c r="J334" s="1">
        <v>0.2</v>
      </c>
      <c r="K334" s="1">
        <v>19.3</v>
      </c>
      <c r="L334" s="1" t="s">
        <v>0</v>
      </c>
      <c r="M334" s="1" t="s">
        <v>0</v>
      </c>
    </row>
    <row r="335" spans="1:13">
      <c r="A335" s="1">
        <v>3</v>
      </c>
      <c r="B335" s="1" t="s">
        <v>0</v>
      </c>
      <c r="C335" s="1" t="s">
        <v>0</v>
      </c>
      <c r="D335" s="1">
        <v>0.1</v>
      </c>
      <c r="E335" s="1">
        <v>0.1</v>
      </c>
      <c r="F335" s="1">
        <v>0</v>
      </c>
      <c r="G335" s="1">
        <v>0.3</v>
      </c>
      <c r="H335" s="1">
        <v>27.5</v>
      </c>
      <c r="I335" s="1">
        <v>0.2</v>
      </c>
      <c r="J335" s="1">
        <v>0</v>
      </c>
      <c r="K335" s="1">
        <v>29.6</v>
      </c>
      <c r="L335" s="1">
        <v>2.4</v>
      </c>
      <c r="M335" s="1" t="s">
        <v>0</v>
      </c>
    </row>
    <row r="336" spans="1:13">
      <c r="A336" s="1">
        <v>4</v>
      </c>
      <c r="B336" s="1" t="s">
        <v>0</v>
      </c>
      <c r="C336" s="1" t="s">
        <v>0</v>
      </c>
      <c r="D336" s="1">
        <v>2</v>
      </c>
      <c r="E336" s="1">
        <v>0.8</v>
      </c>
      <c r="F336" s="1" t="s">
        <v>0</v>
      </c>
      <c r="G336" s="1" t="s">
        <v>0</v>
      </c>
      <c r="H336" s="1">
        <v>1.4</v>
      </c>
      <c r="I336" s="1">
        <v>1.2</v>
      </c>
      <c r="J336" s="1" t="s">
        <v>0</v>
      </c>
      <c r="K336" s="1" t="s">
        <v>0</v>
      </c>
      <c r="L336" s="1" t="s">
        <v>0</v>
      </c>
      <c r="M336" s="1" t="s">
        <v>0</v>
      </c>
    </row>
    <row r="337" spans="1:13">
      <c r="A337" s="1">
        <v>5</v>
      </c>
      <c r="B337" s="1" t="s">
        <v>0</v>
      </c>
      <c r="C337" s="1" t="s">
        <v>0</v>
      </c>
      <c r="D337" s="1">
        <v>1.6</v>
      </c>
      <c r="E337" s="1">
        <v>0.2</v>
      </c>
      <c r="F337" s="1">
        <v>7.9</v>
      </c>
      <c r="G337" s="1" t="s">
        <v>0</v>
      </c>
      <c r="H337" s="1">
        <v>0</v>
      </c>
      <c r="I337" s="1">
        <v>32.6</v>
      </c>
      <c r="J337" s="1">
        <v>3.2</v>
      </c>
      <c r="K337" s="1">
        <v>0.4</v>
      </c>
      <c r="L337" s="1" t="s">
        <v>0</v>
      </c>
      <c r="M337" s="1" t="s">
        <v>0</v>
      </c>
    </row>
    <row r="338" spans="1:13">
      <c r="A338" s="1">
        <v>6</v>
      </c>
      <c r="B338" s="1" t="s">
        <v>0</v>
      </c>
      <c r="C338" s="1">
        <v>0.1</v>
      </c>
      <c r="D338" s="1">
        <v>3.9</v>
      </c>
      <c r="E338" s="1">
        <v>0</v>
      </c>
      <c r="F338" s="1">
        <v>2</v>
      </c>
      <c r="G338" s="1" t="s">
        <v>0</v>
      </c>
      <c r="H338" s="1">
        <v>0</v>
      </c>
      <c r="I338" s="1">
        <v>13.7</v>
      </c>
      <c r="J338" s="1">
        <v>0</v>
      </c>
      <c r="K338" s="1" t="s">
        <v>0</v>
      </c>
      <c r="L338" s="1" t="s">
        <v>0</v>
      </c>
      <c r="M338" s="1">
        <v>0</v>
      </c>
    </row>
    <row r="339" spans="1:13">
      <c r="A339" s="1">
        <v>7</v>
      </c>
      <c r="B339" s="1" t="s">
        <v>0</v>
      </c>
      <c r="C339" s="1">
        <v>0.7</v>
      </c>
      <c r="D339" s="1">
        <v>3.7</v>
      </c>
      <c r="E339" s="1">
        <v>0</v>
      </c>
      <c r="F339" s="1" t="s">
        <v>0</v>
      </c>
      <c r="G339" s="1">
        <v>33.200000000000003</v>
      </c>
      <c r="H339" s="1">
        <v>21.9</v>
      </c>
      <c r="I339" s="1">
        <v>15</v>
      </c>
      <c r="J339" s="1">
        <v>26.8</v>
      </c>
      <c r="K339" s="1" t="s">
        <v>0</v>
      </c>
      <c r="L339" s="1" t="s">
        <v>0</v>
      </c>
      <c r="M339" s="1">
        <v>0</v>
      </c>
    </row>
    <row r="340" spans="1:13">
      <c r="A340" s="1">
        <v>8</v>
      </c>
      <c r="B340" s="1" t="s">
        <v>0</v>
      </c>
      <c r="C340" s="1">
        <v>1</v>
      </c>
      <c r="D340" s="1">
        <v>1.2</v>
      </c>
      <c r="E340" s="1">
        <v>3</v>
      </c>
      <c r="F340" s="1" t="s">
        <v>0</v>
      </c>
      <c r="G340" s="1">
        <v>0.8</v>
      </c>
      <c r="H340" s="1">
        <v>19.100000000000001</v>
      </c>
      <c r="I340" s="1">
        <v>28.6</v>
      </c>
      <c r="J340" s="1">
        <v>15.2</v>
      </c>
      <c r="K340" s="1" t="s">
        <v>0</v>
      </c>
      <c r="L340" s="1" t="s">
        <v>0</v>
      </c>
      <c r="M340" s="1">
        <v>0.4</v>
      </c>
    </row>
    <row r="341" spans="1:13">
      <c r="A341" s="1">
        <v>9</v>
      </c>
      <c r="B341" s="1" t="s">
        <v>0</v>
      </c>
      <c r="C341" s="1" t="s">
        <v>0</v>
      </c>
      <c r="D341" s="1">
        <v>0</v>
      </c>
      <c r="E341" s="1">
        <v>24.5</v>
      </c>
      <c r="F341" s="1">
        <v>0.1</v>
      </c>
      <c r="G341" s="1">
        <v>1</v>
      </c>
      <c r="H341" s="1">
        <v>0</v>
      </c>
      <c r="I341" s="1">
        <v>9.6</v>
      </c>
      <c r="J341" s="1">
        <v>3.9</v>
      </c>
      <c r="K341" s="1">
        <v>16.399999999999999</v>
      </c>
      <c r="L341" s="1" t="s">
        <v>0</v>
      </c>
      <c r="M341" s="1" t="s">
        <v>0</v>
      </c>
    </row>
    <row r="342" spans="1:13">
      <c r="A342" s="1">
        <v>10</v>
      </c>
      <c r="B342" s="1" t="s">
        <v>0</v>
      </c>
      <c r="C342" s="1">
        <v>0</v>
      </c>
      <c r="D342" s="1" t="s">
        <v>0</v>
      </c>
      <c r="E342" s="1">
        <v>0</v>
      </c>
      <c r="F342" s="1">
        <v>0</v>
      </c>
      <c r="G342" s="1">
        <v>41.9</v>
      </c>
      <c r="H342" s="1">
        <v>0.2</v>
      </c>
      <c r="I342" s="1">
        <v>9.6</v>
      </c>
      <c r="J342" s="1" t="s">
        <v>0</v>
      </c>
      <c r="K342" s="1">
        <v>0.1</v>
      </c>
      <c r="L342" s="1">
        <v>0</v>
      </c>
      <c r="M342" s="1" t="s">
        <v>0</v>
      </c>
    </row>
    <row r="343" spans="1:13">
      <c r="A343" s="1">
        <v>11</v>
      </c>
      <c r="B343" s="1" t="s">
        <v>0</v>
      </c>
      <c r="C343" s="1">
        <v>0</v>
      </c>
      <c r="D343" s="1">
        <v>7.6</v>
      </c>
      <c r="E343" s="1" t="s">
        <v>0</v>
      </c>
      <c r="F343" s="1" t="s">
        <v>0</v>
      </c>
      <c r="G343" s="1">
        <v>0.1</v>
      </c>
      <c r="H343" s="1" t="s">
        <v>0</v>
      </c>
      <c r="I343" s="1">
        <v>1</v>
      </c>
      <c r="J343" s="1" t="s">
        <v>0</v>
      </c>
      <c r="K343" s="1" t="s">
        <v>0</v>
      </c>
      <c r="L343" s="1" t="s">
        <v>0</v>
      </c>
      <c r="M343" s="1" t="s">
        <v>0</v>
      </c>
    </row>
    <row r="344" spans="1:13">
      <c r="A344" s="1">
        <v>12</v>
      </c>
      <c r="B344" s="1" t="s">
        <v>0</v>
      </c>
      <c r="C344" s="1">
        <v>0.2</v>
      </c>
      <c r="D344" s="1">
        <v>0</v>
      </c>
      <c r="E344" s="1">
        <v>0.5</v>
      </c>
      <c r="F344" s="1">
        <v>125.1</v>
      </c>
      <c r="G344" s="1">
        <v>15.1</v>
      </c>
      <c r="H344" s="1">
        <v>18</v>
      </c>
      <c r="I344" s="1">
        <v>2.7</v>
      </c>
      <c r="J344" s="1">
        <v>2.5</v>
      </c>
      <c r="K344" s="1" t="s">
        <v>0</v>
      </c>
      <c r="L344" s="1" t="s">
        <v>0</v>
      </c>
      <c r="M344" s="1" t="s">
        <v>0</v>
      </c>
    </row>
    <row r="345" spans="1:13">
      <c r="A345" s="1">
        <v>13</v>
      </c>
      <c r="B345" s="1" t="s">
        <v>0</v>
      </c>
      <c r="C345" s="1" t="s">
        <v>0</v>
      </c>
      <c r="D345" s="1">
        <v>0</v>
      </c>
      <c r="E345" s="1">
        <v>0.2</v>
      </c>
      <c r="F345" s="1">
        <v>1.6</v>
      </c>
      <c r="G345" s="1">
        <v>3.6</v>
      </c>
      <c r="H345" s="1">
        <v>16.5</v>
      </c>
      <c r="I345" s="1">
        <v>2.7</v>
      </c>
      <c r="J345" s="1">
        <v>15.3</v>
      </c>
      <c r="K345" s="1" t="s">
        <v>0</v>
      </c>
      <c r="L345" s="1" t="s">
        <v>0</v>
      </c>
      <c r="M345" s="1" t="s">
        <v>0</v>
      </c>
    </row>
    <row r="346" spans="1:13">
      <c r="A346" s="1">
        <v>14</v>
      </c>
      <c r="B346" s="1" t="s">
        <v>0</v>
      </c>
      <c r="C346" s="1">
        <v>1.4</v>
      </c>
      <c r="D346" s="1" t="s">
        <v>0</v>
      </c>
      <c r="E346" s="1">
        <v>0</v>
      </c>
      <c r="F346" s="1">
        <v>0</v>
      </c>
      <c r="G346" s="1" t="s">
        <v>0</v>
      </c>
      <c r="H346" s="1">
        <v>59.8</v>
      </c>
      <c r="I346" s="1">
        <v>19.8</v>
      </c>
      <c r="J346" s="1">
        <v>14</v>
      </c>
      <c r="K346" s="1" t="s">
        <v>0</v>
      </c>
      <c r="L346" s="1" t="s">
        <v>0</v>
      </c>
      <c r="M346" s="1" t="s">
        <v>0</v>
      </c>
    </row>
    <row r="347" spans="1:13">
      <c r="A347" s="1">
        <v>15</v>
      </c>
      <c r="B347" s="1">
        <v>0</v>
      </c>
      <c r="C347" s="1">
        <v>1.5</v>
      </c>
      <c r="D347" s="1" t="s">
        <v>0</v>
      </c>
      <c r="E347" s="1" t="s">
        <v>0</v>
      </c>
      <c r="F347" s="1">
        <v>0</v>
      </c>
      <c r="G347" s="1" t="s">
        <v>0</v>
      </c>
      <c r="H347" s="1">
        <v>27.6</v>
      </c>
      <c r="I347" s="1">
        <v>59.4</v>
      </c>
      <c r="J347" s="1" t="s">
        <v>0</v>
      </c>
      <c r="K347" s="1" t="s">
        <v>0</v>
      </c>
      <c r="L347" s="1" t="s">
        <v>0</v>
      </c>
      <c r="M347" s="1" t="s">
        <v>0</v>
      </c>
    </row>
    <row r="348" spans="1:13">
      <c r="A348" s="1">
        <v>16</v>
      </c>
      <c r="B348" s="1" t="s">
        <v>0</v>
      </c>
      <c r="C348" s="1">
        <v>0.4</v>
      </c>
      <c r="D348" s="1" t="s">
        <v>0</v>
      </c>
      <c r="E348" s="1" t="s">
        <v>0</v>
      </c>
      <c r="F348" s="1" t="s">
        <v>0</v>
      </c>
      <c r="G348" s="1" t="s">
        <v>0</v>
      </c>
      <c r="H348" s="1" t="s">
        <v>0</v>
      </c>
      <c r="I348" s="1">
        <v>5.0999999999999996</v>
      </c>
      <c r="J348" s="1">
        <v>108.7</v>
      </c>
      <c r="K348" s="1" t="s">
        <v>0</v>
      </c>
      <c r="L348" s="1" t="s">
        <v>0</v>
      </c>
      <c r="M348" s="1" t="s">
        <v>0</v>
      </c>
    </row>
    <row r="349" spans="1:13">
      <c r="A349" s="1">
        <v>17</v>
      </c>
      <c r="B349" s="1">
        <v>0</v>
      </c>
      <c r="C349" s="1" t="s">
        <v>0</v>
      </c>
      <c r="D349" s="1" t="s">
        <v>0</v>
      </c>
      <c r="E349" s="1">
        <v>0.5</v>
      </c>
      <c r="F349" s="1" t="s">
        <v>0</v>
      </c>
      <c r="G349" s="1" t="s">
        <v>0</v>
      </c>
      <c r="H349" s="1">
        <v>12.1</v>
      </c>
      <c r="I349" s="1">
        <v>29.4</v>
      </c>
      <c r="J349" s="1">
        <v>16</v>
      </c>
      <c r="K349" s="1" t="s">
        <v>0</v>
      </c>
      <c r="L349" s="1" t="s">
        <v>0</v>
      </c>
      <c r="M349" s="1" t="s">
        <v>0</v>
      </c>
    </row>
    <row r="350" spans="1:13">
      <c r="A350" s="1">
        <v>18</v>
      </c>
      <c r="B350" s="1" t="s">
        <v>0</v>
      </c>
      <c r="C350" s="1" t="s">
        <v>0</v>
      </c>
      <c r="D350" s="1">
        <v>0</v>
      </c>
      <c r="E350" s="1">
        <v>0</v>
      </c>
      <c r="F350" s="1" t="s">
        <v>0</v>
      </c>
      <c r="G350" s="1" t="s">
        <v>0</v>
      </c>
      <c r="H350" s="1">
        <v>19.3</v>
      </c>
      <c r="I350" s="1">
        <v>5.2</v>
      </c>
      <c r="J350" s="1">
        <v>51.3</v>
      </c>
      <c r="K350" s="1" t="s">
        <v>0</v>
      </c>
      <c r="L350" s="1" t="s">
        <v>0</v>
      </c>
      <c r="M350" s="1" t="s">
        <v>0</v>
      </c>
    </row>
    <row r="351" spans="1:13">
      <c r="A351" s="1">
        <v>19</v>
      </c>
      <c r="B351" s="1" t="s">
        <v>0</v>
      </c>
      <c r="C351" s="1">
        <v>0</v>
      </c>
      <c r="D351" s="1">
        <v>0</v>
      </c>
      <c r="E351" s="1">
        <v>0</v>
      </c>
      <c r="F351" s="1">
        <v>36.299999999999997</v>
      </c>
      <c r="G351" s="1" t="s">
        <v>0</v>
      </c>
      <c r="H351" s="1">
        <v>0</v>
      </c>
      <c r="I351" s="1">
        <v>94.1</v>
      </c>
      <c r="J351" s="1" t="s">
        <v>0</v>
      </c>
      <c r="K351" s="1" t="s">
        <v>0</v>
      </c>
      <c r="L351" s="1" t="s">
        <v>0</v>
      </c>
      <c r="M351" s="1" t="s">
        <v>0</v>
      </c>
    </row>
    <row r="352" spans="1:13">
      <c r="A352" s="1">
        <v>20</v>
      </c>
      <c r="B352" s="1">
        <v>0</v>
      </c>
      <c r="C352" s="1">
        <v>0</v>
      </c>
      <c r="D352" s="1" t="s">
        <v>0</v>
      </c>
      <c r="E352" s="1">
        <v>0</v>
      </c>
      <c r="F352" s="1">
        <v>0</v>
      </c>
      <c r="G352" s="1" t="s">
        <v>0</v>
      </c>
      <c r="H352" s="1" t="s">
        <v>0</v>
      </c>
      <c r="I352" s="1">
        <v>68.400000000000006</v>
      </c>
      <c r="J352" s="1" t="s">
        <v>0</v>
      </c>
      <c r="K352" s="1" t="s">
        <v>0</v>
      </c>
      <c r="L352" s="1" t="s">
        <v>0</v>
      </c>
      <c r="M352" s="1">
        <v>0</v>
      </c>
    </row>
    <row r="353" spans="1:13">
      <c r="A353" s="1">
        <v>21</v>
      </c>
      <c r="B353" s="1">
        <v>2.2999999999999998</v>
      </c>
      <c r="C353" s="1" t="s">
        <v>0</v>
      </c>
      <c r="D353" s="1">
        <v>0</v>
      </c>
      <c r="E353" s="1">
        <v>0.1</v>
      </c>
      <c r="F353" s="1">
        <v>0.1</v>
      </c>
      <c r="G353" s="1">
        <v>36.6</v>
      </c>
      <c r="H353" s="1" t="s">
        <v>0</v>
      </c>
      <c r="I353" s="1">
        <v>0.5</v>
      </c>
      <c r="J353" s="1" t="s">
        <v>0</v>
      </c>
      <c r="K353" s="1" t="s">
        <v>0</v>
      </c>
      <c r="L353" s="1" t="s">
        <v>0</v>
      </c>
      <c r="M353" s="1">
        <v>0.1</v>
      </c>
    </row>
    <row r="354" spans="1:13">
      <c r="A354" s="1">
        <v>22</v>
      </c>
      <c r="B354" s="1">
        <v>0.2</v>
      </c>
      <c r="C354" s="1" t="s">
        <v>0</v>
      </c>
      <c r="D354" s="1">
        <v>0</v>
      </c>
      <c r="E354" s="1">
        <v>0</v>
      </c>
      <c r="F354" s="1">
        <v>0</v>
      </c>
      <c r="G354" s="1">
        <v>13.7</v>
      </c>
      <c r="H354" s="1" t="s">
        <v>0</v>
      </c>
      <c r="I354" s="1" t="s">
        <v>0</v>
      </c>
      <c r="J354" s="1" t="s">
        <v>0</v>
      </c>
      <c r="K354" s="1" t="s">
        <v>0</v>
      </c>
      <c r="L354" s="1" t="s">
        <v>0</v>
      </c>
      <c r="M354" s="1">
        <v>5.7</v>
      </c>
    </row>
    <row r="355" spans="1:13">
      <c r="A355" s="1">
        <v>23</v>
      </c>
      <c r="B355" s="1">
        <v>0.3</v>
      </c>
      <c r="C355" s="1">
        <v>0</v>
      </c>
      <c r="D355" s="1" t="s">
        <v>0</v>
      </c>
      <c r="E355" s="1">
        <v>0</v>
      </c>
      <c r="F355" s="1">
        <v>0.1</v>
      </c>
      <c r="G355" s="1">
        <v>1</v>
      </c>
      <c r="H355" s="1">
        <v>72.599999999999994</v>
      </c>
      <c r="I355" s="1" t="s">
        <v>0</v>
      </c>
      <c r="J355" s="1" t="s">
        <v>0</v>
      </c>
      <c r="K355" s="1">
        <v>0.2</v>
      </c>
      <c r="L355" s="1" t="s">
        <v>0</v>
      </c>
      <c r="M355" s="1">
        <v>0.1</v>
      </c>
    </row>
    <row r="356" spans="1:13">
      <c r="A356" s="1">
        <v>24</v>
      </c>
      <c r="B356" s="1">
        <v>2.6</v>
      </c>
      <c r="C356" s="1">
        <v>4.3</v>
      </c>
      <c r="D356" s="1" t="s">
        <v>0</v>
      </c>
      <c r="E356" s="1">
        <v>0.1</v>
      </c>
      <c r="F356" s="1">
        <v>56.9</v>
      </c>
      <c r="G356" s="1">
        <v>1.2</v>
      </c>
      <c r="H356" s="1">
        <v>17.8</v>
      </c>
      <c r="I356" s="1" t="s">
        <v>0</v>
      </c>
      <c r="J356" s="1" t="s">
        <v>0</v>
      </c>
      <c r="K356" s="1">
        <v>21.1</v>
      </c>
      <c r="L356" s="1">
        <v>0</v>
      </c>
      <c r="M356" s="1">
        <v>0</v>
      </c>
    </row>
    <row r="357" spans="1:13">
      <c r="A357" s="1">
        <v>25</v>
      </c>
      <c r="B357" s="1">
        <v>0</v>
      </c>
      <c r="C357" s="1">
        <v>5.3</v>
      </c>
      <c r="D357" s="1" t="s">
        <v>0</v>
      </c>
      <c r="E357" s="1">
        <v>0.1</v>
      </c>
      <c r="F357" s="1">
        <v>0</v>
      </c>
      <c r="G357" s="1">
        <v>1.3</v>
      </c>
      <c r="H357" s="1">
        <v>30.6</v>
      </c>
      <c r="I357" s="1">
        <v>0.8</v>
      </c>
      <c r="J357" s="1" t="s">
        <v>0</v>
      </c>
      <c r="K357" s="1">
        <v>54.8</v>
      </c>
      <c r="L357" s="1">
        <v>0</v>
      </c>
      <c r="M357" s="1">
        <v>0</v>
      </c>
    </row>
    <row r="358" spans="1:13">
      <c r="A358" s="1">
        <v>26</v>
      </c>
      <c r="B358" s="1" t="s">
        <v>0</v>
      </c>
      <c r="C358" s="1">
        <v>1.8</v>
      </c>
      <c r="D358" s="1" t="s">
        <v>0</v>
      </c>
      <c r="E358" s="1">
        <v>16.3</v>
      </c>
      <c r="F358" s="1">
        <v>0</v>
      </c>
      <c r="G358" s="1">
        <v>0.3</v>
      </c>
      <c r="H358" s="1" t="s">
        <v>0</v>
      </c>
      <c r="I358" s="1">
        <v>39.1</v>
      </c>
      <c r="J358" s="1">
        <v>0.6</v>
      </c>
      <c r="K358" s="1">
        <v>12.4</v>
      </c>
      <c r="L358" s="1" t="s">
        <v>0</v>
      </c>
      <c r="M358" s="1">
        <v>0</v>
      </c>
    </row>
    <row r="359" spans="1:13">
      <c r="A359" s="1">
        <v>27</v>
      </c>
      <c r="B359" s="1" t="s">
        <v>0</v>
      </c>
      <c r="C359" s="1" t="s">
        <v>0</v>
      </c>
      <c r="D359" s="1" t="s">
        <v>0</v>
      </c>
      <c r="E359" s="1">
        <v>34.1</v>
      </c>
      <c r="F359" s="1">
        <v>0.9</v>
      </c>
      <c r="G359" s="1">
        <v>4</v>
      </c>
      <c r="H359" s="1" t="s">
        <v>0</v>
      </c>
      <c r="I359" s="1">
        <v>0.8</v>
      </c>
      <c r="J359" s="1">
        <v>0.1</v>
      </c>
      <c r="K359" s="1">
        <v>5.3</v>
      </c>
      <c r="L359" s="1" t="s">
        <v>0</v>
      </c>
      <c r="M359" s="1" t="s">
        <v>0</v>
      </c>
    </row>
    <row r="360" spans="1:13">
      <c r="A360" s="1">
        <v>28</v>
      </c>
      <c r="B360" s="1">
        <v>1.6</v>
      </c>
      <c r="C360" s="1">
        <v>0.3</v>
      </c>
      <c r="D360" s="1" t="s">
        <v>0</v>
      </c>
      <c r="E360" s="1">
        <v>1.9</v>
      </c>
      <c r="F360" s="1" t="s">
        <v>0</v>
      </c>
      <c r="G360" s="1" t="s">
        <v>0</v>
      </c>
      <c r="H360" s="1">
        <v>44.1</v>
      </c>
      <c r="I360" s="1">
        <v>3.2</v>
      </c>
      <c r="J360" s="1">
        <v>34.5</v>
      </c>
      <c r="K360" s="1">
        <v>6.1</v>
      </c>
      <c r="L360" s="1" t="s">
        <v>0</v>
      </c>
      <c r="M360" s="1" t="s">
        <v>0</v>
      </c>
    </row>
    <row r="361" spans="1:13">
      <c r="A361" s="1">
        <v>29</v>
      </c>
      <c r="B361" s="1">
        <v>0.9</v>
      </c>
      <c r="D361" s="1">
        <v>0.4</v>
      </c>
      <c r="E361" s="1" t="s">
        <v>0</v>
      </c>
      <c r="F361" s="1">
        <v>1.6</v>
      </c>
      <c r="G361" s="1">
        <v>0</v>
      </c>
      <c r="H361" s="1">
        <v>0.8</v>
      </c>
      <c r="I361" s="1" t="s">
        <v>0</v>
      </c>
      <c r="J361" s="1" t="s">
        <v>0</v>
      </c>
      <c r="K361" s="1">
        <v>0.4</v>
      </c>
      <c r="L361" s="1" t="s">
        <v>0</v>
      </c>
      <c r="M361" s="1">
        <v>0</v>
      </c>
    </row>
    <row r="362" spans="1:13">
      <c r="A362" s="1">
        <v>30</v>
      </c>
      <c r="B362" s="1">
        <v>0.5</v>
      </c>
      <c r="D362" s="1">
        <v>0.8</v>
      </c>
      <c r="E362" s="1" t="s">
        <v>0</v>
      </c>
      <c r="F362" s="1">
        <v>0</v>
      </c>
      <c r="G362" s="1" t="s">
        <v>0</v>
      </c>
      <c r="H362" s="1" t="s">
        <v>0</v>
      </c>
      <c r="I362" s="1">
        <v>0</v>
      </c>
      <c r="J362" s="1">
        <v>19.3</v>
      </c>
      <c r="K362" s="1">
        <v>0</v>
      </c>
      <c r="L362" s="1">
        <v>0</v>
      </c>
      <c r="M362" s="1" t="s">
        <v>0</v>
      </c>
    </row>
    <row r="363" spans="1:13">
      <c r="A363" s="1">
        <v>31</v>
      </c>
      <c r="B363" s="1">
        <v>0.4</v>
      </c>
      <c r="D363" s="1">
        <v>0.4</v>
      </c>
      <c r="F363" s="1">
        <v>0</v>
      </c>
      <c r="H363" s="1">
        <v>3</v>
      </c>
      <c r="I363" s="1" t="s">
        <v>0</v>
      </c>
      <c r="K363" s="1" t="s">
        <v>0</v>
      </c>
      <c r="M363" s="1">
        <v>0</v>
      </c>
    </row>
    <row r="364" spans="1:13">
      <c r="A364" s="1">
        <f>A331+1</f>
        <v>1972</v>
      </c>
      <c r="B364" s="1" t="s">
        <v>2</v>
      </c>
      <c r="C364" s="1" t="s">
        <v>3</v>
      </c>
      <c r="D364" s="1" t="s">
        <v>4</v>
      </c>
      <c r="E364" s="1" t="s">
        <v>5</v>
      </c>
      <c r="F364" s="1" t="s">
        <v>6</v>
      </c>
      <c r="G364" s="1" t="s">
        <v>7</v>
      </c>
      <c r="H364" s="1" t="s">
        <v>8</v>
      </c>
      <c r="I364" s="1" t="s">
        <v>9</v>
      </c>
      <c r="J364" s="1" t="s">
        <v>10</v>
      </c>
      <c r="K364" s="1" t="s">
        <v>11</v>
      </c>
      <c r="L364" s="1" t="s">
        <v>12</v>
      </c>
      <c r="M364" s="1" t="s">
        <v>13</v>
      </c>
    </row>
    <row r="366" spans="1:13">
      <c r="A366" s="1">
        <v>1</v>
      </c>
      <c r="B366" s="1" t="s">
        <v>0</v>
      </c>
      <c r="C366" s="1">
        <v>0</v>
      </c>
      <c r="D366" s="1" t="s">
        <v>0</v>
      </c>
      <c r="E366" s="1">
        <v>2.6</v>
      </c>
      <c r="F366" s="1" t="s">
        <v>0</v>
      </c>
      <c r="G366" s="1" t="s">
        <v>0</v>
      </c>
      <c r="H366" s="1">
        <v>36.5</v>
      </c>
      <c r="I366" s="1">
        <v>34.4</v>
      </c>
      <c r="J366" s="1" t="s">
        <v>0</v>
      </c>
      <c r="K366" s="1">
        <v>4.0999999999999996</v>
      </c>
      <c r="L366" s="1" t="s">
        <v>0</v>
      </c>
      <c r="M366" s="1" t="s">
        <v>0</v>
      </c>
    </row>
    <row r="367" spans="1:13">
      <c r="A367" s="1">
        <v>2</v>
      </c>
      <c r="B367" s="1">
        <v>0</v>
      </c>
      <c r="C367" s="1">
        <v>0.7</v>
      </c>
      <c r="D367" s="1" t="s">
        <v>0</v>
      </c>
      <c r="E367" s="1">
        <v>2.6</v>
      </c>
      <c r="F367" s="1">
        <v>0.3</v>
      </c>
      <c r="G367" s="1">
        <v>0</v>
      </c>
      <c r="H367" s="1">
        <v>6.4</v>
      </c>
      <c r="I367" s="1">
        <v>32.299999999999997</v>
      </c>
      <c r="J367" s="1">
        <v>2</v>
      </c>
      <c r="K367" s="1">
        <v>0</v>
      </c>
      <c r="L367" s="1" t="s">
        <v>0</v>
      </c>
      <c r="M367" s="1" t="s">
        <v>0</v>
      </c>
    </row>
    <row r="368" spans="1:13">
      <c r="A368" s="1">
        <v>3</v>
      </c>
      <c r="B368" s="1">
        <v>0.2</v>
      </c>
      <c r="C368" s="1">
        <v>2.7</v>
      </c>
      <c r="D368" s="1" t="s">
        <v>0</v>
      </c>
      <c r="E368" s="1">
        <v>1.1000000000000001</v>
      </c>
      <c r="F368" s="1" t="s">
        <v>0</v>
      </c>
      <c r="G368" s="1">
        <v>0</v>
      </c>
      <c r="H368" s="1">
        <v>7.7</v>
      </c>
      <c r="I368" s="1">
        <v>83.7</v>
      </c>
      <c r="J368" s="1">
        <v>0</v>
      </c>
      <c r="K368" s="1">
        <v>0.1</v>
      </c>
      <c r="L368" s="1" t="s">
        <v>0</v>
      </c>
      <c r="M368" s="1" t="s">
        <v>0</v>
      </c>
    </row>
    <row r="369" spans="1:13">
      <c r="A369" s="1">
        <v>4</v>
      </c>
      <c r="B369" s="1" t="s">
        <v>0</v>
      </c>
      <c r="C369" s="1">
        <v>0.1</v>
      </c>
      <c r="D369" s="1" t="s">
        <v>0</v>
      </c>
      <c r="E369" s="1">
        <v>1.7</v>
      </c>
      <c r="F369" s="1">
        <v>0</v>
      </c>
      <c r="G369" s="1" t="s">
        <v>0</v>
      </c>
      <c r="H369" s="1">
        <v>2.8</v>
      </c>
      <c r="I369" s="1">
        <v>55.9</v>
      </c>
      <c r="J369" s="1">
        <v>1.6</v>
      </c>
      <c r="K369" s="1" t="s">
        <v>0</v>
      </c>
      <c r="L369" s="1">
        <v>0.3</v>
      </c>
      <c r="M369" s="1" t="s">
        <v>0</v>
      </c>
    </row>
    <row r="370" spans="1:13">
      <c r="A370" s="1">
        <v>5</v>
      </c>
      <c r="B370" s="1">
        <v>0</v>
      </c>
      <c r="C370" s="1">
        <v>0</v>
      </c>
      <c r="D370" s="1" t="s">
        <v>0</v>
      </c>
      <c r="E370" s="1">
        <v>0.5</v>
      </c>
      <c r="F370" s="1" t="s">
        <v>0</v>
      </c>
      <c r="G370" s="1" t="s">
        <v>0</v>
      </c>
      <c r="H370" s="1">
        <v>10</v>
      </c>
      <c r="I370" s="1">
        <v>0</v>
      </c>
      <c r="J370" s="1">
        <v>0.3</v>
      </c>
      <c r="K370" s="1" t="s">
        <v>0</v>
      </c>
      <c r="L370" s="1" t="s">
        <v>0</v>
      </c>
      <c r="M370" s="1" t="s">
        <v>0</v>
      </c>
    </row>
    <row r="371" spans="1:13">
      <c r="A371" s="1">
        <v>6</v>
      </c>
      <c r="B371" s="1" t="s">
        <v>0</v>
      </c>
      <c r="C371" s="1">
        <v>1.5</v>
      </c>
      <c r="D371" s="1" t="s">
        <v>0</v>
      </c>
      <c r="E371" s="1" t="s">
        <v>0</v>
      </c>
      <c r="F371" s="1">
        <v>7.8</v>
      </c>
      <c r="G371" s="1" t="s">
        <v>0</v>
      </c>
      <c r="H371" s="1">
        <v>3.8</v>
      </c>
      <c r="I371" s="1">
        <v>0.5</v>
      </c>
      <c r="J371" s="1">
        <v>6.8</v>
      </c>
      <c r="K371" s="1" t="s">
        <v>0</v>
      </c>
      <c r="L371" s="1">
        <v>9.5</v>
      </c>
      <c r="M371" s="1" t="s">
        <v>0</v>
      </c>
    </row>
    <row r="372" spans="1:13">
      <c r="A372" s="1">
        <v>7</v>
      </c>
      <c r="B372" s="1" t="s">
        <v>0</v>
      </c>
      <c r="C372" s="1">
        <v>0.4</v>
      </c>
      <c r="D372" s="1">
        <v>0.2</v>
      </c>
      <c r="E372" s="1" t="s">
        <v>0</v>
      </c>
      <c r="F372" s="1" t="s">
        <v>0</v>
      </c>
      <c r="G372" s="1" t="s">
        <v>0</v>
      </c>
      <c r="H372" s="1" t="s">
        <v>0</v>
      </c>
      <c r="I372" s="1">
        <v>16.899999999999999</v>
      </c>
      <c r="J372" s="1">
        <v>8.6</v>
      </c>
      <c r="K372" s="1">
        <v>1.6</v>
      </c>
      <c r="L372" s="1">
        <v>0.2</v>
      </c>
      <c r="M372" s="1">
        <v>0</v>
      </c>
    </row>
    <row r="373" spans="1:13">
      <c r="A373" s="1">
        <v>8</v>
      </c>
      <c r="B373" s="1" t="s">
        <v>0</v>
      </c>
      <c r="C373" s="1">
        <v>0</v>
      </c>
      <c r="D373" s="1" t="s">
        <v>0</v>
      </c>
      <c r="E373" s="1">
        <v>38.4</v>
      </c>
      <c r="F373" s="1">
        <v>7.9</v>
      </c>
      <c r="G373" s="1" t="s">
        <v>0</v>
      </c>
      <c r="H373" s="1" t="s">
        <v>0</v>
      </c>
      <c r="I373" s="1">
        <v>0.6</v>
      </c>
      <c r="J373" s="1" t="s">
        <v>0</v>
      </c>
      <c r="K373" s="1">
        <v>0</v>
      </c>
      <c r="L373" s="1">
        <v>5</v>
      </c>
      <c r="M373" s="1">
        <v>1</v>
      </c>
    </row>
    <row r="374" spans="1:13">
      <c r="A374" s="1">
        <v>9</v>
      </c>
      <c r="B374" s="1" t="s">
        <v>0</v>
      </c>
      <c r="C374" s="1" t="s">
        <v>0</v>
      </c>
      <c r="D374" s="1">
        <v>0</v>
      </c>
      <c r="E374" s="1">
        <v>2</v>
      </c>
      <c r="F374" s="1" t="s">
        <v>0</v>
      </c>
      <c r="G374" s="1">
        <v>6.2</v>
      </c>
      <c r="H374" s="1" t="s">
        <v>0</v>
      </c>
      <c r="I374" s="1">
        <v>2.8</v>
      </c>
      <c r="J374" s="1">
        <v>6.5</v>
      </c>
      <c r="K374" s="1">
        <v>0</v>
      </c>
      <c r="L374" s="1" t="s">
        <v>0</v>
      </c>
      <c r="M374" s="1" t="s">
        <v>0</v>
      </c>
    </row>
    <row r="375" spans="1:13">
      <c r="A375" s="1">
        <v>10</v>
      </c>
      <c r="B375" s="1" t="s">
        <v>0</v>
      </c>
      <c r="C375" s="1" t="s">
        <v>0</v>
      </c>
      <c r="D375" s="1">
        <v>0.1</v>
      </c>
      <c r="E375" s="1">
        <v>0</v>
      </c>
      <c r="F375" s="1" t="s">
        <v>0</v>
      </c>
      <c r="G375" s="1">
        <v>0.1</v>
      </c>
      <c r="H375" s="1" t="s">
        <v>0</v>
      </c>
      <c r="I375" s="1">
        <v>2.2999999999999998</v>
      </c>
      <c r="J375" s="1" t="s">
        <v>0</v>
      </c>
      <c r="K375" s="1">
        <v>36.299999999999997</v>
      </c>
      <c r="L375" s="1" t="s">
        <v>0</v>
      </c>
      <c r="M375" s="1">
        <v>0</v>
      </c>
    </row>
    <row r="376" spans="1:13">
      <c r="A376" s="1">
        <v>11</v>
      </c>
      <c r="B376" s="1" t="s">
        <v>0</v>
      </c>
      <c r="C376" s="1" t="s">
        <v>0</v>
      </c>
      <c r="D376" s="1">
        <v>1.2</v>
      </c>
      <c r="E376" s="1" t="s">
        <v>0</v>
      </c>
      <c r="F376" s="1" t="s">
        <v>0</v>
      </c>
      <c r="G376" s="1" t="s">
        <v>0</v>
      </c>
      <c r="H376" s="1">
        <v>27.3</v>
      </c>
      <c r="I376" s="1">
        <v>21</v>
      </c>
      <c r="J376" s="1" t="s">
        <v>0</v>
      </c>
      <c r="K376" s="1" t="s">
        <v>0</v>
      </c>
      <c r="L376" s="1" t="s">
        <v>0</v>
      </c>
      <c r="M376" s="1" t="s">
        <v>0</v>
      </c>
    </row>
    <row r="377" spans="1:13">
      <c r="A377" s="1">
        <v>12</v>
      </c>
      <c r="B377" s="1" t="s">
        <v>0</v>
      </c>
      <c r="C377" s="1" t="s">
        <v>0</v>
      </c>
      <c r="D377" s="1">
        <v>1.7</v>
      </c>
      <c r="E377" s="1">
        <v>3.7</v>
      </c>
      <c r="F377" s="1">
        <v>1.2</v>
      </c>
      <c r="G377" s="1">
        <v>0</v>
      </c>
      <c r="H377" s="1">
        <v>0.7</v>
      </c>
      <c r="I377" s="1" t="s">
        <v>0</v>
      </c>
      <c r="J377" s="1" t="s">
        <v>0</v>
      </c>
      <c r="K377" s="1" t="s">
        <v>0</v>
      </c>
      <c r="L377" s="1" t="s">
        <v>0</v>
      </c>
      <c r="M377" s="1">
        <v>0.3</v>
      </c>
    </row>
    <row r="378" spans="1:13">
      <c r="A378" s="1">
        <v>13</v>
      </c>
      <c r="B378" s="1">
        <v>0.2</v>
      </c>
      <c r="C378" s="1">
        <v>1.7</v>
      </c>
      <c r="D378" s="1" t="s">
        <v>0</v>
      </c>
      <c r="E378" s="1">
        <v>0.5</v>
      </c>
      <c r="F378" s="1">
        <v>0</v>
      </c>
      <c r="G378" s="1" t="s">
        <v>0</v>
      </c>
      <c r="H378" s="1">
        <v>0</v>
      </c>
      <c r="I378" s="1">
        <v>7.9</v>
      </c>
      <c r="J378" s="1" t="s">
        <v>0</v>
      </c>
      <c r="K378" s="1" t="s">
        <v>0</v>
      </c>
      <c r="L378" s="1" t="s">
        <v>0</v>
      </c>
      <c r="M378" s="1" t="s">
        <v>0</v>
      </c>
    </row>
    <row r="379" spans="1:13">
      <c r="A379" s="1">
        <v>14</v>
      </c>
      <c r="B379" s="1" t="s">
        <v>0</v>
      </c>
      <c r="C379" s="1">
        <v>0.7</v>
      </c>
      <c r="D379" s="1" t="s">
        <v>0</v>
      </c>
      <c r="E379" s="1">
        <v>0.2</v>
      </c>
      <c r="F379" s="1">
        <v>5.9</v>
      </c>
      <c r="G379" s="1" t="s">
        <v>0</v>
      </c>
      <c r="H379" s="1">
        <v>32.9</v>
      </c>
      <c r="I379" s="1">
        <v>9.8000000000000007</v>
      </c>
      <c r="J379" s="1" t="s">
        <v>0</v>
      </c>
      <c r="K379" s="1">
        <v>0</v>
      </c>
      <c r="L379" s="1">
        <v>0.4</v>
      </c>
      <c r="M379" s="1" t="s">
        <v>0</v>
      </c>
    </row>
    <row r="380" spans="1:13">
      <c r="A380" s="1">
        <v>15</v>
      </c>
      <c r="B380" s="1" t="s">
        <v>0</v>
      </c>
      <c r="C380" s="1">
        <v>0.3</v>
      </c>
      <c r="D380" s="1">
        <v>4.9000000000000004</v>
      </c>
      <c r="E380" s="1">
        <v>0.4</v>
      </c>
      <c r="F380" s="1">
        <v>6.5</v>
      </c>
      <c r="G380" s="1" t="s">
        <v>0</v>
      </c>
      <c r="H380" s="1">
        <v>61.6</v>
      </c>
      <c r="I380" s="1">
        <v>0</v>
      </c>
      <c r="J380" s="1" t="s">
        <v>0</v>
      </c>
      <c r="K380" s="1">
        <v>0.1</v>
      </c>
      <c r="L380" s="1" t="s">
        <v>0</v>
      </c>
      <c r="M380" s="1" t="s">
        <v>0</v>
      </c>
    </row>
    <row r="381" spans="1:13">
      <c r="A381" s="1">
        <v>16</v>
      </c>
      <c r="B381" s="1" t="s">
        <v>0</v>
      </c>
      <c r="C381" s="1">
        <v>2.6</v>
      </c>
      <c r="D381" s="1">
        <v>0</v>
      </c>
      <c r="E381" s="1" t="s">
        <v>0</v>
      </c>
      <c r="F381" s="1">
        <v>6.4</v>
      </c>
      <c r="G381" s="1">
        <v>0</v>
      </c>
      <c r="H381" s="1">
        <v>2.5</v>
      </c>
      <c r="I381" s="1">
        <v>1.1000000000000001</v>
      </c>
      <c r="J381" s="1" t="s">
        <v>0</v>
      </c>
      <c r="K381" s="1">
        <v>0.9</v>
      </c>
      <c r="L381" s="1">
        <v>5</v>
      </c>
      <c r="M381" s="1" t="s">
        <v>0</v>
      </c>
    </row>
    <row r="382" spans="1:13">
      <c r="A382" s="1">
        <v>17</v>
      </c>
      <c r="B382" s="1" t="s">
        <v>0</v>
      </c>
      <c r="C382" s="1">
        <v>0.6</v>
      </c>
      <c r="D382" s="1">
        <v>0.2</v>
      </c>
      <c r="E382" s="1">
        <v>0</v>
      </c>
      <c r="F382" s="1">
        <v>6</v>
      </c>
      <c r="G382" s="1">
        <v>0</v>
      </c>
      <c r="H382" s="1" t="s">
        <v>0</v>
      </c>
      <c r="I382" s="1">
        <v>0.5</v>
      </c>
      <c r="J382" s="1" t="s">
        <v>0</v>
      </c>
      <c r="K382" s="1">
        <v>5.7</v>
      </c>
      <c r="L382" s="1">
        <v>1.7</v>
      </c>
      <c r="M382" s="1" t="s">
        <v>0</v>
      </c>
    </row>
    <row r="383" spans="1:13">
      <c r="A383" s="1">
        <v>18</v>
      </c>
      <c r="B383" s="1" t="s">
        <v>0</v>
      </c>
      <c r="C383" s="1">
        <v>0.2</v>
      </c>
      <c r="D383" s="1">
        <v>1.1000000000000001</v>
      </c>
      <c r="E383" s="1">
        <v>0</v>
      </c>
      <c r="F383" s="1">
        <v>10.8</v>
      </c>
      <c r="G383" s="1">
        <v>0</v>
      </c>
      <c r="H383" s="1" t="s">
        <v>0</v>
      </c>
      <c r="I383" s="1">
        <v>8.6</v>
      </c>
      <c r="J383" s="1">
        <v>22.4</v>
      </c>
      <c r="K383" s="1">
        <v>3.3</v>
      </c>
      <c r="L383" s="1">
        <v>3.2</v>
      </c>
      <c r="M383" s="1" t="s">
        <v>0</v>
      </c>
    </row>
    <row r="384" spans="1:13">
      <c r="A384" s="1">
        <v>19</v>
      </c>
      <c r="B384" s="1">
        <v>0</v>
      </c>
      <c r="C384" s="1" t="s">
        <v>0</v>
      </c>
      <c r="D384" s="1">
        <v>1.3</v>
      </c>
      <c r="E384" s="1">
        <v>0.1</v>
      </c>
      <c r="F384" s="1">
        <v>89.2</v>
      </c>
      <c r="G384" s="1">
        <v>57.4</v>
      </c>
      <c r="H384" s="1" t="s">
        <v>0</v>
      </c>
      <c r="I384" s="1" t="s">
        <v>0</v>
      </c>
      <c r="J384" s="1">
        <v>15.8</v>
      </c>
      <c r="K384" s="1" t="s">
        <v>0</v>
      </c>
      <c r="L384" s="1">
        <v>0.4</v>
      </c>
      <c r="M384" s="1">
        <v>3.1</v>
      </c>
    </row>
    <row r="385" spans="1:13">
      <c r="A385" s="1">
        <v>20</v>
      </c>
      <c r="B385" s="1">
        <v>0</v>
      </c>
      <c r="C385" s="1">
        <v>0.2</v>
      </c>
      <c r="D385" s="1">
        <v>0.1</v>
      </c>
      <c r="E385" s="1" t="s">
        <v>0</v>
      </c>
      <c r="F385" s="1">
        <v>0</v>
      </c>
      <c r="G385" s="1">
        <v>0.7</v>
      </c>
      <c r="H385" s="1">
        <v>0.8</v>
      </c>
      <c r="I385" s="1">
        <v>9.3000000000000007</v>
      </c>
      <c r="J385" s="1">
        <v>16.5</v>
      </c>
      <c r="K385" s="1">
        <v>0</v>
      </c>
      <c r="L385" s="1">
        <v>10.5</v>
      </c>
      <c r="M385" s="1">
        <v>0.3</v>
      </c>
    </row>
    <row r="386" spans="1:13">
      <c r="A386" s="1">
        <v>21</v>
      </c>
      <c r="B386" s="1" t="s">
        <v>0</v>
      </c>
      <c r="C386" s="1">
        <v>0</v>
      </c>
      <c r="D386" s="1" t="s">
        <v>0</v>
      </c>
      <c r="E386" s="1">
        <v>0</v>
      </c>
      <c r="F386" s="1">
        <v>0.7</v>
      </c>
      <c r="G386" s="1" t="s">
        <v>0</v>
      </c>
      <c r="H386" s="1" t="s">
        <v>0</v>
      </c>
      <c r="I386" s="1">
        <v>3.6</v>
      </c>
      <c r="J386" s="1" t="s">
        <v>0</v>
      </c>
      <c r="K386" s="1">
        <v>0</v>
      </c>
      <c r="L386" s="1">
        <v>13.1</v>
      </c>
      <c r="M386" s="1" t="s">
        <v>0</v>
      </c>
    </row>
    <row r="387" spans="1:13">
      <c r="A387" s="1">
        <v>22</v>
      </c>
      <c r="B387" s="1">
        <v>0.1</v>
      </c>
      <c r="C387" s="1">
        <v>0.9</v>
      </c>
      <c r="D387" s="1" t="s">
        <v>0</v>
      </c>
      <c r="E387" s="1">
        <v>1.2</v>
      </c>
      <c r="F387" s="1">
        <v>6.1</v>
      </c>
      <c r="G387" s="1" t="s">
        <v>0</v>
      </c>
      <c r="H387" s="1">
        <v>4.5</v>
      </c>
      <c r="I387" s="1">
        <v>54.8</v>
      </c>
      <c r="J387" s="1">
        <v>0.7</v>
      </c>
      <c r="K387" s="1">
        <v>31.1</v>
      </c>
      <c r="L387" s="1">
        <v>0.3</v>
      </c>
      <c r="M387" s="1">
        <v>0</v>
      </c>
    </row>
    <row r="388" spans="1:13">
      <c r="A388" s="1">
        <v>23</v>
      </c>
      <c r="B388" s="1" t="s">
        <v>0</v>
      </c>
      <c r="C388" s="1">
        <v>5.2</v>
      </c>
      <c r="D388" s="1">
        <v>0</v>
      </c>
      <c r="E388" s="1">
        <v>0</v>
      </c>
      <c r="F388" s="1">
        <v>0.8</v>
      </c>
      <c r="G388" s="1" t="s">
        <v>0</v>
      </c>
      <c r="H388" s="1" t="s">
        <v>0</v>
      </c>
      <c r="I388" s="1">
        <v>205.7</v>
      </c>
      <c r="J388" s="1">
        <v>2.6</v>
      </c>
      <c r="K388" s="1" t="s">
        <v>0</v>
      </c>
      <c r="L388" s="1">
        <v>0.2</v>
      </c>
      <c r="M388" s="1">
        <v>0</v>
      </c>
    </row>
    <row r="389" spans="1:13">
      <c r="A389" s="1">
        <v>24</v>
      </c>
      <c r="B389" s="1">
        <v>0.1</v>
      </c>
      <c r="C389" s="1">
        <v>7.2</v>
      </c>
      <c r="D389" s="1">
        <v>0.9</v>
      </c>
      <c r="E389" s="1">
        <v>28.3</v>
      </c>
      <c r="F389" s="1" t="s">
        <v>0</v>
      </c>
      <c r="G389" s="1">
        <v>0.5</v>
      </c>
      <c r="H389" s="1">
        <v>0</v>
      </c>
      <c r="I389" s="1">
        <v>43</v>
      </c>
      <c r="J389" s="1">
        <v>98.8</v>
      </c>
      <c r="K389" s="1">
        <v>0</v>
      </c>
      <c r="L389" s="1">
        <v>0</v>
      </c>
      <c r="M389" s="1">
        <v>0</v>
      </c>
    </row>
    <row r="390" spans="1:13">
      <c r="A390" s="1">
        <v>25</v>
      </c>
      <c r="B390" s="1" t="s">
        <v>0</v>
      </c>
      <c r="C390" s="1">
        <v>0</v>
      </c>
      <c r="D390" s="1">
        <v>1.7</v>
      </c>
      <c r="E390" s="1">
        <v>0</v>
      </c>
      <c r="F390" s="1">
        <v>0.1</v>
      </c>
      <c r="G390" s="1" t="s">
        <v>0</v>
      </c>
      <c r="H390" s="1">
        <v>38.1</v>
      </c>
      <c r="I390" s="1">
        <v>29.4</v>
      </c>
      <c r="J390" s="1" t="s">
        <v>0</v>
      </c>
      <c r="K390" s="1">
        <v>0</v>
      </c>
      <c r="L390" s="1">
        <v>0</v>
      </c>
      <c r="M390" s="1">
        <v>0.1</v>
      </c>
    </row>
    <row r="391" spans="1:13">
      <c r="A391" s="1">
        <v>26</v>
      </c>
      <c r="B391" s="1" t="s">
        <v>0</v>
      </c>
      <c r="C391" s="1">
        <v>0</v>
      </c>
      <c r="D391" s="1">
        <v>0.7</v>
      </c>
      <c r="E391" s="1" t="s">
        <v>0</v>
      </c>
      <c r="F391" s="1">
        <v>0.1</v>
      </c>
      <c r="G391" s="1" t="s">
        <v>0</v>
      </c>
      <c r="H391" s="1">
        <v>28.2</v>
      </c>
      <c r="I391" s="1" t="s">
        <v>0</v>
      </c>
      <c r="J391" s="1" t="s">
        <v>0</v>
      </c>
      <c r="K391" s="1">
        <v>3.2</v>
      </c>
      <c r="L391" s="1">
        <v>0.2</v>
      </c>
      <c r="M391" s="1" t="s">
        <v>0</v>
      </c>
    </row>
    <row r="392" spans="1:13">
      <c r="A392" s="1">
        <v>27</v>
      </c>
      <c r="B392" s="1" t="s">
        <v>0</v>
      </c>
      <c r="C392" s="1" t="s">
        <v>0</v>
      </c>
      <c r="D392" s="1">
        <v>0.9</v>
      </c>
      <c r="E392" s="1" t="s">
        <v>0</v>
      </c>
      <c r="F392" s="1" t="s">
        <v>0</v>
      </c>
      <c r="G392" s="1" t="s">
        <v>0</v>
      </c>
      <c r="H392" s="1">
        <v>0.5</v>
      </c>
      <c r="I392" s="1" t="s">
        <v>0</v>
      </c>
      <c r="J392" s="1">
        <v>0.1</v>
      </c>
      <c r="K392" s="1">
        <v>0</v>
      </c>
      <c r="L392" s="1">
        <v>3</v>
      </c>
      <c r="M392" s="1" t="s">
        <v>0</v>
      </c>
    </row>
    <row r="393" spans="1:13">
      <c r="A393" s="1">
        <v>28</v>
      </c>
      <c r="B393" s="1">
        <v>0</v>
      </c>
      <c r="C393" s="1" t="s">
        <v>0</v>
      </c>
      <c r="D393" s="1">
        <v>0</v>
      </c>
      <c r="E393" s="1">
        <v>0.3</v>
      </c>
      <c r="F393" s="1">
        <v>0</v>
      </c>
      <c r="G393" s="1">
        <v>6.8</v>
      </c>
      <c r="H393" s="1">
        <v>7.9</v>
      </c>
      <c r="I393" s="1">
        <v>16</v>
      </c>
      <c r="J393" s="1">
        <v>0</v>
      </c>
      <c r="K393" s="1" t="s">
        <v>0</v>
      </c>
      <c r="L393" s="1">
        <v>0</v>
      </c>
      <c r="M393" s="1" t="s">
        <v>0</v>
      </c>
    </row>
    <row r="394" spans="1:13">
      <c r="A394" s="1">
        <v>29</v>
      </c>
      <c r="B394" s="1">
        <v>0</v>
      </c>
      <c r="C394" s="1" t="s">
        <v>0</v>
      </c>
      <c r="D394" s="1" t="s">
        <v>0</v>
      </c>
      <c r="E394" s="1" t="s">
        <v>0</v>
      </c>
      <c r="F394" s="1">
        <v>62.1</v>
      </c>
      <c r="G394" s="1">
        <v>0</v>
      </c>
      <c r="H394" s="1" t="s">
        <v>0</v>
      </c>
      <c r="I394" s="1">
        <v>10.199999999999999</v>
      </c>
      <c r="J394" s="1" t="s">
        <v>0</v>
      </c>
      <c r="K394" s="1" t="s">
        <v>0</v>
      </c>
      <c r="L394" s="1" t="s">
        <v>0</v>
      </c>
      <c r="M394" s="1">
        <v>0.2</v>
      </c>
    </row>
    <row r="395" spans="1:13">
      <c r="A395" s="1">
        <v>30</v>
      </c>
      <c r="B395" s="1">
        <v>0.2</v>
      </c>
      <c r="D395" s="1" t="s">
        <v>0</v>
      </c>
      <c r="E395" s="1">
        <v>12.1</v>
      </c>
      <c r="F395" s="1">
        <v>1.8</v>
      </c>
      <c r="G395" s="1">
        <v>50.9</v>
      </c>
      <c r="H395" s="1" t="s">
        <v>0</v>
      </c>
      <c r="I395" s="1">
        <v>2.2000000000000002</v>
      </c>
      <c r="J395" s="1" t="s">
        <v>0</v>
      </c>
      <c r="K395" s="1" t="s">
        <v>0</v>
      </c>
      <c r="L395" s="1" t="s">
        <v>0</v>
      </c>
      <c r="M395" s="1" t="s">
        <v>0</v>
      </c>
    </row>
    <row r="396" spans="1:13">
      <c r="A396" s="1">
        <v>31</v>
      </c>
      <c r="B396" s="1" t="s">
        <v>0</v>
      </c>
      <c r="D396" s="1">
        <v>1.8</v>
      </c>
      <c r="F396" s="1">
        <v>0.1</v>
      </c>
      <c r="H396" s="1">
        <v>2.4</v>
      </c>
      <c r="I396" s="1">
        <v>12.3</v>
      </c>
      <c r="K396" s="1" t="s">
        <v>0</v>
      </c>
      <c r="M396" s="1">
        <v>0</v>
      </c>
    </row>
    <row r="397" spans="1:13">
      <c r="A397" s="1">
        <f>A364+1</f>
        <v>1973</v>
      </c>
      <c r="B397" s="1" t="s">
        <v>2</v>
      </c>
      <c r="C397" s="1" t="s">
        <v>3</v>
      </c>
      <c r="D397" s="1" t="s">
        <v>4</v>
      </c>
      <c r="E397" s="1" t="s">
        <v>5</v>
      </c>
      <c r="F397" s="1" t="s">
        <v>6</v>
      </c>
      <c r="G397" s="1" t="s">
        <v>7</v>
      </c>
      <c r="H397" s="1" t="s">
        <v>8</v>
      </c>
      <c r="I397" s="1" t="s">
        <v>9</v>
      </c>
      <c r="J397" s="1" t="s">
        <v>10</v>
      </c>
      <c r="K397" s="1" t="s">
        <v>11</v>
      </c>
      <c r="L397" s="1" t="s">
        <v>12</v>
      </c>
      <c r="M397" s="1" t="s">
        <v>13</v>
      </c>
    </row>
    <row r="399" spans="1:13">
      <c r="A399" s="1">
        <v>1</v>
      </c>
      <c r="B399" s="1">
        <v>1.1000000000000001</v>
      </c>
      <c r="C399" s="1">
        <v>0.2</v>
      </c>
      <c r="D399" s="1" t="s">
        <v>0</v>
      </c>
      <c r="E399" s="1" t="s">
        <v>0</v>
      </c>
      <c r="F399" s="1">
        <v>2.1</v>
      </c>
      <c r="G399" s="1" t="s">
        <v>0</v>
      </c>
      <c r="H399" s="1">
        <v>11</v>
      </c>
      <c r="I399" s="1" t="s">
        <v>0</v>
      </c>
      <c r="J399" s="1">
        <v>12</v>
      </c>
      <c r="K399" s="1" t="s">
        <v>0</v>
      </c>
      <c r="L399" s="1" t="s">
        <v>0</v>
      </c>
      <c r="M399" s="1" t="s">
        <v>0</v>
      </c>
    </row>
    <row r="400" spans="1:13">
      <c r="A400" s="1">
        <v>2</v>
      </c>
      <c r="B400" s="1" t="s">
        <v>0</v>
      </c>
      <c r="C400" s="1">
        <v>0</v>
      </c>
      <c r="D400" s="1" t="s">
        <v>0</v>
      </c>
      <c r="E400" s="1">
        <v>0</v>
      </c>
      <c r="F400" s="1" t="s">
        <v>0</v>
      </c>
      <c r="G400" s="1">
        <v>3.2</v>
      </c>
      <c r="H400" s="1">
        <v>5</v>
      </c>
      <c r="I400" s="1" t="s">
        <v>0</v>
      </c>
      <c r="J400" s="1">
        <v>70</v>
      </c>
      <c r="K400" s="1" t="s">
        <v>0</v>
      </c>
      <c r="L400" s="1" t="s">
        <v>0</v>
      </c>
      <c r="M400" s="1" t="s">
        <v>0</v>
      </c>
    </row>
    <row r="401" spans="1:13">
      <c r="A401" s="1">
        <v>3</v>
      </c>
      <c r="B401" s="1" t="s">
        <v>0</v>
      </c>
      <c r="C401" s="1">
        <v>0</v>
      </c>
      <c r="D401" s="1" t="s">
        <v>0</v>
      </c>
      <c r="E401" s="1">
        <v>0</v>
      </c>
      <c r="F401" s="1">
        <v>0.6</v>
      </c>
      <c r="G401" s="1">
        <v>3.9</v>
      </c>
      <c r="H401" s="1">
        <v>0</v>
      </c>
      <c r="I401" s="1" t="s">
        <v>0</v>
      </c>
      <c r="J401" s="1">
        <v>62.8</v>
      </c>
      <c r="K401" s="1">
        <v>6.1</v>
      </c>
      <c r="L401" s="1" t="s">
        <v>0</v>
      </c>
      <c r="M401" s="1" t="s">
        <v>0</v>
      </c>
    </row>
    <row r="402" spans="1:13">
      <c r="A402" s="1">
        <v>4</v>
      </c>
      <c r="B402" s="1">
        <v>0.1</v>
      </c>
      <c r="C402" s="1">
        <v>0</v>
      </c>
      <c r="D402" s="1">
        <v>1</v>
      </c>
      <c r="E402" s="1" t="s">
        <v>0</v>
      </c>
      <c r="F402" s="1">
        <v>28.8</v>
      </c>
      <c r="G402" s="1">
        <v>10</v>
      </c>
      <c r="H402" s="1">
        <v>5.3</v>
      </c>
      <c r="I402" s="1">
        <v>10</v>
      </c>
      <c r="J402" s="1">
        <v>1</v>
      </c>
      <c r="K402" s="1">
        <v>26.2</v>
      </c>
      <c r="L402" s="1" t="s">
        <v>0</v>
      </c>
      <c r="M402" s="1">
        <v>0</v>
      </c>
    </row>
    <row r="403" spans="1:13">
      <c r="A403" s="1">
        <v>5</v>
      </c>
      <c r="B403" s="1">
        <v>0</v>
      </c>
      <c r="C403" s="1">
        <v>0</v>
      </c>
      <c r="D403" s="1">
        <v>3.7</v>
      </c>
      <c r="E403" s="1" t="s">
        <v>0</v>
      </c>
      <c r="F403" s="1">
        <v>10.7</v>
      </c>
      <c r="G403" s="1">
        <v>80.099999999999994</v>
      </c>
      <c r="H403" s="1">
        <v>0</v>
      </c>
      <c r="I403" s="1">
        <v>5.0999999999999996</v>
      </c>
      <c r="J403" s="1">
        <v>0.1</v>
      </c>
      <c r="K403" s="1" t="s">
        <v>0</v>
      </c>
      <c r="L403" s="1" t="s">
        <v>0</v>
      </c>
      <c r="M403" s="1" t="s">
        <v>0</v>
      </c>
    </row>
    <row r="404" spans="1:13">
      <c r="A404" s="1">
        <v>6</v>
      </c>
      <c r="B404" s="1">
        <v>0</v>
      </c>
      <c r="C404" s="1">
        <v>0.4</v>
      </c>
      <c r="D404" s="1">
        <v>5</v>
      </c>
      <c r="E404" s="1" t="s">
        <v>0</v>
      </c>
      <c r="F404" s="1">
        <v>7.8</v>
      </c>
      <c r="G404" s="1">
        <v>0</v>
      </c>
      <c r="H404" s="1" t="s">
        <v>0</v>
      </c>
      <c r="I404" s="1">
        <v>15.1</v>
      </c>
      <c r="J404" s="1">
        <v>9.9</v>
      </c>
      <c r="K404" s="1">
        <v>25.2</v>
      </c>
      <c r="L404" s="1" t="s">
        <v>0</v>
      </c>
      <c r="M404" s="1" t="s">
        <v>0</v>
      </c>
    </row>
    <row r="405" spans="1:13">
      <c r="A405" s="1">
        <v>7</v>
      </c>
      <c r="B405" s="1" t="s">
        <v>0</v>
      </c>
      <c r="C405" s="1">
        <v>0</v>
      </c>
      <c r="D405" s="1">
        <v>4</v>
      </c>
      <c r="E405" s="1">
        <v>0.2</v>
      </c>
      <c r="F405" s="1" t="s">
        <v>0</v>
      </c>
      <c r="G405" s="1">
        <v>0</v>
      </c>
      <c r="H405" s="1">
        <v>3</v>
      </c>
      <c r="I405" s="1" t="s">
        <v>0</v>
      </c>
      <c r="J405" s="1">
        <v>11</v>
      </c>
      <c r="K405" s="1">
        <v>2.9</v>
      </c>
      <c r="L405" s="1" t="s">
        <v>0</v>
      </c>
      <c r="M405" s="1" t="s">
        <v>0</v>
      </c>
    </row>
    <row r="406" spans="1:13">
      <c r="A406" s="1">
        <v>8</v>
      </c>
      <c r="B406" s="1">
        <v>0</v>
      </c>
      <c r="C406" s="1">
        <v>0.5</v>
      </c>
      <c r="D406" s="1">
        <v>0.2</v>
      </c>
      <c r="E406" s="1">
        <v>0</v>
      </c>
      <c r="F406" s="1">
        <v>1.7</v>
      </c>
      <c r="G406" s="1">
        <v>26</v>
      </c>
      <c r="H406" s="1">
        <v>15.8</v>
      </c>
      <c r="I406" s="1">
        <v>0</v>
      </c>
      <c r="J406" s="1">
        <v>4.5999999999999996</v>
      </c>
      <c r="K406" s="1" t="s">
        <v>0</v>
      </c>
      <c r="L406" s="1">
        <v>0</v>
      </c>
      <c r="M406" s="1" t="s">
        <v>0</v>
      </c>
    </row>
    <row r="407" spans="1:13">
      <c r="A407" s="1">
        <v>9</v>
      </c>
      <c r="B407" s="1">
        <v>0</v>
      </c>
      <c r="C407" s="1">
        <v>1.8</v>
      </c>
      <c r="D407" s="1">
        <v>5.9</v>
      </c>
      <c r="E407" s="1" t="s">
        <v>0</v>
      </c>
      <c r="F407" s="1">
        <v>8.4</v>
      </c>
      <c r="G407" s="1">
        <v>82</v>
      </c>
      <c r="H407" s="1">
        <v>98.1</v>
      </c>
      <c r="I407" s="1">
        <v>0.7</v>
      </c>
      <c r="J407" s="1">
        <v>82.9</v>
      </c>
      <c r="K407" s="1" t="s">
        <v>0</v>
      </c>
      <c r="L407" s="1" t="s">
        <v>0</v>
      </c>
      <c r="M407" s="1" t="s">
        <v>0</v>
      </c>
    </row>
    <row r="408" spans="1:13">
      <c r="A408" s="1">
        <v>10</v>
      </c>
      <c r="B408" s="1">
        <v>2</v>
      </c>
      <c r="C408" s="1">
        <v>0</v>
      </c>
      <c r="D408" s="1" t="s">
        <v>0</v>
      </c>
      <c r="E408" s="1" t="s">
        <v>0</v>
      </c>
      <c r="F408" s="1">
        <v>33.5</v>
      </c>
      <c r="G408" s="1">
        <v>1.6</v>
      </c>
      <c r="H408" s="1">
        <v>0</v>
      </c>
      <c r="I408" s="1">
        <v>0.4</v>
      </c>
      <c r="J408" s="1" t="s">
        <v>0</v>
      </c>
      <c r="K408" s="1" t="s">
        <v>0</v>
      </c>
      <c r="L408" s="1" t="s">
        <v>0</v>
      </c>
      <c r="M408" s="1">
        <v>0</v>
      </c>
    </row>
    <row r="409" spans="1:13">
      <c r="A409" s="1">
        <v>11</v>
      </c>
      <c r="B409" s="1" t="s">
        <v>0</v>
      </c>
      <c r="C409" s="1">
        <v>6.8</v>
      </c>
      <c r="D409" s="1">
        <v>0</v>
      </c>
      <c r="E409" s="1" t="s">
        <v>0</v>
      </c>
      <c r="F409" s="1">
        <v>0.1</v>
      </c>
      <c r="G409" s="1">
        <v>2.6</v>
      </c>
      <c r="H409" s="1">
        <v>8.8000000000000007</v>
      </c>
      <c r="I409" s="1" t="s">
        <v>0</v>
      </c>
      <c r="J409" s="1" t="s">
        <v>0</v>
      </c>
      <c r="K409" s="1" t="s">
        <v>0</v>
      </c>
      <c r="L409" s="1">
        <v>1.7</v>
      </c>
      <c r="M409" s="1" t="s">
        <v>0</v>
      </c>
    </row>
    <row r="410" spans="1:13">
      <c r="A410" s="1">
        <v>12</v>
      </c>
      <c r="B410" s="1" t="s">
        <v>0</v>
      </c>
      <c r="C410" s="1">
        <v>0.3</v>
      </c>
      <c r="D410" s="1" t="s">
        <v>0</v>
      </c>
      <c r="E410" s="1">
        <v>18.5</v>
      </c>
      <c r="F410" s="1">
        <v>0</v>
      </c>
      <c r="G410" s="1">
        <v>0</v>
      </c>
      <c r="H410" s="1">
        <v>47.9</v>
      </c>
      <c r="I410" s="1">
        <v>1.8</v>
      </c>
      <c r="J410" s="1">
        <v>2.1</v>
      </c>
      <c r="K410" s="1" t="s">
        <v>0</v>
      </c>
      <c r="L410" s="1">
        <v>3.1</v>
      </c>
      <c r="M410" s="1">
        <v>1.4</v>
      </c>
    </row>
    <row r="411" spans="1:13">
      <c r="A411" s="1">
        <v>13</v>
      </c>
      <c r="B411" s="1" t="s">
        <v>0</v>
      </c>
      <c r="C411" s="1">
        <v>0</v>
      </c>
      <c r="D411" s="1" t="s">
        <v>0</v>
      </c>
      <c r="E411" s="1">
        <v>1.2</v>
      </c>
      <c r="F411" s="1" t="s">
        <v>0</v>
      </c>
      <c r="G411" s="1">
        <v>30.5</v>
      </c>
      <c r="H411" s="1">
        <v>0</v>
      </c>
      <c r="I411" s="1">
        <v>20.399999999999999</v>
      </c>
      <c r="J411" s="1">
        <v>10.199999999999999</v>
      </c>
      <c r="K411" s="1" t="s">
        <v>0</v>
      </c>
      <c r="L411" s="1">
        <v>0.8</v>
      </c>
      <c r="M411" s="1">
        <v>0</v>
      </c>
    </row>
    <row r="412" spans="1:13">
      <c r="A412" s="1">
        <v>14</v>
      </c>
      <c r="B412" s="1" t="s">
        <v>0</v>
      </c>
      <c r="C412" s="1">
        <v>0</v>
      </c>
      <c r="D412" s="1" t="s">
        <v>0</v>
      </c>
      <c r="E412" s="1">
        <v>31</v>
      </c>
      <c r="F412" s="1">
        <v>0</v>
      </c>
      <c r="G412" s="1">
        <v>1.5</v>
      </c>
      <c r="H412" s="1">
        <v>6.5</v>
      </c>
      <c r="I412" s="1" t="s">
        <v>0</v>
      </c>
      <c r="J412" s="1">
        <v>1.3</v>
      </c>
      <c r="K412" s="1">
        <v>8.5</v>
      </c>
      <c r="L412" s="1" t="s">
        <v>0</v>
      </c>
      <c r="M412" s="1" t="s">
        <v>0</v>
      </c>
    </row>
    <row r="413" spans="1:13">
      <c r="A413" s="1">
        <v>15</v>
      </c>
      <c r="B413" s="1" t="s">
        <v>0</v>
      </c>
      <c r="C413" s="1" t="s">
        <v>0</v>
      </c>
      <c r="D413" s="1">
        <v>0</v>
      </c>
      <c r="E413" s="1">
        <v>0</v>
      </c>
      <c r="F413" s="1">
        <v>0</v>
      </c>
      <c r="G413" s="1">
        <v>0.1</v>
      </c>
      <c r="H413" s="1" t="s">
        <v>0</v>
      </c>
      <c r="I413" s="1">
        <v>0</v>
      </c>
      <c r="J413" s="1">
        <v>34.6</v>
      </c>
      <c r="K413" s="1">
        <v>40.299999999999997</v>
      </c>
      <c r="L413" s="1" t="s">
        <v>0</v>
      </c>
      <c r="M413" s="1" t="s">
        <v>0</v>
      </c>
    </row>
    <row r="414" spans="1:13">
      <c r="A414" s="1">
        <v>16</v>
      </c>
      <c r="B414" s="1">
        <v>0</v>
      </c>
      <c r="C414" s="1">
        <v>0</v>
      </c>
      <c r="D414" s="1">
        <v>0</v>
      </c>
      <c r="E414" s="1" t="s">
        <v>0</v>
      </c>
      <c r="F414" s="1" t="s">
        <v>0</v>
      </c>
      <c r="G414" s="1" t="s">
        <v>0</v>
      </c>
      <c r="H414" s="1">
        <v>0</v>
      </c>
      <c r="I414" s="1" t="s">
        <v>0</v>
      </c>
      <c r="J414" s="1" t="s">
        <v>0</v>
      </c>
      <c r="K414" s="1">
        <v>7.6</v>
      </c>
      <c r="L414" s="1" t="s">
        <v>0</v>
      </c>
      <c r="M414" s="1" t="s">
        <v>0</v>
      </c>
    </row>
    <row r="415" spans="1:13">
      <c r="A415" s="1">
        <v>17</v>
      </c>
      <c r="B415" s="1">
        <v>1.2</v>
      </c>
      <c r="C415" s="1">
        <v>0</v>
      </c>
      <c r="D415" s="1">
        <v>0.3</v>
      </c>
      <c r="E415" s="1">
        <v>23</v>
      </c>
      <c r="F415" s="1" t="s">
        <v>0</v>
      </c>
      <c r="G415" s="1">
        <v>0.8</v>
      </c>
      <c r="H415" s="1">
        <v>0</v>
      </c>
      <c r="I415" s="1">
        <v>10.199999999999999</v>
      </c>
      <c r="J415" s="1">
        <v>20.5</v>
      </c>
      <c r="K415" s="1" t="s">
        <v>0</v>
      </c>
      <c r="L415" s="1" t="s">
        <v>0</v>
      </c>
      <c r="M415" s="1" t="s">
        <v>0</v>
      </c>
    </row>
    <row r="416" spans="1:13">
      <c r="A416" s="1">
        <v>18</v>
      </c>
      <c r="B416" s="1" t="s">
        <v>0</v>
      </c>
      <c r="C416" s="1">
        <v>0</v>
      </c>
      <c r="D416" s="1">
        <v>0.2</v>
      </c>
      <c r="E416" s="1">
        <v>2.4</v>
      </c>
      <c r="F416" s="1" t="s">
        <v>0</v>
      </c>
      <c r="G416" s="1">
        <v>0</v>
      </c>
      <c r="H416" s="1" t="s">
        <v>0</v>
      </c>
      <c r="I416" s="1">
        <v>16.100000000000001</v>
      </c>
      <c r="J416" s="1">
        <v>30.1</v>
      </c>
      <c r="K416" s="1" t="s">
        <v>0</v>
      </c>
      <c r="L416" s="1" t="s">
        <v>0</v>
      </c>
      <c r="M416" s="1" t="s">
        <v>0</v>
      </c>
    </row>
    <row r="417" spans="1:13">
      <c r="A417" s="1">
        <v>19</v>
      </c>
      <c r="B417" s="1">
        <v>0.3</v>
      </c>
      <c r="C417" s="1" t="s">
        <v>0</v>
      </c>
      <c r="D417" s="1">
        <v>0.3</v>
      </c>
      <c r="E417" s="1" t="s">
        <v>0</v>
      </c>
      <c r="F417" s="1" t="s">
        <v>0</v>
      </c>
      <c r="G417" s="1" t="s">
        <v>0</v>
      </c>
      <c r="H417" s="1" t="s">
        <v>0</v>
      </c>
      <c r="I417" s="1">
        <v>0.3</v>
      </c>
      <c r="J417" s="1">
        <v>0.8</v>
      </c>
      <c r="K417" s="1">
        <v>4.9000000000000004</v>
      </c>
      <c r="L417" s="1">
        <v>0.2</v>
      </c>
      <c r="M417" s="1" t="s">
        <v>0</v>
      </c>
    </row>
    <row r="418" spans="1:13">
      <c r="A418" s="1">
        <v>20</v>
      </c>
      <c r="B418" s="1">
        <v>0</v>
      </c>
      <c r="C418" s="1" t="s">
        <v>0</v>
      </c>
      <c r="D418" s="1">
        <v>0</v>
      </c>
      <c r="E418" s="1">
        <v>17.100000000000001</v>
      </c>
      <c r="F418" s="1">
        <v>0</v>
      </c>
      <c r="G418" s="1" t="s">
        <v>0</v>
      </c>
      <c r="H418" s="1" t="s">
        <v>0</v>
      </c>
      <c r="I418" s="1">
        <v>0</v>
      </c>
      <c r="J418" s="1">
        <v>0</v>
      </c>
      <c r="K418" s="1" t="s">
        <v>0</v>
      </c>
      <c r="L418" s="1" t="s">
        <v>0</v>
      </c>
      <c r="M418" s="1" t="s">
        <v>0</v>
      </c>
    </row>
    <row r="419" spans="1:13">
      <c r="A419" s="1">
        <v>21</v>
      </c>
      <c r="B419" s="1">
        <v>0</v>
      </c>
      <c r="C419" s="1">
        <v>0.3</v>
      </c>
      <c r="D419" s="1">
        <v>1</v>
      </c>
      <c r="E419" s="1">
        <v>0</v>
      </c>
      <c r="F419" s="1">
        <v>8.6999999999999993</v>
      </c>
      <c r="G419" s="1" t="s">
        <v>0</v>
      </c>
      <c r="H419" s="1" t="s">
        <v>0</v>
      </c>
      <c r="I419" s="1">
        <v>0.3</v>
      </c>
      <c r="J419" s="1">
        <v>2.6</v>
      </c>
      <c r="K419" s="1" t="s">
        <v>0</v>
      </c>
      <c r="L419" s="1" t="s">
        <v>0</v>
      </c>
      <c r="M419" s="1">
        <v>0.4</v>
      </c>
    </row>
    <row r="420" spans="1:13">
      <c r="A420" s="1">
        <v>22</v>
      </c>
      <c r="B420" s="1" t="s">
        <v>0</v>
      </c>
      <c r="C420" s="1" t="s">
        <v>0</v>
      </c>
      <c r="D420" s="1">
        <v>0.1</v>
      </c>
      <c r="E420" s="1">
        <v>15.2</v>
      </c>
      <c r="F420" s="1">
        <v>15.4</v>
      </c>
      <c r="G420" s="1" t="s">
        <v>0</v>
      </c>
      <c r="H420" s="1" t="s">
        <v>0</v>
      </c>
      <c r="I420" s="1">
        <v>15.5</v>
      </c>
      <c r="J420" s="1">
        <v>0.5</v>
      </c>
      <c r="K420" s="1" t="s">
        <v>0</v>
      </c>
      <c r="L420" s="1" t="s">
        <v>0</v>
      </c>
      <c r="M420" s="1" t="s">
        <v>0</v>
      </c>
    </row>
    <row r="421" spans="1:13">
      <c r="A421" s="1">
        <v>23</v>
      </c>
      <c r="B421" s="1" t="s">
        <v>0</v>
      </c>
      <c r="C421" s="1">
        <v>0</v>
      </c>
      <c r="D421" s="1" t="s">
        <v>0</v>
      </c>
      <c r="E421" s="1">
        <v>0</v>
      </c>
      <c r="F421" s="1">
        <v>9.8000000000000007</v>
      </c>
      <c r="G421" s="1" t="s">
        <v>0</v>
      </c>
      <c r="H421" s="1" t="s">
        <v>0</v>
      </c>
      <c r="I421" s="1">
        <v>38.5</v>
      </c>
      <c r="J421" s="1">
        <v>0.1</v>
      </c>
      <c r="K421" s="1">
        <v>0.6</v>
      </c>
      <c r="L421" s="1" t="s">
        <v>0</v>
      </c>
      <c r="M421" s="1" t="s">
        <v>0</v>
      </c>
    </row>
    <row r="422" spans="1:13">
      <c r="A422" s="1">
        <v>24</v>
      </c>
      <c r="B422" s="1" t="s">
        <v>0</v>
      </c>
      <c r="C422" s="1">
        <v>0.1</v>
      </c>
      <c r="D422" s="1">
        <v>11.3</v>
      </c>
      <c r="E422" s="1">
        <v>0</v>
      </c>
      <c r="F422" s="1">
        <v>1.1000000000000001</v>
      </c>
      <c r="G422" s="1" t="s">
        <v>0</v>
      </c>
      <c r="H422" s="1">
        <v>104.4</v>
      </c>
      <c r="I422" s="1">
        <v>6</v>
      </c>
      <c r="J422" s="1">
        <v>1.4</v>
      </c>
      <c r="K422" s="1">
        <v>0</v>
      </c>
      <c r="L422" s="1" t="s">
        <v>0</v>
      </c>
      <c r="M422" s="1" t="s">
        <v>0</v>
      </c>
    </row>
    <row r="423" spans="1:13">
      <c r="A423" s="1">
        <v>25</v>
      </c>
      <c r="B423" s="1" t="s">
        <v>0</v>
      </c>
      <c r="C423" s="1">
        <v>0</v>
      </c>
      <c r="D423" s="1">
        <v>0</v>
      </c>
      <c r="E423" s="1">
        <v>2.6</v>
      </c>
      <c r="F423" s="1">
        <v>0.1</v>
      </c>
      <c r="G423" s="1" t="s">
        <v>0</v>
      </c>
      <c r="H423" s="1">
        <v>0.7</v>
      </c>
      <c r="I423" s="1">
        <v>17.399999999999999</v>
      </c>
      <c r="J423" s="1">
        <v>28.6</v>
      </c>
      <c r="K423" s="1" t="s">
        <v>0</v>
      </c>
      <c r="L423" s="1" t="s">
        <v>0</v>
      </c>
      <c r="M423" s="1" t="s">
        <v>0</v>
      </c>
    </row>
    <row r="424" spans="1:13">
      <c r="A424" s="1">
        <v>26</v>
      </c>
      <c r="B424" s="1" t="s">
        <v>0</v>
      </c>
      <c r="C424" s="1">
        <v>0.1</v>
      </c>
      <c r="D424" s="1">
        <v>1.3</v>
      </c>
      <c r="E424" s="1">
        <v>0</v>
      </c>
      <c r="F424" s="1">
        <v>29.3</v>
      </c>
      <c r="G424" s="1">
        <v>0</v>
      </c>
      <c r="H424" s="1">
        <v>0.2</v>
      </c>
      <c r="I424" s="1">
        <v>54.9</v>
      </c>
      <c r="J424" s="1">
        <v>53.6</v>
      </c>
      <c r="K424" s="1">
        <v>0.4</v>
      </c>
      <c r="L424" s="1" t="s">
        <v>0</v>
      </c>
      <c r="M424" s="1" t="s">
        <v>0</v>
      </c>
    </row>
    <row r="425" spans="1:13">
      <c r="A425" s="1">
        <v>27</v>
      </c>
      <c r="B425" s="1" t="s">
        <v>0</v>
      </c>
      <c r="C425" s="1" t="s">
        <v>0</v>
      </c>
      <c r="D425" s="1">
        <v>6.3</v>
      </c>
      <c r="F425" s="1">
        <v>1.5</v>
      </c>
      <c r="G425" s="1">
        <v>0</v>
      </c>
      <c r="H425" s="1" t="s">
        <v>0</v>
      </c>
      <c r="I425" s="1">
        <v>18.600000000000001</v>
      </c>
      <c r="J425" s="1">
        <v>0.9</v>
      </c>
      <c r="K425" s="1">
        <v>0</v>
      </c>
      <c r="L425" s="1" t="s">
        <v>0</v>
      </c>
      <c r="M425" s="1" t="s">
        <v>0</v>
      </c>
    </row>
    <row r="426" spans="1:13">
      <c r="A426" s="1">
        <v>28</v>
      </c>
      <c r="B426" s="1" t="s">
        <v>0</v>
      </c>
      <c r="C426" s="1" t="s">
        <v>0</v>
      </c>
      <c r="D426" s="1" t="s">
        <v>0</v>
      </c>
      <c r="E426" s="1">
        <v>0</v>
      </c>
      <c r="F426" s="1">
        <v>3.8</v>
      </c>
      <c r="G426" s="1">
        <v>1.5</v>
      </c>
      <c r="H426" s="1" t="s">
        <v>0</v>
      </c>
      <c r="I426" s="1">
        <v>6.2</v>
      </c>
      <c r="J426" s="1">
        <v>2.4</v>
      </c>
      <c r="K426" s="1" t="s">
        <v>0</v>
      </c>
      <c r="L426" s="1" t="s">
        <v>0</v>
      </c>
      <c r="M426" s="1" t="s">
        <v>0</v>
      </c>
    </row>
    <row r="427" spans="1:13">
      <c r="A427" s="1">
        <v>29</v>
      </c>
      <c r="B427" s="1">
        <v>0.3</v>
      </c>
      <c r="D427" s="1">
        <v>0.1</v>
      </c>
      <c r="E427" s="1" t="s">
        <v>0</v>
      </c>
      <c r="F427" s="1">
        <v>11.7</v>
      </c>
      <c r="G427" s="1">
        <v>1</v>
      </c>
      <c r="H427" s="1">
        <v>0.5</v>
      </c>
      <c r="I427" s="1" t="s">
        <v>0</v>
      </c>
      <c r="J427" s="1">
        <v>28.4</v>
      </c>
      <c r="K427" s="1" t="s">
        <v>0</v>
      </c>
      <c r="L427" s="1" t="s">
        <v>0</v>
      </c>
      <c r="M427" s="1" t="s">
        <v>0</v>
      </c>
    </row>
    <row r="428" spans="1:13">
      <c r="A428" s="1">
        <v>30</v>
      </c>
      <c r="B428" s="1" t="s">
        <v>0</v>
      </c>
      <c r="D428" s="1" t="s">
        <v>0</v>
      </c>
      <c r="E428" s="1">
        <v>40.799999999999997</v>
      </c>
      <c r="F428" s="1" t="s">
        <v>0</v>
      </c>
      <c r="G428" s="1">
        <v>7.4</v>
      </c>
      <c r="H428" s="1">
        <v>0.1</v>
      </c>
      <c r="I428" s="1">
        <v>1</v>
      </c>
      <c r="J428" s="1">
        <v>0</v>
      </c>
      <c r="K428" s="1" t="s">
        <v>0</v>
      </c>
      <c r="L428" s="1" t="s">
        <v>0</v>
      </c>
      <c r="M428" s="1" t="s">
        <v>0</v>
      </c>
    </row>
    <row r="429" spans="1:13">
      <c r="A429" s="1">
        <v>31</v>
      </c>
      <c r="B429" s="1" t="s">
        <v>0</v>
      </c>
      <c r="D429" s="1" t="s">
        <v>0</v>
      </c>
      <c r="F429" s="1">
        <v>0</v>
      </c>
      <c r="H429" s="1" t="s">
        <v>0</v>
      </c>
      <c r="I429" s="1">
        <v>69.400000000000006</v>
      </c>
      <c r="K429" s="1" t="s">
        <v>0</v>
      </c>
      <c r="M429" s="1" t="s">
        <v>0</v>
      </c>
    </row>
    <row r="430" spans="1:13">
      <c r="A430" s="1">
        <f>A397+1</f>
        <v>1974</v>
      </c>
      <c r="B430" s="1" t="s">
        <v>2</v>
      </c>
      <c r="C430" s="1" t="s">
        <v>3</v>
      </c>
      <c r="D430" s="1" t="s">
        <v>4</v>
      </c>
      <c r="E430" s="1" t="s">
        <v>5</v>
      </c>
      <c r="F430" s="1" t="s">
        <v>6</v>
      </c>
      <c r="G430" s="1" t="s">
        <v>7</v>
      </c>
      <c r="H430" s="1" t="s">
        <v>8</v>
      </c>
      <c r="I430" s="1" t="s">
        <v>9</v>
      </c>
      <c r="J430" s="1" t="s">
        <v>10</v>
      </c>
      <c r="K430" s="1" t="s">
        <v>11</v>
      </c>
      <c r="L430" s="1" t="s">
        <v>12</v>
      </c>
      <c r="M430" s="1" t="s">
        <v>13</v>
      </c>
    </row>
    <row r="432" spans="1:13">
      <c r="A432" s="1">
        <v>1</v>
      </c>
      <c r="B432" s="1" t="s">
        <v>0</v>
      </c>
      <c r="C432" s="1">
        <v>0.2</v>
      </c>
      <c r="D432" s="1" t="s">
        <v>0</v>
      </c>
      <c r="E432" s="1">
        <v>21.9</v>
      </c>
      <c r="F432" s="1">
        <v>3.6</v>
      </c>
      <c r="G432" s="1" t="s">
        <v>0</v>
      </c>
      <c r="H432" s="1" t="s">
        <v>0</v>
      </c>
      <c r="I432" s="1">
        <v>29.4</v>
      </c>
      <c r="J432" s="1">
        <v>0</v>
      </c>
      <c r="K432" s="1">
        <v>0</v>
      </c>
      <c r="L432" s="1" t="s">
        <v>0</v>
      </c>
      <c r="M432" s="1" t="s">
        <v>0</v>
      </c>
    </row>
    <row r="433" spans="1:13">
      <c r="A433" s="1">
        <v>2</v>
      </c>
      <c r="B433" s="1" t="s">
        <v>0</v>
      </c>
      <c r="C433" s="1">
        <v>0</v>
      </c>
      <c r="D433" s="1" t="s">
        <v>0</v>
      </c>
      <c r="E433" s="1" t="s">
        <v>0</v>
      </c>
      <c r="F433" s="1">
        <v>0.4</v>
      </c>
      <c r="G433" s="1" t="s">
        <v>0</v>
      </c>
      <c r="H433" s="1">
        <v>15.3</v>
      </c>
      <c r="I433" s="1">
        <v>14.1</v>
      </c>
      <c r="J433" s="1">
        <v>0</v>
      </c>
      <c r="K433" s="1">
        <v>14.6</v>
      </c>
      <c r="L433" s="1">
        <v>0.4</v>
      </c>
      <c r="M433" s="1" t="s">
        <v>0</v>
      </c>
    </row>
    <row r="434" spans="1:13">
      <c r="A434" s="1">
        <v>3</v>
      </c>
      <c r="B434" s="1" t="s">
        <v>0</v>
      </c>
      <c r="C434" s="1">
        <v>0</v>
      </c>
      <c r="D434" s="1" t="s">
        <v>0</v>
      </c>
      <c r="E434" s="1">
        <v>3.8</v>
      </c>
      <c r="F434" s="1">
        <v>6.6</v>
      </c>
      <c r="G434" s="1" t="s">
        <v>0</v>
      </c>
      <c r="H434" s="1">
        <v>1.5</v>
      </c>
      <c r="I434" s="1">
        <v>0</v>
      </c>
      <c r="J434" s="1" t="s">
        <v>0</v>
      </c>
      <c r="K434" s="1">
        <v>2.1</v>
      </c>
      <c r="L434" s="1" t="s">
        <v>0</v>
      </c>
      <c r="M434" s="1" t="s">
        <v>0</v>
      </c>
    </row>
    <row r="435" spans="1:13">
      <c r="A435" s="1">
        <v>4</v>
      </c>
      <c r="B435" s="1" t="s">
        <v>0</v>
      </c>
      <c r="C435" s="1">
        <v>2.2000000000000002</v>
      </c>
      <c r="D435" s="1">
        <v>0</v>
      </c>
      <c r="E435" s="1">
        <v>0.1</v>
      </c>
      <c r="F435" s="1">
        <v>0</v>
      </c>
      <c r="G435" s="1">
        <v>15</v>
      </c>
      <c r="H435" s="1">
        <v>85.6</v>
      </c>
      <c r="I435" s="1">
        <v>3.3</v>
      </c>
      <c r="J435" s="1">
        <v>1.6</v>
      </c>
      <c r="K435" s="1">
        <v>0.5</v>
      </c>
      <c r="L435" s="1" t="s">
        <v>0</v>
      </c>
      <c r="M435" s="1">
        <v>0</v>
      </c>
    </row>
    <row r="436" spans="1:13">
      <c r="A436" s="1">
        <v>5</v>
      </c>
      <c r="B436" s="1" t="s">
        <v>0</v>
      </c>
      <c r="C436" s="1">
        <v>1.5</v>
      </c>
      <c r="D436" s="1">
        <v>0.1</v>
      </c>
      <c r="E436" s="1">
        <v>0</v>
      </c>
      <c r="F436" s="1" t="s">
        <v>0</v>
      </c>
      <c r="G436" s="1">
        <v>1.3</v>
      </c>
      <c r="H436" s="1">
        <v>5.8</v>
      </c>
      <c r="I436" s="1" t="s">
        <v>0</v>
      </c>
      <c r="J436" s="1">
        <v>9.8000000000000007</v>
      </c>
      <c r="K436" s="1">
        <v>13</v>
      </c>
      <c r="L436" s="1">
        <v>8</v>
      </c>
      <c r="M436" s="1">
        <v>22.7</v>
      </c>
    </row>
    <row r="437" spans="1:13">
      <c r="A437" s="1">
        <v>6</v>
      </c>
      <c r="B437" s="1" t="s">
        <v>0</v>
      </c>
      <c r="C437" s="1" t="s">
        <v>0</v>
      </c>
      <c r="D437" s="1">
        <v>0.4</v>
      </c>
      <c r="E437" s="1">
        <v>0.7</v>
      </c>
      <c r="F437" s="1" t="s">
        <v>0</v>
      </c>
      <c r="G437" s="1">
        <v>7.5</v>
      </c>
      <c r="H437" s="1">
        <v>2.4</v>
      </c>
      <c r="I437" s="1" t="s">
        <v>0</v>
      </c>
      <c r="J437" s="1">
        <v>1.2</v>
      </c>
      <c r="K437" s="1">
        <v>53.5</v>
      </c>
      <c r="L437" s="1">
        <v>7.1</v>
      </c>
      <c r="M437" s="1">
        <v>11.3</v>
      </c>
    </row>
    <row r="438" spans="1:13">
      <c r="A438" s="1">
        <v>7</v>
      </c>
      <c r="B438" s="1" t="s">
        <v>0</v>
      </c>
      <c r="C438" s="1" t="s">
        <v>0</v>
      </c>
      <c r="D438" s="1">
        <v>0.1</v>
      </c>
      <c r="E438" s="1">
        <v>0</v>
      </c>
      <c r="F438" s="1" t="s">
        <v>0</v>
      </c>
      <c r="G438" s="1" t="s">
        <v>0</v>
      </c>
      <c r="H438" s="1">
        <v>10.9</v>
      </c>
      <c r="I438" s="1">
        <v>4.5999999999999996</v>
      </c>
      <c r="J438" s="1">
        <v>146.6</v>
      </c>
      <c r="K438" s="1">
        <v>5.0999999999999996</v>
      </c>
      <c r="L438" s="1" t="s">
        <v>0</v>
      </c>
      <c r="M438" s="1">
        <v>0</v>
      </c>
    </row>
    <row r="439" spans="1:13">
      <c r="A439" s="1">
        <v>8</v>
      </c>
      <c r="B439" s="1" t="s">
        <v>0</v>
      </c>
      <c r="C439" s="1" t="s">
        <v>0</v>
      </c>
      <c r="D439" s="1">
        <v>2.2999999999999998</v>
      </c>
      <c r="E439" s="1">
        <v>0.7</v>
      </c>
      <c r="F439" s="1" t="s">
        <v>0</v>
      </c>
      <c r="G439" s="1" t="s">
        <v>0</v>
      </c>
      <c r="H439" s="1">
        <v>6.5</v>
      </c>
      <c r="I439" s="1">
        <v>1.7</v>
      </c>
      <c r="J439" s="1">
        <v>1.2</v>
      </c>
      <c r="K439" s="1">
        <v>3.5</v>
      </c>
      <c r="L439" s="1" t="s">
        <v>0</v>
      </c>
      <c r="M439" s="1">
        <v>0.5</v>
      </c>
    </row>
    <row r="440" spans="1:13">
      <c r="A440" s="1">
        <v>9</v>
      </c>
      <c r="B440" s="1" t="s">
        <v>0</v>
      </c>
      <c r="C440" s="1" t="s">
        <v>0</v>
      </c>
      <c r="D440" s="1">
        <v>3.7</v>
      </c>
      <c r="E440" s="1">
        <v>1.5</v>
      </c>
      <c r="F440" s="1">
        <v>0.2</v>
      </c>
      <c r="G440" s="1">
        <v>0.5</v>
      </c>
      <c r="H440" s="1" t="s">
        <v>0</v>
      </c>
      <c r="I440" s="1">
        <v>10.3</v>
      </c>
      <c r="J440" s="1">
        <v>0</v>
      </c>
      <c r="K440" s="1">
        <v>1.6</v>
      </c>
      <c r="L440" s="1" t="s">
        <v>0</v>
      </c>
      <c r="M440" s="1">
        <v>0.6</v>
      </c>
    </row>
    <row r="441" spans="1:13">
      <c r="A441" s="1">
        <v>10</v>
      </c>
      <c r="B441" s="1">
        <v>0.8</v>
      </c>
      <c r="C441" s="1" t="s">
        <v>0</v>
      </c>
      <c r="D441" s="1">
        <v>1.2</v>
      </c>
      <c r="E441" s="1">
        <v>20.399999999999999</v>
      </c>
      <c r="F441" s="1">
        <v>35.200000000000003</v>
      </c>
      <c r="G441" s="1">
        <v>9.9</v>
      </c>
      <c r="H441" s="1">
        <v>1.5</v>
      </c>
      <c r="I441" s="1">
        <v>0</v>
      </c>
      <c r="J441" s="1">
        <v>0</v>
      </c>
      <c r="K441" s="1">
        <v>9.3000000000000007</v>
      </c>
      <c r="L441" s="1">
        <v>49.9</v>
      </c>
      <c r="M441" s="1">
        <v>2.2999999999999998</v>
      </c>
    </row>
    <row r="442" spans="1:13">
      <c r="A442" s="1">
        <v>11</v>
      </c>
      <c r="B442" s="1">
        <v>0.2</v>
      </c>
      <c r="C442" s="1" t="s">
        <v>0</v>
      </c>
      <c r="D442" s="1">
        <v>1.6</v>
      </c>
      <c r="E442" s="1">
        <v>3.8</v>
      </c>
      <c r="F442" s="1">
        <v>0</v>
      </c>
      <c r="G442" s="1">
        <v>18.100000000000001</v>
      </c>
      <c r="H442" s="1">
        <v>0.6</v>
      </c>
      <c r="I442" s="1">
        <v>1</v>
      </c>
      <c r="J442" s="1">
        <v>4.8</v>
      </c>
      <c r="K442" s="1" t="s">
        <v>0</v>
      </c>
      <c r="L442" s="1">
        <v>0</v>
      </c>
      <c r="M442" s="1">
        <v>0</v>
      </c>
    </row>
    <row r="443" spans="1:13">
      <c r="A443" s="1">
        <v>12</v>
      </c>
      <c r="B443" s="1">
        <v>0.6</v>
      </c>
      <c r="C443" s="1" t="s">
        <v>0</v>
      </c>
      <c r="D443" s="1">
        <v>1.2</v>
      </c>
      <c r="E443" s="1">
        <v>0</v>
      </c>
      <c r="F443" s="1" t="s">
        <v>0</v>
      </c>
      <c r="G443" s="1" t="s">
        <v>0</v>
      </c>
      <c r="H443" s="1">
        <v>15</v>
      </c>
      <c r="I443" s="1">
        <v>0</v>
      </c>
      <c r="J443" s="1" t="s">
        <v>0</v>
      </c>
      <c r="K443" s="1" t="s">
        <v>0</v>
      </c>
      <c r="L443" s="1">
        <v>0</v>
      </c>
      <c r="M443" s="1" t="s">
        <v>0</v>
      </c>
    </row>
    <row r="444" spans="1:13">
      <c r="A444" s="1">
        <v>13</v>
      </c>
      <c r="B444" s="1">
        <v>1</v>
      </c>
      <c r="C444" s="1" t="s">
        <v>0</v>
      </c>
      <c r="D444" s="1">
        <v>0.7</v>
      </c>
      <c r="E444" s="1">
        <v>0.5</v>
      </c>
      <c r="F444" s="1">
        <v>0</v>
      </c>
      <c r="G444" s="1">
        <v>4.5999999999999996</v>
      </c>
      <c r="H444" s="1">
        <v>3.9</v>
      </c>
      <c r="I444" s="1">
        <v>14.6</v>
      </c>
      <c r="J444" s="1">
        <v>60.2</v>
      </c>
      <c r="K444" s="1" t="s">
        <v>0</v>
      </c>
      <c r="L444" s="1" t="s">
        <v>0</v>
      </c>
      <c r="M444" s="1" t="s">
        <v>0</v>
      </c>
    </row>
    <row r="445" spans="1:13">
      <c r="A445" s="1">
        <v>14</v>
      </c>
      <c r="B445" s="1">
        <v>1.2</v>
      </c>
      <c r="C445" s="1" t="s">
        <v>0</v>
      </c>
      <c r="D445" s="1">
        <v>0</v>
      </c>
      <c r="E445" s="1" t="s">
        <v>0</v>
      </c>
      <c r="F445" s="1">
        <v>0</v>
      </c>
      <c r="G445" s="1">
        <v>105.5</v>
      </c>
      <c r="H445" s="1" t="s">
        <v>0</v>
      </c>
      <c r="I445" s="1">
        <v>2.2999999999999998</v>
      </c>
      <c r="J445" s="1">
        <v>0.1</v>
      </c>
      <c r="K445" s="1">
        <v>15.7</v>
      </c>
      <c r="L445" s="1">
        <v>0.2</v>
      </c>
      <c r="M445" s="1">
        <v>0.2</v>
      </c>
    </row>
    <row r="446" spans="1:13">
      <c r="A446" s="1">
        <v>15</v>
      </c>
      <c r="B446" s="1">
        <v>1.1000000000000001</v>
      </c>
      <c r="C446" s="1" t="s">
        <v>0</v>
      </c>
      <c r="D446" s="1">
        <v>0.6</v>
      </c>
      <c r="E446" s="1" t="s">
        <v>0</v>
      </c>
      <c r="F446" s="1">
        <v>1.2</v>
      </c>
      <c r="G446" s="1">
        <v>0</v>
      </c>
      <c r="H446" s="1" t="s">
        <v>0</v>
      </c>
      <c r="I446" s="1">
        <v>15.7</v>
      </c>
      <c r="J446" s="1">
        <v>0</v>
      </c>
      <c r="K446" s="1">
        <v>49.3</v>
      </c>
      <c r="L446" s="1">
        <v>0</v>
      </c>
      <c r="M446" s="1">
        <v>0.5</v>
      </c>
    </row>
    <row r="447" spans="1:13">
      <c r="A447" s="1">
        <v>16</v>
      </c>
      <c r="B447" s="1">
        <v>1.2</v>
      </c>
      <c r="C447" s="1" t="s">
        <v>0</v>
      </c>
      <c r="D447" s="1">
        <v>0.8</v>
      </c>
      <c r="E447" s="1">
        <v>2.4</v>
      </c>
      <c r="F447" s="1" t="s">
        <v>0</v>
      </c>
      <c r="G447" s="1" t="s">
        <v>0</v>
      </c>
      <c r="H447" s="1" t="s">
        <v>0</v>
      </c>
      <c r="I447" s="1">
        <v>11.1</v>
      </c>
      <c r="J447" s="1" t="s">
        <v>0</v>
      </c>
      <c r="K447" s="1">
        <v>0</v>
      </c>
      <c r="L447" s="1">
        <v>2.7</v>
      </c>
      <c r="M447" s="1" t="s">
        <v>0</v>
      </c>
    </row>
    <row r="448" spans="1:13">
      <c r="A448" s="1">
        <v>17</v>
      </c>
      <c r="B448" s="1">
        <v>0</v>
      </c>
      <c r="C448" s="1" t="s">
        <v>0</v>
      </c>
      <c r="D448" s="1" t="s">
        <v>0</v>
      </c>
      <c r="E448" s="1">
        <v>7.3</v>
      </c>
      <c r="F448" s="1">
        <v>0</v>
      </c>
      <c r="G448" s="1">
        <v>0.2</v>
      </c>
      <c r="H448" s="1">
        <v>0.3</v>
      </c>
      <c r="I448" s="1">
        <v>14</v>
      </c>
      <c r="J448" s="1" t="s">
        <v>0</v>
      </c>
      <c r="K448" s="1" t="s">
        <v>0</v>
      </c>
      <c r="L448" s="1">
        <v>0.9</v>
      </c>
      <c r="M448" s="1">
        <v>0</v>
      </c>
    </row>
    <row r="449" spans="1:13">
      <c r="A449" s="1">
        <v>18</v>
      </c>
      <c r="B449" s="1">
        <v>0.1</v>
      </c>
      <c r="C449" s="1">
        <v>0</v>
      </c>
      <c r="D449" s="1">
        <v>0</v>
      </c>
      <c r="E449" s="1">
        <v>0.1</v>
      </c>
      <c r="F449" s="1" t="s">
        <v>0</v>
      </c>
      <c r="G449" s="1" t="s">
        <v>0</v>
      </c>
      <c r="H449" s="1">
        <v>3.6</v>
      </c>
      <c r="I449" s="1">
        <v>14.4</v>
      </c>
      <c r="J449" s="1">
        <v>8.6</v>
      </c>
      <c r="K449" s="1" t="s">
        <v>0</v>
      </c>
      <c r="L449" s="1" t="s">
        <v>0</v>
      </c>
      <c r="M449" s="1" t="s">
        <v>0</v>
      </c>
    </row>
    <row r="450" spans="1:13">
      <c r="A450" s="1">
        <v>19</v>
      </c>
      <c r="B450" s="1">
        <v>0</v>
      </c>
      <c r="C450" s="1">
        <v>1</v>
      </c>
      <c r="D450" s="1">
        <v>5.3</v>
      </c>
      <c r="E450" s="1">
        <v>0.1</v>
      </c>
      <c r="F450" s="1">
        <v>34.5</v>
      </c>
      <c r="G450" s="1" t="s">
        <v>0</v>
      </c>
      <c r="H450" s="1">
        <v>0.2</v>
      </c>
      <c r="I450" s="1" t="s">
        <v>0</v>
      </c>
      <c r="J450" s="1">
        <v>0.6</v>
      </c>
      <c r="K450" s="1" t="s">
        <v>0</v>
      </c>
      <c r="L450" s="1" t="s">
        <v>0</v>
      </c>
      <c r="M450" s="1" t="s">
        <v>0</v>
      </c>
    </row>
    <row r="451" spans="1:13">
      <c r="A451" s="1">
        <v>20</v>
      </c>
      <c r="B451" s="1">
        <v>0.4</v>
      </c>
      <c r="C451" s="1">
        <v>2</v>
      </c>
      <c r="D451" s="1">
        <v>3.3</v>
      </c>
      <c r="E451" s="1" t="s">
        <v>0</v>
      </c>
      <c r="F451" s="1" t="s">
        <v>0</v>
      </c>
      <c r="G451" s="1">
        <v>0.1</v>
      </c>
      <c r="H451" s="1">
        <v>6.4</v>
      </c>
      <c r="I451" s="1" t="s">
        <v>0</v>
      </c>
      <c r="J451" s="1">
        <v>1.2</v>
      </c>
      <c r="K451" s="1" t="s">
        <v>0</v>
      </c>
      <c r="L451" s="1" t="s">
        <v>0</v>
      </c>
      <c r="M451" s="1" t="s">
        <v>0</v>
      </c>
    </row>
    <row r="452" spans="1:13">
      <c r="A452" s="1">
        <v>21</v>
      </c>
      <c r="B452" s="1">
        <v>0.2</v>
      </c>
      <c r="C452" s="1">
        <v>2.1</v>
      </c>
      <c r="D452" s="1" t="s">
        <v>0</v>
      </c>
      <c r="E452" s="1">
        <v>43.7</v>
      </c>
      <c r="F452" s="1" t="s">
        <v>0</v>
      </c>
      <c r="G452" s="1">
        <v>0.9</v>
      </c>
      <c r="H452" s="1">
        <v>0.1</v>
      </c>
      <c r="I452" s="1" t="s">
        <v>0</v>
      </c>
      <c r="J452" s="1" t="s">
        <v>0</v>
      </c>
      <c r="K452" s="1" t="s">
        <v>0</v>
      </c>
      <c r="L452" s="1" t="s">
        <v>0</v>
      </c>
      <c r="M452" s="1" t="s">
        <v>0</v>
      </c>
    </row>
    <row r="453" spans="1:13">
      <c r="A453" s="1">
        <v>22</v>
      </c>
      <c r="B453" s="1" t="s">
        <v>0</v>
      </c>
      <c r="C453" s="1">
        <v>0</v>
      </c>
      <c r="D453" s="1" t="s">
        <v>0</v>
      </c>
      <c r="E453" s="1">
        <v>0.7</v>
      </c>
      <c r="F453" s="1" t="s">
        <v>0</v>
      </c>
      <c r="G453" s="1">
        <v>0</v>
      </c>
      <c r="H453" s="1" t="s">
        <v>0</v>
      </c>
      <c r="I453" s="1" t="s">
        <v>0</v>
      </c>
      <c r="J453" s="1" t="s">
        <v>0</v>
      </c>
      <c r="K453" s="1">
        <v>0.5</v>
      </c>
      <c r="L453" s="1" t="s">
        <v>0</v>
      </c>
      <c r="M453" s="1" t="s">
        <v>0</v>
      </c>
    </row>
    <row r="454" spans="1:13">
      <c r="A454" s="1">
        <v>23</v>
      </c>
      <c r="B454" s="1" t="s">
        <v>0</v>
      </c>
      <c r="C454" s="1">
        <v>1.5</v>
      </c>
      <c r="D454" s="1">
        <v>1.9</v>
      </c>
      <c r="E454" s="1" t="s">
        <v>0</v>
      </c>
      <c r="F454" s="1">
        <v>0</v>
      </c>
      <c r="G454" s="1" t="s">
        <v>0</v>
      </c>
      <c r="H454" s="1" t="s">
        <v>0</v>
      </c>
      <c r="I454" s="1">
        <v>8.6999999999999993</v>
      </c>
      <c r="J454" s="1" t="s">
        <v>0</v>
      </c>
      <c r="K454" s="1">
        <v>3.4</v>
      </c>
      <c r="L454" s="1" t="s">
        <v>0</v>
      </c>
      <c r="M454" s="1" t="s">
        <v>0</v>
      </c>
    </row>
    <row r="455" spans="1:13">
      <c r="A455" s="1">
        <v>24</v>
      </c>
      <c r="B455" s="1">
        <v>0.2</v>
      </c>
      <c r="C455" s="1">
        <v>0.5</v>
      </c>
      <c r="D455" s="1">
        <v>0.3</v>
      </c>
      <c r="E455" s="1" t="s">
        <v>0</v>
      </c>
      <c r="F455" s="1" t="s">
        <v>0</v>
      </c>
      <c r="G455" s="1" t="s">
        <v>0</v>
      </c>
      <c r="H455" s="1">
        <v>11.8</v>
      </c>
      <c r="I455" s="1">
        <v>8.8000000000000007</v>
      </c>
      <c r="J455" s="1">
        <v>15</v>
      </c>
      <c r="K455" s="1" t="s">
        <v>0</v>
      </c>
      <c r="L455" s="1" t="s">
        <v>0</v>
      </c>
      <c r="M455" s="1" t="s">
        <v>0</v>
      </c>
    </row>
    <row r="456" spans="1:13">
      <c r="A456" s="1">
        <v>25</v>
      </c>
      <c r="B456" s="1">
        <v>12.9</v>
      </c>
      <c r="C456" s="1">
        <v>0</v>
      </c>
      <c r="D456" s="1">
        <v>2.2000000000000002</v>
      </c>
      <c r="E456" s="1" t="s">
        <v>0</v>
      </c>
      <c r="F456" s="1">
        <v>0.2</v>
      </c>
      <c r="G456" s="1" t="s">
        <v>0</v>
      </c>
      <c r="H456" s="1">
        <v>3.7</v>
      </c>
      <c r="I456" s="1">
        <v>11.5</v>
      </c>
      <c r="J456" s="1">
        <v>3.5</v>
      </c>
      <c r="K456" s="1" t="s">
        <v>0</v>
      </c>
      <c r="L456" s="1" t="s">
        <v>0</v>
      </c>
      <c r="M456" s="1" t="s">
        <v>0</v>
      </c>
    </row>
    <row r="457" spans="1:13">
      <c r="A457" s="1">
        <v>26</v>
      </c>
      <c r="B457" s="1">
        <v>12.8</v>
      </c>
      <c r="C457" s="1" t="s">
        <v>0</v>
      </c>
      <c r="D457" s="1">
        <v>3.6</v>
      </c>
      <c r="E457" s="1" t="s">
        <v>0</v>
      </c>
      <c r="F457" s="1">
        <v>9.6999999999999993</v>
      </c>
      <c r="G457" s="1">
        <v>16.899999999999999</v>
      </c>
      <c r="H457" s="1">
        <v>0</v>
      </c>
      <c r="I457" s="1" t="s">
        <v>0</v>
      </c>
      <c r="J457" s="1" t="s">
        <v>0</v>
      </c>
      <c r="K457" s="1">
        <v>0.2</v>
      </c>
      <c r="L457" s="1" t="s">
        <v>0</v>
      </c>
      <c r="M457" s="1">
        <v>0.1</v>
      </c>
    </row>
    <row r="458" spans="1:13">
      <c r="A458" s="1">
        <v>27</v>
      </c>
      <c r="B458" s="1">
        <v>0.2</v>
      </c>
      <c r="C458" s="1" t="s">
        <v>0</v>
      </c>
      <c r="D458" s="1">
        <v>0.2</v>
      </c>
      <c r="E458" s="1">
        <v>0</v>
      </c>
      <c r="F458" s="1" t="s">
        <v>0</v>
      </c>
      <c r="G458" s="1" t="s">
        <v>0</v>
      </c>
      <c r="H458" s="1" t="s">
        <v>0</v>
      </c>
      <c r="I458" s="1" t="s">
        <v>0</v>
      </c>
      <c r="J458" s="1" t="s">
        <v>0</v>
      </c>
      <c r="K458" s="1">
        <v>95.6</v>
      </c>
      <c r="L458" s="1" t="s">
        <v>0</v>
      </c>
      <c r="M458" s="1">
        <v>0.1</v>
      </c>
    </row>
    <row r="459" spans="1:13">
      <c r="A459" s="1">
        <v>28</v>
      </c>
      <c r="B459" s="1">
        <v>3.6</v>
      </c>
      <c r="C459" s="1" t="s">
        <v>0</v>
      </c>
      <c r="D459" s="1" t="s">
        <v>0</v>
      </c>
      <c r="E459" s="1">
        <v>9.5</v>
      </c>
      <c r="F459" s="1" t="s">
        <v>0</v>
      </c>
      <c r="G459" s="1">
        <v>0</v>
      </c>
      <c r="H459" s="1">
        <v>12.1</v>
      </c>
      <c r="I459" s="1" t="s">
        <v>0</v>
      </c>
      <c r="J459" s="1" t="s">
        <v>0</v>
      </c>
      <c r="K459" s="1">
        <v>4.9000000000000004</v>
      </c>
      <c r="L459" s="1" t="s">
        <v>0</v>
      </c>
      <c r="M459" s="1" t="s">
        <v>0</v>
      </c>
    </row>
    <row r="460" spans="1:13">
      <c r="A460" s="1">
        <v>29</v>
      </c>
      <c r="B460" s="1">
        <v>1.6</v>
      </c>
      <c r="D460" s="1">
        <v>0.5</v>
      </c>
      <c r="E460" s="1">
        <v>0.2</v>
      </c>
      <c r="F460" s="1" t="s">
        <v>0</v>
      </c>
      <c r="G460" s="1">
        <v>0</v>
      </c>
      <c r="H460" s="1">
        <v>0.4</v>
      </c>
      <c r="I460" s="1">
        <v>0.5</v>
      </c>
      <c r="J460" s="1" t="s">
        <v>0</v>
      </c>
      <c r="K460" s="1" t="s">
        <v>0</v>
      </c>
      <c r="L460" s="1" t="s">
        <v>0</v>
      </c>
      <c r="M460" s="1">
        <v>0.3</v>
      </c>
    </row>
    <row r="461" spans="1:13">
      <c r="A461" s="1">
        <v>30</v>
      </c>
      <c r="B461" s="1">
        <v>1.6</v>
      </c>
      <c r="D461" s="1" t="s">
        <v>0</v>
      </c>
      <c r="E461" s="1">
        <v>1.2</v>
      </c>
      <c r="F461" s="1">
        <v>19.100000000000001</v>
      </c>
      <c r="G461" s="1">
        <v>19.2</v>
      </c>
      <c r="H461" s="1">
        <v>0</v>
      </c>
      <c r="I461" s="1">
        <v>23.6</v>
      </c>
      <c r="J461" s="1">
        <v>0</v>
      </c>
      <c r="K461" s="1" t="s">
        <v>0</v>
      </c>
      <c r="L461" s="1" t="s">
        <v>0</v>
      </c>
      <c r="M461" s="1" t="s">
        <v>0</v>
      </c>
    </row>
    <row r="462" spans="1:13">
      <c r="A462" s="1">
        <v>31</v>
      </c>
      <c r="B462" s="1">
        <v>4.5999999999999996</v>
      </c>
      <c r="D462" s="1">
        <v>0</v>
      </c>
      <c r="F462" s="1">
        <v>0.2</v>
      </c>
      <c r="H462" s="1" t="s">
        <v>0</v>
      </c>
      <c r="I462" s="1">
        <v>0.6</v>
      </c>
      <c r="K462" s="1" t="s">
        <v>0</v>
      </c>
      <c r="L462" s="1" t="s">
        <v>0</v>
      </c>
      <c r="M462" s="1" t="s">
        <v>0</v>
      </c>
    </row>
    <row r="463" spans="1:13">
      <c r="A463" s="1">
        <f>A430+1</f>
        <v>1975</v>
      </c>
      <c r="B463" s="1" t="s">
        <v>2</v>
      </c>
      <c r="C463" s="1" t="s">
        <v>3</v>
      </c>
      <c r="D463" s="1" t="s">
        <v>4</v>
      </c>
      <c r="E463" s="1" t="s">
        <v>5</v>
      </c>
      <c r="F463" s="1" t="s">
        <v>6</v>
      </c>
      <c r="G463" s="1" t="s">
        <v>7</v>
      </c>
      <c r="H463" s="1" t="s">
        <v>8</v>
      </c>
      <c r="I463" s="1" t="s">
        <v>9</v>
      </c>
      <c r="J463" s="1" t="s">
        <v>10</v>
      </c>
      <c r="K463" s="1" t="s">
        <v>11</v>
      </c>
      <c r="L463" s="1" t="s">
        <v>12</v>
      </c>
      <c r="M463" s="1" t="s">
        <v>13</v>
      </c>
    </row>
    <row r="465" spans="1:13">
      <c r="A465" s="1">
        <v>1</v>
      </c>
      <c r="B465" s="1" t="s">
        <v>0</v>
      </c>
      <c r="C465" s="1" t="s">
        <v>0</v>
      </c>
      <c r="D465" s="1" t="s">
        <v>0</v>
      </c>
      <c r="E465" s="1">
        <v>1</v>
      </c>
      <c r="F465" s="1">
        <v>1.1000000000000001</v>
      </c>
      <c r="G465" s="1">
        <v>0.6</v>
      </c>
      <c r="H465" s="1" t="s">
        <v>0</v>
      </c>
      <c r="I465" s="1">
        <v>19.899999999999999</v>
      </c>
      <c r="J465" s="1">
        <v>59.8</v>
      </c>
      <c r="K465" s="1">
        <v>0</v>
      </c>
      <c r="L465" s="1" t="s">
        <v>0</v>
      </c>
      <c r="M465" s="1" t="s">
        <v>0</v>
      </c>
    </row>
    <row r="466" spans="1:13">
      <c r="A466" s="1">
        <v>2</v>
      </c>
      <c r="B466" s="1" t="s">
        <v>0</v>
      </c>
      <c r="C466" s="1" t="s">
        <v>0</v>
      </c>
      <c r="D466" s="1" t="s">
        <v>0</v>
      </c>
      <c r="E466" s="1">
        <v>0</v>
      </c>
      <c r="F466" s="1">
        <v>0</v>
      </c>
      <c r="G466" s="1">
        <v>5</v>
      </c>
      <c r="H466" s="1">
        <v>32.9</v>
      </c>
      <c r="I466" s="1">
        <v>23.5</v>
      </c>
      <c r="J466" s="1">
        <v>1.2</v>
      </c>
      <c r="K466" s="1">
        <v>5</v>
      </c>
      <c r="L466" s="1" t="s">
        <v>0</v>
      </c>
      <c r="M466" s="1" t="s">
        <v>0</v>
      </c>
    </row>
    <row r="467" spans="1:13">
      <c r="A467" s="1">
        <v>3</v>
      </c>
      <c r="B467" s="1">
        <v>0</v>
      </c>
      <c r="C467" s="1">
        <v>0</v>
      </c>
      <c r="D467" s="1">
        <v>2.1</v>
      </c>
      <c r="E467" s="1" t="s">
        <v>0</v>
      </c>
      <c r="F467" s="1" t="s">
        <v>0</v>
      </c>
      <c r="G467" s="1">
        <v>2.7</v>
      </c>
      <c r="H467" s="1" t="s">
        <v>0</v>
      </c>
      <c r="I467" s="1">
        <v>0.1</v>
      </c>
      <c r="J467" s="1" t="s">
        <v>0</v>
      </c>
      <c r="K467" s="1" t="s">
        <v>0</v>
      </c>
      <c r="L467" s="1" t="s">
        <v>0</v>
      </c>
      <c r="M467" s="1" t="s">
        <v>0</v>
      </c>
    </row>
    <row r="468" spans="1:13">
      <c r="A468" s="1">
        <v>4</v>
      </c>
      <c r="B468" s="1" t="s">
        <v>0</v>
      </c>
      <c r="C468" s="1">
        <v>0</v>
      </c>
      <c r="D468" s="1">
        <v>1.5</v>
      </c>
      <c r="E468" s="1" t="s">
        <v>0</v>
      </c>
      <c r="F468" s="1">
        <v>3</v>
      </c>
      <c r="G468" s="1" t="s">
        <v>0</v>
      </c>
      <c r="H468" s="1">
        <v>24.8</v>
      </c>
      <c r="I468" s="1" t="s">
        <v>0</v>
      </c>
      <c r="J468" s="1" t="s">
        <v>0</v>
      </c>
      <c r="K468" s="1">
        <v>0</v>
      </c>
      <c r="L468" s="1" t="s">
        <v>0</v>
      </c>
      <c r="M468" s="1" t="s">
        <v>0</v>
      </c>
    </row>
    <row r="469" spans="1:13">
      <c r="A469" s="1">
        <v>5</v>
      </c>
      <c r="B469" s="1">
        <v>4.8</v>
      </c>
      <c r="C469" s="1" t="s">
        <v>0</v>
      </c>
      <c r="D469" s="1">
        <v>0</v>
      </c>
      <c r="E469" s="1" t="s">
        <v>0</v>
      </c>
      <c r="F469" s="1">
        <v>0.1</v>
      </c>
      <c r="G469" s="1">
        <v>0.5</v>
      </c>
      <c r="H469" s="1">
        <v>0.7</v>
      </c>
      <c r="I469" s="1" t="s">
        <v>0</v>
      </c>
      <c r="J469" s="1" t="s">
        <v>0</v>
      </c>
      <c r="K469" s="1" t="s">
        <v>0</v>
      </c>
      <c r="L469" s="1" t="s">
        <v>0</v>
      </c>
      <c r="M469" s="1" t="s">
        <v>0</v>
      </c>
    </row>
    <row r="470" spans="1:13">
      <c r="A470" s="1">
        <v>6</v>
      </c>
      <c r="B470" s="1">
        <v>7.6</v>
      </c>
      <c r="C470" s="1" t="s">
        <v>0</v>
      </c>
      <c r="D470" s="1">
        <v>0</v>
      </c>
      <c r="E470" s="1">
        <v>0</v>
      </c>
      <c r="F470" s="1">
        <v>18.399999999999999</v>
      </c>
      <c r="G470" s="1">
        <v>14.2</v>
      </c>
      <c r="H470" s="1">
        <v>0</v>
      </c>
      <c r="I470" s="1" t="s">
        <v>0</v>
      </c>
      <c r="J470" s="1" t="s">
        <v>0</v>
      </c>
      <c r="K470" s="1" t="s">
        <v>0</v>
      </c>
      <c r="L470" s="1">
        <v>0.8</v>
      </c>
      <c r="M470" s="1" t="s">
        <v>0</v>
      </c>
    </row>
    <row r="471" spans="1:13">
      <c r="A471" s="1">
        <v>7</v>
      </c>
      <c r="B471" s="1">
        <v>1.9</v>
      </c>
      <c r="C471" s="1">
        <v>0.3</v>
      </c>
      <c r="D471" s="1">
        <v>1.9</v>
      </c>
      <c r="E471" s="1">
        <v>0</v>
      </c>
      <c r="F471" s="1">
        <v>0.6</v>
      </c>
      <c r="G471" s="1">
        <v>0</v>
      </c>
      <c r="H471" s="1" t="s">
        <v>0</v>
      </c>
      <c r="I471" s="1" t="s">
        <v>0</v>
      </c>
      <c r="J471" s="1" t="s">
        <v>0</v>
      </c>
      <c r="K471" s="1">
        <v>21</v>
      </c>
      <c r="L471" s="1" t="s">
        <v>0</v>
      </c>
      <c r="M471" s="1" t="s">
        <v>0</v>
      </c>
    </row>
    <row r="472" spans="1:13">
      <c r="A472" s="1">
        <v>8</v>
      </c>
      <c r="B472" s="1">
        <v>6.4</v>
      </c>
      <c r="C472" s="1">
        <v>0.5</v>
      </c>
      <c r="D472" s="1">
        <v>1.8</v>
      </c>
      <c r="E472" s="1">
        <v>0</v>
      </c>
      <c r="F472" s="1">
        <v>49</v>
      </c>
      <c r="G472" s="1">
        <v>0</v>
      </c>
      <c r="H472" s="1">
        <v>0</v>
      </c>
      <c r="I472" s="1" t="s">
        <v>0</v>
      </c>
      <c r="J472" s="1" t="s">
        <v>0</v>
      </c>
      <c r="K472" s="1">
        <v>17.5</v>
      </c>
      <c r="L472" s="1" t="s">
        <v>0</v>
      </c>
      <c r="M472" s="1" t="s">
        <v>0</v>
      </c>
    </row>
    <row r="473" spans="1:13">
      <c r="A473" s="1">
        <v>9</v>
      </c>
      <c r="B473" s="1">
        <v>4.8</v>
      </c>
      <c r="C473" s="1">
        <v>0</v>
      </c>
      <c r="D473" s="1">
        <v>1.4</v>
      </c>
      <c r="E473" s="1" t="s">
        <v>0</v>
      </c>
      <c r="F473" s="1" t="s">
        <v>0</v>
      </c>
      <c r="G473" s="1">
        <v>0</v>
      </c>
      <c r="H473" s="1" t="s">
        <v>0</v>
      </c>
      <c r="I473" s="1">
        <v>18.100000000000001</v>
      </c>
      <c r="J473" s="1">
        <v>7.7</v>
      </c>
      <c r="K473" s="1">
        <v>13.6</v>
      </c>
      <c r="L473" s="1">
        <v>15</v>
      </c>
      <c r="M473" s="1">
        <v>0.4</v>
      </c>
    </row>
    <row r="474" spans="1:13">
      <c r="A474" s="1">
        <v>10</v>
      </c>
      <c r="B474" s="1">
        <v>15.7</v>
      </c>
      <c r="C474" s="1">
        <v>0</v>
      </c>
      <c r="D474" s="1">
        <v>1.4</v>
      </c>
      <c r="E474" s="1" t="s">
        <v>0</v>
      </c>
      <c r="F474" s="1" t="s">
        <v>0</v>
      </c>
      <c r="G474" s="1" t="s">
        <v>0</v>
      </c>
      <c r="H474" s="1" t="s">
        <v>0</v>
      </c>
      <c r="I474" s="1">
        <v>78.099999999999994</v>
      </c>
      <c r="J474" s="1">
        <v>14.6</v>
      </c>
      <c r="K474" s="1" t="s">
        <v>0</v>
      </c>
      <c r="L474" s="1">
        <v>120</v>
      </c>
      <c r="M474" s="1">
        <v>4</v>
      </c>
    </row>
    <row r="475" spans="1:13">
      <c r="A475" s="1">
        <v>11</v>
      </c>
      <c r="B475" s="1">
        <v>3.6</v>
      </c>
      <c r="C475" s="1">
        <v>1</v>
      </c>
      <c r="D475" s="1">
        <v>1.6</v>
      </c>
      <c r="E475" s="1">
        <v>0</v>
      </c>
      <c r="F475" s="1">
        <v>14.2</v>
      </c>
      <c r="G475" s="1" t="s">
        <v>0</v>
      </c>
      <c r="H475" s="1" t="s">
        <v>0</v>
      </c>
      <c r="I475" s="1">
        <v>2.8</v>
      </c>
      <c r="J475" s="1">
        <v>16.399999999999999</v>
      </c>
      <c r="K475" s="1" t="s">
        <v>0</v>
      </c>
      <c r="L475" s="1" t="s">
        <v>0</v>
      </c>
      <c r="M475" s="1" t="s">
        <v>0</v>
      </c>
    </row>
    <row r="476" spans="1:13">
      <c r="A476" s="1">
        <v>12</v>
      </c>
      <c r="B476" s="1">
        <v>11.2</v>
      </c>
      <c r="C476" s="1">
        <v>0</v>
      </c>
      <c r="D476" s="1">
        <v>2.2999999999999998</v>
      </c>
      <c r="E476" s="1">
        <v>0.2</v>
      </c>
      <c r="F476" s="1">
        <v>52.7</v>
      </c>
      <c r="G476" s="1">
        <v>0</v>
      </c>
      <c r="H476" s="1" t="s">
        <v>0</v>
      </c>
      <c r="I476" s="1">
        <v>21.2</v>
      </c>
      <c r="J476" s="1">
        <v>0.3</v>
      </c>
      <c r="K476" s="1" t="s">
        <v>0</v>
      </c>
      <c r="L476" s="1">
        <v>1</v>
      </c>
      <c r="M476" s="1">
        <v>0.6</v>
      </c>
    </row>
    <row r="477" spans="1:13">
      <c r="A477" s="1">
        <v>13</v>
      </c>
      <c r="B477" s="1">
        <v>0</v>
      </c>
      <c r="C477" s="1">
        <v>0.6</v>
      </c>
      <c r="D477" s="1">
        <v>0.3</v>
      </c>
      <c r="E477" s="1">
        <v>37.4</v>
      </c>
      <c r="F477" s="1" t="s">
        <v>0</v>
      </c>
      <c r="G477" s="1">
        <v>57.8</v>
      </c>
      <c r="H477" s="1">
        <v>0</v>
      </c>
      <c r="I477" s="1">
        <v>0.1</v>
      </c>
      <c r="J477" s="1" t="s">
        <v>0</v>
      </c>
      <c r="K477" s="1" t="s">
        <v>0</v>
      </c>
      <c r="L477" s="1">
        <v>1</v>
      </c>
      <c r="M477" s="1">
        <v>15.6</v>
      </c>
    </row>
    <row r="478" spans="1:13">
      <c r="A478" s="1">
        <v>14</v>
      </c>
      <c r="B478" s="1">
        <v>1.9</v>
      </c>
      <c r="C478" s="1">
        <v>2.5</v>
      </c>
      <c r="D478" s="1">
        <v>0.3</v>
      </c>
      <c r="E478" s="1">
        <v>4.0999999999999996</v>
      </c>
      <c r="F478" s="1">
        <v>3.8</v>
      </c>
      <c r="G478" s="1">
        <v>6.1</v>
      </c>
      <c r="H478" s="1">
        <v>16.7</v>
      </c>
      <c r="I478" s="1" t="s">
        <v>0</v>
      </c>
      <c r="J478" s="1" t="s">
        <v>0</v>
      </c>
      <c r="K478" s="1" t="s">
        <v>0</v>
      </c>
      <c r="L478" s="1">
        <v>0</v>
      </c>
      <c r="M478" s="1" t="s">
        <v>0</v>
      </c>
    </row>
    <row r="479" spans="1:13">
      <c r="A479" s="1">
        <v>15</v>
      </c>
      <c r="B479" s="1">
        <v>2.2000000000000002</v>
      </c>
      <c r="C479" s="1">
        <v>0.8</v>
      </c>
      <c r="D479" s="1" t="s">
        <v>0</v>
      </c>
      <c r="E479" s="1">
        <v>3.7</v>
      </c>
      <c r="F479" s="1">
        <v>2.6</v>
      </c>
      <c r="G479" s="1" t="s">
        <v>0</v>
      </c>
      <c r="H479" s="1">
        <v>61.7</v>
      </c>
      <c r="I479" s="1" t="s">
        <v>0</v>
      </c>
      <c r="J479" s="1" t="s">
        <v>0</v>
      </c>
      <c r="K479" s="1" t="s">
        <v>0</v>
      </c>
      <c r="L479" s="1">
        <v>0</v>
      </c>
      <c r="M479" s="1" t="s">
        <v>0</v>
      </c>
    </row>
    <row r="480" spans="1:13">
      <c r="A480" s="1">
        <v>16</v>
      </c>
      <c r="B480" s="1">
        <v>0.4</v>
      </c>
      <c r="C480" s="1">
        <v>0.1</v>
      </c>
      <c r="D480" s="1">
        <v>0.9</v>
      </c>
      <c r="E480" s="1">
        <v>61.5</v>
      </c>
      <c r="F480" s="1" t="s">
        <v>0</v>
      </c>
      <c r="G480" s="1">
        <v>4.8</v>
      </c>
      <c r="H480" s="1">
        <v>18.899999999999999</v>
      </c>
      <c r="I480" s="1" t="s">
        <v>0</v>
      </c>
      <c r="J480" s="1" t="s">
        <v>0</v>
      </c>
      <c r="K480" s="1">
        <v>0</v>
      </c>
      <c r="L480" s="1">
        <v>1.4</v>
      </c>
      <c r="M480" s="1" t="s">
        <v>0</v>
      </c>
    </row>
    <row r="481" spans="1:13">
      <c r="A481" s="1">
        <v>17</v>
      </c>
      <c r="B481" s="1">
        <v>0.2</v>
      </c>
      <c r="C481" s="1">
        <v>0.8</v>
      </c>
      <c r="D481" s="1" t="s">
        <v>0</v>
      </c>
      <c r="E481" s="1">
        <v>0.4</v>
      </c>
      <c r="F481" s="1">
        <v>1</v>
      </c>
      <c r="G481" s="1">
        <v>0.6</v>
      </c>
      <c r="H481" s="1">
        <v>7.1</v>
      </c>
      <c r="I481" s="1" t="s">
        <v>0</v>
      </c>
      <c r="J481" s="1">
        <v>0.2</v>
      </c>
      <c r="K481" s="1" t="s">
        <v>0</v>
      </c>
      <c r="L481" s="1">
        <v>0</v>
      </c>
      <c r="M481" s="1" t="s">
        <v>0</v>
      </c>
    </row>
    <row r="482" spans="1:13">
      <c r="A482" s="1">
        <v>18</v>
      </c>
      <c r="B482" s="1">
        <v>5.6</v>
      </c>
      <c r="C482" s="1">
        <v>0.5</v>
      </c>
      <c r="D482" s="1">
        <v>0.3</v>
      </c>
      <c r="E482" s="1">
        <v>3.4</v>
      </c>
      <c r="F482" s="1">
        <v>0</v>
      </c>
      <c r="G482" s="1">
        <v>2.1</v>
      </c>
      <c r="H482" s="1" t="s">
        <v>0</v>
      </c>
      <c r="I482" s="1" t="s">
        <v>0</v>
      </c>
      <c r="J482" s="1">
        <v>1.3</v>
      </c>
      <c r="K482" s="1">
        <v>2.8</v>
      </c>
      <c r="L482" s="1" t="s">
        <v>0</v>
      </c>
      <c r="M482" s="1" t="s">
        <v>0</v>
      </c>
    </row>
    <row r="483" spans="1:13">
      <c r="A483" s="1">
        <v>19</v>
      </c>
      <c r="B483" s="1">
        <v>5.8</v>
      </c>
      <c r="C483" s="1" t="s">
        <v>0</v>
      </c>
      <c r="D483" s="1">
        <v>1.5</v>
      </c>
      <c r="E483" s="1">
        <v>1.5</v>
      </c>
      <c r="F483" s="1">
        <v>0.4</v>
      </c>
      <c r="G483" s="1">
        <v>127.3</v>
      </c>
      <c r="H483" s="1">
        <v>0</v>
      </c>
      <c r="I483" s="1" t="s">
        <v>0</v>
      </c>
      <c r="J483" s="1" t="s">
        <v>0</v>
      </c>
      <c r="K483" s="1" t="s">
        <v>0</v>
      </c>
      <c r="L483" s="1" t="s">
        <v>0</v>
      </c>
      <c r="M483" s="1" t="s">
        <v>0</v>
      </c>
    </row>
    <row r="484" spans="1:13">
      <c r="A484" s="1">
        <v>20</v>
      </c>
      <c r="B484" s="1">
        <v>0</v>
      </c>
      <c r="C484" s="1" t="s">
        <v>0</v>
      </c>
      <c r="D484" s="1">
        <v>2.2000000000000002</v>
      </c>
      <c r="E484" s="1">
        <v>0</v>
      </c>
      <c r="F484" s="1">
        <v>6.5</v>
      </c>
      <c r="G484" s="1">
        <v>5.9</v>
      </c>
      <c r="H484" s="1" t="s">
        <v>0</v>
      </c>
      <c r="I484" s="1" t="s">
        <v>0</v>
      </c>
      <c r="J484" s="1">
        <v>5.6</v>
      </c>
      <c r="K484" s="1" t="s">
        <v>0</v>
      </c>
      <c r="L484" s="1" t="s">
        <v>0</v>
      </c>
      <c r="M484" s="1" t="s">
        <v>0</v>
      </c>
    </row>
    <row r="485" spans="1:13">
      <c r="A485" s="1">
        <v>21</v>
      </c>
      <c r="B485" s="1">
        <v>1.8</v>
      </c>
      <c r="C485" s="1" t="s">
        <v>0</v>
      </c>
      <c r="D485" s="1">
        <v>0.1</v>
      </c>
      <c r="E485" s="1">
        <v>0</v>
      </c>
      <c r="F485" s="1" t="s">
        <v>0</v>
      </c>
      <c r="G485" s="1">
        <v>0</v>
      </c>
      <c r="H485" s="1" t="s">
        <v>0</v>
      </c>
      <c r="I485" s="1" t="s">
        <v>0</v>
      </c>
      <c r="J485" s="1">
        <v>176.2</v>
      </c>
      <c r="K485" s="1" t="s">
        <v>0</v>
      </c>
      <c r="L485" s="1" t="s">
        <v>0</v>
      </c>
      <c r="M485" s="1" t="s">
        <v>0</v>
      </c>
    </row>
    <row r="486" spans="1:13">
      <c r="A486" s="1">
        <v>22</v>
      </c>
      <c r="B486" s="1" t="s">
        <v>0</v>
      </c>
      <c r="C486" s="1" t="s">
        <v>0</v>
      </c>
      <c r="D486" s="1">
        <v>0.4</v>
      </c>
      <c r="E486" s="1" t="s">
        <v>0</v>
      </c>
      <c r="F486" s="1">
        <v>16.5</v>
      </c>
      <c r="G486" s="1">
        <v>0.4</v>
      </c>
      <c r="H486" s="1" t="s">
        <v>0</v>
      </c>
      <c r="I486" s="1">
        <v>0.1</v>
      </c>
      <c r="J486" s="1">
        <v>0.6</v>
      </c>
      <c r="K486" s="1" t="s">
        <v>0</v>
      </c>
      <c r="L486" s="1" t="s">
        <v>0</v>
      </c>
      <c r="M486" s="1" t="s">
        <v>0</v>
      </c>
    </row>
    <row r="487" spans="1:13">
      <c r="A487" s="1">
        <v>23</v>
      </c>
      <c r="B487" s="1">
        <v>0</v>
      </c>
      <c r="C487" s="1" t="s">
        <v>0</v>
      </c>
      <c r="D487" s="1" t="s">
        <v>0</v>
      </c>
      <c r="E487" s="1">
        <v>0.1</v>
      </c>
      <c r="F487" s="1">
        <v>2.1</v>
      </c>
      <c r="G487" s="1">
        <v>0.1</v>
      </c>
      <c r="H487" s="1">
        <v>0.4</v>
      </c>
      <c r="I487" s="1">
        <v>11.5</v>
      </c>
      <c r="J487" s="1" t="s">
        <v>0</v>
      </c>
      <c r="K487" s="1">
        <v>0</v>
      </c>
      <c r="L487" s="1" t="s">
        <v>0</v>
      </c>
      <c r="M487" s="1" t="s">
        <v>0</v>
      </c>
    </row>
    <row r="488" spans="1:13">
      <c r="A488" s="1">
        <v>24</v>
      </c>
      <c r="B488" s="1">
        <v>0.3</v>
      </c>
      <c r="C488" s="1" t="s">
        <v>0</v>
      </c>
      <c r="D488" s="1" t="s">
        <v>0</v>
      </c>
      <c r="E488" s="1">
        <v>0.7</v>
      </c>
      <c r="F488" s="1" t="s">
        <v>0</v>
      </c>
      <c r="G488" s="1">
        <v>0.6</v>
      </c>
      <c r="H488" s="1">
        <v>2.8</v>
      </c>
      <c r="I488" s="1" t="s">
        <v>0</v>
      </c>
      <c r="J488" s="1" t="s">
        <v>0</v>
      </c>
      <c r="K488" s="1">
        <v>0</v>
      </c>
      <c r="L488" s="1" t="s">
        <v>0</v>
      </c>
      <c r="M488" s="1" t="s">
        <v>0</v>
      </c>
    </row>
    <row r="489" spans="1:13">
      <c r="A489" s="1">
        <v>25</v>
      </c>
      <c r="B489" s="1">
        <v>1.1000000000000001</v>
      </c>
      <c r="C489" s="1" t="s">
        <v>0</v>
      </c>
      <c r="D489" s="1">
        <v>0.2</v>
      </c>
      <c r="E489" s="1">
        <v>0</v>
      </c>
      <c r="F489" s="1">
        <v>13.9</v>
      </c>
      <c r="G489" s="1">
        <v>0.5</v>
      </c>
      <c r="H489" s="1">
        <v>0</v>
      </c>
      <c r="I489" s="1">
        <v>24.1</v>
      </c>
      <c r="J489" s="1" t="s">
        <v>0</v>
      </c>
      <c r="K489" s="1" t="s">
        <v>0</v>
      </c>
      <c r="L489" s="1" t="s">
        <v>0</v>
      </c>
      <c r="M489" s="1" t="s">
        <v>0</v>
      </c>
    </row>
    <row r="490" spans="1:13">
      <c r="A490" s="1">
        <v>26</v>
      </c>
      <c r="B490" s="1" t="s">
        <v>0</v>
      </c>
      <c r="C490" s="1">
        <v>0.1</v>
      </c>
      <c r="D490" s="1">
        <v>2.2000000000000002</v>
      </c>
      <c r="E490" s="1">
        <v>0</v>
      </c>
      <c r="F490" s="1">
        <v>0</v>
      </c>
      <c r="G490" s="1" t="s">
        <v>0</v>
      </c>
      <c r="H490" s="1" t="s">
        <v>0</v>
      </c>
      <c r="I490" s="1">
        <v>123.8</v>
      </c>
      <c r="J490" s="1" t="s">
        <v>0</v>
      </c>
      <c r="K490" s="1" t="s">
        <v>0</v>
      </c>
      <c r="L490" s="1" t="s">
        <v>0</v>
      </c>
      <c r="M490" s="1" t="s">
        <v>0</v>
      </c>
    </row>
    <row r="491" spans="1:13">
      <c r="A491" s="1">
        <v>27</v>
      </c>
      <c r="B491" s="1" t="s">
        <v>0</v>
      </c>
      <c r="C491" s="1">
        <v>0</v>
      </c>
      <c r="D491" s="1">
        <v>1.2</v>
      </c>
      <c r="E491" s="1">
        <v>0</v>
      </c>
      <c r="F491" s="1">
        <v>82.8</v>
      </c>
      <c r="G491" s="1" t="s">
        <v>0</v>
      </c>
      <c r="H491" s="1">
        <v>0.3</v>
      </c>
      <c r="I491" s="1">
        <v>19.899999999999999</v>
      </c>
      <c r="J491" s="1" t="s">
        <v>0</v>
      </c>
      <c r="K491" s="1" t="s">
        <v>0</v>
      </c>
      <c r="L491" s="1" t="s">
        <v>0</v>
      </c>
      <c r="M491" s="1" t="s">
        <v>0</v>
      </c>
    </row>
    <row r="492" spans="1:13">
      <c r="A492" s="1">
        <v>28</v>
      </c>
      <c r="B492" s="1" t="s">
        <v>0</v>
      </c>
      <c r="C492" s="1" t="s">
        <v>0</v>
      </c>
      <c r="D492" s="1">
        <v>0.6</v>
      </c>
      <c r="E492" s="1" t="s">
        <v>0</v>
      </c>
      <c r="F492" s="1">
        <v>18</v>
      </c>
      <c r="G492" s="1">
        <v>4.8</v>
      </c>
      <c r="H492" s="1" t="s">
        <v>0</v>
      </c>
      <c r="I492" s="1">
        <v>5.2</v>
      </c>
      <c r="J492" s="1" t="s">
        <v>0</v>
      </c>
      <c r="K492" s="1" t="s">
        <v>0</v>
      </c>
      <c r="L492" s="1" t="s">
        <v>0</v>
      </c>
      <c r="M492" s="1" t="s">
        <v>0</v>
      </c>
    </row>
    <row r="493" spans="1:13">
      <c r="A493" s="1">
        <v>29</v>
      </c>
      <c r="B493" s="1" t="s">
        <v>0</v>
      </c>
      <c r="D493" s="1">
        <v>3.1</v>
      </c>
      <c r="E493" s="1">
        <v>28.2</v>
      </c>
      <c r="F493" s="1">
        <v>7.3</v>
      </c>
      <c r="G493" s="1">
        <v>0</v>
      </c>
      <c r="H493" s="1" t="s">
        <v>0</v>
      </c>
      <c r="I493" s="1">
        <v>3.1</v>
      </c>
      <c r="J493" s="1">
        <v>57.4</v>
      </c>
      <c r="K493" s="1" t="s">
        <v>0</v>
      </c>
      <c r="L493" s="1" t="s">
        <v>0</v>
      </c>
      <c r="M493" s="1" t="s">
        <v>0</v>
      </c>
    </row>
    <row r="494" spans="1:13">
      <c r="A494" s="1">
        <v>30</v>
      </c>
      <c r="B494" s="1">
        <v>0.3</v>
      </c>
      <c r="D494" s="1">
        <v>22.2</v>
      </c>
      <c r="E494" s="1">
        <v>0.6</v>
      </c>
      <c r="F494" s="1">
        <v>5</v>
      </c>
      <c r="G494" s="1">
        <v>0</v>
      </c>
      <c r="H494" s="1" t="s">
        <v>0</v>
      </c>
      <c r="I494" s="1">
        <v>10.1</v>
      </c>
      <c r="J494" s="1">
        <v>0.5</v>
      </c>
      <c r="K494" s="1" t="s">
        <v>0</v>
      </c>
      <c r="L494" s="1" t="s">
        <v>0</v>
      </c>
      <c r="M494" s="1" t="s">
        <v>0</v>
      </c>
    </row>
    <row r="495" spans="1:13">
      <c r="A495" s="1">
        <v>31</v>
      </c>
      <c r="B495" s="1">
        <v>0.1</v>
      </c>
      <c r="D495" s="1">
        <v>3.5</v>
      </c>
      <c r="F495" s="1" t="s">
        <v>0</v>
      </c>
      <c r="H495" s="1" t="s">
        <v>0</v>
      </c>
      <c r="I495" s="1">
        <v>84.7</v>
      </c>
      <c r="K495" s="1" t="s">
        <v>0</v>
      </c>
      <c r="M495" s="1" t="s">
        <v>0</v>
      </c>
    </row>
    <row r="496" spans="1:13">
      <c r="A496" s="1">
        <f>A463+1</f>
        <v>1976</v>
      </c>
      <c r="B496" s="1" t="s">
        <v>2</v>
      </c>
      <c r="C496" s="1" t="s">
        <v>3</v>
      </c>
      <c r="D496" s="1" t="s">
        <v>4</v>
      </c>
      <c r="E496" s="1" t="s">
        <v>5</v>
      </c>
      <c r="F496" s="1" t="s">
        <v>6</v>
      </c>
      <c r="G496" s="1" t="s">
        <v>7</v>
      </c>
      <c r="H496" s="1" t="s">
        <v>8</v>
      </c>
      <c r="I496" s="1" t="s">
        <v>9</v>
      </c>
      <c r="J496" s="1" t="s">
        <v>10</v>
      </c>
      <c r="K496" s="1" t="s">
        <v>11</v>
      </c>
      <c r="L496" s="1" t="s">
        <v>12</v>
      </c>
      <c r="M496" s="1" t="s">
        <v>13</v>
      </c>
    </row>
    <row r="498" spans="1:13">
      <c r="A498" s="1">
        <v>1</v>
      </c>
      <c r="B498" s="1" t="s">
        <v>0</v>
      </c>
      <c r="C498" s="1" t="s">
        <v>0</v>
      </c>
      <c r="D498" s="1" t="s">
        <v>0</v>
      </c>
      <c r="E498" s="1">
        <v>0.4</v>
      </c>
      <c r="F498" s="1">
        <v>10.4</v>
      </c>
      <c r="G498" s="1">
        <v>1.5</v>
      </c>
      <c r="H498" s="1">
        <v>0.3</v>
      </c>
      <c r="I498" s="1" t="s">
        <v>0</v>
      </c>
      <c r="J498" s="1" t="s">
        <v>0</v>
      </c>
      <c r="K498" s="1" t="s">
        <v>0</v>
      </c>
      <c r="L498" s="1">
        <v>0</v>
      </c>
      <c r="M498" s="1">
        <v>0</v>
      </c>
    </row>
    <row r="499" spans="1:13">
      <c r="A499" s="1">
        <v>2</v>
      </c>
      <c r="B499" s="1" t="s">
        <v>0</v>
      </c>
      <c r="C499" s="1" t="s">
        <v>0</v>
      </c>
      <c r="D499" s="1" t="s">
        <v>0</v>
      </c>
      <c r="E499" s="1">
        <v>0.3</v>
      </c>
      <c r="F499" s="1">
        <v>5.2</v>
      </c>
      <c r="G499" s="1">
        <v>0</v>
      </c>
      <c r="H499" s="1">
        <v>3.3</v>
      </c>
      <c r="I499" s="1">
        <v>4.4000000000000004</v>
      </c>
      <c r="J499" s="1" t="s">
        <v>0</v>
      </c>
      <c r="K499" s="1" t="s">
        <v>0</v>
      </c>
      <c r="L499" s="1">
        <v>1.1000000000000001</v>
      </c>
      <c r="M499" s="1" t="s">
        <v>0</v>
      </c>
    </row>
    <row r="500" spans="1:13">
      <c r="A500" s="1">
        <v>3</v>
      </c>
      <c r="B500" s="1">
        <v>0.2</v>
      </c>
      <c r="C500" s="1">
        <v>0</v>
      </c>
      <c r="D500" s="1">
        <v>3.7</v>
      </c>
      <c r="E500" s="1">
        <v>5.7</v>
      </c>
      <c r="F500" s="1">
        <v>10.3</v>
      </c>
      <c r="G500" s="1">
        <v>0</v>
      </c>
      <c r="H500" s="1" t="s">
        <v>0</v>
      </c>
      <c r="I500" s="1">
        <v>1.1000000000000001</v>
      </c>
      <c r="J500" s="1" t="s">
        <v>0</v>
      </c>
      <c r="K500" s="1" t="s">
        <v>0</v>
      </c>
      <c r="L500" s="1" t="s">
        <v>0</v>
      </c>
      <c r="M500" s="1" t="s">
        <v>0</v>
      </c>
    </row>
    <row r="501" spans="1:13">
      <c r="A501" s="1">
        <v>4</v>
      </c>
      <c r="B501" s="1" t="s">
        <v>0</v>
      </c>
      <c r="C501" s="1" t="s">
        <v>0</v>
      </c>
      <c r="D501" s="1">
        <v>0.3</v>
      </c>
      <c r="E501" s="1">
        <v>0.4</v>
      </c>
      <c r="F501" s="1">
        <v>27.8</v>
      </c>
      <c r="G501" s="1">
        <v>0</v>
      </c>
      <c r="H501" s="1">
        <v>0.6</v>
      </c>
      <c r="I501" s="1">
        <v>0</v>
      </c>
      <c r="J501" s="1">
        <v>0</v>
      </c>
      <c r="K501" s="1" t="s">
        <v>0</v>
      </c>
      <c r="L501" s="1" t="s">
        <v>0</v>
      </c>
      <c r="M501" s="1" t="s">
        <v>0</v>
      </c>
    </row>
    <row r="502" spans="1:13">
      <c r="A502" s="1">
        <v>5</v>
      </c>
      <c r="B502" s="1" t="s">
        <v>0</v>
      </c>
      <c r="C502" s="1" t="s">
        <v>0</v>
      </c>
      <c r="D502" s="1">
        <v>0</v>
      </c>
      <c r="E502" s="1">
        <v>3.1</v>
      </c>
      <c r="F502" s="1" t="s">
        <v>0</v>
      </c>
      <c r="G502" s="1">
        <v>0</v>
      </c>
      <c r="H502" s="1" t="s">
        <v>0</v>
      </c>
      <c r="I502" s="1">
        <v>0.3</v>
      </c>
      <c r="J502" s="1">
        <v>0</v>
      </c>
      <c r="K502" s="1" t="s">
        <v>0</v>
      </c>
      <c r="L502" s="1">
        <v>0</v>
      </c>
      <c r="M502" s="1" t="s">
        <v>0</v>
      </c>
    </row>
    <row r="503" spans="1:13">
      <c r="A503" s="1">
        <v>6</v>
      </c>
      <c r="B503" s="1" t="s">
        <v>0</v>
      </c>
      <c r="C503" s="1">
        <v>0</v>
      </c>
      <c r="D503" s="1">
        <v>1.7</v>
      </c>
      <c r="E503" s="1">
        <v>2.5</v>
      </c>
      <c r="F503" s="1">
        <v>1</v>
      </c>
      <c r="G503" s="1">
        <v>1.4</v>
      </c>
      <c r="H503" s="1">
        <v>0</v>
      </c>
      <c r="I503" s="1" t="s">
        <v>0</v>
      </c>
      <c r="J503" s="1" t="s">
        <v>0</v>
      </c>
      <c r="K503" s="1" t="s">
        <v>0</v>
      </c>
      <c r="L503" s="1">
        <v>3.6</v>
      </c>
      <c r="M503" s="1">
        <v>0</v>
      </c>
    </row>
    <row r="504" spans="1:13">
      <c r="A504" s="1">
        <v>7</v>
      </c>
      <c r="B504" s="1" t="s">
        <v>0</v>
      </c>
      <c r="C504" s="1">
        <v>1.8</v>
      </c>
      <c r="D504" s="1" t="s">
        <v>0</v>
      </c>
      <c r="E504" s="1">
        <v>0.3</v>
      </c>
      <c r="F504" s="1">
        <v>0</v>
      </c>
      <c r="G504" s="1">
        <v>0</v>
      </c>
      <c r="H504" s="1">
        <v>0</v>
      </c>
      <c r="I504" s="1">
        <v>0.5</v>
      </c>
      <c r="J504" s="1" t="s">
        <v>0</v>
      </c>
      <c r="K504" s="1" t="s">
        <v>0</v>
      </c>
      <c r="L504" s="1">
        <v>0</v>
      </c>
      <c r="M504" s="1" t="s">
        <v>0</v>
      </c>
    </row>
    <row r="505" spans="1:13">
      <c r="A505" s="1">
        <v>8</v>
      </c>
      <c r="B505" s="1" t="s">
        <v>0</v>
      </c>
      <c r="C505" s="1">
        <v>59.5</v>
      </c>
      <c r="D505" s="1">
        <v>0.1</v>
      </c>
      <c r="E505" s="1">
        <v>0.2</v>
      </c>
      <c r="F505" s="1">
        <v>0</v>
      </c>
      <c r="G505" s="1" t="s">
        <v>0</v>
      </c>
      <c r="H505" s="1" t="s">
        <v>0</v>
      </c>
      <c r="I505" s="1">
        <v>45.3</v>
      </c>
      <c r="J505" s="1">
        <v>0</v>
      </c>
      <c r="K505" s="1" t="s">
        <v>0</v>
      </c>
      <c r="L505" s="1">
        <v>0</v>
      </c>
      <c r="M505" s="1" t="s">
        <v>0</v>
      </c>
    </row>
    <row r="506" spans="1:13">
      <c r="A506" s="1">
        <v>9</v>
      </c>
      <c r="B506" s="1">
        <v>3.1</v>
      </c>
      <c r="C506" s="1">
        <v>2.8</v>
      </c>
      <c r="D506" s="1">
        <v>0.6</v>
      </c>
      <c r="E506" s="1">
        <v>6.5</v>
      </c>
      <c r="F506" s="1">
        <v>0</v>
      </c>
      <c r="G506" s="1">
        <v>0</v>
      </c>
      <c r="H506" s="1" t="s">
        <v>0</v>
      </c>
      <c r="I506" s="1">
        <v>49.8</v>
      </c>
      <c r="J506" s="1">
        <v>35.6</v>
      </c>
      <c r="K506" s="1">
        <v>3</v>
      </c>
      <c r="L506" s="1">
        <v>0.4</v>
      </c>
      <c r="M506" s="1" t="s">
        <v>0</v>
      </c>
    </row>
    <row r="507" spans="1:13">
      <c r="A507" s="1">
        <v>10</v>
      </c>
      <c r="B507" s="1">
        <v>0.3</v>
      </c>
      <c r="C507" s="1" t="s">
        <v>0</v>
      </c>
      <c r="D507" s="1" t="s">
        <v>0</v>
      </c>
      <c r="E507" s="1">
        <v>19.2</v>
      </c>
      <c r="F507" s="1">
        <v>1.2</v>
      </c>
      <c r="G507" s="1">
        <v>7.4</v>
      </c>
      <c r="H507" s="1" t="s">
        <v>0</v>
      </c>
      <c r="I507" s="1">
        <v>45.6</v>
      </c>
      <c r="J507" s="1">
        <v>24.3</v>
      </c>
      <c r="K507" s="1">
        <v>11.5</v>
      </c>
      <c r="L507" s="1">
        <v>1.2</v>
      </c>
      <c r="M507" s="1" t="s">
        <v>0</v>
      </c>
    </row>
    <row r="508" spans="1:13">
      <c r="A508" s="1">
        <v>11</v>
      </c>
      <c r="B508" s="1" t="s">
        <v>0</v>
      </c>
      <c r="C508" s="1">
        <v>0</v>
      </c>
      <c r="D508" s="1" t="s">
        <v>0</v>
      </c>
      <c r="E508" s="1">
        <v>17.399999999999999</v>
      </c>
      <c r="F508" s="1">
        <v>3.9</v>
      </c>
      <c r="G508" s="1">
        <v>0</v>
      </c>
      <c r="H508" s="1" t="s">
        <v>0</v>
      </c>
      <c r="I508" s="1" t="s">
        <v>0</v>
      </c>
      <c r="J508" s="1">
        <v>8.1999999999999993</v>
      </c>
      <c r="K508" s="1">
        <v>4.5999999999999996</v>
      </c>
      <c r="L508" s="1">
        <v>0.1</v>
      </c>
      <c r="M508" s="1" t="s">
        <v>0</v>
      </c>
    </row>
    <row r="509" spans="1:13">
      <c r="A509" s="1">
        <v>12</v>
      </c>
      <c r="B509" s="1" t="s">
        <v>0</v>
      </c>
      <c r="C509" s="1">
        <v>0</v>
      </c>
      <c r="D509" s="1">
        <v>0.5</v>
      </c>
      <c r="E509" s="1">
        <v>3.8</v>
      </c>
      <c r="F509" s="1">
        <v>0.1</v>
      </c>
      <c r="G509" s="1">
        <v>1.2</v>
      </c>
      <c r="H509" s="1" t="s">
        <v>0</v>
      </c>
      <c r="I509" s="1">
        <v>12</v>
      </c>
      <c r="J509" s="1">
        <v>0.8</v>
      </c>
      <c r="K509" s="1">
        <v>10.1</v>
      </c>
      <c r="L509" s="1" t="s">
        <v>0</v>
      </c>
      <c r="M509" s="1" t="s">
        <v>0</v>
      </c>
    </row>
    <row r="510" spans="1:13">
      <c r="A510" s="1">
        <v>13</v>
      </c>
      <c r="B510" s="1" t="s">
        <v>0</v>
      </c>
      <c r="C510" s="1">
        <v>0.5</v>
      </c>
      <c r="D510" s="1">
        <v>0.1</v>
      </c>
      <c r="E510" s="1">
        <v>34.700000000000003</v>
      </c>
      <c r="F510" s="1" t="s">
        <v>0</v>
      </c>
      <c r="G510" s="1">
        <v>18.100000000000001</v>
      </c>
      <c r="H510" s="1">
        <v>10.6</v>
      </c>
      <c r="I510" s="1">
        <v>8.9</v>
      </c>
      <c r="J510" s="1" t="s">
        <v>0</v>
      </c>
      <c r="K510" s="1">
        <v>38.5</v>
      </c>
      <c r="L510" s="1">
        <v>0</v>
      </c>
      <c r="M510" s="1" t="s">
        <v>0</v>
      </c>
    </row>
    <row r="511" spans="1:13">
      <c r="A511" s="1">
        <v>14</v>
      </c>
      <c r="B511" s="1" t="s">
        <v>0</v>
      </c>
      <c r="C511" s="1" t="s">
        <v>0</v>
      </c>
      <c r="D511" s="1">
        <v>0</v>
      </c>
      <c r="E511" s="1" t="s">
        <v>0</v>
      </c>
      <c r="F511" s="1" t="s">
        <v>0</v>
      </c>
      <c r="G511" s="1">
        <v>4.0999999999999996</v>
      </c>
      <c r="H511" s="1" t="s">
        <v>0</v>
      </c>
      <c r="I511" s="1">
        <v>0.2</v>
      </c>
      <c r="J511" s="1" t="s">
        <v>0</v>
      </c>
      <c r="K511" s="1">
        <v>10.9</v>
      </c>
      <c r="L511" s="1">
        <v>0</v>
      </c>
      <c r="M511" s="1" t="s">
        <v>0</v>
      </c>
    </row>
    <row r="512" spans="1:13">
      <c r="A512" s="1">
        <v>15</v>
      </c>
      <c r="B512" s="1" t="s">
        <v>0</v>
      </c>
      <c r="C512" s="1">
        <v>0</v>
      </c>
      <c r="D512" s="1">
        <v>0.5</v>
      </c>
      <c r="E512" s="1" t="s">
        <v>0</v>
      </c>
      <c r="F512" s="1">
        <v>1.9</v>
      </c>
      <c r="G512" s="1" t="s">
        <v>0</v>
      </c>
      <c r="H512" s="1" t="s">
        <v>0</v>
      </c>
      <c r="I512" s="1" t="s">
        <v>0</v>
      </c>
      <c r="J512" s="1" t="s">
        <v>0</v>
      </c>
      <c r="K512" s="1" t="s">
        <v>0</v>
      </c>
      <c r="L512" s="1" t="s">
        <v>0</v>
      </c>
      <c r="M512" s="1" t="s">
        <v>0</v>
      </c>
    </row>
    <row r="513" spans="1:13">
      <c r="A513" s="1">
        <v>16</v>
      </c>
      <c r="B513" s="1" t="s">
        <v>0</v>
      </c>
      <c r="C513" s="1">
        <v>0</v>
      </c>
      <c r="D513" s="1">
        <v>0</v>
      </c>
      <c r="E513" s="1">
        <v>0.1</v>
      </c>
      <c r="F513" s="1" t="s">
        <v>0</v>
      </c>
      <c r="G513" s="1" t="s">
        <v>0</v>
      </c>
      <c r="H513" s="1" t="s">
        <v>0</v>
      </c>
      <c r="I513" s="1">
        <v>17.600000000000001</v>
      </c>
      <c r="J513" s="1" t="s">
        <v>0</v>
      </c>
      <c r="K513" s="1" t="s">
        <v>0</v>
      </c>
      <c r="L513" s="1" t="s">
        <v>0</v>
      </c>
      <c r="M513" s="1" t="s">
        <v>0</v>
      </c>
    </row>
    <row r="514" spans="1:13">
      <c r="A514" s="1">
        <v>17</v>
      </c>
      <c r="B514" s="1" t="s">
        <v>0</v>
      </c>
      <c r="C514" s="1" t="s">
        <v>0</v>
      </c>
      <c r="D514" s="1" t="s">
        <v>0</v>
      </c>
      <c r="E514" s="1" t="s">
        <v>0</v>
      </c>
      <c r="F514" s="1" t="s">
        <v>0</v>
      </c>
      <c r="G514" s="1" t="s">
        <v>0</v>
      </c>
      <c r="H514" s="1" t="s">
        <v>0</v>
      </c>
      <c r="I514" s="1">
        <v>0.4</v>
      </c>
      <c r="J514" s="1">
        <v>76.2</v>
      </c>
      <c r="K514" s="1" t="s">
        <v>0</v>
      </c>
      <c r="L514" s="1" t="s">
        <v>0</v>
      </c>
      <c r="M514" s="1" t="s">
        <v>0</v>
      </c>
    </row>
    <row r="515" spans="1:13">
      <c r="A515" s="1">
        <v>18</v>
      </c>
      <c r="B515" s="1" t="s">
        <v>0</v>
      </c>
      <c r="C515" s="1" t="s">
        <v>0</v>
      </c>
      <c r="D515" s="1">
        <v>0</v>
      </c>
      <c r="E515" s="1">
        <v>0</v>
      </c>
      <c r="F515" s="1" t="s">
        <v>0</v>
      </c>
      <c r="G515" s="1" t="s">
        <v>0</v>
      </c>
      <c r="H515" s="1" t="s">
        <v>0</v>
      </c>
      <c r="I515" s="1" t="s">
        <v>0</v>
      </c>
      <c r="J515" s="1">
        <v>38.700000000000003</v>
      </c>
      <c r="K515" s="1">
        <v>0.6</v>
      </c>
      <c r="L515" s="1" t="s">
        <v>0</v>
      </c>
      <c r="M515" s="1" t="s">
        <v>0</v>
      </c>
    </row>
    <row r="516" spans="1:13">
      <c r="A516" s="1">
        <v>19</v>
      </c>
      <c r="B516" s="1" t="s">
        <v>0</v>
      </c>
      <c r="C516" s="1">
        <v>1</v>
      </c>
      <c r="D516" s="1">
        <v>5.8</v>
      </c>
      <c r="E516" s="1">
        <v>11.7</v>
      </c>
      <c r="F516" s="1" t="s">
        <v>0</v>
      </c>
      <c r="G516" s="1">
        <v>22.9</v>
      </c>
      <c r="H516" s="1">
        <v>12.4</v>
      </c>
      <c r="I516" s="1" t="s">
        <v>0</v>
      </c>
      <c r="J516" s="1" t="s">
        <v>0</v>
      </c>
      <c r="K516" s="1">
        <v>48.2</v>
      </c>
      <c r="L516" s="1" t="s">
        <v>0</v>
      </c>
      <c r="M516" s="1" t="s">
        <v>0</v>
      </c>
    </row>
    <row r="517" spans="1:13">
      <c r="A517" s="1">
        <v>20</v>
      </c>
      <c r="B517" s="1" t="s">
        <v>0</v>
      </c>
      <c r="C517" s="1">
        <v>0.4</v>
      </c>
      <c r="D517" s="1">
        <v>0</v>
      </c>
      <c r="E517" s="1">
        <v>20</v>
      </c>
      <c r="F517" s="1" t="s">
        <v>0</v>
      </c>
      <c r="G517" s="1" t="s">
        <v>0</v>
      </c>
      <c r="H517" s="1">
        <v>2.4</v>
      </c>
      <c r="I517" s="1" t="s">
        <v>0</v>
      </c>
      <c r="J517" s="1" t="s">
        <v>0</v>
      </c>
      <c r="K517" s="1">
        <v>50</v>
      </c>
      <c r="L517" s="1" t="s">
        <v>0</v>
      </c>
      <c r="M517" s="1" t="s">
        <v>0</v>
      </c>
    </row>
    <row r="518" spans="1:13">
      <c r="A518" s="1">
        <v>21</v>
      </c>
      <c r="B518" s="1">
        <v>2.8</v>
      </c>
      <c r="C518" s="1">
        <v>2.8</v>
      </c>
      <c r="D518" s="1">
        <v>0.5</v>
      </c>
      <c r="E518" s="1" t="s">
        <v>0</v>
      </c>
      <c r="F518" s="1">
        <v>4.8</v>
      </c>
      <c r="G518" s="1">
        <v>0.8</v>
      </c>
      <c r="H518" s="1">
        <v>8.6999999999999993</v>
      </c>
      <c r="I518" s="1">
        <v>0.3</v>
      </c>
      <c r="J518" s="1" t="s">
        <v>0</v>
      </c>
      <c r="K518" s="1">
        <v>1.9</v>
      </c>
      <c r="L518" s="1" t="s">
        <v>0</v>
      </c>
      <c r="M518" s="1" t="s">
        <v>0</v>
      </c>
    </row>
    <row r="519" spans="1:13">
      <c r="A519" s="1">
        <v>22</v>
      </c>
      <c r="B519" s="1">
        <v>2.5</v>
      </c>
      <c r="C519" s="1">
        <v>2.9</v>
      </c>
      <c r="D519" s="1">
        <v>0.1</v>
      </c>
      <c r="E519" s="1">
        <v>0</v>
      </c>
      <c r="F519" s="1">
        <v>55.9</v>
      </c>
      <c r="G519" s="1">
        <v>0</v>
      </c>
      <c r="H519" s="1" t="s">
        <v>0</v>
      </c>
      <c r="I519" s="1">
        <v>5.7</v>
      </c>
      <c r="J519" s="1">
        <v>0.8</v>
      </c>
      <c r="K519" s="1">
        <v>0.9</v>
      </c>
      <c r="L519" s="1" t="s">
        <v>0</v>
      </c>
      <c r="M519" s="1" t="s">
        <v>0</v>
      </c>
    </row>
    <row r="520" spans="1:13">
      <c r="A520" s="1">
        <v>23</v>
      </c>
      <c r="B520" s="1" t="s">
        <v>0</v>
      </c>
      <c r="C520" s="1">
        <v>0.6</v>
      </c>
      <c r="D520" s="1">
        <v>0</v>
      </c>
      <c r="E520" s="1">
        <v>7.4</v>
      </c>
      <c r="F520" s="1" t="s">
        <v>0</v>
      </c>
      <c r="G520" s="1">
        <v>4.4000000000000004</v>
      </c>
      <c r="H520" s="1" t="s">
        <v>0</v>
      </c>
      <c r="I520" s="1" t="s">
        <v>0</v>
      </c>
      <c r="J520" s="1">
        <v>0</v>
      </c>
      <c r="K520" s="1" t="s">
        <v>0</v>
      </c>
      <c r="L520" s="1" t="s">
        <v>0</v>
      </c>
      <c r="M520" s="1" t="s">
        <v>0</v>
      </c>
    </row>
    <row r="521" spans="1:13">
      <c r="A521" s="1">
        <v>24</v>
      </c>
      <c r="B521" s="1" t="s">
        <v>0</v>
      </c>
      <c r="C521" s="1">
        <v>1.8</v>
      </c>
      <c r="D521" s="1">
        <v>0.4</v>
      </c>
      <c r="E521" s="1" t="s">
        <v>0</v>
      </c>
      <c r="F521" s="1" t="s">
        <v>0</v>
      </c>
      <c r="G521" s="1" t="s">
        <v>0</v>
      </c>
      <c r="H521" s="1" t="s">
        <v>0</v>
      </c>
      <c r="I521" s="1" t="s">
        <v>0</v>
      </c>
      <c r="J521" s="1">
        <v>2.2000000000000002</v>
      </c>
      <c r="K521" s="1">
        <v>0.3</v>
      </c>
      <c r="L521" s="1" t="s">
        <v>0</v>
      </c>
      <c r="M521" s="1" t="s">
        <v>0</v>
      </c>
    </row>
    <row r="522" spans="1:13">
      <c r="A522" s="1">
        <v>25</v>
      </c>
      <c r="B522" s="1" t="s">
        <v>0</v>
      </c>
      <c r="C522" s="1">
        <v>0.5</v>
      </c>
      <c r="D522" s="1" t="s">
        <v>0</v>
      </c>
      <c r="E522" s="1" t="s">
        <v>0</v>
      </c>
      <c r="F522" s="1" t="s">
        <v>0</v>
      </c>
      <c r="G522" s="1" t="s">
        <v>0</v>
      </c>
      <c r="H522" s="1" t="s">
        <v>0</v>
      </c>
      <c r="I522" s="1" t="s">
        <v>0</v>
      </c>
      <c r="J522" s="1">
        <v>0</v>
      </c>
      <c r="K522" s="1">
        <v>0.3</v>
      </c>
      <c r="L522" s="1" t="s">
        <v>0</v>
      </c>
      <c r="M522" s="1" t="s">
        <v>0</v>
      </c>
    </row>
    <row r="523" spans="1:13">
      <c r="A523" s="1">
        <v>26</v>
      </c>
      <c r="B523" s="1" t="s">
        <v>0</v>
      </c>
      <c r="C523" s="1">
        <v>2.2999999999999998</v>
      </c>
      <c r="D523" s="1">
        <v>1</v>
      </c>
      <c r="E523" s="1">
        <v>0.1</v>
      </c>
      <c r="F523" s="1" t="s">
        <v>0</v>
      </c>
      <c r="G523" s="1" t="s">
        <v>0</v>
      </c>
      <c r="H523" s="1" t="s">
        <v>0</v>
      </c>
      <c r="I523" s="1" t="s">
        <v>0</v>
      </c>
      <c r="J523" s="1" t="s">
        <v>0</v>
      </c>
      <c r="K523" s="1">
        <v>0.1</v>
      </c>
      <c r="L523" s="1" t="s">
        <v>0</v>
      </c>
      <c r="M523" s="1">
        <v>0.3</v>
      </c>
    </row>
    <row r="524" spans="1:13">
      <c r="A524" s="1">
        <v>27</v>
      </c>
      <c r="B524" s="1">
        <v>0.8</v>
      </c>
      <c r="C524" s="1">
        <v>0.7</v>
      </c>
      <c r="D524" s="1">
        <v>1.8</v>
      </c>
      <c r="E524" s="1">
        <v>2.9</v>
      </c>
      <c r="F524" s="1" t="s">
        <v>0</v>
      </c>
      <c r="G524" s="1" t="s">
        <v>0</v>
      </c>
      <c r="H524" s="1" t="s">
        <v>0</v>
      </c>
      <c r="I524" s="1">
        <v>38.4</v>
      </c>
      <c r="J524" s="1" t="s">
        <v>0</v>
      </c>
      <c r="K524" s="1">
        <v>4.9000000000000004</v>
      </c>
      <c r="L524" s="1" t="s">
        <v>0</v>
      </c>
      <c r="M524" s="1">
        <v>0</v>
      </c>
    </row>
    <row r="525" spans="1:13">
      <c r="A525" s="1">
        <v>28</v>
      </c>
      <c r="B525" s="1">
        <v>0.2</v>
      </c>
      <c r="C525" s="1" t="s">
        <v>0</v>
      </c>
      <c r="D525" s="1">
        <v>0.8</v>
      </c>
      <c r="E525" s="1" t="s">
        <v>0</v>
      </c>
      <c r="F525" s="1">
        <v>27.3</v>
      </c>
      <c r="G525" s="1">
        <v>0</v>
      </c>
      <c r="H525" s="1">
        <v>10.4</v>
      </c>
      <c r="I525" s="1">
        <v>9</v>
      </c>
      <c r="J525" s="1" t="s">
        <v>0</v>
      </c>
      <c r="K525" s="1">
        <v>0.2</v>
      </c>
      <c r="L525" s="1" t="s">
        <v>0</v>
      </c>
      <c r="M525" s="1">
        <v>0</v>
      </c>
    </row>
    <row r="526" spans="1:13">
      <c r="A526" s="1">
        <v>29</v>
      </c>
      <c r="B526" s="1" t="s">
        <v>0</v>
      </c>
      <c r="C526" s="1" t="s">
        <v>0</v>
      </c>
      <c r="D526" s="1">
        <v>0.3</v>
      </c>
      <c r="E526" s="1" t="s">
        <v>0</v>
      </c>
      <c r="F526" s="1">
        <v>1.2</v>
      </c>
      <c r="G526" s="1">
        <v>0</v>
      </c>
      <c r="H526" s="1">
        <v>49.9</v>
      </c>
      <c r="I526" s="1" t="s">
        <v>0</v>
      </c>
      <c r="J526" s="1" t="s">
        <v>0</v>
      </c>
      <c r="K526" s="1">
        <v>7</v>
      </c>
      <c r="L526" s="1" t="s">
        <v>0</v>
      </c>
      <c r="M526" s="1" t="s">
        <v>0</v>
      </c>
    </row>
    <row r="527" spans="1:13">
      <c r="A527" s="1">
        <v>30</v>
      </c>
      <c r="B527" s="1">
        <v>0</v>
      </c>
      <c r="D527" s="1">
        <v>2.1</v>
      </c>
      <c r="E527" s="1" t="s">
        <v>0</v>
      </c>
      <c r="F527" s="1">
        <v>0.3</v>
      </c>
      <c r="G527" s="1">
        <v>67.3</v>
      </c>
      <c r="H527" s="1">
        <v>11.7</v>
      </c>
      <c r="I527" s="1" t="s">
        <v>0</v>
      </c>
      <c r="J527" s="1">
        <v>0.5</v>
      </c>
      <c r="K527" s="1">
        <v>0</v>
      </c>
      <c r="L527" s="1" t="s">
        <v>0</v>
      </c>
      <c r="M527" s="1" t="s">
        <v>0</v>
      </c>
    </row>
    <row r="528" spans="1:13">
      <c r="A528" s="1">
        <v>31</v>
      </c>
      <c r="B528" s="1" t="s">
        <v>0</v>
      </c>
      <c r="D528" s="1">
        <v>1</v>
      </c>
      <c r="F528" s="1" t="s">
        <v>0</v>
      </c>
      <c r="G528" s="1">
        <v>10.3</v>
      </c>
      <c r="H528" s="1">
        <v>32.5</v>
      </c>
      <c r="I528" s="1" t="s">
        <v>0</v>
      </c>
      <c r="K528" s="1">
        <v>6.9</v>
      </c>
      <c r="L528" s="1" t="s">
        <v>0</v>
      </c>
      <c r="M528" s="1">
        <v>0</v>
      </c>
    </row>
    <row r="529" spans="1:13">
      <c r="A529" s="1">
        <f>A496+1</f>
        <v>1977</v>
      </c>
      <c r="B529" s="1" t="s">
        <v>2</v>
      </c>
      <c r="C529" s="1" t="s">
        <v>3</v>
      </c>
      <c r="D529" s="1" t="s">
        <v>4</v>
      </c>
      <c r="E529" s="1" t="s">
        <v>5</v>
      </c>
      <c r="F529" s="1" t="s">
        <v>6</v>
      </c>
      <c r="G529" s="1" t="s">
        <v>7</v>
      </c>
      <c r="H529" s="1" t="s">
        <v>8</v>
      </c>
      <c r="I529" s="1" t="s">
        <v>9</v>
      </c>
      <c r="J529" s="1" t="s">
        <v>10</v>
      </c>
      <c r="K529" s="1" t="s">
        <v>11</v>
      </c>
      <c r="L529" s="1" t="s">
        <v>12</v>
      </c>
      <c r="M529" s="1" t="s">
        <v>13</v>
      </c>
    </row>
    <row r="531" spans="1:13">
      <c r="A531" s="1">
        <v>1</v>
      </c>
      <c r="B531" s="1" t="s">
        <v>0</v>
      </c>
      <c r="C531" s="1">
        <v>0.4</v>
      </c>
      <c r="D531" s="1" t="s">
        <v>0</v>
      </c>
      <c r="E531" s="1" t="s">
        <v>0</v>
      </c>
      <c r="F531" s="1" t="s">
        <v>0</v>
      </c>
      <c r="G531" s="1">
        <v>0</v>
      </c>
      <c r="H531" s="1">
        <v>0</v>
      </c>
      <c r="I531" s="1" t="s">
        <v>0</v>
      </c>
      <c r="J531" s="1">
        <v>3.7</v>
      </c>
      <c r="K531" s="1">
        <v>0</v>
      </c>
      <c r="L531" s="1">
        <v>10.3</v>
      </c>
      <c r="M531" s="1" t="s">
        <v>0</v>
      </c>
    </row>
    <row r="532" spans="1:13">
      <c r="A532" s="1">
        <v>2</v>
      </c>
      <c r="B532" s="1">
        <v>0.2</v>
      </c>
      <c r="C532" s="1" t="s">
        <v>0</v>
      </c>
      <c r="D532" s="1">
        <v>0.3</v>
      </c>
      <c r="E532" s="1">
        <v>3.6</v>
      </c>
      <c r="F532" s="1">
        <v>0</v>
      </c>
      <c r="G532" s="1">
        <v>0.1</v>
      </c>
      <c r="H532" s="1">
        <v>21.2</v>
      </c>
      <c r="I532" s="1" t="s">
        <v>0</v>
      </c>
      <c r="J532" s="1">
        <v>1.5</v>
      </c>
      <c r="K532" s="1">
        <v>0</v>
      </c>
      <c r="L532" s="1" t="s">
        <v>0</v>
      </c>
      <c r="M532" s="1" t="s">
        <v>0</v>
      </c>
    </row>
    <row r="533" spans="1:13">
      <c r="A533" s="1">
        <v>3</v>
      </c>
      <c r="B533" s="1">
        <v>21.5</v>
      </c>
      <c r="C533" s="1" t="s">
        <v>0</v>
      </c>
      <c r="D533" s="1">
        <v>0</v>
      </c>
      <c r="E533" s="1">
        <v>0.9</v>
      </c>
      <c r="F533" s="1">
        <v>0</v>
      </c>
      <c r="G533" s="1">
        <v>53.9</v>
      </c>
      <c r="H533" s="1">
        <v>11.2</v>
      </c>
      <c r="I533" s="1">
        <v>19.399999999999999</v>
      </c>
      <c r="J533" s="1">
        <v>0</v>
      </c>
      <c r="K533" s="1">
        <v>0.8</v>
      </c>
      <c r="L533" s="1" t="s">
        <v>0</v>
      </c>
      <c r="M533" s="1" t="s">
        <v>0</v>
      </c>
    </row>
    <row r="534" spans="1:13">
      <c r="A534" s="1">
        <v>4</v>
      </c>
      <c r="B534" s="1">
        <v>15.6</v>
      </c>
      <c r="C534" s="1" t="s">
        <v>0</v>
      </c>
      <c r="D534" s="1" t="s">
        <v>0</v>
      </c>
      <c r="E534" s="1">
        <v>0.7</v>
      </c>
      <c r="F534" s="1" t="s">
        <v>0</v>
      </c>
      <c r="G534" s="1">
        <v>0.2</v>
      </c>
      <c r="H534" s="1">
        <v>28.2</v>
      </c>
      <c r="I534" s="1">
        <v>38.200000000000003</v>
      </c>
      <c r="J534" s="1">
        <v>8.1999999999999993</v>
      </c>
      <c r="K534" s="1">
        <v>0</v>
      </c>
      <c r="L534" s="1" t="s">
        <v>0</v>
      </c>
      <c r="M534" s="1" t="s">
        <v>0</v>
      </c>
    </row>
    <row r="535" spans="1:13">
      <c r="A535" s="1">
        <v>5</v>
      </c>
      <c r="B535" s="1" t="s">
        <v>0</v>
      </c>
      <c r="C535" s="1" t="s">
        <v>0</v>
      </c>
      <c r="D535" s="1" t="s">
        <v>0</v>
      </c>
      <c r="E535" s="1">
        <v>0</v>
      </c>
      <c r="F535" s="1">
        <v>0</v>
      </c>
      <c r="G535" s="1" t="s">
        <v>0</v>
      </c>
      <c r="H535" s="1">
        <v>0.8</v>
      </c>
      <c r="I535" s="1">
        <v>62.2</v>
      </c>
      <c r="J535" s="1">
        <v>7.9</v>
      </c>
      <c r="K535" s="1">
        <v>0</v>
      </c>
      <c r="L535" s="1">
        <v>0</v>
      </c>
      <c r="M535" s="1" t="s">
        <v>0</v>
      </c>
    </row>
    <row r="536" spans="1:13">
      <c r="A536" s="1">
        <v>6</v>
      </c>
      <c r="B536" s="1" t="s">
        <v>0</v>
      </c>
      <c r="C536" s="1" t="s">
        <v>0</v>
      </c>
      <c r="D536" s="1" t="s">
        <v>0</v>
      </c>
      <c r="E536" s="1" t="s">
        <v>0</v>
      </c>
      <c r="F536" s="1" t="s">
        <v>0</v>
      </c>
      <c r="G536" s="1">
        <v>11</v>
      </c>
      <c r="H536" s="1">
        <v>0.1</v>
      </c>
      <c r="I536" s="1">
        <v>29</v>
      </c>
      <c r="J536" s="1">
        <v>53.2</v>
      </c>
      <c r="K536" s="1">
        <v>2.1</v>
      </c>
      <c r="L536" s="1" t="s">
        <v>0</v>
      </c>
      <c r="M536" s="1" t="s">
        <v>0</v>
      </c>
    </row>
    <row r="537" spans="1:13">
      <c r="A537" s="1">
        <v>7</v>
      </c>
      <c r="B537" s="1">
        <v>0.1</v>
      </c>
      <c r="C537" s="1" t="s">
        <v>0</v>
      </c>
      <c r="D537" s="1" t="s">
        <v>0</v>
      </c>
      <c r="E537" s="1">
        <v>0</v>
      </c>
      <c r="F537" s="1">
        <v>4.5</v>
      </c>
      <c r="G537" s="1">
        <v>0</v>
      </c>
      <c r="H537" s="1">
        <v>3.1</v>
      </c>
      <c r="I537" s="1">
        <v>2.2000000000000002</v>
      </c>
      <c r="J537" s="1">
        <v>28.3</v>
      </c>
      <c r="K537" s="1" t="s">
        <v>0</v>
      </c>
      <c r="L537" s="1" t="s">
        <v>0</v>
      </c>
      <c r="M537" s="1" t="s">
        <v>0</v>
      </c>
    </row>
    <row r="538" spans="1:13">
      <c r="A538" s="1">
        <v>8</v>
      </c>
      <c r="B538" s="1">
        <v>0.7</v>
      </c>
      <c r="C538" s="1">
        <v>0</v>
      </c>
      <c r="D538" s="1" t="s">
        <v>0</v>
      </c>
      <c r="E538" s="1">
        <v>25</v>
      </c>
      <c r="F538" s="1" t="s">
        <v>0</v>
      </c>
      <c r="G538" s="1" t="s">
        <v>0</v>
      </c>
      <c r="H538" s="1">
        <v>3.4</v>
      </c>
      <c r="I538" s="1" t="s">
        <v>0</v>
      </c>
      <c r="J538" s="1" t="s">
        <v>0</v>
      </c>
      <c r="K538" s="1" t="s">
        <v>0</v>
      </c>
      <c r="L538" s="1" t="s">
        <v>0</v>
      </c>
      <c r="M538" s="1" t="s">
        <v>0</v>
      </c>
    </row>
    <row r="539" spans="1:13">
      <c r="A539" s="1">
        <v>9</v>
      </c>
      <c r="B539" s="1">
        <v>2.1</v>
      </c>
      <c r="C539" s="1">
        <v>0</v>
      </c>
      <c r="D539" s="1" t="s">
        <v>0</v>
      </c>
      <c r="E539" s="1">
        <v>49.9</v>
      </c>
      <c r="F539" s="1">
        <v>0.4</v>
      </c>
      <c r="G539" s="1">
        <v>0</v>
      </c>
      <c r="H539" s="1" t="s">
        <v>0</v>
      </c>
      <c r="I539" s="1" t="s">
        <v>0</v>
      </c>
      <c r="J539" s="1" t="s">
        <v>0</v>
      </c>
      <c r="K539" s="1" t="s">
        <v>0</v>
      </c>
      <c r="L539" s="1" t="s">
        <v>0</v>
      </c>
      <c r="M539" s="1">
        <v>0.1</v>
      </c>
    </row>
    <row r="540" spans="1:13">
      <c r="A540" s="1">
        <v>10</v>
      </c>
      <c r="B540" s="1">
        <v>1</v>
      </c>
      <c r="C540" s="1">
        <v>0</v>
      </c>
      <c r="D540" s="1">
        <v>0</v>
      </c>
      <c r="E540" s="1">
        <v>5.2</v>
      </c>
      <c r="F540" s="1">
        <v>11.1</v>
      </c>
      <c r="G540" s="1">
        <v>0</v>
      </c>
      <c r="H540" s="1" t="s">
        <v>0</v>
      </c>
      <c r="I540" s="1" t="s">
        <v>0</v>
      </c>
      <c r="J540" s="1" t="s">
        <v>0</v>
      </c>
      <c r="K540" s="1" t="s">
        <v>0</v>
      </c>
      <c r="L540" s="1" t="s">
        <v>0</v>
      </c>
      <c r="M540" s="1" t="s">
        <v>0</v>
      </c>
    </row>
    <row r="541" spans="1:13">
      <c r="A541" s="1">
        <v>11</v>
      </c>
      <c r="B541" s="1">
        <v>0</v>
      </c>
      <c r="C541" s="1" t="s">
        <v>0</v>
      </c>
      <c r="D541" s="1" t="s">
        <v>0</v>
      </c>
      <c r="E541" s="1">
        <v>0.3</v>
      </c>
      <c r="F541" s="1">
        <v>0.5</v>
      </c>
      <c r="G541" s="1">
        <v>31.9</v>
      </c>
      <c r="H541" s="1" t="s">
        <v>0</v>
      </c>
      <c r="I541" s="1" t="s">
        <v>0</v>
      </c>
      <c r="J541" s="1" t="s">
        <v>0</v>
      </c>
      <c r="K541" s="1" t="s">
        <v>0</v>
      </c>
      <c r="L541" s="1" t="s">
        <v>0</v>
      </c>
      <c r="M541" s="1" t="s">
        <v>0</v>
      </c>
    </row>
    <row r="542" spans="1:13">
      <c r="A542" s="1">
        <v>12</v>
      </c>
      <c r="B542" s="1">
        <v>1.5</v>
      </c>
      <c r="C542" s="1" t="s">
        <v>0</v>
      </c>
      <c r="D542" s="1" t="s">
        <v>0</v>
      </c>
      <c r="E542" s="1">
        <v>2.7</v>
      </c>
      <c r="F542" s="1">
        <v>5</v>
      </c>
      <c r="G542" s="1">
        <v>2</v>
      </c>
      <c r="H542" s="1" t="s">
        <v>0</v>
      </c>
      <c r="I542" s="1" t="s">
        <v>0</v>
      </c>
      <c r="J542" s="1" t="s">
        <v>0</v>
      </c>
      <c r="K542" s="1" t="s">
        <v>0</v>
      </c>
      <c r="L542" s="1" t="s">
        <v>0</v>
      </c>
      <c r="M542" s="1">
        <v>0.1</v>
      </c>
    </row>
    <row r="543" spans="1:13">
      <c r="A543" s="1">
        <v>13</v>
      </c>
      <c r="B543" s="1" t="s">
        <v>0</v>
      </c>
      <c r="C543" s="1">
        <v>0</v>
      </c>
      <c r="D543" s="1" t="s">
        <v>0</v>
      </c>
      <c r="E543" s="1" t="s">
        <v>0</v>
      </c>
      <c r="F543" s="1">
        <v>0</v>
      </c>
      <c r="G543" s="1" t="s">
        <v>0</v>
      </c>
      <c r="H543" s="1">
        <v>19.399999999999999</v>
      </c>
      <c r="I543" s="1" t="s">
        <v>0</v>
      </c>
      <c r="J543" s="1">
        <v>1.3</v>
      </c>
      <c r="K543" s="1">
        <v>0.4</v>
      </c>
      <c r="L543" s="1" t="s">
        <v>0</v>
      </c>
      <c r="M543" s="1">
        <v>0.2</v>
      </c>
    </row>
    <row r="544" spans="1:13">
      <c r="A544" s="1">
        <v>14</v>
      </c>
      <c r="B544" s="1">
        <v>0</v>
      </c>
      <c r="C544" s="1">
        <v>0.9</v>
      </c>
      <c r="D544" s="1" t="s">
        <v>0</v>
      </c>
      <c r="E544" s="1">
        <v>0</v>
      </c>
      <c r="F544" s="1">
        <v>0.2</v>
      </c>
      <c r="G544" s="1">
        <v>0</v>
      </c>
      <c r="H544" s="1">
        <v>33.1</v>
      </c>
      <c r="I544" s="1">
        <v>3.1</v>
      </c>
      <c r="J544" s="1">
        <v>0</v>
      </c>
      <c r="K544" s="1" t="s">
        <v>0</v>
      </c>
      <c r="L544" s="1" t="s">
        <v>0</v>
      </c>
      <c r="M544" s="1">
        <v>0.2</v>
      </c>
    </row>
    <row r="545" spans="1:13">
      <c r="A545" s="1">
        <v>15</v>
      </c>
      <c r="B545" s="1" t="s">
        <v>0</v>
      </c>
      <c r="C545" s="1">
        <v>0</v>
      </c>
      <c r="D545" s="1">
        <v>8.6</v>
      </c>
      <c r="E545" s="1">
        <v>0</v>
      </c>
      <c r="F545" s="1">
        <v>0</v>
      </c>
      <c r="G545" s="1">
        <v>0</v>
      </c>
      <c r="H545" s="1">
        <v>105.7</v>
      </c>
      <c r="I545" s="1" t="s">
        <v>0</v>
      </c>
      <c r="J545" s="1" t="s">
        <v>0</v>
      </c>
      <c r="K545" s="1">
        <v>6.9</v>
      </c>
      <c r="L545" s="1" t="s">
        <v>0</v>
      </c>
      <c r="M545" s="1" t="s">
        <v>0</v>
      </c>
    </row>
    <row r="546" spans="1:13">
      <c r="A546" s="1">
        <v>16</v>
      </c>
      <c r="B546" s="1">
        <v>1.3</v>
      </c>
      <c r="C546" s="1">
        <v>0.4</v>
      </c>
      <c r="D546" s="1">
        <v>0.3</v>
      </c>
      <c r="E546" s="1">
        <v>0</v>
      </c>
      <c r="F546" s="1">
        <v>1.9</v>
      </c>
      <c r="G546" s="1">
        <v>0</v>
      </c>
      <c r="H546" s="1">
        <v>48</v>
      </c>
      <c r="I546" s="1">
        <v>1.3</v>
      </c>
      <c r="J546" s="1" t="s">
        <v>0</v>
      </c>
      <c r="K546" s="1">
        <v>1.4</v>
      </c>
      <c r="L546" s="1" t="s">
        <v>0</v>
      </c>
      <c r="M546" s="1" t="s">
        <v>0</v>
      </c>
    </row>
    <row r="547" spans="1:13">
      <c r="A547" s="1">
        <v>17</v>
      </c>
      <c r="B547" s="1">
        <v>0.6</v>
      </c>
      <c r="C547" s="1">
        <v>0</v>
      </c>
      <c r="D547" s="1">
        <v>0.6</v>
      </c>
      <c r="E547" s="1">
        <v>0</v>
      </c>
      <c r="F547" s="1" t="s">
        <v>0</v>
      </c>
      <c r="G547" s="1">
        <v>0</v>
      </c>
      <c r="H547" s="1">
        <v>0</v>
      </c>
      <c r="I547" s="1">
        <v>0.1</v>
      </c>
      <c r="J547" s="1" t="s">
        <v>0</v>
      </c>
      <c r="K547" s="1">
        <v>0.3</v>
      </c>
      <c r="L547" s="1" t="s">
        <v>0</v>
      </c>
      <c r="M547" s="1" t="s">
        <v>0</v>
      </c>
    </row>
    <row r="548" spans="1:13">
      <c r="A548" s="1">
        <v>18</v>
      </c>
      <c r="B548" s="1">
        <v>2.5</v>
      </c>
      <c r="C548" s="1" t="s">
        <v>0</v>
      </c>
      <c r="D548" s="1">
        <v>0.8</v>
      </c>
      <c r="E548" s="1">
        <v>0.5</v>
      </c>
      <c r="F548" s="1" t="s">
        <v>0</v>
      </c>
      <c r="G548" s="1">
        <v>44.5</v>
      </c>
      <c r="H548" s="1" t="s">
        <v>0</v>
      </c>
      <c r="I548" s="1">
        <v>1.2</v>
      </c>
      <c r="J548" s="1" t="s">
        <v>0</v>
      </c>
      <c r="K548" s="1" t="s">
        <v>0</v>
      </c>
      <c r="L548" s="1" t="s">
        <v>0</v>
      </c>
      <c r="M548" s="1">
        <v>0</v>
      </c>
    </row>
    <row r="549" spans="1:13">
      <c r="A549" s="1">
        <v>19</v>
      </c>
      <c r="B549" s="1">
        <v>0.3</v>
      </c>
      <c r="C549" s="1">
        <v>0</v>
      </c>
      <c r="D549" s="1">
        <v>0.4</v>
      </c>
      <c r="E549" s="1" t="s">
        <v>0</v>
      </c>
      <c r="F549" s="1" t="s">
        <v>0</v>
      </c>
      <c r="G549" s="1" t="s">
        <v>0</v>
      </c>
      <c r="H549" s="1" t="s">
        <v>0</v>
      </c>
      <c r="I549" s="1">
        <v>0.4</v>
      </c>
      <c r="J549" s="1" t="s">
        <v>0</v>
      </c>
      <c r="K549" s="1">
        <v>1.5</v>
      </c>
      <c r="L549" s="1" t="s">
        <v>0</v>
      </c>
      <c r="M549" s="1">
        <v>0.6</v>
      </c>
    </row>
    <row r="550" spans="1:13">
      <c r="A550" s="1">
        <v>20</v>
      </c>
      <c r="B550" s="1">
        <v>0.4</v>
      </c>
      <c r="C550" s="1">
        <v>1.7</v>
      </c>
      <c r="D550" s="1">
        <v>1</v>
      </c>
      <c r="E550" s="1">
        <v>0</v>
      </c>
      <c r="F550" s="1" t="s">
        <v>0</v>
      </c>
      <c r="G550" s="1">
        <v>0.4</v>
      </c>
      <c r="H550" s="1">
        <v>19.100000000000001</v>
      </c>
      <c r="I550" s="1" t="s">
        <v>0</v>
      </c>
      <c r="J550" s="1" t="s">
        <v>0</v>
      </c>
      <c r="K550" s="1" t="s">
        <v>0</v>
      </c>
      <c r="L550" s="1" t="s">
        <v>0</v>
      </c>
      <c r="M550" s="1" t="s">
        <v>0</v>
      </c>
    </row>
    <row r="551" spans="1:13">
      <c r="A551" s="1">
        <v>21</v>
      </c>
      <c r="B551" s="1">
        <v>0.4</v>
      </c>
      <c r="C551" s="1">
        <v>0.3</v>
      </c>
      <c r="D551" s="1">
        <v>0</v>
      </c>
      <c r="E551" s="1">
        <v>0</v>
      </c>
      <c r="F551" s="1" t="s">
        <v>0</v>
      </c>
      <c r="G551" s="1">
        <v>0</v>
      </c>
      <c r="H551" s="1">
        <v>35.700000000000003</v>
      </c>
      <c r="I551" s="1">
        <v>2.6</v>
      </c>
      <c r="J551" s="1" t="s">
        <v>0</v>
      </c>
      <c r="K551" s="1" t="s">
        <v>0</v>
      </c>
      <c r="L551" s="1" t="s">
        <v>0</v>
      </c>
      <c r="M551" s="1" t="s">
        <v>0</v>
      </c>
    </row>
    <row r="552" spans="1:13">
      <c r="A552" s="1">
        <v>22</v>
      </c>
      <c r="B552" s="1">
        <v>3</v>
      </c>
      <c r="C552" s="1">
        <v>0</v>
      </c>
      <c r="D552" s="1" t="s">
        <v>0</v>
      </c>
      <c r="E552" s="1">
        <v>0</v>
      </c>
      <c r="F552" s="1">
        <v>1</v>
      </c>
      <c r="G552" s="1">
        <v>68</v>
      </c>
      <c r="H552" s="1">
        <v>66.7</v>
      </c>
      <c r="I552" s="1" t="s">
        <v>0</v>
      </c>
      <c r="J552" s="1" t="s">
        <v>0</v>
      </c>
      <c r="K552" s="1" t="s">
        <v>0</v>
      </c>
      <c r="L552" s="1" t="s">
        <v>0</v>
      </c>
      <c r="M552" s="1" t="s">
        <v>0</v>
      </c>
    </row>
    <row r="553" spans="1:13">
      <c r="A553" s="1">
        <v>23</v>
      </c>
      <c r="B553" s="1">
        <v>0.3</v>
      </c>
      <c r="C553" s="1">
        <v>0</v>
      </c>
      <c r="D553" s="1">
        <v>1.9</v>
      </c>
      <c r="E553" s="1">
        <v>0</v>
      </c>
      <c r="F553" s="1" t="s">
        <v>0</v>
      </c>
      <c r="G553" s="1">
        <v>3.9</v>
      </c>
      <c r="H553" s="1">
        <v>79.7</v>
      </c>
      <c r="I553" s="1" t="s">
        <v>0</v>
      </c>
      <c r="J553" s="1" t="s">
        <v>0</v>
      </c>
      <c r="K553" s="1">
        <v>0</v>
      </c>
      <c r="L553" s="1" t="s">
        <v>0</v>
      </c>
      <c r="M553" s="1">
        <v>0</v>
      </c>
    </row>
    <row r="554" spans="1:13">
      <c r="A554" s="1">
        <v>24</v>
      </c>
      <c r="B554" s="1" t="s">
        <v>0</v>
      </c>
      <c r="C554" s="1">
        <v>0</v>
      </c>
      <c r="D554" s="1">
        <v>3.1</v>
      </c>
      <c r="E554" s="1">
        <v>0</v>
      </c>
      <c r="F554" s="1">
        <v>0</v>
      </c>
      <c r="G554" s="1">
        <v>11.2</v>
      </c>
      <c r="H554" s="1">
        <v>0.2</v>
      </c>
      <c r="I554" s="1" t="s">
        <v>0</v>
      </c>
      <c r="J554" s="1" t="s">
        <v>0</v>
      </c>
      <c r="K554" s="1" t="s">
        <v>0</v>
      </c>
      <c r="L554" s="1">
        <v>0.4</v>
      </c>
      <c r="M554" s="1">
        <v>9.6999999999999993</v>
      </c>
    </row>
    <row r="555" spans="1:13">
      <c r="A555" s="1">
        <v>25</v>
      </c>
      <c r="B555" s="1" t="s">
        <v>0</v>
      </c>
      <c r="C555" s="1">
        <v>0</v>
      </c>
      <c r="D555" s="1" t="s">
        <v>0</v>
      </c>
      <c r="E555" s="1">
        <v>0</v>
      </c>
      <c r="F555" s="1">
        <v>0.5</v>
      </c>
      <c r="G555" s="1">
        <v>0.6</v>
      </c>
      <c r="H555" s="1" t="s">
        <v>0</v>
      </c>
      <c r="I555" s="1">
        <v>10.199999999999999</v>
      </c>
      <c r="J555" s="1" t="s">
        <v>0</v>
      </c>
      <c r="K555" s="1">
        <v>2.5</v>
      </c>
      <c r="L555" s="1">
        <v>2.5</v>
      </c>
      <c r="M555" s="1">
        <v>0.4</v>
      </c>
    </row>
    <row r="556" spans="1:13">
      <c r="A556" s="1">
        <v>26</v>
      </c>
      <c r="B556" s="1">
        <v>1.3</v>
      </c>
      <c r="C556" s="1">
        <v>0.4</v>
      </c>
      <c r="D556" s="1" t="s">
        <v>0</v>
      </c>
      <c r="E556" s="1">
        <v>0</v>
      </c>
      <c r="F556" s="1">
        <v>0.1</v>
      </c>
      <c r="G556" s="1" t="s">
        <v>0</v>
      </c>
      <c r="H556" s="1" t="s">
        <v>0</v>
      </c>
      <c r="I556" s="1" t="s">
        <v>0</v>
      </c>
      <c r="J556" s="1" t="s">
        <v>0</v>
      </c>
      <c r="K556" s="1">
        <v>0</v>
      </c>
      <c r="L556" s="1">
        <v>0.6</v>
      </c>
      <c r="M556" s="1" t="s">
        <v>0</v>
      </c>
    </row>
    <row r="557" spans="1:13">
      <c r="A557" s="1">
        <v>27</v>
      </c>
      <c r="B557" s="1" t="s">
        <v>0</v>
      </c>
      <c r="C557" s="1">
        <v>1.7</v>
      </c>
      <c r="D557" s="1">
        <v>0</v>
      </c>
      <c r="E557" s="1">
        <v>0.1</v>
      </c>
      <c r="F557" s="1">
        <v>0.6</v>
      </c>
      <c r="G557" s="1" t="s">
        <v>0</v>
      </c>
      <c r="H557" s="1" t="s">
        <v>0</v>
      </c>
      <c r="I557" s="1">
        <v>0</v>
      </c>
      <c r="J557" s="1">
        <v>65.400000000000006</v>
      </c>
      <c r="K557" s="1">
        <v>9.6</v>
      </c>
      <c r="L557" s="1">
        <v>1.4</v>
      </c>
      <c r="M557" s="1">
        <v>2.9</v>
      </c>
    </row>
    <row r="558" spans="1:13">
      <c r="A558" s="1">
        <v>28</v>
      </c>
      <c r="B558" s="1">
        <v>0.2</v>
      </c>
      <c r="D558" s="1">
        <v>1.1000000000000001</v>
      </c>
      <c r="E558" s="1">
        <v>0</v>
      </c>
      <c r="F558" s="1">
        <v>3.1</v>
      </c>
      <c r="G558" s="1" t="s">
        <v>0</v>
      </c>
      <c r="H558" s="1">
        <v>0.5</v>
      </c>
      <c r="I558" s="1">
        <v>0</v>
      </c>
      <c r="J558" s="1">
        <v>3.3</v>
      </c>
      <c r="K558" s="1">
        <v>15.5</v>
      </c>
      <c r="L558" s="1" t="s">
        <v>0</v>
      </c>
      <c r="M558" s="1">
        <v>2.6</v>
      </c>
    </row>
    <row r="559" spans="1:13">
      <c r="A559" s="1">
        <v>29</v>
      </c>
      <c r="B559" s="1">
        <v>2.9</v>
      </c>
      <c r="D559" s="1">
        <v>0.7</v>
      </c>
      <c r="E559" s="1">
        <v>0</v>
      </c>
      <c r="F559" s="1" t="s">
        <v>0</v>
      </c>
      <c r="G559" s="1">
        <v>5.0999999999999996</v>
      </c>
      <c r="H559" s="1">
        <v>15.6</v>
      </c>
      <c r="I559" s="1">
        <v>0</v>
      </c>
      <c r="J559" s="1" t="s">
        <v>0</v>
      </c>
      <c r="K559" s="1">
        <v>90.9</v>
      </c>
      <c r="L559" s="1" t="s">
        <v>0</v>
      </c>
      <c r="M559" s="1">
        <v>18.899999999999999</v>
      </c>
    </row>
    <row r="560" spans="1:13">
      <c r="A560" s="1">
        <v>30</v>
      </c>
      <c r="B560" s="1">
        <v>0.2</v>
      </c>
      <c r="D560" s="1">
        <v>1.3</v>
      </c>
      <c r="E560" s="1">
        <v>0.3</v>
      </c>
      <c r="F560" s="1" t="s">
        <v>0</v>
      </c>
      <c r="G560" s="1">
        <v>0</v>
      </c>
      <c r="H560" s="1">
        <v>0</v>
      </c>
      <c r="I560" s="1">
        <v>61.1</v>
      </c>
      <c r="J560" s="1" t="s">
        <v>0</v>
      </c>
      <c r="K560" s="1" t="s">
        <v>0</v>
      </c>
      <c r="L560" s="1" t="s">
        <v>0</v>
      </c>
      <c r="M560" s="1">
        <v>1.7</v>
      </c>
    </row>
    <row r="561" spans="1:13">
      <c r="A561" s="1">
        <v>31</v>
      </c>
      <c r="B561" s="1">
        <v>0.6</v>
      </c>
      <c r="D561" s="1" t="s">
        <v>0</v>
      </c>
      <c r="F561" s="1" t="s">
        <v>0</v>
      </c>
      <c r="H561" s="1">
        <v>0</v>
      </c>
      <c r="I561" s="1">
        <v>0.4</v>
      </c>
      <c r="K561" s="1" t="s">
        <v>0</v>
      </c>
      <c r="M561" s="1">
        <v>0.2</v>
      </c>
    </row>
    <row r="562" spans="1:13">
      <c r="A562" s="1">
        <f>A529+1</f>
        <v>1978</v>
      </c>
      <c r="B562" s="1" t="s">
        <v>2</v>
      </c>
      <c r="C562" s="1" t="s">
        <v>3</v>
      </c>
      <c r="D562" s="1" t="s">
        <v>4</v>
      </c>
      <c r="E562" s="1" t="s">
        <v>5</v>
      </c>
      <c r="F562" s="1" t="s">
        <v>6</v>
      </c>
      <c r="G562" s="1" t="s">
        <v>7</v>
      </c>
      <c r="H562" s="1" t="s">
        <v>8</v>
      </c>
      <c r="I562" s="1" t="s">
        <v>9</v>
      </c>
      <c r="J562" s="1" t="s">
        <v>10</v>
      </c>
      <c r="K562" s="1" t="s">
        <v>11</v>
      </c>
      <c r="L562" s="1" t="s">
        <v>12</v>
      </c>
      <c r="M562" s="1" t="s">
        <v>13</v>
      </c>
    </row>
    <row r="564" spans="1:13">
      <c r="A564" s="1">
        <v>1</v>
      </c>
      <c r="B564" s="1">
        <v>0</v>
      </c>
      <c r="C564" s="1">
        <v>0</v>
      </c>
      <c r="D564" s="1" t="s">
        <v>0</v>
      </c>
      <c r="E564" s="1">
        <v>0</v>
      </c>
      <c r="F564" s="1">
        <v>0.4</v>
      </c>
      <c r="G564" s="1">
        <v>0.2</v>
      </c>
      <c r="H564" s="1">
        <v>0.1</v>
      </c>
      <c r="I564" s="1" t="s">
        <v>0</v>
      </c>
      <c r="J564" s="1">
        <v>60.9</v>
      </c>
      <c r="K564" s="1" t="s">
        <v>0</v>
      </c>
      <c r="L564" s="1" t="s">
        <v>0</v>
      </c>
      <c r="M564" s="1" t="s">
        <v>0</v>
      </c>
    </row>
    <row r="565" spans="1:13">
      <c r="A565" s="1">
        <v>2</v>
      </c>
      <c r="B565" s="1" t="s">
        <v>0</v>
      </c>
      <c r="C565" s="1" t="s">
        <v>0</v>
      </c>
      <c r="D565" s="1">
        <v>0</v>
      </c>
      <c r="E565" s="1">
        <v>0</v>
      </c>
      <c r="F565" s="1">
        <v>15.5</v>
      </c>
      <c r="G565" s="1">
        <v>27.1</v>
      </c>
      <c r="H565" s="1">
        <v>0</v>
      </c>
      <c r="I565" s="1" t="s">
        <v>0</v>
      </c>
      <c r="J565" s="1">
        <v>39.799999999999997</v>
      </c>
      <c r="K565" s="1">
        <v>0.5</v>
      </c>
      <c r="L565" s="1" t="s">
        <v>0</v>
      </c>
      <c r="M565" s="1">
        <v>0</v>
      </c>
    </row>
    <row r="566" spans="1:13">
      <c r="A566" s="1">
        <v>3</v>
      </c>
      <c r="B566" s="1" t="s">
        <v>0</v>
      </c>
      <c r="C566" s="1" t="s">
        <v>0</v>
      </c>
      <c r="D566" s="1">
        <v>0</v>
      </c>
      <c r="E566" s="1">
        <v>4.5</v>
      </c>
      <c r="F566" s="1" t="s">
        <v>0</v>
      </c>
      <c r="G566" s="1">
        <v>118.4</v>
      </c>
      <c r="H566" s="1">
        <v>0.1</v>
      </c>
      <c r="I566" s="1">
        <v>41.4</v>
      </c>
      <c r="J566" s="1">
        <v>3.3</v>
      </c>
      <c r="K566" s="1">
        <v>84.2</v>
      </c>
      <c r="L566" s="1" t="s">
        <v>0</v>
      </c>
      <c r="M566" s="1" t="s">
        <v>0</v>
      </c>
    </row>
    <row r="567" spans="1:13">
      <c r="A567" s="1">
        <v>4</v>
      </c>
      <c r="B567" s="1">
        <v>3.4</v>
      </c>
      <c r="C567" s="1">
        <v>0.3</v>
      </c>
      <c r="D567" s="1">
        <v>0</v>
      </c>
      <c r="E567" s="1">
        <v>0.6</v>
      </c>
      <c r="F567" s="1">
        <v>10.9</v>
      </c>
      <c r="G567" s="1">
        <v>0.3</v>
      </c>
      <c r="H567" s="1">
        <v>1.4</v>
      </c>
      <c r="I567" s="1">
        <v>7.1</v>
      </c>
      <c r="J567" s="1" t="s">
        <v>0</v>
      </c>
      <c r="K567" s="1">
        <v>67.5</v>
      </c>
      <c r="L567" s="1" t="s">
        <v>0</v>
      </c>
      <c r="M567" s="1" t="s">
        <v>0</v>
      </c>
    </row>
    <row r="568" spans="1:13">
      <c r="A568" s="1">
        <v>5</v>
      </c>
      <c r="B568" s="1">
        <v>0</v>
      </c>
      <c r="C568" s="1">
        <v>1</v>
      </c>
      <c r="D568" s="1" t="s">
        <v>0</v>
      </c>
      <c r="E568" s="1">
        <v>0.6</v>
      </c>
      <c r="F568" s="1">
        <v>0.2</v>
      </c>
      <c r="G568" s="1">
        <v>3.6</v>
      </c>
      <c r="H568" s="1">
        <v>0</v>
      </c>
      <c r="I568" s="1">
        <v>1.2</v>
      </c>
      <c r="J568" s="1">
        <v>0.9</v>
      </c>
      <c r="K568" s="1">
        <v>0</v>
      </c>
      <c r="L568" s="1">
        <v>1</v>
      </c>
      <c r="M568" s="1" t="s">
        <v>0</v>
      </c>
    </row>
    <row r="569" spans="1:13">
      <c r="A569" s="1">
        <v>6</v>
      </c>
      <c r="B569" s="1">
        <v>0.4</v>
      </c>
      <c r="C569" s="1" t="s">
        <v>0</v>
      </c>
      <c r="D569" s="1">
        <v>0.1</v>
      </c>
      <c r="E569" s="1">
        <v>1.6</v>
      </c>
      <c r="F569" s="1" t="s">
        <v>0</v>
      </c>
      <c r="G569" s="1">
        <v>18.899999999999999</v>
      </c>
      <c r="H569" s="1" t="s">
        <v>0</v>
      </c>
      <c r="I569" s="1">
        <v>0.1</v>
      </c>
      <c r="J569" s="1">
        <v>0.6</v>
      </c>
      <c r="K569" s="1" t="s">
        <v>0</v>
      </c>
      <c r="L569" s="1">
        <v>49.1</v>
      </c>
      <c r="M569" s="1" t="s">
        <v>0</v>
      </c>
    </row>
    <row r="570" spans="1:13">
      <c r="A570" s="1">
        <v>7</v>
      </c>
      <c r="B570" s="1" t="s">
        <v>0</v>
      </c>
      <c r="C570" s="1" t="s">
        <v>0</v>
      </c>
      <c r="D570" s="1">
        <v>0.3</v>
      </c>
      <c r="E570" s="1">
        <v>1.9</v>
      </c>
      <c r="F570" s="1" t="s">
        <v>0</v>
      </c>
      <c r="G570" s="1">
        <v>3</v>
      </c>
      <c r="H570" s="1" t="s">
        <v>0</v>
      </c>
      <c r="I570" s="1">
        <v>47.9</v>
      </c>
      <c r="J570" s="1">
        <v>1.8</v>
      </c>
      <c r="K570" s="1">
        <v>3.7</v>
      </c>
      <c r="L570" s="1">
        <v>0</v>
      </c>
      <c r="M570" s="1" t="s">
        <v>0</v>
      </c>
    </row>
    <row r="571" spans="1:13">
      <c r="A571" s="1">
        <v>8</v>
      </c>
      <c r="B571" s="1">
        <v>1.3</v>
      </c>
      <c r="C571" s="1" t="s">
        <v>0</v>
      </c>
      <c r="D571" s="1" t="s">
        <v>0</v>
      </c>
      <c r="E571" s="1">
        <v>0.6</v>
      </c>
      <c r="F571" s="1">
        <v>4.7</v>
      </c>
      <c r="G571" s="1">
        <v>7.6</v>
      </c>
      <c r="H571" s="1" t="s">
        <v>0</v>
      </c>
      <c r="I571" s="1">
        <v>17</v>
      </c>
      <c r="J571" s="1">
        <v>35.6</v>
      </c>
      <c r="K571" s="1">
        <v>10</v>
      </c>
      <c r="L571" s="1">
        <v>0.6</v>
      </c>
      <c r="M571" s="1" t="s">
        <v>0</v>
      </c>
    </row>
    <row r="572" spans="1:13">
      <c r="A572" s="1">
        <v>9</v>
      </c>
      <c r="B572" s="1">
        <v>0.4</v>
      </c>
      <c r="C572" s="1" t="s">
        <v>0</v>
      </c>
      <c r="D572" s="1">
        <v>2</v>
      </c>
      <c r="E572" s="1">
        <v>5.5</v>
      </c>
      <c r="F572" s="1">
        <v>1.2</v>
      </c>
      <c r="G572" s="1">
        <v>0.5</v>
      </c>
      <c r="H572" s="1">
        <v>0</v>
      </c>
      <c r="I572" s="1" t="s">
        <v>0</v>
      </c>
      <c r="J572" s="1">
        <v>49.4</v>
      </c>
      <c r="K572" s="1">
        <v>28.9</v>
      </c>
      <c r="L572" s="1">
        <v>0.6</v>
      </c>
      <c r="M572" s="1" t="s">
        <v>0</v>
      </c>
    </row>
    <row r="573" spans="1:13">
      <c r="A573" s="1">
        <v>10</v>
      </c>
      <c r="B573" s="1">
        <v>0</v>
      </c>
      <c r="C573" s="1" t="s">
        <v>0</v>
      </c>
      <c r="D573" s="1">
        <v>0.2</v>
      </c>
      <c r="E573" s="1">
        <v>1</v>
      </c>
      <c r="F573" s="1">
        <v>18.899999999999999</v>
      </c>
      <c r="G573" s="1">
        <v>0</v>
      </c>
      <c r="H573" s="1" t="s">
        <v>0</v>
      </c>
      <c r="I573" s="1">
        <v>56</v>
      </c>
      <c r="J573" s="1">
        <v>79.400000000000006</v>
      </c>
      <c r="K573" s="1" t="s">
        <v>0</v>
      </c>
      <c r="L573" s="1">
        <v>37.200000000000003</v>
      </c>
      <c r="M573" s="1">
        <v>0.3</v>
      </c>
    </row>
    <row r="574" spans="1:13">
      <c r="A574" s="1">
        <v>11</v>
      </c>
      <c r="B574" s="1">
        <v>3</v>
      </c>
      <c r="C574" s="1" t="s">
        <v>0</v>
      </c>
      <c r="D574" s="1">
        <v>0</v>
      </c>
      <c r="E574" s="1" t="s">
        <v>0</v>
      </c>
      <c r="F574" s="1" t="s">
        <v>0</v>
      </c>
      <c r="G574" s="1" t="s">
        <v>0</v>
      </c>
      <c r="H574" s="1" t="s">
        <v>0</v>
      </c>
      <c r="I574" s="1">
        <v>2.5</v>
      </c>
      <c r="J574" s="1" t="s">
        <v>0</v>
      </c>
      <c r="K574" s="1" t="s">
        <v>0</v>
      </c>
      <c r="L574" s="1">
        <v>34.4</v>
      </c>
      <c r="M574" s="1" t="s">
        <v>0</v>
      </c>
    </row>
    <row r="575" spans="1:13">
      <c r="A575" s="1">
        <v>12</v>
      </c>
      <c r="B575" s="1">
        <v>0.6</v>
      </c>
      <c r="C575" s="1">
        <v>0.3</v>
      </c>
      <c r="D575" s="1">
        <v>0</v>
      </c>
      <c r="E575" s="1" t="s">
        <v>0</v>
      </c>
      <c r="F575" s="1" t="s">
        <v>0</v>
      </c>
      <c r="G575" s="1" t="s">
        <v>0</v>
      </c>
      <c r="H575" s="1" t="s">
        <v>0</v>
      </c>
      <c r="I575" s="1">
        <v>25.7</v>
      </c>
      <c r="J575" s="1" t="s">
        <v>0</v>
      </c>
      <c r="K575" s="1" t="s">
        <v>0</v>
      </c>
      <c r="L575" s="1" t="s">
        <v>0</v>
      </c>
      <c r="M575" s="1" t="s">
        <v>0</v>
      </c>
    </row>
    <row r="576" spans="1:13">
      <c r="A576" s="1">
        <v>13</v>
      </c>
      <c r="B576" s="1">
        <v>0.2</v>
      </c>
      <c r="C576" s="1">
        <v>0.1</v>
      </c>
      <c r="D576" s="1">
        <v>6</v>
      </c>
      <c r="E576" s="1" t="s">
        <v>0</v>
      </c>
      <c r="F576" s="1">
        <v>0</v>
      </c>
      <c r="G576" s="1" t="s">
        <v>0</v>
      </c>
      <c r="H576" s="1">
        <v>0</v>
      </c>
      <c r="I576" s="1">
        <v>32.700000000000003</v>
      </c>
      <c r="J576" s="1" t="s">
        <v>0</v>
      </c>
      <c r="K576" s="1" t="s">
        <v>0</v>
      </c>
      <c r="L576" s="1" t="s">
        <v>0</v>
      </c>
      <c r="M576" s="1" t="s">
        <v>0</v>
      </c>
    </row>
    <row r="577" spans="1:13">
      <c r="A577" s="1">
        <v>14</v>
      </c>
      <c r="B577" s="1">
        <v>0.1</v>
      </c>
      <c r="C577" s="1">
        <v>0.9</v>
      </c>
      <c r="D577" s="1">
        <v>3.5</v>
      </c>
      <c r="E577" s="1">
        <v>23.2</v>
      </c>
      <c r="F577" s="1">
        <v>2.7</v>
      </c>
      <c r="G577" s="1">
        <v>3</v>
      </c>
      <c r="H577" s="1" t="s">
        <v>0</v>
      </c>
      <c r="I577" s="1">
        <v>0.7</v>
      </c>
      <c r="J577" s="1" t="s">
        <v>0</v>
      </c>
      <c r="K577" s="1" t="s">
        <v>0</v>
      </c>
      <c r="L577" s="1" t="s">
        <v>0</v>
      </c>
      <c r="M577" s="1" t="s">
        <v>0</v>
      </c>
    </row>
    <row r="578" spans="1:13">
      <c r="A578" s="1">
        <v>15</v>
      </c>
      <c r="B578" s="1" t="s">
        <v>0</v>
      </c>
      <c r="C578" s="1" t="s">
        <v>0</v>
      </c>
      <c r="D578" s="1">
        <v>0</v>
      </c>
      <c r="E578" s="1">
        <v>0.1</v>
      </c>
      <c r="F578" s="1">
        <v>0.2</v>
      </c>
      <c r="G578" s="1">
        <v>0</v>
      </c>
      <c r="H578" s="1" t="s">
        <v>0</v>
      </c>
      <c r="I578" s="1" t="s">
        <v>0</v>
      </c>
      <c r="J578" s="1" t="s">
        <v>0</v>
      </c>
      <c r="K578" s="1" t="s">
        <v>0</v>
      </c>
      <c r="L578" s="1" t="s">
        <v>0</v>
      </c>
      <c r="M578" s="1" t="s">
        <v>0</v>
      </c>
    </row>
    <row r="579" spans="1:13">
      <c r="A579" s="1">
        <v>16</v>
      </c>
      <c r="B579" s="1" t="s">
        <v>0</v>
      </c>
      <c r="C579" s="1" t="s">
        <v>0</v>
      </c>
      <c r="D579" s="1">
        <v>0</v>
      </c>
      <c r="E579" s="1" t="s">
        <v>0</v>
      </c>
      <c r="F579" s="1">
        <v>3.4</v>
      </c>
      <c r="G579" s="1" t="s">
        <v>0</v>
      </c>
      <c r="H579" s="1" t="s">
        <v>0</v>
      </c>
      <c r="I579" s="1" t="s">
        <v>0</v>
      </c>
      <c r="J579" s="1">
        <v>10</v>
      </c>
      <c r="K579" s="1" t="s">
        <v>0</v>
      </c>
      <c r="L579" s="1" t="s">
        <v>0</v>
      </c>
      <c r="M579" s="1" t="s">
        <v>0</v>
      </c>
    </row>
    <row r="580" spans="1:13">
      <c r="A580" s="1">
        <v>17</v>
      </c>
      <c r="B580" s="1" t="s">
        <v>0</v>
      </c>
      <c r="C580" s="1" t="s">
        <v>0</v>
      </c>
      <c r="D580" s="1">
        <v>0</v>
      </c>
      <c r="E580" s="1">
        <v>32.299999999999997</v>
      </c>
      <c r="F580" s="1">
        <v>12.5</v>
      </c>
      <c r="G580" s="1" t="s">
        <v>0</v>
      </c>
      <c r="H580" s="1">
        <v>0</v>
      </c>
      <c r="I580" s="1" t="s">
        <v>0</v>
      </c>
      <c r="J580" s="1">
        <v>0</v>
      </c>
      <c r="K580" s="1" t="s">
        <v>0</v>
      </c>
      <c r="L580" s="1" t="s">
        <v>0</v>
      </c>
      <c r="M580" s="1" t="s">
        <v>0</v>
      </c>
    </row>
    <row r="581" spans="1:13">
      <c r="A581" s="1">
        <v>18</v>
      </c>
      <c r="B581" s="1" t="s">
        <v>0</v>
      </c>
      <c r="C581" s="1" t="s">
        <v>0</v>
      </c>
      <c r="D581" s="1">
        <v>1.1000000000000001</v>
      </c>
      <c r="E581" s="1">
        <v>9.4</v>
      </c>
      <c r="F581" s="1">
        <v>100.9</v>
      </c>
      <c r="G581" s="1">
        <v>10.4</v>
      </c>
      <c r="H581" s="1">
        <v>44.2</v>
      </c>
      <c r="I581" s="1">
        <v>0</v>
      </c>
      <c r="J581" s="1">
        <v>27.6</v>
      </c>
      <c r="K581" s="1" t="s">
        <v>0</v>
      </c>
      <c r="L581" s="1" t="s">
        <v>0</v>
      </c>
      <c r="M581" s="1" t="s">
        <v>0</v>
      </c>
    </row>
    <row r="582" spans="1:13">
      <c r="A582" s="1">
        <v>19</v>
      </c>
      <c r="B582" s="1" t="s">
        <v>0</v>
      </c>
      <c r="C582" s="1" t="s">
        <v>0</v>
      </c>
      <c r="D582" s="1">
        <v>2</v>
      </c>
      <c r="E582" s="1">
        <v>0</v>
      </c>
      <c r="F582" s="1">
        <v>0</v>
      </c>
      <c r="G582" s="1" t="s">
        <v>0</v>
      </c>
      <c r="H582" s="1">
        <v>44.3</v>
      </c>
      <c r="I582" s="1" t="s">
        <v>0</v>
      </c>
      <c r="J582" s="1">
        <v>19.100000000000001</v>
      </c>
      <c r="K582" s="1" t="s">
        <v>0</v>
      </c>
      <c r="L582" s="1" t="s">
        <v>0</v>
      </c>
      <c r="M582" s="1" t="s">
        <v>0</v>
      </c>
    </row>
    <row r="583" spans="1:13">
      <c r="A583" s="1">
        <v>20</v>
      </c>
      <c r="B583" s="1" t="s">
        <v>0</v>
      </c>
      <c r="C583" s="1" t="s">
        <v>0</v>
      </c>
      <c r="D583" s="1">
        <v>0.2</v>
      </c>
      <c r="E583" s="1">
        <v>0</v>
      </c>
      <c r="F583" s="1">
        <v>4.0999999999999996</v>
      </c>
      <c r="G583" s="1" t="s">
        <v>0</v>
      </c>
      <c r="H583" s="1">
        <v>45.1</v>
      </c>
      <c r="I583" s="1" t="s">
        <v>0</v>
      </c>
      <c r="J583" s="1" t="s">
        <v>0</v>
      </c>
      <c r="K583" s="1" t="s">
        <v>0</v>
      </c>
      <c r="L583" s="1" t="s">
        <v>0</v>
      </c>
      <c r="M583" s="1" t="s">
        <v>0</v>
      </c>
    </row>
    <row r="584" spans="1:13">
      <c r="A584" s="1">
        <v>21</v>
      </c>
      <c r="B584" s="1" t="s">
        <v>0</v>
      </c>
      <c r="C584" s="1">
        <v>0.2</v>
      </c>
      <c r="D584" s="1" t="s">
        <v>0</v>
      </c>
      <c r="E584" s="1">
        <v>0</v>
      </c>
      <c r="F584" s="1" t="s">
        <v>0</v>
      </c>
      <c r="G584" s="1">
        <v>5.2</v>
      </c>
      <c r="H584" s="1">
        <v>11.8</v>
      </c>
      <c r="I584" s="1" t="s">
        <v>0</v>
      </c>
      <c r="J584" s="1">
        <v>41.6</v>
      </c>
      <c r="K584" s="1">
        <v>0.1</v>
      </c>
      <c r="L584" s="1" t="s">
        <v>0</v>
      </c>
      <c r="M584" s="1" t="s">
        <v>0</v>
      </c>
    </row>
    <row r="585" spans="1:13">
      <c r="A585" s="1">
        <v>22</v>
      </c>
      <c r="B585" s="1" t="s">
        <v>0</v>
      </c>
      <c r="C585" s="1">
        <v>7</v>
      </c>
      <c r="D585" s="1">
        <v>1.3</v>
      </c>
      <c r="E585" s="1">
        <v>0</v>
      </c>
      <c r="F585" s="1" t="s">
        <v>0</v>
      </c>
      <c r="G585" s="1">
        <v>12.7</v>
      </c>
      <c r="H585" s="1">
        <v>0</v>
      </c>
      <c r="I585" s="1">
        <v>0</v>
      </c>
      <c r="J585" s="1">
        <v>185</v>
      </c>
      <c r="K585" s="1">
        <v>2.8</v>
      </c>
      <c r="L585" s="1">
        <v>2.9</v>
      </c>
      <c r="M585" s="1" t="s">
        <v>0</v>
      </c>
    </row>
    <row r="586" spans="1:13">
      <c r="A586" s="1">
        <v>23</v>
      </c>
      <c r="B586" s="1" t="s">
        <v>0</v>
      </c>
      <c r="C586" s="1">
        <v>1.2</v>
      </c>
      <c r="D586" s="1" t="s">
        <v>0</v>
      </c>
      <c r="E586" s="1">
        <v>0.2</v>
      </c>
      <c r="F586" s="1">
        <v>10.3</v>
      </c>
      <c r="G586" s="1">
        <v>2.9</v>
      </c>
      <c r="H586" s="1" t="s">
        <v>0</v>
      </c>
      <c r="I586" s="1">
        <v>1.9</v>
      </c>
      <c r="J586" s="1" t="s">
        <v>0</v>
      </c>
      <c r="K586" s="1">
        <v>11.4</v>
      </c>
      <c r="L586" s="1">
        <v>0.1</v>
      </c>
      <c r="M586" s="1" t="s">
        <v>0</v>
      </c>
    </row>
    <row r="587" spans="1:13">
      <c r="A587" s="1">
        <v>24</v>
      </c>
      <c r="B587" s="1">
        <v>0</v>
      </c>
      <c r="C587" s="1">
        <v>0</v>
      </c>
      <c r="D587" s="1">
        <v>0.1</v>
      </c>
      <c r="E587" s="1" t="s">
        <v>0</v>
      </c>
      <c r="F587" s="1">
        <v>56.8</v>
      </c>
      <c r="G587" s="1">
        <v>8.5</v>
      </c>
      <c r="H587" s="1" t="s">
        <v>0</v>
      </c>
      <c r="I587" s="1">
        <v>0</v>
      </c>
      <c r="J587" s="1" t="s">
        <v>0</v>
      </c>
      <c r="K587" s="1">
        <v>22.1</v>
      </c>
      <c r="L587" s="1">
        <v>0</v>
      </c>
      <c r="M587" s="1" t="s">
        <v>0</v>
      </c>
    </row>
    <row r="588" spans="1:13">
      <c r="A588" s="1">
        <v>25</v>
      </c>
      <c r="B588" s="1">
        <v>0</v>
      </c>
      <c r="C588" s="1">
        <v>0.8</v>
      </c>
      <c r="D588" s="1">
        <v>0.1</v>
      </c>
      <c r="E588" s="1">
        <v>24.7</v>
      </c>
      <c r="F588" s="1">
        <v>0</v>
      </c>
      <c r="G588" s="1" t="s">
        <v>0</v>
      </c>
      <c r="H588" s="1">
        <v>9.5</v>
      </c>
      <c r="I588" s="1" t="s">
        <v>0</v>
      </c>
      <c r="J588" s="1" t="s">
        <v>0</v>
      </c>
      <c r="K588" s="1">
        <v>7.5</v>
      </c>
      <c r="L588" s="1" t="s">
        <v>0</v>
      </c>
      <c r="M588" s="1" t="s">
        <v>0</v>
      </c>
    </row>
    <row r="589" spans="1:13">
      <c r="A589" s="1">
        <v>26</v>
      </c>
      <c r="B589" s="1" t="s">
        <v>0</v>
      </c>
      <c r="C589" s="1">
        <v>0.9</v>
      </c>
      <c r="D589" s="1">
        <v>0.1</v>
      </c>
      <c r="E589" s="1">
        <v>0.7</v>
      </c>
      <c r="F589" s="1">
        <v>1.2</v>
      </c>
      <c r="G589" s="1">
        <v>28.7</v>
      </c>
      <c r="H589" s="1" t="s">
        <v>0</v>
      </c>
      <c r="I589" s="1" t="s">
        <v>0</v>
      </c>
      <c r="J589" s="1">
        <v>2.9</v>
      </c>
      <c r="K589" s="1" t="s">
        <v>0</v>
      </c>
      <c r="L589" s="1">
        <v>19.899999999999999</v>
      </c>
      <c r="M589" s="1" t="s">
        <v>0</v>
      </c>
    </row>
    <row r="590" spans="1:13">
      <c r="A590" s="1">
        <v>27</v>
      </c>
      <c r="B590" s="1">
        <v>0</v>
      </c>
      <c r="C590" s="1">
        <v>0</v>
      </c>
      <c r="D590" s="1">
        <v>0.9</v>
      </c>
      <c r="E590" s="1">
        <v>0</v>
      </c>
      <c r="F590" s="1">
        <v>0</v>
      </c>
      <c r="G590" s="1">
        <v>69.5</v>
      </c>
      <c r="H590" s="1">
        <v>0.1</v>
      </c>
      <c r="I590" s="1" t="s">
        <v>0</v>
      </c>
      <c r="J590" s="1">
        <v>3.2</v>
      </c>
      <c r="K590" s="1" t="s">
        <v>0</v>
      </c>
      <c r="L590" s="1" t="s">
        <v>0</v>
      </c>
      <c r="M590" s="1">
        <v>0.9</v>
      </c>
    </row>
    <row r="591" spans="1:13">
      <c r="A591" s="1">
        <v>28</v>
      </c>
      <c r="B591" s="1">
        <v>0</v>
      </c>
      <c r="C591" s="1">
        <v>0</v>
      </c>
      <c r="D591" s="1">
        <v>1</v>
      </c>
      <c r="E591" s="1" t="s">
        <v>0</v>
      </c>
      <c r="F591" s="1" t="s">
        <v>0</v>
      </c>
      <c r="G591" s="1">
        <v>2</v>
      </c>
      <c r="H591" s="1">
        <v>0</v>
      </c>
      <c r="I591" s="1">
        <v>26.5</v>
      </c>
      <c r="J591" s="1">
        <v>0.9</v>
      </c>
      <c r="K591" s="1">
        <v>0</v>
      </c>
      <c r="L591" s="1">
        <v>0</v>
      </c>
      <c r="M591" s="1" t="s">
        <v>0</v>
      </c>
    </row>
    <row r="592" spans="1:13">
      <c r="A592" s="1">
        <v>29</v>
      </c>
      <c r="B592" s="1">
        <v>0</v>
      </c>
      <c r="D592" s="1">
        <v>0.1</v>
      </c>
      <c r="E592" s="1">
        <v>0</v>
      </c>
      <c r="F592" s="1">
        <v>3</v>
      </c>
      <c r="G592" s="1" t="s">
        <v>0</v>
      </c>
      <c r="H592" s="1">
        <v>6.5</v>
      </c>
      <c r="I592" s="1">
        <v>21.4</v>
      </c>
      <c r="J592" s="1" t="s">
        <v>0</v>
      </c>
      <c r="K592" s="1" t="s">
        <v>0</v>
      </c>
      <c r="L592" s="1" t="s">
        <v>0</v>
      </c>
      <c r="M592" s="1">
        <v>0</v>
      </c>
    </row>
    <row r="593" spans="1:13">
      <c r="A593" s="1">
        <v>30</v>
      </c>
      <c r="B593" s="1">
        <v>2.4</v>
      </c>
      <c r="D593" s="1">
        <v>0</v>
      </c>
      <c r="E593" s="1">
        <v>0</v>
      </c>
      <c r="F593" s="1">
        <v>0.5</v>
      </c>
      <c r="G593" s="1" t="s">
        <v>0</v>
      </c>
      <c r="H593" s="1" t="s">
        <v>0</v>
      </c>
      <c r="I593" s="1" t="s">
        <v>0</v>
      </c>
      <c r="J593" s="1" t="s">
        <v>0</v>
      </c>
      <c r="K593" s="1" t="s">
        <v>0</v>
      </c>
      <c r="L593" s="1" t="s">
        <v>0</v>
      </c>
      <c r="M593" s="1">
        <v>0</v>
      </c>
    </row>
    <row r="594" spans="1:13">
      <c r="A594" s="1">
        <v>31</v>
      </c>
      <c r="B594" s="1">
        <v>0.8</v>
      </c>
      <c r="D594" s="1" t="s">
        <v>0</v>
      </c>
      <c r="F594" s="1" t="s">
        <v>0</v>
      </c>
      <c r="H594" s="1" t="s">
        <v>0</v>
      </c>
      <c r="I594" s="1">
        <v>0.6</v>
      </c>
      <c r="K594" s="1" t="s">
        <v>0</v>
      </c>
      <c r="M594" s="1">
        <v>0.1</v>
      </c>
    </row>
    <row r="595" spans="1:13">
      <c r="A595" s="1">
        <f>A562+1</f>
        <v>1979</v>
      </c>
      <c r="B595" s="1" t="s">
        <v>2</v>
      </c>
      <c r="C595" s="1" t="s">
        <v>3</v>
      </c>
      <c r="D595" s="1" t="s">
        <v>4</v>
      </c>
      <c r="E595" s="1" t="s">
        <v>5</v>
      </c>
      <c r="F595" s="1" t="s">
        <v>6</v>
      </c>
      <c r="G595" s="1" t="s">
        <v>7</v>
      </c>
      <c r="H595" s="1" t="s">
        <v>8</v>
      </c>
      <c r="I595" s="1" t="s">
        <v>9</v>
      </c>
      <c r="J595" s="1" t="s">
        <v>10</v>
      </c>
      <c r="K595" s="1" t="s">
        <v>11</v>
      </c>
      <c r="L595" s="1" t="s">
        <v>12</v>
      </c>
      <c r="M595" s="1" t="s">
        <v>13</v>
      </c>
    </row>
    <row r="597" spans="1:13">
      <c r="A597" s="1">
        <v>1</v>
      </c>
      <c r="B597" s="1">
        <v>0.1</v>
      </c>
      <c r="C597" s="1" t="s">
        <v>0</v>
      </c>
      <c r="D597" s="1">
        <v>2.8</v>
      </c>
      <c r="E597" s="1" t="s">
        <v>0</v>
      </c>
      <c r="F597" s="1">
        <v>0</v>
      </c>
      <c r="G597" s="1">
        <v>0</v>
      </c>
      <c r="H597" s="1">
        <v>6.6</v>
      </c>
      <c r="I597" s="1">
        <v>11.3</v>
      </c>
      <c r="J597" s="1">
        <v>54.1</v>
      </c>
      <c r="K597" s="1" t="s">
        <v>0</v>
      </c>
      <c r="L597" s="1" t="s">
        <v>0</v>
      </c>
      <c r="M597" s="1" t="s">
        <v>0</v>
      </c>
    </row>
    <row r="598" spans="1:13">
      <c r="A598" s="1">
        <v>2</v>
      </c>
      <c r="B598" s="1">
        <v>6</v>
      </c>
      <c r="C598" s="1" t="s">
        <v>0</v>
      </c>
      <c r="D598" s="1">
        <v>1.4</v>
      </c>
      <c r="E598" s="1" t="s">
        <v>0</v>
      </c>
      <c r="F598" s="1">
        <v>16.899999999999999</v>
      </c>
      <c r="G598" s="1">
        <v>7.5</v>
      </c>
      <c r="H598" s="1">
        <v>0.7</v>
      </c>
      <c r="I598" s="1" t="s">
        <v>0</v>
      </c>
      <c r="J598" s="1">
        <v>8.5</v>
      </c>
      <c r="K598" s="1">
        <v>14.1</v>
      </c>
      <c r="M598" s="1" t="s">
        <v>0</v>
      </c>
    </row>
    <row r="599" spans="1:13">
      <c r="A599" s="1">
        <v>3</v>
      </c>
      <c r="B599" s="1">
        <v>12</v>
      </c>
      <c r="C599" s="1">
        <v>0</v>
      </c>
      <c r="D599" s="1">
        <v>1.1000000000000001</v>
      </c>
      <c r="E599" s="1" t="s">
        <v>0</v>
      </c>
      <c r="F599" s="1">
        <v>0</v>
      </c>
      <c r="G599" s="1">
        <v>4.8</v>
      </c>
      <c r="H599" s="1">
        <v>21.2</v>
      </c>
      <c r="I599" s="1">
        <v>88.8</v>
      </c>
      <c r="J599" s="1">
        <v>25.1</v>
      </c>
      <c r="K599" s="1" t="s">
        <v>0</v>
      </c>
      <c r="L599" s="1" t="s">
        <v>0</v>
      </c>
      <c r="M599" s="1" t="s">
        <v>0</v>
      </c>
    </row>
    <row r="600" spans="1:13">
      <c r="A600" s="1">
        <v>4</v>
      </c>
      <c r="B600" s="1">
        <v>0.2</v>
      </c>
      <c r="C600" s="1">
        <v>0.2</v>
      </c>
      <c r="D600" s="1">
        <v>0.1</v>
      </c>
      <c r="E600" s="1" t="s">
        <v>0</v>
      </c>
      <c r="F600" s="1">
        <v>0</v>
      </c>
      <c r="G600" s="1">
        <v>0.4</v>
      </c>
      <c r="H600" s="1" t="s">
        <v>0</v>
      </c>
      <c r="I600" s="1">
        <v>139.5</v>
      </c>
      <c r="J600" s="1">
        <v>0.3</v>
      </c>
      <c r="K600" s="1" t="s">
        <v>0</v>
      </c>
      <c r="L600" s="1" t="s">
        <v>0</v>
      </c>
      <c r="M600" s="1">
        <v>0</v>
      </c>
    </row>
    <row r="601" spans="1:13">
      <c r="A601" s="1">
        <v>5</v>
      </c>
      <c r="B601" s="1">
        <v>1.6</v>
      </c>
      <c r="C601" s="1">
        <v>0.3</v>
      </c>
      <c r="D601" s="1">
        <v>5.6</v>
      </c>
      <c r="E601" s="1">
        <v>0</v>
      </c>
      <c r="F601" s="1">
        <v>0.5</v>
      </c>
      <c r="G601" s="1">
        <v>26.7</v>
      </c>
      <c r="H601" s="1" t="s">
        <v>0</v>
      </c>
      <c r="I601" s="1">
        <v>14.1</v>
      </c>
      <c r="J601" s="1" t="s">
        <v>0</v>
      </c>
      <c r="K601" s="1" t="s">
        <v>0</v>
      </c>
      <c r="L601" s="1" t="s">
        <v>0</v>
      </c>
      <c r="M601" s="1" t="s">
        <v>0</v>
      </c>
    </row>
    <row r="602" spans="1:13">
      <c r="A602" s="1">
        <v>6</v>
      </c>
      <c r="B602" s="1">
        <v>0</v>
      </c>
      <c r="C602" s="1">
        <v>0</v>
      </c>
      <c r="D602" s="1">
        <v>0.5</v>
      </c>
      <c r="E602" s="1">
        <v>1.6</v>
      </c>
      <c r="F602" s="1" t="s">
        <v>0</v>
      </c>
      <c r="G602" s="1">
        <v>0</v>
      </c>
      <c r="H602" s="1">
        <v>58.2</v>
      </c>
      <c r="I602" s="1" t="s">
        <v>0</v>
      </c>
      <c r="J602" s="1" t="s">
        <v>0</v>
      </c>
      <c r="K602" s="1" t="s">
        <v>0</v>
      </c>
      <c r="L602" s="1" t="s">
        <v>0</v>
      </c>
      <c r="M602" s="1" t="s">
        <v>0</v>
      </c>
    </row>
    <row r="603" spans="1:13">
      <c r="A603" s="1">
        <v>7</v>
      </c>
      <c r="B603" s="1">
        <v>3.3</v>
      </c>
      <c r="C603" s="1" t="s">
        <v>0</v>
      </c>
      <c r="D603" s="1">
        <v>1.7</v>
      </c>
      <c r="E603" s="1">
        <v>0.3</v>
      </c>
      <c r="F603" s="1">
        <v>0.7</v>
      </c>
      <c r="G603" s="1" t="s">
        <v>0</v>
      </c>
      <c r="H603" s="1">
        <v>33.9</v>
      </c>
      <c r="I603" s="1">
        <v>1.8</v>
      </c>
      <c r="J603" s="1">
        <v>0</v>
      </c>
      <c r="K603" s="1" t="s">
        <v>0</v>
      </c>
      <c r="L603" s="1" t="s">
        <v>0</v>
      </c>
      <c r="M603" s="1" t="s">
        <v>0</v>
      </c>
    </row>
    <row r="604" spans="1:13">
      <c r="A604" s="1">
        <v>8</v>
      </c>
      <c r="B604" s="1">
        <v>0.1</v>
      </c>
      <c r="C604" s="1">
        <v>0</v>
      </c>
      <c r="D604" s="1">
        <v>0.4</v>
      </c>
      <c r="E604" s="1">
        <v>0.7</v>
      </c>
      <c r="F604" s="1">
        <v>32.4</v>
      </c>
      <c r="G604" s="1" t="s">
        <v>0</v>
      </c>
      <c r="H604" s="1">
        <v>1</v>
      </c>
      <c r="I604" s="1">
        <v>42.3</v>
      </c>
      <c r="J604" s="1" t="s">
        <v>0</v>
      </c>
      <c r="K604" s="1" t="s">
        <v>0</v>
      </c>
      <c r="L604" s="1" t="s">
        <v>0</v>
      </c>
      <c r="M604" s="1" t="s">
        <v>0</v>
      </c>
    </row>
    <row r="605" spans="1:13">
      <c r="A605" s="1">
        <v>9</v>
      </c>
      <c r="B605" s="1" t="s">
        <v>0</v>
      </c>
      <c r="C605" s="1">
        <v>1.1000000000000001</v>
      </c>
      <c r="D605" s="1" t="s">
        <v>0</v>
      </c>
      <c r="E605" s="1">
        <v>1.9</v>
      </c>
      <c r="F605" s="1">
        <v>8.1999999999999993</v>
      </c>
      <c r="G605" s="1" t="s">
        <v>0</v>
      </c>
      <c r="H605" s="1">
        <v>0</v>
      </c>
      <c r="I605" s="1">
        <v>2.9</v>
      </c>
      <c r="J605" s="1">
        <v>24.2</v>
      </c>
      <c r="K605" s="1" t="s">
        <v>0</v>
      </c>
      <c r="L605" s="1" t="s">
        <v>0</v>
      </c>
      <c r="M605" s="1" t="s">
        <v>0</v>
      </c>
    </row>
    <row r="606" spans="1:13">
      <c r="A606" s="1">
        <v>10</v>
      </c>
      <c r="B606" s="1" t="s">
        <v>0</v>
      </c>
      <c r="C606" s="1">
        <v>33.5</v>
      </c>
      <c r="D606" s="1" t="s">
        <v>0</v>
      </c>
      <c r="E606" s="1">
        <v>3</v>
      </c>
      <c r="F606" s="1" t="s">
        <v>0</v>
      </c>
      <c r="G606" s="1">
        <v>32.200000000000003</v>
      </c>
      <c r="H606" s="1">
        <v>1.2</v>
      </c>
      <c r="I606" s="1">
        <v>8.6999999999999993</v>
      </c>
      <c r="J606" s="1">
        <v>35.700000000000003</v>
      </c>
      <c r="K606" s="1" t="s">
        <v>0</v>
      </c>
      <c r="L606" s="1" t="s">
        <v>0</v>
      </c>
      <c r="M606" s="1" t="s">
        <v>0</v>
      </c>
    </row>
    <row r="607" spans="1:13">
      <c r="A607" s="1">
        <v>11</v>
      </c>
      <c r="B607" s="1" t="s">
        <v>0</v>
      </c>
      <c r="C607" s="1">
        <v>4.0999999999999996</v>
      </c>
      <c r="D607" s="1">
        <v>0</v>
      </c>
      <c r="E607" s="1">
        <v>2.1</v>
      </c>
      <c r="F607" s="1">
        <v>0.5</v>
      </c>
      <c r="G607" s="1">
        <v>25.9</v>
      </c>
      <c r="H607" s="1">
        <v>1.3</v>
      </c>
      <c r="I607" s="1">
        <v>42.7</v>
      </c>
      <c r="J607" s="1">
        <v>1</v>
      </c>
      <c r="K607" s="1" t="s">
        <v>0</v>
      </c>
      <c r="L607" s="1" t="s">
        <v>0</v>
      </c>
      <c r="M607" s="1" t="s">
        <v>0</v>
      </c>
    </row>
    <row r="608" spans="1:13">
      <c r="A608" s="1">
        <v>12</v>
      </c>
      <c r="B608" s="1" t="s">
        <v>0</v>
      </c>
      <c r="C608" s="1">
        <v>18.399999999999999</v>
      </c>
      <c r="D608" s="1" t="s">
        <v>0</v>
      </c>
      <c r="E608" s="1">
        <v>0</v>
      </c>
      <c r="F608" s="1" t="s">
        <v>0</v>
      </c>
      <c r="G608" s="1" t="s">
        <v>0</v>
      </c>
      <c r="H608" s="1" t="s">
        <v>0</v>
      </c>
      <c r="I608" s="1">
        <v>16.899999999999999</v>
      </c>
      <c r="J608" s="1">
        <v>76.2</v>
      </c>
      <c r="K608" s="1" t="s">
        <v>0</v>
      </c>
      <c r="L608" s="1" t="s">
        <v>0</v>
      </c>
      <c r="M608" s="1" t="s">
        <v>0</v>
      </c>
    </row>
    <row r="609" spans="1:13">
      <c r="A609" s="1">
        <v>13</v>
      </c>
      <c r="B609" s="1" t="s">
        <v>0</v>
      </c>
      <c r="C609" s="1">
        <v>1.2</v>
      </c>
      <c r="D609" s="1">
        <v>0</v>
      </c>
      <c r="E609" s="1">
        <v>18.8</v>
      </c>
      <c r="F609" s="1" t="s">
        <v>0</v>
      </c>
      <c r="G609" s="1">
        <v>0</v>
      </c>
      <c r="H609" s="1" t="s">
        <v>0</v>
      </c>
      <c r="I609" s="1" t="s">
        <v>0</v>
      </c>
      <c r="J609" s="1">
        <v>0.7</v>
      </c>
      <c r="K609" s="1" t="s">
        <v>0</v>
      </c>
      <c r="L609" s="1" t="s">
        <v>0</v>
      </c>
      <c r="M609" s="1" t="s">
        <v>0</v>
      </c>
    </row>
    <row r="610" spans="1:13">
      <c r="A610" s="1">
        <v>14</v>
      </c>
      <c r="B610" s="1" t="s">
        <v>0</v>
      </c>
      <c r="C610" s="1" t="s">
        <v>0</v>
      </c>
      <c r="D610" s="1">
        <v>0.1</v>
      </c>
      <c r="E610" s="1">
        <v>0.2</v>
      </c>
      <c r="F610" s="1">
        <v>0</v>
      </c>
      <c r="G610" s="1" t="s">
        <v>0</v>
      </c>
      <c r="H610" s="1" t="s">
        <v>0</v>
      </c>
      <c r="I610" s="1">
        <v>0.2</v>
      </c>
      <c r="J610" s="1" t="s">
        <v>0</v>
      </c>
      <c r="K610" s="1" t="s">
        <v>0</v>
      </c>
      <c r="L610" s="1" t="s">
        <v>0</v>
      </c>
      <c r="M610" s="1" t="s">
        <v>0</v>
      </c>
    </row>
    <row r="611" spans="1:13">
      <c r="A611" s="1">
        <v>15</v>
      </c>
      <c r="B611" s="1" t="s">
        <v>0</v>
      </c>
      <c r="C611" s="1" t="s">
        <v>0</v>
      </c>
      <c r="D611" s="1">
        <v>0</v>
      </c>
      <c r="E611" s="1">
        <v>0</v>
      </c>
      <c r="F611" s="1">
        <v>122.2</v>
      </c>
      <c r="G611" s="1">
        <v>1.8</v>
      </c>
      <c r="H611" s="1" t="s">
        <v>0</v>
      </c>
      <c r="I611" s="1">
        <v>0.1</v>
      </c>
      <c r="J611" s="1">
        <v>47.9</v>
      </c>
      <c r="K611" s="1" t="s">
        <v>0</v>
      </c>
      <c r="L611" s="1" t="s">
        <v>0</v>
      </c>
      <c r="M611" s="1" t="s">
        <v>0</v>
      </c>
    </row>
    <row r="612" spans="1:13">
      <c r="A612" s="1">
        <v>16</v>
      </c>
      <c r="B612" s="1" t="s">
        <v>0</v>
      </c>
      <c r="C612" s="1" t="s">
        <v>0</v>
      </c>
      <c r="D612" s="1">
        <v>1.8</v>
      </c>
      <c r="E612" s="1">
        <v>2.7</v>
      </c>
      <c r="F612" s="1" t="s">
        <v>0</v>
      </c>
      <c r="G612" s="1">
        <v>5.7</v>
      </c>
      <c r="H612" s="1" t="s">
        <v>0</v>
      </c>
      <c r="I612" s="1">
        <v>1.1000000000000001</v>
      </c>
      <c r="J612" s="1" t="s">
        <v>0</v>
      </c>
      <c r="K612" s="1" t="s">
        <v>0</v>
      </c>
      <c r="L612" s="1" t="s">
        <v>0</v>
      </c>
      <c r="M612" s="1" t="s">
        <v>0</v>
      </c>
    </row>
    <row r="613" spans="1:13">
      <c r="A613" s="1">
        <v>17</v>
      </c>
      <c r="B613" s="1">
        <v>1.4</v>
      </c>
      <c r="C613" s="1" t="s">
        <v>0</v>
      </c>
      <c r="D613" s="1">
        <v>0.2</v>
      </c>
      <c r="E613" s="1">
        <v>0</v>
      </c>
      <c r="F613" s="1">
        <v>0.7</v>
      </c>
      <c r="G613" s="1">
        <v>13.2</v>
      </c>
      <c r="H613" s="1">
        <v>6</v>
      </c>
      <c r="I613" s="1">
        <v>42.6</v>
      </c>
      <c r="J613" s="1" t="s">
        <v>0</v>
      </c>
      <c r="K613" s="1" t="s">
        <v>0</v>
      </c>
      <c r="L613" s="1" t="s">
        <v>0</v>
      </c>
      <c r="M613" s="1" t="s">
        <v>0</v>
      </c>
    </row>
    <row r="614" spans="1:13">
      <c r="A614" s="1">
        <v>18</v>
      </c>
      <c r="B614" s="1">
        <v>1.5</v>
      </c>
      <c r="C614" s="1" t="s">
        <v>0</v>
      </c>
      <c r="D614" s="1">
        <v>0.1</v>
      </c>
      <c r="E614" s="1">
        <v>0</v>
      </c>
      <c r="F614" s="1">
        <v>0</v>
      </c>
      <c r="G614" s="1">
        <v>13.5</v>
      </c>
      <c r="H614" s="1">
        <v>20.3</v>
      </c>
      <c r="I614" s="1">
        <v>0.9</v>
      </c>
      <c r="J614" s="1">
        <v>2</v>
      </c>
      <c r="K614" s="1" t="s">
        <v>0</v>
      </c>
      <c r="L614" s="1" t="s">
        <v>0</v>
      </c>
      <c r="M614" s="1" t="s">
        <v>0</v>
      </c>
    </row>
    <row r="615" spans="1:13">
      <c r="A615" s="1">
        <v>19</v>
      </c>
      <c r="B615" s="1">
        <v>0</v>
      </c>
      <c r="C615" s="1">
        <v>0.1</v>
      </c>
      <c r="D615" s="1">
        <v>0.2</v>
      </c>
      <c r="E615" s="1">
        <v>0.7</v>
      </c>
      <c r="F615" s="1" t="s">
        <v>0</v>
      </c>
      <c r="G615" s="1">
        <v>1.8</v>
      </c>
      <c r="H615" s="1" t="s">
        <v>0</v>
      </c>
      <c r="I615" s="1">
        <v>0.3</v>
      </c>
      <c r="J615" s="1">
        <v>2.8</v>
      </c>
      <c r="K615" s="1" t="s">
        <v>0</v>
      </c>
      <c r="L615" s="1" t="s">
        <v>0</v>
      </c>
      <c r="M615" s="1" t="s">
        <v>0</v>
      </c>
    </row>
    <row r="616" spans="1:13">
      <c r="A616" s="1">
        <v>20</v>
      </c>
      <c r="B616" s="1">
        <v>0.4</v>
      </c>
      <c r="C616" s="1" t="s">
        <v>0</v>
      </c>
      <c r="D616" s="1">
        <v>0.2</v>
      </c>
      <c r="E616" s="1">
        <v>45.6</v>
      </c>
      <c r="F616" s="1" t="s">
        <v>0</v>
      </c>
      <c r="G616" s="1">
        <v>30</v>
      </c>
      <c r="H616" s="1">
        <v>0</v>
      </c>
      <c r="I616" s="1">
        <v>0.1</v>
      </c>
      <c r="J616" s="1">
        <v>8.1999999999999993</v>
      </c>
      <c r="K616" s="1" t="s">
        <v>0</v>
      </c>
      <c r="L616" s="1" t="s">
        <v>0</v>
      </c>
      <c r="M616" s="1" t="s">
        <v>0</v>
      </c>
    </row>
    <row r="617" spans="1:13">
      <c r="A617" s="1">
        <v>21</v>
      </c>
      <c r="B617" s="1">
        <v>0.5</v>
      </c>
      <c r="C617" s="1" t="s">
        <v>0</v>
      </c>
      <c r="D617" s="1" t="s">
        <v>0</v>
      </c>
      <c r="E617" s="1" t="s">
        <v>0</v>
      </c>
      <c r="F617" s="1" t="s">
        <v>0</v>
      </c>
      <c r="G617" s="1">
        <v>7.1</v>
      </c>
      <c r="H617" s="1">
        <v>6.5</v>
      </c>
      <c r="I617" s="1">
        <v>0</v>
      </c>
      <c r="J617" s="1">
        <v>1</v>
      </c>
      <c r="K617" s="1" t="s">
        <v>0</v>
      </c>
      <c r="L617" s="1" t="s">
        <v>0</v>
      </c>
      <c r="M617" s="1" t="s">
        <v>0</v>
      </c>
    </row>
    <row r="618" spans="1:13">
      <c r="A618" s="1">
        <v>22</v>
      </c>
      <c r="B618" s="1">
        <v>0.6</v>
      </c>
      <c r="C618" s="1" t="s">
        <v>0</v>
      </c>
      <c r="D618" s="1">
        <v>0.2</v>
      </c>
      <c r="E618" s="1" t="s">
        <v>0</v>
      </c>
      <c r="F618" s="1" t="s">
        <v>0</v>
      </c>
      <c r="G618" s="1">
        <v>0.1</v>
      </c>
      <c r="H618" s="1" t="s">
        <v>0</v>
      </c>
      <c r="I618" s="1" t="s">
        <v>0</v>
      </c>
      <c r="J618" s="1">
        <v>3.1</v>
      </c>
      <c r="K618" s="1" t="s">
        <v>0</v>
      </c>
      <c r="L618" s="1" t="s">
        <v>0</v>
      </c>
      <c r="M618" s="1" t="s">
        <v>0</v>
      </c>
    </row>
    <row r="619" spans="1:13">
      <c r="A619" s="1">
        <v>23</v>
      </c>
      <c r="B619" s="1">
        <v>0.2</v>
      </c>
      <c r="C619" s="1" t="s">
        <v>0</v>
      </c>
      <c r="D619" s="1">
        <v>1.4</v>
      </c>
      <c r="E619" s="1" t="s">
        <v>0</v>
      </c>
      <c r="F619" s="1" t="s">
        <v>0</v>
      </c>
      <c r="G619" s="1">
        <v>0</v>
      </c>
      <c r="H619" s="1" t="s">
        <v>0</v>
      </c>
      <c r="I619" s="1" t="s">
        <v>0</v>
      </c>
      <c r="J619" s="1" t="s">
        <v>0</v>
      </c>
      <c r="K619" s="1" t="s">
        <v>0</v>
      </c>
      <c r="L619" s="1" t="s">
        <v>0</v>
      </c>
      <c r="M619" s="1" t="s">
        <v>0</v>
      </c>
    </row>
    <row r="620" spans="1:13">
      <c r="A620" s="1">
        <v>24</v>
      </c>
      <c r="B620" s="1">
        <v>0</v>
      </c>
      <c r="C620" s="1" t="s">
        <v>0</v>
      </c>
      <c r="D620" s="1">
        <v>0</v>
      </c>
      <c r="E620" s="1">
        <v>0.1</v>
      </c>
      <c r="F620" s="1">
        <v>5.9</v>
      </c>
      <c r="G620" s="1">
        <v>14.2</v>
      </c>
      <c r="H620" s="1" t="s">
        <v>0</v>
      </c>
      <c r="I620" s="1">
        <v>20.3</v>
      </c>
      <c r="J620" s="1" t="s">
        <v>0</v>
      </c>
      <c r="K620" s="1" t="s">
        <v>0</v>
      </c>
      <c r="L620" s="1" t="s">
        <v>0</v>
      </c>
      <c r="M620" s="1" t="s">
        <v>0</v>
      </c>
    </row>
    <row r="621" spans="1:13">
      <c r="A621" s="1">
        <v>25</v>
      </c>
      <c r="B621" s="1">
        <v>0</v>
      </c>
      <c r="C621" s="1" t="s">
        <v>0</v>
      </c>
      <c r="D621" s="1">
        <v>1.9</v>
      </c>
      <c r="E621" s="1">
        <v>0</v>
      </c>
      <c r="F621" s="1">
        <v>0</v>
      </c>
      <c r="G621" s="1">
        <v>2.2000000000000002</v>
      </c>
      <c r="H621" s="1">
        <v>1.6</v>
      </c>
      <c r="I621" s="1">
        <v>13.5</v>
      </c>
      <c r="J621" s="1" t="s">
        <v>0</v>
      </c>
      <c r="K621" s="1" t="s">
        <v>0</v>
      </c>
      <c r="L621" s="1" t="s">
        <v>0</v>
      </c>
      <c r="M621" s="1" t="s">
        <v>0</v>
      </c>
    </row>
    <row r="622" spans="1:13">
      <c r="A622" s="1">
        <v>26</v>
      </c>
      <c r="B622" s="1">
        <v>0.1</v>
      </c>
      <c r="C622" s="1" t="s">
        <v>0</v>
      </c>
      <c r="D622" s="1">
        <v>1.6</v>
      </c>
      <c r="E622" s="1">
        <v>0.3</v>
      </c>
      <c r="F622" s="1">
        <v>2.2000000000000002</v>
      </c>
      <c r="G622" s="1">
        <v>0.7</v>
      </c>
      <c r="H622" s="1">
        <v>11.3</v>
      </c>
      <c r="I622" s="1" t="s">
        <v>0</v>
      </c>
      <c r="J622" s="1" t="s">
        <v>0</v>
      </c>
      <c r="K622" s="1">
        <v>5.4</v>
      </c>
      <c r="L622" s="1" t="s">
        <v>0</v>
      </c>
      <c r="M622" s="1" t="s">
        <v>0</v>
      </c>
    </row>
    <row r="623" spans="1:13">
      <c r="A623" s="1">
        <v>27</v>
      </c>
      <c r="B623" s="1">
        <v>0.1</v>
      </c>
      <c r="C623" s="1">
        <v>0</v>
      </c>
      <c r="D623" s="1">
        <v>0</v>
      </c>
      <c r="E623" s="1" t="s">
        <v>0</v>
      </c>
      <c r="F623" s="1">
        <v>0.7</v>
      </c>
      <c r="G623" s="1">
        <v>12.3</v>
      </c>
      <c r="H623" s="1">
        <v>18.7</v>
      </c>
      <c r="I623" s="1" t="s">
        <v>0</v>
      </c>
      <c r="J623" s="1" t="s">
        <v>0</v>
      </c>
      <c r="K623" s="1" t="s">
        <v>0</v>
      </c>
      <c r="L623" s="1" t="s">
        <v>0</v>
      </c>
    </row>
    <row r="624" spans="1:13">
      <c r="A624" s="1">
        <v>28</v>
      </c>
      <c r="B624" s="1">
        <v>0</v>
      </c>
      <c r="C624" s="1">
        <v>24.7</v>
      </c>
      <c r="D624" s="1">
        <v>0.5</v>
      </c>
      <c r="E624" s="1">
        <v>22.1</v>
      </c>
      <c r="F624" s="1" t="s">
        <v>0</v>
      </c>
      <c r="G624" s="1">
        <v>24.8</v>
      </c>
      <c r="H624" s="1" t="s">
        <v>0</v>
      </c>
      <c r="I624" s="1">
        <v>0.2</v>
      </c>
      <c r="J624" s="1">
        <v>0</v>
      </c>
      <c r="K624" s="1" t="s">
        <v>0</v>
      </c>
      <c r="L624" s="1" t="s">
        <v>0</v>
      </c>
      <c r="M624" s="1" t="s">
        <v>0</v>
      </c>
    </row>
    <row r="625" spans="1:13">
      <c r="A625" s="1">
        <v>29</v>
      </c>
      <c r="B625" s="1">
        <v>0</v>
      </c>
      <c r="D625" s="1">
        <v>0.1</v>
      </c>
      <c r="E625" s="1">
        <v>0.5</v>
      </c>
      <c r="F625" s="1">
        <v>2.2999999999999998</v>
      </c>
      <c r="G625" s="1">
        <v>0</v>
      </c>
      <c r="H625" s="1" t="s">
        <v>0</v>
      </c>
      <c r="I625" s="1" t="s">
        <v>0</v>
      </c>
      <c r="J625" s="1" t="s">
        <v>0</v>
      </c>
      <c r="K625" s="1" t="s">
        <v>0</v>
      </c>
      <c r="L625" s="1" t="s">
        <v>0</v>
      </c>
      <c r="M625" s="1" t="s">
        <v>0</v>
      </c>
    </row>
    <row r="626" spans="1:13">
      <c r="A626" s="1">
        <v>30</v>
      </c>
      <c r="B626" s="1">
        <v>0</v>
      </c>
      <c r="D626" s="1" t="s">
        <v>0</v>
      </c>
      <c r="E626" s="1">
        <v>0</v>
      </c>
      <c r="F626" s="1">
        <v>16.7</v>
      </c>
      <c r="G626" s="1">
        <v>0</v>
      </c>
      <c r="H626" s="1">
        <v>0.6</v>
      </c>
      <c r="I626" s="1" t="s">
        <v>0</v>
      </c>
      <c r="J626" s="1" t="s">
        <v>0</v>
      </c>
      <c r="K626" s="1" t="s">
        <v>0</v>
      </c>
      <c r="L626" s="1" t="s">
        <v>0</v>
      </c>
      <c r="M626" s="1" t="s">
        <v>0</v>
      </c>
    </row>
    <row r="627" spans="1:13">
      <c r="A627" s="1">
        <v>31</v>
      </c>
      <c r="B627" s="1">
        <v>0.3</v>
      </c>
      <c r="D627" s="1" t="s">
        <v>0</v>
      </c>
      <c r="F627" s="1">
        <v>34.6</v>
      </c>
      <c r="H627" s="1">
        <v>23.3</v>
      </c>
      <c r="I627" s="1">
        <v>1.6</v>
      </c>
      <c r="K627" s="1" t="s">
        <v>0</v>
      </c>
      <c r="M627" s="1" t="s">
        <v>0</v>
      </c>
    </row>
    <row r="628" spans="1:13">
      <c r="A628" s="1">
        <f>A595+1</f>
        <v>1980</v>
      </c>
      <c r="B628" s="1" t="s">
        <v>2</v>
      </c>
      <c r="C628" s="1" t="s">
        <v>3</v>
      </c>
      <c r="D628" s="1" t="s">
        <v>4</v>
      </c>
      <c r="E628" s="1" t="s">
        <v>5</v>
      </c>
      <c r="F628" s="1" t="s">
        <v>6</v>
      </c>
      <c r="G628" s="1" t="s">
        <v>7</v>
      </c>
      <c r="H628" s="1" t="s">
        <v>8</v>
      </c>
      <c r="I628" s="1" t="s">
        <v>9</v>
      </c>
      <c r="J628" s="1" t="s">
        <v>10</v>
      </c>
      <c r="K628" s="1" t="s">
        <v>11</v>
      </c>
      <c r="L628" s="1" t="s">
        <v>12</v>
      </c>
      <c r="M628" s="1" t="s">
        <v>13</v>
      </c>
    </row>
    <row r="630" spans="1:13">
      <c r="A630" s="1">
        <v>1</v>
      </c>
      <c r="B630" s="1" t="s">
        <v>0</v>
      </c>
      <c r="C630" s="1">
        <v>0</v>
      </c>
      <c r="D630" s="1">
        <v>0.1</v>
      </c>
      <c r="E630" s="1">
        <v>13.4</v>
      </c>
      <c r="F630" s="1">
        <v>0.1</v>
      </c>
      <c r="G630" s="1">
        <v>1.4</v>
      </c>
      <c r="H630" s="1">
        <v>4</v>
      </c>
      <c r="I630" s="1" t="s">
        <v>0</v>
      </c>
      <c r="J630" s="1">
        <v>13.8</v>
      </c>
      <c r="K630" s="1">
        <v>14.5</v>
      </c>
      <c r="L630" s="1" t="s">
        <v>0</v>
      </c>
      <c r="M630" s="1" t="s">
        <v>0</v>
      </c>
    </row>
    <row r="631" spans="1:13">
      <c r="A631" s="1">
        <v>2</v>
      </c>
      <c r="B631" s="1" t="s">
        <v>0</v>
      </c>
      <c r="C631" s="1">
        <v>0.6</v>
      </c>
      <c r="D631" s="1">
        <v>0.4</v>
      </c>
      <c r="E631" s="1" t="s">
        <v>0</v>
      </c>
      <c r="F631" s="1">
        <v>0.7</v>
      </c>
      <c r="G631" s="1">
        <v>0</v>
      </c>
      <c r="H631" s="1" t="s">
        <v>0</v>
      </c>
      <c r="I631" s="1">
        <v>2.5</v>
      </c>
      <c r="J631" s="1">
        <v>31</v>
      </c>
      <c r="K631" s="1">
        <v>5.4</v>
      </c>
      <c r="L631" s="1" t="s">
        <v>0</v>
      </c>
      <c r="M631" s="1" t="s">
        <v>0</v>
      </c>
    </row>
    <row r="632" spans="1:13">
      <c r="A632" s="1">
        <v>3</v>
      </c>
      <c r="B632" s="1" t="s">
        <v>0</v>
      </c>
      <c r="C632" s="1">
        <v>1.1000000000000001</v>
      </c>
      <c r="D632" s="1">
        <v>0.1</v>
      </c>
      <c r="E632" s="1" t="s">
        <v>0</v>
      </c>
      <c r="F632" s="1">
        <v>0.2</v>
      </c>
      <c r="G632" s="1">
        <v>5.9</v>
      </c>
      <c r="H632" s="1">
        <v>0.2</v>
      </c>
      <c r="I632" s="1" t="s">
        <v>0</v>
      </c>
      <c r="J632" s="1">
        <v>8.5</v>
      </c>
      <c r="K632" s="1">
        <v>2.6</v>
      </c>
      <c r="L632" s="1" t="s">
        <v>0</v>
      </c>
      <c r="M632" s="1" t="s">
        <v>0</v>
      </c>
    </row>
    <row r="633" spans="1:13">
      <c r="A633" s="1">
        <v>4</v>
      </c>
      <c r="B633" s="1">
        <v>0</v>
      </c>
      <c r="C633" s="1">
        <v>2.7</v>
      </c>
      <c r="D633" s="1" t="s">
        <v>0</v>
      </c>
      <c r="E633" s="1">
        <v>0</v>
      </c>
      <c r="F633" s="1">
        <v>22.6</v>
      </c>
      <c r="G633" s="1">
        <v>4.0999999999999996</v>
      </c>
      <c r="H633" s="1">
        <v>5.4</v>
      </c>
      <c r="I633" s="1" t="s">
        <v>0</v>
      </c>
      <c r="J633" s="1">
        <v>36.299999999999997</v>
      </c>
      <c r="K633" s="1">
        <v>7</v>
      </c>
      <c r="L633" s="1">
        <v>0.1</v>
      </c>
      <c r="M633" s="1" t="s">
        <v>0</v>
      </c>
    </row>
    <row r="634" spans="1:13">
      <c r="A634" s="1">
        <v>5</v>
      </c>
      <c r="B634" s="1">
        <v>0.1</v>
      </c>
      <c r="C634" s="1">
        <v>0</v>
      </c>
      <c r="D634" s="1" t="s">
        <v>0</v>
      </c>
      <c r="E634" s="1">
        <v>0.4</v>
      </c>
      <c r="F634" s="1">
        <v>25.9</v>
      </c>
      <c r="G634" s="1">
        <v>8.8000000000000007</v>
      </c>
      <c r="H634" s="1">
        <v>18.7</v>
      </c>
      <c r="I634" s="1">
        <v>0</v>
      </c>
      <c r="J634" s="1">
        <v>8</v>
      </c>
      <c r="K634" s="1" t="s">
        <v>0</v>
      </c>
      <c r="L634" s="1" t="s">
        <v>0</v>
      </c>
      <c r="M634" s="1" t="s">
        <v>0</v>
      </c>
    </row>
    <row r="635" spans="1:13">
      <c r="A635" s="1">
        <v>6</v>
      </c>
      <c r="B635" s="1">
        <v>1.2</v>
      </c>
      <c r="C635" s="1">
        <v>2.1</v>
      </c>
      <c r="D635" s="1">
        <v>0</v>
      </c>
      <c r="E635" s="1">
        <v>1.8</v>
      </c>
      <c r="F635" s="1">
        <v>15.5</v>
      </c>
      <c r="G635" s="1">
        <v>2.7</v>
      </c>
      <c r="H635" s="1">
        <v>0.4</v>
      </c>
      <c r="I635" s="1" t="s">
        <v>0</v>
      </c>
      <c r="J635" s="1">
        <v>2</v>
      </c>
      <c r="K635" s="1">
        <v>0.2</v>
      </c>
      <c r="L635" s="1" t="s">
        <v>0</v>
      </c>
      <c r="M635" s="1" t="s">
        <v>0</v>
      </c>
    </row>
    <row r="636" spans="1:13">
      <c r="A636" s="1">
        <v>7</v>
      </c>
      <c r="B636" s="1">
        <v>0</v>
      </c>
      <c r="C636" s="1">
        <v>0</v>
      </c>
      <c r="D636" s="1">
        <v>0.1</v>
      </c>
      <c r="E636" s="1">
        <v>0</v>
      </c>
      <c r="F636" s="1">
        <v>1.6</v>
      </c>
      <c r="G636" s="1" t="s">
        <v>0</v>
      </c>
      <c r="H636" s="1" t="s">
        <v>0</v>
      </c>
      <c r="I636" s="1" t="s">
        <v>0</v>
      </c>
      <c r="J636" s="1">
        <v>104.6</v>
      </c>
      <c r="K636" s="1">
        <v>28</v>
      </c>
      <c r="L636" s="1" t="s">
        <v>0</v>
      </c>
      <c r="M636" s="1" t="s">
        <v>0</v>
      </c>
    </row>
    <row r="637" spans="1:13">
      <c r="A637" s="1">
        <v>8</v>
      </c>
      <c r="B637" s="1" t="s">
        <v>0</v>
      </c>
      <c r="C637" s="1" t="s">
        <v>0</v>
      </c>
      <c r="D637" s="1" t="s">
        <v>0</v>
      </c>
      <c r="E637" s="1">
        <v>0</v>
      </c>
      <c r="F637" s="1">
        <v>5.8</v>
      </c>
      <c r="G637" s="1" t="s">
        <v>0</v>
      </c>
      <c r="H637" s="1">
        <v>13.4</v>
      </c>
      <c r="I637" s="1">
        <v>100.9</v>
      </c>
      <c r="J637" s="1">
        <v>1.3</v>
      </c>
      <c r="K637" s="1">
        <v>0</v>
      </c>
      <c r="L637" s="1" t="s">
        <v>0</v>
      </c>
      <c r="M637" s="1">
        <v>0</v>
      </c>
    </row>
    <row r="638" spans="1:13">
      <c r="A638" s="1">
        <v>9</v>
      </c>
      <c r="B638" s="1" t="s">
        <v>0</v>
      </c>
      <c r="C638" s="1" t="s">
        <v>0</v>
      </c>
      <c r="D638" s="1" t="s">
        <v>0</v>
      </c>
      <c r="E638" s="1">
        <v>67.5</v>
      </c>
      <c r="F638" s="1" t="s">
        <v>0</v>
      </c>
      <c r="G638" s="1">
        <v>0</v>
      </c>
      <c r="H638" s="1">
        <v>0</v>
      </c>
      <c r="I638" s="1">
        <v>0.5</v>
      </c>
      <c r="J638" s="1" t="s">
        <v>0</v>
      </c>
      <c r="K638" s="1" t="s">
        <v>0</v>
      </c>
      <c r="L638" s="1" t="s">
        <v>0</v>
      </c>
      <c r="M638" s="1">
        <v>0.7</v>
      </c>
    </row>
    <row r="639" spans="1:13">
      <c r="A639" s="1">
        <v>10</v>
      </c>
      <c r="B639" s="1" t="s">
        <v>0</v>
      </c>
      <c r="C639" s="1" t="s">
        <v>0</v>
      </c>
      <c r="D639" s="1" t="s">
        <v>0</v>
      </c>
      <c r="E639" s="1">
        <v>4.5999999999999996</v>
      </c>
      <c r="F639" s="1">
        <v>0</v>
      </c>
      <c r="G639" s="1">
        <v>1.2</v>
      </c>
      <c r="H639" s="1" t="s">
        <v>0</v>
      </c>
      <c r="I639" s="1">
        <v>2.8</v>
      </c>
      <c r="J639" s="1">
        <v>15.7</v>
      </c>
      <c r="K639" s="1" t="s">
        <v>0</v>
      </c>
      <c r="L639" s="1" t="s">
        <v>0</v>
      </c>
      <c r="M639" s="1">
        <v>0</v>
      </c>
    </row>
    <row r="640" spans="1:13">
      <c r="A640" s="1">
        <v>11</v>
      </c>
      <c r="B640" s="1">
        <v>0</v>
      </c>
      <c r="C640" s="1">
        <v>0</v>
      </c>
      <c r="D640" s="1" t="s">
        <v>0</v>
      </c>
      <c r="E640" s="1">
        <v>0.5</v>
      </c>
      <c r="F640" s="1" t="s">
        <v>0</v>
      </c>
      <c r="G640" s="1">
        <v>11.3</v>
      </c>
      <c r="H640" s="1" t="s">
        <v>0</v>
      </c>
      <c r="I640" s="1">
        <v>0.8</v>
      </c>
      <c r="J640" s="1" t="s">
        <v>0</v>
      </c>
      <c r="K640" s="1" t="s">
        <v>0</v>
      </c>
      <c r="L640" s="1" t="s">
        <v>0</v>
      </c>
      <c r="M640" s="1">
        <v>1.6</v>
      </c>
    </row>
    <row r="641" spans="1:13">
      <c r="A641" s="1">
        <v>12</v>
      </c>
      <c r="B641" s="1" t="s">
        <v>0</v>
      </c>
      <c r="C641" s="1">
        <v>0</v>
      </c>
      <c r="D641" s="1">
        <v>0.2</v>
      </c>
      <c r="E641" s="1" t="s">
        <v>0</v>
      </c>
      <c r="F641" s="1">
        <v>1.5</v>
      </c>
      <c r="G641" s="1">
        <v>0.1</v>
      </c>
      <c r="H641" s="1">
        <v>1.7</v>
      </c>
      <c r="I641" s="1">
        <v>12.7</v>
      </c>
      <c r="J641" s="1" t="s">
        <v>0</v>
      </c>
      <c r="K641" s="1" t="s">
        <v>0</v>
      </c>
      <c r="L641" s="1" t="s">
        <v>0</v>
      </c>
      <c r="M641" s="1">
        <v>0</v>
      </c>
    </row>
    <row r="642" spans="1:13">
      <c r="A642" s="1">
        <v>13</v>
      </c>
      <c r="B642" s="1">
        <v>0.2</v>
      </c>
      <c r="C642" s="1">
        <v>0</v>
      </c>
      <c r="D642" s="1">
        <v>4</v>
      </c>
      <c r="E642" s="1">
        <v>0</v>
      </c>
      <c r="F642" s="1" t="s">
        <v>0</v>
      </c>
      <c r="G642" s="1">
        <v>4.2</v>
      </c>
      <c r="H642" s="1">
        <v>2.5</v>
      </c>
      <c r="I642" s="1">
        <v>10.6</v>
      </c>
      <c r="J642" s="1" t="s">
        <v>0</v>
      </c>
      <c r="K642" s="1" t="s">
        <v>0</v>
      </c>
      <c r="L642" s="1" t="s">
        <v>0</v>
      </c>
      <c r="M642" s="1">
        <v>10.1</v>
      </c>
    </row>
    <row r="643" spans="1:13">
      <c r="A643" s="1">
        <v>14</v>
      </c>
      <c r="B643" s="1" t="s">
        <v>0</v>
      </c>
      <c r="C643" s="1">
        <v>0.5</v>
      </c>
      <c r="D643" s="1">
        <v>4</v>
      </c>
      <c r="E643" s="1" t="s">
        <v>0</v>
      </c>
      <c r="F643" s="1">
        <v>0</v>
      </c>
      <c r="G643" s="1">
        <v>12.9</v>
      </c>
      <c r="H643" s="1">
        <v>1.6</v>
      </c>
      <c r="I643" s="1" t="s">
        <v>0</v>
      </c>
      <c r="J643" s="1" t="s">
        <v>0</v>
      </c>
      <c r="K643" s="1">
        <v>0.2</v>
      </c>
      <c r="L643" s="1" t="s">
        <v>0</v>
      </c>
      <c r="M643" s="1">
        <v>0.1</v>
      </c>
    </row>
    <row r="644" spans="1:13">
      <c r="A644" s="1">
        <v>15</v>
      </c>
      <c r="B644" s="1" t="s">
        <v>0</v>
      </c>
      <c r="C644" s="1" t="s">
        <v>0</v>
      </c>
      <c r="D644" s="1">
        <v>6.5</v>
      </c>
      <c r="E644" s="1">
        <v>0</v>
      </c>
      <c r="F644" s="1" t="s">
        <v>0</v>
      </c>
      <c r="G644" s="1">
        <v>0.1</v>
      </c>
      <c r="H644" s="1" t="s">
        <v>0</v>
      </c>
      <c r="I644" s="1" t="s">
        <v>0</v>
      </c>
      <c r="J644" s="1" t="s">
        <v>0</v>
      </c>
      <c r="K644" s="1">
        <v>0.2</v>
      </c>
      <c r="L644" s="1" t="s">
        <v>0</v>
      </c>
      <c r="M644" s="1">
        <v>0</v>
      </c>
    </row>
    <row r="645" spans="1:13">
      <c r="A645" s="1">
        <v>16</v>
      </c>
      <c r="B645" s="1" t="s">
        <v>0</v>
      </c>
      <c r="C645" s="1">
        <v>0</v>
      </c>
      <c r="D645" s="1">
        <v>2.1</v>
      </c>
      <c r="E645" s="1">
        <v>0</v>
      </c>
      <c r="F645" s="1">
        <v>2.2999999999999998</v>
      </c>
      <c r="G645" s="1">
        <v>0.2</v>
      </c>
      <c r="H645" s="1">
        <v>0.9</v>
      </c>
      <c r="I645" s="1">
        <v>0</v>
      </c>
      <c r="J645" s="1">
        <v>10.7</v>
      </c>
      <c r="K645" s="1" t="s">
        <v>0</v>
      </c>
      <c r="L645" s="1" t="s">
        <v>0</v>
      </c>
      <c r="M645" s="1">
        <v>0</v>
      </c>
    </row>
    <row r="646" spans="1:13">
      <c r="A646" s="1">
        <v>17</v>
      </c>
      <c r="B646" s="1">
        <v>0.4</v>
      </c>
      <c r="C646" s="1" t="s">
        <v>0</v>
      </c>
      <c r="D646" s="1">
        <v>0.1</v>
      </c>
      <c r="E646" s="1" t="s">
        <v>0</v>
      </c>
      <c r="F646" s="1">
        <v>9.3000000000000007</v>
      </c>
      <c r="G646" s="1" t="s">
        <v>0</v>
      </c>
      <c r="H646" s="1">
        <v>1.2</v>
      </c>
      <c r="I646" s="1">
        <v>0</v>
      </c>
      <c r="J646" s="1">
        <v>45.4</v>
      </c>
      <c r="K646" s="1">
        <v>0</v>
      </c>
      <c r="L646" s="1" t="s">
        <v>0</v>
      </c>
      <c r="M646" s="1">
        <v>0.6</v>
      </c>
    </row>
    <row r="647" spans="1:13">
      <c r="A647" s="1">
        <v>18</v>
      </c>
      <c r="B647" s="1">
        <v>0.3</v>
      </c>
      <c r="C647" s="1">
        <v>0</v>
      </c>
      <c r="D647" s="1">
        <v>0</v>
      </c>
      <c r="E647" s="1" t="s">
        <v>0</v>
      </c>
      <c r="F647" s="1">
        <v>2.6</v>
      </c>
      <c r="G647" s="1">
        <v>18.899999999999999</v>
      </c>
      <c r="H647" s="1">
        <v>2.4</v>
      </c>
      <c r="I647" s="1" t="s">
        <v>0</v>
      </c>
      <c r="J647" s="1" t="s">
        <v>0</v>
      </c>
      <c r="K647" s="1">
        <v>117.5</v>
      </c>
      <c r="L647" s="1" t="s">
        <v>0</v>
      </c>
      <c r="M647" s="1">
        <v>0.6</v>
      </c>
    </row>
    <row r="648" spans="1:13">
      <c r="A648" s="1">
        <v>19</v>
      </c>
      <c r="B648" s="1">
        <v>2.6</v>
      </c>
      <c r="C648" s="1">
        <v>0.1</v>
      </c>
      <c r="D648" s="1">
        <v>0</v>
      </c>
      <c r="E648" s="1" t="s">
        <v>0</v>
      </c>
      <c r="F648" s="1">
        <v>0</v>
      </c>
      <c r="G648" s="1">
        <v>27.5</v>
      </c>
      <c r="H648" s="1">
        <v>26.9</v>
      </c>
      <c r="I648" s="1">
        <v>125.4</v>
      </c>
      <c r="J648" s="1" t="s">
        <v>0</v>
      </c>
      <c r="K648" s="1" t="s">
        <v>0</v>
      </c>
      <c r="L648" s="1" t="s">
        <v>0</v>
      </c>
      <c r="M648" s="1">
        <v>0</v>
      </c>
    </row>
    <row r="649" spans="1:13">
      <c r="A649" s="1">
        <v>20</v>
      </c>
      <c r="B649" s="1">
        <v>0.1</v>
      </c>
      <c r="C649" s="1">
        <v>0</v>
      </c>
      <c r="D649" s="1">
        <v>0</v>
      </c>
      <c r="E649" s="1">
        <v>0</v>
      </c>
      <c r="F649" s="1" t="s">
        <v>0</v>
      </c>
      <c r="G649" s="1">
        <v>24.6</v>
      </c>
      <c r="H649" s="1">
        <v>30.2</v>
      </c>
      <c r="I649" s="1">
        <v>120.1</v>
      </c>
      <c r="J649" s="1" t="s">
        <v>0</v>
      </c>
      <c r="K649" s="1" t="s">
        <v>0</v>
      </c>
      <c r="L649" s="1" t="s">
        <v>0</v>
      </c>
      <c r="M649" s="1">
        <v>0</v>
      </c>
    </row>
    <row r="650" spans="1:13">
      <c r="A650" s="1">
        <v>21</v>
      </c>
      <c r="B650" s="1">
        <v>1</v>
      </c>
      <c r="C650" s="1">
        <v>9.5</v>
      </c>
      <c r="D650" s="1">
        <v>0.1</v>
      </c>
      <c r="E650" s="1" t="s">
        <v>0</v>
      </c>
      <c r="F650" s="1" t="s">
        <v>0</v>
      </c>
      <c r="G650" s="1">
        <v>1.1000000000000001</v>
      </c>
      <c r="H650" s="1">
        <v>41.5</v>
      </c>
      <c r="I650" s="1">
        <v>17</v>
      </c>
      <c r="J650" s="1" t="s">
        <v>0</v>
      </c>
      <c r="K650" s="1">
        <v>1.5</v>
      </c>
      <c r="L650" s="1" t="s">
        <v>0</v>
      </c>
      <c r="M650" s="1">
        <v>0</v>
      </c>
    </row>
    <row r="651" spans="1:13">
      <c r="A651" s="1">
        <v>22</v>
      </c>
      <c r="B651" s="1" t="s">
        <v>0</v>
      </c>
      <c r="C651" s="1">
        <v>5.5</v>
      </c>
      <c r="D651" s="1">
        <v>0</v>
      </c>
      <c r="E651" s="1" t="s">
        <v>0</v>
      </c>
      <c r="F651" s="1" t="s">
        <v>0</v>
      </c>
      <c r="G651" s="1" t="s">
        <v>0</v>
      </c>
      <c r="H651" s="1">
        <v>19</v>
      </c>
      <c r="I651" s="1">
        <v>47</v>
      </c>
      <c r="J651" s="1" t="s">
        <v>0</v>
      </c>
      <c r="K651" s="1">
        <v>2</v>
      </c>
      <c r="L651" s="1" t="s">
        <v>0</v>
      </c>
      <c r="M651" s="1" t="s">
        <v>0</v>
      </c>
    </row>
    <row r="652" spans="1:13">
      <c r="A652" s="1">
        <v>23</v>
      </c>
      <c r="B652" s="1">
        <v>0.5</v>
      </c>
      <c r="C652" s="1">
        <v>6.4</v>
      </c>
      <c r="D652" s="1">
        <v>0</v>
      </c>
      <c r="E652" s="1" t="s">
        <v>0</v>
      </c>
      <c r="F652" s="1">
        <v>0</v>
      </c>
      <c r="G652" s="1">
        <v>7.2</v>
      </c>
      <c r="H652" s="1">
        <v>79.5</v>
      </c>
      <c r="I652" s="1">
        <v>2</v>
      </c>
      <c r="J652" s="1">
        <v>0.1</v>
      </c>
      <c r="K652" s="1">
        <v>1.5</v>
      </c>
      <c r="L652" s="1" t="s">
        <v>0</v>
      </c>
      <c r="M652" s="1" t="s">
        <v>0</v>
      </c>
    </row>
    <row r="653" spans="1:13">
      <c r="A653" s="1">
        <v>24</v>
      </c>
      <c r="B653" s="1" t="s">
        <v>0</v>
      </c>
      <c r="C653" s="1">
        <v>7.2</v>
      </c>
      <c r="D653" s="1">
        <v>15.1</v>
      </c>
      <c r="E653" s="1" t="s">
        <v>0</v>
      </c>
      <c r="F653" s="1">
        <v>2.2000000000000002</v>
      </c>
      <c r="G653" s="1">
        <v>8.1</v>
      </c>
      <c r="H653" s="1">
        <v>74.7</v>
      </c>
      <c r="I653" s="1">
        <v>24.1</v>
      </c>
      <c r="J653" s="1">
        <v>0</v>
      </c>
      <c r="K653" s="1">
        <v>32.4</v>
      </c>
      <c r="L653" s="1">
        <v>0</v>
      </c>
      <c r="M653" s="1">
        <v>0</v>
      </c>
    </row>
    <row r="654" spans="1:13">
      <c r="A654" s="1">
        <v>25</v>
      </c>
      <c r="B654" s="1">
        <v>0</v>
      </c>
      <c r="C654" s="1">
        <v>1.4</v>
      </c>
      <c r="D654" s="1">
        <v>4.7</v>
      </c>
      <c r="E654" s="1">
        <v>39.700000000000003</v>
      </c>
      <c r="F654" s="1" t="s">
        <v>0</v>
      </c>
      <c r="G654" s="1">
        <v>12</v>
      </c>
      <c r="H654" s="1">
        <v>10.4</v>
      </c>
      <c r="I654" s="1">
        <v>0.8</v>
      </c>
      <c r="J654" s="1" t="s">
        <v>0</v>
      </c>
      <c r="K654" s="1" t="s">
        <v>0</v>
      </c>
      <c r="L654" s="1">
        <v>0.8</v>
      </c>
      <c r="M654" s="1">
        <v>0</v>
      </c>
    </row>
    <row r="655" spans="1:13">
      <c r="A655" s="1">
        <v>26</v>
      </c>
      <c r="B655" s="1">
        <v>0</v>
      </c>
      <c r="C655" s="1">
        <v>6.4</v>
      </c>
      <c r="D655" s="1">
        <v>2.2999999999999998</v>
      </c>
      <c r="E655" s="1">
        <v>4.5999999999999996</v>
      </c>
      <c r="F655" s="1">
        <v>41</v>
      </c>
      <c r="G655" s="1" t="s">
        <v>0</v>
      </c>
      <c r="H655" s="1">
        <v>7.6</v>
      </c>
      <c r="I655" s="1">
        <v>1.5</v>
      </c>
      <c r="J655" s="1" t="s">
        <v>0</v>
      </c>
      <c r="K655" s="1" t="s">
        <v>0</v>
      </c>
      <c r="L655" s="1" t="s">
        <v>0</v>
      </c>
      <c r="M655" s="1" t="s">
        <v>0</v>
      </c>
    </row>
    <row r="656" spans="1:13">
      <c r="A656" s="1">
        <v>27</v>
      </c>
      <c r="B656" s="1" t="s">
        <v>0</v>
      </c>
      <c r="C656" s="1" t="s">
        <v>0</v>
      </c>
      <c r="D656" s="1" t="s">
        <v>0</v>
      </c>
      <c r="E656" s="1">
        <v>3</v>
      </c>
      <c r="F656" s="1" t="s">
        <v>0</v>
      </c>
      <c r="G656" s="1">
        <v>35</v>
      </c>
      <c r="H656" s="1">
        <v>1.9</v>
      </c>
      <c r="I656" s="1" t="s">
        <v>0</v>
      </c>
      <c r="J656" s="1" t="s">
        <v>0</v>
      </c>
      <c r="K656" s="1" t="s">
        <v>0</v>
      </c>
      <c r="L656" s="1" t="s">
        <v>0</v>
      </c>
      <c r="M656" s="1" t="s">
        <v>0</v>
      </c>
    </row>
    <row r="657" spans="1:13">
      <c r="A657" s="1">
        <v>28</v>
      </c>
      <c r="B657" s="1">
        <v>0</v>
      </c>
      <c r="C657" s="1" t="s">
        <v>0</v>
      </c>
      <c r="D657" s="1">
        <v>0.1</v>
      </c>
      <c r="E657" s="1">
        <v>0.1</v>
      </c>
      <c r="F657" s="1" t="s">
        <v>0</v>
      </c>
      <c r="G657" s="1">
        <v>1.5</v>
      </c>
      <c r="H657" s="1" t="s">
        <v>0</v>
      </c>
      <c r="I657" s="1" t="s">
        <v>0</v>
      </c>
      <c r="J657" s="1" t="s">
        <v>0</v>
      </c>
      <c r="K657" s="1">
        <v>29.3</v>
      </c>
      <c r="L657" s="1" t="s">
        <v>0</v>
      </c>
      <c r="M657" s="1" t="s">
        <v>0</v>
      </c>
    </row>
    <row r="658" spans="1:13">
      <c r="A658" s="1">
        <v>29</v>
      </c>
      <c r="B658" s="1" t="s">
        <v>0</v>
      </c>
      <c r="C658" s="1">
        <v>0</v>
      </c>
      <c r="D658" s="1">
        <v>1.3</v>
      </c>
      <c r="E658" s="1" t="s">
        <v>0</v>
      </c>
      <c r="F658" s="1" t="s">
        <v>0</v>
      </c>
      <c r="G658" s="1">
        <v>65.3</v>
      </c>
      <c r="H658" s="1" t="s">
        <v>0</v>
      </c>
      <c r="I658" s="1">
        <v>2.5</v>
      </c>
      <c r="J658" s="1" t="s">
        <v>0</v>
      </c>
      <c r="K658" s="1">
        <v>17.2</v>
      </c>
      <c r="L658" s="1">
        <v>0.1</v>
      </c>
      <c r="M658" s="1" t="s">
        <v>0</v>
      </c>
    </row>
    <row r="659" spans="1:13">
      <c r="A659" s="1">
        <v>30</v>
      </c>
      <c r="B659" s="1" t="s">
        <v>0</v>
      </c>
      <c r="D659" s="1">
        <v>0.2</v>
      </c>
      <c r="E659" s="1" t="s">
        <v>0</v>
      </c>
      <c r="F659" s="1" t="s">
        <v>0</v>
      </c>
      <c r="G659" s="1">
        <v>8.5</v>
      </c>
      <c r="H659" s="1">
        <v>0</v>
      </c>
      <c r="I659" s="1">
        <v>0</v>
      </c>
      <c r="J659" s="1">
        <v>0</v>
      </c>
      <c r="K659" s="1">
        <v>3.6</v>
      </c>
      <c r="L659" s="1" t="s">
        <v>0</v>
      </c>
      <c r="M659" s="1" t="s">
        <v>0</v>
      </c>
    </row>
    <row r="660" spans="1:13">
      <c r="A660" s="1">
        <v>31</v>
      </c>
      <c r="B660" s="1" t="s">
        <v>0</v>
      </c>
      <c r="D660" s="1">
        <v>2.9</v>
      </c>
      <c r="F660" s="1" t="s">
        <v>0</v>
      </c>
      <c r="H660" s="1" t="s">
        <v>0</v>
      </c>
      <c r="I660" s="1">
        <v>38.4</v>
      </c>
      <c r="K660" s="1">
        <v>0</v>
      </c>
      <c r="M660" s="1">
        <v>0.7</v>
      </c>
    </row>
    <row r="661" spans="1:13">
      <c r="A661" s="1">
        <f>A628+1</f>
        <v>1981</v>
      </c>
      <c r="B661" s="1" t="s">
        <v>2</v>
      </c>
      <c r="C661" s="1" t="s">
        <v>3</v>
      </c>
      <c r="D661" s="1" t="s">
        <v>4</v>
      </c>
      <c r="E661" s="1" t="s">
        <v>5</v>
      </c>
      <c r="F661" s="1" t="s">
        <v>6</v>
      </c>
      <c r="G661" s="1" t="s">
        <v>7</v>
      </c>
      <c r="H661" s="1" t="s">
        <v>8</v>
      </c>
      <c r="I661" s="1" t="s">
        <v>9</v>
      </c>
      <c r="J661" s="1" t="s">
        <v>10</v>
      </c>
      <c r="K661" s="1" t="s">
        <v>11</v>
      </c>
      <c r="L661" s="1" t="s">
        <v>12</v>
      </c>
      <c r="M661" s="1" t="s">
        <v>13</v>
      </c>
    </row>
    <row r="663" spans="1:13">
      <c r="A663" s="1">
        <v>1</v>
      </c>
      <c r="B663" s="1">
        <v>1.3</v>
      </c>
      <c r="C663" s="1">
        <v>1.1000000000000001</v>
      </c>
      <c r="D663" s="1">
        <v>1.9</v>
      </c>
      <c r="E663" s="1">
        <v>21.7</v>
      </c>
      <c r="F663" s="1" t="s">
        <v>0</v>
      </c>
      <c r="G663" s="1">
        <v>0.7</v>
      </c>
      <c r="H663" s="1" t="s">
        <v>0</v>
      </c>
      <c r="I663" s="1">
        <v>18</v>
      </c>
      <c r="J663" s="1">
        <v>3.3</v>
      </c>
      <c r="K663" s="1">
        <v>19.3</v>
      </c>
      <c r="L663" s="1">
        <v>0.1</v>
      </c>
      <c r="M663" s="1" t="s">
        <v>0</v>
      </c>
    </row>
    <row r="664" spans="1:13">
      <c r="A664" s="1">
        <v>2</v>
      </c>
      <c r="B664" s="1">
        <v>0.1</v>
      </c>
      <c r="C664" s="1">
        <v>0</v>
      </c>
      <c r="D664" s="1">
        <v>0.6</v>
      </c>
      <c r="E664" s="1">
        <v>0.1</v>
      </c>
      <c r="F664" s="1" t="s">
        <v>0</v>
      </c>
      <c r="G664" s="1">
        <v>10.4</v>
      </c>
      <c r="H664" s="1">
        <v>4.0999999999999996</v>
      </c>
      <c r="I664" s="1">
        <v>0</v>
      </c>
      <c r="J664" s="1">
        <v>0.1</v>
      </c>
      <c r="K664" s="1">
        <v>0</v>
      </c>
      <c r="L664" s="1">
        <v>0</v>
      </c>
      <c r="M664" s="1" t="s">
        <v>0</v>
      </c>
    </row>
    <row r="665" spans="1:13">
      <c r="A665" s="1">
        <v>3</v>
      </c>
      <c r="B665" s="1">
        <v>0.1</v>
      </c>
      <c r="C665" s="1">
        <v>1.6</v>
      </c>
      <c r="D665" s="1">
        <v>1.1000000000000001</v>
      </c>
      <c r="E665" s="1">
        <v>0</v>
      </c>
      <c r="F665" s="1">
        <v>14.4</v>
      </c>
      <c r="G665" s="1">
        <v>0.2</v>
      </c>
      <c r="H665" s="1">
        <v>17.7</v>
      </c>
      <c r="I665" s="1">
        <v>29.9</v>
      </c>
      <c r="J665" s="1">
        <v>0</v>
      </c>
      <c r="K665" s="1">
        <v>3.1</v>
      </c>
      <c r="L665" s="1">
        <v>3</v>
      </c>
      <c r="M665" s="1" t="s">
        <v>0</v>
      </c>
    </row>
    <row r="666" spans="1:13">
      <c r="A666" s="1">
        <v>4</v>
      </c>
      <c r="B666" s="1">
        <v>0</v>
      </c>
      <c r="C666" s="1">
        <v>0</v>
      </c>
      <c r="D666" s="1">
        <v>15.4</v>
      </c>
      <c r="E666" s="1" t="s">
        <v>0</v>
      </c>
      <c r="F666" s="1" t="s">
        <v>0</v>
      </c>
      <c r="G666" s="1">
        <v>38.9</v>
      </c>
      <c r="H666" s="1">
        <v>6.5</v>
      </c>
      <c r="I666" s="1" t="s">
        <v>0</v>
      </c>
      <c r="J666" s="1">
        <v>0.1</v>
      </c>
      <c r="K666" s="1">
        <v>34.6</v>
      </c>
      <c r="L666" s="1">
        <v>1.4</v>
      </c>
      <c r="M666" s="1" t="s">
        <v>0</v>
      </c>
    </row>
    <row r="667" spans="1:13">
      <c r="A667" s="1">
        <v>5</v>
      </c>
      <c r="B667" s="1" t="s">
        <v>0</v>
      </c>
      <c r="C667" s="1">
        <v>1.8</v>
      </c>
      <c r="D667" s="1">
        <v>0</v>
      </c>
      <c r="E667" s="1" t="s">
        <v>0</v>
      </c>
      <c r="F667" s="1" t="s">
        <v>0</v>
      </c>
      <c r="G667" s="1">
        <v>38.1</v>
      </c>
      <c r="H667" s="1">
        <v>13.7</v>
      </c>
      <c r="I667" s="1">
        <v>6.5</v>
      </c>
      <c r="J667" s="1">
        <v>28.2</v>
      </c>
      <c r="K667" s="1">
        <v>61.8</v>
      </c>
      <c r="L667" s="1">
        <v>0.1</v>
      </c>
      <c r="M667" s="1" t="s">
        <v>0</v>
      </c>
    </row>
    <row r="668" spans="1:13">
      <c r="A668" s="1">
        <v>6</v>
      </c>
      <c r="B668" s="1">
        <v>0.1</v>
      </c>
      <c r="C668" s="1">
        <v>4.5</v>
      </c>
      <c r="D668" s="1">
        <v>0.3</v>
      </c>
      <c r="E668" s="1">
        <v>0</v>
      </c>
      <c r="F668" s="1" t="s">
        <v>0</v>
      </c>
      <c r="G668" s="1">
        <v>4.9000000000000004</v>
      </c>
      <c r="H668" s="1" t="s">
        <v>0</v>
      </c>
      <c r="I668" s="1" t="s">
        <v>0</v>
      </c>
      <c r="J668" s="1">
        <v>73.3</v>
      </c>
      <c r="K668" s="1">
        <v>1.3</v>
      </c>
      <c r="L668" s="1">
        <v>6.2</v>
      </c>
      <c r="M668" s="1" t="s">
        <v>0</v>
      </c>
    </row>
    <row r="669" spans="1:13">
      <c r="A669" s="1">
        <v>7</v>
      </c>
      <c r="B669" s="1">
        <v>0.1</v>
      </c>
      <c r="C669" s="1" t="s">
        <v>0</v>
      </c>
      <c r="D669" s="1">
        <v>0.4</v>
      </c>
      <c r="E669" s="1" t="s">
        <v>0</v>
      </c>
      <c r="F669" s="1" t="s">
        <v>0</v>
      </c>
      <c r="G669" s="1">
        <v>7.5</v>
      </c>
      <c r="H669" s="1" t="s">
        <v>0</v>
      </c>
      <c r="I669" s="1" t="s">
        <v>0</v>
      </c>
      <c r="J669" s="1">
        <v>0.5</v>
      </c>
      <c r="K669" s="1">
        <v>0.1</v>
      </c>
      <c r="L669" s="1">
        <v>3.2</v>
      </c>
      <c r="M669" s="1" t="s">
        <v>0</v>
      </c>
    </row>
    <row r="670" spans="1:13">
      <c r="A670" s="1">
        <v>8</v>
      </c>
      <c r="B670" s="1">
        <v>0.2</v>
      </c>
      <c r="C670" s="1" t="s">
        <v>0</v>
      </c>
      <c r="D670" s="1">
        <v>0.1</v>
      </c>
      <c r="E670" s="1">
        <v>0.5</v>
      </c>
      <c r="F670" s="1" t="s">
        <v>0</v>
      </c>
      <c r="G670" s="1">
        <v>18.600000000000001</v>
      </c>
      <c r="H670" s="1">
        <v>0.2</v>
      </c>
      <c r="I670" s="1">
        <v>0.1</v>
      </c>
      <c r="J670" s="1" t="s">
        <v>0</v>
      </c>
      <c r="K670" s="1">
        <v>37</v>
      </c>
      <c r="L670" s="1">
        <v>12.1</v>
      </c>
      <c r="M670" s="1" t="s">
        <v>0</v>
      </c>
    </row>
    <row r="671" spans="1:13">
      <c r="A671" s="1">
        <v>9</v>
      </c>
      <c r="B671" s="1">
        <v>0.1</v>
      </c>
      <c r="C671" s="1">
        <v>1.5</v>
      </c>
      <c r="D671" s="1">
        <v>2.1</v>
      </c>
      <c r="E671" s="1">
        <v>0</v>
      </c>
      <c r="F671" s="1" t="s">
        <v>0</v>
      </c>
      <c r="G671" s="1">
        <v>84</v>
      </c>
      <c r="H671" s="1">
        <v>0</v>
      </c>
      <c r="I671" s="1" t="s">
        <v>0</v>
      </c>
      <c r="J671" s="1">
        <v>23.6</v>
      </c>
      <c r="K671" s="1">
        <v>51.9</v>
      </c>
      <c r="L671" s="1">
        <v>1.6</v>
      </c>
      <c r="M671" s="1" t="s">
        <v>0</v>
      </c>
    </row>
    <row r="672" spans="1:13">
      <c r="A672" s="1">
        <v>10</v>
      </c>
      <c r="B672" s="1" t="s">
        <v>0</v>
      </c>
      <c r="C672" s="1">
        <v>0</v>
      </c>
      <c r="D672" s="1">
        <v>0.5</v>
      </c>
      <c r="E672" s="1">
        <v>14.3</v>
      </c>
      <c r="F672" s="1" t="s">
        <v>0</v>
      </c>
      <c r="G672" s="1" t="s">
        <v>0</v>
      </c>
      <c r="H672" s="1">
        <v>17.7</v>
      </c>
      <c r="I672" s="1">
        <v>67.900000000000006</v>
      </c>
      <c r="J672" s="1">
        <v>0</v>
      </c>
      <c r="K672" s="1" t="s">
        <v>0</v>
      </c>
      <c r="L672" s="1">
        <v>0.1</v>
      </c>
      <c r="M672" s="1" t="s">
        <v>0</v>
      </c>
    </row>
    <row r="673" spans="1:13">
      <c r="A673" s="1">
        <v>11</v>
      </c>
      <c r="B673" s="1" t="s">
        <v>0</v>
      </c>
      <c r="C673" s="1">
        <v>0.1</v>
      </c>
      <c r="D673" s="1">
        <v>0.1</v>
      </c>
      <c r="E673" s="1">
        <v>0</v>
      </c>
      <c r="F673" s="1">
        <v>0</v>
      </c>
      <c r="G673" s="1">
        <v>0</v>
      </c>
      <c r="H673" s="1" t="s">
        <v>0</v>
      </c>
      <c r="I673" s="1">
        <v>0.6</v>
      </c>
      <c r="J673" s="1" t="s">
        <v>0</v>
      </c>
      <c r="K673" s="1" t="s">
        <v>0</v>
      </c>
      <c r="L673" s="1" t="s">
        <v>0</v>
      </c>
      <c r="M673" s="1" t="s">
        <v>0</v>
      </c>
    </row>
    <row r="674" spans="1:13">
      <c r="A674" s="1">
        <v>12</v>
      </c>
      <c r="B674" s="1" t="s">
        <v>0</v>
      </c>
      <c r="C674" s="1" t="s">
        <v>0</v>
      </c>
      <c r="D674" s="1" t="s">
        <v>0</v>
      </c>
      <c r="E674" s="1" t="s">
        <v>0</v>
      </c>
      <c r="F674" s="1">
        <v>1.2</v>
      </c>
      <c r="G674" s="1">
        <v>137.80000000000001</v>
      </c>
      <c r="H674" s="1">
        <v>0.9</v>
      </c>
      <c r="I674" s="1" t="s">
        <v>0</v>
      </c>
      <c r="J674" s="1" t="s">
        <v>0</v>
      </c>
      <c r="K674" s="1">
        <v>0.1</v>
      </c>
      <c r="L674" s="1" t="s">
        <v>0</v>
      </c>
      <c r="M674" s="1" t="s">
        <v>0</v>
      </c>
    </row>
    <row r="675" spans="1:13">
      <c r="A675" s="1">
        <v>13</v>
      </c>
      <c r="B675" s="1" t="s">
        <v>0</v>
      </c>
      <c r="C675" s="1">
        <v>11.1</v>
      </c>
      <c r="D675" s="1" t="s">
        <v>0</v>
      </c>
      <c r="E675" s="1">
        <v>16.5</v>
      </c>
      <c r="F675" s="1">
        <v>2.1</v>
      </c>
      <c r="G675" s="1" t="s">
        <v>0</v>
      </c>
      <c r="H675" s="1">
        <v>2.1</v>
      </c>
      <c r="I675" s="1">
        <v>0</v>
      </c>
      <c r="J675" s="1" t="s">
        <v>0</v>
      </c>
      <c r="K675" s="1" t="s">
        <v>0</v>
      </c>
      <c r="L675" s="1">
        <v>0</v>
      </c>
      <c r="M675" s="1" t="s">
        <v>0</v>
      </c>
    </row>
    <row r="676" spans="1:13">
      <c r="A676" s="1">
        <v>14</v>
      </c>
      <c r="B676" s="1" t="s">
        <v>0</v>
      </c>
      <c r="C676" s="1">
        <v>0</v>
      </c>
      <c r="D676" s="1">
        <v>0</v>
      </c>
      <c r="E676" s="1">
        <v>0.2</v>
      </c>
      <c r="F676" s="1">
        <v>3.2</v>
      </c>
      <c r="G676" s="1" t="s">
        <v>0</v>
      </c>
      <c r="H676" s="1">
        <v>1.8</v>
      </c>
      <c r="I676" s="1">
        <v>0.1</v>
      </c>
      <c r="J676" s="1" t="s">
        <v>0</v>
      </c>
      <c r="K676" s="1" t="s">
        <v>0</v>
      </c>
      <c r="L676" s="1">
        <v>0</v>
      </c>
      <c r="M676" s="1" t="s">
        <v>0</v>
      </c>
    </row>
    <row r="677" spans="1:13">
      <c r="A677" s="1">
        <v>15</v>
      </c>
      <c r="B677" s="1" t="s">
        <v>0</v>
      </c>
      <c r="C677" s="1">
        <v>0</v>
      </c>
      <c r="D677" s="1">
        <v>2.5</v>
      </c>
      <c r="E677" s="1" t="s">
        <v>0</v>
      </c>
      <c r="F677" s="1">
        <v>1.2</v>
      </c>
      <c r="G677" s="1" t="s">
        <v>0</v>
      </c>
      <c r="H677" s="1" t="s">
        <v>0</v>
      </c>
      <c r="I677" s="1" t="s">
        <v>0</v>
      </c>
      <c r="J677" s="1" t="s">
        <v>0</v>
      </c>
      <c r="K677" s="1">
        <v>1.2</v>
      </c>
      <c r="L677" s="1">
        <v>0</v>
      </c>
      <c r="M677" s="1" t="s">
        <v>0</v>
      </c>
    </row>
    <row r="678" spans="1:13">
      <c r="A678" s="1">
        <v>16</v>
      </c>
      <c r="B678" s="1">
        <v>0</v>
      </c>
      <c r="C678" s="1">
        <v>0</v>
      </c>
      <c r="D678" s="1" t="s">
        <v>0</v>
      </c>
      <c r="E678" s="1">
        <v>0.2</v>
      </c>
      <c r="F678" s="1" t="s">
        <v>0</v>
      </c>
      <c r="G678" s="1" t="s">
        <v>0</v>
      </c>
      <c r="H678" s="1" t="s">
        <v>0</v>
      </c>
      <c r="I678" s="1" t="s">
        <v>0</v>
      </c>
      <c r="J678" s="1">
        <v>0.2</v>
      </c>
      <c r="K678" s="1">
        <v>61.6</v>
      </c>
      <c r="L678" s="1">
        <v>7.4</v>
      </c>
      <c r="M678" s="1">
        <v>0</v>
      </c>
    </row>
    <row r="679" spans="1:13">
      <c r="A679" s="1">
        <v>17</v>
      </c>
      <c r="B679" s="1" t="s">
        <v>0</v>
      </c>
      <c r="C679" s="1" t="s">
        <v>0</v>
      </c>
      <c r="D679" s="1">
        <v>0</v>
      </c>
      <c r="E679" s="1">
        <v>0.7</v>
      </c>
      <c r="F679" s="1" t="s">
        <v>0</v>
      </c>
      <c r="G679" s="1" t="s">
        <v>0</v>
      </c>
      <c r="H679" s="1">
        <v>0</v>
      </c>
      <c r="I679" s="1">
        <v>3.9</v>
      </c>
      <c r="J679" s="1" t="s">
        <v>0</v>
      </c>
      <c r="K679" s="1">
        <v>25</v>
      </c>
      <c r="L679" s="1">
        <v>10.6</v>
      </c>
      <c r="M679" s="1" t="s">
        <v>0</v>
      </c>
    </row>
    <row r="680" spans="1:13">
      <c r="A680" s="1">
        <v>18</v>
      </c>
      <c r="B680" s="1" t="s">
        <v>0</v>
      </c>
      <c r="C680" s="1">
        <v>0</v>
      </c>
      <c r="D680" s="1">
        <v>0</v>
      </c>
      <c r="E680" s="1" t="s">
        <v>0</v>
      </c>
      <c r="F680" s="1" t="s">
        <v>0</v>
      </c>
      <c r="G680" s="1" t="s">
        <v>0</v>
      </c>
      <c r="H680" s="1">
        <v>0</v>
      </c>
      <c r="I680" s="1" t="s">
        <v>0</v>
      </c>
      <c r="J680" s="1" t="s">
        <v>0</v>
      </c>
      <c r="K680" s="1" t="s">
        <v>0</v>
      </c>
      <c r="L680" s="1">
        <v>2.2999999999999998</v>
      </c>
      <c r="M680" s="1">
        <v>0</v>
      </c>
    </row>
    <row r="681" spans="1:13">
      <c r="A681" s="1">
        <v>19</v>
      </c>
      <c r="B681" s="1">
        <v>0</v>
      </c>
      <c r="C681" s="1">
        <v>0</v>
      </c>
      <c r="D681" s="1">
        <v>0</v>
      </c>
      <c r="E681" s="1" t="s">
        <v>0</v>
      </c>
      <c r="F681" s="1">
        <v>15</v>
      </c>
      <c r="G681" s="1" t="s">
        <v>0</v>
      </c>
      <c r="H681" s="1">
        <v>1</v>
      </c>
      <c r="I681" s="1">
        <v>0</v>
      </c>
      <c r="J681" s="1" t="s">
        <v>0</v>
      </c>
      <c r="K681" s="1" t="s">
        <v>0</v>
      </c>
      <c r="L681" s="1" t="s">
        <v>0</v>
      </c>
      <c r="M681" s="1">
        <v>0</v>
      </c>
    </row>
    <row r="682" spans="1:13">
      <c r="A682" s="1">
        <v>20</v>
      </c>
      <c r="B682" s="1">
        <v>0</v>
      </c>
      <c r="C682" s="1">
        <v>0</v>
      </c>
      <c r="D682" s="1" t="s">
        <v>0</v>
      </c>
      <c r="E682" s="1">
        <v>8.6999999999999993</v>
      </c>
      <c r="F682" s="1">
        <v>53.9</v>
      </c>
      <c r="G682" s="1" t="s">
        <v>0</v>
      </c>
      <c r="H682" s="1">
        <v>0.5</v>
      </c>
      <c r="I682" s="1">
        <v>91.9</v>
      </c>
      <c r="J682" s="1" t="s">
        <v>0</v>
      </c>
      <c r="K682" s="1" t="s">
        <v>0</v>
      </c>
      <c r="L682" s="1">
        <v>0.3</v>
      </c>
      <c r="M682" s="1" t="s">
        <v>0</v>
      </c>
    </row>
    <row r="683" spans="1:13">
      <c r="A683" s="1">
        <v>21</v>
      </c>
      <c r="B683" s="1" t="s">
        <v>0</v>
      </c>
      <c r="C683" s="1">
        <v>0.7</v>
      </c>
      <c r="D683" s="1" t="s">
        <v>0</v>
      </c>
      <c r="E683" s="1">
        <v>5.8</v>
      </c>
      <c r="F683" s="1">
        <v>4.9000000000000004</v>
      </c>
      <c r="G683" s="1" t="s">
        <v>0</v>
      </c>
      <c r="H683" s="1" t="s">
        <v>0</v>
      </c>
      <c r="I683" s="1">
        <v>6.1</v>
      </c>
      <c r="J683" s="1" t="s">
        <v>0</v>
      </c>
      <c r="K683" s="1" t="s">
        <v>0</v>
      </c>
      <c r="L683" s="1" t="s">
        <v>0</v>
      </c>
      <c r="M683" s="1" t="s">
        <v>0</v>
      </c>
    </row>
    <row r="684" spans="1:13">
      <c r="A684" s="1">
        <v>22</v>
      </c>
      <c r="B684" s="1" t="s">
        <v>0</v>
      </c>
      <c r="C684" s="1">
        <v>0.7</v>
      </c>
      <c r="D684" s="1">
        <v>0</v>
      </c>
      <c r="E684" s="1">
        <v>16.7</v>
      </c>
      <c r="F684" s="1">
        <v>0.6</v>
      </c>
      <c r="G684" s="1">
        <v>0</v>
      </c>
      <c r="H684" s="1">
        <v>9.1999999999999993</v>
      </c>
      <c r="I684" s="1">
        <v>10.3</v>
      </c>
      <c r="J684" s="1" t="s">
        <v>0</v>
      </c>
      <c r="K684" s="1">
        <v>39.4</v>
      </c>
      <c r="L684" s="1" t="s">
        <v>0</v>
      </c>
      <c r="M684" s="1" t="s">
        <v>0</v>
      </c>
    </row>
    <row r="685" spans="1:13">
      <c r="A685" s="1">
        <v>23</v>
      </c>
      <c r="B685" s="1">
        <v>0</v>
      </c>
      <c r="C685" s="1">
        <v>0.9</v>
      </c>
      <c r="D685" s="1" t="s">
        <v>0</v>
      </c>
      <c r="E685" s="1">
        <v>24.8</v>
      </c>
      <c r="F685" s="1">
        <v>14.5</v>
      </c>
      <c r="G685" s="1">
        <v>0</v>
      </c>
      <c r="H685" s="1">
        <v>0.4</v>
      </c>
      <c r="I685" s="1" t="s">
        <v>0</v>
      </c>
      <c r="J685" s="1" t="s">
        <v>0</v>
      </c>
      <c r="K685" s="1">
        <v>2.7</v>
      </c>
      <c r="L685" s="1" t="s">
        <v>0</v>
      </c>
      <c r="M685" s="1" t="s">
        <v>0</v>
      </c>
    </row>
    <row r="686" spans="1:13">
      <c r="A686" s="1">
        <v>24</v>
      </c>
      <c r="B686" s="1">
        <v>0</v>
      </c>
      <c r="C686" s="1">
        <v>0.1</v>
      </c>
      <c r="D686" s="1" t="s">
        <v>0</v>
      </c>
      <c r="E686" s="1" t="s">
        <v>0</v>
      </c>
      <c r="F686" s="1">
        <v>2.2000000000000002</v>
      </c>
      <c r="G686" s="1">
        <v>0</v>
      </c>
      <c r="H686" s="1">
        <v>8.1</v>
      </c>
      <c r="I686" s="1" t="s">
        <v>0</v>
      </c>
      <c r="J686" s="1" t="s">
        <v>0</v>
      </c>
      <c r="K686" s="1" t="s">
        <v>0</v>
      </c>
      <c r="L686" s="1">
        <v>0</v>
      </c>
      <c r="M686" s="1" t="s">
        <v>0</v>
      </c>
    </row>
    <row r="687" spans="1:13">
      <c r="A687" s="1">
        <v>25</v>
      </c>
      <c r="B687" s="1">
        <v>0.2</v>
      </c>
      <c r="C687" s="1">
        <v>0</v>
      </c>
      <c r="D687" s="1" t="s">
        <v>0</v>
      </c>
      <c r="E687" s="1">
        <v>15</v>
      </c>
      <c r="F687" s="1">
        <v>0.1</v>
      </c>
      <c r="G687" s="1">
        <v>0</v>
      </c>
      <c r="H687" s="1" t="s">
        <v>0</v>
      </c>
      <c r="I687" s="1" t="s">
        <v>0</v>
      </c>
      <c r="J687" s="1" t="s">
        <v>0</v>
      </c>
      <c r="K687" s="1" t="s">
        <v>0</v>
      </c>
      <c r="L687" s="1">
        <v>0</v>
      </c>
      <c r="M687" s="1" t="s">
        <v>0</v>
      </c>
    </row>
    <row r="688" spans="1:13">
      <c r="A688" s="1">
        <v>26</v>
      </c>
      <c r="B688" s="1">
        <v>0.2</v>
      </c>
      <c r="C688" s="1" t="s">
        <v>0</v>
      </c>
      <c r="D688" s="1">
        <v>0.4</v>
      </c>
      <c r="E688" s="1">
        <v>12.3</v>
      </c>
      <c r="F688" s="1">
        <v>1</v>
      </c>
      <c r="G688" s="1">
        <v>0.7</v>
      </c>
      <c r="H688" s="1">
        <v>0.2</v>
      </c>
      <c r="I688" s="1">
        <v>10.6</v>
      </c>
      <c r="J688" s="1" t="s">
        <v>0</v>
      </c>
      <c r="K688" s="1" t="s">
        <v>0</v>
      </c>
      <c r="L688" s="1" t="s">
        <v>0</v>
      </c>
      <c r="M688" s="1" t="s">
        <v>0</v>
      </c>
    </row>
    <row r="689" spans="1:13">
      <c r="A689" s="1">
        <v>27</v>
      </c>
      <c r="B689" s="1">
        <v>0</v>
      </c>
      <c r="C689" s="1" t="s">
        <v>0</v>
      </c>
      <c r="D689" s="1">
        <v>5.5</v>
      </c>
      <c r="E689" s="1" t="s">
        <v>0</v>
      </c>
      <c r="F689" s="1">
        <v>0</v>
      </c>
      <c r="G689" s="1" t="s">
        <v>0</v>
      </c>
      <c r="H689" s="1" t="s">
        <v>0</v>
      </c>
      <c r="I689" s="1">
        <v>0</v>
      </c>
      <c r="J689" s="1" t="s">
        <v>0</v>
      </c>
      <c r="K689" s="1" t="s">
        <v>0</v>
      </c>
      <c r="L689" s="1">
        <v>0.1</v>
      </c>
      <c r="M689" s="1" t="s">
        <v>0</v>
      </c>
    </row>
    <row r="690" spans="1:13">
      <c r="A690" s="1">
        <v>28</v>
      </c>
      <c r="B690" s="1" t="s">
        <v>0</v>
      </c>
      <c r="C690" s="1">
        <v>0.3</v>
      </c>
      <c r="D690" s="1">
        <v>1.6</v>
      </c>
      <c r="E690" s="1">
        <v>0</v>
      </c>
      <c r="F690" s="1">
        <v>5.8</v>
      </c>
      <c r="G690" s="1" t="s">
        <v>0</v>
      </c>
      <c r="H690" s="1">
        <v>0.1</v>
      </c>
      <c r="I690" s="1" t="s">
        <v>0</v>
      </c>
      <c r="J690" s="1" t="s">
        <v>0</v>
      </c>
      <c r="K690" s="1" t="s">
        <v>0</v>
      </c>
      <c r="L690" s="1" t="s">
        <v>0</v>
      </c>
      <c r="M690" s="1" t="s">
        <v>0</v>
      </c>
    </row>
    <row r="691" spans="1:13">
      <c r="A691" s="1">
        <v>29</v>
      </c>
      <c r="B691" s="1">
        <v>0</v>
      </c>
      <c r="D691" s="1">
        <v>0</v>
      </c>
      <c r="E691" s="1">
        <v>0</v>
      </c>
      <c r="F691" s="1">
        <v>18.2</v>
      </c>
      <c r="G691" s="1">
        <v>0.2</v>
      </c>
      <c r="H691" s="1">
        <v>43.5</v>
      </c>
      <c r="I691" s="1">
        <v>48.3</v>
      </c>
      <c r="J691" s="1" t="s">
        <v>0</v>
      </c>
      <c r="K691" s="1" t="s">
        <v>0</v>
      </c>
      <c r="L691" s="1" t="s">
        <v>0</v>
      </c>
      <c r="M691" s="1" t="s">
        <v>0</v>
      </c>
    </row>
    <row r="692" spans="1:13">
      <c r="A692" s="1">
        <v>30</v>
      </c>
      <c r="B692" s="1">
        <v>3.2</v>
      </c>
      <c r="D692" s="1">
        <v>2.4</v>
      </c>
      <c r="E692" s="1">
        <v>1.3</v>
      </c>
      <c r="F692" s="1" t="s">
        <v>0</v>
      </c>
      <c r="G692" s="1">
        <v>0.9</v>
      </c>
      <c r="H692" s="1">
        <v>3.3</v>
      </c>
      <c r="I692" s="1">
        <v>0.1</v>
      </c>
      <c r="J692" s="1" t="s">
        <v>0</v>
      </c>
      <c r="K692" s="1" t="s">
        <v>0</v>
      </c>
      <c r="L692" s="1" t="s">
        <v>0</v>
      </c>
      <c r="M692" s="1" t="s">
        <v>0</v>
      </c>
    </row>
    <row r="693" spans="1:13">
      <c r="A693" s="1">
        <v>31</v>
      </c>
      <c r="B693" s="1">
        <v>0.3</v>
      </c>
      <c r="D693" s="1">
        <v>0.1</v>
      </c>
      <c r="F693" s="1">
        <v>25.8</v>
      </c>
      <c r="H693" s="1">
        <v>1</v>
      </c>
      <c r="I693" s="1">
        <v>0.4</v>
      </c>
      <c r="K693" s="1">
        <v>0</v>
      </c>
      <c r="M693" s="1" t="s">
        <v>0</v>
      </c>
    </row>
    <row r="694" spans="1:13">
      <c r="A694" s="1">
        <f>A661+1</f>
        <v>1982</v>
      </c>
      <c r="B694" s="1" t="s">
        <v>2</v>
      </c>
      <c r="C694" s="1" t="s">
        <v>3</v>
      </c>
      <c r="D694" s="1" t="s">
        <v>4</v>
      </c>
      <c r="E694" s="1" t="s">
        <v>5</v>
      </c>
      <c r="F694" s="1" t="s">
        <v>6</v>
      </c>
      <c r="G694" s="1" t="s">
        <v>7</v>
      </c>
      <c r="H694" s="1" t="s">
        <v>8</v>
      </c>
      <c r="I694" s="1" t="s">
        <v>9</v>
      </c>
      <c r="J694" s="1" t="s">
        <v>10</v>
      </c>
      <c r="K694" s="1" t="s">
        <v>11</v>
      </c>
      <c r="L694" s="1" t="s">
        <v>12</v>
      </c>
      <c r="M694" s="1" t="s">
        <v>13</v>
      </c>
    </row>
    <row r="696" spans="1:13">
      <c r="A696" s="1">
        <v>1</v>
      </c>
      <c r="B696" s="1">
        <v>0</v>
      </c>
      <c r="C696" s="1" t="s">
        <v>0</v>
      </c>
      <c r="D696" s="1" t="s">
        <v>0</v>
      </c>
      <c r="E696" s="1">
        <v>4.3</v>
      </c>
      <c r="F696" s="1">
        <v>0</v>
      </c>
      <c r="G696" s="1" t="s">
        <v>0</v>
      </c>
      <c r="H696" s="1" t="s">
        <v>0</v>
      </c>
      <c r="I696" s="1" t="s">
        <v>0</v>
      </c>
      <c r="J696" s="1">
        <v>43.1</v>
      </c>
      <c r="K696" s="1" t="s">
        <v>0</v>
      </c>
      <c r="L696" s="1">
        <v>0</v>
      </c>
      <c r="M696" s="1" t="s">
        <v>0</v>
      </c>
    </row>
    <row r="697" spans="1:13">
      <c r="A697" s="1">
        <v>2</v>
      </c>
      <c r="B697" s="1">
        <v>0</v>
      </c>
      <c r="C697" s="1">
        <v>9.1999999999999993</v>
      </c>
      <c r="D697" s="1">
        <v>0</v>
      </c>
      <c r="E697" s="1">
        <v>2.5</v>
      </c>
      <c r="F697" s="1" t="s">
        <v>0</v>
      </c>
      <c r="G697" s="1">
        <v>0</v>
      </c>
      <c r="H697" s="1" t="s">
        <v>0</v>
      </c>
      <c r="I697" s="1" t="s">
        <v>0</v>
      </c>
      <c r="J697" s="1">
        <v>0.3</v>
      </c>
      <c r="K697" s="1">
        <v>0.2</v>
      </c>
      <c r="L697" s="1" t="s">
        <v>0</v>
      </c>
      <c r="M697" s="1">
        <v>0</v>
      </c>
    </row>
    <row r="698" spans="1:13">
      <c r="A698" s="1">
        <v>3</v>
      </c>
      <c r="B698" s="1" t="s">
        <v>0</v>
      </c>
      <c r="C698" s="1" t="s">
        <v>0</v>
      </c>
      <c r="D698" s="1">
        <v>0.4</v>
      </c>
      <c r="E698" s="1">
        <v>45.8</v>
      </c>
      <c r="F698" s="1" t="s">
        <v>0</v>
      </c>
      <c r="G698" s="1">
        <v>1.8</v>
      </c>
      <c r="H698" s="1">
        <v>12.7</v>
      </c>
      <c r="I698" s="1" t="s">
        <v>0</v>
      </c>
      <c r="J698" s="1">
        <v>67.3</v>
      </c>
      <c r="K698" s="1" t="s">
        <v>0</v>
      </c>
      <c r="L698" s="1">
        <v>10.5</v>
      </c>
      <c r="M698" s="1">
        <v>1.3</v>
      </c>
    </row>
    <row r="699" spans="1:13">
      <c r="A699" s="1">
        <v>4</v>
      </c>
      <c r="B699" s="1">
        <v>3</v>
      </c>
      <c r="C699" s="1" t="s">
        <v>0</v>
      </c>
      <c r="D699" s="1">
        <v>0.2</v>
      </c>
      <c r="E699" s="1">
        <v>5</v>
      </c>
      <c r="F699" s="1">
        <v>5.5</v>
      </c>
      <c r="G699" s="1">
        <v>17.8</v>
      </c>
      <c r="H699" s="1" t="s">
        <v>0</v>
      </c>
      <c r="I699" s="1">
        <v>4.7</v>
      </c>
      <c r="J699" s="1">
        <v>13.3</v>
      </c>
      <c r="K699" s="1" t="s">
        <v>0</v>
      </c>
      <c r="L699" s="1" t="s">
        <v>0</v>
      </c>
      <c r="M699" s="1" t="s">
        <v>0</v>
      </c>
    </row>
    <row r="700" spans="1:13">
      <c r="A700" s="1">
        <v>5</v>
      </c>
      <c r="B700" s="1">
        <v>0.4</v>
      </c>
      <c r="C700" s="1">
        <v>0</v>
      </c>
      <c r="D700" s="1">
        <v>0.8</v>
      </c>
      <c r="E700" s="1" t="s">
        <v>0</v>
      </c>
      <c r="F700" s="1">
        <v>24</v>
      </c>
      <c r="G700" s="1">
        <v>49.5</v>
      </c>
      <c r="H700" s="1">
        <v>0.5</v>
      </c>
      <c r="I700" s="1">
        <v>1.4</v>
      </c>
      <c r="J700" s="1">
        <v>0</v>
      </c>
      <c r="K700" s="1">
        <v>0.2</v>
      </c>
      <c r="L700" s="1" t="s">
        <v>0</v>
      </c>
      <c r="M700" s="1" t="s">
        <v>0</v>
      </c>
    </row>
    <row r="701" spans="1:13">
      <c r="A701" s="1">
        <v>6</v>
      </c>
      <c r="B701" s="1">
        <v>1.4</v>
      </c>
      <c r="C701" s="1">
        <v>16.3</v>
      </c>
      <c r="D701" s="1">
        <v>0</v>
      </c>
      <c r="E701" s="1" t="s">
        <v>0</v>
      </c>
      <c r="F701" s="1">
        <v>49</v>
      </c>
      <c r="G701" s="1">
        <v>38.200000000000003</v>
      </c>
      <c r="H701" s="1">
        <v>9.3000000000000007</v>
      </c>
      <c r="I701" s="1">
        <v>2.8</v>
      </c>
      <c r="J701" s="1">
        <v>20.8</v>
      </c>
      <c r="K701" s="1" t="s">
        <v>0</v>
      </c>
      <c r="L701" s="1">
        <v>0.3</v>
      </c>
      <c r="M701" s="1">
        <v>2</v>
      </c>
    </row>
    <row r="702" spans="1:13">
      <c r="A702" s="1">
        <v>7</v>
      </c>
      <c r="B702" s="1">
        <v>0.2</v>
      </c>
      <c r="C702" s="1">
        <v>3.2</v>
      </c>
      <c r="D702" s="1">
        <v>0.4</v>
      </c>
      <c r="E702" s="1" t="s">
        <v>0</v>
      </c>
      <c r="F702" s="1" t="s">
        <v>0</v>
      </c>
      <c r="G702" s="1">
        <v>0</v>
      </c>
      <c r="H702" s="1">
        <v>36</v>
      </c>
      <c r="I702" s="1" t="s">
        <v>0</v>
      </c>
      <c r="J702" s="1">
        <v>10.4</v>
      </c>
      <c r="K702" s="1">
        <v>2.2000000000000002</v>
      </c>
      <c r="L702" s="1">
        <v>7</v>
      </c>
      <c r="M702" s="1" t="s">
        <v>0</v>
      </c>
    </row>
    <row r="703" spans="1:13">
      <c r="A703" s="1">
        <v>8</v>
      </c>
      <c r="B703" s="1" t="s">
        <v>0</v>
      </c>
      <c r="C703" s="1">
        <v>1.6</v>
      </c>
      <c r="D703" s="1">
        <v>0.9</v>
      </c>
      <c r="E703" s="1">
        <v>2.2000000000000002</v>
      </c>
      <c r="F703" s="1" t="s">
        <v>0</v>
      </c>
      <c r="G703" s="1">
        <v>0</v>
      </c>
      <c r="H703" s="1">
        <v>0.1</v>
      </c>
      <c r="I703" s="1">
        <v>0.8</v>
      </c>
      <c r="J703" s="1">
        <v>28.8</v>
      </c>
      <c r="K703" s="1">
        <v>0.8</v>
      </c>
      <c r="L703" s="1" t="s">
        <v>0</v>
      </c>
      <c r="M703" s="1" t="s">
        <v>0</v>
      </c>
    </row>
    <row r="704" spans="1:13">
      <c r="A704" s="1">
        <v>9</v>
      </c>
      <c r="B704" s="1" t="s">
        <v>0</v>
      </c>
      <c r="C704" s="1">
        <v>2.1</v>
      </c>
      <c r="D704" s="1" t="s">
        <v>0</v>
      </c>
      <c r="E704" s="1" t="s">
        <v>0</v>
      </c>
      <c r="F704" s="1">
        <v>0</v>
      </c>
      <c r="G704" s="1">
        <v>0.1</v>
      </c>
      <c r="H704" s="1" t="s">
        <v>0</v>
      </c>
      <c r="I704" s="1">
        <v>70.599999999999994</v>
      </c>
      <c r="J704" s="1">
        <v>0.9</v>
      </c>
      <c r="K704" s="1">
        <v>0</v>
      </c>
      <c r="L704" s="1">
        <v>19.7</v>
      </c>
      <c r="M704" s="1" t="s">
        <v>0</v>
      </c>
    </row>
    <row r="705" spans="1:13">
      <c r="A705" s="1">
        <v>10</v>
      </c>
      <c r="B705" s="1" t="s">
        <v>0</v>
      </c>
      <c r="C705" s="1">
        <v>1.4</v>
      </c>
      <c r="D705" s="1">
        <v>0</v>
      </c>
      <c r="E705" s="1" t="s">
        <v>0</v>
      </c>
      <c r="F705" s="1" t="s">
        <v>0</v>
      </c>
      <c r="G705" s="1">
        <v>15.8</v>
      </c>
      <c r="H705" s="1">
        <v>78.400000000000006</v>
      </c>
      <c r="I705" s="1">
        <v>2.7</v>
      </c>
      <c r="J705" s="1" t="s">
        <v>0</v>
      </c>
      <c r="K705" s="1">
        <v>0.3</v>
      </c>
      <c r="L705" s="1" t="s">
        <v>0</v>
      </c>
      <c r="M705" s="1">
        <v>0</v>
      </c>
    </row>
    <row r="706" spans="1:13">
      <c r="A706" s="1">
        <v>11</v>
      </c>
      <c r="B706" s="1" t="s">
        <v>0</v>
      </c>
      <c r="C706" s="1" t="s">
        <v>0</v>
      </c>
      <c r="D706" s="1">
        <v>0</v>
      </c>
      <c r="E706" s="1">
        <v>0.1</v>
      </c>
      <c r="F706" s="1" t="s">
        <v>0</v>
      </c>
      <c r="G706" s="1">
        <v>38</v>
      </c>
      <c r="H706" s="1">
        <v>0.1</v>
      </c>
      <c r="I706" s="1">
        <v>10.199999999999999</v>
      </c>
      <c r="J706" s="1" t="s">
        <v>0</v>
      </c>
      <c r="K706" s="1" t="s">
        <v>0</v>
      </c>
      <c r="L706" s="1" t="s">
        <v>0</v>
      </c>
      <c r="M706" s="1">
        <v>2</v>
      </c>
    </row>
    <row r="707" spans="1:13">
      <c r="A707" s="1">
        <v>12</v>
      </c>
      <c r="B707" s="1">
        <v>0.1</v>
      </c>
      <c r="C707" s="1" t="s">
        <v>0</v>
      </c>
      <c r="D707" s="1">
        <v>0.7</v>
      </c>
      <c r="E707" s="1" t="s">
        <v>0</v>
      </c>
      <c r="F707" s="1" t="s">
        <v>0</v>
      </c>
      <c r="G707" s="1" t="s">
        <v>0</v>
      </c>
      <c r="H707" s="1">
        <v>0</v>
      </c>
      <c r="I707" s="1" t="s">
        <v>0</v>
      </c>
      <c r="J707" s="1" t="s">
        <v>0</v>
      </c>
      <c r="K707" s="1">
        <v>9.1999999999999993</v>
      </c>
      <c r="L707" s="1" t="s">
        <v>0</v>
      </c>
      <c r="M707" s="1" t="s">
        <v>0</v>
      </c>
    </row>
    <row r="708" spans="1:13">
      <c r="A708" s="1">
        <v>13</v>
      </c>
      <c r="B708" s="1" t="s">
        <v>0</v>
      </c>
      <c r="C708" s="1">
        <v>0</v>
      </c>
      <c r="D708" s="1">
        <v>0.8</v>
      </c>
      <c r="E708" s="1">
        <v>1.2</v>
      </c>
      <c r="F708" s="1">
        <v>0.6</v>
      </c>
      <c r="G708" s="1">
        <v>0</v>
      </c>
      <c r="H708" s="1" t="s">
        <v>0</v>
      </c>
      <c r="I708" s="1">
        <v>36.6</v>
      </c>
      <c r="J708" s="1">
        <v>31.1</v>
      </c>
      <c r="K708" s="1" t="s">
        <v>0</v>
      </c>
      <c r="L708" s="1" t="s">
        <v>0</v>
      </c>
      <c r="M708" s="1" t="s">
        <v>0</v>
      </c>
    </row>
    <row r="709" spans="1:13">
      <c r="A709" s="1">
        <v>14</v>
      </c>
      <c r="B709" s="1">
        <v>0.1</v>
      </c>
      <c r="C709" s="1">
        <v>0.4</v>
      </c>
      <c r="D709" s="1">
        <v>4.9000000000000004</v>
      </c>
      <c r="E709" s="1">
        <v>2.2999999999999998</v>
      </c>
      <c r="F709" s="1">
        <v>0.3</v>
      </c>
      <c r="G709" s="1" t="s">
        <v>0</v>
      </c>
      <c r="H709" s="1">
        <v>11.8</v>
      </c>
      <c r="I709" s="1">
        <v>72.900000000000006</v>
      </c>
      <c r="J709" s="1">
        <v>22.9</v>
      </c>
      <c r="K709" s="1" t="s">
        <v>0</v>
      </c>
      <c r="L709" s="1">
        <v>0</v>
      </c>
      <c r="M709" s="1" t="s">
        <v>0</v>
      </c>
    </row>
    <row r="710" spans="1:13">
      <c r="A710" s="1">
        <v>15</v>
      </c>
      <c r="B710" s="1" t="s">
        <v>0</v>
      </c>
      <c r="C710" s="1">
        <v>3.3</v>
      </c>
      <c r="D710" s="1">
        <v>2.8</v>
      </c>
      <c r="E710" s="1">
        <v>0</v>
      </c>
      <c r="F710" s="1" t="s">
        <v>0</v>
      </c>
      <c r="G710" s="1" t="s">
        <v>0</v>
      </c>
      <c r="H710" s="1" t="s">
        <v>0</v>
      </c>
      <c r="I710" s="1">
        <v>5.3</v>
      </c>
      <c r="J710" s="1" t="s">
        <v>0</v>
      </c>
      <c r="K710" s="1">
        <v>0</v>
      </c>
      <c r="L710" s="1">
        <v>25.5</v>
      </c>
      <c r="M710" s="1" t="s">
        <v>0</v>
      </c>
    </row>
    <row r="711" spans="1:13">
      <c r="A711" s="1">
        <v>16</v>
      </c>
      <c r="B711" s="1">
        <v>3.6</v>
      </c>
      <c r="C711" s="1">
        <v>0</v>
      </c>
      <c r="D711" s="1" t="s">
        <v>0</v>
      </c>
      <c r="E711" s="1" t="s">
        <v>0</v>
      </c>
      <c r="F711" s="1" t="s">
        <v>0</v>
      </c>
      <c r="G711" s="1" t="s">
        <v>0</v>
      </c>
      <c r="H711" s="1" t="s">
        <v>0</v>
      </c>
      <c r="I711" s="1">
        <v>2.2999999999999998</v>
      </c>
      <c r="J711" s="1">
        <v>0.1</v>
      </c>
      <c r="K711" s="1" t="s">
        <v>0</v>
      </c>
      <c r="L711" s="1">
        <v>53.9</v>
      </c>
      <c r="M711" s="1" t="s">
        <v>0</v>
      </c>
    </row>
    <row r="712" spans="1:13">
      <c r="A712" s="1">
        <v>17</v>
      </c>
      <c r="B712" s="1">
        <v>3.1</v>
      </c>
      <c r="C712" s="1">
        <v>0</v>
      </c>
      <c r="D712" s="1">
        <v>0</v>
      </c>
      <c r="E712" s="1">
        <v>0.3</v>
      </c>
      <c r="F712" s="1" t="s">
        <v>0</v>
      </c>
      <c r="G712" s="1" t="s">
        <v>0</v>
      </c>
      <c r="H712" s="1" t="s">
        <v>0</v>
      </c>
      <c r="I712" s="1">
        <v>0</v>
      </c>
      <c r="J712" s="1">
        <v>0</v>
      </c>
      <c r="K712" s="1" t="s">
        <v>0</v>
      </c>
      <c r="L712" s="1">
        <v>3.4</v>
      </c>
      <c r="M712" s="1" t="s">
        <v>0</v>
      </c>
    </row>
    <row r="713" spans="1:13">
      <c r="A713" s="1">
        <v>18</v>
      </c>
      <c r="B713" s="1">
        <v>1</v>
      </c>
      <c r="C713" s="1">
        <v>1.6</v>
      </c>
      <c r="D713" s="1">
        <v>0.2</v>
      </c>
      <c r="E713" s="1">
        <v>22.2</v>
      </c>
      <c r="F713" s="1">
        <v>0.2</v>
      </c>
      <c r="G713" s="1" t="s">
        <v>0</v>
      </c>
      <c r="H713" s="1">
        <v>11.6</v>
      </c>
      <c r="I713" s="1">
        <v>3.1</v>
      </c>
      <c r="J713" s="1">
        <v>0</v>
      </c>
      <c r="K713" s="1">
        <v>26.6</v>
      </c>
      <c r="L713" s="1">
        <v>0.2</v>
      </c>
      <c r="M713" s="1" t="s">
        <v>0</v>
      </c>
    </row>
    <row r="714" spans="1:13">
      <c r="A714" s="1">
        <v>19</v>
      </c>
      <c r="B714" s="1" t="s">
        <v>0</v>
      </c>
      <c r="C714" s="1">
        <v>1</v>
      </c>
      <c r="D714" s="1">
        <v>0</v>
      </c>
      <c r="E714" s="1">
        <v>0</v>
      </c>
      <c r="F714" s="1">
        <v>0</v>
      </c>
      <c r="G714" s="1" t="s">
        <v>0</v>
      </c>
      <c r="H714" s="1">
        <v>4.7</v>
      </c>
      <c r="I714" s="1">
        <v>65.5</v>
      </c>
      <c r="J714" s="1" t="s">
        <v>0</v>
      </c>
      <c r="K714" s="1">
        <v>2.2999999999999998</v>
      </c>
      <c r="L714" s="1" t="s">
        <v>0</v>
      </c>
      <c r="M714" s="1" t="s">
        <v>0</v>
      </c>
    </row>
    <row r="715" spans="1:13">
      <c r="A715" s="1">
        <v>20</v>
      </c>
      <c r="B715" s="1" t="s">
        <v>0</v>
      </c>
      <c r="C715" s="1">
        <v>1.5</v>
      </c>
      <c r="D715" s="1" t="s">
        <v>0</v>
      </c>
      <c r="E715" s="1">
        <v>2.2000000000000002</v>
      </c>
      <c r="F715" s="1" t="s">
        <v>0</v>
      </c>
      <c r="G715" s="1" t="s">
        <v>0</v>
      </c>
      <c r="H715" s="1">
        <v>75.900000000000006</v>
      </c>
      <c r="I715" s="1">
        <v>78.2</v>
      </c>
      <c r="J715" s="1" t="s">
        <v>0</v>
      </c>
      <c r="K715" s="1">
        <v>0.7</v>
      </c>
      <c r="L715" s="1">
        <v>0</v>
      </c>
      <c r="M715" s="1" t="s">
        <v>0</v>
      </c>
    </row>
    <row r="716" spans="1:13">
      <c r="A716" s="1">
        <v>21</v>
      </c>
      <c r="B716" s="1" t="s">
        <v>0</v>
      </c>
      <c r="C716" s="1">
        <v>0.1</v>
      </c>
      <c r="D716" s="1">
        <v>1.1000000000000001</v>
      </c>
      <c r="E716" s="1" t="s">
        <v>0</v>
      </c>
      <c r="F716" s="1" t="s">
        <v>0</v>
      </c>
      <c r="G716" s="1" t="s">
        <v>0</v>
      </c>
      <c r="H716" s="1">
        <v>0.3</v>
      </c>
      <c r="I716" s="1">
        <v>19.600000000000001</v>
      </c>
      <c r="J716" s="1">
        <v>3.6</v>
      </c>
      <c r="K716" s="1" t="s">
        <v>0</v>
      </c>
      <c r="L716" s="1" t="s">
        <v>0</v>
      </c>
      <c r="M716" s="1" t="s">
        <v>0</v>
      </c>
    </row>
    <row r="717" spans="1:13">
      <c r="A717" s="1">
        <v>22</v>
      </c>
      <c r="B717" s="1">
        <v>0</v>
      </c>
      <c r="C717" s="1">
        <v>0</v>
      </c>
      <c r="D717" s="1">
        <v>0</v>
      </c>
      <c r="E717" s="1" t="s">
        <v>0</v>
      </c>
      <c r="F717" s="1" t="s">
        <v>0</v>
      </c>
      <c r="G717" s="1" t="s">
        <v>0</v>
      </c>
      <c r="H717" s="1">
        <v>7.9</v>
      </c>
      <c r="I717" s="1" t="s">
        <v>0</v>
      </c>
      <c r="J717" s="1">
        <v>0.1</v>
      </c>
      <c r="K717" s="1">
        <v>9.6</v>
      </c>
      <c r="L717" s="1" t="s">
        <v>0</v>
      </c>
      <c r="M717" s="1" t="s">
        <v>0</v>
      </c>
    </row>
    <row r="718" spans="1:13">
      <c r="A718" s="1">
        <v>23</v>
      </c>
      <c r="B718" s="1" t="s">
        <v>0</v>
      </c>
      <c r="C718" s="1">
        <v>0</v>
      </c>
      <c r="D718" s="1">
        <v>0.7</v>
      </c>
      <c r="E718" s="1">
        <v>2.2999999999999998</v>
      </c>
      <c r="F718" s="1" t="s">
        <v>0</v>
      </c>
      <c r="G718" s="1">
        <v>2</v>
      </c>
      <c r="H718" s="1" t="s">
        <v>0</v>
      </c>
      <c r="I718" s="1" t="s">
        <v>0</v>
      </c>
      <c r="J718" s="1" t="s">
        <v>0</v>
      </c>
      <c r="K718" s="1" t="s">
        <v>0</v>
      </c>
      <c r="L718" s="1">
        <v>5.7</v>
      </c>
      <c r="M718" s="1" t="s">
        <v>0</v>
      </c>
    </row>
    <row r="719" spans="1:13">
      <c r="A719" s="1">
        <v>24</v>
      </c>
      <c r="B719" s="1">
        <v>0</v>
      </c>
      <c r="C719" s="1">
        <v>1.5</v>
      </c>
      <c r="D719" s="1">
        <v>0.3</v>
      </c>
      <c r="E719" s="1">
        <v>6.5</v>
      </c>
      <c r="F719" s="1" t="s">
        <v>0</v>
      </c>
      <c r="G719" s="1" t="s">
        <v>0</v>
      </c>
      <c r="H719" s="1" t="s">
        <v>0</v>
      </c>
      <c r="I719" s="1">
        <v>0</v>
      </c>
      <c r="J719" s="1">
        <v>56.7</v>
      </c>
      <c r="K719" s="1" t="s">
        <v>0</v>
      </c>
      <c r="L719" s="1">
        <v>0.5</v>
      </c>
      <c r="M719" s="1" t="s">
        <v>0</v>
      </c>
    </row>
    <row r="720" spans="1:13">
      <c r="A720" s="1">
        <v>25</v>
      </c>
      <c r="B720" s="1" t="s">
        <v>0</v>
      </c>
      <c r="C720" s="1">
        <v>0.2</v>
      </c>
      <c r="D720" s="1">
        <v>0.5</v>
      </c>
      <c r="E720" s="1">
        <v>0</v>
      </c>
      <c r="F720" s="1">
        <v>1.4</v>
      </c>
      <c r="G720" s="1" t="s">
        <v>0</v>
      </c>
      <c r="H720" s="1">
        <v>12.4</v>
      </c>
      <c r="I720" s="1" t="s">
        <v>0</v>
      </c>
      <c r="J720" s="1">
        <v>0</v>
      </c>
      <c r="K720" s="1" t="s">
        <v>0</v>
      </c>
      <c r="L720" s="1">
        <v>0.6</v>
      </c>
      <c r="M720" s="1">
        <v>0.5</v>
      </c>
    </row>
    <row r="721" spans="1:13">
      <c r="A721" s="1">
        <v>26</v>
      </c>
      <c r="B721" s="1" t="s">
        <v>0</v>
      </c>
      <c r="C721" s="1">
        <v>2.8</v>
      </c>
      <c r="D721" s="1">
        <v>3.1</v>
      </c>
      <c r="E721" s="1" t="s">
        <v>0</v>
      </c>
      <c r="F721" s="1">
        <v>1</v>
      </c>
      <c r="G721" s="1" t="s">
        <v>0</v>
      </c>
      <c r="H721" s="1">
        <v>2.4</v>
      </c>
      <c r="I721" s="1" t="s">
        <v>0</v>
      </c>
      <c r="J721" s="1">
        <v>3.6</v>
      </c>
      <c r="K721" s="1">
        <v>0.2</v>
      </c>
      <c r="L721" s="1" t="s">
        <v>0</v>
      </c>
      <c r="M721" s="1" t="s">
        <v>0</v>
      </c>
    </row>
    <row r="722" spans="1:13">
      <c r="A722" s="1">
        <v>27</v>
      </c>
      <c r="B722" s="1" t="s">
        <v>0</v>
      </c>
      <c r="C722" s="1">
        <v>0.7</v>
      </c>
      <c r="D722" s="1">
        <v>3.4</v>
      </c>
      <c r="E722" s="1">
        <v>0</v>
      </c>
      <c r="F722" s="1">
        <v>14.9</v>
      </c>
      <c r="G722" s="1">
        <v>0.6</v>
      </c>
      <c r="H722" s="1">
        <v>47.4</v>
      </c>
      <c r="I722" s="1" t="s">
        <v>0</v>
      </c>
      <c r="J722" s="1">
        <v>3.2</v>
      </c>
      <c r="K722" s="1">
        <v>0</v>
      </c>
      <c r="L722" s="1">
        <v>0.3</v>
      </c>
      <c r="M722" s="1" t="s">
        <v>0</v>
      </c>
    </row>
    <row r="723" spans="1:13">
      <c r="A723" s="1">
        <v>28</v>
      </c>
      <c r="B723" s="1" t="s">
        <v>0</v>
      </c>
      <c r="C723" s="1">
        <v>0</v>
      </c>
      <c r="D723" s="1">
        <v>8.1999999999999993</v>
      </c>
      <c r="E723" s="1">
        <v>0</v>
      </c>
      <c r="F723" s="1">
        <v>0.1</v>
      </c>
      <c r="G723" s="1">
        <v>4.8</v>
      </c>
      <c r="H723" s="1" t="s">
        <v>0</v>
      </c>
      <c r="I723" s="1">
        <v>1.8</v>
      </c>
      <c r="J723" s="1">
        <v>46.5</v>
      </c>
      <c r="K723" s="1" t="s">
        <v>0</v>
      </c>
      <c r="L723" s="1">
        <v>0.1</v>
      </c>
      <c r="M723" s="1" t="s">
        <v>0</v>
      </c>
    </row>
    <row r="724" spans="1:13">
      <c r="A724" s="1">
        <v>29</v>
      </c>
      <c r="B724" s="1">
        <v>0.2</v>
      </c>
      <c r="D724" s="1">
        <v>0.2</v>
      </c>
      <c r="E724" s="1" t="s">
        <v>0</v>
      </c>
      <c r="F724" s="1">
        <v>0</v>
      </c>
      <c r="G724" s="1" t="s">
        <v>0</v>
      </c>
      <c r="H724" s="1">
        <v>0</v>
      </c>
      <c r="I724" s="1" t="s">
        <v>0</v>
      </c>
      <c r="J724" s="1">
        <v>0.5</v>
      </c>
      <c r="K724" s="1" t="s">
        <v>0</v>
      </c>
      <c r="L724" s="1">
        <v>0.4</v>
      </c>
      <c r="M724" s="1" t="s">
        <v>0</v>
      </c>
    </row>
    <row r="725" spans="1:13">
      <c r="A725" s="1">
        <v>30</v>
      </c>
      <c r="B725" s="1">
        <v>1.2</v>
      </c>
      <c r="D725" s="1">
        <v>0.1</v>
      </c>
      <c r="E725" s="1" t="s">
        <v>0</v>
      </c>
      <c r="F725" s="1">
        <v>0.6</v>
      </c>
      <c r="G725" s="1" t="s">
        <v>0</v>
      </c>
      <c r="H725" s="1">
        <v>19.399999999999999</v>
      </c>
      <c r="I725" s="1" t="s">
        <v>0</v>
      </c>
      <c r="J725" s="1" t="s">
        <v>0</v>
      </c>
      <c r="K725" s="1" t="s">
        <v>0</v>
      </c>
      <c r="L725" s="1">
        <v>0</v>
      </c>
      <c r="M725" s="1" t="s">
        <v>0</v>
      </c>
    </row>
    <row r="726" spans="1:13">
      <c r="A726" s="1">
        <v>31</v>
      </c>
      <c r="B726" s="1" t="s">
        <v>0</v>
      </c>
      <c r="D726" s="1">
        <v>0.2</v>
      </c>
      <c r="F726" s="1">
        <v>0.8</v>
      </c>
      <c r="H726" s="1">
        <v>0</v>
      </c>
      <c r="I726" s="1" t="s">
        <v>0</v>
      </c>
      <c r="K726" s="1" t="s">
        <v>0</v>
      </c>
      <c r="M726" s="1" t="s">
        <v>0</v>
      </c>
    </row>
    <row r="727" spans="1:13">
      <c r="A727" s="1">
        <f>A694+1</f>
        <v>1983</v>
      </c>
      <c r="B727" s="1" t="s">
        <v>2</v>
      </c>
      <c r="C727" s="1" t="s">
        <v>3</v>
      </c>
      <c r="D727" s="1" t="s">
        <v>4</v>
      </c>
      <c r="E727" s="1" t="s">
        <v>5</v>
      </c>
      <c r="F727" s="1" t="s">
        <v>6</v>
      </c>
      <c r="G727" s="1" t="s">
        <v>7</v>
      </c>
      <c r="H727" s="1" t="s">
        <v>8</v>
      </c>
      <c r="I727" s="1" t="s">
        <v>9</v>
      </c>
      <c r="J727" s="1" t="s">
        <v>10</v>
      </c>
      <c r="K727" s="1" t="s">
        <v>11</v>
      </c>
      <c r="L727" s="1" t="s">
        <v>12</v>
      </c>
      <c r="M727" s="1" t="s">
        <v>13</v>
      </c>
    </row>
    <row r="729" spans="1:13">
      <c r="A729" s="1">
        <v>1</v>
      </c>
      <c r="B729" s="1" t="s">
        <v>0</v>
      </c>
      <c r="C729" s="1" t="s">
        <v>0</v>
      </c>
      <c r="D729" s="1">
        <v>15.3</v>
      </c>
      <c r="E729" s="1" t="s">
        <v>0</v>
      </c>
      <c r="F729" s="1">
        <v>20.6</v>
      </c>
      <c r="G729" s="1" t="s">
        <v>0</v>
      </c>
      <c r="H729" s="1">
        <v>0</v>
      </c>
      <c r="I729" s="1">
        <v>80.8</v>
      </c>
      <c r="J729" s="1" t="s">
        <v>0</v>
      </c>
      <c r="K729" s="1">
        <v>76.599999999999994</v>
      </c>
      <c r="L729" s="1" t="s">
        <v>0</v>
      </c>
      <c r="M729" s="1" t="s">
        <v>0</v>
      </c>
    </row>
    <row r="730" spans="1:13">
      <c r="A730" s="1">
        <v>2</v>
      </c>
      <c r="B730" s="1" t="s">
        <v>0</v>
      </c>
      <c r="C730" s="1" t="s">
        <v>0</v>
      </c>
      <c r="D730" s="1">
        <v>2.2999999999999998</v>
      </c>
      <c r="E730" s="1">
        <v>2.4</v>
      </c>
      <c r="F730" s="1" t="s">
        <v>0</v>
      </c>
      <c r="G730" s="1" t="s">
        <v>0</v>
      </c>
      <c r="H730" s="1" t="s">
        <v>0</v>
      </c>
      <c r="I730" s="1">
        <v>1</v>
      </c>
      <c r="J730" s="1">
        <v>3.3</v>
      </c>
      <c r="K730" s="1">
        <v>38</v>
      </c>
      <c r="L730" s="1" t="s">
        <v>0</v>
      </c>
      <c r="M730" s="1" t="s">
        <v>0</v>
      </c>
    </row>
    <row r="731" spans="1:13">
      <c r="A731" s="1">
        <v>3</v>
      </c>
      <c r="B731" s="1">
        <v>5</v>
      </c>
      <c r="C731" s="1" t="s">
        <v>0</v>
      </c>
      <c r="D731" s="1">
        <v>0.1</v>
      </c>
      <c r="E731" s="1">
        <v>0.2</v>
      </c>
      <c r="F731" s="1" t="s">
        <v>0</v>
      </c>
      <c r="G731" s="1" t="s">
        <v>0</v>
      </c>
      <c r="H731" s="1" t="s">
        <v>0</v>
      </c>
      <c r="I731" s="1">
        <v>82.9</v>
      </c>
      <c r="J731" s="1">
        <v>43.7</v>
      </c>
      <c r="K731" s="1">
        <v>22</v>
      </c>
      <c r="L731" s="1">
        <v>0</v>
      </c>
      <c r="M731" s="1" t="s">
        <v>0</v>
      </c>
    </row>
    <row r="732" spans="1:13">
      <c r="A732" s="1">
        <v>4</v>
      </c>
      <c r="B732" s="1">
        <v>14.2</v>
      </c>
      <c r="C732" s="1">
        <v>0</v>
      </c>
      <c r="D732" s="1">
        <v>0</v>
      </c>
      <c r="E732" s="1">
        <v>0.7</v>
      </c>
      <c r="F732" s="1">
        <v>1.1000000000000001</v>
      </c>
      <c r="G732" s="1" t="s">
        <v>0</v>
      </c>
      <c r="H732" s="1" t="s">
        <v>0</v>
      </c>
      <c r="I732" s="1">
        <v>2.9</v>
      </c>
      <c r="J732" s="1">
        <v>26.9</v>
      </c>
      <c r="K732" s="1">
        <v>142.1</v>
      </c>
      <c r="L732" s="1">
        <v>1.4</v>
      </c>
      <c r="M732" s="1" t="s">
        <v>0</v>
      </c>
    </row>
    <row r="733" spans="1:13">
      <c r="A733" s="1">
        <v>5</v>
      </c>
      <c r="B733" s="1">
        <v>12.2</v>
      </c>
      <c r="C733" s="1">
        <v>0</v>
      </c>
      <c r="D733" s="1">
        <v>0.1</v>
      </c>
      <c r="E733" s="1">
        <v>0.3</v>
      </c>
      <c r="F733" s="1">
        <v>0</v>
      </c>
      <c r="G733" s="1">
        <v>2.2999999999999998</v>
      </c>
      <c r="H733" s="1" t="s">
        <v>0</v>
      </c>
      <c r="I733" s="1">
        <v>3.9</v>
      </c>
      <c r="J733" s="1">
        <v>0</v>
      </c>
      <c r="K733" s="1">
        <v>27</v>
      </c>
      <c r="L733" s="1" t="s">
        <v>0</v>
      </c>
      <c r="M733" s="1" t="s">
        <v>0</v>
      </c>
    </row>
    <row r="734" spans="1:13">
      <c r="A734" s="1">
        <v>6</v>
      </c>
      <c r="B734" s="1">
        <v>0.5</v>
      </c>
      <c r="C734" s="1">
        <v>0.5</v>
      </c>
      <c r="D734" s="1">
        <v>1.2</v>
      </c>
      <c r="E734" s="1">
        <v>14.5</v>
      </c>
      <c r="F734" s="1" t="s">
        <v>0</v>
      </c>
      <c r="G734" s="1">
        <v>13.1</v>
      </c>
      <c r="H734" s="1">
        <v>0.2</v>
      </c>
      <c r="I734" s="1">
        <v>3.8</v>
      </c>
      <c r="J734" s="1">
        <v>34.4</v>
      </c>
      <c r="K734" s="1">
        <v>5.4</v>
      </c>
      <c r="L734" s="1" t="s">
        <v>0</v>
      </c>
      <c r="M734" s="1" t="s">
        <v>0</v>
      </c>
    </row>
    <row r="735" spans="1:13">
      <c r="A735" s="1">
        <v>7</v>
      </c>
      <c r="B735" s="1">
        <v>7.9</v>
      </c>
      <c r="C735" s="1">
        <v>0.5</v>
      </c>
      <c r="D735" s="1">
        <v>2.1</v>
      </c>
      <c r="E735" s="1">
        <v>0</v>
      </c>
      <c r="F735" s="1">
        <v>44</v>
      </c>
      <c r="G735" s="1">
        <v>0.1</v>
      </c>
      <c r="H735" s="1" t="s">
        <v>0</v>
      </c>
      <c r="I735" s="1">
        <v>8.5</v>
      </c>
      <c r="J735" s="1">
        <v>36.5</v>
      </c>
      <c r="K735" s="1" t="s">
        <v>0</v>
      </c>
      <c r="L735" s="1" t="s">
        <v>0</v>
      </c>
      <c r="M735" s="1" t="s">
        <v>0</v>
      </c>
    </row>
    <row r="736" spans="1:13">
      <c r="A736" s="1">
        <v>8</v>
      </c>
      <c r="B736" s="1">
        <v>9.5</v>
      </c>
      <c r="C736" s="1" t="s">
        <v>0</v>
      </c>
      <c r="D736" s="1">
        <v>0.1</v>
      </c>
      <c r="E736" s="1">
        <v>0.3</v>
      </c>
      <c r="F736" s="1" t="s">
        <v>0</v>
      </c>
      <c r="G736" s="1" t="s">
        <v>0</v>
      </c>
      <c r="H736" s="1">
        <v>3.2</v>
      </c>
      <c r="I736" s="1">
        <v>1</v>
      </c>
      <c r="J736" s="1" t="s">
        <v>0</v>
      </c>
      <c r="K736" s="1">
        <v>0</v>
      </c>
      <c r="L736" s="1">
        <v>3</v>
      </c>
      <c r="M736" s="1" t="s">
        <v>0</v>
      </c>
    </row>
    <row r="737" spans="1:13">
      <c r="A737" s="1">
        <v>9</v>
      </c>
      <c r="B737" s="1">
        <v>0</v>
      </c>
      <c r="C737" s="1">
        <v>0</v>
      </c>
      <c r="D737" s="1">
        <v>0.2</v>
      </c>
      <c r="E737" s="1" t="s">
        <v>0</v>
      </c>
      <c r="F737" s="1" t="s">
        <v>0</v>
      </c>
      <c r="G737" s="1">
        <v>0</v>
      </c>
      <c r="H737" s="1">
        <v>26.7</v>
      </c>
      <c r="I737" s="1" t="s">
        <v>0</v>
      </c>
      <c r="J737" s="1" t="s">
        <v>0</v>
      </c>
      <c r="K737" s="1">
        <v>0.3</v>
      </c>
      <c r="L737" s="1">
        <v>4.7</v>
      </c>
      <c r="M737" s="1" t="s">
        <v>0</v>
      </c>
    </row>
    <row r="738" spans="1:13">
      <c r="A738" s="1">
        <v>10</v>
      </c>
      <c r="B738" s="1" t="s">
        <v>0</v>
      </c>
      <c r="C738" s="1">
        <v>0.1</v>
      </c>
      <c r="D738" s="1">
        <v>0.5</v>
      </c>
      <c r="E738" s="1" t="s">
        <v>0</v>
      </c>
      <c r="F738" s="1" t="s">
        <v>0</v>
      </c>
      <c r="G738" s="1" t="s">
        <v>0</v>
      </c>
      <c r="H738" s="1" t="s">
        <v>0</v>
      </c>
      <c r="I738" s="1" t="s">
        <v>0</v>
      </c>
      <c r="J738" s="1" t="s">
        <v>0</v>
      </c>
      <c r="K738" s="1">
        <v>11.7</v>
      </c>
      <c r="L738" s="1">
        <v>0.8</v>
      </c>
      <c r="M738" s="1" t="s">
        <v>0</v>
      </c>
    </row>
    <row r="739" spans="1:13">
      <c r="A739" s="1">
        <v>11</v>
      </c>
      <c r="B739" s="1">
        <v>0.1</v>
      </c>
      <c r="C739" s="1">
        <v>2.7</v>
      </c>
      <c r="D739" s="1">
        <v>0.2</v>
      </c>
      <c r="E739" s="1" t="s">
        <v>0</v>
      </c>
      <c r="F739" s="1" t="s">
        <v>0</v>
      </c>
      <c r="G739" s="1" t="s">
        <v>0</v>
      </c>
      <c r="H739" s="1" t="s">
        <v>0</v>
      </c>
      <c r="I739" s="1" t="s">
        <v>0</v>
      </c>
      <c r="J739" s="1">
        <v>21</v>
      </c>
      <c r="K739" s="1">
        <v>1.7</v>
      </c>
      <c r="L739" s="1">
        <v>0.3</v>
      </c>
      <c r="M739" s="1" t="s">
        <v>0</v>
      </c>
    </row>
    <row r="740" spans="1:13">
      <c r="A740" s="1">
        <v>12</v>
      </c>
      <c r="B740" s="1" t="s">
        <v>0</v>
      </c>
      <c r="C740" s="1">
        <v>0.8</v>
      </c>
      <c r="D740" s="1">
        <v>0</v>
      </c>
      <c r="E740" s="1" t="s">
        <v>0</v>
      </c>
      <c r="F740" s="1" t="s">
        <v>0</v>
      </c>
      <c r="G740" s="1">
        <v>0</v>
      </c>
      <c r="H740" s="1" t="s">
        <v>0</v>
      </c>
      <c r="I740" s="1" t="s">
        <v>0</v>
      </c>
      <c r="J740" s="1">
        <v>26.6</v>
      </c>
      <c r="K740" s="1" t="s">
        <v>0</v>
      </c>
      <c r="L740" s="1">
        <v>53.2</v>
      </c>
      <c r="M740" s="1" t="s">
        <v>0</v>
      </c>
    </row>
    <row r="741" spans="1:13">
      <c r="A741" s="1">
        <v>13</v>
      </c>
      <c r="B741" s="1" t="s">
        <v>0</v>
      </c>
      <c r="C741" s="1">
        <v>0</v>
      </c>
      <c r="D741" s="1" t="s">
        <v>0</v>
      </c>
      <c r="E741" s="1" t="s">
        <v>0</v>
      </c>
      <c r="F741" s="1" t="s">
        <v>0</v>
      </c>
      <c r="G741" s="1" t="s">
        <v>0</v>
      </c>
      <c r="H741" s="1" t="s">
        <v>0</v>
      </c>
      <c r="I741" s="1" t="s">
        <v>0</v>
      </c>
      <c r="J741" s="1">
        <v>0.5</v>
      </c>
      <c r="K741" s="1" t="s">
        <v>0</v>
      </c>
      <c r="L741" s="1">
        <v>3.4</v>
      </c>
      <c r="M741" s="1" t="s">
        <v>0</v>
      </c>
    </row>
    <row r="742" spans="1:13">
      <c r="A742" s="1">
        <v>14</v>
      </c>
      <c r="B742" s="1" t="s">
        <v>0</v>
      </c>
      <c r="C742" s="1" t="s">
        <v>0</v>
      </c>
      <c r="D742" s="1">
        <v>0</v>
      </c>
      <c r="E742" s="1" t="s">
        <v>0</v>
      </c>
      <c r="F742" s="1" t="s">
        <v>0</v>
      </c>
      <c r="G742" s="1" t="s">
        <v>0</v>
      </c>
      <c r="H742" s="1" t="s">
        <v>0</v>
      </c>
      <c r="I742" s="1" t="s">
        <v>0</v>
      </c>
      <c r="J742" s="1" t="s">
        <v>0</v>
      </c>
      <c r="K742" s="1" t="s">
        <v>0</v>
      </c>
      <c r="L742" s="1">
        <v>0.2</v>
      </c>
      <c r="M742" s="1" t="s">
        <v>0</v>
      </c>
    </row>
    <row r="743" spans="1:13">
      <c r="A743" s="1">
        <v>15</v>
      </c>
      <c r="B743" s="1">
        <v>0.7</v>
      </c>
      <c r="C743" s="1">
        <v>0.3</v>
      </c>
      <c r="D743" s="1">
        <v>1</v>
      </c>
      <c r="E743" s="1" t="s">
        <v>0</v>
      </c>
      <c r="F743" s="1" t="s">
        <v>0</v>
      </c>
      <c r="G743" s="1" t="s">
        <v>0</v>
      </c>
      <c r="H743" s="1">
        <v>1.5</v>
      </c>
      <c r="I743" s="1">
        <v>12.2</v>
      </c>
      <c r="J743" s="1">
        <v>0</v>
      </c>
      <c r="K743" s="1" t="s">
        <v>0</v>
      </c>
      <c r="L743" s="1">
        <v>2.6</v>
      </c>
      <c r="M743" s="1">
        <v>0.1</v>
      </c>
    </row>
    <row r="744" spans="1:13">
      <c r="A744" s="1">
        <v>16</v>
      </c>
      <c r="B744" s="1">
        <v>0</v>
      </c>
      <c r="C744" s="1">
        <v>2.2000000000000002</v>
      </c>
      <c r="D744" s="1">
        <v>1.4</v>
      </c>
      <c r="E744" s="1">
        <v>0.6</v>
      </c>
      <c r="F744" s="1">
        <v>0</v>
      </c>
      <c r="G744" s="1" t="s">
        <v>0</v>
      </c>
      <c r="H744" s="1">
        <v>0.4</v>
      </c>
      <c r="I744" s="1">
        <v>32.6</v>
      </c>
      <c r="J744" s="1" t="s">
        <v>0</v>
      </c>
      <c r="K744" s="1" t="s">
        <v>0</v>
      </c>
      <c r="L744" s="1">
        <v>0</v>
      </c>
      <c r="M744" s="1" t="s">
        <v>0</v>
      </c>
    </row>
    <row r="745" spans="1:13">
      <c r="A745" s="1">
        <v>17</v>
      </c>
      <c r="B745" s="1">
        <v>0.2</v>
      </c>
      <c r="C745" s="1" t="s">
        <v>0</v>
      </c>
      <c r="D745" s="1">
        <v>4.5999999999999996</v>
      </c>
      <c r="E745" s="1">
        <v>0</v>
      </c>
      <c r="F745" s="1" t="s">
        <v>0</v>
      </c>
      <c r="G745" s="1" t="s">
        <v>0</v>
      </c>
      <c r="H745" s="1">
        <v>11.1</v>
      </c>
      <c r="I745" s="1" t="s">
        <v>0</v>
      </c>
      <c r="J745" s="1" t="s">
        <v>0</v>
      </c>
      <c r="K745" s="1">
        <v>9</v>
      </c>
      <c r="L745" s="1" t="s">
        <v>0</v>
      </c>
      <c r="M745" s="1">
        <v>0</v>
      </c>
    </row>
    <row r="746" spans="1:13">
      <c r="A746" s="1">
        <v>18</v>
      </c>
      <c r="B746" s="1">
        <v>0.5</v>
      </c>
      <c r="C746" s="1" t="s">
        <v>0</v>
      </c>
      <c r="D746" s="1">
        <v>0.1</v>
      </c>
      <c r="E746" s="1">
        <v>0</v>
      </c>
      <c r="F746" s="1" t="s">
        <v>0</v>
      </c>
      <c r="G746" s="1" t="s">
        <v>0</v>
      </c>
      <c r="H746" s="1">
        <v>124</v>
      </c>
      <c r="I746" s="1" t="s">
        <v>0</v>
      </c>
      <c r="J746" s="1">
        <v>0</v>
      </c>
      <c r="K746" s="1">
        <v>10.7</v>
      </c>
      <c r="L746" s="1" t="s">
        <v>0</v>
      </c>
      <c r="M746" s="1">
        <v>0.1</v>
      </c>
    </row>
    <row r="747" spans="1:13">
      <c r="A747" s="1">
        <v>19</v>
      </c>
      <c r="B747" s="1">
        <v>0</v>
      </c>
      <c r="C747" s="1" t="s">
        <v>0</v>
      </c>
      <c r="D747" s="1">
        <v>1.1000000000000001</v>
      </c>
      <c r="E747" s="1">
        <v>3.2</v>
      </c>
      <c r="F747" s="1" t="s">
        <v>0</v>
      </c>
      <c r="G747" s="1" t="s">
        <v>0</v>
      </c>
      <c r="H747" s="1">
        <v>0</v>
      </c>
      <c r="I747" s="1">
        <v>4.9000000000000004</v>
      </c>
      <c r="J747" s="1">
        <v>11.8</v>
      </c>
      <c r="K747" s="1">
        <v>23.4</v>
      </c>
      <c r="L747" s="1" t="s">
        <v>0</v>
      </c>
      <c r="M747" s="1" t="s">
        <v>0</v>
      </c>
    </row>
    <row r="748" spans="1:13">
      <c r="A748" s="1">
        <v>20</v>
      </c>
      <c r="B748" s="1" t="s">
        <v>0</v>
      </c>
      <c r="C748" s="1">
        <v>0.6</v>
      </c>
      <c r="D748" s="1">
        <v>0.3</v>
      </c>
      <c r="E748" s="1">
        <v>0.2</v>
      </c>
      <c r="F748" s="1" t="s">
        <v>0</v>
      </c>
      <c r="G748" s="1" t="s">
        <v>0</v>
      </c>
      <c r="H748" s="1" t="s">
        <v>0</v>
      </c>
      <c r="I748" s="1">
        <v>5.0999999999999996</v>
      </c>
      <c r="J748" s="1" t="s">
        <v>0</v>
      </c>
      <c r="K748" s="1" t="s">
        <v>0</v>
      </c>
      <c r="L748" s="1" t="s">
        <v>0</v>
      </c>
      <c r="M748" s="1">
        <v>0.1</v>
      </c>
    </row>
    <row r="749" spans="1:13">
      <c r="A749" s="1">
        <v>21</v>
      </c>
      <c r="B749" s="1">
        <v>6</v>
      </c>
      <c r="C749" s="1">
        <v>4.3</v>
      </c>
      <c r="D749" s="1">
        <v>0.2</v>
      </c>
      <c r="E749" s="1">
        <v>0</v>
      </c>
      <c r="F749" s="1" t="s">
        <v>0</v>
      </c>
      <c r="G749" s="1">
        <v>66.7</v>
      </c>
      <c r="H749" s="1" t="s">
        <v>0</v>
      </c>
      <c r="I749" s="1">
        <v>0.1</v>
      </c>
      <c r="J749" s="1" t="s">
        <v>0</v>
      </c>
      <c r="K749" s="1">
        <v>5</v>
      </c>
      <c r="L749" s="1" t="s">
        <v>0</v>
      </c>
      <c r="M749" s="1" t="s">
        <v>0</v>
      </c>
    </row>
    <row r="750" spans="1:13">
      <c r="A750" s="1">
        <v>22</v>
      </c>
      <c r="B750" s="1">
        <v>0.5</v>
      </c>
      <c r="C750" s="1">
        <v>0</v>
      </c>
      <c r="D750" s="1">
        <v>0.1</v>
      </c>
      <c r="E750" s="1">
        <v>0.5</v>
      </c>
      <c r="F750" s="1" t="s">
        <v>0</v>
      </c>
      <c r="G750" s="1">
        <v>2.5</v>
      </c>
      <c r="H750" s="1" t="s">
        <v>0</v>
      </c>
      <c r="I750" s="1">
        <v>0</v>
      </c>
      <c r="J750" s="1" t="s">
        <v>0</v>
      </c>
      <c r="K750" s="1" t="s">
        <v>0</v>
      </c>
      <c r="L750" s="1" t="s">
        <v>0</v>
      </c>
      <c r="M750" s="1">
        <v>0</v>
      </c>
    </row>
    <row r="751" spans="1:13">
      <c r="A751" s="1">
        <v>23</v>
      </c>
      <c r="B751" s="1" t="s">
        <v>0</v>
      </c>
      <c r="C751" s="1">
        <v>0.1</v>
      </c>
      <c r="D751" s="1" t="s">
        <v>0</v>
      </c>
      <c r="E751" s="1">
        <v>1.2</v>
      </c>
      <c r="F751" s="1" t="s">
        <v>0</v>
      </c>
      <c r="G751" s="1">
        <v>32.299999999999997</v>
      </c>
      <c r="H751" s="1">
        <v>4.7</v>
      </c>
      <c r="I751" s="1">
        <v>0.2</v>
      </c>
      <c r="J751" s="1" t="s">
        <v>0</v>
      </c>
      <c r="K751" s="1" t="s">
        <v>0</v>
      </c>
      <c r="L751" s="1" t="s">
        <v>0</v>
      </c>
      <c r="M751" s="1" t="s">
        <v>0</v>
      </c>
    </row>
    <row r="752" spans="1:13">
      <c r="A752" s="1">
        <v>24</v>
      </c>
      <c r="B752" s="1" t="s">
        <v>0</v>
      </c>
      <c r="C752" s="1">
        <v>0.8</v>
      </c>
      <c r="D752" s="1" t="s">
        <v>0</v>
      </c>
      <c r="E752" s="1">
        <v>11</v>
      </c>
      <c r="F752" s="1">
        <v>0</v>
      </c>
      <c r="G752" s="1" t="s">
        <v>0</v>
      </c>
      <c r="H752" s="1">
        <v>2.4</v>
      </c>
      <c r="I752" s="1">
        <v>3.2</v>
      </c>
      <c r="J752" s="1" t="s">
        <v>0</v>
      </c>
      <c r="K752" s="1" t="s">
        <v>0</v>
      </c>
      <c r="L752" s="1" t="s">
        <v>0</v>
      </c>
      <c r="M752" s="1" t="s">
        <v>0</v>
      </c>
    </row>
    <row r="753" spans="1:13">
      <c r="A753" s="1">
        <v>25</v>
      </c>
      <c r="B753" s="1" t="s">
        <v>0</v>
      </c>
      <c r="C753" s="1">
        <v>0.1</v>
      </c>
      <c r="D753" s="1" t="s">
        <v>0</v>
      </c>
      <c r="E753" s="1" t="s">
        <v>0</v>
      </c>
      <c r="F753" s="1">
        <v>0</v>
      </c>
      <c r="G753" s="1" t="s">
        <v>0</v>
      </c>
      <c r="H753" s="1">
        <v>1.7</v>
      </c>
      <c r="I753" s="1" t="s">
        <v>0</v>
      </c>
      <c r="J753" s="1" t="s">
        <v>0</v>
      </c>
      <c r="K753" s="1">
        <v>0</v>
      </c>
      <c r="L753" s="1" t="s">
        <v>0</v>
      </c>
      <c r="M753" s="1" t="s">
        <v>0</v>
      </c>
    </row>
    <row r="754" spans="1:13">
      <c r="A754" s="1">
        <v>26</v>
      </c>
      <c r="B754" s="1" t="s">
        <v>0</v>
      </c>
      <c r="C754" s="1">
        <v>1.6</v>
      </c>
      <c r="D754" s="1">
        <v>0</v>
      </c>
      <c r="E754" s="1">
        <v>0</v>
      </c>
      <c r="F754" s="1">
        <v>30.6</v>
      </c>
      <c r="G754" s="1" t="s">
        <v>0</v>
      </c>
      <c r="H754" s="1">
        <v>17</v>
      </c>
      <c r="I754" s="1" t="s">
        <v>0</v>
      </c>
      <c r="J754" s="1" t="s">
        <v>0</v>
      </c>
      <c r="K754" s="1">
        <v>1.3</v>
      </c>
      <c r="L754" s="1" t="s">
        <v>0</v>
      </c>
      <c r="M754" s="1" t="s">
        <v>0</v>
      </c>
    </row>
    <row r="755" spans="1:13">
      <c r="A755" s="1">
        <v>27</v>
      </c>
      <c r="B755" s="1" t="s">
        <v>0</v>
      </c>
      <c r="C755" s="1">
        <v>0.5</v>
      </c>
      <c r="D755" s="1">
        <v>1.6</v>
      </c>
      <c r="E755" s="1">
        <v>0</v>
      </c>
      <c r="F755" s="1">
        <v>0</v>
      </c>
      <c r="G755" s="1">
        <v>2.8</v>
      </c>
      <c r="H755" s="1">
        <v>16</v>
      </c>
      <c r="I755" s="1" t="s">
        <v>0</v>
      </c>
      <c r="J755" s="1">
        <v>0.5</v>
      </c>
      <c r="K755" s="1">
        <v>12.2</v>
      </c>
      <c r="L755" s="1" t="s">
        <v>0</v>
      </c>
      <c r="M755" s="1" t="s">
        <v>0</v>
      </c>
    </row>
    <row r="756" spans="1:13">
      <c r="A756" s="1">
        <v>28</v>
      </c>
      <c r="B756" s="1" t="s">
        <v>0</v>
      </c>
      <c r="C756" s="1">
        <v>13.3</v>
      </c>
      <c r="D756" s="1" t="s">
        <v>0</v>
      </c>
      <c r="E756" s="1" t="s">
        <v>0</v>
      </c>
      <c r="F756" s="1">
        <v>3.6</v>
      </c>
      <c r="G756" s="1">
        <v>0.7</v>
      </c>
      <c r="H756" s="1">
        <v>0</v>
      </c>
      <c r="I756" s="1" t="s">
        <v>0</v>
      </c>
      <c r="J756" s="1" t="s">
        <v>0</v>
      </c>
      <c r="K756" s="1">
        <v>19.8</v>
      </c>
      <c r="L756" s="1" t="s">
        <v>0</v>
      </c>
      <c r="M756" s="1">
        <v>9.8000000000000007</v>
      </c>
    </row>
    <row r="757" spans="1:13">
      <c r="A757" s="1">
        <v>29</v>
      </c>
      <c r="B757" s="1" t="s">
        <v>0</v>
      </c>
      <c r="D757" s="1" t="s">
        <v>0</v>
      </c>
      <c r="E757" s="1">
        <v>2.2999999999999998</v>
      </c>
      <c r="F757" s="1">
        <v>0</v>
      </c>
      <c r="G757" s="1">
        <v>0</v>
      </c>
      <c r="H757" s="1">
        <v>2.2000000000000002</v>
      </c>
      <c r="I757" s="1">
        <v>33.9</v>
      </c>
      <c r="J757" s="1" t="s">
        <v>0</v>
      </c>
      <c r="K757" s="1">
        <v>1.2</v>
      </c>
      <c r="L757" s="1" t="s">
        <v>0</v>
      </c>
      <c r="M757" s="1">
        <v>4.8</v>
      </c>
    </row>
    <row r="758" spans="1:13">
      <c r="A758" s="1">
        <v>30</v>
      </c>
      <c r="B758" s="1" t="s">
        <v>0</v>
      </c>
      <c r="D758" s="1" t="s">
        <v>0</v>
      </c>
      <c r="E758" s="1">
        <v>58.9</v>
      </c>
      <c r="F758" s="1">
        <v>2.5</v>
      </c>
      <c r="G758" s="1">
        <v>6.7</v>
      </c>
      <c r="H758" s="1">
        <v>2.8</v>
      </c>
      <c r="I758" s="1" t="s">
        <v>0</v>
      </c>
      <c r="J758" s="1" t="s">
        <v>0</v>
      </c>
      <c r="K758" s="1" t="s">
        <v>0</v>
      </c>
      <c r="L758" s="1" t="s">
        <v>0</v>
      </c>
      <c r="M758" s="1">
        <v>0</v>
      </c>
    </row>
    <row r="759" spans="1:13">
      <c r="A759" s="1">
        <v>31</v>
      </c>
      <c r="B759" s="1" t="s">
        <v>0</v>
      </c>
      <c r="D759" s="1" t="s">
        <v>0</v>
      </c>
      <c r="F759" s="1">
        <v>2.5</v>
      </c>
      <c r="H759" s="1">
        <v>5.0999999999999996</v>
      </c>
      <c r="I759" s="1" t="s">
        <v>0</v>
      </c>
      <c r="K759" s="1" t="s">
        <v>0</v>
      </c>
      <c r="M759" s="1" t="s">
        <v>0</v>
      </c>
    </row>
    <row r="760" spans="1:13">
      <c r="A760" s="1">
        <f>A727+1</f>
        <v>1984</v>
      </c>
      <c r="B760" s="1" t="s">
        <v>2</v>
      </c>
      <c r="C760" s="1" t="s">
        <v>3</v>
      </c>
      <c r="D760" s="1" t="s">
        <v>4</v>
      </c>
      <c r="E760" s="1" t="s">
        <v>5</v>
      </c>
      <c r="F760" s="1" t="s">
        <v>6</v>
      </c>
      <c r="G760" s="1" t="s">
        <v>7</v>
      </c>
      <c r="H760" s="1" t="s">
        <v>8</v>
      </c>
      <c r="I760" s="1" t="s">
        <v>9</v>
      </c>
      <c r="J760" s="1" t="s">
        <v>10</v>
      </c>
      <c r="K760" s="1" t="s">
        <v>11</v>
      </c>
      <c r="L760" s="1" t="s">
        <v>12</v>
      </c>
      <c r="M760" s="1" t="s">
        <v>13</v>
      </c>
    </row>
    <row r="762" spans="1:13">
      <c r="A762" s="1">
        <v>1</v>
      </c>
      <c r="B762" s="1" t="s">
        <v>0</v>
      </c>
      <c r="C762" s="1" t="s">
        <v>0</v>
      </c>
      <c r="D762" s="1" t="s">
        <v>0</v>
      </c>
      <c r="E762" s="1">
        <v>0.4</v>
      </c>
      <c r="F762" s="1">
        <v>1.2</v>
      </c>
      <c r="G762" s="1">
        <v>0</v>
      </c>
      <c r="H762" s="1">
        <v>1.4</v>
      </c>
      <c r="I762" s="1" t="s">
        <v>0</v>
      </c>
      <c r="J762" s="1" t="s">
        <v>0</v>
      </c>
      <c r="K762" s="1">
        <v>12.5</v>
      </c>
      <c r="L762" s="1" t="s">
        <v>0</v>
      </c>
      <c r="M762" s="1" t="s">
        <v>0</v>
      </c>
    </row>
    <row r="763" spans="1:13">
      <c r="A763" s="1">
        <v>2</v>
      </c>
      <c r="B763" s="1">
        <v>0</v>
      </c>
      <c r="C763" s="1">
        <v>1.8</v>
      </c>
      <c r="D763" s="1" t="s">
        <v>0</v>
      </c>
      <c r="E763" s="1">
        <v>0</v>
      </c>
      <c r="F763" s="1">
        <v>0.9</v>
      </c>
      <c r="G763" s="1">
        <v>36.1</v>
      </c>
      <c r="H763" s="1">
        <v>2.5</v>
      </c>
      <c r="I763" s="1" t="s">
        <v>0</v>
      </c>
      <c r="J763" s="1" t="s">
        <v>0</v>
      </c>
      <c r="K763" s="1">
        <v>10</v>
      </c>
      <c r="L763" s="1" t="s">
        <v>0</v>
      </c>
      <c r="M763" s="1" t="s">
        <v>0</v>
      </c>
    </row>
    <row r="764" spans="1:13">
      <c r="A764" s="1">
        <v>3</v>
      </c>
      <c r="B764" s="1">
        <v>0.2</v>
      </c>
      <c r="C764" s="1">
        <v>0.5</v>
      </c>
      <c r="D764" s="1">
        <v>0.2</v>
      </c>
      <c r="E764" s="1" t="s">
        <v>0</v>
      </c>
      <c r="F764" s="1">
        <v>0.9</v>
      </c>
      <c r="G764" s="1">
        <v>0.2</v>
      </c>
      <c r="H764" s="1">
        <v>26.8</v>
      </c>
      <c r="I764" s="1">
        <v>7.8</v>
      </c>
      <c r="J764" s="1" t="s">
        <v>0</v>
      </c>
      <c r="K764" s="1" t="s">
        <v>0</v>
      </c>
      <c r="L764" s="1" t="s">
        <v>0</v>
      </c>
      <c r="M764" s="1" t="s">
        <v>0</v>
      </c>
    </row>
    <row r="765" spans="1:13">
      <c r="A765" s="1">
        <v>4</v>
      </c>
      <c r="B765" s="1" t="s">
        <v>0</v>
      </c>
      <c r="C765" s="1">
        <v>1.9</v>
      </c>
      <c r="D765" s="1" t="s">
        <v>0</v>
      </c>
      <c r="E765" s="1" t="s">
        <v>0</v>
      </c>
      <c r="F765" s="1" t="s">
        <v>0</v>
      </c>
      <c r="G765" s="1" t="s">
        <v>0</v>
      </c>
      <c r="H765" s="1">
        <v>2.5</v>
      </c>
      <c r="I765" s="1" t="s">
        <v>0</v>
      </c>
      <c r="J765" s="1" t="s">
        <v>0</v>
      </c>
      <c r="K765" s="1" t="s">
        <v>0</v>
      </c>
      <c r="L765" s="1" t="s">
        <v>0</v>
      </c>
      <c r="M765" s="1">
        <v>0.5</v>
      </c>
    </row>
    <row r="766" spans="1:13">
      <c r="A766" s="1">
        <v>5</v>
      </c>
      <c r="B766" s="1" t="s">
        <v>0</v>
      </c>
      <c r="C766" s="1">
        <v>0.9</v>
      </c>
      <c r="D766" s="1">
        <v>0</v>
      </c>
      <c r="E766" s="1" t="s">
        <v>0</v>
      </c>
      <c r="F766" s="1">
        <v>0</v>
      </c>
      <c r="G766" s="1" t="s">
        <v>0</v>
      </c>
      <c r="H766" s="1">
        <v>41.6</v>
      </c>
      <c r="I766" s="1">
        <v>6.9</v>
      </c>
      <c r="J766" s="1" t="s">
        <v>0</v>
      </c>
      <c r="K766" s="1">
        <v>6.2</v>
      </c>
      <c r="L766" s="1" t="s">
        <v>0</v>
      </c>
      <c r="M766" s="1">
        <v>2.1</v>
      </c>
    </row>
    <row r="767" spans="1:13">
      <c r="A767" s="1">
        <v>6</v>
      </c>
      <c r="B767" s="1" t="s">
        <v>0</v>
      </c>
      <c r="C767" s="1" t="s">
        <v>0</v>
      </c>
      <c r="D767" s="1">
        <v>1</v>
      </c>
      <c r="E767" s="1">
        <v>0.1</v>
      </c>
      <c r="F767" s="1">
        <v>0</v>
      </c>
      <c r="G767" s="1">
        <v>0.2</v>
      </c>
      <c r="H767" s="1">
        <v>1.6</v>
      </c>
      <c r="I767" s="1">
        <v>68.3</v>
      </c>
      <c r="J767" s="1" t="s">
        <v>0</v>
      </c>
      <c r="K767" s="1">
        <v>0.4</v>
      </c>
      <c r="L767" s="1">
        <v>0.2</v>
      </c>
      <c r="M767" s="1" t="s">
        <v>0</v>
      </c>
    </row>
    <row r="768" spans="1:13">
      <c r="A768" s="1">
        <v>7</v>
      </c>
      <c r="B768" s="1" t="s">
        <v>0</v>
      </c>
      <c r="C768" s="1" t="s">
        <v>0</v>
      </c>
      <c r="D768" s="1">
        <v>2.2000000000000002</v>
      </c>
      <c r="E768" s="1">
        <v>6.3</v>
      </c>
      <c r="F768" s="1" t="s">
        <v>0</v>
      </c>
      <c r="G768" s="1">
        <v>0.3</v>
      </c>
      <c r="H768" s="1">
        <v>1</v>
      </c>
      <c r="I768" s="1">
        <v>26.8</v>
      </c>
      <c r="J768" s="1" t="s">
        <v>0</v>
      </c>
      <c r="K768" s="1" t="s">
        <v>0</v>
      </c>
      <c r="L768" s="1" t="s">
        <v>0</v>
      </c>
      <c r="M768" s="1" t="s">
        <v>0</v>
      </c>
    </row>
    <row r="769" spans="1:13">
      <c r="A769" s="1">
        <v>8</v>
      </c>
      <c r="B769" s="1" t="s">
        <v>0</v>
      </c>
      <c r="C769" s="1" t="s">
        <v>0</v>
      </c>
      <c r="D769" s="1">
        <v>1.5</v>
      </c>
      <c r="E769" s="1">
        <v>0.1</v>
      </c>
      <c r="F769" s="1" t="s">
        <v>0</v>
      </c>
      <c r="G769" s="1">
        <v>0</v>
      </c>
      <c r="H769" s="1">
        <v>2</v>
      </c>
      <c r="I769" s="1" t="s">
        <v>0</v>
      </c>
      <c r="J769" s="1">
        <v>12.7</v>
      </c>
      <c r="K769" s="1" t="s">
        <v>0</v>
      </c>
      <c r="L769" s="1">
        <v>0</v>
      </c>
      <c r="M769" s="1" t="s">
        <v>0</v>
      </c>
    </row>
    <row r="770" spans="1:13">
      <c r="A770" s="1">
        <v>9</v>
      </c>
      <c r="B770" s="1" t="s">
        <v>0</v>
      </c>
      <c r="C770" s="1">
        <v>0.2</v>
      </c>
      <c r="D770" s="1">
        <v>2.9</v>
      </c>
      <c r="E770" s="1">
        <v>9.4</v>
      </c>
      <c r="F770" s="1" t="s">
        <v>0</v>
      </c>
      <c r="G770" s="1" t="s">
        <v>0</v>
      </c>
      <c r="H770" s="1" t="s">
        <v>0</v>
      </c>
      <c r="I770" s="1">
        <v>15.6</v>
      </c>
      <c r="J770" s="1" t="s">
        <v>0</v>
      </c>
      <c r="K770" s="1">
        <v>0</v>
      </c>
      <c r="L770" s="1">
        <v>165.5</v>
      </c>
      <c r="M770" s="1" t="s">
        <v>0</v>
      </c>
    </row>
    <row r="771" spans="1:13">
      <c r="A771" s="1">
        <v>10</v>
      </c>
      <c r="B771" s="1" t="s">
        <v>0</v>
      </c>
      <c r="C771" s="1">
        <v>0</v>
      </c>
      <c r="D771" s="1">
        <v>0.1</v>
      </c>
      <c r="E771" s="1">
        <v>0.1</v>
      </c>
      <c r="F771" s="1" t="s">
        <v>0</v>
      </c>
      <c r="G771" s="1">
        <v>19.3</v>
      </c>
      <c r="H771" s="1">
        <v>3.3</v>
      </c>
      <c r="I771" s="1">
        <v>7</v>
      </c>
      <c r="J771" s="1" t="s">
        <v>0</v>
      </c>
      <c r="K771" s="1" t="s">
        <v>0</v>
      </c>
      <c r="L771" s="1">
        <v>39.4</v>
      </c>
      <c r="M771" s="1" t="s">
        <v>0</v>
      </c>
    </row>
    <row r="772" spans="1:13">
      <c r="A772" s="1">
        <v>11</v>
      </c>
      <c r="B772" s="1" t="s">
        <v>0</v>
      </c>
      <c r="C772" s="1">
        <v>1.1000000000000001</v>
      </c>
      <c r="D772" s="1">
        <v>0</v>
      </c>
      <c r="E772" s="1">
        <v>0</v>
      </c>
      <c r="F772" s="1">
        <v>0</v>
      </c>
      <c r="G772" s="1">
        <v>4.3</v>
      </c>
      <c r="H772" s="1">
        <v>0</v>
      </c>
      <c r="I772" s="1" t="s">
        <v>0</v>
      </c>
      <c r="J772" s="1" t="s">
        <v>0</v>
      </c>
      <c r="K772" s="1">
        <v>0</v>
      </c>
      <c r="L772" s="1">
        <v>0</v>
      </c>
      <c r="M772" s="1">
        <v>5.7</v>
      </c>
    </row>
    <row r="773" spans="1:13">
      <c r="A773" s="1">
        <v>12</v>
      </c>
      <c r="B773" s="1" t="s">
        <v>0</v>
      </c>
      <c r="C773" s="1">
        <v>0.9</v>
      </c>
      <c r="D773" s="1">
        <v>0</v>
      </c>
      <c r="E773" s="1">
        <v>1.7</v>
      </c>
      <c r="F773" s="1">
        <v>0</v>
      </c>
      <c r="G773" s="1">
        <v>1</v>
      </c>
      <c r="H773" s="1" t="s">
        <v>0</v>
      </c>
      <c r="I773" s="1">
        <v>2.9</v>
      </c>
      <c r="J773" s="1">
        <v>0.6</v>
      </c>
      <c r="K773" s="1">
        <v>4.5999999999999996</v>
      </c>
      <c r="L773" s="1">
        <v>1.2</v>
      </c>
      <c r="M773" s="1">
        <v>0.4</v>
      </c>
    </row>
    <row r="774" spans="1:13">
      <c r="A774" s="1">
        <v>13</v>
      </c>
      <c r="B774" s="1" t="s">
        <v>0</v>
      </c>
      <c r="C774" s="1">
        <v>0</v>
      </c>
      <c r="D774" s="1">
        <v>0.1</v>
      </c>
      <c r="E774" s="1">
        <v>8.6999999999999993</v>
      </c>
      <c r="F774" s="1" t="s">
        <v>0</v>
      </c>
      <c r="G774" s="1" t="s">
        <v>0</v>
      </c>
      <c r="H774" s="1" t="s">
        <v>0</v>
      </c>
      <c r="I774" s="1">
        <v>64.3</v>
      </c>
      <c r="J774" s="1" t="s">
        <v>0</v>
      </c>
      <c r="K774" s="1">
        <v>7.8</v>
      </c>
      <c r="L774" s="1">
        <v>16.8</v>
      </c>
      <c r="M774" s="1" t="s">
        <v>0</v>
      </c>
    </row>
    <row r="775" spans="1:13">
      <c r="A775" s="1">
        <v>14</v>
      </c>
      <c r="B775" s="1" t="s">
        <v>0</v>
      </c>
      <c r="C775" s="1">
        <v>1.3</v>
      </c>
      <c r="D775" s="1">
        <v>0.3</v>
      </c>
      <c r="E775" s="1">
        <v>0.2</v>
      </c>
      <c r="F775" s="1" t="s">
        <v>0</v>
      </c>
      <c r="G775" s="1" t="s">
        <v>0</v>
      </c>
      <c r="H775" s="1">
        <v>2.2999999999999998</v>
      </c>
      <c r="I775" s="1">
        <v>0</v>
      </c>
      <c r="J775" s="1">
        <v>0</v>
      </c>
      <c r="K775" s="1">
        <v>3.8</v>
      </c>
      <c r="L775" s="1">
        <v>23.6</v>
      </c>
      <c r="M775" s="1" t="s">
        <v>0</v>
      </c>
    </row>
    <row r="776" spans="1:13">
      <c r="A776" s="1">
        <v>15</v>
      </c>
      <c r="B776" s="1" t="s">
        <v>0</v>
      </c>
      <c r="C776" s="1">
        <v>0</v>
      </c>
      <c r="D776" s="1" t="s">
        <v>0</v>
      </c>
      <c r="E776" s="1">
        <v>0</v>
      </c>
      <c r="F776" s="1">
        <v>0</v>
      </c>
      <c r="G776" s="1" t="s">
        <v>0</v>
      </c>
      <c r="H776" s="1">
        <v>2.6</v>
      </c>
      <c r="I776" s="1">
        <v>10.8</v>
      </c>
      <c r="J776" s="1" t="s">
        <v>0</v>
      </c>
      <c r="K776" s="1">
        <v>35</v>
      </c>
      <c r="L776" s="1">
        <v>2.7</v>
      </c>
      <c r="M776" s="1" t="s">
        <v>0</v>
      </c>
    </row>
    <row r="777" spans="1:13">
      <c r="A777" s="1">
        <v>16</v>
      </c>
      <c r="B777" s="1">
        <v>0</v>
      </c>
      <c r="C777" s="1">
        <v>0</v>
      </c>
      <c r="D777" s="1">
        <v>0</v>
      </c>
      <c r="E777" s="1">
        <v>27</v>
      </c>
      <c r="F777" s="1">
        <v>2</v>
      </c>
      <c r="G777" s="1">
        <v>1.7</v>
      </c>
      <c r="H777" s="1" t="s">
        <v>0</v>
      </c>
      <c r="I777" s="1">
        <v>1</v>
      </c>
      <c r="J777" s="1" t="s">
        <v>0</v>
      </c>
      <c r="K777" s="1">
        <v>64.7</v>
      </c>
      <c r="L777" s="1" t="s">
        <v>0</v>
      </c>
      <c r="M777" s="1" t="s">
        <v>0</v>
      </c>
    </row>
    <row r="778" spans="1:13">
      <c r="A778" s="1">
        <v>17</v>
      </c>
      <c r="B778" s="1">
        <v>0</v>
      </c>
      <c r="C778" s="1">
        <v>0.4</v>
      </c>
      <c r="D778" s="1">
        <v>0.1</v>
      </c>
      <c r="E778" s="1">
        <v>0.9</v>
      </c>
      <c r="F778" s="1">
        <v>1.9</v>
      </c>
      <c r="G778" s="1" t="s">
        <v>0</v>
      </c>
      <c r="H778" s="1" t="s">
        <v>0</v>
      </c>
      <c r="I778" s="1">
        <v>2.2000000000000002</v>
      </c>
      <c r="J778" s="1">
        <v>3</v>
      </c>
      <c r="K778" s="1">
        <v>1</v>
      </c>
      <c r="L778" s="1" t="s">
        <v>0</v>
      </c>
      <c r="M778" s="1" t="s">
        <v>0</v>
      </c>
    </row>
    <row r="779" spans="1:13">
      <c r="A779" s="1">
        <v>18</v>
      </c>
      <c r="B779" s="1" t="s">
        <v>0</v>
      </c>
      <c r="C779" s="1">
        <v>0.4</v>
      </c>
      <c r="D779" s="1">
        <v>0.1</v>
      </c>
      <c r="E779" s="1" t="s">
        <v>0</v>
      </c>
      <c r="F779" s="1">
        <v>10.6</v>
      </c>
      <c r="G779" s="1">
        <v>1.1000000000000001</v>
      </c>
      <c r="H779" s="1" t="s">
        <v>0</v>
      </c>
      <c r="I779" s="1" t="s">
        <v>0</v>
      </c>
      <c r="J779" s="1">
        <v>123.5</v>
      </c>
      <c r="K779" s="1">
        <v>0</v>
      </c>
      <c r="L779" s="1" t="s">
        <v>0</v>
      </c>
      <c r="M779" s="1">
        <v>1</v>
      </c>
    </row>
    <row r="780" spans="1:13">
      <c r="A780" s="1">
        <v>19</v>
      </c>
      <c r="B780" s="1">
        <v>0</v>
      </c>
      <c r="C780" s="1">
        <v>0.1</v>
      </c>
      <c r="D780" s="1">
        <v>0.2</v>
      </c>
      <c r="E780" s="1">
        <v>0</v>
      </c>
      <c r="F780" s="1">
        <v>7</v>
      </c>
      <c r="G780" s="1">
        <v>23.2</v>
      </c>
      <c r="H780" s="1" t="s">
        <v>0</v>
      </c>
      <c r="I780" s="1" t="s">
        <v>0</v>
      </c>
      <c r="J780" s="1" t="s">
        <v>0</v>
      </c>
      <c r="K780" s="1">
        <v>0</v>
      </c>
      <c r="L780" s="1">
        <v>9.5</v>
      </c>
      <c r="M780" s="1">
        <v>0.2</v>
      </c>
    </row>
    <row r="781" spans="1:13">
      <c r="A781" s="1">
        <v>20</v>
      </c>
      <c r="B781" s="1">
        <v>0.6</v>
      </c>
      <c r="C781" s="1">
        <v>1</v>
      </c>
      <c r="D781" s="1">
        <v>1.3</v>
      </c>
      <c r="E781" s="1">
        <v>0.6</v>
      </c>
      <c r="F781" s="1">
        <v>0</v>
      </c>
      <c r="G781" s="1">
        <v>21.5</v>
      </c>
      <c r="H781" s="1">
        <v>0.3</v>
      </c>
      <c r="I781" s="1" t="s">
        <v>0</v>
      </c>
      <c r="J781" s="1">
        <v>7.3</v>
      </c>
      <c r="K781" s="1" t="s">
        <v>0</v>
      </c>
      <c r="L781" s="1" t="s">
        <v>0</v>
      </c>
      <c r="M781" s="1">
        <v>0.5</v>
      </c>
    </row>
    <row r="782" spans="1:13">
      <c r="A782" s="1">
        <v>21</v>
      </c>
      <c r="B782" s="1">
        <v>0.2</v>
      </c>
      <c r="C782" s="1">
        <v>4.2</v>
      </c>
      <c r="D782" s="1">
        <v>4.8</v>
      </c>
      <c r="E782" s="1">
        <v>0</v>
      </c>
      <c r="F782" s="1">
        <v>105.8</v>
      </c>
      <c r="G782" s="1">
        <v>67.7</v>
      </c>
      <c r="H782" s="1" t="s">
        <v>0</v>
      </c>
      <c r="I782" s="1" t="s">
        <v>0</v>
      </c>
      <c r="J782" s="1">
        <v>0.1</v>
      </c>
      <c r="K782" s="1" t="s">
        <v>0</v>
      </c>
      <c r="L782" s="1" t="s">
        <v>0</v>
      </c>
      <c r="M782" s="1">
        <v>2.6</v>
      </c>
    </row>
    <row r="783" spans="1:13">
      <c r="A783" s="1">
        <v>22</v>
      </c>
      <c r="B783" s="1" t="s">
        <v>0</v>
      </c>
      <c r="C783" s="1">
        <v>1.4</v>
      </c>
      <c r="D783" s="1">
        <v>0.9</v>
      </c>
      <c r="E783" s="1">
        <v>0</v>
      </c>
      <c r="F783" s="1" t="s">
        <v>0</v>
      </c>
      <c r="G783" s="1">
        <v>14.1</v>
      </c>
      <c r="H783" s="1" t="s">
        <v>0</v>
      </c>
      <c r="I783" s="1" t="s">
        <v>0</v>
      </c>
      <c r="J783" s="1">
        <v>5.2</v>
      </c>
      <c r="K783" s="1" t="s">
        <v>0</v>
      </c>
      <c r="L783" s="1" t="s">
        <v>0</v>
      </c>
      <c r="M783" s="1" t="s">
        <v>0</v>
      </c>
    </row>
    <row r="784" spans="1:13">
      <c r="A784" s="1">
        <v>23</v>
      </c>
      <c r="B784" s="1">
        <v>0</v>
      </c>
      <c r="C784" s="1">
        <v>2.9</v>
      </c>
      <c r="D784" s="1">
        <v>1.2</v>
      </c>
      <c r="E784" s="1">
        <v>1.3</v>
      </c>
      <c r="F784" s="1">
        <v>8.1</v>
      </c>
      <c r="G784" s="1">
        <v>1.4</v>
      </c>
      <c r="H784" s="1">
        <v>0.6</v>
      </c>
      <c r="I784" s="1" t="s">
        <v>0</v>
      </c>
      <c r="J784" s="1" t="s">
        <v>0</v>
      </c>
      <c r="K784" s="1" t="s">
        <v>0</v>
      </c>
      <c r="L784" s="1" t="s">
        <v>0</v>
      </c>
      <c r="M784" s="1" t="s">
        <v>0</v>
      </c>
    </row>
    <row r="785" spans="1:13">
      <c r="A785" s="1">
        <v>24</v>
      </c>
      <c r="B785" s="1">
        <v>0.1</v>
      </c>
      <c r="C785" s="1">
        <v>0</v>
      </c>
      <c r="D785" s="1">
        <v>0</v>
      </c>
      <c r="E785" s="1">
        <v>6</v>
      </c>
      <c r="F785" s="1">
        <v>0.9</v>
      </c>
      <c r="G785" s="1">
        <v>38.4</v>
      </c>
      <c r="H785" s="1">
        <v>0</v>
      </c>
      <c r="I785" s="1">
        <v>0.3</v>
      </c>
      <c r="J785" s="1" t="s">
        <v>0</v>
      </c>
      <c r="K785" s="1" t="s">
        <v>0</v>
      </c>
      <c r="L785" s="1" t="s">
        <v>0</v>
      </c>
      <c r="M785" s="1" t="s">
        <v>0</v>
      </c>
    </row>
    <row r="786" spans="1:13">
      <c r="A786" s="1">
        <v>25</v>
      </c>
      <c r="B786" s="1">
        <v>0</v>
      </c>
      <c r="C786" s="1">
        <v>0.8</v>
      </c>
      <c r="D786" s="1">
        <v>0</v>
      </c>
      <c r="E786" s="1">
        <v>0.5</v>
      </c>
      <c r="F786" s="1">
        <v>28.9</v>
      </c>
      <c r="G786" s="1">
        <v>0.7</v>
      </c>
      <c r="H786" s="1" t="s">
        <v>0</v>
      </c>
      <c r="I786" s="1">
        <v>28.6</v>
      </c>
      <c r="J786" s="1" t="s">
        <v>0</v>
      </c>
      <c r="K786" s="1" t="s">
        <v>0</v>
      </c>
      <c r="L786" s="1" t="s">
        <v>0</v>
      </c>
      <c r="M786" s="1" t="s">
        <v>0</v>
      </c>
    </row>
    <row r="787" spans="1:13">
      <c r="A787" s="1">
        <v>26</v>
      </c>
      <c r="B787" s="1" t="s">
        <v>0</v>
      </c>
      <c r="C787" s="1">
        <v>2.7</v>
      </c>
      <c r="D787" s="1">
        <v>0.3</v>
      </c>
      <c r="E787" s="1">
        <v>0</v>
      </c>
      <c r="F787" s="1">
        <v>26.9</v>
      </c>
      <c r="G787" s="1">
        <v>125.4</v>
      </c>
      <c r="H787" s="1" t="s">
        <v>0</v>
      </c>
      <c r="I787" s="1">
        <v>48.2</v>
      </c>
      <c r="J787" s="1">
        <v>1.1000000000000001</v>
      </c>
      <c r="K787" s="1" t="s">
        <v>0</v>
      </c>
      <c r="L787" s="1" t="s">
        <v>0</v>
      </c>
      <c r="M787" s="1" t="s">
        <v>0</v>
      </c>
    </row>
    <row r="788" spans="1:13">
      <c r="A788" s="1">
        <v>27</v>
      </c>
      <c r="B788" s="1">
        <v>0</v>
      </c>
      <c r="C788" s="1">
        <v>0</v>
      </c>
      <c r="D788" s="1">
        <v>4.8</v>
      </c>
      <c r="E788" s="1">
        <v>0</v>
      </c>
      <c r="F788" s="1" t="s">
        <v>0</v>
      </c>
      <c r="G788" s="1">
        <v>0.6</v>
      </c>
      <c r="H788" s="1">
        <v>0.7</v>
      </c>
      <c r="I788" s="1">
        <v>28.6</v>
      </c>
      <c r="J788" s="1">
        <v>1.2</v>
      </c>
      <c r="K788" s="1" t="s">
        <v>0</v>
      </c>
      <c r="L788" s="1" t="s">
        <v>0</v>
      </c>
      <c r="M788" s="1">
        <v>0.1</v>
      </c>
    </row>
    <row r="789" spans="1:13">
      <c r="A789" s="1">
        <v>28</v>
      </c>
      <c r="B789" s="1">
        <v>0.2</v>
      </c>
      <c r="C789" s="1">
        <v>1.1000000000000001</v>
      </c>
      <c r="D789" s="1">
        <v>4.5</v>
      </c>
      <c r="E789" s="1">
        <v>57.7</v>
      </c>
      <c r="F789" s="1">
        <v>7.8</v>
      </c>
      <c r="G789" s="1">
        <v>21.9</v>
      </c>
      <c r="H789" s="1">
        <v>9.1999999999999993</v>
      </c>
      <c r="I789" s="1">
        <v>0</v>
      </c>
      <c r="J789" s="1">
        <v>15</v>
      </c>
      <c r="K789" s="1" t="s">
        <v>0</v>
      </c>
      <c r="L789" s="1" t="s">
        <v>0</v>
      </c>
      <c r="M789" s="1">
        <v>0</v>
      </c>
    </row>
    <row r="790" spans="1:13">
      <c r="A790" s="1">
        <v>29</v>
      </c>
      <c r="B790" s="1">
        <v>0.9</v>
      </c>
      <c r="C790" s="1" t="s">
        <v>0</v>
      </c>
      <c r="D790" s="1" t="s">
        <v>0</v>
      </c>
      <c r="E790" s="1">
        <v>1.5</v>
      </c>
      <c r="F790" s="1" t="s">
        <v>0</v>
      </c>
      <c r="G790" s="1">
        <v>19.3</v>
      </c>
      <c r="H790" s="1">
        <v>0</v>
      </c>
      <c r="I790" s="1" t="s">
        <v>0</v>
      </c>
      <c r="J790" s="1">
        <v>13.8</v>
      </c>
      <c r="K790" s="1" t="s">
        <v>0</v>
      </c>
      <c r="L790" s="1" t="s">
        <v>0</v>
      </c>
      <c r="M790" s="1" t="s">
        <v>0</v>
      </c>
    </row>
    <row r="791" spans="1:13">
      <c r="A791" s="1">
        <v>30</v>
      </c>
      <c r="B791" s="1">
        <v>0</v>
      </c>
      <c r="D791" s="1">
        <v>0.6</v>
      </c>
      <c r="E791" s="1">
        <v>7.3</v>
      </c>
      <c r="F791" s="1">
        <v>0</v>
      </c>
      <c r="G791" s="1">
        <v>0.7</v>
      </c>
      <c r="H791" s="1" t="s">
        <v>0</v>
      </c>
      <c r="I791" s="1" t="s">
        <v>0</v>
      </c>
      <c r="J791" s="1">
        <v>53.5</v>
      </c>
      <c r="K791" s="1" t="s">
        <v>0</v>
      </c>
      <c r="L791" s="1" t="s">
        <v>0</v>
      </c>
      <c r="M791" s="1" t="s">
        <v>0</v>
      </c>
    </row>
    <row r="792" spans="1:13">
      <c r="A792" s="1">
        <v>31</v>
      </c>
      <c r="B792" s="1">
        <v>0</v>
      </c>
      <c r="D792" s="1">
        <v>0.7</v>
      </c>
      <c r="F792" s="1">
        <v>2.5</v>
      </c>
      <c r="H792" s="1">
        <v>9</v>
      </c>
      <c r="I792" s="1" t="s">
        <v>0</v>
      </c>
      <c r="K792" s="1" t="s">
        <v>0</v>
      </c>
      <c r="M792" s="1" t="s">
        <v>0</v>
      </c>
    </row>
    <row r="793" spans="1:13">
      <c r="A793" s="1">
        <f>A760+1</f>
        <v>1985</v>
      </c>
      <c r="B793" s="1" t="s">
        <v>2</v>
      </c>
      <c r="C793" s="1" t="s">
        <v>3</v>
      </c>
      <c r="D793" s="1" t="s">
        <v>4</v>
      </c>
      <c r="E793" s="1" t="s">
        <v>5</v>
      </c>
      <c r="F793" s="1" t="s">
        <v>6</v>
      </c>
      <c r="G793" s="1" t="s">
        <v>7</v>
      </c>
      <c r="H793" s="1" t="s">
        <v>8</v>
      </c>
      <c r="I793" s="1" t="s">
        <v>9</v>
      </c>
      <c r="J793" s="1" t="s">
        <v>10</v>
      </c>
      <c r="K793" s="1" t="s">
        <v>11</v>
      </c>
      <c r="L793" s="1" t="s">
        <v>12</v>
      </c>
      <c r="M793" s="1" t="s">
        <v>13</v>
      </c>
    </row>
    <row r="795" spans="1:13">
      <c r="A795" s="1">
        <v>1</v>
      </c>
      <c r="B795" s="1">
        <v>1.2</v>
      </c>
      <c r="C795" s="1">
        <v>0.1</v>
      </c>
      <c r="D795" s="1">
        <v>1.1000000000000001</v>
      </c>
      <c r="E795" s="1">
        <v>0.1</v>
      </c>
      <c r="F795" s="1">
        <v>0.2</v>
      </c>
      <c r="G795" s="1">
        <v>1</v>
      </c>
      <c r="H795" s="1">
        <v>1</v>
      </c>
      <c r="I795" s="1" t="s">
        <v>0</v>
      </c>
      <c r="J795" s="1" t="s">
        <v>0</v>
      </c>
      <c r="K795" s="1">
        <v>0</v>
      </c>
      <c r="L795" s="1" t="s">
        <v>0</v>
      </c>
      <c r="M795" s="1" t="s">
        <v>0</v>
      </c>
    </row>
    <row r="796" spans="1:13">
      <c r="A796" s="1">
        <v>2</v>
      </c>
      <c r="B796" s="1">
        <v>1.9</v>
      </c>
      <c r="C796" s="1" t="s">
        <v>0</v>
      </c>
      <c r="D796" s="1">
        <v>0.9</v>
      </c>
      <c r="E796" s="1">
        <v>4.4000000000000004</v>
      </c>
      <c r="F796" s="1">
        <v>0</v>
      </c>
      <c r="G796" s="1">
        <v>1</v>
      </c>
      <c r="H796" s="1">
        <v>1</v>
      </c>
      <c r="I796" s="1">
        <v>2</v>
      </c>
      <c r="J796" s="1">
        <v>0.3</v>
      </c>
      <c r="K796" s="1" t="s">
        <v>0</v>
      </c>
      <c r="L796" s="1" t="s">
        <v>0</v>
      </c>
      <c r="M796" s="1" t="s">
        <v>0</v>
      </c>
    </row>
    <row r="797" spans="1:13">
      <c r="A797" s="1">
        <v>3</v>
      </c>
      <c r="B797" s="1">
        <v>0.6</v>
      </c>
      <c r="C797" s="1">
        <v>0</v>
      </c>
      <c r="D797" s="1">
        <v>3</v>
      </c>
      <c r="E797" s="1">
        <v>0.2</v>
      </c>
      <c r="F797" s="1">
        <v>3</v>
      </c>
      <c r="G797" s="1" t="s">
        <v>0</v>
      </c>
      <c r="H797" s="1">
        <v>1.4</v>
      </c>
      <c r="I797" s="1">
        <v>0.2</v>
      </c>
      <c r="J797" s="1">
        <v>1.5</v>
      </c>
      <c r="K797" s="1">
        <v>0</v>
      </c>
      <c r="L797" s="1">
        <v>0</v>
      </c>
      <c r="M797" s="1" t="s">
        <v>0</v>
      </c>
    </row>
    <row r="798" spans="1:13">
      <c r="A798" s="1">
        <v>4</v>
      </c>
      <c r="B798" s="1">
        <v>0.8</v>
      </c>
      <c r="C798" s="1">
        <v>0.6</v>
      </c>
      <c r="D798" s="1">
        <v>0.6</v>
      </c>
      <c r="E798" s="1" t="s">
        <v>0</v>
      </c>
      <c r="F798" s="1" t="s">
        <v>0</v>
      </c>
      <c r="G798" s="1">
        <v>36.700000000000003</v>
      </c>
      <c r="H798" s="1" t="s">
        <v>0</v>
      </c>
      <c r="I798" s="1" t="s">
        <v>0</v>
      </c>
      <c r="J798" s="1">
        <v>0.4</v>
      </c>
      <c r="K798" s="1" t="s">
        <v>0</v>
      </c>
      <c r="L798" s="1">
        <v>0</v>
      </c>
      <c r="M798" s="1" t="s">
        <v>0</v>
      </c>
    </row>
    <row r="799" spans="1:13">
      <c r="A799" s="1">
        <v>5</v>
      </c>
      <c r="B799" s="1">
        <v>0.2</v>
      </c>
      <c r="C799" s="1">
        <v>1.5</v>
      </c>
      <c r="D799" s="1" t="s">
        <v>0</v>
      </c>
      <c r="E799" s="1" t="s">
        <v>0</v>
      </c>
      <c r="F799" s="1" t="s">
        <v>0</v>
      </c>
      <c r="G799" s="1">
        <v>0</v>
      </c>
      <c r="H799" s="1">
        <v>6.7</v>
      </c>
      <c r="I799" s="1" t="s">
        <v>0</v>
      </c>
      <c r="J799" s="1" t="s">
        <v>0</v>
      </c>
      <c r="K799" s="1" t="s">
        <v>0</v>
      </c>
      <c r="L799" s="1">
        <v>0</v>
      </c>
      <c r="M799" s="1" t="s">
        <v>0</v>
      </c>
    </row>
    <row r="800" spans="1:13">
      <c r="A800" s="1">
        <v>6</v>
      </c>
      <c r="B800" s="1">
        <v>0.4</v>
      </c>
      <c r="C800" s="1">
        <v>0.4</v>
      </c>
      <c r="D800" s="1">
        <v>0</v>
      </c>
      <c r="E800" s="1">
        <v>0.1</v>
      </c>
      <c r="F800" s="1" t="s">
        <v>0</v>
      </c>
      <c r="G800" s="1">
        <v>21.5</v>
      </c>
      <c r="H800" s="1">
        <v>0.5</v>
      </c>
      <c r="I800" s="1" t="s">
        <v>0</v>
      </c>
      <c r="J800" s="1" t="s">
        <v>0</v>
      </c>
      <c r="K800" s="1" t="s">
        <v>0</v>
      </c>
      <c r="L800" s="1" t="s">
        <v>0</v>
      </c>
      <c r="M800" s="1" t="s">
        <v>0</v>
      </c>
    </row>
    <row r="801" spans="1:13">
      <c r="A801" s="1">
        <v>7</v>
      </c>
      <c r="B801" s="1">
        <v>1.3</v>
      </c>
      <c r="C801" s="1" t="s">
        <v>0</v>
      </c>
      <c r="D801" s="1">
        <v>2.9</v>
      </c>
      <c r="E801" s="1">
        <v>2.6</v>
      </c>
      <c r="F801" s="1">
        <v>7.8</v>
      </c>
      <c r="G801" s="1" t="s">
        <v>0</v>
      </c>
      <c r="H801" s="1">
        <v>1.5</v>
      </c>
      <c r="I801" s="1" t="s">
        <v>0</v>
      </c>
      <c r="J801" s="1">
        <v>14.1</v>
      </c>
      <c r="K801" s="1" t="s">
        <v>0</v>
      </c>
      <c r="L801" s="1" t="s">
        <v>0</v>
      </c>
      <c r="M801" s="1" t="s">
        <v>0</v>
      </c>
    </row>
    <row r="802" spans="1:13">
      <c r="A802" s="1">
        <v>8</v>
      </c>
      <c r="B802" s="1">
        <v>0.2</v>
      </c>
      <c r="C802" s="1" t="s">
        <v>0</v>
      </c>
      <c r="D802" s="1">
        <v>1.8</v>
      </c>
      <c r="E802" s="1">
        <v>1.3</v>
      </c>
      <c r="F802" s="1" t="s">
        <v>0</v>
      </c>
      <c r="G802" s="1" t="s">
        <v>0</v>
      </c>
      <c r="H802" s="1">
        <v>2.4</v>
      </c>
      <c r="I802" s="1">
        <v>3.8</v>
      </c>
      <c r="J802" s="1">
        <v>38.5</v>
      </c>
      <c r="K802" s="1" t="s">
        <v>0</v>
      </c>
      <c r="L802" s="1" t="s">
        <v>0</v>
      </c>
      <c r="M802" s="1" t="s">
        <v>0</v>
      </c>
    </row>
    <row r="803" spans="1:13">
      <c r="A803" s="1">
        <v>9</v>
      </c>
      <c r="B803" s="1">
        <v>0.3</v>
      </c>
      <c r="C803" s="1" t="s">
        <v>0</v>
      </c>
      <c r="D803" s="1">
        <v>12.2</v>
      </c>
      <c r="E803" s="1">
        <v>35.6</v>
      </c>
      <c r="F803" s="1" t="s">
        <v>0</v>
      </c>
      <c r="G803" s="1" t="s">
        <v>0</v>
      </c>
      <c r="H803" s="1">
        <v>44</v>
      </c>
      <c r="I803" s="1">
        <v>0</v>
      </c>
      <c r="J803" s="1" t="s">
        <v>0</v>
      </c>
      <c r="K803" s="1" t="s">
        <v>0</v>
      </c>
      <c r="L803" s="1" t="s">
        <v>0</v>
      </c>
      <c r="M803" s="1" t="s">
        <v>0</v>
      </c>
    </row>
    <row r="804" spans="1:13">
      <c r="A804" s="1">
        <v>10</v>
      </c>
      <c r="B804" s="1" t="s">
        <v>0</v>
      </c>
      <c r="C804" s="1" t="s">
        <v>0</v>
      </c>
      <c r="D804" s="1">
        <v>2</v>
      </c>
      <c r="E804" s="1" t="s">
        <v>0</v>
      </c>
      <c r="F804" s="1" t="s">
        <v>0</v>
      </c>
      <c r="G804" s="1" t="s">
        <v>0</v>
      </c>
      <c r="H804" s="1">
        <v>24.3</v>
      </c>
      <c r="I804" s="1" t="s">
        <v>0</v>
      </c>
      <c r="J804" s="1">
        <v>27.5</v>
      </c>
      <c r="K804" s="1" t="s">
        <v>0</v>
      </c>
      <c r="L804" s="1" t="s">
        <v>0</v>
      </c>
      <c r="M804" s="1" t="s">
        <v>0</v>
      </c>
    </row>
    <row r="805" spans="1:13">
      <c r="A805" s="1">
        <v>11</v>
      </c>
      <c r="B805" s="1">
        <v>1.4</v>
      </c>
      <c r="C805" s="1">
        <v>0.8</v>
      </c>
      <c r="D805" s="1">
        <v>6.2</v>
      </c>
      <c r="E805" s="1">
        <v>0</v>
      </c>
      <c r="F805" s="1" t="s">
        <v>0</v>
      </c>
      <c r="G805" s="1" t="s">
        <v>0</v>
      </c>
      <c r="H805" s="1">
        <v>15.6</v>
      </c>
      <c r="I805" s="1" t="s">
        <v>0</v>
      </c>
      <c r="J805" s="1">
        <v>106.9</v>
      </c>
      <c r="K805" s="1" t="s">
        <v>0</v>
      </c>
      <c r="L805" s="1" t="s">
        <v>0</v>
      </c>
      <c r="M805" s="1">
        <v>0.1</v>
      </c>
    </row>
    <row r="806" spans="1:13">
      <c r="A806" s="1">
        <v>12</v>
      </c>
      <c r="B806" s="1">
        <v>0.7</v>
      </c>
      <c r="C806" s="1">
        <v>1</v>
      </c>
      <c r="D806" s="1" t="s">
        <v>0</v>
      </c>
      <c r="E806" s="1">
        <v>0</v>
      </c>
      <c r="F806" s="1">
        <v>1</v>
      </c>
      <c r="G806" s="1">
        <v>41.4</v>
      </c>
      <c r="H806" s="1">
        <v>0.1</v>
      </c>
      <c r="I806" s="1" t="s">
        <v>0</v>
      </c>
      <c r="J806" s="1">
        <v>112.4</v>
      </c>
      <c r="K806" s="1" t="s">
        <v>0</v>
      </c>
      <c r="L806" s="1" t="s">
        <v>0</v>
      </c>
      <c r="M806" s="1" t="s">
        <v>0</v>
      </c>
    </row>
    <row r="807" spans="1:13">
      <c r="A807" s="1">
        <v>13</v>
      </c>
      <c r="B807" s="1" t="s">
        <v>0</v>
      </c>
      <c r="C807" s="1">
        <v>1.9</v>
      </c>
      <c r="D807" s="1">
        <v>0</v>
      </c>
      <c r="E807" s="1">
        <v>57.3</v>
      </c>
      <c r="F807" s="1">
        <v>3.3</v>
      </c>
      <c r="G807" s="1">
        <v>0</v>
      </c>
      <c r="H807" s="1" t="s">
        <v>0</v>
      </c>
      <c r="I807" s="1">
        <v>24.5</v>
      </c>
      <c r="J807" s="1">
        <v>45.5</v>
      </c>
      <c r="K807" s="1" t="s">
        <v>0</v>
      </c>
      <c r="L807" s="1">
        <v>15.3</v>
      </c>
      <c r="M807" s="1" t="s">
        <v>0</v>
      </c>
    </row>
    <row r="808" spans="1:13">
      <c r="A808" s="1">
        <v>14</v>
      </c>
      <c r="B808" s="1" t="s">
        <v>0</v>
      </c>
      <c r="C808" s="1">
        <v>6.2</v>
      </c>
      <c r="D808" s="1" t="s">
        <v>0</v>
      </c>
      <c r="E808" s="1">
        <v>1.6</v>
      </c>
      <c r="F808" s="1">
        <v>0.4</v>
      </c>
      <c r="G808" s="1">
        <v>0</v>
      </c>
      <c r="H808" s="1" t="s">
        <v>0</v>
      </c>
      <c r="I808" s="1">
        <v>1.5</v>
      </c>
      <c r="J808" s="1" t="s">
        <v>0</v>
      </c>
      <c r="K808" s="1">
        <v>3.6</v>
      </c>
      <c r="L808" s="1">
        <v>2.1</v>
      </c>
      <c r="M808" s="1">
        <v>0.1</v>
      </c>
    </row>
    <row r="809" spans="1:13">
      <c r="A809" s="1">
        <v>15</v>
      </c>
      <c r="B809" s="1" t="s">
        <v>0</v>
      </c>
      <c r="C809" s="1">
        <v>0</v>
      </c>
      <c r="D809" s="1" t="s">
        <v>0</v>
      </c>
      <c r="E809" s="1">
        <v>1.6</v>
      </c>
      <c r="F809" s="1">
        <v>2.2000000000000002</v>
      </c>
      <c r="G809" s="1">
        <v>0</v>
      </c>
      <c r="H809" s="1">
        <v>7</v>
      </c>
      <c r="I809" s="1">
        <v>24.7</v>
      </c>
      <c r="J809" s="1">
        <v>6.4</v>
      </c>
      <c r="K809" s="1" t="s">
        <v>0</v>
      </c>
      <c r="L809" s="1">
        <v>12.9</v>
      </c>
      <c r="M809" s="1" t="s">
        <v>0</v>
      </c>
    </row>
    <row r="810" spans="1:13">
      <c r="A810" s="1">
        <v>16</v>
      </c>
      <c r="B810" s="1">
        <v>0.6</v>
      </c>
      <c r="C810" s="1">
        <v>2.4</v>
      </c>
      <c r="D810" s="1" t="s">
        <v>0</v>
      </c>
      <c r="E810" s="1" t="s">
        <v>0</v>
      </c>
      <c r="F810" s="1">
        <v>1</v>
      </c>
      <c r="G810" s="1">
        <v>1.2</v>
      </c>
      <c r="H810" s="1" t="s">
        <v>0</v>
      </c>
      <c r="I810" s="1" t="s">
        <v>0</v>
      </c>
      <c r="J810" s="1" t="s">
        <v>0</v>
      </c>
      <c r="K810" s="1">
        <v>0.4</v>
      </c>
      <c r="L810" s="1">
        <v>5.2</v>
      </c>
      <c r="M810" s="1" t="s">
        <v>0</v>
      </c>
    </row>
    <row r="811" spans="1:13">
      <c r="A811" s="1">
        <v>17</v>
      </c>
      <c r="B811" s="1">
        <v>3.1</v>
      </c>
      <c r="C811" s="1">
        <v>12.4</v>
      </c>
      <c r="D811" s="1">
        <v>0</v>
      </c>
      <c r="E811" s="1">
        <v>0.1</v>
      </c>
      <c r="F811" s="1">
        <v>10.199999999999999</v>
      </c>
      <c r="G811" s="1">
        <v>14.7</v>
      </c>
      <c r="H811" s="1" t="s">
        <v>0</v>
      </c>
      <c r="I811" s="1">
        <v>0.8</v>
      </c>
      <c r="J811" s="1" t="s">
        <v>0</v>
      </c>
      <c r="K811" s="1" t="s">
        <v>0</v>
      </c>
      <c r="L811" s="1" t="s">
        <v>0</v>
      </c>
      <c r="M811" s="1" t="s">
        <v>0</v>
      </c>
    </row>
    <row r="812" spans="1:13">
      <c r="A812" s="1">
        <v>18</v>
      </c>
      <c r="B812" s="1" t="s">
        <v>0</v>
      </c>
      <c r="C812" s="1">
        <v>8.6999999999999993</v>
      </c>
      <c r="D812" s="1">
        <v>0.1</v>
      </c>
      <c r="E812" s="1">
        <v>0</v>
      </c>
      <c r="F812" s="1" t="s">
        <v>0</v>
      </c>
      <c r="G812" s="1">
        <v>56</v>
      </c>
      <c r="H812" s="1" t="s">
        <v>0</v>
      </c>
      <c r="I812" s="1" t="s">
        <v>0</v>
      </c>
      <c r="J812" s="1" t="s">
        <v>0</v>
      </c>
      <c r="K812" s="1">
        <v>45.9</v>
      </c>
      <c r="L812" s="1" t="s">
        <v>0</v>
      </c>
      <c r="M812" s="1">
        <v>0</v>
      </c>
    </row>
    <row r="813" spans="1:13">
      <c r="A813" s="1">
        <v>19</v>
      </c>
      <c r="B813" s="1" t="s">
        <v>0</v>
      </c>
      <c r="C813" s="1">
        <v>0</v>
      </c>
      <c r="D813" s="1">
        <v>0</v>
      </c>
      <c r="E813" s="1">
        <v>0.2</v>
      </c>
      <c r="F813" s="1" t="s">
        <v>0</v>
      </c>
      <c r="G813" s="1">
        <v>6.2</v>
      </c>
      <c r="H813" s="1">
        <v>6</v>
      </c>
      <c r="I813" s="1" t="s">
        <v>0</v>
      </c>
      <c r="J813" s="1">
        <v>15.7</v>
      </c>
      <c r="K813" s="1" t="s">
        <v>0</v>
      </c>
      <c r="L813" s="1" t="s">
        <v>0</v>
      </c>
      <c r="M813" s="1" t="s">
        <v>0</v>
      </c>
    </row>
    <row r="814" spans="1:13">
      <c r="A814" s="1">
        <v>20</v>
      </c>
      <c r="B814" s="1">
        <v>0</v>
      </c>
      <c r="C814" s="1">
        <v>0.5</v>
      </c>
      <c r="D814" s="1">
        <v>0.2</v>
      </c>
      <c r="E814" s="1" t="s">
        <v>0</v>
      </c>
      <c r="F814" s="1" t="s">
        <v>0</v>
      </c>
      <c r="G814" s="1">
        <v>12.3</v>
      </c>
      <c r="H814" s="1" t="s">
        <v>0</v>
      </c>
      <c r="I814" s="1">
        <v>0.2</v>
      </c>
      <c r="J814" s="1" t="s">
        <v>0</v>
      </c>
      <c r="K814" s="1" t="s">
        <v>0</v>
      </c>
      <c r="L814" s="1" t="s">
        <v>0</v>
      </c>
      <c r="M814" s="1" t="s">
        <v>0</v>
      </c>
    </row>
    <row r="815" spans="1:13">
      <c r="A815" s="1">
        <v>21</v>
      </c>
      <c r="B815" s="1" t="s">
        <v>0</v>
      </c>
      <c r="C815" s="1">
        <v>0.2</v>
      </c>
      <c r="D815" s="1">
        <v>0</v>
      </c>
      <c r="E815" s="1" t="s">
        <v>0</v>
      </c>
      <c r="F815" s="1" t="s">
        <v>0</v>
      </c>
      <c r="G815" s="1">
        <v>18.600000000000001</v>
      </c>
      <c r="H815" s="1">
        <v>0.7</v>
      </c>
      <c r="I815" s="1">
        <v>1.3</v>
      </c>
      <c r="J815" s="1" t="s">
        <v>0</v>
      </c>
      <c r="K815" s="1">
        <v>14.3</v>
      </c>
      <c r="L815" s="1" t="s">
        <v>0</v>
      </c>
      <c r="M815" s="1">
        <v>0</v>
      </c>
    </row>
    <row r="816" spans="1:13">
      <c r="A816" s="1">
        <v>22</v>
      </c>
      <c r="B816" s="1">
        <v>0.1</v>
      </c>
      <c r="C816" s="1">
        <v>0.2</v>
      </c>
      <c r="D816" s="1">
        <v>0</v>
      </c>
      <c r="E816" s="1" t="s">
        <v>0</v>
      </c>
      <c r="F816" s="1" t="s">
        <v>0</v>
      </c>
      <c r="G816" s="1">
        <v>1.4</v>
      </c>
      <c r="H816" s="1">
        <v>0.5</v>
      </c>
      <c r="I816" s="1">
        <v>0.2</v>
      </c>
      <c r="J816" s="1">
        <v>0</v>
      </c>
      <c r="K816" s="1">
        <v>26.5</v>
      </c>
      <c r="L816" s="1" t="s">
        <v>0</v>
      </c>
      <c r="M816" s="1" t="s">
        <v>0</v>
      </c>
    </row>
    <row r="817" spans="1:13">
      <c r="A817" s="1">
        <v>23</v>
      </c>
      <c r="B817" s="1">
        <v>0.5</v>
      </c>
      <c r="C817" s="1">
        <v>0</v>
      </c>
      <c r="D817" s="1">
        <v>1.2</v>
      </c>
      <c r="E817" s="1">
        <v>0</v>
      </c>
      <c r="F817" s="1" t="s">
        <v>0</v>
      </c>
      <c r="G817" s="1" t="s">
        <v>0</v>
      </c>
      <c r="H817" s="1" t="s">
        <v>0</v>
      </c>
      <c r="I817" s="1">
        <v>1.8</v>
      </c>
      <c r="J817" s="1">
        <v>0.1</v>
      </c>
      <c r="K817" s="1">
        <v>4.5</v>
      </c>
      <c r="L817" s="1" t="s">
        <v>0</v>
      </c>
      <c r="M817" s="1" t="s">
        <v>0</v>
      </c>
    </row>
    <row r="818" spans="1:13">
      <c r="A818" s="1">
        <v>24</v>
      </c>
      <c r="B818" s="1">
        <v>0.7</v>
      </c>
      <c r="C818" s="1">
        <v>0.7</v>
      </c>
      <c r="D818" s="1">
        <v>0.8</v>
      </c>
      <c r="E818" s="1">
        <v>3.4</v>
      </c>
      <c r="F818" s="1">
        <v>1.6</v>
      </c>
      <c r="G818" s="1" t="s">
        <v>0</v>
      </c>
      <c r="H818" s="1" t="s">
        <v>0</v>
      </c>
      <c r="I818" s="1">
        <v>32.200000000000003</v>
      </c>
      <c r="J818" s="1" t="s">
        <v>0</v>
      </c>
      <c r="K818" s="1">
        <v>4.5999999999999996</v>
      </c>
      <c r="L818" s="1" t="s">
        <v>0</v>
      </c>
      <c r="M818" s="1" t="s">
        <v>0</v>
      </c>
    </row>
    <row r="819" spans="1:13">
      <c r="A819" s="1">
        <v>25</v>
      </c>
      <c r="B819" s="1">
        <v>21.2</v>
      </c>
      <c r="C819" s="1">
        <v>0.4</v>
      </c>
      <c r="D819" s="1">
        <v>4.4000000000000004</v>
      </c>
      <c r="E819" s="1" t="s">
        <v>0</v>
      </c>
      <c r="F819" s="1">
        <v>3.2</v>
      </c>
      <c r="G819" s="1">
        <v>0</v>
      </c>
      <c r="H819" s="1" t="s">
        <v>0</v>
      </c>
      <c r="I819" s="1">
        <v>6.2</v>
      </c>
      <c r="J819" s="1" t="s">
        <v>0</v>
      </c>
      <c r="K819" s="1">
        <v>0.1</v>
      </c>
      <c r="L819" s="1" t="s">
        <v>0</v>
      </c>
      <c r="M819" s="1" t="s">
        <v>0</v>
      </c>
    </row>
    <row r="820" spans="1:13">
      <c r="A820" s="1">
        <v>26</v>
      </c>
      <c r="B820" s="1">
        <v>0.1</v>
      </c>
      <c r="C820" s="1">
        <v>0.4</v>
      </c>
      <c r="D820" s="1">
        <v>1.1000000000000001</v>
      </c>
      <c r="E820" s="1">
        <v>71.099999999999994</v>
      </c>
      <c r="F820" s="1">
        <v>7.6</v>
      </c>
      <c r="G820" s="1">
        <v>2.5</v>
      </c>
      <c r="H820" s="1" t="s">
        <v>0</v>
      </c>
      <c r="I820" s="1">
        <v>3.1</v>
      </c>
      <c r="J820" s="1" t="s">
        <v>0</v>
      </c>
      <c r="K820" s="1" t="s">
        <v>0</v>
      </c>
      <c r="L820" s="1" t="s">
        <v>0</v>
      </c>
      <c r="M820" s="1" t="s">
        <v>0</v>
      </c>
    </row>
    <row r="821" spans="1:13">
      <c r="A821" s="1">
        <v>27</v>
      </c>
      <c r="B821" s="1">
        <v>0.9</v>
      </c>
      <c r="C821" s="1">
        <v>0</v>
      </c>
      <c r="D821" s="1">
        <v>0</v>
      </c>
      <c r="E821" s="1" t="s">
        <v>0</v>
      </c>
      <c r="F821" s="1">
        <v>0.6</v>
      </c>
      <c r="G821" s="1">
        <v>0</v>
      </c>
      <c r="H821" s="1">
        <v>48.8</v>
      </c>
      <c r="I821" s="1">
        <v>90.6</v>
      </c>
      <c r="J821" s="1" t="s">
        <v>0</v>
      </c>
      <c r="K821" s="1">
        <v>0.6</v>
      </c>
      <c r="L821" s="1" t="s">
        <v>0</v>
      </c>
      <c r="M821" s="1" t="s">
        <v>0</v>
      </c>
    </row>
    <row r="822" spans="1:13">
      <c r="A822" s="1">
        <v>28</v>
      </c>
      <c r="B822" s="1">
        <v>0.4</v>
      </c>
      <c r="D822" s="1">
        <v>0.4</v>
      </c>
      <c r="E822" s="1" t="s">
        <v>0</v>
      </c>
      <c r="F822" s="1" t="s">
        <v>0</v>
      </c>
      <c r="G822" s="1">
        <v>0</v>
      </c>
      <c r="H822" s="1">
        <v>3.4</v>
      </c>
      <c r="I822" s="1">
        <v>33.700000000000003</v>
      </c>
      <c r="J822" s="1" t="s">
        <v>0</v>
      </c>
      <c r="K822" s="1" t="s">
        <v>0</v>
      </c>
      <c r="L822" s="1">
        <v>1.4</v>
      </c>
      <c r="M822" s="1" t="s">
        <v>0</v>
      </c>
    </row>
    <row r="823" spans="1:13">
      <c r="A823" s="1">
        <v>29</v>
      </c>
      <c r="B823" s="1">
        <v>0.3</v>
      </c>
      <c r="D823" s="1">
        <v>34.799999999999997</v>
      </c>
      <c r="E823" s="1" t="s">
        <v>0</v>
      </c>
      <c r="F823" s="1">
        <v>0.7</v>
      </c>
      <c r="G823" s="1" t="s">
        <v>0</v>
      </c>
      <c r="H823" s="1">
        <v>11.7</v>
      </c>
      <c r="I823" s="1">
        <v>21.5</v>
      </c>
      <c r="J823" s="1" t="s">
        <v>0</v>
      </c>
      <c r="K823" s="1">
        <v>1.9</v>
      </c>
      <c r="L823" s="1">
        <v>2.7</v>
      </c>
      <c r="M823" s="1" t="s">
        <v>0</v>
      </c>
    </row>
    <row r="824" spans="1:13">
      <c r="A824" s="1">
        <v>30</v>
      </c>
      <c r="B824" s="1">
        <v>0.4</v>
      </c>
      <c r="D824" s="1">
        <v>0</v>
      </c>
      <c r="E824" s="1">
        <v>0</v>
      </c>
      <c r="F824" s="1">
        <v>2.2000000000000002</v>
      </c>
      <c r="G824" s="1" t="s">
        <v>0</v>
      </c>
      <c r="H824" s="1">
        <v>0</v>
      </c>
      <c r="I824" s="1">
        <v>38.799999999999997</v>
      </c>
      <c r="J824" s="1">
        <v>0.1</v>
      </c>
      <c r="K824" s="1">
        <v>0.6</v>
      </c>
      <c r="L824" s="1">
        <v>1.6</v>
      </c>
      <c r="M824" s="1">
        <v>0.5</v>
      </c>
    </row>
    <row r="825" spans="1:13">
      <c r="A825" s="1">
        <v>31</v>
      </c>
      <c r="B825" s="1" t="s">
        <v>0</v>
      </c>
      <c r="D825" s="1">
        <v>0</v>
      </c>
      <c r="F825" s="1">
        <v>3.1</v>
      </c>
      <c r="H825" s="1" t="s">
        <v>0</v>
      </c>
      <c r="I825" s="1">
        <v>15.8</v>
      </c>
      <c r="K825" s="1">
        <v>16.3</v>
      </c>
      <c r="M825" s="1">
        <v>2.1</v>
      </c>
    </row>
    <row r="826" spans="1:13">
      <c r="A826" s="1">
        <f>A793+1</f>
        <v>1986</v>
      </c>
      <c r="B826" s="1" t="s">
        <v>2</v>
      </c>
      <c r="C826" s="1" t="s">
        <v>3</v>
      </c>
      <c r="D826" s="1" t="s">
        <v>4</v>
      </c>
      <c r="E826" s="1" t="s">
        <v>5</v>
      </c>
      <c r="F826" s="1" t="s">
        <v>6</v>
      </c>
      <c r="G826" s="1" t="s">
        <v>7</v>
      </c>
      <c r="H826" s="1" t="s">
        <v>8</v>
      </c>
      <c r="I826" s="1" t="s">
        <v>9</v>
      </c>
      <c r="J826" s="1" t="s">
        <v>10</v>
      </c>
      <c r="K826" s="1" t="s">
        <v>11</v>
      </c>
      <c r="L826" s="1" t="s">
        <v>12</v>
      </c>
      <c r="M826" s="1" t="s">
        <v>13</v>
      </c>
    </row>
    <row r="828" spans="1:13">
      <c r="A828" s="1">
        <v>1</v>
      </c>
      <c r="B828" s="1" t="s">
        <v>0</v>
      </c>
      <c r="C828" s="1">
        <v>0</v>
      </c>
      <c r="D828" s="1">
        <v>3.1</v>
      </c>
      <c r="E828" s="1">
        <v>0.7</v>
      </c>
      <c r="F828" s="1">
        <v>0.8</v>
      </c>
      <c r="G828" s="1">
        <v>0</v>
      </c>
      <c r="H828" s="1" t="s">
        <v>0</v>
      </c>
      <c r="I828" s="1" t="s">
        <v>0</v>
      </c>
      <c r="J828" s="1">
        <v>2</v>
      </c>
      <c r="K828" s="1">
        <v>0.2</v>
      </c>
      <c r="L828" s="1" t="s">
        <v>0</v>
      </c>
      <c r="M828" s="1" t="s">
        <v>0</v>
      </c>
    </row>
    <row r="829" spans="1:13">
      <c r="A829" s="1">
        <v>2</v>
      </c>
      <c r="B829" s="1" t="s">
        <v>0</v>
      </c>
      <c r="C829" s="1">
        <v>1</v>
      </c>
      <c r="D829" s="1" t="s">
        <v>0</v>
      </c>
      <c r="E829" s="1">
        <v>0.2</v>
      </c>
      <c r="F829" s="1">
        <v>24.6</v>
      </c>
      <c r="G829" s="1">
        <v>12.3</v>
      </c>
      <c r="H829" s="1" t="s">
        <v>0</v>
      </c>
      <c r="I829" s="1">
        <v>1.2</v>
      </c>
      <c r="J829" s="1" t="s">
        <v>0</v>
      </c>
      <c r="K829" s="1" t="s">
        <v>0</v>
      </c>
      <c r="L829" s="1" t="s">
        <v>0</v>
      </c>
      <c r="M829" s="1" t="s">
        <v>0</v>
      </c>
    </row>
    <row r="830" spans="1:13">
      <c r="A830" s="1">
        <v>3</v>
      </c>
      <c r="B830" s="1" t="s">
        <v>0</v>
      </c>
      <c r="C830" s="1">
        <v>0.7</v>
      </c>
      <c r="D830" s="1" t="s">
        <v>0</v>
      </c>
      <c r="E830" s="1">
        <v>0.8</v>
      </c>
      <c r="F830" s="1">
        <v>0.4</v>
      </c>
      <c r="G830" s="1">
        <v>0.6</v>
      </c>
      <c r="H830" s="1" t="s">
        <v>0</v>
      </c>
      <c r="I830" s="1">
        <v>0</v>
      </c>
      <c r="J830" s="1">
        <v>1</v>
      </c>
      <c r="K830" s="1">
        <v>1.2</v>
      </c>
      <c r="L830" s="1" t="s">
        <v>0</v>
      </c>
      <c r="M830" s="1" t="s">
        <v>0</v>
      </c>
    </row>
    <row r="831" spans="1:13">
      <c r="A831" s="1">
        <v>4</v>
      </c>
      <c r="B831" s="1" t="s">
        <v>0</v>
      </c>
      <c r="C831" s="1">
        <v>0</v>
      </c>
      <c r="D831" s="1" t="s">
        <v>0</v>
      </c>
      <c r="E831" s="1">
        <v>6</v>
      </c>
      <c r="F831" s="1">
        <v>0.1</v>
      </c>
      <c r="G831" s="1">
        <v>0</v>
      </c>
      <c r="H831" s="1">
        <v>8.8000000000000007</v>
      </c>
      <c r="I831" s="1" t="s">
        <v>0</v>
      </c>
      <c r="J831" s="1">
        <v>27.7</v>
      </c>
      <c r="K831" s="1" t="s">
        <v>0</v>
      </c>
      <c r="L831" s="1" t="s">
        <v>0</v>
      </c>
      <c r="M831" s="1">
        <v>0</v>
      </c>
    </row>
    <row r="832" spans="1:13">
      <c r="A832" s="1">
        <v>5</v>
      </c>
      <c r="B832" s="1" t="s">
        <v>0</v>
      </c>
      <c r="C832" s="1">
        <v>1.2</v>
      </c>
      <c r="D832" s="1" t="s">
        <v>0</v>
      </c>
      <c r="E832" s="1">
        <v>30.6</v>
      </c>
      <c r="F832" s="1" t="s">
        <v>0</v>
      </c>
      <c r="G832" s="1" t="s">
        <v>0</v>
      </c>
      <c r="H832" s="1">
        <v>0.5</v>
      </c>
      <c r="I832" s="1">
        <v>17.8</v>
      </c>
      <c r="J832" s="1">
        <v>0.1</v>
      </c>
      <c r="K832" s="1" t="s">
        <v>0</v>
      </c>
      <c r="L832" s="1">
        <v>0</v>
      </c>
      <c r="M832" s="1">
        <v>0.2</v>
      </c>
    </row>
    <row r="833" spans="1:13">
      <c r="A833" s="1">
        <v>6</v>
      </c>
      <c r="B833" s="1" t="s">
        <v>0</v>
      </c>
      <c r="C833" s="1" t="s">
        <v>0</v>
      </c>
      <c r="D833" s="1" t="s">
        <v>0</v>
      </c>
      <c r="E833" s="1">
        <v>0.2</v>
      </c>
      <c r="F833" s="1">
        <v>97</v>
      </c>
      <c r="G833" s="1">
        <v>0</v>
      </c>
      <c r="H833" s="1">
        <v>31.4</v>
      </c>
      <c r="I833" s="1" t="s">
        <v>0</v>
      </c>
      <c r="J833" s="1">
        <v>76.2</v>
      </c>
      <c r="K833" s="1" t="s">
        <v>0</v>
      </c>
      <c r="L833" s="1" t="s">
        <v>0</v>
      </c>
      <c r="M833" s="1">
        <v>0.6</v>
      </c>
    </row>
    <row r="834" spans="1:13">
      <c r="A834" s="1">
        <v>7</v>
      </c>
      <c r="B834" s="1" t="s">
        <v>0</v>
      </c>
      <c r="C834" s="1">
        <v>0</v>
      </c>
      <c r="D834" s="1" t="s">
        <v>0</v>
      </c>
      <c r="E834" s="1" t="s">
        <v>0</v>
      </c>
      <c r="F834" s="1" t="s">
        <v>0</v>
      </c>
      <c r="G834" s="1">
        <v>2.1</v>
      </c>
      <c r="H834" s="1">
        <v>1.6</v>
      </c>
      <c r="I834" s="1" t="s">
        <v>0</v>
      </c>
      <c r="J834" s="1">
        <v>35.5</v>
      </c>
      <c r="K834" s="1" t="s">
        <v>0</v>
      </c>
      <c r="L834" s="1" t="s">
        <v>0</v>
      </c>
      <c r="M834" s="1">
        <v>19.600000000000001</v>
      </c>
    </row>
    <row r="835" spans="1:13">
      <c r="A835" s="1">
        <v>8</v>
      </c>
      <c r="B835" s="1" t="s">
        <v>0</v>
      </c>
      <c r="C835" s="1" t="s">
        <v>0</v>
      </c>
      <c r="D835" s="1" t="s">
        <v>0</v>
      </c>
      <c r="E835" s="1" t="s">
        <v>0</v>
      </c>
      <c r="F835" s="1">
        <v>1.3</v>
      </c>
      <c r="G835" s="1">
        <v>3.5</v>
      </c>
      <c r="H835" s="1">
        <v>2.5</v>
      </c>
      <c r="I835" s="1">
        <v>0.8</v>
      </c>
      <c r="J835" s="1">
        <v>0</v>
      </c>
      <c r="K835" s="1" t="s">
        <v>0</v>
      </c>
      <c r="L835" s="1">
        <v>26.8</v>
      </c>
      <c r="M835" s="1" t="s">
        <v>0</v>
      </c>
    </row>
    <row r="836" spans="1:13">
      <c r="A836" s="1">
        <v>9</v>
      </c>
      <c r="B836" s="1">
        <v>0</v>
      </c>
      <c r="C836" s="1">
        <v>0</v>
      </c>
      <c r="D836" s="1">
        <v>0.2</v>
      </c>
      <c r="E836" s="1" t="s">
        <v>0</v>
      </c>
      <c r="F836" s="1">
        <v>1.8</v>
      </c>
      <c r="G836" s="1" t="s">
        <v>0</v>
      </c>
      <c r="H836" s="1">
        <v>3.2</v>
      </c>
      <c r="I836" s="1" t="s">
        <v>0</v>
      </c>
      <c r="J836" s="1">
        <v>8.8000000000000007</v>
      </c>
      <c r="K836" s="1">
        <v>0.1</v>
      </c>
      <c r="L836" s="1" t="s">
        <v>0</v>
      </c>
      <c r="M836" s="1">
        <v>0.3</v>
      </c>
    </row>
    <row r="837" spans="1:13">
      <c r="A837" s="1">
        <v>10</v>
      </c>
      <c r="B837" s="1" t="s">
        <v>0</v>
      </c>
      <c r="C837" s="1" t="s">
        <v>0</v>
      </c>
      <c r="D837" s="1" t="s">
        <v>0</v>
      </c>
      <c r="E837" s="1">
        <v>0.1</v>
      </c>
      <c r="F837" s="1">
        <v>59.5</v>
      </c>
      <c r="G837" s="1" t="s">
        <v>0</v>
      </c>
      <c r="H837" s="1">
        <v>37.799999999999997</v>
      </c>
      <c r="I837" s="1">
        <v>34</v>
      </c>
      <c r="J837" s="1">
        <v>15.8</v>
      </c>
      <c r="K837" s="1">
        <v>0</v>
      </c>
      <c r="L837" s="1" t="s">
        <v>0</v>
      </c>
      <c r="M837" s="1" t="s">
        <v>0</v>
      </c>
    </row>
    <row r="838" spans="1:13">
      <c r="A838" s="1">
        <v>11</v>
      </c>
      <c r="B838" s="1" t="s">
        <v>0</v>
      </c>
      <c r="C838" s="1" t="s">
        <v>0</v>
      </c>
      <c r="D838" s="1">
        <v>0</v>
      </c>
      <c r="E838" s="1">
        <v>0.4</v>
      </c>
      <c r="F838" s="1">
        <v>100.4</v>
      </c>
      <c r="G838" s="1">
        <v>0.8</v>
      </c>
      <c r="H838" s="1" t="s">
        <v>0</v>
      </c>
      <c r="I838" s="1">
        <v>5.8</v>
      </c>
      <c r="J838" s="1">
        <v>1.7</v>
      </c>
      <c r="K838" s="1">
        <v>0.1</v>
      </c>
      <c r="L838" s="1" t="s">
        <v>0</v>
      </c>
      <c r="M838" s="1" t="s">
        <v>0</v>
      </c>
    </row>
    <row r="839" spans="1:13">
      <c r="A839" s="1">
        <v>12</v>
      </c>
      <c r="B839" s="1" t="s">
        <v>0</v>
      </c>
      <c r="C839" s="1" t="s">
        <v>0</v>
      </c>
      <c r="D839" s="1">
        <v>0.1</v>
      </c>
      <c r="E839" s="1">
        <v>15</v>
      </c>
      <c r="F839" s="1" t="s">
        <v>0</v>
      </c>
      <c r="G839" s="1">
        <v>48.9</v>
      </c>
      <c r="H839" s="1" t="s">
        <v>0</v>
      </c>
      <c r="I839" s="1">
        <v>4.5</v>
      </c>
      <c r="J839" s="1" t="s">
        <v>0</v>
      </c>
      <c r="K839" s="1">
        <v>0</v>
      </c>
      <c r="L839" s="1">
        <v>1</v>
      </c>
      <c r="M839" s="1" t="s">
        <v>0</v>
      </c>
    </row>
    <row r="840" spans="1:13">
      <c r="A840" s="1">
        <v>13</v>
      </c>
      <c r="B840" s="1">
        <v>0</v>
      </c>
      <c r="C840" s="1">
        <v>0.2</v>
      </c>
      <c r="D840" s="1">
        <v>1.1000000000000001</v>
      </c>
      <c r="E840" s="1">
        <v>0</v>
      </c>
      <c r="F840" s="1" t="s">
        <v>0</v>
      </c>
      <c r="G840" s="1">
        <v>7.8</v>
      </c>
      <c r="H840" s="1">
        <v>54</v>
      </c>
      <c r="I840" s="1">
        <v>7</v>
      </c>
      <c r="J840" s="1" t="s">
        <v>0</v>
      </c>
      <c r="K840" s="1" t="s">
        <v>0</v>
      </c>
      <c r="L840" s="1">
        <v>4.9000000000000004</v>
      </c>
      <c r="M840" s="1" t="s">
        <v>0</v>
      </c>
    </row>
    <row r="841" spans="1:13">
      <c r="A841" s="1">
        <v>14</v>
      </c>
      <c r="B841" s="1" t="s">
        <v>0</v>
      </c>
      <c r="C841" s="1">
        <v>0</v>
      </c>
      <c r="D841" s="1">
        <v>0</v>
      </c>
      <c r="E841" s="1">
        <v>0.2</v>
      </c>
      <c r="F841" s="1">
        <v>0</v>
      </c>
      <c r="G841" s="1">
        <v>0</v>
      </c>
      <c r="H841" s="1">
        <v>1.9</v>
      </c>
      <c r="I841" s="1">
        <v>9.1999999999999993</v>
      </c>
      <c r="J841" s="1">
        <v>39</v>
      </c>
      <c r="K841" s="1">
        <v>1.5</v>
      </c>
      <c r="L841" s="1">
        <v>1.1000000000000001</v>
      </c>
      <c r="M841" s="1" t="s">
        <v>0</v>
      </c>
    </row>
    <row r="842" spans="1:13">
      <c r="A842" s="1">
        <v>15</v>
      </c>
      <c r="B842" s="1" t="s">
        <v>0</v>
      </c>
      <c r="C842" s="1">
        <v>0.1</v>
      </c>
      <c r="D842" s="1" t="s">
        <v>0</v>
      </c>
      <c r="E842" s="1">
        <v>70.3</v>
      </c>
      <c r="F842" s="1">
        <v>0.6</v>
      </c>
      <c r="G842" s="1" t="s">
        <v>0</v>
      </c>
      <c r="H842" s="1">
        <v>6.1</v>
      </c>
      <c r="I842" s="1">
        <v>19.100000000000001</v>
      </c>
      <c r="J842" s="1">
        <v>25.1</v>
      </c>
      <c r="K842" s="1" t="s">
        <v>0</v>
      </c>
      <c r="L842" s="1">
        <v>6.8</v>
      </c>
      <c r="M842" s="1" t="s">
        <v>0</v>
      </c>
    </row>
    <row r="843" spans="1:13">
      <c r="A843" s="1">
        <v>16</v>
      </c>
      <c r="B843" s="1" t="s">
        <v>0</v>
      </c>
      <c r="C843" s="1">
        <v>1.2</v>
      </c>
      <c r="D843" s="1" t="s">
        <v>0</v>
      </c>
      <c r="E843" s="1">
        <v>0</v>
      </c>
      <c r="F843" s="1">
        <v>91.1</v>
      </c>
      <c r="G843" s="1" t="s">
        <v>0</v>
      </c>
      <c r="H843" s="1">
        <v>11.5</v>
      </c>
      <c r="I843" s="1" t="s">
        <v>0</v>
      </c>
      <c r="J843" s="1" t="s">
        <v>0</v>
      </c>
      <c r="K843" s="1" t="s">
        <v>0</v>
      </c>
      <c r="L843" s="1" t="s">
        <v>0</v>
      </c>
      <c r="M843" s="1" t="s">
        <v>0</v>
      </c>
    </row>
    <row r="844" spans="1:13">
      <c r="A844" s="1">
        <v>17</v>
      </c>
      <c r="B844" s="1" t="s">
        <v>0</v>
      </c>
      <c r="C844" s="1" t="s">
        <v>0</v>
      </c>
      <c r="D844" s="1">
        <v>0</v>
      </c>
      <c r="E844" s="1">
        <v>1.9</v>
      </c>
      <c r="F844" s="1">
        <v>0</v>
      </c>
      <c r="G844" s="1">
        <v>0</v>
      </c>
      <c r="H844" s="1" t="s">
        <v>0</v>
      </c>
      <c r="I844" s="1" t="s">
        <v>0</v>
      </c>
      <c r="J844" s="1" t="s">
        <v>0</v>
      </c>
      <c r="K844" s="1" t="s">
        <v>0</v>
      </c>
      <c r="L844" s="1" t="s">
        <v>0</v>
      </c>
      <c r="M844" s="1" t="s">
        <v>0</v>
      </c>
    </row>
    <row r="845" spans="1:13">
      <c r="A845" s="1">
        <v>18</v>
      </c>
      <c r="B845" s="1">
        <v>0</v>
      </c>
      <c r="C845" s="1">
        <v>1.2</v>
      </c>
      <c r="D845" s="1" t="s">
        <v>0</v>
      </c>
      <c r="E845" s="1">
        <v>0.7</v>
      </c>
      <c r="F845" s="1">
        <v>0.6</v>
      </c>
      <c r="G845" s="1">
        <v>164</v>
      </c>
      <c r="H845" s="1">
        <v>23.7</v>
      </c>
      <c r="I845" s="1" t="s">
        <v>0</v>
      </c>
      <c r="J845" s="1" t="s">
        <v>0</v>
      </c>
      <c r="K845" s="1" t="s">
        <v>0</v>
      </c>
      <c r="L845" s="1" t="s">
        <v>0</v>
      </c>
      <c r="M845" s="1">
        <v>0</v>
      </c>
    </row>
    <row r="846" spans="1:13">
      <c r="A846" s="1">
        <v>19</v>
      </c>
      <c r="B846" s="1" t="s">
        <v>0</v>
      </c>
      <c r="C846" s="1">
        <v>0.4</v>
      </c>
      <c r="D846" s="1" t="s">
        <v>0</v>
      </c>
      <c r="E846" s="1">
        <v>27.1</v>
      </c>
      <c r="F846" s="1" t="s">
        <v>0</v>
      </c>
      <c r="G846" s="1">
        <v>128.4</v>
      </c>
      <c r="H846" s="1">
        <v>0</v>
      </c>
      <c r="I846" s="1" t="s">
        <v>0</v>
      </c>
      <c r="J846" s="1" t="s">
        <v>0</v>
      </c>
      <c r="K846" s="1" t="s">
        <v>0</v>
      </c>
      <c r="L846" s="1" t="s">
        <v>0</v>
      </c>
      <c r="M846" s="1" t="s">
        <v>0</v>
      </c>
    </row>
    <row r="847" spans="1:13">
      <c r="A847" s="1">
        <v>20</v>
      </c>
      <c r="B847" s="1">
        <v>0</v>
      </c>
      <c r="C847" s="1" t="s">
        <v>0</v>
      </c>
      <c r="D847" s="1">
        <v>0</v>
      </c>
      <c r="E847" s="1" t="s">
        <v>0</v>
      </c>
      <c r="F847" s="1" t="s">
        <v>0</v>
      </c>
      <c r="G847" s="1">
        <v>18.3</v>
      </c>
      <c r="H847" s="1">
        <v>27.2</v>
      </c>
      <c r="I847" s="1" t="s">
        <v>0</v>
      </c>
      <c r="J847" s="1" t="s">
        <v>0</v>
      </c>
      <c r="K847" s="1" t="s">
        <v>0</v>
      </c>
      <c r="L847" s="1" t="s">
        <v>0</v>
      </c>
      <c r="M847" s="1" t="s">
        <v>0</v>
      </c>
    </row>
    <row r="848" spans="1:13">
      <c r="A848" s="1">
        <v>21</v>
      </c>
      <c r="B848" s="1">
        <v>0.4</v>
      </c>
      <c r="C848" s="1" t="s">
        <v>0</v>
      </c>
      <c r="D848" s="1">
        <v>0.1</v>
      </c>
      <c r="E848" s="1">
        <v>17.899999999999999</v>
      </c>
      <c r="F848" s="1">
        <v>12.5</v>
      </c>
      <c r="G848" s="1">
        <v>0</v>
      </c>
      <c r="H848" s="1">
        <v>24.4</v>
      </c>
      <c r="I848" s="1" t="s">
        <v>0</v>
      </c>
      <c r="J848" s="1" t="s">
        <v>0</v>
      </c>
      <c r="K848" s="1">
        <v>0.4</v>
      </c>
      <c r="L848" s="1" t="s">
        <v>0</v>
      </c>
      <c r="M848" s="1">
        <v>1.4</v>
      </c>
    </row>
    <row r="849" spans="1:13">
      <c r="A849" s="1">
        <v>22</v>
      </c>
      <c r="B849" s="1" t="s">
        <v>0</v>
      </c>
      <c r="C849" s="1" t="s">
        <v>0</v>
      </c>
      <c r="D849" s="1" t="s">
        <v>0</v>
      </c>
      <c r="E849" s="1">
        <v>43.3</v>
      </c>
      <c r="F849" s="1" t="s">
        <v>0</v>
      </c>
      <c r="G849" s="1">
        <v>43.2</v>
      </c>
      <c r="H849" s="1">
        <v>4</v>
      </c>
      <c r="I849" s="1">
        <v>31.6</v>
      </c>
      <c r="J849" s="1" t="s">
        <v>0</v>
      </c>
      <c r="K849" s="1">
        <v>2.9</v>
      </c>
      <c r="L849" s="1" t="s">
        <v>0</v>
      </c>
      <c r="M849" s="1" t="s">
        <v>0</v>
      </c>
    </row>
    <row r="850" spans="1:13">
      <c r="A850" s="1">
        <v>23</v>
      </c>
      <c r="B850" s="1">
        <v>0.2</v>
      </c>
      <c r="C850" s="1">
        <v>3.5</v>
      </c>
      <c r="D850" s="1" t="s">
        <v>0</v>
      </c>
      <c r="E850" s="1" t="s">
        <v>0</v>
      </c>
      <c r="F850" s="1" t="s">
        <v>0</v>
      </c>
      <c r="G850" s="1">
        <v>0</v>
      </c>
      <c r="H850" s="1">
        <v>15</v>
      </c>
      <c r="I850" s="1">
        <v>61.7</v>
      </c>
      <c r="J850" s="1" t="s">
        <v>0</v>
      </c>
      <c r="K850" s="1">
        <v>17.5</v>
      </c>
      <c r="L850" s="1" t="s">
        <v>0</v>
      </c>
      <c r="M850" s="1" t="s">
        <v>0</v>
      </c>
    </row>
    <row r="851" spans="1:13">
      <c r="A851" s="1">
        <v>24</v>
      </c>
      <c r="B851" s="1">
        <v>3.5</v>
      </c>
      <c r="C851" s="1">
        <v>0.5</v>
      </c>
      <c r="D851" s="1">
        <v>1.1000000000000001</v>
      </c>
      <c r="E851" s="1" t="s">
        <v>0</v>
      </c>
      <c r="F851" s="1">
        <v>12.8</v>
      </c>
      <c r="G851" s="1">
        <v>20.5</v>
      </c>
      <c r="H851" s="1">
        <v>0.4</v>
      </c>
      <c r="I851" s="1">
        <v>13.9</v>
      </c>
      <c r="J851" s="1" t="s">
        <v>0</v>
      </c>
      <c r="K851" s="1">
        <v>52.7</v>
      </c>
      <c r="L851" s="1" t="s">
        <v>0</v>
      </c>
      <c r="M851" s="1" t="s">
        <v>0</v>
      </c>
    </row>
    <row r="852" spans="1:13">
      <c r="A852" s="1">
        <v>25</v>
      </c>
      <c r="B852" s="1">
        <v>0.9</v>
      </c>
      <c r="C852" s="1">
        <v>0.5</v>
      </c>
      <c r="D852" s="1">
        <v>0.9</v>
      </c>
      <c r="E852" s="1">
        <v>0</v>
      </c>
      <c r="F852" s="1">
        <v>23.9</v>
      </c>
      <c r="G852" s="1" t="s">
        <v>0</v>
      </c>
      <c r="H852" s="1">
        <v>6.2</v>
      </c>
      <c r="I852" s="1">
        <v>4.5</v>
      </c>
      <c r="J852" s="1" t="s">
        <v>0</v>
      </c>
      <c r="K852" s="1">
        <v>19.3</v>
      </c>
      <c r="L852" s="1" t="s">
        <v>0</v>
      </c>
      <c r="M852" s="1" t="s">
        <v>0</v>
      </c>
    </row>
    <row r="853" spans="1:13">
      <c r="A853" s="1">
        <v>26</v>
      </c>
      <c r="B853" s="1" t="s">
        <v>0</v>
      </c>
      <c r="C853" s="1">
        <v>1.5</v>
      </c>
      <c r="D853" s="1">
        <v>0.1</v>
      </c>
      <c r="E853" s="1">
        <v>0.2</v>
      </c>
      <c r="F853" s="1">
        <v>96.4</v>
      </c>
      <c r="G853" s="1">
        <v>0</v>
      </c>
      <c r="H853" s="1" t="s">
        <v>0</v>
      </c>
      <c r="I853" s="1">
        <v>20</v>
      </c>
      <c r="J853" s="1" t="s">
        <v>0</v>
      </c>
      <c r="K853" s="1" t="s">
        <v>0</v>
      </c>
      <c r="L853" s="1" t="s">
        <v>0</v>
      </c>
      <c r="M853" s="1" t="s">
        <v>0</v>
      </c>
    </row>
    <row r="854" spans="1:13">
      <c r="A854" s="1">
        <v>27</v>
      </c>
      <c r="B854" s="1" t="s">
        <v>0</v>
      </c>
      <c r="C854" s="1">
        <v>3.5</v>
      </c>
      <c r="D854" s="1">
        <v>0.7</v>
      </c>
      <c r="E854" s="1">
        <v>24.1</v>
      </c>
      <c r="F854" s="1">
        <v>16.899999999999999</v>
      </c>
      <c r="G854" s="1" t="s">
        <v>0</v>
      </c>
      <c r="H854" s="1">
        <v>0</v>
      </c>
      <c r="I854" s="1" t="s">
        <v>0</v>
      </c>
      <c r="J854" s="1" t="s">
        <v>0</v>
      </c>
      <c r="K854" s="1">
        <v>0.5</v>
      </c>
      <c r="L854" s="1" t="s">
        <v>0</v>
      </c>
      <c r="M854" s="1" t="s">
        <v>0</v>
      </c>
    </row>
    <row r="855" spans="1:13">
      <c r="A855" s="1">
        <v>28</v>
      </c>
      <c r="B855" s="1" t="s">
        <v>0</v>
      </c>
      <c r="C855" s="1">
        <v>2.1</v>
      </c>
      <c r="D855" s="1">
        <v>0.1</v>
      </c>
      <c r="E855" s="1">
        <v>0.3</v>
      </c>
      <c r="F855" s="1">
        <v>10</v>
      </c>
      <c r="G855" s="1" t="s">
        <v>0</v>
      </c>
      <c r="H855" s="1">
        <v>14.4</v>
      </c>
      <c r="I855" s="1" t="s">
        <v>0</v>
      </c>
      <c r="J855" s="1" t="s">
        <v>0</v>
      </c>
      <c r="K855" s="1" t="s">
        <v>0</v>
      </c>
      <c r="L855" s="1">
        <v>0.5</v>
      </c>
      <c r="M855" s="1" t="s">
        <v>0</v>
      </c>
    </row>
    <row r="856" spans="1:13">
      <c r="A856" s="1">
        <v>29</v>
      </c>
      <c r="B856" s="1">
        <v>0</v>
      </c>
      <c r="D856" s="1" t="s">
        <v>0</v>
      </c>
      <c r="E856" s="1" t="s">
        <v>0</v>
      </c>
      <c r="F856" s="1" t="s">
        <v>0</v>
      </c>
      <c r="G856" s="1" t="s">
        <v>0</v>
      </c>
      <c r="H856" s="1">
        <v>0.7</v>
      </c>
      <c r="I856" s="1" t="s">
        <v>0</v>
      </c>
      <c r="J856" s="1" t="s">
        <v>0</v>
      </c>
      <c r="K856" s="1" t="s">
        <v>0</v>
      </c>
      <c r="L856" s="1" t="s">
        <v>0</v>
      </c>
      <c r="M856" s="1" t="s">
        <v>0</v>
      </c>
    </row>
    <row r="857" spans="1:13">
      <c r="A857" s="1">
        <v>30</v>
      </c>
      <c r="B857" s="1" t="s">
        <v>0</v>
      </c>
      <c r="D857" s="1">
        <v>0.6</v>
      </c>
      <c r="E857" s="1">
        <v>28.3</v>
      </c>
      <c r="F857" s="1" t="s">
        <v>0</v>
      </c>
      <c r="G857" s="1" t="s">
        <v>0</v>
      </c>
      <c r="H857" s="1" t="s">
        <v>0</v>
      </c>
      <c r="I857" s="1" t="s">
        <v>0</v>
      </c>
      <c r="J857" s="1">
        <v>43.6</v>
      </c>
      <c r="K857" s="1" t="s">
        <v>0</v>
      </c>
      <c r="L857" s="1" t="s">
        <v>0</v>
      </c>
      <c r="M857" s="1" t="s">
        <v>0</v>
      </c>
    </row>
    <row r="858" spans="1:13">
      <c r="A858" s="1">
        <v>31</v>
      </c>
      <c r="B858" s="1">
        <v>1.8</v>
      </c>
      <c r="D858" s="1">
        <v>0.9</v>
      </c>
      <c r="F858" s="1" t="s">
        <v>0</v>
      </c>
      <c r="H858" s="1" t="s">
        <v>0</v>
      </c>
      <c r="I858" s="1" t="s">
        <v>0</v>
      </c>
      <c r="K858" s="1" t="s">
        <v>0</v>
      </c>
      <c r="M858" s="1" t="s">
        <v>0</v>
      </c>
    </row>
    <row r="859" spans="1:13">
      <c r="A859" s="1">
        <f>A826+1</f>
        <v>1987</v>
      </c>
      <c r="B859" s="1" t="s">
        <v>2</v>
      </c>
      <c r="C859" s="1" t="s">
        <v>3</v>
      </c>
      <c r="D859" s="1" t="s">
        <v>4</v>
      </c>
      <c r="E859" s="1" t="s">
        <v>5</v>
      </c>
      <c r="F859" s="1" t="s">
        <v>6</v>
      </c>
      <c r="G859" s="1" t="s">
        <v>7</v>
      </c>
      <c r="H859" s="1" t="s">
        <v>8</v>
      </c>
      <c r="I859" s="1" t="s">
        <v>9</v>
      </c>
      <c r="J859" s="1" t="s">
        <v>10</v>
      </c>
      <c r="K859" s="1" t="s">
        <v>11</v>
      </c>
      <c r="L859" s="1" t="s">
        <v>12</v>
      </c>
      <c r="M859" s="1" t="s">
        <v>13</v>
      </c>
    </row>
    <row r="861" spans="1:13">
      <c r="A861" s="1">
        <v>1</v>
      </c>
      <c r="B861" s="1">
        <v>3.9</v>
      </c>
      <c r="C861" s="1">
        <v>0.9</v>
      </c>
      <c r="D861" s="1" t="s">
        <v>0</v>
      </c>
      <c r="E861" s="1" t="s">
        <v>0</v>
      </c>
      <c r="F861" s="1" t="s">
        <v>0</v>
      </c>
      <c r="G861" s="1">
        <v>1.6</v>
      </c>
      <c r="H861" s="1">
        <v>12.8</v>
      </c>
      <c r="I861" s="1" t="s">
        <v>0</v>
      </c>
      <c r="J861" s="1">
        <v>2.8</v>
      </c>
      <c r="K861" s="1" t="s">
        <v>0</v>
      </c>
      <c r="L861" s="1" t="s">
        <v>0</v>
      </c>
      <c r="M861" s="1" t="s">
        <v>0</v>
      </c>
    </row>
    <row r="862" spans="1:13">
      <c r="A862" s="1">
        <v>2</v>
      </c>
      <c r="B862" s="1">
        <v>0</v>
      </c>
      <c r="C862" s="1">
        <v>0.4</v>
      </c>
      <c r="D862" s="1" t="s">
        <v>0</v>
      </c>
      <c r="E862" s="1">
        <v>1.1000000000000001</v>
      </c>
      <c r="F862" s="1" t="s">
        <v>0</v>
      </c>
      <c r="G862" s="1" t="s">
        <v>0</v>
      </c>
      <c r="H862" s="1">
        <v>0.8</v>
      </c>
      <c r="I862" s="1">
        <v>24.7</v>
      </c>
      <c r="J862" s="1">
        <v>7.6</v>
      </c>
      <c r="K862" s="1">
        <v>0</v>
      </c>
      <c r="L862" s="1">
        <v>13.5</v>
      </c>
      <c r="M862" s="1" t="s">
        <v>0</v>
      </c>
    </row>
    <row r="863" spans="1:13">
      <c r="A863" s="1">
        <v>3</v>
      </c>
      <c r="B863" s="1">
        <v>0</v>
      </c>
      <c r="C863" s="1">
        <v>0</v>
      </c>
      <c r="D863" s="1">
        <v>7.2</v>
      </c>
      <c r="E863" s="1">
        <v>2</v>
      </c>
      <c r="F863" s="1" t="s">
        <v>0</v>
      </c>
      <c r="G863" s="1">
        <v>0</v>
      </c>
      <c r="H863" s="1">
        <v>0</v>
      </c>
      <c r="I863" s="1">
        <v>1.1000000000000001</v>
      </c>
      <c r="J863" s="1">
        <v>2.6</v>
      </c>
      <c r="K863" s="1">
        <v>0.2</v>
      </c>
      <c r="L863" s="1">
        <v>34.299999999999997</v>
      </c>
      <c r="M863" s="1" t="s">
        <v>0</v>
      </c>
    </row>
    <row r="864" spans="1:13">
      <c r="A864" s="1">
        <v>4</v>
      </c>
      <c r="B864" s="1">
        <v>0</v>
      </c>
      <c r="C864" s="1" t="s">
        <v>0</v>
      </c>
      <c r="D864" s="1" t="s">
        <v>0</v>
      </c>
      <c r="E864" s="1">
        <v>0</v>
      </c>
      <c r="F864" s="1">
        <v>15.3</v>
      </c>
      <c r="G864" s="1">
        <v>5.2</v>
      </c>
      <c r="H864" s="1">
        <v>2.9</v>
      </c>
      <c r="I864" s="1">
        <v>9.6999999999999993</v>
      </c>
      <c r="J864" s="1" t="s">
        <v>0</v>
      </c>
      <c r="K864" s="1" t="s">
        <v>0</v>
      </c>
      <c r="L864" s="1" t="s">
        <v>0</v>
      </c>
      <c r="M864" s="1" t="s">
        <v>0</v>
      </c>
    </row>
    <row r="865" spans="1:13">
      <c r="A865" s="1">
        <v>5</v>
      </c>
      <c r="B865" s="1">
        <v>0.5</v>
      </c>
      <c r="C865" s="1" t="s">
        <v>0</v>
      </c>
      <c r="D865" s="1">
        <v>0.4</v>
      </c>
      <c r="E865" s="1" t="s">
        <v>0</v>
      </c>
      <c r="F865" s="1">
        <v>18.600000000000001</v>
      </c>
      <c r="G865" s="1">
        <v>20.9</v>
      </c>
      <c r="H865" s="1">
        <v>9.8000000000000007</v>
      </c>
      <c r="I865" s="1">
        <v>4</v>
      </c>
      <c r="J865" s="1" t="s">
        <v>0</v>
      </c>
      <c r="K865" s="1" t="s">
        <v>0</v>
      </c>
      <c r="L865" s="1">
        <v>5.2</v>
      </c>
      <c r="M865" s="1" t="s">
        <v>0</v>
      </c>
    </row>
    <row r="866" spans="1:13">
      <c r="A866" s="1">
        <v>6</v>
      </c>
      <c r="B866" s="1" t="s">
        <v>0</v>
      </c>
      <c r="C866" s="1" t="s">
        <v>0</v>
      </c>
      <c r="D866" s="1">
        <v>0</v>
      </c>
      <c r="E866" s="1">
        <v>0</v>
      </c>
      <c r="F866" s="1">
        <v>6</v>
      </c>
      <c r="G866" s="1">
        <v>7.6</v>
      </c>
      <c r="H866" s="1">
        <v>0.4</v>
      </c>
      <c r="I866" s="1">
        <v>0</v>
      </c>
      <c r="J866" s="1" t="s">
        <v>0</v>
      </c>
      <c r="K866" s="1">
        <v>2.7</v>
      </c>
      <c r="L866" s="1">
        <v>0</v>
      </c>
      <c r="M866" s="1" t="s">
        <v>0</v>
      </c>
    </row>
    <row r="867" spans="1:13">
      <c r="A867" s="1">
        <v>7</v>
      </c>
      <c r="B867" s="1">
        <v>0</v>
      </c>
      <c r="C867" s="1" t="s">
        <v>0</v>
      </c>
      <c r="D867" s="1" t="s">
        <v>0</v>
      </c>
      <c r="E867" s="1">
        <v>1.8</v>
      </c>
      <c r="F867" s="1">
        <v>11.5</v>
      </c>
      <c r="G867" s="1">
        <v>65.8</v>
      </c>
      <c r="H867" s="1" t="s">
        <v>0</v>
      </c>
      <c r="I867" s="1" t="s">
        <v>0</v>
      </c>
      <c r="J867" s="1" t="s">
        <v>0</v>
      </c>
      <c r="K867" s="1">
        <v>0</v>
      </c>
      <c r="L867" s="1">
        <v>0.3</v>
      </c>
      <c r="M867" s="1" t="s">
        <v>0</v>
      </c>
    </row>
    <row r="868" spans="1:13">
      <c r="A868" s="1">
        <v>8</v>
      </c>
      <c r="B868" s="1" t="s">
        <v>0</v>
      </c>
      <c r="C868" s="1" t="s">
        <v>0</v>
      </c>
      <c r="D868" s="1" t="s">
        <v>0</v>
      </c>
      <c r="E868" s="1">
        <v>0</v>
      </c>
      <c r="F868" s="1" t="s">
        <v>0</v>
      </c>
      <c r="G868" s="1" t="s">
        <v>0</v>
      </c>
      <c r="H868" s="1">
        <v>12.3</v>
      </c>
      <c r="I868" s="1">
        <v>46.6</v>
      </c>
      <c r="J868" s="1" t="s">
        <v>0</v>
      </c>
      <c r="K868" s="1">
        <v>24.7</v>
      </c>
      <c r="L868" s="1">
        <v>3.5</v>
      </c>
      <c r="M868" s="1" t="s">
        <v>0</v>
      </c>
    </row>
    <row r="869" spans="1:13">
      <c r="A869" s="1">
        <v>9</v>
      </c>
      <c r="B869" s="1" t="s">
        <v>0</v>
      </c>
      <c r="C869" s="1" t="s">
        <v>0</v>
      </c>
      <c r="D869" s="1" t="s">
        <v>0</v>
      </c>
      <c r="E869" s="1" t="s">
        <v>0</v>
      </c>
      <c r="F869" s="1">
        <v>0.5</v>
      </c>
      <c r="G869" s="1" t="s">
        <v>0</v>
      </c>
      <c r="H869" s="1">
        <v>17.5</v>
      </c>
      <c r="I869" s="1" t="s">
        <v>0</v>
      </c>
      <c r="J869" s="1" t="s">
        <v>0</v>
      </c>
      <c r="K869" s="1">
        <v>0</v>
      </c>
      <c r="L869" s="1">
        <v>0.1</v>
      </c>
      <c r="M869" s="1" t="s">
        <v>0</v>
      </c>
    </row>
    <row r="870" spans="1:13">
      <c r="A870" s="1">
        <v>10</v>
      </c>
      <c r="B870" s="1" t="s">
        <v>0</v>
      </c>
      <c r="C870" s="1">
        <v>0</v>
      </c>
      <c r="D870" s="1" t="s">
        <v>0</v>
      </c>
      <c r="E870" s="1">
        <v>0</v>
      </c>
      <c r="F870" s="1">
        <v>0.2</v>
      </c>
      <c r="G870" s="1">
        <v>0</v>
      </c>
      <c r="H870" s="1">
        <v>0.4</v>
      </c>
      <c r="I870" s="1" t="s">
        <v>0</v>
      </c>
      <c r="J870" s="1" t="s">
        <v>0</v>
      </c>
      <c r="K870" s="1" t="s">
        <v>0</v>
      </c>
      <c r="L870" s="1">
        <v>0.3</v>
      </c>
      <c r="M870" s="1" t="s">
        <v>0</v>
      </c>
    </row>
    <row r="871" spans="1:13">
      <c r="A871" s="1">
        <v>11</v>
      </c>
      <c r="B871" s="1" t="s">
        <v>0</v>
      </c>
      <c r="C871" s="1">
        <v>11.7</v>
      </c>
      <c r="D871" s="1">
        <v>1</v>
      </c>
      <c r="E871" s="1">
        <v>0.2</v>
      </c>
      <c r="F871" s="1">
        <v>0.6</v>
      </c>
      <c r="G871" s="1">
        <v>0</v>
      </c>
      <c r="H871" s="1">
        <v>0.1</v>
      </c>
      <c r="I871" s="1">
        <v>0.7</v>
      </c>
      <c r="J871" s="1" t="s">
        <v>0</v>
      </c>
      <c r="K871" s="1">
        <v>0</v>
      </c>
      <c r="L871" s="1">
        <v>0.3</v>
      </c>
      <c r="M871" s="1" t="s">
        <v>0</v>
      </c>
    </row>
    <row r="872" spans="1:13">
      <c r="A872" s="1">
        <v>12</v>
      </c>
      <c r="B872" s="1" t="s">
        <v>0</v>
      </c>
      <c r="C872" s="1" t="s">
        <v>0</v>
      </c>
      <c r="D872" s="1">
        <v>3.6</v>
      </c>
      <c r="E872" s="1" t="s">
        <v>0</v>
      </c>
      <c r="F872" s="1" t="s">
        <v>0</v>
      </c>
      <c r="G872" s="1" t="s">
        <v>0</v>
      </c>
      <c r="H872" s="1" t="s">
        <v>0</v>
      </c>
      <c r="I872" s="1">
        <v>1.4</v>
      </c>
      <c r="J872" s="1" t="s">
        <v>0</v>
      </c>
      <c r="K872" s="1">
        <v>0.5</v>
      </c>
      <c r="L872" s="1">
        <v>0</v>
      </c>
      <c r="M872" s="1" t="s">
        <v>0</v>
      </c>
    </row>
    <row r="873" spans="1:13">
      <c r="A873" s="1">
        <v>13</v>
      </c>
      <c r="B873" s="1" t="s">
        <v>0</v>
      </c>
      <c r="C873" s="1" t="s">
        <v>0</v>
      </c>
      <c r="D873" s="1">
        <v>0</v>
      </c>
      <c r="E873" s="1">
        <v>0.3</v>
      </c>
      <c r="F873" s="1" t="s">
        <v>0</v>
      </c>
      <c r="G873" s="1" t="s">
        <v>0</v>
      </c>
      <c r="H873" s="1">
        <v>11.2</v>
      </c>
      <c r="I873" s="1" t="s">
        <v>0</v>
      </c>
      <c r="J873" s="1" t="s">
        <v>0</v>
      </c>
      <c r="K873" s="1">
        <v>0.5</v>
      </c>
      <c r="L873" s="1" t="s">
        <v>0</v>
      </c>
      <c r="M873" s="1" t="s">
        <v>0</v>
      </c>
    </row>
    <row r="874" spans="1:13">
      <c r="A874" s="1">
        <v>14</v>
      </c>
      <c r="B874" s="1" t="s">
        <v>0</v>
      </c>
      <c r="C874" s="1" t="s">
        <v>0</v>
      </c>
      <c r="D874" s="1" t="s">
        <v>0</v>
      </c>
      <c r="E874" s="1">
        <v>2.2999999999999998</v>
      </c>
      <c r="F874" s="1">
        <v>0</v>
      </c>
      <c r="G874" s="1" t="s">
        <v>0</v>
      </c>
      <c r="H874" s="1" t="s">
        <v>0</v>
      </c>
      <c r="I874" s="1" t="s">
        <v>0</v>
      </c>
      <c r="J874" s="1" t="s">
        <v>0</v>
      </c>
      <c r="K874" s="1">
        <v>0.1</v>
      </c>
      <c r="L874" s="1">
        <v>0</v>
      </c>
      <c r="M874" s="1" t="s">
        <v>0</v>
      </c>
    </row>
    <row r="875" spans="1:13">
      <c r="A875" s="1">
        <v>15</v>
      </c>
      <c r="B875" s="1" t="s">
        <v>0</v>
      </c>
      <c r="C875" s="1">
        <v>0</v>
      </c>
      <c r="D875" s="1" t="s">
        <v>0</v>
      </c>
      <c r="E875" s="1">
        <v>0.2</v>
      </c>
      <c r="F875" s="1" t="s">
        <v>0</v>
      </c>
      <c r="G875" s="1">
        <v>13.5</v>
      </c>
      <c r="H875" s="1" t="s">
        <v>0</v>
      </c>
      <c r="I875" s="1">
        <v>1.5</v>
      </c>
      <c r="J875" s="1" t="s">
        <v>0</v>
      </c>
      <c r="K875" s="1" t="s">
        <v>0</v>
      </c>
      <c r="L875" s="1" t="s">
        <v>0</v>
      </c>
      <c r="M875" s="1" t="s">
        <v>0</v>
      </c>
    </row>
    <row r="876" spans="1:13">
      <c r="A876" s="1">
        <v>16</v>
      </c>
      <c r="B876" s="1">
        <v>0.1</v>
      </c>
      <c r="C876" s="1" t="s">
        <v>0</v>
      </c>
      <c r="D876" s="1">
        <v>2</v>
      </c>
      <c r="E876" s="1">
        <v>0</v>
      </c>
      <c r="F876" s="1" t="s">
        <v>0</v>
      </c>
      <c r="G876" s="1" t="s">
        <v>0</v>
      </c>
      <c r="H876" s="1" t="s">
        <v>0</v>
      </c>
      <c r="I876" s="1">
        <v>0.2</v>
      </c>
      <c r="J876" s="1">
        <v>0.1</v>
      </c>
      <c r="K876" s="1" t="s">
        <v>0</v>
      </c>
      <c r="L876" s="1">
        <v>1.7</v>
      </c>
      <c r="M876" s="1" t="s">
        <v>0</v>
      </c>
    </row>
    <row r="877" spans="1:13">
      <c r="A877" s="1">
        <v>17</v>
      </c>
      <c r="B877" s="1" t="s">
        <v>0</v>
      </c>
      <c r="C877" s="1" t="s">
        <v>0</v>
      </c>
      <c r="D877" s="1">
        <v>0.3</v>
      </c>
      <c r="E877" s="1">
        <v>0.1</v>
      </c>
      <c r="F877" s="1">
        <v>28.4</v>
      </c>
      <c r="G877" s="1" t="s">
        <v>0</v>
      </c>
      <c r="H877" s="1" t="s">
        <v>0</v>
      </c>
      <c r="I877" s="1">
        <v>68</v>
      </c>
      <c r="J877" s="1">
        <v>30.7</v>
      </c>
      <c r="K877" s="1" t="s">
        <v>0</v>
      </c>
      <c r="L877" s="1">
        <v>11.4</v>
      </c>
      <c r="M877" s="1" t="s">
        <v>0</v>
      </c>
    </row>
    <row r="878" spans="1:13">
      <c r="A878" s="1">
        <v>18</v>
      </c>
      <c r="B878" s="1">
        <v>0</v>
      </c>
      <c r="C878" s="1">
        <v>0.9</v>
      </c>
      <c r="D878" s="1" t="s">
        <v>0</v>
      </c>
      <c r="E878" s="1" t="s">
        <v>0</v>
      </c>
      <c r="F878" s="1">
        <v>3</v>
      </c>
      <c r="G878" s="1" t="s">
        <v>0</v>
      </c>
      <c r="H878" s="1">
        <v>0</v>
      </c>
      <c r="I878" s="1">
        <v>53.1</v>
      </c>
      <c r="J878" s="1">
        <v>15.4</v>
      </c>
      <c r="K878" s="1">
        <v>4.9000000000000004</v>
      </c>
      <c r="L878" s="1">
        <v>1.5</v>
      </c>
      <c r="M878" s="1" t="s">
        <v>0</v>
      </c>
    </row>
    <row r="879" spans="1:13">
      <c r="A879" s="1">
        <v>19</v>
      </c>
      <c r="B879" s="1">
        <v>0</v>
      </c>
      <c r="C879" s="1">
        <v>0</v>
      </c>
      <c r="D879" s="1" t="s">
        <v>0</v>
      </c>
      <c r="E879" s="1" t="s">
        <v>0</v>
      </c>
      <c r="F879" s="1" t="s">
        <v>0</v>
      </c>
      <c r="G879" s="1" t="s">
        <v>0</v>
      </c>
      <c r="H879" s="1" t="s">
        <v>0</v>
      </c>
      <c r="I879" s="1">
        <v>6.3</v>
      </c>
      <c r="J879" s="1">
        <v>0.2</v>
      </c>
      <c r="K879" s="1">
        <v>43.5</v>
      </c>
      <c r="L879" s="1" t="s">
        <v>0</v>
      </c>
      <c r="M879" s="1" t="s">
        <v>0</v>
      </c>
    </row>
    <row r="880" spans="1:13">
      <c r="A880" s="1">
        <v>20</v>
      </c>
      <c r="B880" s="1">
        <v>0</v>
      </c>
      <c r="C880" s="1">
        <v>0.3</v>
      </c>
      <c r="D880" s="1" t="s">
        <v>0</v>
      </c>
      <c r="E880" s="1">
        <v>0</v>
      </c>
      <c r="F880" s="1" t="s">
        <v>0</v>
      </c>
      <c r="G880" s="1" t="s">
        <v>0</v>
      </c>
      <c r="H880" s="1" t="s">
        <v>0</v>
      </c>
      <c r="I880" s="1">
        <v>19.3</v>
      </c>
      <c r="J880" s="1" t="s">
        <v>0</v>
      </c>
      <c r="K880" s="1">
        <v>0</v>
      </c>
      <c r="L880" s="1" t="s">
        <v>0</v>
      </c>
      <c r="M880" s="1" t="s">
        <v>0</v>
      </c>
    </row>
    <row r="881" spans="1:13">
      <c r="A881" s="1">
        <v>21</v>
      </c>
      <c r="B881" s="1" t="s">
        <v>0</v>
      </c>
      <c r="C881" s="1">
        <v>0.7</v>
      </c>
      <c r="D881" s="1" t="s">
        <v>0</v>
      </c>
      <c r="E881" s="1">
        <v>1.2</v>
      </c>
      <c r="F881" s="1" t="s">
        <v>0</v>
      </c>
      <c r="G881" s="1">
        <v>8.5</v>
      </c>
      <c r="H881" s="1" t="s">
        <v>0</v>
      </c>
      <c r="I881" s="1" t="s">
        <v>0</v>
      </c>
      <c r="J881" s="1">
        <v>4.0999999999999996</v>
      </c>
      <c r="K881" s="1">
        <v>0</v>
      </c>
      <c r="L881" s="1" t="s">
        <v>0</v>
      </c>
      <c r="M881" s="1" t="s">
        <v>0</v>
      </c>
    </row>
    <row r="882" spans="1:13">
      <c r="A882" s="1">
        <v>22</v>
      </c>
      <c r="B882" s="1" t="s">
        <v>0</v>
      </c>
      <c r="C882" s="1">
        <v>0.6</v>
      </c>
      <c r="D882" s="1">
        <v>3.5</v>
      </c>
      <c r="E882" s="1">
        <v>1</v>
      </c>
      <c r="F882" s="1" t="s">
        <v>0</v>
      </c>
      <c r="G882" s="1" t="s">
        <v>0</v>
      </c>
      <c r="H882" s="1">
        <v>19.399999999999999</v>
      </c>
      <c r="I882" s="1">
        <v>7.6</v>
      </c>
      <c r="J882" s="1">
        <v>4.8</v>
      </c>
      <c r="K882" s="1">
        <v>47.9</v>
      </c>
      <c r="L882" s="1" t="s">
        <v>0</v>
      </c>
      <c r="M882" s="1" t="s">
        <v>0</v>
      </c>
    </row>
    <row r="883" spans="1:13">
      <c r="A883" s="1">
        <v>23</v>
      </c>
      <c r="B883" s="1" t="s">
        <v>0</v>
      </c>
      <c r="C883" s="1">
        <v>1.1000000000000001</v>
      </c>
      <c r="D883" s="1" t="s">
        <v>0</v>
      </c>
      <c r="E883" s="1" t="s">
        <v>0</v>
      </c>
      <c r="F883" s="1" t="s">
        <v>0</v>
      </c>
      <c r="G883" s="1" t="s">
        <v>0</v>
      </c>
      <c r="H883" s="1">
        <v>0.4</v>
      </c>
      <c r="I883" s="1">
        <v>37.1</v>
      </c>
      <c r="J883" s="1">
        <v>1</v>
      </c>
      <c r="K883" s="1">
        <v>0</v>
      </c>
      <c r="L883" s="1" t="s">
        <v>0</v>
      </c>
      <c r="M883" s="1" t="s">
        <v>0</v>
      </c>
    </row>
    <row r="884" spans="1:13">
      <c r="A884" s="1">
        <v>24</v>
      </c>
      <c r="B884" s="1" t="s">
        <v>0</v>
      </c>
      <c r="C884" s="1">
        <v>1.9</v>
      </c>
      <c r="D884" s="1" t="s">
        <v>0</v>
      </c>
      <c r="E884" s="1">
        <v>5</v>
      </c>
      <c r="F884" s="1" t="s">
        <v>0</v>
      </c>
      <c r="G884" s="1" t="s">
        <v>0</v>
      </c>
      <c r="H884" s="1" t="s">
        <v>0</v>
      </c>
      <c r="I884" s="1">
        <v>0.9</v>
      </c>
      <c r="J884" s="1" t="s">
        <v>0</v>
      </c>
      <c r="K884" s="1" t="s">
        <v>0</v>
      </c>
      <c r="L884" s="1">
        <v>0.3</v>
      </c>
      <c r="M884" s="1" t="s">
        <v>0</v>
      </c>
    </row>
    <row r="885" spans="1:13">
      <c r="A885" s="1">
        <v>25</v>
      </c>
      <c r="B885" s="1" t="s">
        <v>0</v>
      </c>
      <c r="C885" s="1">
        <v>3.3</v>
      </c>
      <c r="D885" s="1" t="s">
        <v>0</v>
      </c>
      <c r="E885" s="1">
        <v>0</v>
      </c>
      <c r="F885" s="1" t="s">
        <v>0</v>
      </c>
      <c r="G885" s="1" t="s">
        <v>0</v>
      </c>
      <c r="H885" s="1">
        <v>6.1</v>
      </c>
      <c r="I885" s="1" t="s">
        <v>0</v>
      </c>
      <c r="J885" s="1">
        <v>83.3</v>
      </c>
      <c r="K885" s="1" t="s">
        <v>0</v>
      </c>
      <c r="L885" s="1">
        <v>0.4</v>
      </c>
      <c r="M885" s="1" t="s">
        <v>0</v>
      </c>
    </row>
    <row r="886" spans="1:13">
      <c r="A886" s="1">
        <v>26</v>
      </c>
      <c r="B886" s="1" t="s">
        <v>0</v>
      </c>
      <c r="C886" s="1">
        <v>3.2</v>
      </c>
      <c r="D886" s="1" t="s">
        <v>0</v>
      </c>
      <c r="E886" s="1">
        <v>0</v>
      </c>
      <c r="F886" s="1">
        <v>0</v>
      </c>
      <c r="G886" s="1">
        <v>22.6</v>
      </c>
      <c r="H886" s="1">
        <v>61.4</v>
      </c>
      <c r="I886" s="1" t="s">
        <v>0</v>
      </c>
      <c r="J886" s="1">
        <v>0.1</v>
      </c>
      <c r="K886" s="1" t="s">
        <v>0</v>
      </c>
      <c r="L886" s="1">
        <v>0.7</v>
      </c>
      <c r="M886" s="1" t="s">
        <v>0</v>
      </c>
    </row>
    <row r="887" spans="1:13">
      <c r="A887" s="1">
        <v>27</v>
      </c>
      <c r="B887" s="1" t="s">
        <v>0</v>
      </c>
      <c r="C887" s="1">
        <v>0</v>
      </c>
      <c r="D887" s="1">
        <v>0.6</v>
      </c>
      <c r="E887" s="1">
        <v>40.700000000000003</v>
      </c>
      <c r="F887" s="1">
        <v>0</v>
      </c>
      <c r="G887" s="1">
        <v>21.4</v>
      </c>
      <c r="H887" s="1">
        <v>1.9</v>
      </c>
      <c r="I887" s="1">
        <v>0.4</v>
      </c>
      <c r="J887" s="1" t="s">
        <v>0</v>
      </c>
      <c r="K887" s="1" t="s">
        <v>0</v>
      </c>
      <c r="L887" s="1" t="s">
        <v>0</v>
      </c>
      <c r="M887" s="1" t="s">
        <v>0</v>
      </c>
    </row>
    <row r="888" spans="1:13">
      <c r="A888" s="1">
        <v>28</v>
      </c>
      <c r="B888" s="1" t="s">
        <v>0</v>
      </c>
      <c r="C888" s="1" t="s">
        <v>0</v>
      </c>
      <c r="D888" s="1">
        <v>1.9</v>
      </c>
      <c r="E888" s="1">
        <v>0.6</v>
      </c>
      <c r="F888" s="1">
        <v>91.8</v>
      </c>
      <c r="G888" s="1">
        <v>0</v>
      </c>
      <c r="H888" s="1" t="s">
        <v>0</v>
      </c>
      <c r="I888" s="1">
        <v>0</v>
      </c>
      <c r="J888" s="1" t="s">
        <v>0</v>
      </c>
      <c r="K888" s="1" t="s">
        <v>0</v>
      </c>
      <c r="L888" s="1" t="s">
        <v>0</v>
      </c>
      <c r="M888" s="1" t="s">
        <v>0</v>
      </c>
    </row>
    <row r="889" spans="1:13">
      <c r="A889" s="1">
        <v>29</v>
      </c>
      <c r="B889" s="1" t="s">
        <v>0</v>
      </c>
      <c r="D889" s="1">
        <v>1.9</v>
      </c>
      <c r="E889" s="1">
        <v>0.4</v>
      </c>
      <c r="F889" s="1">
        <v>0</v>
      </c>
      <c r="G889" s="1">
        <v>24.8</v>
      </c>
      <c r="H889" s="1">
        <v>0.7</v>
      </c>
      <c r="I889" s="1" t="s">
        <v>0</v>
      </c>
      <c r="J889" s="1" t="s">
        <v>0</v>
      </c>
      <c r="K889" s="1" t="s">
        <v>0</v>
      </c>
      <c r="L889" s="1" t="s">
        <v>0</v>
      </c>
      <c r="M889" s="1" t="s">
        <v>0</v>
      </c>
    </row>
    <row r="890" spans="1:13">
      <c r="A890" s="1">
        <v>30</v>
      </c>
      <c r="B890" s="1">
        <v>0</v>
      </c>
      <c r="D890" s="1" t="s">
        <v>0</v>
      </c>
      <c r="E890" s="1" t="s">
        <v>0</v>
      </c>
      <c r="F890" s="1" t="s">
        <v>0</v>
      </c>
      <c r="G890" s="1">
        <v>3.8</v>
      </c>
      <c r="H890" s="1">
        <v>2.1</v>
      </c>
      <c r="I890" s="1">
        <v>99.6</v>
      </c>
      <c r="J890" s="1" t="s">
        <v>0</v>
      </c>
      <c r="K890" s="1" t="s">
        <v>0</v>
      </c>
      <c r="L890" s="1" t="s">
        <v>0</v>
      </c>
      <c r="M890" s="1" t="s">
        <v>0</v>
      </c>
    </row>
    <row r="891" spans="1:13">
      <c r="A891" s="1">
        <v>31</v>
      </c>
      <c r="B891" s="1">
        <v>0.5</v>
      </c>
      <c r="D891" s="1">
        <v>0</v>
      </c>
      <c r="F891" s="1">
        <v>18.2</v>
      </c>
      <c r="H891" s="1" t="s">
        <v>0</v>
      </c>
      <c r="I891" s="1">
        <v>54</v>
      </c>
      <c r="K891" s="1" t="s">
        <v>0</v>
      </c>
      <c r="M891" s="1" t="s">
        <v>0</v>
      </c>
    </row>
    <row r="892" spans="1:13">
      <c r="A892" s="1">
        <f>A859+1</f>
        <v>1988</v>
      </c>
      <c r="B892" s="1" t="s">
        <v>2</v>
      </c>
      <c r="C892" s="1" t="s">
        <v>3</v>
      </c>
      <c r="D892" s="1" t="s">
        <v>4</v>
      </c>
      <c r="E892" s="1" t="s">
        <v>5</v>
      </c>
      <c r="F892" s="1" t="s">
        <v>6</v>
      </c>
      <c r="G892" s="1" t="s">
        <v>7</v>
      </c>
      <c r="H892" s="1" t="s">
        <v>8</v>
      </c>
      <c r="I892" s="1" t="s">
        <v>9</v>
      </c>
      <c r="J892" s="1" t="s">
        <v>10</v>
      </c>
      <c r="K892" s="1" t="s">
        <v>11</v>
      </c>
      <c r="L892" s="1" t="s">
        <v>12</v>
      </c>
      <c r="M892" s="1" t="s">
        <v>13</v>
      </c>
    </row>
    <row r="894" spans="1:13">
      <c r="A894" s="1">
        <v>1</v>
      </c>
      <c r="B894" s="1" t="s">
        <v>0</v>
      </c>
      <c r="C894" s="1">
        <v>2.2999999999999998</v>
      </c>
      <c r="D894" s="1">
        <v>1</v>
      </c>
      <c r="E894" s="1">
        <v>0.5</v>
      </c>
      <c r="F894" s="1">
        <v>0</v>
      </c>
      <c r="G894" s="1" t="s">
        <v>0</v>
      </c>
      <c r="H894" s="1">
        <v>0.4</v>
      </c>
      <c r="I894" s="1">
        <v>16</v>
      </c>
      <c r="J894" s="1" t="s">
        <v>0</v>
      </c>
      <c r="K894" s="1" t="s">
        <v>0</v>
      </c>
      <c r="L894" s="1" t="s">
        <v>0</v>
      </c>
      <c r="M894" s="1" t="s">
        <v>0</v>
      </c>
    </row>
    <row r="895" spans="1:13">
      <c r="A895" s="1">
        <v>2</v>
      </c>
      <c r="B895" s="1" t="s">
        <v>0</v>
      </c>
      <c r="C895" s="1">
        <v>3.7</v>
      </c>
      <c r="D895" s="1">
        <v>0.1</v>
      </c>
      <c r="E895" s="1">
        <v>0</v>
      </c>
      <c r="F895" s="1">
        <v>0</v>
      </c>
      <c r="G895" s="1" t="s">
        <v>0</v>
      </c>
      <c r="H895" s="1">
        <v>3.5</v>
      </c>
      <c r="I895" s="1">
        <v>28.2</v>
      </c>
      <c r="J895" s="1" t="s">
        <v>0</v>
      </c>
      <c r="K895" s="1">
        <v>0.2</v>
      </c>
      <c r="L895" s="1">
        <v>4.8</v>
      </c>
      <c r="M895" s="1" t="s">
        <v>0</v>
      </c>
    </row>
    <row r="896" spans="1:13">
      <c r="A896" s="1">
        <v>3</v>
      </c>
      <c r="B896" s="1" t="s">
        <v>0</v>
      </c>
      <c r="C896" s="1">
        <v>2.9</v>
      </c>
      <c r="D896" s="1" t="s">
        <v>0</v>
      </c>
      <c r="E896" s="1">
        <v>1.1000000000000001</v>
      </c>
      <c r="F896" s="1">
        <v>10.4</v>
      </c>
      <c r="G896" s="1" t="s">
        <v>0</v>
      </c>
      <c r="H896" s="1">
        <v>8.4</v>
      </c>
      <c r="I896" s="1">
        <v>13.5</v>
      </c>
      <c r="J896" s="1" t="s">
        <v>0</v>
      </c>
      <c r="K896" s="1">
        <v>20.3</v>
      </c>
      <c r="L896" s="1" t="s">
        <v>0</v>
      </c>
      <c r="M896" s="1" t="s">
        <v>0</v>
      </c>
    </row>
    <row r="897" spans="1:13">
      <c r="A897" s="1">
        <v>4</v>
      </c>
      <c r="B897" s="1">
        <v>1.4</v>
      </c>
      <c r="C897" s="1">
        <v>2</v>
      </c>
      <c r="D897" s="1" t="s">
        <v>0</v>
      </c>
      <c r="E897" s="1" t="s">
        <v>0</v>
      </c>
      <c r="F897" s="1">
        <v>0.1</v>
      </c>
      <c r="G897" s="1" t="s">
        <v>0</v>
      </c>
      <c r="H897" s="1">
        <v>0</v>
      </c>
      <c r="I897" s="1" t="s">
        <v>0</v>
      </c>
      <c r="J897" s="1">
        <v>18.600000000000001</v>
      </c>
      <c r="K897" s="1">
        <v>67.900000000000006</v>
      </c>
      <c r="L897" s="1" t="s">
        <v>0</v>
      </c>
      <c r="M897" s="1" t="s">
        <v>0</v>
      </c>
    </row>
    <row r="898" spans="1:13">
      <c r="A898" s="1">
        <v>5</v>
      </c>
      <c r="B898" s="1">
        <v>0</v>
      </c>
      <c r="C898" s="1">
        <v>0</v>
      </c>
      <c r="D898" s="1" t="s">
        <v>0</v>
      </c>
      <c r="E898" s="1">
        <v>0.1</v>
      </c>
      <c r="F898" s="1" t="s">
        <v>0</v>
      </c>
      <c r="G898" s="1">
        <v>0.3</v>
      </c>
      <c r="H898" s="1">
        <v>3.4</v>
      </c>
      <c r="I898" s="1">
        <v>0.4</v>
      </c>
      <c r="J898" s="1">
        <v>0</v>
      </c>
      <c r="K898" s="1">
        <v>0.2</v>
      </c>
      <c r="L898" s="1" t="s">
        <v>0</v>
      </c>
      <c r="M898" s="1" t="s">
        <v>0</v>
      </c>
    </row>
    <row r="899" spans="1:13">
      <c r="A899" s="1">
        <v>6</v>
      </c>
      <c r="B899" s="1" t="s">
        <v>0</v>
      </c>
      <c r="C899" s="1">
        <v>0.1</v>
      </c>
      <c r="D899" s="1" t="s">
        <v>0</v>
      </c>
      <c r="E899" s="1">
        <v>0.7</v>
      </c>
      <c r="F899" s="1">
        <v>0</v>
      </c>
      <c r="G899" s="1" t="s">
        <v>0</v>
      </c>
      <c r="H899" s="1">
        <v>0.7</v>
      </c>
      <c r="I899" s="1">
        <v>48.4</v>
      </c>
      <c r="J899" s="1">
        <v>9.9</v>
      </c>
      <c r="K899" s="1" t="s">
        <v>0</v>
      </c>
      <c r="L899" s="1" t="s">
        <v>0</v>
      </c>
      <c r="M899" s="1" t="s">
        <v>0</v>
      </c>
    </row>
    <row r="900" spans="1:13">
      <c r="A900" s="1">
        <v>7</v>
      </c>
      <c r="B900" s="1">
        <v>0.2</v>
      </c>
      <c r="C900" s="1">
        <v>0</v>
      </c>
      <c r="D900" s="1" t="s">
        <v>0</v>
      </c>
      <c r="E900" s="1">
        <v>7.2</v>
      </c>
      <c r="F900" s="1" t="s">
        <v>0</v>
      </c>
      <c r="G900" s="1" t="s">
        <v>0</v>
      </c>
      <c r="H900" s="1">
        <v>0</v>
      </c>
      <c r="I900" s="1">
        <v>20.7</v>
      </c>
      <c r="J900" s="1">
        <v>2.8</v>
      </c>
      <c r="K900" s="1">
        <v>0</v>
      </c>
      <c r="L900" s="1" t="s">
        <v>0</v>
      </c>
      <c r="M900" s="1" t="s">
        <v>0</v>
      </c>
    </row>
    <row r="901" spans="1:13">
      <c r="A901" s="1">
        <v>8</v>
      </c>
      <c r="B901" s="1">
        <v>0</v>
      </c>
      <c r="C901" s="1">
        <v>3.8</v>
      </c>
      <c r="D901" s="1" t="s">
        <v>0</v>
      </c>
      <c r="E901" s="1">
        <v>1</v>
      </c>
      <c r="F901" s="1">
        <v>0.2</v>
      </c>
      <c r="G901" s="1" t="s">
        <v>0</v>
      </c>
      <c r="H901" s="1">
        <v>63.8</v>
      </c>
      <c r="I901" s="1">
        <v>10.1</v>
      </c>
      <c r="J901" s="1" t="s">
        <v>0</v>
      </c>
      <c r="K901" s="1" t="s">
        <v>0</v>
      </c>
      <c r="L901" s="1" t="s">
        <v>0</v>
      </c>
      <c r="M901" s="1" t="s">
        <v>0</v>
      </c>
    </row>
    <row r="902" spans="1:13">
      <c r="A902" s="1">
        <v>9</v>
      </c>
      <c r="B902" s="1" t="s">
        <v>0</v>
      </c>
      <c r="C902" s="1">
        <v>0.5</v>
      </c>
      <c r="D902" s="1" t="s">
        <v>0</v>
      </c>
      <c r="E902" s="1" t="s">
        <v>0</v>
      </c>
      <c r="F902" s="1">
        <v>3.6</v>
      </c>
      <c r="G902" s="1" t="s">
        <v>0</v>
      </c>
      <c r="H902" s="1">
        <v>16.399999999999999</v>
      </c>
      <c r="I902" s="1" t="s">
        <v>0</v>
      </c>
      <c r="J902" s="1">
        <v>0</v>
      </c>
      <c r="K902" s="1" t="s">
        <v>0</v>
      </c>
      <c r="L902" s="1" t="s">
        <v>0</v>
      </c>
      <c r="M902" s="1" t="s">
        <v>0</v>
      </c>
    </row>
    <row r="903" spans="1:13">
      <c r="A903" s="1">
        <v>10</v>
      </c>
      <c r="B903" s="1" t="s">
        <v>0</v>
      </c>
      <c r="C903" s="1">
        <v>0.4</v>
      </c>
      <c r="D903" s="1" t="s">
        <v>0</v>
      </c>
      <c r="E903" s="1">
        <v>0</v>
      </c>
      <c r="F903" s="1">
        <v>0.2</v>
      </c>
      <c r="G903" s="1" t="s">
        <v>0</v>
      </c>
      <c r="H903" s="1">
        <v>0.9</v>
      </c>
      <c r="I903" s="1" t="s">
        <v>0</v>
      </c>
      <c r="J903" s="1" t="s">
        <v>0</v>
      </c>
      <c r="K903" s="1">
        <v>0</v>
      </c>
      <c r="L903" s="1" t="s">
        <v>0</v>
      </c>
      <c r="M903" s="1" t="s">
        <v>0</v>
      </c>
    </row>
    <row r="904" spans="1:13">
      <c r="A904" s="1">
        <v>11</v>
      </c>
      <c r="B904" s="1" t="s">
        <v>0</v>
      </c>
      <c r="C904" s="1">
        <v>0.5</v>
      </c>
      <c r="D904" s="1" t="s">
        <v>0</v>
      </c>
      <c r="E904" s="1">
        <v>1.6</v>
      </c>
      <c r="F904" s="1">
        <v>24.5</v>
      </c>
      <c r="G904" s="1" t="s">
        <v>0</v>
      </c>
      <c r="H904" s="1">
        <v>31</v>
      </c>
      <c r="I904" s="1" t="s">
        <v>0</v>
      </c>
      <c r="J904" s="1" t="s">
        <v>0</v>
      </c>
      <c r="K904" s="1">
        <v>27.1</v>
      </c>
      <c r="L904" s="1" t="s">
        <v>0</v>
      </c>
      <c r="M904" s="1" t="s">
        <v>0</v>
      </c>
    </row>
    <row r="905" spans="1:13">
      <c r="A905" s="1">
        <v>12</v>
      </c>
      <c r="B905" s="1" t="s">
        <v>0</v>
      </c>
      <c r="C905" s="1" t="s">
        <v>0</v>
      </c>
      <c r="D905" s="1">
        <v>1.1000000000000001</v>
      </c>
      <c r="E905" s="1">
        <v>1.4</v>
      </c>
      <c r="F905" s="1">
        <v>30.7</v>
      </c>
      <c r="G905" s="1" t="s">
        <v>0</v>
      </c>
      <c r="H905" s="1">
        <v>3.1</v>
      </c>
      <c r="I905" s="1">
        <v>1</v>
      </c>
      <c r="J905" s="1" t="s">
        <v>0</v>
      </c>
      <c r="K905" s="1">
        <v>18.100000000000001</v>
      </c>
      <c r="L905" s="1" t="s">
        <v>0</v>
      </c>
      <c r="M905" s="1" t="s">
        <v>0</v>
      </c>
    </row>
    <row r="906" spans="1:13">
      <c r="A906" s="1">
        <v>13</v>
      </c>
      <c r="B906" s="1" t="s">
        <v>0</v>
      </c>
      <c r="C906" s="1">
        <v>0.6</v>
      </c>
      <c r="D906" s="1">
        <v>1.3</v>
      </c>
      <c r="E906" s="1">
        <v>0</v>
      </c>
      <c r="F906" s="1">
        <v>0.5</v>
      </c>
      <c r="G906" s="1" t="s">
        <v>0</v>
      </c>
      <c r="H906" s="1">
        <v>15</v>
      </c>
      <c r="I906" s="1">
        <v>17.7</v>
      </c>
      <c r="J906" s="1" t="s">
        <v>0</v>
      </c>
      <c r="K906" s="1">
        <v>19.5</v>
      </c>
      <c r="L906" s="1" t="s">
        <v>0</v>
      </c>
      <c r="M906" s="1" t="s">
        <v>0</v>
      </c>
    </row>
    <row r="907" spans="1:13">
      <c r="A907" s="1">
        <v>14</v>
      </c>
      <c r="B907" s="1" t="s">
        <v>0</v>
      </c>
      <c r="C907" s="1">
        <v>5.5</v>
      </c>
      <c r="D907" s="1">
        <v>0</v>
      </c>
      <c r="E907" s="1">
        <v>0.6</v>
      </c>
      <c r="F907" s="1">
        <v>4.0999999999999996</v>
      </c>
      <c r="G907" s="1" t="s">
        <v>0</v>
      </c>
      <c r="H907" s="1">
        <v>6.5</v>
      </c>
      <c r="I907" s="1">
        <v>0.3</v>
      </c>
      <c r="J907" s="1">
        <v>0</v>
      </c>
      <c r="K907" s="1">
        <v>10.4</v>
      </c>
      <c r="L907" s="1" t="s">
        <v>0</v>
      </c>
      <c r="M907" s="1" t="s">
        <v>0</v>
      </c>
    </row>
    <row r="908" spans="1:13">
      <c r="A908" s="1">
        <v>15</v>
      </c>
      <c r="B908" s="1" t="s">
        <v>0</v>
      </c>
      <c r="C908" s="1">
        <v>3.2</v>
      </c>
      <c r="D908" s="1">
        <v>0</v>
      </c>
      <c r="E908" s="1">
        <v>1.8</v>
      </c>
      <c r="F908" s="1">
        <v>0.5</v>
      </c>
      <c r="G908" s="1" t="s">
        <v>0</v>
      </c>
      <c r="H908" s="1" t="s">
        <v>0</v>
      </c>
      <c r="I908" s="1">
        <v>13.4</v>
      </c>
      <c r="J908" s="1">
        <v>15</v>
      </c>
      <c r="K908" s="1">
        <v>3.4</v>
      </c>
      <c r="L908" s="1">
        <v>0</v>
      </c>
      <c r="M908" s="1" t="s">
        <v>0</v>
      </c>
    </row>
    <row r="909" spans="1:13">
      <c r="A909" s="1">
        <v>16</v>
      </c>
      <c r="B909" s="1" t="s">
        <v>0</v>
      </c>
      <c r="C909" s="1">
        <v>2.2999999999999998</v>
      </c>
      <c r="D909" s="1">
        <v>0.5</v>
      </c>
      <c r="E909" s="1" t="s">
        <v>0</v>
      </c>
      <c r="F909" s="1">
        <v>1.2</v>
      </c>
      <c r="G909" s="1" t="s">
        <v>0</v>
      </c>
      <c r="H909" s="1" t="s">
        <v>0</v>
      </c>
      <c r="I909" s="1" t="s">
        <v>0</v>
      </c>
      <c r="J909" s="1" t="s">
        <v>0</v>
      </c>
      <c r="K909" s="1">
        <v>3.9</v>
      </c>
      <c r="L909" s="1">
        <v>3.1</v>
      </c>
      <c r="M909" s="1" t="s">
        <v>0</v>
      </c>
    </row>
    <row r="910" spans="1:13">
      <c r="A910" s="1">
        <v>17</v>
      </c>
      <c r="B910" s="1" t="s">
        <v>0</v>
      </c>
      <c r="C910" s="1">
        <v>1.9</v>
      </c>
      <c r="D910" s="1">
        <v>3.9</v>
      </c>
      <c r="E910" s="1" t="s">
        <v>0</v>
      </c>
      <c r="F910" s="1">
        <v>21.9</v>
      </c>
      <c r="G910" s="1" t="s">
        <v>0</v>
      </c>
      <c r="H910" s="1">
        <v>0.2</v>
      </c>
      <c r="I910" s="1">
        <v>0.2</v>
      </c>
      <c r="J910" s="1" t="s">
        <v>0</v>
      </c>
      <c r="K910" s="1">
        <v>21.4</v>
      </c>
      <c r="L910" s="1">
        <v>0</v>
      </c>
      <c r="M910" s="1" t="s">
        <v>0</v>
      </c>
    </row>
    <row r="911" spans="1:13">
      <c r="A911" s="1">
        <v>18</v>
      </c>
      <c r="B911" s="1">
        <v>0.2</v>
      </c>
      <c r="C911" s="1" t="s">
        <v>0</v>
      </c>
      <c r="D911" s="1">
        <v>0.4</v>
      </c>
      <c r="E911" s="1" t="s">
        <v>0</v>
      </c>
      <c r="F911" s="1">
        <v>4.2</v>
      </c>
      <c r="G911" s="1" t="s">
        <v>0</v>
      </c>
      <c r="H911" s="1" t="s">
        <v>0</v>
      </c>
      <c r="I911" s="1">
        <v>0</v>
      </c>
      <c r="J911" s="1">
        <v>0</v>
      </c>
      <c r="K911" s="1">
        <v>1.6</v>
      </c>
      <c r="L911" s="1">
        <v>0</v>
      </c>
      <c r="M911" s="1" t="s">
        <v>0</v>
      </c>
    </row>
    <row r="912" spans="1:13">
      <c r="A912" s="1">
        <v>19</v>
      </c>
      <c r="B912" s="1" t="s">
        <v>0</v>
      </c>
      <c r="C912" s="1">
        <v>12.4</v>
      </c>
      <c r="D912" s="1">
        <v>0.3</v>
      </c>
      <c r="E912" s="1" t="s">
        <v>0</v>
      </c>
      <c r="F912" s="1">
        <v>0</v>
      </c>
      <c r="G912" s="1">
        <v>0.2</v>
      </c>
      <c r="H912" s="1" t="s">
        <v>0</v>
      </c>
      <c r="I912" s="1">
        <v>0.3</v>
      </c>
      <c r="J912" s="1" t="s">
        <v>0</v>
      </c>
      <c r="K912" s="1" t="s">
        <v>0</v>
      </c>
      <c r="L912" s="1" t="s">
        <v>0</v>
      </c>
      <c r="M912" s="1" t="s">
        <v>0</v>
      </c>
    </row>
    <row r="913" spans="1:13">
      <c r="A913" s="1">
        <v>20</v>
      </c>
      <c r="B913" s="1" t="s">
        <v>0</v>
      </c>
      <c r="C913" s="1" t="s">
        <v>0</v>
      </c>
      <c r="D913" s="1" t="s">
        <v>0</v>
      </c>
      <c r="E913" s="1" t="s">
        <v>0</v>
      </c>
      <c r="F913" s="1">
        <v>1.5</v>
      </c>
      <c r="G913" s="1" t="s">
        <v>0</v>
      </c>
      <c r="H913" s="1">
        <v>0.6</v>
      </c>
      <c r="I913" s="1">
        <v>0</v>
      </c>
      <c r="J913" s="1" t="s">
        <v>0</v>
      </c>
      <c r="K913" s="1" t="s">
        <v>0</v>
      </c>
      <c r="L913" s="1" t="s">
        <v>0</v>
      </c>
      <c r="M913" s="1" t="s">
        <v>0</v>
      </c>
    </row>
    <row r="914" spans="1:13">
      <c r="A914" s="1">
        <v>21</v>
      </c>
      <c r="B914" s="1">
        <v>0.2</v>
      </c>
      <c r="C914" s="1" t="s">
        <v>0</v>
      </c>
      <c r="D914" s="1">
        <v>1.4</v>
      </c>
      <c r="E914" s="1" t="s">
        <v>0</v>
      </c>
      <c r="F914" s="1" t="s">
        <v>0</v>
      </c>
      <c r="G914" s="1" t="s">
        <v>0</v>
      </c>
      <c r="H914" s="1" t="s">
        <v>0</v>
      </c>
      <c r="I914" s="1" t="s">
        <v>0</v>
      </c>
      <c r="J914" s="1" t="s">
        <v>0</v>
      </c>
      <c r="K914" s="1" t="s">
        <v>0</v>
      </c>
      <c r="L914" s="1" t="s">
        <v>0</v>
      </c>
      <c r="M914" s="1" t="s">
        <v>0</v>
      </c>
    </row>
    <row r="915" spans="1:13">
      <c r="A915" s="1">
        <v>22</v>
      </c>
      <c r="B915" s="1" t="s">
        <v>0</v>
      </c>
      <c r="C915" s="1">
        <v>0</v>
      </c>
      <c r="D915" s="1">
        <v>6</v>
      </c>
      <c r="E915" s="1" t="s">
        <v>0</v>
      </c>
      <c r="F915" s="1" t="s">
        <v>0</v>
      </c>
      <c r="G915" s="1">
        <v>0</v>
      </c>
      <c r="H915" s="1">
        <v>0.4</v>
      </c>
      <c r="I915" s="1" t="s">
        <v>0</v>
      </c>
      <c r="J915" s="1" t="s">
        <v>0</v>
      </c>
      <c r="K915" s="1">
        <v>0</v>
      </c>
      <c r="L915" s="1" t="s">
        <v>0</v>
      </c>
      <c r="M915" s="1" t="s">
        <v>0</v>
      </c>
    </row>
    <row r="916" spans="1:13">
      <c r="A916" s="1">
        <v>23</v>
      </c>
      <c r="B916" s="1">
        <v>0.3</v>
      </c>
      <c r="C916" s="1">
        <v>0.4</v>
      </c>
      <c r="D916" s="1">
        <v>3.3</v>
      </c>
      <c r="E916" s="1">
        <v>0.3</v>
      </c>
      <c r="F916" s="1" t="s">
        <v>0</v>
      </c>
      <c r="G916" s="1" t="s">
        <v>0</v>
      </c>
      <c r="H916" s="1" t="s">
        <v>0</v>
      </c>
      <c r="I916" s="1" t="s">
        <v>0</v>
      </c>
      <c r="J916" s="1" t="s">
        <v>0</v>
      </c>
      <c r="K916" s="1">
        <v>73.599999999999994</v>
      </c>
      <c r="L916" s="1" t="s">
        <v>0</v>
      </c>
      <c r="M916" s="1" t="s">
        <v>0</v>
      </c>
    </row>
    <row r="917" spans="1:13">
      <c r="A917" s="1">
        <v>24</v>
      </c>
      <c r="B917" s="1" t="s">
        <v>0</v>
      </c>
      <c r="C917" s="1">
        <v>3.1</v>
      </c>
      <c r="D917" s="1">
        <v>1.3</v>
      </c>
      <c r="E917" s="1">
        <v>0.2</v>
      </c>
      <c r="F917" s="1" t="s">
        <v>0</v>
      </c>
      <c r="G917" s="1">
        <v>26.8</v>
      </c>
      <c r="H917" s="1">
        <v>0.2</v>
      </c>
      <c r="I917" s="1">
        <v>33.4</v>
      </c>
      <c r="J917" s="1" t="s">
        <v>0</v>
      </c>
      <c r="K917" s="1">
        <v>8.1999999999999993</v>
      </c>
      <c r="L917" s="1" t="s">
        <v>0</v>
      </c>
      <c r="M917" s="1" t="s">
        <v>0</v>
      </c>
    </row>
    <row r="918" spans="1:13">
      <c r="A918" s="1">
        <v>25</v>
      </c>
      <c r="B918" s="1">
        <v>1.5</v>
      </c>
      <c r="C918" s="1">
        <v>0.2</v>
      </c>
      <c r="D918" s="1">
        <v>1.4</v>
      </c>
      <c r="E918" s="1" t="s">
        <v>0</v>
      </c>
      <c r="F918" s="1" t="s">
        <v>0</v>
      </c>
      <c r="G918" s="1">
        <v>1</v>
      </c>
      <c r="H918" s="1" t="s">
        <v>0</v>
      </c>
      <c r="I918" s="1">
        <v>3</v>
      </c>
      <c r="J918" s="1" t="s">
        <v>0</v>
      </c>
      <c r="K918" s="1" t="s">
        <v>0</v>
      </c>
      <c r="L918" s="1" t="s">
        <v>0</v>
      </c>
      <c r="M918" s="1" t="s">
        <v>0</v>
      </c>
    </row>
    <row r="919" spans="1:13">
      <c r="A919" s="1">
        <v>26</v>
      </c>
      <c r="B919" s="1">
        <v>2.2000000000000002</v>
      </c>
      <c r="C919" s="1">
        <v>0.5</v>
      </c>
      <c r="D919" s="1">
        <v>1.3</v>
      </c>
      <c r="E919" s="1" t="s">
        <v>0</v>
      </c>
      <c r="F919" s="1" t="s">
        <v>0</v>
      </c>
      <c r="G919" s="1">
        <v>11.2</v>
      </c>
      <c r="H919" s="1" t="s">
        <v>0</v>
      </c>
      <c r="I919" s="1">
        <v>1</v>
      </c>
      <c r="J919" s="1" t="s">
        <v>0</v>
      </c>
      <c r="K919" s="1" t="s">
        <v>0</v>
      </c>
      <c r="L919" s="1">
        <v>0.1</v>
      </c>
      <c r="M919" s="1" t="s">
        <v>0</v>
      </c>
    </row>
    <row r="920" spans="1:13">
      <c r="A920" s="1">
        <v>27</v>
      </c>
      <c r="B920" s="1">
        <v>1</v>
      </c>
      <c r="C920" s="1">
        <v>0</v>
      </c>
      <c r="D920" s="1">
        <v>1.2</v>
      </c>
      <c r="E920" s="1" t="s">
        <v>0</v>
      </c>
      <c r="F920" s="1">
        <v>38.200000000000003</v>
      </c>
      <c r="G920" s="1" t="s">
        <v>0</v>
      </c>
      <c r="H920" s="1" t="s">
        <v>0</v>
      </c>
      <c r="I920" s="1">
        <v>0.3</v>
      </c>
      <c r="J920" s="1">
        <v>0</v>
      </c>
      <c r="K920" s="1" t="s">
        <v>0</v>
      </c>
      <c r="L920" s="1" t="s">
        <v>0</v>
      </c>
      <c r="M920" s="1" t="s">
        <v>0</v>
      </c>
    </row>
    <row r="921" spans="1:13">
      <c r="A921" s="1">
        <v>28</v>
      </c>
      <c r="B921" s="1">
        <v>0.5</v>
      </c>
      <c r="C921" s="1">
        <v>0.6</v>
      </c>
      <c r="D921" s="1">
        <v>0.5</v>
      </c>
      <c r="E921" s="1">
        <v>0</v>
      </c>
      <c r="F921" s="1">
        <v>0.4</v>
      </c>
      <c r="G921" s="1">
        <v>0</v>
      </c>
      <c r="H921" s="1" t="s">
        <v>0</v>
      </c>
      <c r="I921" s="1">
        <v>10.1</v>
      </c>
      <c r="J921" s="1">
        <v>0</v>
      </c>
      <c r="K921" s="1">
        <v>0.4</v>
      </c>
      <c r="L921" s="1" t="s">
        <v>0</v>
      </c>
      <c r="M921" s="1" t="s">
        <v>0</v>
      </c>
    </row>
    <row r="922" spans="1:13">
      <c r="A922" s="1">
        <v>29</v>
      </c>
      <c r="B922" s="1">
        <v>0.6</v>
      </c>
      <c r="C922" s="1">
        <v>3</v>
      </c>
      <c r="D922" s="1">
        <v>0.2</v>
      </c>
      <c r="E922" s="1">
        <v>0</v>
      </c>
      <c r="F922" s="1" t="s">
        <v>0</v>
      </c>
      <c r="G922" s="1">
        <v>0.3</v>
      </c>
      <c r="H922" s="1">
        <v>14.4</v>
      </c>
      <c r="I922" s="1" t="s">
        <v>0</v>
      </c>
      <c r="J922" s="1" t="s">
        <v>0</v>
      </c>
      <c r="K922" s="1">
        <v>2.5</v>
      </c>
      <c r="L922" s="1" t="s">
        <v>0</v>
      </c>
      <c r="M922" s="1" t="s">
        <v>0</v>
      </c>
    </row>
    <row r="923" spans="1:13">
      <c r="A923" s="1">
        <v>30</v>
      </c>
      <c r="B923" s="1">
        <v>3.4</v>
      </c>
      <c r="D923" s="1" t="s">
        <v>0</v>
      </c>
      <c r="E923" s="1" t="s">
        <v>0</v>
      </c>
      <c r="F923" s="1">
        <v>0.6</v>
      </c>
      <c r="G923" s="1" t="s">
        <v>0</v>
      </c>
      <c r="H923" s="1">
        <v>11.6</v>
      </c>
      <c r="I923" s="1">
        <v>2.2999999999999998</v>
      </c>
      <c r="J923" s="1" t="s">
        <v>0</v>
      </c>
      <c r="K923" s="1">
        <v>0.1</v>
      </c>
      <c r="L923" s="1" t="s">
        <v>0</v>
      </c>
      <c r="M923" s="1" t="s">
        <v>0</v>
      </c>
    </row>
    <row r="924" spans="1:13">
      <c r="A924" s="1">
        <v>31</v>
      </c>
      <c r="B924" s="1">
        <v>7.8</v>
      </c>
      <c r="D924" s="1">
        <v>0</v>
      </c>
      <c r="F924" s="1">
        <v>5.2</v>
      </c>
      <c r="H924" s="1">
        <v>0.5</v>
      </c>
      <c r="I924" s="1" t="s">
        <v>0</v>
      </c>
      <c r="K924" s="1" t="s">
        <v>0</v>
      </c>
      <c r="M924" s="1" t="s">
        <v>0</v>
      </c>
    </row>
    <row r="925" spans="1:13">
      <c r="A925" s="1">
        <f>A892+1</f>
        <v>1989</v>
      </c>
      <c r="B925" s="1" t="s">
        <v>2</v>
      </c>
      <c r="C925" s="1" t="s">
        <v>3</v>
      </c>
      <c r="D925" s="1" t="s">
        <v>4</v>
      </c>
      <c r="E925" s="1" t="s">
        <v>5</v>
      </c>
      <c r="F925" s="1" t="s">
        <v>6</v>
      </c>
      <c r="G925" s="1" t="s">
        <v>7</v>
      </c>
      <c r="H925" s="1" t="s">
        <v>8</v>
      </c>
      <c r="I925" s="1" t="s">
        <v>9</v>
      </c>
      <c r="J925" s="1" t="s">
        <v>10</v>
      </c>
      <c r="K925" s="1" t="s">
        <v>11</v>
      </c>
      <c r="L925" s="1" t="s">
        <v>12</v>
      </c>
      <c r="M925" s="1" t="s">
        <v>13</v>
      </c>
    </row>
    <row r="927" spans="1:13">
      <c r="A927" s="1">
        <v>1</v>
      </c>
      <c r="B927" s="1" t="s">
        <v>0</v>
      </c>
      <c r="C927" s="1">
        <v>0.9</v>
      </c>
      <c r="D927" s="1">
        <v>1.9</v>
      </c>
      <c r="E927" s="1">
        <v>1.1000000000000001</v>
      </c>
      <c r="F927" s="1">
        <v>0</v>
      </c>
      <c r="G927" s="1">
        <v>0.1</v>
      </c>
      <c r="H927" s="1">
        <v>14.6</v>
      </c>
      <c r="I927" s="1" t="s">
        <v>0</v>
      </c>
      <c r="J927" s="1">
        <v>0</v>
      </c>
      <c r="K927" s="1" t="s">
        <v>0</v>
      </c>
      <c r="L927" s="1" t="s">
        <v>0</v>
      </c>
      <c r="M927" s="1" t="s">
        <v>0</v>
      </c>
    </row>
    <row r="928" spans="1:13">
      <c r="A928" s="1">
        <v>2</v>
      </c>
      <c r="B928" s="1" t="s">
        <v>0</v>
      </c>
      <c r="C928" s="1">
        <v>0</v>
      </c>
      <c r="D928" s="1">
        <v>0.1</v>
      </c>
      <c r="E928" s="1" t="s">
        <v>0</v>
      </c>
      <c r="F928" s="1">
        <v>1.8</v>
      </c>
      <c r="G928" s="1" t="s">
        <v>0</v>
      </c>
      <c r="H928" s="1">
        <v>18.2</v>
      </c>
      <c r="I928" s="1" t="s">
        <v>0</v>
      </c>
      <c r="J928" s="1" t="s">
        <v>0</v>
      </c>
      <c r="K928" s="1" t="s">
        <v>0</v>
      </c>
      <c r="L928" s="1">
        <v>4.9000000000000004</v>
      </c>
      <c r="M928" s="1" t="s">
        <v>0</v>
      </c>
    </row>
    <row r="929" spans="1:13">
      <c r="A929" s="1">
        <v>3</v>
      </c>
      <c r="B929" s="1" t="s">
        <v>0</v>
      </c>
      <c r="C929" s="1" t="s">
        <v>0</v>
      </c>
      <c r="D929" s="1" t="s">
        <v>0</v>
      </c>
      <c r="E929" s="1" t="s">
        <v>0</v>
      </c>
      <c r="F929" s="1">
        <v>4.4000000000000004</v>
      </c>
      <c r="G929" s="1" t="s">
        <v>0</v>
      </c>
      <c r="H929" s="1">
        <v>2.4</v>
      </c>
      <c r="I929" s="1">
        <v>0</v>
      </c>
      <c r="J929" s="1">
        <v>25.5</v>
      </c>
      <c r="K929" s="1">
        <v>4.7</v>
      </c>
      <c r="L929" s="1" t="s">
        <v>0</v>
      </c>
      <c r="M929" s="1" t="s">
        <v>0</v>
      </c>
    </row>
    <row r="930" spans="1:13">
      <c r="A930" s="1">
        <v>4</v>
      </c>
      <c r="B930" s="1">
        <v>9.3000000000000007</v>
      </c>
      <c r="C930" s="1" t="s">
        <v>0</v>
      </c>
      <c r="D930" s="1">
        <v>0</v>
      </c>
      <c r="E930" s="1" t="s">
        <v>0</v>
      </c>
      <c r="F930" s="1">
        <v>11.9</v>
      </c>
      <c r="G930" s="1">
        <v>13.8</v>
      </c>
      <c r="H930" s="1">
        <v>1.6</v>
      </c>
      <c r="I930" s="1">
        <v>0</v>
      </c>
      <c r="J930" s="1" t="s">
        <v>0</v>
      </c>
      <c r="K930" s="1">
        <v>28.3</v>
      </c>
      <c r="L930" s="1" t="s">
        <v>0</v>
      </c>
      <c r="M930" s="1" t="s">
        <v>0</v>
      </c>
    </row>
    <row r="931" spans="1:13">
      <c r="A931" s="1">
        <v>5</v>
      </c>
      <c r="B931" s="1">
        <v>33.6</v>
      </c>
      <c r="C931" s="1">
        <v>0.2</v>
      </c>
      <c r="D931" s="1" t="s">
        <v>0</v>
      </c>
      <c r="E931" s="1" t="s">
        <v>0</v>
      </c>
      <c r="F931" s="1">
        <v>5.2</v>
      </c>
      <c r="G931" s="1">
        <v>25.9</v>
      </c>
      <c r="H931" s="1">
        <v>2.6</v>
      </c>
      <c r="I931" s="1" t="s">
        <v>0</v>
      </c>
      <c r="J931" s="1">
        <v>0</v>
      </c>
      <c r="K931" s="1">
        <v>0</v>
      </c>
      <c r="L931" s="1" t="s">
        <v>0</v>
      </c>
      <c r="M931" s="1" t="s">
        <v>0</v>
      </c>
    </row>
    <row r="932" spans="1:13">
      <c r="A932" s="1">
        <v>6</v>
      </c>
      <c r="B932" s="1">
        <v>0</v>
      </c>
      <c r="C932" s="1">
        <v>0.5</v>
      </c>
      <c r="D932" s="1" t="s">
        <v>0</v>
      </c>
      <c r="E932" s="1">
        <v>0</v>
      </c>
      <c r="F932" s="1" t="s">
        <v>0</v>
      </c>
      <c r="G932" s="1">
        <v>11</v>
      </c>
      <c r="H932" s="1">
        <v>18.2</v>
      </c>
      <c r="I932" s="1" t="s">
        <v>0</v>
      </c>
      <c r="J932" s="1">
        <v>15.9</v>
      </c>
      <c r="K932" s="1" t="s">
        <v>0</v>
      </c>
      <c r="L932" s="1">
        <v>0.2</v>
      </c>
      <c r="M932" s="1" t="s">
        <v>0</v>
      </c>
    </row>
    <row r="933" spans="1:13">
      <c r="A933" s="1">
        <v>7</v>
      </c>
      <c r="B933" s="1">
        <v>0</v>
      </c>
      <c r="C933" s="1">
        <v>1</v>
      </c>
      <c r="D933" s="1" t="s">
        <v>0</v>
      </c>
      <c r="E933" s="1">
        <v>0.7</v>
      </c>
      <c r="F933" s="1" t="s">
        <v>0</v>
      </c>
      <c r="G933" s="1">
        <v>4.2</v>
      </c>
      <c r="H933" s="1" t="s">
        <v>0</v>
      </c>
      <c r="I933" s="1" t="s">
        <v>0</v>
      </c>
      <c r="J933" s="1" t="s">
        <v>0</v>
      </c>
      <c r="K933" s="1" t="s">
        <v>0</v>
      </c>
      <c r="L933" s="1" t="s">
        <v>0</v>
      </c>
      <c r="M933" s="1" t="s">
        <v>0</v>
      </c>
    </row>
    <row r="934" spans="1:13">
      <c r="A934" s="1">
        <v>8</v>
      </c>
      <c r="B934" s="1">
        <v>0</v>
      </c>
      <c r="C934" s="1">
        <v>0.8</v>
      </c>
      <c r="D934" s="1" t="s">
        <v>0</v>
      </c>
      <c r="E934" s="1">
        <v>0</v>
      </c>
      <c r="F934" s="1" t="s">
        <v>0</v>
      </c>
      <c r="G934" s="1" t="s">
        <v>0</v>
      </c>
      <c r="H934" s="1" t="s">
        <v>0</v>
      </c>
      <c r="I934" s="1">
        <v>2.8</v>
      </c>
      <c r="J934" s="1">
        <v>6.1</v>
      </c>
      <c r="K934" s="1" t="s">
        <v>0</v>
      </c>
      <c r="L934" s="1" t="s">
        <v>0</v>
      </c>
      <c r="M934" s="1" t="s">
        <v>0</v>
      </c>
    </row>
    <row r="935" spans="1:13">
      <c r="A935" s="1">
        <v>9</v>
      </c>
      <c r="B935" s="1" t="s">
        <v>0</v>
      </c>
      <c r="C935" s="1" t="s">
        <v>0</v>
      </c>
      <c r="D935" s="1" t="s">
        <v>0</v>
      </c>
      <c r="E935" s="1" t="s">
        <v>0</v>
      </c>
      <c r="F935" s="1">
        <v>0</v>
      </c>
      <c r="G935" s="1" t="s">
        <v>0</v>
      </c>
      <c r="H935" s="1" t="s">
        <v>0</v>
      </c>
      <c r="I935" s="1">
        <v>6.2</v>
      </c>
      <c r="J935" s="1">
        <v>3</v>
      </c>
      <c r="K935" s="1" t="s">
        <v>0</v>
      </c>
      <c r="L935" s="1" t="s">
        <v>0</v>
      </c>
      <c r="M935" s="1" t="s">
        <v>0</v>
      </c>
    </row>
    <row r="936" spans="1:13">
      <c r="A936" s="1">
        <v>10</v>
      </c>
      <c r="B936" s="1" t="s">
        <v>0</v>
      </c>
      <c r="C936" s="1" t="s">
        <v>0</v>
      </c>
      <c r="D936" s="1" t="s">
        <v>0</v>
      </c>
      <c r="E936" s="1">
        <v>0</v>
      </c>
      <c r="F936" s="1">
        <v>1</v>
      </c>
      <c r="G936" s="1">
        <v>41.9</v>
      </c>
      <c r="H936" s="1" t="s">
        <v>0</v>
      </c>
      <c r="I936" s="1" t="s">
        <v>0</v>
      </c>
      <c r="J936" s="1" t="s">
        <v>0</v>
      </c>
      <c r="K936" s="1" t="s">
        <v>0</v>
      </c>
      <c r="L936" s="1">
        <v>0.7</v>
      </c>
      <c r="M936" s="1">
        <v>0</v>
      </c>
    </row>
    <row r="937" spans="1:13">
      <c r="A937" s="1">
        <v>11</v>
      </c>
      <c r="B937" s="1">
        <v>0.4</v>
      </c>
      <c r="C937" s="1" t="s">
        <v>0</v>
      </c>
      <c r="D937" s="1">
        <v>0</v>
      </c>
      <c r="E937" s="1">
        <v>1</v>
      </c>
      <c r="F937" s="1">
        <v>1.1000000000000001</v>
      </c>
      <c r="G937" s="1">
        <v>66.099999999999994</v>
      </c>
      <c r="H937" s="1">
        <v>2.8</v>
      </c>
      <c r="I937" s="1">
        <v>5.8</v>
      </c>
      <c r="J937" s="1" t="s">
        <v>0</v>
      </c>
      <c r="K937" s="1">
        <v>0</v>
      </c>
      <c r="L937" s="1">
        <v>0</v>
      </c>
      <c r="M937" s="1">
        <v>0</v>
      </c>
    </row>
    <row r="938" spans="1:13">
      <c r="A938" s="1">
        <v>12</v>
      </c>
      <c r="B938" s="1">
        <v>0.1</v>
      </c>
      <c r="C938" s="1" t="s">
        <v>0</v>
      </c>
      <c r="D938" s="1" t="s">
        <v>0</v>
      </c>
      <c r="E938" s="1">
        <v>0</v>
      </c>
      <c r="F938" s="1">
        <v>0.6</v>
      </c>
      <c r="G938" s="1">
        <v>220.6</v>
      </c>
      <c r="H938" s="1">
        <v>15.2</v>
      </c>
      <c r="I938" s="1">
        <v>6.8</v>
      </c>
      <c r="J938" s="1">
        <v>4</v>
      </c>
      <c r="K938" s="1" t="s">
        <v>0</v>
      </c>
      <c r="L938" s="1">
        <v>1.3</v>
      </c>
      <c r="M938" s="1" t="s">
        <v>0</v>
      </c>
    </row>
    <row r="939" spans="1:13">
      <c r="A939" s="1">
        <v>13</v>
      </c>
      <c r="B939" s="1" t="s">
        <v>0</v>
      </c>
      <c r="C939" s="1" t="s">
        <v>0</v>
      </c>
      <c r="D939" s="1">
        <v>0.4</v>
      </c>
      <c r="E939" s="1">
        <v>0</v>
      </c>
      <c r="F939" s="1">
        <v>0</v>
      </c>
      <c r="G939" s="1">
        <v>18.8</v>
      </c>
      <c r="H939" s="1">
        <v>20.399999999999999</v>
      </c>
      <c r="I939" s="1">
        <v>19.100000000000001</v>
      </c>
      <c r="J939" s="1" t="s">
        <v>0</v>
      </c>
      <c r="K939" s="1">
        <v>10.1</v>
      </c>
      <c r="L939" s="1">
        <v>0</v>
      </c>
      <c r="M939" s="1" t="s">
        <v>0</v>
      </c>
    </row>
    <row r="940" spans="1:13">
      <c r="A940" s="1">
        <v>14</v>
      </c>
      <c r="B940" s="1" t="s">
        <v>0</v>
      </c>
      <c r="C940" s="1">
        <v>1.2</v>
      </c>
      <c r="D940" s="1">
        <v>0</v>
      </c>
      <c r="E940" s="1">
        <v>1.2</v>
      </c>
      <c r="F940" s="1">
        <v>28.3</v>
      </c>
      <c r="G940" s="1">
        <v>1</v>
      </c>
      <c r="H940" s="1" t="s">
        <v>0</v>
      </c>
      <c r="I940" s="1">
        <v>10.199999999999999</v>
      </c>
      <c r="J940" s="1" t="s">
        <v>0</v>
      </c>
      <c r="K940" s="1">
        <v>161.6</v>
      </c>
      <c r="L940" s="1" t="s">
        <v>0</v>
      </c>
      <c r="M940" s="1" t="s">
        <v>0</v>
      </c>
    </row>
    <row r="941" spans="1:13">
      <c r="A941" s="1">
        <v>15</v>
      </c>
      <c r="B941" s="1" t="s">
        <v>0</v>
      </c>
      <c r="C941" s="1">
        <v>1.5</v>
      </c>
      <c r="D941" s="1" t="s">
        <v>0</v>
      </c>
      <c r="E941" s="1">
        <v>9.4</v>
      </c>
      <c r="F941" s="1">
        <v>0</v>
      </c>
      <c r="G941" s="1" t="s">
        <v>0</v>
      </c>
      <c r="H941" s="1" t="s">
        <v>0</v>
      </c>
      <c r="I941" s="1" t="s">
        <v>0</v>
      </c>
      <c r="J941" s="1" t="s">
        <v>0</v>
      </c>
      <c r="K941" s="1">
        <v>57.6</v>
      </c>
      <c r="L941" s="1" t="s">
        <v>0</v>
      </c>
      <c r="M941" s="1" t="s">
        <v>0</v>
      </c>
    </row>
    <row r="942" spans="1:13">
      <c r="A942" s="1">
        <v>16</v>
      </c>
      <c r="B942" s="1" t="s">
        <v>0</v>
      </c>
      <c r="C942" s="1">
        <v>0.5</v>
      </c>
      <c r="D942" s="1">
        <v>15.4</v>
      </c>
      <c r="E942" s="1">
        <v>0.1</v>
      </c>
      <c r="F942" s="1">
        <v>2.6</v>
      </c>
      <c r="G942" s="1">
        <v>24.4</v>
      </c>
      <c r="H942" s="1" t="s">
        <v>0</v>
      </c>
      <c r="I942" s="1" t="s">
        <v>0</v>
      </c>
      <c r="J942" s="1">
        <v>0</v>
      </c>
      <c r="K942" s="1" t="s">
        <v>0</v>
      </c>
      <c r="L942" s="1" t="s">
        <v>0</v>
      </c>
      <c r="M942" s="1" t="s">
        <v>0</v>
      </c>
    </row>
    <row r="943" spans="1:13">
      <c r="A943" s="1">
        <v>17</v>
      </c>
      <c r="B943" s="1" t="s">
        <v>0</v>
      </c>
      <c r="C943" s="1" t="s">
        <v>0</v>
      </c>
      <c r="D943" s="1">
        <v>3.6</v>
      </c>
      <c r="E943" s="1">
        <v>0</v>
      </c>
      <c r="F943" s="1">
        <v>0.6</v>
      </c>
      <c r="G943" s="1" t="s">
        <v>0</v>
      </c>
      <c r="H943" s="1" t="s">
        <v>0</v>
      </c>
      <c r="I943" s="1" t="s">
        <v>0</v>
      </c>
      <c r="J943" s="1">
        <v>0</v>
      </c>
      <c r="K943" s="1">
        <v>2.5</v>
      </c>
      <c r="L943" s="1" t="s">
        <v>0</v>
      </c>
      <c r="M943" s="1" t="s">
        <v>0</v>
      </c>
    </row>
    <row r="944" spans="1:13">
      <c r="A944" s="1">
        <v>18</v>
      </c>
      <c r="B944" s="1">
        <v>1.7</v>
      </c>
      <c r="C944" s="1">
        <v>0</v>
      </c>
      <c r="D944" s="1" t="s">
        <v>0</v>
      </c>
      <c r="E944" s="1">
        <v>0.7</v>
      </c>
      <c r="F944" s="1" t="s">
        <v>0</v>
      </c>
      <c r="G944" s="1" t="s">
        <v>0</v>
      </c>
      <c r="H944" s="1" t="s">
        <v>0</v>
      </c>
      <c r="I944" s="1" t="s">
        <v>0</v>
      </c>
      <c r="J944" s="1" t="s">
        <v>0</v>
      </c>
      <c r="K944" s="1" t="s">
        <v>0</v>
      </c>
      <c r="L944" s="1" t="s">
        <v>0</v>
      </c>
      <c r="M944" s="1" t="s">
        <v>0</v>
      </c>
    </row>
    <row r="945" spans="1:13">
      <c r="A945" s="1">
        <v>19</v>
      </c>
      <c r="B945" s="1">
        <v>0.1</v>
      </c>
      <c r="C945" s="1" t="s">
        <v>0</v>
      </c>
      <c r="D945" s="1" t="s">
        <v>0</v>
      </c>
      <c r="E945" s="1" t="s">
        <v>0</v>
      </c>
      <c r="F945" s="1" t="s">
        <v>0</v>
      </c>
      <c r="G945" s="1" t="s">
        <v>0</v>
      </c>
      <c r="H945" s="1">
        <v>7.8</v>
      </c>
      <c r="I945" s="1">
        <v>10.8</v>
      </c>
      <c r="J945" s="1" t="s">
        <v>0</v>
      </c>
      <c r="K945" s="1" t="s">
        <v>0</v>
      </c>
      <c r="L945" s="1" t="s">
        <v>0</v>
      </c>
      <c r="M945" s="1" t="s">
        <v>0</v>
      </c>
    </row>
    <row r="946" spans="1:13">
      <c r="A946" s="1">
        <v>20</v>
      </c>
      <c r="B946" s="1">
        <v>0.4</v>
      </c>
      <c r="C946" s="1" t="s">
        <v>0</v>
      </c>
      <c r="D946" s="1">
        <v>6.1</v>
      </c>
      <c r="E946" s="1" t="s">
        <v>0</v>
      </c>
      <c r="F946" s="1" t="s">
        <v>0</v>
      </c>
      <c r="G946" s="1">
        <v>2.6</v>
      </c>
      <c r="H946" s="1">
        <v>4.9000000000000004</v>
      </c>
      <c r="I946" s="1">
        <v>19</v>
      </c>
      <c r="J946" s="1" t="s">
        <v>0</v>
      </c>
      <c r="K946" s="1" t="s">
        <v>0</v>
      </c>
      <c r="L946" s="1" t="s">
        <v>0</v>
      </c>
      <c r="M946" s="1" t="s">
        <v>0</v>
      </c>
    </row>
    <row r="947" spans="1:13">
      <c r="A947" s="1">
        <v>21</v>
      </c>
      <c r="B947" s="1">
        <v>2.2999999999999998</v>
      </c>
      <c r="C947" s="1">
        <v>0</v>
      </c>
      <c r="D947" s="1">
        <v>6.6</v>
      </c>
      <c r="E947" s="1">
        <v>0</v>
      </c>
      <c r="F947" s="1" t="s">
        <v>0</v>
      </c>
      <c r="G947" s="1">
        <v>0.6</v>
      </c>
      <c r="H947" s="1" t="s">
        <v>0</v>
      </c>
      <c r="I947" s="1" t="s">
        <v>0</v>
      </c>
      <c r="J947" s="1">
        <v>16</v>
      </c>
      <c r="K947" s="1" t="s">
        <v>0</v>
      </c>
      <c r="L947" s="1" t="s">
        <v>0</v>
      </c>
      <c r="M947" s="1" t="s">
        <v>0</v>
      </c>
    </row>
    <row r="948" spans="1:13">
      <c r="A948" s="1">
        <v>22</v>
      </c>
      <c r="B948" s="1">
        <v>1</v>
      </c>
      <c r="C948" s="1" t="s">
        <v>0</v>
      </c>
      <c r="D948" s="1">
        <v>6.3</v>
      </c>
      <c r="E948" s="1">
        <v>0</v>
      </c>
      <c r="F948" s="1" t="s">
        <v>0</v>
      </c>
      <c r="G948" s="1" t="s">
        <v>0</v>
      </c>
      <c r="H948" s="1">
        <v>0.2</v>
      </c>
      <c r="I948" s="1" t="s">
        <v>0</v>
      </c>
      <c r="J948" s="1">
        <v>20.100000000000001</v>
      </c>
      <c r="K948" s="1">
        <v>3.8</v>
      </c>
      <c r="L948" s="1" t="s">
        <v>0</v>
      </c>
      <c r="M948" s="1" t="s">
        <v>0</v>
      </c>
    </row>
    <row r="949" spans="1:13">
      <c r="A949" s="1">
        <v>23</v>
      </c>
      <c r="B949" s="1" t="s">
        <v>0</v>
      </c>
      <c r="C949" s="1">
        <v>0.4</v>
      </c>
      <c r="D949" s="1">
        <v>0.5</v>
      </c>
      <c r="E949" s="1">
        <v>0.1</v>
      </c>
      <c r="F949" s="1" t="s">
        <v>0</v>
      </c>
      <c r="G949" s="1">
        <v>0</v>
      </c>
      <c r="H949" s="1">
        <v>17.2</v>
      </c>
      <c r="I949" s="1" t="s">
        <v>0</v>
      </c>
      <c r="J949" s="1">
        <v>35.5</v>
      </c>
      <c r="K949" s="1">
        <v>4.8</v>
      </c>
      <c r="L949" s="1" t="s">
        <v>0</v>
      </c>
      <c r="M949" s="1" t="s">
        <v>0</v>
      </c>
    </row>
    <row r="950" spans="1:13">
      <c r="A950" s="1">
        <v>24</v>
      </c>
      <c r="B950" s="1" t="s">
        <v>0</v>
      </c>
      <c r="C950" s="1" t="s">
        <v>0</v>
      </c>
      <c r="D950" s="1">
        <v>23.4</v>
      </c>
      <c r="E950" s="1">
        <v>0</v>
      </c>
      <c r="F950" s="1" t="s">
        <v>0</v>
      </c>
      <c r="G950" s="1">
        <v>32.4</v>
      </c>
      <c r="H950" s="1">
        <v>43.4</v>
      </c>
      <c r="I950" s="1">
        <v>27.6</v>
      </c>
      <c r="J950" s="1">
        <v>14.7</v>
      </c>
      <c r="K950" s="1">
        <v>4.5999999999999996</v>
      </c>
      <c r="L950" s="1" t="s">
        <v>0</v>
      </c>
      <c r="M950" s="1">
        <v>0.1</v>
      </c>
    </row>
    <row r="951" spans="1:13">
      <c r="A951" s="1">
        <v>25</v>
      </c>
      <c r="B951" s="1">
        <v>0.3</v>
      </c>
      <c r="C951" s="1">
        <v>0.4</v>
      </c>
      <c r="D951" s="1">
        <v>1.8</v>
      </c>
      <c r="E951" s="1" t="s">
        <v>0</v>
      </c>
      <c r="F951" s="1">
        <v>3.6</v>
      </c>
      <c r="G951" s="1">
        <v>6.4</v>
      </c>
      <c r="H951" s="1">
        <v>39.299999999999997</v>
      </c>
      <c r="I951" s="1">
        <v>18.100000000000001</v>
      </c>
      <c r="J951" s="1">
        <v>1.2</v>
      </c>
      <c r="K951" s="1" t="s">
        <v>0</v>
      </c>
      <c r="L951" s="1" t="s">
        <v>0</v>
      </c>
      <c r="M951" s="1">
        <v>0</v>
      </c>
    </row>
    <row r="952" spans="1:13">
      <c r="A952" s="1">
        <v>26</v>
      </c>
      <c r="B952" s="1">
        <v>1.9</v>
      </c>
      <c r="C952" s="1" t="s">
        <v>0</v>
      </c>
      <c r="D952" s="1" t="s">
        <v>0</v>
      </c>
      <c r="E952" s="1">
        <v>18.3</v>
      </c>
      <c r="F952" s="1">
        <v>42.4</v>
      </c>
      <c r="G952" s="1" t="s">
        <v>0</v>
      </c>
      <c r="H952" s="1">
        <v>8</v>
      </c>
      <c r="I952" s="1" t="s">
        <v>0</v>
      </c>
      <c r="J952" s="1">
        <v>10.4</v>
      </c>
      <c r="K952" s="1" t="s">
        <v>0</v>
      </c>
      <c r="L952" s="1" t="s">
        <v>0</v>
      </c>
      <c r="M952" s="1">
        <v>0.3</v>
      </c>
    </row>
    <row r="953" spans="1:13">
      <c r="A953" s="1">
        <v>27</v>
      </c>
      <c r="B953" s="1" t="s">
        <v>0</v>
      </c>
      <c r="C953" s="1" t="s">
        <v>0</v>
      </c>
      <c r="D953" s="1" t="s">
        <v>0</v>
      </c>
      <c r="E953" s="1">
        <v>0</v>
      </c>
      <c r="F953" s="1">
        <v>8.5</v>
      </c>
      <c r="G953" s="1">
        <v>44.9</v>
      </c>
      <c r="H953" s="1" t="s">
        <v>0</v>
      </c>
      <c r="I953" s="1" t="s">
        <v>0</v>
      </c>
      <c r="J953" s="1" t="s">
        <v>0</v>
      </c>
      <c r="K953" s="1" t="s">
        <v>0</v>
      </c>
      <c r="L953" s="1" t="s">
        <v>0</v>
      </c>
      <c r="M953" s="1">
        <v>0.1</v>
      </c>
    </row>
    <row r="954" spans="1:13">
      <c r="A954" s="1">
        <v>28</v>
      </c>
      <c r="B954" s="1">
        <v>1.1000000000000001</v>
      </c>
      <c r="C954" s="1">
        <v>0</v>
      </c>
      <c r="D954" s="1" t="s">
        <v>0</v>
      </c>
      <c r="E954" s="1" t="s">
        <v>0</v>
      </c>
      <c r="F954" s="1">
        <v>1</v>
      </c>
      <c r="G954" s="1">
        <v>8</v>
      </c>
      <c r="H954" s="1">
        <v>3.7</v>
      </c>
      <c r="I954" s="1">
        <v>9.5</v>
      </c>
      <c r="J954" s="1" t="s">
        <v>0</v>
      </c>
      <c r="K954" s="1" t="s">
        <v>0</v>
      </c>
      <c r="L954" s="1" t="s">
        <v>0</v>
      </c>
      <c r="M954" s="1">
        <v>0.3</v>
      </c>
    </row>
    <row r="955" spans="1:13">
      <c r="A955" s="1">
        <v>29</v>
      </c>
      <c r="B955" s="1">
        <v>0</v>
      </c>
      <c r="D955" s="1" t="s">
        <v>0</v>
      </c>
      <c r="E955" s="1">
        <v>0</v>
      </c>
      <c r="F955" s="1">
        <v>0.8</v>
      </c>
      <c r="G955" s="1" t="s">
        <v>0</v>
      </c>
      <c r="H955" s="1" t="s">
        <v>0</v>
      </c>
      <c r="I955" s="1">
        <v>7</v>
      </c>
      <c r="J955" s="1" t="s">
        <v>0</v>
      </c>
      <c r="K955" s="1" t="s">
        <v>0</v>
      </c>
      <c r="L955" s="1" t="s">
        <v>0</v>
      </c>
      <c r="M955" s="1">
        <v>0.8</v>
      </c>
    </row>
    <row r="956" spans="1:13">
      <c r="A956" s="1">
        <v>30</v>
      </c>
      <c r="B956" s="1" t="s">
        <v>0</v>
      </c>
      <c r="D956" s="1">
        <v>0.2</v>
      </c>
      <c r="E956" s="1">
        <v>0.9</v>
      </c>
      <c r="F956" s="1">
        <v>0</v>
      </c>
      <c r="G956" s="1" t="s">
        <v>0</v>
      </c>
      <c r="H956" s="1" t="s">
        <v>0</v>
      </c>
      <c r="I956" s="1">
        <v>2.2999999999999998</v>
      </c>
      <c r="J956" s="1" t="s">
        <v>0</v>
      </c>
      <c r="K956" s="1">
        <v>0</v>
      </c>
      <c r="L956" s="1" t="s">
        <v>0</v>
      </c>
      <c r="M956" s="1">
        <v>0.5</v>
      </c>
    </row>
    <row r="957" spans="1:13">
      <c r="A957" s="1">
        <v>31</v>
      </c>
      <c r="B957" s="1">
        <v>0</v>
      </c>
      <c r="D957" s="1">
        <v>10.199999999999999</v>
      </c>
      <c r="F957" s="1">
        <v>51.6</v>
      </c>
      <c r="H957" s="1" t="s">
        <v>0</v>
      </c>
      <c r="I957" s="1" t="s">
        <v>0</v>
      </c>
      <c r="K957" s="1" t="s">
        <v>0</v>
      </c>
      <c r="L957" s="1" t="s">
        <v>0</v>
      </c>
      <c r="M957" s="1">
        <v>0</v>
      </c>
    </row>
    <row r="958" spans="1:13">
      <c r="A958" s="1">
        <f>A925+1</f>
        <v>1990</v>
      </c>
      <c r="B958" s="1" t="s">
        <v>2</v>
      </c>
      <c r="C958" s="1" t="s">
        <v>3</v>
      </c>
      <c r="D958" s="1" t="s">
        <v>4</v>
      </c>
      <c r="E958" s="1" t="s">
        <v>5</v>
      </c>
      <c r="F958" s="1" t="s">
        <v>6</v>
      </c>
      <c r="G958" s="1" t="s">
        <v>7</v>
      </c>
      <c r="H958" s="1" t="s">
        <v>8</v>
      </c>
      <c r="I958" s="1" t="s">
        <v>9</v>
      </c>
      <c r="J958" s="1" t="s">
        <v>10</v>
      </c>
      <c r="K958" s="1" t="s">
        <v>11</v>
      </c>
      <c r="L958" s="1" t="s">
        <v>12</v>
      </c>
      <c r="M958" s="1" t="s">
        <v>13</v>
      </c>
    </row>
    <row r="960" spans="1:13">
      <c r="A960" s="1">
        <v>1</v>
      </c>
      <c r="B960" s="1">
        <v>2.2000000000000002</v>
      </c>
      <c r="C960" s="1" t="s">
        <v>0</v>
      </c>
      <c r="D960" s="1" t="s">
        <v>0</v>
      </c>
      <c r="E960" s="1">
        <v>0.2</v>
      </c>
      <c r="F960" s="1" t="s">
        <v>0</v>
      </c>
      <c r="G960" s="1">
        <v>14</v>
      </c>
      <c r="H960" s="1">
        <v>0</v>
      </c>
      <c r="I960" s="1" t="s">
        <v>0</v>
      </c>
      <c r="J960" s="1" t="s">
        <v>0</v>
      </c>
      <c r="K960" s="1" t="s">
        <v>0</v>
      </c>
      <c r="L960" s="1" t="s">
        <v>0</v>
      </c>
      <c r="M960" s="1" t="s">
        <v>0</v>
      </c>
    </row>
    <row r="961" spans="1:13">
      <c r="A961" s="1">
        <v>2</v>
      </c>
      <c r="B961" s="1">
        <v>1</v>
      </c>
      <c r="C961" s="1">
        <v>1</v>
      </c>
      <c r="D961" s="1">
        <v>1.3</v>
      </c>
      <c r="E961" s="1" t="s">
        <v>0</v>
      </c>
      <c r="F961" s="1" t="s">
        <v>0</v>
      </c>
      <c r="G961" s="1" t="s">
        <v>0</v>
      </c>
      <c r="H961" s="1">
        <v>18</v>
      </c>
      <c r="I961" s="1" t="s">
        <v>0</v>
      </c>
      <c r="J961" s="1" t="s">
        <v>0</v>
      </c>
      <c r="K961" s="1" t="s">
        <v>0</v>
      </c>
      <c r="L961" s="1" t="s">
        <v>0</v>
      </c>
      <c r="M961" s="1" t="s">
        <v>0</v>
      </c>
    </row>
    <row r="962" spans="1:13">
      <c r="A962" s="1">
        <v>3</v>
      </c>
      <c r="B962" s="1" t="s">
        <v>0</v>
      </c>
      <c r="C962" s="1">
        <v>0.6</v>
      </c>
      <c r="D962" s="1">
        <v>0</v>
      </c>
      <c r="E962" s="1" t="s">
        <v>0</v>
      </c>
      <c r="F962" s="1">
        <v>0.4</v>
      </c>
      <c r="G962" s="1" t="s">
        <v>0</v>
      </c>
      <c r="H962" s="1" t="s">
        <v>0</v>
      </c>
      <c r="I962" s="1" t="s">
        <v>0</v>
      </c>
      <c r="J962" s="1">
        <v>0.4</v>
      </c>
      <c r="K962" s="1" t="s">
        <v>0</v>
      </c>
      <c r="L962" s="1" t="s">
        <v>0</v>
      </c>
      <c r="M962" s="1" t="s">
        <v>0</v>
      </c>
    </row>
    <row r="963" spans="1:13">
      <c r="A963" s="1">
        <v>4</v>
      </c>
      <c r="B963" s="1">
        <v>0.1</v>
      </c>
      <c r="C963" s="1" t="s">
        <v>0</v>
      </c>
      <c r="D963" s="1" t="s">
        <v>0</v>
      </c>
      <c r="E963" s="1">
        <v>6.2</v>
      </c>
      <c r="F963" s="1">
        <v>21.1</v>
      </c>
      <c r="G963" s="1">
        <v>1</v>
      </c>
      <c r="H963" s="1">
        <v>12.2</v>
      </c>
      <c r="I963" s="1" t="s">
        <v>0</v>
      </c>
      <c r="J963" s="1" t="s">
        <v>0</v>
      </c>
      <c r="K963" s="1">
        <v>3</v>
      </c>
      <c r="L963" s="1">
        <v>0</v>
      </c>
      <c r="M963" s="1" t="s">
        <v>0</v>
      </c>
    </row>
    <row r="964" spans="1:13">
      <c r="A964" s="1">
        <v>5</v>
      </c>
      <c r="B964" s="1">
        <v>2.6</v>
      </c>
      <c r="C964" s="1">
        <v>0.3</v>
      </c>
      <c r="D964" s="1" t="s">
        <v>0</v>
      </c>
      <c r="E964" s="1">
        <v>8.6</v>
      </c>
      <c r="F964" s="1" t="s">
        <v>0</v>
      </c>
      <c r="G964" s="1" t="s">
        <v>0</v>
      </c>
      <c r="H964" s="1">
        <v>24.2</v>
      </c>
      <c r="I964" s="1" t="s">
        <v>0</v>
      </c>
      <c r="J964" s="1" t="s">
        <v>0</v>
      </c>
      <c r="K964" s="1">
        <v>6</v>
      </c>
      <c r="L964" s="1">
        <v>7.5</v>
      </c>
      <c r="M964" s="1" t="s">
        <v>0</v>
      </c>
    </row>
    <row r="965" spans="1:13">
      <c r="A965" s="1">
        <v>6</v>
      </c>
      <c r="B965" s="1">
        <v>0.6</v>
      </c>
      <c r="C965" s="1">
        <v>1.3</v>
      </c>
      <c r="D965" s="1" t="s">
        <v>0</v>
      </c>
      <c r="E965" s="1">
        <v>9.8000000000000007</v>
      </c>
      <c r="F965" s="1" t="s">
        <v>0</v>
      </c>
      <c r="G965" s="1" t="s">
        <v>0</v>
      </c>
      <c r="H965" s="1" t="s">
        <v>0</v>
      </c>
      <c r="I965" s="1" t="s">
        <v>0</v>
      </c>
      <c r="J965" s="1" t="s">
        <v>0</v>
      </c>
      <c r="K965" s="1">
        <v>15.8</v>
      </c>
      <c r="L965" s="1">
        <v>9.6999999999999993</v>
      </c>
      <c r="M965" s="1" t="s">
        <v>0</v>
      </c>
    </row>
    <row r="966" spans="1:13">
      <c r="A966" s="1">
        <v>7</v>
      </c>
      <c r="B966" s="1">
        <v>2</v>
      </c>
      <c r="C966" s="1">
        <v>0.2</v>
      </c>
      <c r="D966" s="1" t="s">
        <v>0</v>
      </c>
      <c r="E966" s="1" t="s">
        <v>0</v>
      </c>
      <c r="F966" s="1" t="s">
        <v>0</v>
      </c>
      <c r="G966" s="1" t="s">
        <v>0</v>
      </c>
      <c r="H966" s="1">
        <v>0.2</v>
      </c>
      <c r="I966" s="1" t="s">
        <v>0</v>
      </c>
      <c r="J966" s="1" t="s">
        <v>0</v>
      </c>
      <c r="K966" s="1">
        <v>0</v>
      </c>
      <c r="L966" s="1">
        <v>3</v>
      </c>
      <c r="M966" s="1" t="s">
        <v>0</v>
      </c>
    </row>
    <row r="967" spans="1:13">
      <c r="A967" s="1">
        <v>8</v>
      </c>
      <c r="B967" s="1">
        <v>0.2</v>
      </c>
      <c r="C967" s="1">
        <v>0.1</v>
      </c>
      <c r="D967" s="1">
        <v>22.9</v>
      </c>
      <c r="E967" s="1">
        <v>0</v>
      </c>
      <c r="F967" s="1">
        <v>2.6</v>
      </c>
      <c r="G967" s="1">
        <v>0</v>
      </c>
      <c r="H967" s="1" t="s">
        <v>0</v>
      </c>
      <c r="I967" s="1" t="s">
        <v>0</v>
      </c>
      <c r="J967" s="1" t="s">
        <v>0</v>
      </c>
      <c r="K967" s="1">
        <v>0</v>
      </c>
      <c r="L967" s="1">
        <v>0</v>
      </c>
      <c r="M967" s="1" t="s">
        <v>0</v>
      </c>
    </row>
    <row r="968" spans="1:13">
      <c r="A968" s="1">
        <v>9</v>
      </c>
      <c r="B968" s="1" t="s">
        <v>0</v>
      </c>
      <c r="C968" s="1">
        <v>0.4</v>
      </c>
      <c r="D968" s="1">
        <v>1.8</v>
      </c>
      <c r="E968" s="1">
        <v>0.3</v>
      </c>
      <c r="F968" s="1">
        <v>0.4</v>
      </c>
      <c r="G968" s="1">
        <v>4.8</v>
      </c>
      <c r="H968" s="1">
        <v>40.5</v>
      </c>
      <c r="I968" s="1" t="s">
        <v>0</v>
      </c>
      <c r="J968" s="1" t="s">
        <v>0</v>
      </c>
      <c r="K968" s="1" t="s">
        <v>0</v>
      </c>
      <c r="L968" s="1">
        <v>18.7</v>
      </c>
      <c r="M968" s="1" t="s">
        <v>0</v>
      </c>
    </row>
    <row r="969" spans="1:13">
      <c r="A969" s="1">
        <v>10</v>
      </c>
      <c r="B969" s="1" t="s">
        <v>0</v>
      </c>
      <c r="C969" s="1" t="s">
        <v>0</v>
      </c>
      <c r="D969" s="1">
        <v>0.3</v>
      </c>
      <c r="E969" s="1">
        <v>5.5</v>
      </c>
      <c r="F969" s="1" t="s">
        <v>0</v>
      </c>
      <c r="G969" s="1" t="s">
        <v>0</v>
      </c>
      <c r="H969" s="1" t="s">
        <v>0</v>
      </c>
      <c r="I969" s="1" t="s">
        <v>0</v>
      </c>
      <c r="J969" s="1" t="s">
        <v>0</v>
      </c>
      <c r="K969" s="1" t="s">
        <v>0</v>
      </c>
      <c r="L969" s="1" t="s">
        <v>0</v>
      </c>
      <c r="M969" s="1" t="s">
        <v>0</v>
      </c>
    </row>
    <row r="970" spans="1:13">
      <c r="A970" s="1">
        <v>11</v>
      </c>
      <c r="B970" s="1">
        <v>0.6</v>
      </c>
      <c r="C970" s="1">
        <v>0</v>
      </c>
      <c r="D970" s="1">
        <v>0</v>
      </c>
      <c r="E970" s="1">
        <v>25.7</v>
      </c>
      <c r="F970" s="1">
        <v>22.4</v>
      </c>
      <c r="G970" s="1">
        <v>8.3000000000000007</v>
      </c>
      <c r="H970" s="1">
        <v>3.2</v>
      </c>
      <c r="I970" s="1">
        <v>6.8</v>
      </c>
      <c r="J970" s="1" t="s">
        <v>0</v>
      </c>
      <c r="K970" s="1" t="s">
        <v>0</v>
      </c>
      <c r="L970" s="1" t="s">
        <v>0</v>
      </c>
      <c r="M970" s="1" t="s">
        <v>0</v>
      </c>
    </row>
    <row r="971" spans="1:13">
      <c r="A971" s="1">
        <v>12</v>
      </c>
      <c r="B971" s="1">
        <v>2.1</v>
      </c>
      <c r="C971" s="1">
        <v>0</v>
      </c>
      <c r="D971" s="1">
        <v>0.4</v>
      </c>
      <c r="E971" s="1">
        <v>14.7</v>
      </c>
      <c r="F971" s="1">
        <v>2.6</v>
      </c>
      <c r="G971" s="1">
        <v>0.5</v>
      </c>
      <c r="H971" s="1">
        <v>0.2</v>
      </c>
      <c r="I971" s="1">
        <v>2.2999999999999998</v>
      </c>
      <c r="J971" s="1">
        <v>7.6</v>
      </c>
      <c r="K971" s="1" t="s">
        <v>0</v>
      </c>
      <c r="L971" s="1" t="s">
        <v>0</v>
      </c>
      <c r="M971" s="1" t="s">
        <v>0</v>
      </c>
    </row>
    <row r="972" spans="1:13">
      <c r="A972" s="1">
        <v>13</v>
      </c>
      <c r="B972" s="1">
        <v>3.2</v>
      </c>
      <c r="C972" s="1">
        <v>9.4</v>
      </c>
      <c r="D972" s="1">
        <v>2.1</v>
      </c>
      <c r="E972" s="1">
        <v>0.3</v>
      </c>
      <c r="F972" s="1" t="s">
        <v>0</v>
      </c>
      <c r="G972" s="1">
        <v>0.1</v>
      </c>
      <c r="H972" s="1" t="s">
        <v>0</v>
      </c>
      <c r="I972" s="1" t="s">
        <v>0</v>
      </c>
      <c r="J972" s="1">
        <v>4</v>
      </c>
      <c r="K972" s="1" t="s">
        <v>0</v>
      </c>
      <c r="L972" s="1" t="s">
        <v>0</v>
      </c>
      <c r="M972" s="1">
        <v>0</v>
      </c>
    </row>
    <row r="973" spans="1:13">
      <c r="A973" s="1">
        <v>14</v>
      </c>
      <c r="B973" s="1">
        <v>0</v>
      </c>
      <c r="C973" s="1" t="s">
        <v>0</v>
      </c>
      <c r="D973" s="1">
        <v>2.9</v>
      </c>
      <c r="E973" s="1" t="s">
        <v>0</v>
      </c>
      <c r="F973" s="1">
        <v>0</v>
      </c>
      <c r="G973" s="1" t="s">
        <v>0</v>
      </c>
      <c r="H973" s="1" t="s">
        <v>0</v>
      </c>
      <c r="I973" s="1" t="s">
        <v>0</v>
      </c>
      <c r="J973" s="1">
        <v>4.4000000000000004</v>
      </c>
      <c r="K973" s="1" t="s">
        <v>0</v>
      </c>
      <c r="L973" s="1" t="s">
        <v>0</v>
      </c>
      <c r="M973" s="1" t="s">
        <v>0</v>
      </c>
    </row>
    <row r="974" spans="1:13">
      <c r="A974" s="1">
        <v>15</v>
      </c>
      <c r="B974" s="1" t="s">
        <v>0</v>
      </c>
      <c r="C974" s="1">
        <v>0.1</v>
      </c>
      <c r="D974" s="1">
        <v>44.9</v>
      </c>
      <c r="E974" s="1">
        <v>0</v>
      </c>
      <c r="F974" s="1" t="s">
        <v>0</v>
      </c>
      <c r="G974" s="1" t="s">
        <v>0</v>
      </c>
      <c r="H974" s="1">
        <v>8</v>
      </c>
      <c r="I974" s="1" t="s">
        <v>0</v>
      </c>
      <c r="J974" s="1">
        <v>0</v>
      </c>
      <c r="K974" s="1" t="s">
        <v>0</v>
      </c>
      <c r="L974" s="1" t="s">
        <v>0</v>
      </c>
      <c r="M974" s="1">
        <v>0.1</v>
      </c>
    </row>
    <row r="975" spans="1:13">
      <c r="A975" s="1">
        <v>16</v>
      </c>
      <c r="B975" s="1">
        <v>0.1</v>
      </c>
      <c r="C975" s="1">
        <v>3.5</v>
      </c>
      <c r="D975" s="1">
        <v>1.7</v>
      </c>
      <c r="E975" s="1" t="s">
        <v>0</v>
      </c>
      <c r="F975" s="1">
        <v>30.4</v>
      </c>
      <c r="G975" s="1" t="s">
        <v>0</v>
      </c>
      <c r="H975" s="1" t="s">
        <v>0</v>
      </c>
      <c r="I975" s="1" t="s">
        <v>0</v>
      </c>
      <c r="J975" s="1" t="s">
        <v>0</v>
      </c>
      <c r="K975" s="1" t="s">
        <v>0</v>
      </c>
      <c r="L975" s="1">
        <v>2.5</v>
      </c>
      <c r="M975" s="1" t="s">
        <v>0</v>
      </c>
    </row>
    <row r="976" spans="1:13">
      <c r="A976" s="1">
        <v>17</v>
      </c>
      <c r="B976" s="1" t="s">
        <v>0</v>
      </c>
      <c r="C976" s="1">
        <v>0.8</v>
      </c>
      <c r="D976" s="1">
        <v>7</v>
      </c>
      <c r="E976" s="1" t="s">
        <v>0</v>
      </c>
      <c r="F976" s="1">
        <v>5.5</v>
      </c>
      <c r="G976" s="1">
        <v>0</v>
      </c>
      <c r="H976" s="1" t="s">
        <v>0</v>
      </c>
      <c r="I976" s="1" t="s">
        <v>0</v>
      </c>
      <c r="J976" s="1" t="s">
        <v>0</v>
      </c>
      <c r="K976" s="1">
        <v>11</v>
      </c>
      <c r="L976" s="1">
        <v>13.4</v>
      </c>
      <c r="M976" s="1">
        <v>3.1</v>
      </c>
    </row>
    <row r="977" spans="1:13">
      <c r="A977" s="1">
        <v>18</v>
      </c>
      <c r="B977" s="1">
        <v>1.6</v>
      </c>
      <c r="C977" s="1" t="s">
        <v>0</v>
      </c>
      <c r="D977" s="1">
        <v>22.4</v>
      </c>
      <c r="E977" s="1">
        <v>1.4</v>
      </c>
      <c r="F977" s="1" t="s">
        <v>0</v>
      </c>
      <c r="G977" s="1">
        <v>0.6</v>
      </c>
      <c r="H977" s="1" t="s">
        <v>0</v>
      </c>
      <c r="I977" s="1" t="s">
        <v>0</v>
      </c>
      <c r="J977" s="1" t="s">
        <v>0</v>
      </c>
      <c r="K977" s="1" t="s">
        <v>0</v>
      </c>
      <c r="L977" s="1">
        <v>6</v>
      </c>
      <c r="M977" s="1" t="s">
        <v>0</v>
      </c>
    </row>
    <row r="978" spans="1:13">
      <c r="A978" s="1">
        <v>19</v>
      </c>
      <c r="B978" s="1" t="s">
        <v>0</v>
      </c>
      <c r="C978" s="1">
        <v>31.8</v>
      </c>
      <c r="D978" s="1" t="s">
        <v>0</v>
      </c>
      <c r="E978" s="1">
        <v>1</v>
      </c>
      <c r="F978" s="1" t="s">
        <v>0</v>
      </c>
      <c r="G978" s="1">
        <v>7.5</v>
      </c>
      <c r="H978" s="1">
        <v>15.4</v>
      </c>
      <c r="I978" s="1" t="s">
        <v>0</v>
      </c>
      <c r="J978" s="1">
        <v>0</v>
      </c>
      <c r="K978" s="1">
        <v>0</v>
      </c>
      <c r="L978" s="1">
        <v>0.2</v>
      </c>
      <c r="M978" s="1" t="s">
        <v>0</v>
      </c>
    </row>
    <row r="979" spans="1:13">
      <c r="A979" s="1">
        <v>20</v>
      </c>
      <c r="B979" s="1">
        <v>0.2</v>
      </c>
      <c r="C979" s="1">
        <v>2.5</v>
      </c>
      <c r="D979" s="1" t="s">
        <v>0</v>
      </c>
      <c r="E979" s="1">
        <v>0</v>
      </c>
      <c r="F979" s="1">
        <v>6.3</v>
      </c>
      <c r="G979" s="1">
        <v>13</v>
      </c>
      <c r="H979" s="1">
        <v>43.7</v>
      </c>
      <c r="I979" s="1" t="s">
        <v>0</v>
      </c>
      <c r="J979" s="1">
        <v>128</v>
      </c>
      <c r="K979" s="1">
        <v>26.3</v>
      </c>
      <c r="L979" s="1" t="s">
        <v>0</v>
      </c>
      <c r="M979" s="1">
        <v>0.6</v>
      </c>
    </row>
    <row r="980" spans="1:13">
      <c r="A980" s="1">
        <v>21</v>
      </c>
      <c r="B980" s="1" t="s">
        <v>0</v>
      </c>
      <c r="C980" s="1">
        <v>18</v>
      </c>
      <c r="D980" s="1">
        <v>0</v>
      </c>
      <c r="E980" s="1" t="s">
        <v>0</v>
      </c>
      <c r="F980" s="1">
        <v>4.7</v>
      </c>
      <c r="G980" s="1">
        <v>0.4</v>
      </c>
      <c r="H980" s="1">
        <v>12</v>
      </c>
      <c r="I980" s="1" t="s">
        <v>0</v>
      </c>
      <c r="J980" s="1">
        <v>8.5</v>
      </c>
      <c r="K980" s="1">
        <v>10.7</v>
      </c>
      <c r="L980" s="1">
        <v>0.4</v>
      </c>
      <c r="M980" s="1">
        <v>0.4</v>
      </c>
    </row>
    <row r="981" spans="1:13">
      <c r="A981" s="1">
        <v>22</v>
      </c>
      <c r="B981" s="1">
        <v>0</v>
      </c>
      <c r="C981" s="1" t="s">
        <v>0</v>
      </c>
      <c r="D981" s="1" t="s">
        <v>0</v>
      </c>
      <c r="E981" s="1" t="s">
        <v>0</v>
      </c>
      <c r="F981" s="1">
        <v>1.3</v>
      </c>
      <c r="G981" s="1">
        <v>0.8</v>
      </c>
      <c r="H981" s="1">
        <v>47</v>
      </c>
      <c r="I981" s="1" t="s">
        <v>0</v>
      </c>
      <c r="J981" s="1">
        <v>0.4</v>
      </c>
      <c r="K981" s="1">
        <v>2.8</v>
      </c>
      <c r="L981" s="1" t="s">
        <v>0</v>
      </c>
      <c r="M981" s="1">
        <v>3</v>
      </c>
    </row>
    <row r="982" spans="1:13">
      <c r="A982" s="1">
        <v>23</v>
      </c>
      <c r="B982" s="1" t="s">
        <v>0</v>
      </c>
      <c r="C982" s="1">
        <v>2</v>
      </c>
      <c r="D982" s="1">
        <v>1.6</v>
      </c>
      <c r="E982" s="1" t="s">
        <v>0</v>
      </c>
      <c r="F982" s="1">
        <v>37</v>
      </c>
      <c r="G982" s="1" t="s">
        <v>0</v>
      </c>
      <c r="H982" s="1">
        <v>8.9</v>
      </c>
      <c r="I982" s="1" t="s">
        <v>0</v>
      </c>
      <c r="J982" s="1">
        <v>4.3</v>
      </c>
      <c r="K982" s="1" t="s">
        <v>0</v>
      </c>
      <c r="L982" s="1">
        <v>0</v>
      </c>
      <c r="M982" s="1" t="s">
        <v>0</v>
      </c>
    </row>
    <row r="983" spans="1:13">
      <c r="A983" s="1">
        <v>24</v>
      </c>
      <c r="B983" s="1">
        <v>3</v>
      </c>
      <c r="C983" s="1">
        <v>9.3000000000000007</v>
      </c>
      <c r="D983" s="1" t="s">
        <v>0</v>
      </c>
      <c r="E983" s="1">
        <v>16.899999999999999</v>
      </c>
      <c r="F983" s="1">
        <v>1.3</v>
      </c>
      <c r="G983" s="1">
        <v>0</v>
      </c>
      <c r="H983" s="1">
        <v>13.7</v>
      </c>
      <c r="I983" s="1" t="s">
        <v>0</v>
      </c>
      <c r="J983" s="1">
        <v>0.6</v>
      </c>
      <c r="K983" s="1">
        <v>33.1</v>
      </c>
      <c r="L983" s="1" t="s">
        <v>0</v>
      </c>
      <c r="M983" s="1" t="s">
        <v>0</v>
      </c>
    </row>
    <row r="984" spans="1:13">
      <c r="A984" s="1">
        <v>25</v>
      </c>
      <c r="B984" s="1" t="s">
        <v>0</v>
      </c>
      <c r="C984" s="1">
        <v>9.1999999999999993</v>
      </c>
      <c r="D984" s="1" t="s">
        <v>0</v>
      </c>
      <c r="E984" s="1">
        <v>0.1</v>
      </c>
      <c r="F984" s="1" t="s">
        <v>0</v>
      </c>
      <c r="G984" s="1">
        <v>4.2</v>
      </c>
      <c r="H984" s="1">
        <v>5.5</v>
      </c>
      <c r="I984" s="1">
        <v>0</v>
      </c>
      <c r="J984" s="1" t="s">
        <v>0</v>
      </c>
      <c r="K984" s="1" t="s">
        <v>0</v>
      </c>
      <c r="L984" s="1" t="s">
        <v>0</v>
      </c>
      <c r="M984" s="1" t="s">
        <v>0</v>
      </c>
    </row>
    <row r="985" spans="1:13">
      <c r="A985" s="1">
        <v>26</v>
      </c>
      <c r="B985" s="1" t="s">
        <v>0</v>
      </c>
      <c r="C985" s="1">
        <v>1</v>
      </c>
      <c r="D985" s="1" t="s">
        <v>0</v>
      </c>
      <c r="E985" s="1" t="s">
        <v>0</v>
      </c>
      <c r="F985" s="1" t="s">
        <v>0</v>
      </c>
      <c r="G985" s="1">
        <v>5.7</v>
      </c>
      <c r="H985" s="1">
        <v>7.6</v>
      </c>
      <c r="I985" s="1">
        <v>1.7</v>
      </c>
      <c r="J985" s="1" t="s">
        <v>0</v>
      </c>
      <c r="K985" s="1" t="s">
        <v>0</v>
      </c>
      <c r="L985" s="1" t="s">
        <v>0</v>
      </c>
      <c r="M985" s="1" t="s">
        <v>0</v>
      </c>
    </row>
    <row r="986" spans="1:13">
      <c r="A986" s="1">
        <v>27</v>
      </c>
      <c r="B986" s="1">
        <v>0.4</v>
      </c>
      <c r="C986" s="1">
        <v>0.3</v>
      </c>
      <c r="D986" s="1">
        <v>35.799999999999997</v>
      </c>
      <c r="E986" s="1" t="s">
        <v>0</v>
      </c>
      <c r="F986" s="1" t="s">
        <v>0</v>
      </c>
      <c r="G986" s="1">
        <v>23.3</v>
      </c>
      <c r="H986" s="1">
        <v>19.899999999999999</v>
      </c>
      <c r="I986" s="1">
        <v>0</v>
      </c>
      <c r="J986" s="1" t="s">
        <v>0</v>
      </c>
      <c r="K986" s="1" t="s">
        <v>0</v>
      </c>
      <c r="L986" s="1" t="s">
        <v>0</v>
      </c>
      <c r="M986" s="1" t="s">
        <v>0</v>
      </c>
    </row>
    <row r="987" spans="1:13">
      <c r="A987" s="1">
        <v>28</v>
      </c>
      <c r="B987" s="1" t="s">
        <v>0</v>
      </c>
      <c r="C987" s="1">
        <v>0</v>
      </c>
      <c r="D987" s="1">
        <v>31.3</v>
      </c>
      <c r="E987" s="1" t="s">
        <v>0</v>
      </c>
      <c r="F987" s="1" t="s">
        <v>0</v>
      </c>
      <c r="G987" s="1">
        <v>9</v>
      </c>
      <c r="H987" s="1">
        <v>5.8</v>
      </c>
      <c r="I987" s="1">
        <v>1.1000000000000001</v>
      </c>
      <c r="J987" s="1" t="s">
        <v>0</v>
      </c>
      <c r="K987" s="1" t="s">
        <v>0</v>
      </c>
      <c r="L987" s="1" t="s">
        <v>0</v>
      </c>
      <c r="M987" s="1" t="s">
        <v>0</v>
      </c>
    </row>
    <row r="988" spans="1:13">
      <c r="A988" s="1">
        <v>29</v>
      </c>
      <c r="B988" s="1">
        <v>0.2</v>
      </c>
      <c r="D988" s="1">
        <v>35.1</v>
      </c>
      <c r="E988" s="1" t="s">
        <v>0</v>
      </c>
      <c r="F988" s="1" t="s">
        <v>0</v>
      </c>
      <c r="G988" s="1">
        <v>2.2999999999999998</v>
      </c>
      <c r="H988" s="1">
        <v>65</v>
      </c>
      <c r="I988" s="1">
        <v>6.2</v>
      </c>
      <c r="J988" s="1">
        <v>28.4</v>
      </c>
      <c r="K988" s="1" t="s">
        <v>0</v>
      </c>
      <c r="L988" s="1" t="s">
        <v>0</v>
      </c>
      <c r="M988" s="1" t="s">
        <v>0</v>
      </c>
    </row>
    <row r="989" spans="1:13">
      <c r="A989" s="1">
        <v>30</v>
      </c>
      <c r="B989" s="1">
        <v>0.1</v>
      </c>
      <c r="D989" s="1">
        <v>48</v>
      </c>
      <c r="E989" s="1" t="s">
        <v>0</v>
      </c>
      <c r="F989" s="1">
        <v>14</v>
      </c>
      <c r="G989" s="1">
        <v>1</v>
      </c>
      <c r="H989" s="1">
        <v>0.4</v>
      </c>
      <c r="I989" s="1">
        <v>20.7</v>
      </c>
      <c r="J989" s="1" t="s">
        <v>0</v>
      </c>
      <c r="K989" s="1" t="s">
        <v>0</v>
      </c>
      <c r="L989" s="1" t="s">
        <v>0</v>
      </c>
      <c r="M989" s="1" t="s">
        <v>0</v>
      </c>
    </row>
    <row r="990" spans="1:13">
      <c r="A990" s="1">
        <v>31</v>
      </c>
      <c r="B990" s="1">
        <v>1.2</v>
      </c>
      <c r="D990" s="1">
        <v>0</v>
      </c>
      <c r="E990" s="1" t="s">
        <v>0</v>
      </c>
      <c r="F990" s="1">
        <v>13.4</v>
      </c>
      <c r="H990" s="1" t="s">
        <v>0</v>
      </c>
      <c r="I990" s="1">
        <v>0.6</v>
      </c>
      <c r="K990" s="1">
        <v>0</v>
      </c>
      <c r="M990" s="1" t="s">
        <v>0</v>
      </c>
    </row>
    <row r="991" spans="1:13">
      <c r="A991" s="1">
        <f>A958+1</f>
        <v>1991</v>
      </c>
      <c r="B991" s="1" t="s">
        <v>2</v>
      </c>
      <c r="C991" s="1" t="s">
        <v>3</v>
      </c>
      <c r="D991" s="1" t="s">
        <v>4</v>
      </c>
      <c r="E991" s="1" t="s">
        <v>5</v>
      </c>
      <c r="F991" s="1" t="s">
        <v>6</v>
      </c>
      <c r="G991" s="1" t="s">
        <v>7</v>
      </c>
      <c r="H991" s="1" t="s">
        <v>8</v>
      </c>
      <c r="I991" s="1" t="s">
        <v>9</v>
      </c>
      <c r="J991" s="1" t="s">
        <v>10</v>
      </c>
      <c r="K991" s="1" t="s">
        <v>11</v>
      </c>
      <c r="L991" s="1" t="s">
        <v>12</v>
      </c>
      <c r="M991" s="1" t="s">
        <v>13</v>
      </c>
    </row>
    <row r="993" spans="1:13">
      <c r="A993" s="1">
        <v>1</v>
      </c>
      <c r="B993" s="1" t="s">
        <v>0</v>
      </c>
      <c r="C993" s="1" t="s">
        <v>0</v>
      </c>
      <c r="D993" s="1" t="s">
        <v>0</v>
      </c>
      <c r="E993" s="1" t="s">
        <v>0</v>
      </c>
      <c r="F993" s="1">
        <v>1.2</v>
      </c>
      <c r="G993" s="1" t="s">
        <v>0</v>
      </c>
      <c r="H993" s="1" t="s">
        <v>0</v>
      </c>
      <c r="I993" s="1">
        <v>6.1</v>
      </c>
      <c r="J993" s="1">
        <v>0</v>
      </c>
      <c r="K993" s="1" t="s">
        <v>0</v>
      </c>
      <c r="L993" s="1" t="s">
        <v>0</v>
      </c>
      <c r="M993" s="1" t="s">
        <v>0</v>
      </c>
    </row>
    <row r="994" spans="1:13">
      <c r="A994" s="1">
        <v>2</v>
      </c>
      <c r="B994" s="1">
        <v>0</v>
      </c>
      <c r="C994" s="1" t="s">
        <v>0</v>
      </c>
      <c r="D994" s="1">
        <v>1.7</v>
      </c>
      <c r="E994" s="1">
        <v>0</v>
      </c>
      <c r="F994" s="1">
        <v>27.5</v>
      </c>
      <c r="G994" s="1" t="s">
        <v>0</v>
      </c>
      <c r="H994" s="1" t="s">
        <v>0</v>
      </c>
      <c r="I994" s="1">
        <v>21.2</v>
      </c>
      <c r="J994" s="1">
        <v>8</v>
      </c>
      <c r="K994" s="1" t="s">
        <v>0</v>
      </c>
      <c r="L994" s="1" t="s">
        <v>0</v>
      </c>
      <c r="M994" s="1" t="s">
        <v>0</v>
      </c>
    </row>
    <row r="995" spans="1:13">
      <c r="A995" s="1">
        <v>3</v>
      </c>
      <c r="B995" s="1">
        <v>0</v>
      </c>
      <c r="C995" s="1" t="s">
        <v>0</v>
      </c>
      <c r="D995" s="1">
        <v>0.4</v>
      </c>
      <c r="E995" s="1" t="s">
        <v>0</v>
      </c>
      <c r="F995" s="1">
        <v>3.2</v>
      </c>
      <c r="G995" s="1" t="s">
        <v>0</v>
      </c>
      <c r="H995" s="1">
        <v>1.8</v>
      </c>
      <c r="I995" s="1">
        <v>0</v>
      </c>
      <c r="J995" s="1">
        <v>9.4</v>
      </c>
      <c r="K995" s="1" t="s">
        <v>0</v>
      </c>
      <c r="L995" s="1">
        <v>0</v>
      </c>
      <c r="M995" s="1">
        <v>0</v>
      </c>
    </row>
    <row r="996" spans="1:13">
      <c r="A996" s="1">
        <v>4</v>
      </c>
      <c r="B996" s="1">
        <v>0.1</v>
      </c>
      <c r="C996" s="1">
        <v>0</v>
      </c>
      <c r="D996" s="1">
        <v>1.4</v>
      </c>
      <c r="E996" s="1" t="s">
        <v>0</v>
      </c>
      <c r="F996" s="1">
        <v>0.1</v>
      </c>
      <c r="G996" s="1">
        <v>0</v>
      </c>
      <c r="H996" s="1">
        <v>0</v>
      </c>
      <c r="I996" s="1" t="s">
        <v>0</v>
      </c>
      <c r="J996" s="1" t="s">
        <v>0</v>
      </c>
      <c r="K996" s="1" t="s">
        <v>0</v>
      </c>
      <c r="L996" s="1">
        <v>0</v>
      </c>
      <c r="M996" s="1" t="s">
        <v>0</v>
      </c>
    </row>
    <row r="997" spans="1:13">
      <c r="A997" s="1">
        <v>5</v>
      </c>
      <c r="B997" s="1">
        <v>0</v>
      </c>
      <c r="C997" s="1" t="s">
        <v>0</v>
      </c>
      <c r="D997" s="1">
        <v>2.9</v>
      </c>
      <c r="E997" s="1">
        <v>1.3</v>
      </c>
      <c r="F997" s="1" t="s">
        <v>0</v>
      </c>
      <c r="G997" s="1" t="s">
        <v>0</v>
      </c>
      <c r="H997" s="1">
        <v>22.3</v>
      </c>
      <c r="I997" s="1">
        <v>0</v>
      </c>
      <c r="J997" s="1" t="s">
        <v>0</v>
      </c>
      <c r="K997" s="1">
        <v>2</v>
      </c>
      <c r="L997" s="1">
        <v>0</v>
      </c>
      <c r="M997" s="1" t="s">
        <v>0</v>
      </c>
    </row>
    <row r="998" spans="1:13">
      <c r="A998" s="1">
        <v>6</v>
      </c>
      <c r="B998" s="1">
        <v>0</v>
      </c>
      <c r="C998" s="1" t="s">
        <v>0</v>
      </c>
      <c r="D998" s="1">
        <v>0</v>
      </c>
      <c r="E998" s="1">
        <v>3.6</v>
      </c>
      <c r="F998" s="1">
        <v>0</v>
      </c>
      <c r="G998" s="1">
        <v>11.8</v>
      </c>
      <c r="H998" s="1" t="s">
        <v>0</v>
      </c>
      <c r="I998" s="1">
        <v>0</v>
      </c>
      <c r="J998" s="1" t="s">
        <v>0</v>
      </c>
      <c r="K998" s="1">
        <v>0.3</v>
      </c>
      <c r="L998" s="1" t="s">
        <v>0</v>
      </c>
      <c r="M998" s="1" t="s">
        <v>0</v>
      </c>
    </row>
    <row r="999" spans="1:13">
      <c r="A999" s="1">
        <v>7</v>
      </c>
      <c r="B999" s="1">
        <v>0.2</v>
      </c>
      <c r="C999" s="1" t="s">
        <v>0</v>
      </c>
      <c r="D999" s="1">
        <v>0.1</v>
      </c>
      <c r="E999" s="1">
        <v>0.4</v>
      </c>
      <c r="F999" s="1">
        <v>2</v>
      </c>
      <c r="G999" s="1">
        <v>14.3</v>
      </c>
      <c r="H999" s="1" t="s">
        <v>0</v>
      </c>
      <c r="I999" s="1" t="s">
        <v>0</v>
      </c>
      <c r="J999" s="1" t="s">
        <v>0</v>
      </c>
      <c r="K999" s="1" t="s">
        <v>0</v>
      </c>
      <c r="L999" s="1">
        <v>0</v>
      </c>
      <c r="M999" s="1" t="s">
        <v>0</v>
      </c>
    </row>
    <row r="1000" spans="1:13">
      <c r="A1000" s="1">
        <v>8</v>
      </c>
      <c r="B1000" s="1">
        <v>1</v>
      </c>
      <c r="C1000" s="1" t="s">
        <v>0</v>
      </c>
      <c r="D1000" s="1">
        <v>0</v>
      </c>
      <c r="E1000" s="1">
        <v>0</v>
      </c>
      <c r="F1000" s="1">
        <v>117.6</v>
      </c>
      <c r="G1000" s="1" t="s">
        <v>0</v>
      </c>
      <c r="H1000" s="1">
        <v>5.6</v>
      </c>
      <c r="I1000" s="1" t="s">
        <v>0</v>
      </c>
      <c r="K1000" s="1" t="s">
        <v>0</v>
      </c>
      <c r="L1000" s="1">
        <v>1.6</v>
      </c>
      <c r="M1000" s="1">
        <v>0</v>
      </c>
    </row>
    <row r="1001" spans="1:13">
      <c r="A1001" s="1">
        <v>9</v>
      </c>
      <c r="B1001" s="1">
        <v>0.2</v>
      </c>
      <c r="C1001" s="1">
        <v>0</v>
      </c>
      <c r="D1001" s="1">
        <v>0</v>
      </c>
      <c r="E1001" s="1">
        <v>0</v>
      </c>
      <c r="F1001" s="1" t="s">
        <v>0</v>
      </c>
      <c r="G1001" s="1">
        <v>33.799999999999997</v>
      </c>
      <c r="H1001" s="1">
        <v>2.1</v>
      </c>
      <c r="I1001" s="1" t="s">
        <v>0</v>
      </c>
      <c r="J1001" s="1">
        <v>17.7</v>
      </c>
      <c r="K1001" s="1" t="s">
        <v>0</v>
      </c>
      <c r="L1001" s="1">
        <v>0</v>
      </c>
      <c r="M1001" s="1">
        <v>0.1</v>
      </c>
    </row>
    <row r="1002" spans="1:13">
      <c r="A1002" s="1">
        <v>10</v>
      </c>
      <c r="B1002" s="1">
        <v>0.2</v>
      </c>
      <c r="C1002" s="1">
        <v>0</v>
      </c>
      <c r="D1002" s="1">
        <v>0</v>
      </c>
      <c r="E1002" s="1" t="s">
        <v>0</v>
      </c>
      <c r="F1002" s="1" t="s">
        <v>0</v>
      </c>
      <c r="G1002" s="1">
        <v>15.2</v>
      </c>
      <c r="H1002" s="1" t="s">
        <v>0</v>
      </c>
      <c r="I1002" s="1">
        <v>0</v>
      </c>
      <c r="J1002" s="1">
        <v>0</v>
      </c>
      <c r="K1002" s="1" t="s">
        <v>0</v>
      </c>
      <c r="L1002" s="1" t="s">
        <v>0</v>
      </c>
      <c r="M1002" s="1" t="s">
        <v>0</v>
      </c>
    </row>
    <row r="1003" spans="1:13">
      <c r="A1003" s="1">
        <v>11</v>
      </c>
      <c r="B1003" s="1">
        <v>0.5</v>
      </c>
      <c r="C1003" s="1">
        <v>0.4</v>
      </c>
      <c r="D1003" s="1">
        <v>0.6</v>
      </c>
      <c r="E1003" s="1">
        <v>0</v>
      </c>
      <c r="F1003" s="1" t="s">
        <v>0</v>
      </c>
      <c r="G1003" s="1">
        <v>120.5</v>
      </c>
      <c r="H1003" s="1" t="s">
        <v>0</v>
      </c>
      <c r="I1003" s="1" t="s">
        <v>0</v>
      </c>
      <c r="J1003" s="1">
        <v>29.6</v>
      </c>
      <c r="K1003" s="1" t="s">
        <v>0</v>
      </c>
      <c r="L1003" s="1" t="s">
        <v>0</v>
      </c>
      <c r="M1003" s="1">
        <v>0</v>
      </c>
    </row>
    <row r="1004" spans="1:13">
      <c r="A1004" s="1">
        <v>12</v>
      </c>
      <c r="B1004" s="1">
        <v>0</v>
      </c>
      <c r="C1004" s="1" t="s">
        <v>0</v>
      </c>
      <c r="D1004" s="1">
        <v>0.3</v>
      </c>
      <c r="E1004" s="1" t="s">
        <v>0</v>
      </c>
      <c r="F1004" s="1" t="s">
        <v>0</v>
      </c>
      <c r="G1004" s="1">
        <v>79.3</v>
      </c>
      <c r="H1004" s="1" t="s">
        <v>0</v>
      </c>
      <c r="I1004" s="1">
        <v>31</v>
      </c>
      <c r="J1004" s="1" t="s">
        <v>0</v>
      </c>
      <c r="K1004" s="1" t="s">
        <v>0</v>
      </c>
      <c r="L1004" s="1" t="s">
        <v>0</v>
      </c>
      <c r="M1004" s="1">
        <v>0</v>
      </c>
    </row>
    <row r="1005" spans="1:13">
      <c r="A1005" s="1">
        <v>13</v>
      </c>
      <c r="B1005" s="1">
        <v>0</v>
      </c>
      <c r="C1005" s="1" t="s">
        <v>0</v>
      </c>
      <c r="D1005" s="1">
        <v>0</v>
      </c>
      <c r="E1005" s="1" t="s">
        <v>0</v>
      </c>
      <c r="F1005" s="1">
        <v>0.7</v>
      </c>
      <c r="G1005" s="1">
        <v>6.1</v>
      </c>
      <c r="H1005" s="1">
        <v>0.2</v>
      </c>
      <c r="I1005" s="1">
        <v>5.0999999999999996</v>
      </c>
      <c r="J1005" s="1" t="s">
        <v>0</v>
      </c>
      <c r="K1005" s="1">
        <v>0.2</v>
      </c>
      <c r="L1005" s="1" t="s">
        <v>0</v>
      </c>
      <c r="M1005" s="1" t="s">
        <v>0</v>
      </c>
    </row>
    <row r="1006" spans="1:13">
      <c r="A1006" s="1">
        <v>14</v>
      </c>
      <c r="B1006" s="1">
        <v>0.1</v>
      </c>
      <c r="C1006" s="1" t="s">
        <v>0</v>
      </c>
      <c r="D1006" s="1">
        <v>1.3</v>
      </c>
      <c r="E1006" s="1">
        <v>17</v>
      </c>
      <c r="F1006" s="1">
        <v>0.2</v>
      </c>
      <c r="G1006" s="1" t="s">
        <v>0</v>
      </c>
      <c r="H1006" s="1">
        <v>91.9</v>
      </c>
      <c r="I1006" s="1">
        <v>55.2</v>
      </c>
      <c r="J1006" s="1" t="s">
        <v>0</v>
      </c>
      <c r="K1006" s="1" t="s">
        <v>0</v>
      </c>
      <c r="L1006" s="1" t="s">
        <v>0</v>
      </c>
      <c r="M1006" s="1" t="s">
        <v>0</v>
      </c>
    </row>
    <row r="1007" spans="1:13">
      <c r="A1007" s="1">
        <v>15</v>
      </c>
      <c r="B1007" s="1" t="s">
        <v>0</v>
      </c>
      <c r="C1007" s="1" t="s">
        <v>0</v>
      </c>
      <c r="D1007" s="1">
        <v>0.9</v>
      </c>
      <c r="E1007" s="1">
        <v>0</v>
      </c>
      <c r="F1007" s="1">
        <v>0.1</v>
      </c>
      <c r="G1007" s="1">
        <v>0</v>
      </c>
      <c r="H1007" s="1">
        <v>11.5</v>
      </c>
      <c r="I1007" s="1">
        <v>2.4</v>
      </c>
      <c r="J1007" s="1" t="s">
        <v>0</v>
      </c>
      <c r="K1007" s="1" t="s">
        <v>0</v>
      </c>
      <c r="L1007" s="1" t="s">
        <v>0</v>
      </c>
      <c r="M1007" s="1" t="s">
        <v>0</v>
      </c>
    </row>
    <row r="1008" spans="1:13">
      <c r="A1008" s="1">
        <v>16</v>
      </c>
      <c r="B1008" s="1" t="s">
        <v>0</v>
      </c>
      <c r="C1008" s="1" t="s">
        <v>0</v>
      </c>
      <c r="D1008" s="1">
        <v>0.8</v>
      </c>
      <c r="E1008" s="1">
        <v>2</v>
      </c>
      <c r="F1008" s="1" t="s">
        <v>0</v>
      </c>
      <c r="G1008" s="1">
        <v>72.400000000000006</v>
      </c>
      <c r="H1008" s="1">
        <v>0</v>
      </c>
      <c r="I1008" s="1">
        <v>0.2</v>
      </c>
      <c r="J1008" s="1">
        <v>8</v>
      </c>
      <c r="K1008" s="1">
        <v>0</v>
      </c>
      <c r="L1008" s="1" t="s">
        <v>0</v>
      </c>
      <c r="M1008" s="1">
        <v>0</v>
      </c>
    </row>
    <row r="1009" spans="1:13">
      <c r="A1009" s="1">
        <v>17</v>
      </c>
      <c r="B1009" s="1">
        <v>0</v>
      </c>
      <c r="C1009" s="1">
        <v>0.4</v>
      </c>
      <c r="D1009" s="1">
        <v>0.6</v>
      </c>
      <c r="E1009" s="1">
        <v>0</v>
      </c>
      <c r="F1009" s="1">
        <v>1.5</v>
      </c>
      <c r="G1009" s="1" t="s">
        <v>0</v>
      </c>
      <c r="H1009" s="1" t="s">
        <v>0</v>
      </c>
      <c r="I1009" s="1">
        <v>18.7</v>
      </c>
      <c r="J1009" s="1" t="s">
        <v>0</v>
      </c>
      <c r="K1009" s="1">
        <v>0</v>
      </c>
      <c r="L1009" s="1">
        <v>0</v>
      </c>
      <c r="M1009" s="1">
        <v>0</v>
      </c>
    </row>
    <row r="1010" spans="1:13">
      <c r="A1010" s="1">
        <v>18</v>
      </c>
      <c r="B1010" s="1" t="s">
        <v>0</v>
      </c>
      <c r="C1010" s="1">
        <v>0.2</v>
      </c>
      <c r="D1010" s="1">
        <v>0</v>
      </c>
      <c r="E1010" s="1">
        <v>1.7</v>
      </c>
      <c r="F1010" s="1">
        <v>2.6</v>
      </c>
      <c r="G1010" s="1" t="s">
        <v>0</v>
      </c>
      <c r="H1010" s="1" t="s">
        <v>0</v>
      </c>
      <c r="I1010" s="1" t="s">
        <v>0</v>
      </c>
      <c r="J1010" s="1" t="s">
        <v>0</v>
      </c>
      <c r="K1010" s="1" t="s">
        <v>0</v>
      </c>
      <c r="L1010" s="1">
        <v>0</v>
      </c>
      <c r="M1010" s="1">
        <v>0</v>
      </c>
    </row>
    <row r="1011" spans="1:13">
      <c r="A1011" s="1">
        <v>19</v>
      </c>
      <c r="B1011" s="1">
        <v>0.1</v>
      </c>
      <c r="C1011" s="1">
        <v>0.5</v>
      </c>
      <c r="D1011" s="1">
        <v>0</v>
      </c>
      <c r="E1011" s="1">
        <v>0.1</v>
      </c>
      <c r="F1011" s="1">
        <v>28.4</v>
      </c>
      <c r="G1011" s="1">
        <v>17.399999999999999</v>
      </c>
      <c r="H1011" s="1" t="s">
        <v>0</v>
      </c>
      <c r="I1011" s="1" t="s">
        <v>0</v>
      </c>
      <c r="J1011" s="1" t="s">
        <v>0</v>
      </c>
      <c r="K1011" s="1">
        <v>0</v>
      </c>
      <c r="L1011" s="1" t="s">
        <v>0</v>
      </c>
      <c r="M1011" s="1">
        <v>0</v>
      </c>
    </row>
    <row r="1012" spans="1:13">
      <c r="A1012" s="1">
        <v>20</v>
      </c>
      <c r="B1012" s="1" t="s">
        <v>0</v>
      </c>
      <c r="C1012" s="1">
        <v>0</v>
      </c>
      <c r="D1012" s="1">
        <v>0</v>
      </c>
      <c r="E1012" s="1">
        <v>1.6</v>
      </c>
      <c r="F1012" s="1">
        <v>0</v>
      </c>
      <c r="G1012" s="1" t="s">
        <v>0</v>
      </c>
      <c r="H1012" s="1" t="s">
        <v>0</v>
      </c>
      <c r="I1012" s="1" t="s">
        <v>0</v>
      </c>
      <c r="J1012" s="1" t="s">
        <v>0</v>
      </c>
      <c r="K1012" s="1">
        <v>3.2</v>
      </c>
      <c r="L1012" s="1">
        <v>0</v>
      </c>
      <c r="M1012" s="1">
        <v>0</v>
      </c>
    </row>
    <row r="1013" spans="1:13">
      <c r="A1013" s="1">
        <v>21</v>
      </c>
      <c r="B1013" s="1" t="s">
        <v>0</v>
      </c>
      <c r="C1013" s="1" t="s">
        <v>0</v>
      </c>
      <c r="D1013" s="1">
        <v>0</v>
      </c>
      <c r="E1013" s="1">
        <v>0</v>
      </c>
      <c r="F1013" s="1">
        <v>17.8</v>
      </c>
      <c r="G1013" s="1">
        <v>0.1</v>
      </c>
      <c r="H1013" s="1">
        <v>11.4</v>
      </c>
      <c r="I1013" s="1" t="s">
        <v>0</v>
      </c>
      <c r="J1013" s="1">
        <v>6.4</v>
      </c>
      <c r="K1013" s="1">
        <v>1.1000000000000001</v>
      </c>
      <c r="L1013" s="1">
        <v>0.1</v>
      </c>
      <c r="M1013" s="1" t="s">
        <v>0</v>
      </c>
    </row>
    <row r="1014" spans="1:13">
      <c r="A1014" s="1">
        <v>22</v>
      </c>
      <c r="B1014" s="1">
        <v>0.2</v>
      </c>
      <c r="C1014" s="1" t="s">
        <v>0</v>
      </c>
      <c r="D1014" s="1">
        <v>0.2</v>
      </c>
      <c r="E1014" s="1" t="s">
        <v>0</v>
      </c>
      <c r="F1014" s="1">
        <v>7.6</v>
      </c>
      <c r="G1014" s="1">
        <v>33.6</v>
      </c>
      <c r="H1014" s="1">
        <v>8.1999999999999993</v>
      </c>
      <c r="I1014" s="1" t="s">
        <v>0</v>
      </c>
      <c r="J1014" s="1">
        <v>4.3</v>
      </c>
      <c r="K1014" s="1">
        <v>0.4</v>
      </c>
      <c r="L1014" s="1">
        <v>15.2</v>
      </c>
      <c r="M1014" s="1" t="s">
        <v>0</v>
      </c>
    </row>
    <row r="1015" spans="1:13">
      <c r="A1015" s="1">
        <v>23</v>
      </c>
      <c r="B1015" s="1">
        <v>0</v>
      </c>
      <c r="C1015" s="1" t="s">
        <v>0</v>
      </c>
      <c r="D1015" s="1">
        <v>0</v>
      </c>
      <c r="E1015" s="1" t="s">
        <v>0</v>
      </c>
      <c r="F1015" s="1" t="s">
        <v>0</v>
      </c>
      <c r="G1015" s="1">
        <v>13.1</v>
      </c>
      <c r="H1015" s="1">
        <v>35</v>
      </c>
      <c r="I1015" s="1" t="s">
        <v>0</v>
      </c>
      <c r="J1015" s="1">
        <v>0</v>
      </c>
      <c r="K1015" s="1" t="s">
        <v>0</v>
      </c>
      <c r="L1015" s="1">
        <v>78.2</v>
      </c>
      <c r="M1015" s="1">
        <v>0</v>
      </c>
    </row>
    <row r="1016" spans="1:13">
      <c r="A1016" s="1">
        <v>24</v>
      </c>
      <c r="B1016" s="1">
        <v>0.2</v>
      </c>
      <c r="C1016" s="1" t="s">
        <v>0</v>
      </c>
      <c r="D1016" s="1">
        <v>0.2</v>
      </c>
      <c r="E1016" s="1" t="s">
        <v>0</v>
      </c>
      <c r="F1016" s="1" t="s">
        <v>0</v>
      </c>
      <c r="G1016" s="1" t="s">
        <v>0</v>
      </c>
      <c r="H1016" s="1" t="s">
        <v>0</v>
      </c>
      <c r="I1016" s="1">
        <v>1.2</v>
      </c>
      <c r="J1016" s="1" t="s">
        <v>0</v>
      </c>
      <c r="K1016" s="1" t="s">
        <v>0</v>
      </c>
      <c r="L1016" s="1">
        <v>0.1</v>
      </c>
      <c r="M1016" s="1">
        <v>0</v>
      </c>
    </row>
    <row r="1017" spans="1:13">
      <c r="A1017" s="1">
        <v>25</v>
      </c>
      <c r="B1017" s="1">
        <v>0.7</v>
      </c>
      <c r="C1017" s="1">
        <v>0</v>
      </c>
      <c r="D1017" s="1">
        <v>1</v>
      </c>
      <c r="E1017" s="1">
        <v>0.4</v>
      </c>
      <c r="F1017" s="1" t="s">
        <v>0</v>
      </c>
      <c r="G1017" s="1">
        <v>0.8</v>
      </c>
      <c r="H1017" s="1">
        <v>0</v>
      </c>
      <c r="I1017" s="1">
        <v>3.1</v>
      </c>
      <c r="J1017" s="1" t="s">
        <v>0</v>
      </c>
      <c r="K1017" s="1" t="s">
        <v>0</v>
      </c>
      <c r="L1017" s="1">
        <v>16.8</v>
      </c>
      <c r="M1017" s="1">
        <v>0</v>
      </c>
    </row>
    <row r="1018" spans="1:13">
      <c r="A1018" s="1">
        <v>26</v>
      </c>
      <c r="B1018" s="1">
        <v>1.3</v>
      </c>
      <c r="C1018" s="1">
        <v>1.2</v>
      </c>
      <c r="D1018" s="1">
        <v>0.4</v>
      </c>
      <c r="E1018" s="1">
        <v>0</v>
      </c>
      <c r="F1018" s="1">
        <v>28.9</v>
      </c>
      <c r="G1018" s="1">
        <v>3.6</v>
      </c>
      <c r="H1018" s="1">
        <v>20.5</v>
      </c>
      <c r="I1018" s="1">
        <v>0</v>
      </c>
      <c r="J1018" s="1" t="s">
        <v>0</v>
      </c>
      <c r="K1018" s="1" t="s">
        <v>0</v>
      </c>
      <c r="L1018" s="1" t="s">
        <v>0</v>
      </c>
      <c r="M1018" s="1" t="s">
        <v>0</v>
      </c>
    </row>
    <row r="1019" spans="1:13">
      <c r="A1019" s="1">
        <v>27</v>
      </c>
      <c r="B1019" s="1">
        <v>0</v>
      </c>
      <c r="C1019" s="1" t="s">
        <v>0</v>
      </c>
      <c r="D1019" s="1">
        <v>2.1</v>
      </c>
      <c r="E1019" s="1" t="s">
        <v>0</v>
      </c>
      <c r="F1019" s="1">
        <v>36.200000000000003</v>
      </c>
      <c r="G1019" s="1" t="s">
        <v>0</v>
      </c>
      <c r="H1019" s="1">
        <v>34.9</v>
      </c>
      <c r="I1019" s="1">
        <v>62.8</v>
      </c>
      <c r="J1019" s="1" t="s">
        <v>0</v>
      </c>
      <c r="K1019" s="1" t="s">
        <v>0</v>
      </c>
      <c r="L1019" s="1">
        <v>0</v>
      </c>
      <c r="M1019" s="1">
        <v>10.199999999999999</v>
      </c>
    </row>
    <row r="1020" spans="1:13">
      <c r="A1020" s="1">
        <v>28</v>
      </c>
      <c r="B1020" s="1">
        <v>1</v>
      </c>
      <c r="C1020" s="1">
        <v>0</v>
      </c>
      <c r="D1020" s="1">
        <v>0.5</v>
      </c>
      <c r="E1020" s="1" t="s">
        <v>0</v>
      </c>
      <c r="F1020" s="1">
        <v>0</v>
      </c>
      <c r="G1020" s="1">
        <v>0.6</v>
      </c>
      <c r="H1020" s="1">
        <v>1.5</v>
      </c>
      <c r="I1020" s="1">
        <v>0</v>
      </c>
      <c r="J1020" s="1" t="s">
        <v>0</v>
      </c>
      <c r="K1020" s="1" t="s">
        <v>0</v>
      </c>
      <c r="L1020" s="1" t="s">
        <v>0</v>
      </c>
      <c r="M1020" s="1">
        <v>5.6</v>
      </c>
    </row>
    <row r="1021" spans="1:13">
      <c r="A1021" s="1">
        <v>29</v>
      </c>
      <c r="B1021" s="1">
        <v>0</v>
      </c>
      <c r="D1021" s="1">
        <v>0.9</v>
      </c>
      <c r="E1021" s="1" t="s">
        <v>0</v>
      </c>
      <c r="F1021" s="1" t="s">
        <v>0</v>
      </c>
      <c r="G1021" s="1" t="s">
        <v>0</v>
      </c>
      <c r="H1021" s="1" t="s">
        <v>0</v>
      </c>
      <c r="I1021" s="1" t="s">
        <v>0</v>
      </c>
      <c r="J1021" s="1" t="s">
        <v>0</v>
      </c>
      <c r="K1021" s="1" t="s">
        <v>0</v>
      </c>
      <c r="L1021" s="1">
        <v>0.6</v>
      </c>
      <c r="M1021" s="1" t="s">
        <v>0</v>
      </c>
    </row>
    <row r="1022" spans="1:13">
      <c r="A1022" s="1">
        <v>30</v>
      </c>
      <c r="B1022" s="1" t="s">
        <v>0</v>
      </c>
      <c r="D1022" s="1">
        <v>42.3</v>
      </c>
      <c r="E1022" s="1">
        <v>63.4</v>
      </c>
      <c r="F1022" s="1" t="s">
        <v>0</v>
      </c>
      <c r="G1022" s="1">
        <v>0.6</v>
      </c>
      <c r="H1022" s="1" t="s">
        <v>0</v>
      </c>
      <c r="I1022" s="1" t="s">
        <v>0</v>
      </c>
      <c r="J1022" s="1">
        <v>0</v>
      </c>
      <c r="K1022" s="1" t="s">
        <v>0</v>
      </c>
      <c r="L1022" s="1" t="s">
        <v>0</v>
      </c>
      <c r="M1022" s="1" t="s">
        <v>0</v>
      </c>
    </row>
    <row r="1023" spans="1:13">
      <c r="A1023" s="1">
        <v>31</v>
      </c>
      <c r="B1023" s="1" t="s">
        <v>0</v>
      </c>
      <c r="D1023" s="1">
        <v>17</v>
      </c>
      <c r="F1023" s="1" t="s">
        <v>0</v>
      </c>
      <c r="H1023" s="1">
        <v>0</v>
      </c>
      <c r="I1023" s="1" t="s">
        <v>0</v>
      </c>
      <c r="K1023" s="1" t="s">
        <v>0</v>
      </c>
      <c r="M1023" s="1" t="s">
        <v>0</v>
      </c>
    </row>
    <row r="1024" spans="1:13">
      <c r="A1024" s="1">
        <f>A991+1</f>
        <v>1992</v>
      </c>
      <c r="B1024" s="1" t="s">
        <v>2</v>
      </c>
      <c r="C1024" s="1" t="s">
        <v>3</v>
      </c>
      <c r="D1024" s="1" t="s">
        <v>4</v>
      </c>
      <c r="E1024" s="1" t="s">
        <v>5</v>
      </c>
      <c r="F1024" s="1" t="s">
        <v>6</v>
      </c>
      <c r="G1024" s="1" t="s">
        <v>7</v>
      </c>
      <c r="H1024" s="1" t="s">
        <v>8</v>
      </c>
      <c r="I1024" s="1" t="s">
        <v>9</v>
      </c>
      <c r="J1024" s="1" t="s">
        <v>10</v>
      </c>
      <c r="K1024" s="1" t="s">
        <v>11</v>
      </c>
      <c r="L1024" s="1" t="s">
        <v>12</v>
      </c>
      <c r="M1024" s="1" t="s">
        <v>13</v>
      </c>
    </row>
    <row r="1026" spans="1:13">
      <c r="A1026" s="1">
        <v>1</v>
      </c>
      <c r="B1026" s="1">
        <v>0.3</v>
      </c>
      <c r="C1026" s="1">
        <v>8</v>
      </c>
      <c r="D1026" s="1">
        <v>0</v>
      </c>
      <c r="E1026" s="1">
        <v>0.4</v>
      </c>
      <c r="F1026" s="1" t="s">
        <v>0</v>
      </c>
      <c r="G1026" s="1" t="s">
        <v>0</v>
      </c>
      <c r="H1026" s="1" t="s">
        <v>0</v>
      </c>
      <c r="I1026" s="1" t="s">
        <v>0</v>
      </c>
      <c r="J1026" s="1" t="s">
        <v>0</v>
      </c>
      <c r="K1026" s="1">
        <v>0.8</v>
      </c>
      <c r="L1026" s="1" t="s">
        <v>0</v>
      </c>
      <c r="M1026" s="1">
        <v>0</v>
      </c>
    </row>
    <row r="1027" spans="1:13">
      <c r="A1027" s="1">
        <v>2</v>
      </c>
      <c r="B1027" s="1">
        <v>41.4</v>
      </c>
      <c r="C1027" s="1">
        <v>1.3</v>
      </c>
      <c r="D1027" s="1" t="s">
        <v>0</v>
      </c>
      <c r="E1027" s="1">
        <v>1.7</v>
      </c>
      <c r="F1027" s="1" t="s">
        <v>0</v>
      </c>
      <c r="G1027" s="1">
        <v>38.6</v>
      </c>
      <c r="H1027" s="1" t="s">
        <v>0</v>
      </c>
      <c r="I1027" s="1" t="s">
        <v>0</v>
      </c>
      <c r="J1027" s="1" t="s">
        <v>0</v>
      </c>
      <c r="K1027" s="1" t="s">
        <v>0</v>
      </c>
      <c r="L1027" s="1">
        <v>0</v>
      </c>
      <c r="M1027" s="1">
        <v>0</v>
      </c>
    </row>
    <row r="1028" spans="1:13">
      <c r="A1028" s="1">
        <v>3</v>
      </c>
      <c r="B1028" s="1">
        <v>8.3000000000000007</v>
      </c>
      <c r="C1028" s="1">
        <v>0</v>
      </c>
      <c r="D1028" s="1" t="s">
        <v>0</v>
      </c>
      <c r="E1028" s="1" t="s">
        <v>0</v>
      </c>
      <c r="F1028" s="1">
        <v>0.2</v>
      </c>
      <c r="G1028" s="1">
        <v>0</v>
      </c>
      <c r="H1028" s="1" t="s">
        <v>0</v>
      </c>
      <c r="I1028" s="1" t="s">
        <v>0</v>
      </c>
      <c r="J1028" s="1" t="s">
        <v>0</v>
      </c>
      <c r="K1028" s="1" t="s">
        <v>0</v>
      </c>
      <c r="L1028" s="1" t="s">
        <v>0</v>
      </c>
      <c r="M1028" s="1">
        <v>0</v>
      </c>
    </row>
    <row r="1029" spans="1:13">
      <c r="A1029" s="1">
        <v>4</v>
      </c>
      <c r="B1029" s="1">
        <v>39.5</v>
      </c>
      <c r="C1029" s="1" t="s">
        <v>0</v>
      </c>
      <c r="D1029" s="1" t="s">
        <v>0</v>
      </c>
      <c r="E1029" s="1">
        <v>0</v>
      </c>
      <c r="F1029" s="1">
        <v>0</v>
      </c>
      <c r="G1029" s="1">
        <v>0</v>
      </c>
      <c r="H1029" s="1" t="s">
        <v>0</v>
      </c>
      <c r="I1029" s="1" t="s">
        <v>0</v>
      </c>
      <c r="J1029" s="1" t="s">
        <v>0</v>
      </c>
      <c r="K1029" s="1" t="s">
        <v>0</v>
      </c>
      <c r="L1029" s="1">
        <v>0</v>
      </c>
      <c r="M1029" s="1">
        <v>0</v>
      </c>
    </row>
    <row r="1030" spans="1:13">
      <c r="A1030" s="1">
        <v>5</v>
      </c>
      <c r="B1030" s="1">
        <v>0.4</v>
      </c>
      <c r="C1030" s="1">
        <v>0</v>
      </c>
      <c r="D1030" s="1" t="s">
        <v>0</v>
      </c>
      <c r="E1030" s="1">
        <v>0.7</v>
      </c>
      <c r="F1030" s="1">
        <v>1.6</v>
      </c>
      <c r="G1030" s="1" t="s">
        <v>0</v>
      </c>
      <c r="H1030" s="1" t="s">
        <v>0</v>
      </c>
      <c r="I1030" s="1">
        <v>0.1</v>
      </c>
      <c r="J1030" s="1" t="s">
        <v>0</v>
      </c>
      <c r="K1030" s="1">
        <v>19</v>
      </c>
      <c r="L1030" s="1">
        <v>0</v>
      </c>
      <c r="M1030" s="1">
        <v>0.1</v>
      </c>
    </row>
    <row r="1031" spans="1:13">
      <c r="A1031" s="1">
        <v>6</v>
      </c>
      <c r="B1031" s="1" t="s">
        <v>0</v>
      </c>
      <c r="C1031" s="1">
        <v>0.3</v>
      </c>
      <c r="D1031" s="1" t="s">
        <v>0</v>
      </c>
      <c r="E1031" s="1">
        <v>0.8</v>
      </c>
      <c r="F1031" s="1">
        <v>0.6</v>
      </c>
      <c r="G1031" s="1">
        <v>1.3</v>
      </c>
      <c r="H1031" s="1">
        <v>1.3</v>
      </c>
      <c r="I1031" s="1" t="s">
        <v>0</v>
      </c>
      <c r="J1031" s="1">
        <v>0</v>
      </c>
      <c r="K1031" s="1" t="s">
        <v>0</v>
      </c>
      <c r="L1031" s="1">
        <v>0</v>
      </c>
      <c r="M1031" s="1" t="s">
        <v>0</v>
      </c>
    </row>
    <row r="1032" spans="1:13">
      <c r="A1032" s="1">
        <v>7</v>
      </c>
      <c r="B1032" s="1">
        <v>1.1000000000000001</v>
      </c>
      <c r="C1032" s="1">
        <v>4.8</v>
      </c>
      <c r="D1032" s="1" t="s">
        <v>0</v>
      </c>
      <c r="E1032" s="1">
        <v>2.9</v>
      </c>
      <c r="F1032" s="1" t="s">
        <v>0</v>
      </c>
      <c r="G1032" s="1">
        <v>46.3</v>
      </c>
      <c r="H1032" s="1">
        <v>18.7</v>
      </c>
      <c r="I1032" s="1" t="s">
        <v>0</v>
      </c>
      <c r="J1032" s="1">
        <v>0.2</v>
      </c>
      <c r="K1032" s="1" t="s">
        <v>0</v>
      </c>
      <c r="L1032" s="1" t="s">
        <v>0</v>
      </c>
      <c r="M1032" s="1">
        <v>0</v>
      </c>
    </row>
    <row r="1033" spans="1:13">
      <c r="A1033" s="1">
        <v>8</v>
      </c>
      <c r="B1033" s="1" t="s">
        <v>0</v>
      </c>
      <c r="C1033" s="1">
        <v>1.9</v>
      </c>
      <c r="D1033" s="1" t="s">
        <v>0</v>
      </c>
      <c r="E1033" s="1">
        <v>15</v>
      </c>
      <c r="F1033" s="1" t="s">
        <v>0</v>
      </c>
      <c r="G1033" s="1" t="s">
        <v>0</v>
      </c>
      <c r="H1033" s="1" t="s">
        <v>0</v>
      </c>
      <c r="I1033" s="1" t="s">
        <v>0</v>
      </c>
      <c r="J1033" s="1">
        <v>43.7</v>
      </c>
      <c r="K1033" s="1">
        <v>0</v>
      </c>
      <c r="L1033" s="1">
        <v>13.5</v>
      </c>
      <c r="M1033" s="1">
        <v>0</v>
      </c>
    </row>
    <row r="1034" spans="1:13">
      <c r="A1034" s="1">
        <v>9</v>
      </c>
      <c r="B1034" s="1">
        <v>0.2</v>
      </c>
      <c r="C1034" s="1">
        <v>1.2</v>
      </c>
      <c r="D1034" s="1">
        <v>1.2</v>
      </c>
      <c r="E1034" s="1">
        <v>0.9</v>
      </c>
      <c r="F1034" s="1" t="s">
        <v>0</v>
      </c>
      <c r="G1034" s="1" t="s">
        <v>0</v>
      </c>
      <c r="H1034" s="1" t="s">
        <v>0</v>
      </c>
      <c r="I1034" s="1">
        <v>20.399999999999999</v>
      </c>
      <c r="J1034" s="1">
        <v>3.3</v>
      </c>
      <c r="K1034" s="1" t="s">
        <v>0</v>
      </c>
      <c r="L1034" s="1">
        <v>0.4</v>
      </c>
      <c r="M1034" s="1">
        <v>0</v>
      </c>
    </row>
    <row r="1035" spans="1:13">
      <c r="A1035" s="1">
        <v>10</v>
      </c>
      <c r="B1035" s="1" t="s">
        <v>0</v>
      </c>
      <c r="C1035" s="1">
        <v>0.2</v>
      </c>
      <c r="D1035" s="1">
        <v>0.6</v>
      </c>
      <c r="E1035" s="1">
        <v>1.6</v>
      </c>
      <c r="F1035" s="1">
        <v>38.5</v>
      </c>
      <c r="G1035" s="1" t="s">
        <v>0</v>
      </c>
      <c r="H1035" s="1" t="s">
        <v>0</v>
      </c>
      <c r="I1035" s="1">
        <v>9.3000000000000007</v>
      </c>
      <c r="J1035" s="1">
        <v>0.2</v>
      </c>
      <c r="K1035" s="1">
        <v>0</v>
      </c>
      <c r="L1035" s="1">
        <v>0</v>
      </c>
      <c r="M1035" s="1">
        <v>0</v>
      </c>
    </row>
    <row r="1036" spans="1:13">
      <c r="A1036" s="1">
        <v>11</v>
      </c>
      <c r="B1036" s="1" t="s">
        <v>0</v>
      </c>
      <c r="C1036" s="1" t="s">
        <v>0</v>
      </c>
      <c r="D1036" s="1" t="s">
        <v>0</v>
      </c>
      <c r="E1036" s="1">
        <v>0.2</v>
      </c>
      <c r="F1036" s="1">
        <v>0</v>
      </c>
      <c r="G1036" s="1" t="s">
        <v>0</v>
      </c>
      <c r="H1036" s="1">
        <v>8.8000000000000007</v>
      </c>
      <c r="I1036" s="1">
        <v>0</v>
      </c>
      <c r="J1036" s="1" t="s">
        <v>0</v>
      </c>
      <c r="K1036" s="1">
        <v>0</v>
      </c>
      <c r="L1036" s="1">
        <v>0</v>
      </c>
      <c r="M1036" s="1" t="s">
        <v>0</v>
      </c>
    </row>
    <row r="1037" spans="1:13">
      <c r="A1037" s="1">
        <v>12</v>
      </c>
      <c r="B1037" s="1">
        <v>0</v>
      </c>
      <c r="C1037" s="1" t="s">
        <v>0</v>
      </c>
      <c r="D1037" s="1">
        <v>0</v>
      </c>
      <c r="E1037" s="1">
        <v>0</v>
      </c>
      <c r="F1037" s="1" t="s">
        <v>0</v>
      </c>
      <c r="G1037" s="1" t="s">
        <v>0</v>
      </c>
      <c r="H1037" s="1">
        <v>0.2</v>
      </c>
      <c r="I1037" s="1">
        <v>0.5</v>
      </c>
      <c r="J1037" s="1">
        <v>1.1000000000000001</v>
      </c>
      <c r="K1037" s="1" t="s">
        <v>0</v>
      </c>
      <c r="L1037" s="1" t="s">
        <v>0</v>
      </c>
      <c r="M1037" s="1">
        <v>0</v>
      </c>
    </row>
    <row r="1038" spans="1:13">
      <c r="A1038" s="1">
        <v>13</v>
      </c>
      <c r="B1038" s="1">
        <v>0.1</v>
      </c>
      <c r="C1038" s="1" t="s">
        <v>0</v>
      </c>
      <c r="D1038" s="1">
        <v>0.4</v>
      </c>
      <c r="E1038" s="1">
        <v>0.4</v>
      </c>
      <c r="F1038" s="1">
        <v>0</v>
      </c>
      <c r="G1038" s="1">
        <v>10</v>
      </c>
      <c r="H1038" s="1">
        <v>0</v>
      </c>
      <c r="I1038" s="1" t="s">
        <v>0</v>
      </c>
      <c r="J1038" s="1">
        <v>9.1999999999999993</v>
      </c>
      <c r="K1038" s="1" t="s">
        <v>0</v>
      </c>
      <c r="L1038" s="1">
        <v>0</v>
      </c>
      <c r="M1038" s="1">
        <v>0</v>
      </c>
    </row>
    <row r="1039" spans="1:13">
      <c r="A1039" s="1">
        <v>14</v>
      </c>
      <c r="B1039" s="1" t="s">
        <v>0</v>
      </c>
      <c r="C1039" s="1" t="s">
        <v>0</v>
      </c>
      <c r="D1039" s="1">
        <v>1.1000000000000001</v>
      </c>
      <c r="E1039" s="1">
        <v>5</v>
      </c>
      <c r="F1039" s="1">
        <v>0.5</v>
      </c>
      <c r="G1039" s="1">
        <v>0.9</v>
      </c>
      <c r="H1039" s="1">
        <v>76.599999999999994</v>
      </c>
      <c r="I1039" s="1" t="s">
        <v>0</v>
      </c>
      <c r="J1039" s="1">
        <v>1.6</v>
      </c>
      <c r="K1039" s="1">
        <v>0</v>
      </c>
      <c r="L1039" s="1">
        <v>0</v>
      </c>
      <c r="M1039" s="1">
        <v>0</v>
      </c>
    </row>
    <row r="1040" spans="1:13">
      <c r="A1040" s="1">
        <v>15</v>
      </c>
      <c r="B1040" s="1" t="s">
        <v>0</v>
      </c>
      <c r="C1040" s="1" t="s">
        <v>0</v>
      </c>
      <c r="D1040" s="1">
        <v>1.2</v>
      </c>
      <c r="E1040" s="1" t="s">
        <v>0</v>
      </c>
      <c r="F1040" s="1">
        <v>28</v>
      </c>
      <c r="G1040" s="1">
        <v>0.5</v>
      </c>
      <c r="H1040" s="1">
        <v>13.5</v>
      </c>
      <c r="I1040" s="1">
        <v>0.8</v>
      </c>
      <c r="J1040" s="1">
        <v>0</v>
      </c>
      <c r="K1040" s="1" t="s">
        <v>0</v>
      </c>
      <c r="L1040" s="1">
        <v>10.5</v>
      </c>
      <c r="M1040" s="1">
        <v>0.8</v>
      </c>
    </row>
    <row r="1041" spans="1:13">
      <c r="A1041" s="1">
        <v>16</v>
      </c>
      <c r="B1041" s="1" t="s">
        <v>0</v>
      </c>
      <c r="C1041" s="1">
        <v>0</v>
      </c>
      <c r="D1041" s="1">
        <v>0.1</v>
      </c>
      <c r="E1041" s="1">
        <v>0</v>
      </c>
      <c r="F1041" s="1">
        <v>0</v>
      </c>
      <c r="G1041" s="1">
        <v>3.1</v>
      </c>
      <c r="H1041" s="1" t="s">
        <v>0</v>
      </c>
      <c r="I1041" s="1">
        <v>2.9</v>
      </c>
      <c r="J1041" s="1">
        <v>0.2</v>
      </c>
      <c r="K1041" s="1" t="s">
        <v>0</v>
      </c>
      <c r="L1041" s="1">
        <v>0</v>
      </c>
      <c r="M1041" s="1">
        <v>0</v>
      </c>
    </row>
    <row r="1042" spans="1:13">
      <c r="A1042" s="1">
        <v>17</v>
      </c>
      <c r="B1042" s="1">
        <v>0</v>
      </c>
      <c r="C1042" s="1">
        <v>0.2</v>
      </c>
      <c r="D1042" s="1">
        <v>1</v>
      </c>
      <c r="E1042" s="1" t="s">
        <v>0</v>
      </c>
      <c r="F1042" s="1">
        <v>0</v>
      </c>
      <c r="G1042" s="1">
        <v>7.6</v>
      </c>
      <c r="H1042" s="1" t="s">
        <v>0</v>
      </c>
      <c r="I1042" s="1" t="s">
        <v>0</v>
      </c>
      <c r="J1042" s="1">
        <v>22.2</v>
      </c>
      <c r="K1042" s="1">
        <v>0.2</v>
      </c>
      <c r="L1042" s="1">
        <v>0</v>
      </c>
      <c r="M1042" s="1" t="s">
        <v>0</v>
      </c>
    </row>
    <row r="1043" spans="1:13">
      <c r="A1043" s="1">
        <v>18</v>
      </c>
      <c r="B1043" s="1">
        <v>0</v>
      </c>
      <c r="C1043" s="1">
        <v>0.3</v>
      </c>
      <c r="D1043" s="1">
        <v>1.1000000000000001</v>
      </c>
      <c r="E1043" s="1">
        <v>14.4</v>
      </c>
      <c r="F1043" s="1">
        <v>17.5</v>
      </c>
      <c r="G1043" s="1">
        <v>10.6</v>
      </c>
      <c r="H1043" s="1" t="s">
        <v>0</v>
      </c>
      <c r="I1043" s="1" t="s">
        <v>0</v>
      </c>
      <c r="J1043" s="1" t="s">
        <v>0</v>
      </c>
      <c r="K1043" s="1">
        <v>0</v>
      </c>
      <c r="L1043" s="1">
        <v>0</v>
      </c>
      <c r="M1043" s="1">
        <v>0</v>
      </c>
    </row>
    <row r="1044" spans="1:13">
      <c r="A1044" s="1">
        <v>19</v>
      </c>
      <c r="B1044" s="1" t="s">
        <v>0</v>
      </c>
      <c r="C1044" s="1">
        <v>0.2</v>
      </c>
      <c r="D1044" s="1">
        <v>5.6</v>
      </c>
      <c r="E1044" s="1" t="s">
        <v>0</v>
      </c>
      <c r="F1044" s="1">
        <v>14.5</v>
      </c>
      <c r="G1044" s="1">
        <v>4.0999999999999996</v>
      </c>
      <c r="H1044" s="1" t="s">
        <v>0</v>
      </c>
      <c r="I1044" s="1" t="s">
        <v>0</v>
      </c>
      <c r="J1044" s="1">
        <v>39.700000000000003</v>
      </c>
      <c r="K1044" s="1" t="s">
        <v>0</v>
      </c>
      <c r="L1044" s="1">
        <v>0.1</v>
      </c>
      <c r="M1044" s="1" t="s">
        <v>0</v>
      </c>
    </row>
    <row r="1045" spans="1:13">
      <c r="A1045" s="1">
        <v>20</v>
      </c>
      <c r="B1045" s="1" t="s">
        <v>0</v>
      </c>
      <c r="C1045" s="1" t="s">
        <v>0</v>
      </c>
      <c r="D1045" s="1">
        <v>2.1</v>
      </c>
      <c r="E1045" s="1" t="s">
        <v>0</v>
      </c>
      <c r="F1045" s="1">
        <v>1.2</v>
      </c>
      <c r="G1045" s="1">
        <v>0.5</v>
      </c>
      <c r="H1045" s="1" t="s">
        <v>0</v>
      </c>
      <c r="I1045" s="1" t="s">
        <v>0</v>
      </c>
      <c r="J1045" s="1">
        <v>8.4</v>
      </c>
      <c r="K1045" s="1">
        <v>0</v>
      </c>
      <c r="L1045" s="1">
        <v>0</v>
      </c>
      <c r="M1045" s="1">
        <v>0</v>
      </c>
    </row>
    <row r="1046" spans="1:13">
      <c r="A1046" s="1">
        <v>21</v>
      </c>
      <c r="B1046" s="1" t="s">
        <v>0</v>
      </c>
      <c r="C1046" s="1" t="s">
        <v>0</v>
      </c>
      <c r="D1046" s="1">
        <v>2.8</v>
      </c>
      <c r="E1046" s="1" t="s">
        <v>0</v>
      </c>
      <c r="F1046" s="1">
        <v>4.3</v>
      </c>
      <c r="G1046" s="1" t="s">
        <v>0</v>
      </c>
      <c r="H1046" s="1">
        <v>22.4</v>
      </c>
      <c r="I1046" s="1">
        <v>0.2</v>
      </c>
      <c r="J1046" s="1">
        <v>13</v>
      </c>
      <c r="K1046" s="1">
        <v>0</v>
      </c>
      <c r="L1046" s="1" t="s">
        <v>0</v>
      </c>
      <c r="M1046" s="1" t="s">
        <v>0</v>
      </c>
    </row>
    <row r="1047" spans="1:13">
      <c r="A1047" s="1">
        <v>22</v>
      </c>
      <c r="B1047" s="1" t="s">
        <v>0</v>
      </c>
      <c r="C1047" s="1">
        <v>0</v>
      </c>
      <c r="D1047" s="1">
        <v>3.6</v>
      </c>
      <c r="E1047" s="1" t="s">
        <v>0</v>
      </c>
      <c r="F1047" s="1">
        <v>2.7</v>
      </c>
      <c r="G1047" s="1" t="s">
        <v>0</v>
      </c>
      <c r="H1047" s="1">
        <v>25.9</v>
      </c>
      <c r="I1047" s="1" t="s">
        <v>0</v>
      </c>
      <c r="J1047" s="1" t="s">
        <v>0</v>
      </c>
      <c r="K1047" s="1">
        <v>0</v>
      </c>
      <c r="L1047" s="1">
        <v>0</v>
      </c>
      <c r="M1047" s="1" t="s">
        <v>0</v>
      </c>
    </row>
    <row r="1048" spans="1:13">
      <c r="A1048" s="1">
        <v>23</v>
      </c>
      <c r="B1048" s="1" t="s">
        <v>0</v>
      </c>
      <c r="C1048" s="1" t="s">
        <v>0</v>
      </c>
      <c r="D1048" s="1">
        <v>3.6</v>
      </c>
      <c r="E1048" s="1" t="s">
        <v>0</v>
      </c>
      <c r="F1048" s="1" t="s">
        <v>0</v>
      </c>
      <c r="G1048" s="1" t="s">
        <v>0</v>
      </c>
      <c r="H1048" s="1">
        <v>1.5</v>
      </c>
      <c r="I1048" s="1" t="s">
        <v>0</v>
      </c>
      <c r="J1048" s="1">
        <v>0</v>
      </c>
      <c r="K1048" s="1" t="s">
        <v>0</v>
      </c>
      <c r="L1048" s="1">
        <v>0</v>
      </c>
      <c r="M1048" s="1">
        <v>0.7</v>
      </c>
    </row>
    <row r="1049" spans="1:13">
      <c r="A1049" s="1">
        <v>24</v>
      </c>
      <c r="B1049" s="1">
        <v>6</v>
      </c>
      <c r="C1049" s="1" t="s">
        <v>0</v>
      </c>
      <c r="D1049" s="1">
        <v>0.7</v>
      </c>
      <c r="E1049" s="1">
        <v>0</v>
      </c>
      <c r="F1049" s="1">
        <v>1.2</v>
      </c>
      <c r="G1049" s="1" t="s">
        <v>0</v>
      </c>
      <c r="H1049" s="1">
        <v>4.2</v>
      </c>
      <c r="I1049" s="1">
        <v>0</v>
      </c>
      <c r="J1049" s="1" t="s">
        <v>0</v>
      </c>
      <c r="K1049" s="1" t="s">
        <v>0</v>
      </c>
      <c r="L1049" s="1">
        <v>0</v>
      </c>
      <c r="M1049" s="1">
        <v>9</v>
      </c>
    </row>
    <row r="1050" spans="1:13">
      <c r="A1050" s="1">
        <v>25</v>
      </c>
      <c r="B1050" s="1">
        <v>0</v>
      </c>
      <c r="C1050" s="1" t="s">
        <v>0</v>
      </c>
      <c r="D1050" s="1">
        <v>3.2</v>
      </c>
      <c r="E1050" s="1">
        <v>0</v>
      </c>
      <c r="F1050" s="1">
        <v>2.8</v>
      </c>
      <c r="G1050" s="1" t="s">
        <v>0</v>
      </c>
      <c r="H1050" s="1">
        <v>106.2</v>
      </c>
      <c r="I1050" s="1">
        <v>1.5</v>
      </c>
      <c r="J1050" s="1">
        <v>0.6</v>
      </c>
      <c r="K1050" s="1" t="s">
        <v>0</v>
      </c>
      <c r="L1050" s="1" t="s">
        <v>0</v>
      </c>
      <c r="M1050" s="1">
        <v>25.8</v>
      </c>
    </row>
    <row r="1051" spans="1:13">
      <c r="A1051" s="1">
        <v>26</v>
      </c>
      <c r="B1051" s="1" t="s">
        <v>0</v>
      </c>
      <c r="C1051" s="1">
        <v>2.5</v>
      </c>
      <c r="D1051" s="1">
        <v>1.2</v>
      </c>
      <c r="E1051" s="1" t="s">
        <v>0</v>
      </c>
      <c r="F1051" s="1">
        <v>3</v>
      </c>
      <c r="G1051" s="1">
        <v>38.1</v>
      </c>
      <c r="H1051" s="1">
        <v>9</v>
      </c>
      <c r="I1051" s="1">
        <v>2.1</v>
      </c>
      <c r="J1051" s="1">
        <v>5</v>
      </c>
      <c r="K1051" s="1" t="s">
        <v>0</v>
      </c>
      <c r="L1051" s="1">
        <v>0</v>
      </c>
      <c r="M1051" s="1">
        <v>0</v>
      </c>
    </row>
    <row r="1052" spans="1:13">
      <c r="A1052" s="1">
        <v>27</v>
      </c>
      <c r="B1052" s="1" t="s">
        <v>0</v>
      </c>
      <c r="C1052" s="1">
        <v>6</v>
      </c>
      <c r="D1052" s="1">
        <v>0.2</v>
      </c>
      <c r="E1052" s="1" t="s">
        <v>0</v>
      </c>
      <c r="F1052" s="1">
        <v>0</v>
      </c>
      <c r="G1052" s="1">
        <v>0.5</v>
      </c>
      <c r="H1052" s="1">
        <v>13.4</v>
      </c>
      <c r="I1052" s="1" t="s">
        <v>0</v>
      </c>
      <c r="J1052" s="1">
        <v>11.4</v>
      </c>
      <c r="K1052" s="1" t="s">
        <v>0</v>
      </c>
      <c r="L1052" s="1" t="s">
        <v>0</v>
      </c>
      <c r="M1052" s="1" t="s">
        <v>0</v>
      </c>
    </row>
    <row r="1053" spans="1:13">
      <c r="A1053" s="1">
        <v>28</v>
      </c>
      <c r="B1053" s="1">
        <v>0.1</v>
      </c>
      <c r="C1053" s="1" t="s">
        <v>0</v>
      </c>
      <c r="D1053" s="1">
        <v>0</v>
      </c>
      <c r="E1053" s="1" t="s">
        <v>0</v>
      </c>
      <c r="F1053" s="1">
        <v>0.8</v>
      </c>
      <c r="G1053" s="1">
        <v>0.4</v>
      </c>
      <c r="H1053" s="1">
        <v>24.2</v>
      </c>
      <c r="I1053" s="1" t="s">
        <v>0</v>
      </c>
      <c r="J1053" s="1">
        <v>1.9</v>
      </c>
      <c r="K1053" s="1" t="s">
        <v>0</v>
      </c>
      <c r="L1053" s="1" t="s">
        <v>0</v>
      </c>
      <c r="M1053" s="1">
        <v>0</v>
      </c>
    </row>
    <row r="1054" spans="1:13">
      <c r="A1054" s="1">
        <v>29</v>
      </c>
      <c r="B1054" s="1" t="s">
        <v>0</v>
      </c>
      <c r="C1054" s="1" t="s">
        <v>0</v>
      </c>
      <c r="D1054" s="1" t="s">
        <v>0</v>
      </c>
      <c r="E1054" s="1" t="s">
        <v>0</v>
      </c>
      <c r="F1054" s="1" t="s">
        <v>0</v>
      </c>
      <c r="G1054" s="1">
        <v>68.400000000000006</v>
      </c>
      <c r="H1054" s="1">
        <v>39.6</v>
      </c>
      <c r="I1054" s="1" t="s">
        <v>0</v>
      </c>
      <c r="J1054" s="1" t="s">
        <v>0</v>
      </c>
      <c r="K1054" s="1" t="s">
        <v>0</v>
      </c>
      <c r="L1054" s="1">
        <v>0</v>
      </c>
      <c r="M1054" s="1">
        <v>0</v>
      </c>
    </row>
    <row r="1055" spans="1:13">
      <c r="A1055" s="1">
        <v>30</v>
      </c>
      <c r="B1055" s="1" t="s">
        <v>0</v>
      </c>
      <c r="D1055" s="1">
        <v>0.2</v>
      </c>
      <c r="E1055" s="1">
        <v>0.2</v>
      </c>
      <c r="F1055" s="1" t="s">
        <v>0</v>
      </c>
      <c r="G1055" s="1">
        <v>165.3</v>
      </c>
      <c r="H1055" s="1">
        <v>3.7</v>
      </c>
      <c r="I1055" s="1" t="s">
        <v>0</v>
      </c>
      <c r="J1055" s="1" t="s">
        <v>0</v>
      </c>
      <c r="K1055" s="1">
        <v>0</v>
      </c>
      <c r="L1055" s="1">
        <v>0</v>
      </c>
      <c r="M1055" s="1">
        <v>0</v>
      </c>
    </row>
    <row r="1056" spans="1:13">
      <c r="A1056" s="1">
        <v>31</v>
      </c>
      <c r="B1056" s="1" t="s">
        <v>0</v>
      </c>
      <c r="F1056" s="1">
        <v>0</v>
      </c>
      <c r="H1056" s="1" t="s">
        <v>0</v>
      </c>
      <c r="I1056" s="1" t="s">
        <v>0</v>
      </c>
      <c r="K1056" s="1">
        <v>0</v>
      </c>
    </row>
    <row r="1057" spans="1:13">
      <c r="A1057" s="1">
        <f>A1024+1</f>
        <v>1993</v>
      </c>
      <c r="B1057" s="1" t="s">
        <v>2</v>
      </c>
      <c r="C1057" s="1" t="s">
        <v>3</v>
      </c>
      <c r="D1057" s="1" t="s">
        <v>4</v>
      </c>
      <c r="E1057" s="1" t="s">
        <v>5</v>
      </c>
      <c r="F1057" s="1" t="s">
        <v>6</v>
      </c>
      <c r="G1057" s="1" t="s">
        <v>7</v>
      </c>
      <c r="H1057" s="1" t="s">
        <v>8</v>
      </c>
      <c r="I1057" s="1" t="s">
        <v>9</v>
      </c>
      <c r="J1057" s="1" t="s">
        <v>10</v>
      </c>
      <c r="K1057" s="1" t="s">
        <v>11</v>
      </c>
      <c r="L1057" s="1" t="s">
        <v>12</v>
      </c>
      <c r="M1057" s="1" t="s">
        <v>13</v>
      </c>
    </row>
    <row r="1059" spans="1:13">
      <c r="A1059" s="1">
        <v>1</v>
      </c>
      <c r="B1059" s="1" t="s">
        <v>0</v>
      </c>
      <c r="C1059" s="1" t="s">
        <v>0</v>
      </c>
      <c r="D1059" s="1">
        <v>0</v>
      </c>
      <c r="E1059" s="1">
        <v>0.8</v>
      </c>
      <c r="F1059" s="1">
        <v>0.6</v>
      </c>
      <c r="G1059" s="1">
        <v>0</v>
      </c>
      <c r="H1059" s="1">
        <v>16.100000000000001</v>
      </c>
      <c r="I1059" s="1">
        <v>21.9</v>
      </c>
      <c r="J1059" s="1">
        <v>0</v>
      </c>
      <c r="K1059" s="1">
        <v>0</v>
      </c>
      <c r="L1059" s="1">
        <v>0</v>
      </c>
      <c r="M1059" s="1" t="s">
        <v>0</v>
      </c>
    </row>
    <row r="1060" spans="1:13">
      <c r="A1060" s="1">
        <v>2</v>
      </c>
      <c r="B1060" s="1" t="s">
        <v>0</v>
      </c>
      <c r="C1060" s="1">
        <v>0</v>
      </c>
      <c r="D1060" s="1" t="s">
        <v>0</v>
      </c>
      <c r="E1060" s="1">
        <v>0.5</v>
      </c>
      <c r="F1060" s="1">
        <v>1.6</v>
      </c>
      <c r="G1060" s="1">
        <v>4.3</v>
      </c>
      <c r="H1060" s="1">
        <v>3</v>
      </c>
      <c r="I1060" s="1">
        <v>0</v>
      </c>
      <c r="J1060" s="1">
        <v>0</v>
      </c>
      <c r="K1060" s="1">
        <v>0</v>
      </c>
      <c r="L1060" s="1">
        <v>0</v>
      </c>
      <c r="M1060" s="1">
        <v>0</v>
      </c>
    </row>
    <row r="1061" spans="1:13">
      <c r="A1061" s="1">
        <v>3</v>
      </c>
      <c r="B1061" s="1">
        <v>0</v>
      </c>
      <c r="C1061" s="1" t="s">
        <v>0</v>
      </c>
      <c r="D1061" s="1">
        <v>1</v>
      </c>
      <c r="E1061" s="1">
        <v>0.1</v>
      </c>
      <c r="F1061" s="1">
        <v>69.900000000000006</v>
      </c>
      <c r="G1061" s="1">
        <v>0.6</v>
      </c>
      <c r="H1061" s="1">
        <v>1.6</v>
      </c>
      <c r="I1061" s="1">
        <v>1.4</v>
      </c>
      <c r="J1061" s="1" t="s">
        <v>0</v>
      </c>
      <c r="K1061" s="1">
        <v>0</v>
      </c>
      <c r="L1061" s="1">
        <v>0</v>
      </c>
      <c r="M1061" s="1">
        <v>0</v>
      </c>
    </row>
    <row r="1062" spans="1:13">
      <c r="A1062" s="1">
        <v>4</v>
      </c>
      <c r="B1062" s="1" t="s">
        <v>0</v>
      </c>
      <c r="C1062" s="1">
        <v>0</v>
      </c>
      <c r="D1062" s="1" t="s">
        <v>0</v>
      </c>
      <c r="E1062" s="1">
        <v>0</v>
      </c>
      <c r="F1062" s="1">
        <v>4.7</v>
      </c>
      <c r="G1062" s="1" t="s">
        <v>0</v>
      </c>
      <c r="H1062" s="1" t="s">
        <v>0</v>
      </c>
      <c r="I1062" s="1">
        <v>0</v>
      </c>
      <c r="J1062" s="1">
        <v>3</v>
      </c>
      <c r="K1062" s="1">
        <v>0</v>
      </c>
      <c r="L1062" s="1">
        <v>0</v>
      </c>
      <c r="M1062" s="1" t="s">
        <v>0</v>
      </c>
    </row>
    <row r="1063" spans="1:13">
      <c r="A1063" s="1">
        <v>5</v>
      </c>
      <c r="B1063" s="1">
        <v>0</v>
      </c>
      <c r="C1063" s="1">
        <v>0</v>
      </c>
      <c r="D1063" s="1">
        <v>0.3</v>
      </c>
      <c r="E1063" s="1">
        <v>0</v>
      </c>
      <c r="F1063" s="1">
        <v>1.5</v>
      </c>
      <c r="G1063" s="1" t="s">
        <v>0</v>
      </c>
      <c r="H1063" s="1">
        <v>0</v>
      </c>
      <c r="I1063" s="1" t="s">
        <v>0</v>
      </c>
      <c r="J1063" s="1">
        <v>0.3</v>
      </c>
      <c r="K1063" s="1">
        <v>0</v>
      </c>
      <c r="L1063" s="1">
        <v>0</v>
      </c>
      <c r="M1063" s="1">
        <v>0</v>
      </c>
    </row>
    <row r="1064" spans="1:13">
      <c r="A1064" s="1">
        <v>6</v>
      </c>
      <c r="B1064" s="1">
        <v>0.3</v>
      </c>
      <c r="C1064" s="1">
        <v>0</v>
      </c>
      <c r="D1064" s="1">
        <v>2.7</v>
      </c>
      <c r="E1064" s="1">
        <v>1.1000000000000001</v>
      </c>
      <c r="F1064" s="1">
        <v>0.1</v>
      </c>
      <c r="G1064" s="1" t="s">
        <v>0</v>
      </c>
      <c r="H1064" s="1">
        <v>5.7</v>
      </c>
      <c r="I1064" s="1">
        <v>0.1</v>
      </c>
      <c r="J1064" s="1">
        <v>14</v>
      </c>
      <c r="K1064" s="1">
        <v>0</v>
      </c>
      <c r="L1064" s="1">
        <v>0</v>
      </c>
      <c r="M1064" s="1" t="s">
        <v>0</v>
      </c>
    </row>
    <row r="1065" spans="1:13">
      <c r="A1065" s="1">
        <v>7</v>
      </c>
      <c r="B1065" s="1">
        <v>0</v>
      </c>
      <c r="C1065" s="1" t="s">
        <v>0</v>
      </c>
      <c r="D1065" s="1">
        <v>0.9</v>
      </c>
      <c r="E1065" s="1">
        <v>0</v>
      </c>
      <c r="F1065" s="1">
        <v>4</v>
      </c>
      <c r="G1065" s="1">
        <v>0</v>
      </c>
      <c r="H1065" s="1">
        <v>24.9</v>
      </c>
      <c r="I1065" s="1">
        <v>0</v>
      </c>
      <c r="J1065" s="1">
        <v>0.1</v>
      </c>
      <c r="K1065" s="1">
        <v>0</v>
      </c>
      <c r="L1065" s="1">
        <v>0</v>
      </c>
      <c r="M1065" s="1">
        <v>0</v>
      </c>
    </row>
    <row r="1066" spans="1:13">
      <c r="A1066" s="1">
        <v>8</v>
      </c>
      <c r="B1066" s="1">
        <v>0</v>
      </c>
      <c r="C1066" s="1">
        <v>0</v>
      </c>
      <c r="D1066" s="1" t="s">
        <v>0</v>
      </c>
      <c r="E1066" s="1">
        <v>0</v>
      </c>
      <c r="F1066" s="1">
        <v>0</v>
      </c>
      <c r="G1066" s="1" t="s">
        <v>0</v>
      </c>
      <c r="H1066" s="1">
        <v>5.0999999999999996</v>
      </c>
      <c r="I1066" s="1" t="s">
        <v>0</v>
      </c>
      <c r="J1066" s="1">
        <v>6.2</v>
      </c>
      <c r="K1066" s="1">
        <v>0</v>
      </c>
      <c r="L1066" s="1">
        <v>0</v>
      </c>
      <c r="M1066" s="1">
        <v>0</v>
      </c>
    </row>
    <row r="1067" spans="1:13">
      <c r="A1067" s="1">
        <v>9</v>
      </c>
      <c r="B1067" s="1">
        <v>0</v>
      </c>
      <c r="C1067" s="1">
        <v>0.1</v>
      </c>
      <c r="D1067" s="1">
        <v>1.9</v>
      </c>
      <c r="E1067" s="1" t="s">
        <v>0</v>
      </c>
      <c r="F1067" s="1">
        <v>5.6</v>
      </c>
      <c r="G1067" s="1">
        <v>1.7</v>
      </c>
      <c r="H1067" s="1">
        <v>0.8</v>
      </c>
      <c r="I1067" s="1">
        <v>7.7</v>
      </c>
      <c r="J1067" s="1">
        <v>1</v>
      </c>
      <c r="K1067" s="1">
        <v>0</v>
      </c>
      <c r="L1067" s="1">
        <v>0</v>
      </c>
      <c r="M1067" s="1">
        <v>0</v>
      </c>
    </row>
    <row r="1068" spans="1:13">
      <c r="A1068" s="1">
        <v>10</v>
      </c>
      <c r="B1068" s="1">
        <v>0</v>
      </c>
      <c r="C1068" s="1" t="s">
        <v>0</v>
      </c>
      <c r="D1068" s="1">
        <v>0</v>
      </c>
      <c r="E1068" s="1" t="s">
        <v>0</v>
      </c>
      <c r="F1068" s="1">
        <v>3.1</v>
      </c>
      <c r="G1068" s="1">
        <v>0.3</v>
      </c>
      <c r="H1068" s="1">
        <v>0</v>
      </c>
      <c r="I1068" s="1" t="s">
        <v>0</v>
      </c>
      <c r="J1068" s="1">
        <v>31.7</v>
      </c>
      <c r="K1068" s="1">
        <v>0</v>
      </c>
      <c r="L1068" s="1">
        <v>0</v>
      </c>
      <c r="M1068" s="1">
        <v>8</v>
      </c>
    </row>
    <row r="1069" spans="1:13">
      <c r="A1069" s="1">
        <v>11</v>
      </c>
      <c r="B1069" s="1">
        <v>0.6</v>
      </c>
      <c r="C1069" s="1">
        <v>0</v>
      </c>
      <c r="D1069" s="1" t="s">
        <v>0</v>
      </c>
      <c r="E1069" s="1">
        <v>0.3</v>
      </c>
      <c r="F1069" s="1">
        <v>27.6</v>
      </c>
      <c r="G1069" s="1" t="s">
        <v>0</v>
      </c>
      <c r="H1069" s="1">
        <v>0</v>
      </c>
      <c r="I1069" s="1" t="s">
        <v>0</v>
      </c>
      <c r="J1069" s="1">
        <v>0</v>
      </c>
      <c r="K1069" s="1">
        <v>0</v>
      </c>
      <c r="L1069" s="1" t="s">
        <v>0</v>
      </c>
      <c r="M1069" s="1">
        <v>0</v>
      </c>
    </row>
    <row r="1070" spans="1:13">
      <c r="A1070" s="1">
        <v>12</v>
      </c>
      <c r="B1070" s="1" t="s">
        <v>0</v>
      </c>
      <c r="C1070" s="1" t="s">
        <v>0</v>
      </c>
      <c r="D1070" s="1">
        <v>2.7</v>
      </c>
      <c r="E1070" s="1">
        <v>2</v>
      </c>
      <c r="F1070" s="1" t="s">
        <v>0</v>
      </c>
      <c r="G1070" s="1" t="s">
        <v>0</v>
      </c>
      <c r="H1070" s="1">
        <v>52.1</v>
      </c>
      <c r="I1070" s="1" t="s">
        <v>0</v>
      </c>
      <c r="J1070" s="1">
        <v>0</v>
      </c>
      <c r="K1070" s="1">
        <v>0</v>
      </c>
      <c r="L1070" s="1">
        <v>2.5</v>
      </c>
      <c r="M1070" s="1">
        <v>0.4</v>
      </c>
    </row>
    <row r="1071" spans="1:13">
      <c r="A1071" s="1">
        <v>13</v>
      </c>
      <c r="B1071" s="1">
        <v>0.2</v>
      </c>
      <c r="C1071" s="1">
        <v>0</v>
      </c>
      <c r="D1071" s="1">
        <v>0.8</v>
      </c>
      <c r="E1071" s="1">
        <v>36.5</v>
      </c>
      <c r="F1071" s="1">
        <v>9.1999999999999993</v>
      </c>
      <c r="G1071" s="1">
        <v>8.1999999999999993</v>
      </c>
      <c r="H1071" s="1">
        <v>13.8</v>
      </c>
      <c r="I1071" s="1">
        <v>18.2</v>
      </c>
      <c r="J1071" s="1" t="s">
        <v>0</v>
      </c>
      <c r="K1071" s="1">
        <v>0</v>
      </c>
      <c r="L1071" s="1">
        <v>0</v>
      </c>
      <c r="M1071" s="1">
        <v>0</v>
      </c>
    </row>
    <row r="1072" spans="1:13">
      <c r="A1072" s="1">
        <v>14</v>
      </c>
      <c r="B1072" s="1">
        <v>0.2</v>
      </c>
      <c r="C1072" s="1">
        <v>0.2</v>
      </c>
      <c r="D1072" s="1">
        <v>0</v>
      </c>
      <c r="E1072" s="1">
        <v>1</v>
      </c>
      <c r="F1072" s="1">
        <v>0.3</v>
      </c>
      <c r="G1072" s="1">
        <v>0</v>
      </c>
      <c r="H1072" s="1">
        <v>0</v>
      </c>
      <c r="I1072" s="1">
        <v>5.6</v>
      </c>
      <c r="J1072" s="1">
        <v>0</v>
      </c>
      <c r="K1072" s="1">
        <v>0</v>
      </c>
      <c r="L1072" s="1" t="s">
        <v>0</v>
      </c>
      <c r="M1072" s="1">
        <v>0.2</v>
      </c>
    </row>
    <row r="1073" spans="1:13">
      <c r="A1073" s="1">
        <v>15</v>
      </c>
      <c r="B1073" s="1">
        <v>2</v>
      </c>
      <c r="C1073" s="1">
        <v>20.2</v>
      </c>
      <c r="D1073" s="1">
        <v>0</v>
      </c>
      <c r="E1073" s="1">
        <v>0.4</v>
      </c>
      <c r="F1073" s="1">
        <v>58.9</v>
      </c>
      <c r="G1073" s="1">
        <v>53</v>
      </c>
      <c r="H1073" s="1">
        <v>2.2000000000000002</v>
      </c>
      <c r="I1073" s="1">
        <v>15.8</v>
      </c>
      <c r="J1073" s="1" t="s">
        <v>0</v>
      </c>
      <c r="K1073" s="1">
        <v>0</v>
      </c>
      <c r="L1073" s="1" t="s">
        <v>0</v>
      </c>
      <c r="M1073" s="1">
        <v>0</v>
      </c>
    </row>
    <row r="1074" spans="1:13">
      <c r="A1074" s="1">
        <v>16</v>
      </c>
      <c r="B1074" s="1" t="s">
        <v>0</v>
      </c>
      <c r="C1074" s="1">
        <v>15</v>
      </c>
      <c r="D1074" s="1">
        <v>0</v>
      </c>
      <c r="E1074" s="1">
        <v>0</v>
      </c>
      <c r="F1074" s="1">
        <v>5.5</v>
      </c>
      <c r="G1074" s="1" t="s">
        <v>0</v>
      </c>
      <c r="H1074" s="1">
        <v>0.8</v>
      </c>
      <c r="I1074" s="1">
        <v>22.8</v>
      </c>
      <c r="J1074" s="1" t="s">
        <v>0</v>
      </c>
      <c r="K1074" s="1">
        <v>0.9</v>
      </c>
      <c r="L1074" s="1" t="s">
        <v>0</v>
      </c>
      <c r="M1074" s="1" t="s">
        <v>0</v>
      </c>
    </row>
    <row r="1075" spans="1:13">
      <c r="A1075" s="1">
        <v>17</v>
      </c>
      <c r="B1075" s="1" t="s">
        <v>0</v>
      </c>
      <c r="C1075" s="1">
        <v>0.2</v>
      </c>
      <c r="D1075" s="1">
        <v>0</v>
      </c>
      <c r="E1075" s="1">
        <v>0.4</v>
      </c>
      <c r="F1075" s="1">
        <v>0.7</v>
      </c>
      <c r="G1075" s="1">
        <v>0</v>
      </c>
      <c r="H1075" s="1">
        <v>0</v>
      </c>
      <c r="I1075" s="1">
        <v>5.0999999999999996</v>
      </c>
      <c r="J1075" s="1">
        <v>0</v>
      </c>
      <c r="K1075" s="1">
        <v>6</v>
      </c>
      <c r="L1075" s="1">
        <v>1.7</v>
      </c>
      <c r="M1075" s="1" t="s">
        <v>0</v>
      </c>
    </row>
    <row r="1076" spans="1:13">
      <c r="A1076" s="1">
        <v>18</v>
      </c>
      <c r="B1076" s="1" t="s">
        <v>0</v>
      </c>
      <c r="C1076" s="1">
        <v>0.6</v>
      </c>
      <c r="D1076" s="1">
        <v>0</v>
      </c>
      <c r="E1076" s="1">
        <v>0.2</v>
      </c>
      <c r="F1076" s="1">
        <v>0.5</v>
      </c>
      <c r="G1076" s="1" t="s">
        <v>0</v>
      </c>
      <c r="H1076" s="1">
        <v>0</v>
      </c>
      <c r="I1076" s="1">
        <v>12</v>
      </c>
      <c r="J1076" s="1">
        <v>0.6</v>
      </c>
      <c r="K1076" s="1">
        <v>0</v>
      </c>
      <c r="L1076" s="1">
        <v>2.1</v>
      </c>
      <c r="M1076" s="1" t="s">
        <v>0</v>
      </c>
    </row>
    <row r="1077" spans="1:13">
      <c r="A1077" s="1">
        <v>19</v>
      </c>
      <c r="B1077" s="1" t="s">
        <v>0</v>
      </c>
      <c r="C1077" s="1">
        <v>0.2</v>
      </c>
      <c r="D1077" s="1">
        <v>16.2</v>
      </c>
      <c r="E1077" s="1">
        <v>0.2</v>
      </c>
      <c r="F1077" s="1">
        <v>0.2</v>
      </c>
      <c r="G1077" s="1" t="s">
        <v>0</v>
      </c>
      <c r="H1077" s="1" t="s">
        <v>0</v>
      </c>
      <c r="I1077" s="1">
        <v>61.3</v>
      </c>
      <c r="J1077" s="1">
        <v>7.4</v>
      </c>
      <c r="K1077" s="1">
        <v>0</v>
      </c>
      <c r="L1077" s="1">
        <v>0</v>
      </c>
      <c r="M1077" s="1" t="s">
        <v>0</v>
      </c>
    </row>
    <row r="1078" spans="1:13">
      <c r="A1078" s="1">
        <v>20</v>
      </c>
      <c r="B1078" s="1">
        <v>0</v>
      </c>
      <c r="C1078" s="1">
        <v>0</v>
      </c>
      <c r="D1078" s="1">
        <v>0</v>
      </c>
      <c r="E1078" s="1">
        <v>2.1</v>
      </c>
      <c r="F1078" s="1">
        <v>10.4</v>
      </c>
      <c r="G1078" s="1">
        <v>0</v>
      </c>
      <c r="H1078" s="1" t="s">
        <v>0</v>
      </c>
      <c r="I1078" s="1" t="s">
        <v>0</v>
      </c>
      <c r="J1078" s="1">
        <v>15.6</v>
      </c>
      <c r="K1078" s="1">
        <v>0</v>
      </c>
      <c r="L1078" s="1" t="s">
        <v>0</v>
      </c>
      <c r="M1078" s="1" t="s">
        <v>0</v>
      </c>
    </row>
    <row r="1079" spans="1:13">
      <c r="A1079" s="1">
        <v>21</v>
      </c>
      <c r="B1079" s="1" t="s">
        <v>0</v>
      </c>
      <c r="C1079" s="1" t="s">
        <v>0</v>
      </c>
      <c r="D1079" s="1" t="s">
        <v>0</v>
      </c>
      <c r="E1079" s="1">
        <v>0</v>
      </c>
      <c r="F1079" s="1">
        <v>0.5</v>
      </c>
      <c r="G1079" s="1" t="s">
        <v>0</v>
      </c>
      <c r="H1079" s="1" t="s">
        <v>0</v>
      </c>
      <c r="I1079" s="1" t="s">
        <v>0</v>
      </c>
      <c r="J1079" s="1" t="s">
        <v>0</v>
      </c>
      <c r="K1079" s="1" t="s">
        <v>0</v>
      </c>
      <c r="L1079" s="1" t="s">
        <v>0</v>
      </c>
      <c r="M1079" s="1" t="s">
        <v>0</v>
      </c>
    </row>
    <row r="1080" spans="1:13">
      <c r="A1080" s="1">
        <v>22</v>
      </c>
      <c r="B1080" s="1" t="s">
        <v>0</v>
      </c>
      <c r="C1080" s="1" t="s">
        <v>0</v>
      </c>
      <c r="D1080" s="1">
        <v>6.3</v>
      </c>
      <c r="E1080" s="1">
        <v>0.2</v>
      </c>
      <c r="F1080" s="1">
        <v>30.4</v>
      </c>
      <c r="G1080" s="1">
        <v>0.7</v>
      </c>
      <c r="H1080" s="1" t="s">
        <v>0</v>
      </c>
      <c r="I1080" s="1">
        <v>55.9</v>
      </c>
      <c r="J1080" s="1" t="s">
        <v>0</v>
      </c>
      <c r="K1080" s="1" t="s">
        <v>0</v>
      </c>
      <c r="L1080" s="1" t="s">
        <v>0</v>
      </c>
      <c r="M1080" s="1" t="s">
        <v>0</v>
      </c>
    </row>
    <row r="1081" spans="1:13">
      <c r="A1081" s="1">
        <v>23</v>
      </c>
      <c r="B1081" s="1" t="s">
        <v>0</v>
      </c>
      <c r="C1081" s="1">
        <v>0.3</v>
      </c>
      <c r="D1081" s="1">
        <v>0.1</v>
      </c>
      <c r="E1081" s="1">
        <v>35.700000000000003</v>
      </c>
      <c r="F1081" s="1">
        <v>7.4</v>
      </c>
      <c r="G1081" s="1">
        <v>65.099999999999994</v>
      </c>
      <c r="H1081" s="1">
        <v>8.8000000000000007</v>
      </c>
      <c r="I1081" s="1">
        <v>0</v>
      </c>
      <c r="J1081" s="1">
        <v>0.5</v>
      </c>
      <c r="K1081" s="1" t="s">
        <v>0</v>
      </c>
      <c r="L1081" s="1" t="s">
        <v>0</v>
      </c>
      <c r="M1081" s="1">
        <v>0</v>
      </c>
    </row>
    <row r="1082" spans="1:13">
      <c r="A1082" s="1">
        <v>24</v>
      </c>
      <c r="B1082" s="1">
        <v>0</v>
      </c>
      <c r="C1082" s="1">
        <v>2.1</v>
      </c>
      <c r="D1082" s="1">
        <v>0.5</v>
      </c>
      <c r="E1082" s="1" t="s">
        <v>0</v>
      </c>
      <c r="F1082" s="1">
        <v>0</v>
      </c>
      <c r="G1082" s="1">
        <v>0</v>
      </c>
      <c r="H1082" s="1" t="s">
        <v>0</v>
      </c>
      <c r="I1082" s="1">
        <v>0.5</v>
      </c>
      <c r="J1082" s="1" t="s">
        <v>0</v>
      </c>
      <c r="K1082" s="1" t="s">
        <v>0</v>
      </c>
      <c r="L1082" s="1" t="s">
        <v>0</v>
      </c>
      <c r="M1082" s="1">
        <v>0</v>
      </c>
    </row>
    <row r="1083" spans="1:13">
      <c r="A1083" s="1">
        <v>25</v>
      </c>
      <c r="B1083" s="1" t="s">
        <v>0</v>
      </c>
      <c r="C1083" s="1">
        <v>0.7</v>
      </c>
      <c r="D1083" s="1">
        <v>1.5</v>
      </c>
      <c r="E1083" s="1">
        <v>1.9</v>
      </c>
      <c r="F1083" s="1">
        <v>2.2999999999999998</v>
      </c>
      <c r="G1083" s="1">
        <v>0</v>
      </c>
      <c r="H1083" s="1" t="s">
        <v>0</v>
      </c>
      <c r="I1083" s="1" t="s">
        <v>0</v>
      </c>
      <c r="J1083" s="1" t="s">
        <v>0</v>
      </c>
      <c r="K1083" s="1">
        <v>0</v>
      </c>
      <c r="L1083" s="1" t="s">
        <v>0</v>
      </c>
      <c r="M1083" s="1">
        <v>0</v>
      </c>
    </row>
    <row r="1084" spans="1:13">
      <c r="A1084" s="1">
        <v>26</v>
      </c>
      <c r="B1084" s="1" t="s">
        <v>0</v>
      </c>
      <c r="C1084" s="1">
        <v>2.8</v>
      </c>
      <c r="D1084" s="1" t="s">
        <v>0</v>
      </c>
      <c r="E1084" s="1">
        <v>1.9</v>
      </c>
      <c r="F1084" s="1">
        <v>1.6</v>
      </c>
      <c r="G1084" s="1" t="s">
        <v>0</v>
      </c>
      <c r="H1084" s="1" t="s">
        <v>0</v>
      </c>
      <c r="I1084" s="1" t="s">
        <v>0</v>
      </c>
      <c r="J1084" s="1" t="s">
        <v>0</v>
      </c>
      <c r="K1084" s="1">
        <v>0</v>
      </c>
      <c r="L1084" s="1">
        <v>10</v>
      </c>
      <c r="M1084" s="1">
        <v>0</v>
      </c>
    </row>
    <row r="1085" spans="1:13">
      <c r="A1085" s="1">
        <v>27</v>
      </c>
      <c r="B1085" s="1" t="s">
        <v>0</v>
      </c>
      <c r="C1085" s="1">
        <v>5.2</v>
      </c>
      <c r="D1085" s="1" t="s">
        <v>0</v>
      </c>
      <c r="E1085" s="1">
        <v>11.8</v>
      </c>
      <c r="F1085" s="1">
        <v>0.1</v>
      </c>
      <c r="G1085" s="1" t="s">
        <v>0</v>
      </c>
      <c r="H1085" s="1">
        <v>1.9</v>
      </c>
      <c r="I1085" s="1" t="s">
        <v>0</v>
      </c>
      <c r="J1085" s="1" t="s">
        <v>0</v>
      </c>
      <c r="K1085" s="1">
        <v>1.5</v>
      </c>
      <c r="L1085" s="1">
        <v>0</v>
      </c>
      <c r="M1085" s="1">
        <v>0</v>
      </c>
    </row>
    <row r="1086" spans="1:13">
      <c r="A1086" s="1">
        <v>28</v>
      </c>
      <c r="B1086" s="1" t="s">
        <v>0</v>
      </c>
      <c r="C1086" s="1">
        <v>0.8</v>
      </c>
      <c r="D1086" s="1">
        <v>0</v>
      </c>
      <c r="E1086" s="1">
        <v>0.1</v>
      </c>
      <c r="F1086" s="1">
        <v>0.2</v>
      </c>
      <c r="G1086" s="1" t="s">
        <v>0</v>
      </c>
      <c r="H1086" s="1">
        <v>44.5</v>
      </c>
      <c r="I1086" s="1" t="s">
        <v>0</v>
      </c>
      <c r="J1086" s="1" t="s">
        <v>0</v>
      </c>
      <c r="K1086" s="1">
        <v>6.2</v>
      </c>
      <c r="L1086" s="1" t="s">
        <v>0</v>
      </c>
      <c r="M1086" s="1">
        <v>0</v>
      </c>
    </row>
    <row r="1087" spans="1:13">
      <c r="A1087" s="1">
        <v>29</v>
      </c>
      <c r="B1087" s="1">
        <v>0</v>
      </c>
      <c r="D1087" s="1">
        <v>0</v>
      </c>
      <c r="E1087" s="1">
        <v>0</v>
      </c>
      <c r="F1087" s="1">
        <v>0.8</v>
      </c>
      <c r="G1087" s="1">
        <v>36.1</v>
      </c>
      <c r="H1087" s="1">
        <v>4.9000000000000004</v>
      </c>
      <c r="I1087" s="1">
        <v>4.2</v>
      </c>
      <c r="J1087" s="1">
        <v>36.700000000000003</v>
      </c>
      <c r="K1087" s="1">
        <v>16.7</v>
      </c>
      <c r="L1087" s="1">
        <v>0</v>
      </c>
      <c r="M1087" s="1">
        <v>0</v>
      </c>
    </row>
    <row r="1088" spans="1:13">
      <c r="A1088" s="1">
        <v>30</v>
      </c>
      <c r="B1088" s="1">
        <v>0</v>
      </c>
      <c r="D1088" s="1">
        <v>3.1</v>
      </c>
      <c r="E1088" s="1">
        <v>2.6</v>
      </c>
      <c r="F1088" s="1">
        <v>0.2</v>
      </c>
      <c r="G1088" s="1">
        <v>8.3000000000000007</v>
      </c>
      <c r="H1088" s="1">
        <v>0.3</v>
      </c>
      <c r="I1088" s="1">
        <v>34.5</v>
      </c>
      <c r="J1088" s="1">
        <v>143.4</v>
      </c>
      <c r="K1088" s="1">
        <v>0</v>
      </c>
      <c r="L1088" s="1">
        <v>0</v>
      </c>
      <c r="M1088" s="1">
        <v>0</v>
      </c>
    </row>
    <row r="1089" spans="1:13">
      <c r="A1089" s="1">
        <v>31</v>
      </c>
      <c r="B1089" s="1">
        <v>0</v>
      </c>
      <c r="D1089" s="1">
        <v>1.1000000000000001</v>
      </c>
      <c r="F1089" s="1">
        <v>0</v>
      </c>
      <c r="H1089" s="1">
        <v>0</v>
      </c>
      <c r="I1089" s="1">
        <v>55</v>
      </c>
      <c r="K1089" s="1" t="s">
        <v>0</v>
      </c>
      <c r="M1089" s="1">
        <v>0</v>
      </c>
    </row>
    <row r="1090" spans="1:13">
      <c r="A1090" s="1">
        <f>A1057+1</f>
        <v>1994</v>
      </c>
      <c r="B1090" s="1" t="s">
        <v>2</v>
      </c>
      <c r="C1090" s="1" t="s">
        <v>3</v>
      </c>
      <c r="D1090" s="1" t="s">
        <v>4</v>
      </c>
      <c r="E1090" s="1" t="s">
        <v>5</v>
      </c>
      <c r="F1090" s="1" t="s">
        <v>6</v>
      </c>
      <c r="G1090" s="1" t="s">
        <v>7</v>
      </c>
      <c r="H1090" s="1" t="s">
        <v>8</v>
      </c>
      <c r="I1090" s="1" t="s">
        <v>9</v>
      </c>
      <c r="J1090" s="1" t="s">
        <v>10</v>
      </c>
      <c r="K1090" s="1" t="s">
        <v>11</v>
      </c>
      <c r="L1090" s="1" t="s">
        <v>12</v>
      </c>
      <c r="M1090" s="1" t="s">
        <v>13</v>
      </c>
    </row>
    <row r="1092" spans="1:13">
      <c r="A1092" s="1">
        <v>1</v>
      </c>
      <c r="B1092" s="1">
        <v>0</v>
      </c>
      <c r="C1092" s="1">
        <v>0.2</v>
      </c>
      <c r="D1092" s="1" t="s">
        <v>0</v>
      </c>
      <c r="E1092" s="1">
        <v>3.1</v>
      </c>
      <c r="F1092" s="1" t="s">
        <v>0</v>
      </c>
      <c r="G1092" s="1">
        <v>0.3</v>
      </c>
      <c r="H1092" s="1" t="s">
        <v>0</v>
      </c>
      <c r="I1092" s="1">
        <v>8.6999999999999993</v>
      </c>
      <c r="J1092" s="1">
        <v>2.2000000000000002</v>
      </c>
      <c r="K1092" s="1" t="s">
        <v>0</v>
      </c>
      <c r="L1092" s="1" t="s">
        <v>0</v>
      </c>
      <c r="M1092" s="1">
        <v>4.9000000000000004</v>
      </c>
    </row>
    <row r="1093" spans="1:13">
      <c r="A1093" s="1">
        <v>2</v>
      </c>
      <c r="B1093" s="1">
        <v>0</v>
      </c>
      <c r="C1093" s="1">
        <v>0</v>
      </c>
      <c r="D1093" s="1">
        <v>1.1000000000000001</v>
      </c>
      <c r="E1093" s="1">
        <v>1.5</v>
      </c>
      <c r="F1093" s="1" t="s">
        <v>0</v>
      </c>
      <c r="G1093" s="1">
        <v>0.6</v>
      </c>
      <c r="H1093" s="1" t="s">
        <v>0</v>
      </c>
      <c r="I1093" s="1">
        <v>5.2</v>
      </c>
      <c r="J1093" s="1" t="s">
        <v>0</v>
      </c>
      <c r="K1093" s="1">
        <v>0.1</v>
      </c>
      <c r="L1093" s="1" t="s">
        <v>0</v>
      </c>
      <c r="M1093" s="1">
        <v>43.3</v>
      </c>
    </row>
    <row r="1094" spans="1:13">
      <c r="A1094" s="1">
        <v>3</v>
      </c>
      <c r="B1094" s="1">
        <v>0</v>
      </c>
      <c r="C1094" s="1">
        <v>0</v>
      </c>
      <c r="D1094" s="1">
        <v>0.2</v>
      </c>
      <c r="E1094" s="1">
        <v>0.2</v>
      </c>
      <c r="F1094" s="1" t="s">
        <v>0</v>
      </c>
      <c r="G1094" s="1">
        <v>13.6</v>
      </c>
      <c r="H1094" s="1" t="s">
        <v>0</v>
      </c>
      <c r="I1094" s="1">
        <v>22.2</v>
      </c>
      <c r="J1094" s="1" t="s">
        <v>0</v>
      </c>
      <c r="K1094" s="1" t="s">
        <v>0</v>
      </c>
      <c r="L1094" s="1" t="s">
        <v>0</v>
      </c>
      <c r="M1094" s="1">
        <v>18</v>
      </c>
    </row>
    <row r="1095" spans="1:13">
      <c r="A1095" s="1">
        <v>4</v>
      </c>
      <c r="B1095" s="1">
        <v>0</v>
      </c>
      <c r="C1095" s="1">
        <v>0.1</v>
      </c>
      <c r="D1095" s="1">
        <v>0</v>
      </c>
      <c r="E1095" s="1">
        <v>0.3</v>
      </c>
      <c r="F1095" s="1">
        <v>2.1</v>
      </c>
      <c r="G1095" s="1">
        <v>0.1</v>
      </c>
      <c r="H1095" s="1">
        <v>0.9</v>
      </c>
      <c r="I1095" s="1">
        <v>0</v>
      </c>
      <c r="J1095" s="1" t="s">
        <v>0</v>
      </c>
      <c r="K1095" s="1">
        <v>0</v>
      </c>
      <c r="L1095" s="1" t="s">
        <v>0</v>
      </c>
      <c r="M1095" s="1">
        <v>0</v>
      </c>
    </row>
    <row r="1096" spans="1:13">
      <c r="A1096" s="1">
        <v>5</v>
      </c>
      <c r="B1096" s="1">
        <v>0</v>
      </c>
      <c r="C1096" s="1">
        <v>0</v>
      </c>
      <c r="D1096" s="1">
        <v>1.6</v>
      </c>
      <c r="E1096" s="1" t="s">
        <v>0</v>
      </c>
      <c r="F1096" s="1">
        <v>1.2</v>
      </c>
      <c r="G1096" s="1">
        <v>1.5</v>
      </c>
      <c r="H1096" s="1" t="s">
        <v>0</v>
      </c>
      <c r="I1096" s="1" t="s">
        <v>0</v>
      </c>
      <c r="J1096" s="1">
        <v>1.4</v>
      </c>
      <c r="K1096" s="1">
        <v>0</v>
      </c>
      <c r="L1096" s="1" t="s">
        <v>0</v>
      </c>
      <c r="M1096" s="1" t="s">
        <v>0</v>
      </c>
    </row>
    <row r="1097" spans="1:13">
      <c r="A1097" s="1">
        <v>6</v>
      </c>
      <c r="B1097" s="1">
        <v>0</v>
      </c>
      <c r="C1097" s="1">
        <v>0</v>
      </c>
      <c r="D1097" s="1">
        <v>5.8</v>
      </c>
      <c r="E1097" s="1">
        <v>0</v>
      </c>
      <c r="F1097" s="1">
        <v>0</v>
      </c>
      <c r="G1097" s="1">
        <v>0.1</v>
      </c>
      <c r="H1097" s="1">
        <v>16</v>
      </c>
      <c r="I1097" s="1" t="s">
        <v>0</v>
      </c>
      <c r="J1097" s="1">
        <v>0.4</v>
      </c>
      <c r="K1097" s="1" t="s">
        <v>0</v>
      </c>
      <c r="L1097" s="1" t="s">
        <v>0</v>
      </c>
      <c r="M1097" s="1">
        <v>0</v>
      </c>
    </row>
    <row r="1098" spans="1:13">
      <c r="A1098" s="1">
        <v>7</v>
      </c>
      <c r="B1098" s="1">
        <v>0</v>
      </c>
      <c r="C1098" s="1" t="s">
        <v>0</v>
      </c>
      <c r="D1098" s="1">
        <v>0.7</v>
      </c>
      <c r="E1098" s="1">
        <v>0.5</v>
      </c>
      <c r="F1098" s="1" t="s">
        <v>0</v>
      </c>
      <c r="G1098" s="1">
        <v>0</v>
      </c>
      <c r="H1098" s="1">
        <v>161.5</v>
      </c>
      <c r="I1098" s="1">
        <v>1.5</v>
      </c>
      <c r="J1098" s="1">
        <v>42.9</v>
      </c>
      <c r="K1098" s="1" t="s">
        <v>0</v>
      </c>
      <c r="L1098" s="1" t="s">
        <v>0</v>
      </c>
      <c r="M1098" s="1">
        <v>2.1</v>
      </c>
    </row>
    <row r="1099" spans="1:13">
      <c r="A1099" s="1">
        <v>8</v>
      </c>
      <c r="B1099" s="1">
        <v>0</v>
      </c>
      <c r="C1099" s="1" t="s">
        <v>0</v>
      </c>
      <c r="D1099" s="1">
        <v>0.4</v>
      </c>
      <c r="E1099" s="1">
        <v>2</v>
      </c>
      <c r="F1099" s="1" t="s">
        <v>0</v>
      </c>
      <c r="G1099" s="1">
        <v>2.7</v>
      </c>
      <c r="H1099" s="1">
        <v>0.4</v>
      </c>
      <c r="I1099" s="1">
        <v>0.3</v>
      </c>
      <c r="J1099" s="1">
        <v>128.19999999999999</v>
      </c>
      <c r="K1099" s="1" t="s">
        <v>0</v>
      </c>
      <c r="L1099" s="1" t="s">
        <v>0</v>
      </c>
      <c r="M1099" s="1" t="s">
        <v>0</v>
      </c>
    </row>
    <row r="1100" spans="1:13">
      <c r="A1100" s="1">
        <v>9</v>
      </c>
      <c r="B1100" s="1">
        <v>0</v>
      </c>
      <c r="C1100" s="1">
        <v>0.6</v>
      </c>
      <c r="D1100" s="1" t="s">
        <v>0</v>
      </c>
      <c r="E1100" s="1">
        <v>1</v>
      </c>
      <c r="F1100" s="1" t="s">
        <v>0</v>
      </c>
      <c r="G1100" s="1">
        <v>159.30000000000001</v>
      </c>
      <c r="H1100" s="1">
        <v>6.7</v>
      </c>
      <c r="I1100" s="1">
        <v>0.4</v>
      </c>
      <c r="J1100" s="1">
        <v>1.1000000000000001</v>
      </c>
      <c r="K1100" s="1" t="s">
        <v>0</v>
      </c>
      <c r="L1100" s="1" t="s">
        <v>0</v>
      </c>
      <c r="M1100" s="1" t="s">
        <v>0</v>
      </c>
    </row>
    <row r="1101" spans="1:13">
      <c r="A1101" s="1">
        <v>10</v>
      </c>
      <c r="B1101" s="1">
        <v>0</v>
      </c>
      <c r="C1101" s="1">
        <v>6.1</v>
      </c>
      <c r="D1101" s="1">
        <v>0.2</v>
      </c>
      <c r="E1101" s="1">
        <v>1.4</v>
      </c>
      <c r="F1101" s="1">
        <v>0.2</v>
      </c>
      <c r="G1101" s="1">
        <v>0.3</v>
      </c>
      <c r="H1101" s="1" t="s">
        <v>0</v>
      </c>
      <c r="I1101" s="1">
        <v>0</v>
      </c>
      <c r="J1101" s="1">
        <v>1</v>
      </c>
      <c r="K1101" s="1">
        <v>1.5</v>
      </c>
      <c r="L1101" s="1" t="s">
        <v>0</v>
      </c>
      <c r="M1101" s="1" t="s">
        <v>0</v>
      </c>
    </row>
    <row r="1102" spans="1:13">
      <c r="A1102" s="1">
        <v>11</v>
      </c>
      <c r="B1102" s="1">
        <v>0</v>
      </c>
      <c r="C1102" s="1">
        <v>3</v>
      </c>
      <c r="D1102" s="1">
        <v>2.2000000000000002</v>
      </c>
      <c r="E1102" s="1">
        <v>0.5</v>
      </c>
      <c r="F1102" s="1">
        <v>26.3</v>
      </c>
      <c r="G1102" s="1" t="s">
        <v>0</v>
      </c>
      <c r="H1102" s="1" t="s">
        <v>0</v>
      </c>
      <c r="I1102" s="1" t="s">
        <v>0</v>
      </c>
      <c r="J1102" s="1">
        <v>0</v>
      </c>
      <c r="K1102" s="1" t="s">
        <v>0</v>
      </c>
      <c r="L1102" s="1" t="s">
        <v>0</v>
      </c>
      <c r="M1102" s="1" t="s">
        <v>0</v>
      </c>
    </row>
    <row r="1103" spans="1:13">
      <c r="A1103" s="1">
        <v>12</v>
      </c>
      <c r="B1103" s="1">
        <v>0</v>
      </c>
      <c r="C1103" s="1">
        <v>0</v>
      </c>
      <c r="D1103" s="1">
        <v>1.7</v>
      </c>
      <c r="E1103" s="1">
        <v>1</v>
      </c>
      <c r="F1103" s="1">
        <v>0</v>
      </c>
      <c r="G1103" s="1" t="s">
        <v>0</v>
      </c>
      <c r="H1103" s="1" t="s">
        <v>0</v>
      </c>
      <c r="I1103" s="1" t="s">
        <v>0</v>
      </c>
      <c r="J1103" s="1">
        <v>2.2000000000000002</v>
      </c>
      <c r="K1103" s="1">
        <v>4.9000000000000004</v>
      </c>
      <c r="L1103" s="1" t="s">
        <v>0</v>
      </c>
      <c r="M1103" s="1">
        <v>0</v>
      </c>
    </row>
    <row r="1104" spans="1:13">
      <c r="A1104" s="1">
        <v>13</v>
      </c>
      <c r="B1104" s="1">
        <v>0.1</v>
      </c>
      <c r="C1104" s="1">
        <v>9.8000000000000007</v>
      </c>
      <c r="D1104" s="1">
        <v>0</v>
      </c>
      <c r="E1104" s="1">
        <v>0.4</v>
      </c>
      <c r="F1104" s="1">
        <v>1</v>
      </c>
      <c r="G1104" s="1">
        <v>0</v>
      </c>
      <c r="H1104" s="1">
        <v>4.5999999999999996</v>
      </c>
      <c r="I1104" s="1">
        <v>0</v>
      </c>
      <c r="J1104" s="1">
        <v>0.4</v>
      </c>
      <c r="K1104" s="1">
        <v>0</v>
      </c>
      <c r="L1104" s="1" t="s">
        <v>0</v>
      </c>
      <c r="M1104" s="1" t="s">
        <v>0</v>
      </c>
    </row>
    <row r="1105" spans="1:13">
      <c r="A1105" s="1">
        <v>14</v>
      </c>
      <c r="B1105" s="1" t="s">
        <v>0</v>
      </c>
      <c r="C1105" s="1">
        <v>4.5999999999999996</v>
      </c>
      <c r="D1105" s="1">
        <v>1.4</v>
      </c>
      <c r="E1105" s="1">
        <v>0.1</v>
      </c>
      <c r="F1105" s="1" t="s">
        <v>0</v>
      </c>
      <c r="G1105" s="1" t="s">
        <v>0</v>
      </c>
      <c r="H1105" s="1">
        <v>91.5</v>
      </c>
      <c r="I1105" s="1" t="s">
        <v>0</v>
      </c>
      <c r="J1105" s="1">
        <v>12</v>
      </c>
      <c r="K1105" s="1">
        <v>0</v>
      </c>
      <c r="L1105" s="1" t="s">
        <v>0</v>
      </c>
      <c r="M1105" s="1" t="s">
        <v>0</v>
      </c>
    </row>
    <row r="1106" spans="1:13">
      <c r="A1106" s="1">
        <v>15</v>
      </c>
      <c r="B1106" s="1">
        <v>1</v>
      </c>
      <c r="C1106" s="1">
        <v>9.1</v>
      </c>
      <c r="D1106" s="1">
        <v>0</v>
      </c>
      <c r="E1106" s="1">
        <v>0.8</v>
      </c>
      <c r="F1106" s="1" t="s">
        <v>0</v>
      </c>
      <c r="G1106" s="1" t="s">
        <v>0</v>
      </c>
      <c r="H1106" s="1">
        <v>47.8</v>
      </c>
      <c r="I1106" s="1">
        <v>80.2</v>
      </c>
      <c r="J1106" s="1">
        <v>20.8</v>
      </c>
      <c r="K1106" s="1">
        <v>16.8</v>
      </c>
      <c r="L1106" s="1">
        <v>4</v>
      </c>
      <c r="M1106" s="1" t="s">
        <v>0</v>
      </c>
    </row>
    <row r="1107" spans="1:13">
      <c r="A1107" s="1">
        <v>16</v>
      </c>
      <c r="B1107" s="1">
        <v>0.9</v>
      </c>
      <c r="C1107" s="1">
        <v>3.7</v>
      </c>
      <c r="D1107" s="1">
        <v>0.3</v>
      </c>
      <c r="E1107" s="1">
        <v>0</v>
      </c>
      <c r="F1107" s="1">
        <v>8.4</v>
      </c>
      <c r="G1107" s="1" t="s">
        <v>0</v>
      </c>
      <c r="H1107" s="1">
        <v>16.8</v>
      </c>
      <c r="I1107" s="1">
        <v>1.1000000000000001</v>
      </c>
      <c r="J1107" s="1">
        <v>9</v>
      </c>
      <c r="K1107" s="1">
        <v>0</v>
      </c>
      <c r="L1107" s="1">
        <v>0.1</v>
      </c>
      <c r="M1107" s="1">
        <v>0</v>
      </c>
    </row>
    <row r="1108" spans="1:13">
      <c r="A1108" s="1">
        <v>17</v>
      </c>
      <c r="B1108" s="1">
        <v>1.9</v>
      </c>
      <c r="C1108" s="1">
        <v>1.4</v>
      </c>
      <c r="D1108" s="1">
        <v>0.5</v>
      </c>
      <c r="E1108" s="1">
        <v>0</v>
      </c>
      <c r="F1108" s="1">
        <v>13.5</v>
      </c>
      <c r="G1108" s="1">
        <v>1.8</v>
      </c>
      <c r="H1108" s="1">
        <v>23.9</v>
      </c>
      <c r="I1108" s="1">
        <v>106.3</v>
      </c>
      <c r="J1108" s="1">
        <v>0.5</v>
      </c>
      <c r="K1108" s="1">
        <v>3.8</v>
      </c>
      <c r="L1108" s="1">
        <v>0.8</v>
      </c>
      <c r="M1108" s="1" t="s">
        <v>0</v>
      </c>
    </row>
    <row r="1109" spans="1:13">
      <c r="A1109" s="1">
        <v>18</v>
      </c>
      <c r="B1109" s="1">
        <v>3.2</v>
      </c>
      <c r="C1109" s="1">
        <v>1.1000000000000001</v>
      </c>
      <c r="D1109" s="1">
        <v>2.6</v>
      </c>
      <c r="E1109" s="1">
        <v>1.1000000000000001</v>
      </c>
      <c r="F1109" s="1">
        <v>39.5</v>
      </c>
      <c r="G1109" s="1">
        <v>20.399999999999999</v>
      </c>
      <c r="H1109" s="1">
        <v>23.3</v>
      </c>
      <c r="I1109" s="1">
        <v>21.2</v>
      </c>
      <c r="J1109" s="1" t="s">
        <v>0</v>
      </c>
      <c r="K1109" s="1">
        <v>2</v>
      </c>
      <c r="L1109" s="1">
        <v>1.7</v>
      </c>
      <c r="M1109" s="1" t="s">
        <v>0</v>
      </c>
    </row>
    <row r="1110" spans="1:13">
      <c r="A1110" s="1">
        <v>19</v>
      </c>
      <c r="B1110" s="1">
        <v>1.4</v>
      </c>
      <c r="C1110" s="1">
        <v>0.5</v>
      </c>
      <c r="D1110" s="1">
        <v>0.9</v>
      </c>
      <c r="E1110" s="1">
        <v>0</v>
      </c>
      <c r="F1110" s="1">
        <v>69.2</v>
      </c>
      <c r="G1110" s="1">
        <v>0</v>
      </c>
      <c r="H1110" s="1">
        <v>7.5</v>
      </c>
      <c r="I1110" s="1">
        <v>18.100000000000001</v>
      </c>
      <c r="J1110" s="1" t="s">
        <v>0</v>
      </c>
      <c r="K1110" s="1">
        <v>52.6</v>
      </c>
      <c r="L1110" s="1" t="s">
        <v>0</v>
      </c>
      <c r="M1110" s="1">
        <v>0</v>
      </c>
    </row>
    <row r="1111" spans="1:13">
      <c r="A1111" s="1">
        <v>20</v>
      </c>
      <c r="B1111" s="1">
        <v>0.6</v>
      </c>
      <c r="C1111" s="1">
        <v>0.1</v>
      </c>
      <c r="D1111" s="1" t="s">
        <v>0</v>
      </c>
      <c r="E1111" s="1">
        <v>0</v>
      </c>
      <c r="F1111" s="1">
        <v>179.6</v>
      </c>
      <c r="G1111" s="1" t="s">
        <v>0</v>
      </c>
      <c r="H1111" s="1">
        <v>13.2</v>
      </c>
      <c r="I1111" s="1">
        <v>0</v>
      </c>
      <c r="J1111" s="1" t="s">
        <v>0</v>
      </c>
      <c r="K1111" s="1">
        <v>7.6</v>
      </c>
      <c r="L1111" s="1">
        <v>3.7</v>
      </c>
      <c r="M1111" s="1">
        <v>0</v>
      </c>
    </row>
    <row r="1112" spans="1:13">
      <c r="A1112" s="1">
        <v>21</v>
      </c>
      <c r="B1112" s="1" t="s">
        <v>0</v>
      </c>
      <c r="C1112" s="1">
        <v>0</v>
      </c>
      <c r="D1112" s="1">
        <v>1</v>
      </c>
      <c r="E1112" s="1" t="s">
        <v>0</v>
      </c>
      <c r="F1112" s="1">
        <v>7.2</v>
      </c>
      <c r="G1112" s="1" t="s">
        <v>0</v>
      </c>
      <c r="H1112" s="1" t="s">
        <v>0</v>
      </c>
      <c r="I1112" s="1">
        <v>2.1</v>
      </c>
      <c r="J1112" s="1">
        <v>48.1</v>
      </c>
      <c r="K1112" s="1" t="s">
        <v>0</v>
      </c>
      <c r="L1112" s="1" t="s">
        <v>0</v>
      </c>
      <c r="M1112" s="1" t="s">
        <v>0</v>
      </c>
    </row>
    <row r="1113" spans="1:13">
      <c r="A1113" s="1">
        <v>22</v>
      </c>
      <c r="B1113" s="1" t="s">
        <v>0</v>
      </c>
      <c r="C1113" s="1">
        <v>0</v>
      </c>
      <c r="D1113" s="1">
        <v>2</v>
      </c>
      <c r="E1113" s="1">
        <v>0.6</v>
      </c>
      <c r="F1113" s="1">
        <v>0.1</v>
      </c>
      <c r="G1113" s="1">
        <v>27.2</v>
      </c>
      <c r="H1113" s="1" t="s">
        <v>0</v>
      </c>
      <c r="I1113" s="1" t="s">
        <v>0</v>
      </c>
      <c r="J1113" s="1">
        <v>2.1</v>
      </c>
      <c r="K1113" s="1" t="s">
        <v>0</v>
      </c>
      <c r="L1113" s="1" t="s">
        <v>0</v>
      </c>
      <c r="M1113" s="1" t="s">
        <v>0</v>
      </c>
    </row>
    <row r="1114" spans="1:13">
      <c r="A1114" s="1">
        <v>23</v>
      </c>
      <c r="B1114" s="1" t="s">
        <v>0</v>
      </c>
      <c r="C1114" s="1">
        <v>0</v>
      </c>
      <c r="D1114" s="1" t="s">
        <v>0</v>
      </c>
      <c r="E1114" s="1">
        <v>0</v>
      </c>
      <c r="F1114" s="1">
        <v>0</v>
      </c>
      <c r="G1114" s="1">
        <v>33.6</v>
      </c>
      <c r="H1114" s="1" t="s">
        <v>0</v>
      </c>
      <c r="I1114" s="1" t="s">
        <v>0</v>
      </c>
      <c r="J1114" s="1">
        <v>1.3</v>
      </c>
      <c r="K1114" s="1" t="s">
        <v>0</v>
      </c>
      <c r="L1114" s="1" t="s">
        <v>0</v>
      </c>
      <c r="M1114" s="1" t="s">
        <v>0</v>
      </c>
    </row>
    <row r="1115" spans="1:13">
      <c r="A1115" s="1">
        <v>24</v>
      </c>
      <c r="B1115" s="1" t="s">
        <v>0</v>
      </c>
      <c r="C1115" s="1">
        <v>0</v>
      </c>
      <c r="D1115" s="1" t="s">
        <v>0</v>
      </c>
      <c r="E1115" s="1">
        <v>3.2</v>
      </c>
      <c r="F1115" s="1" t="s">
        <v>0</v>
      </c>
      <c r="G1115" s="1">
        <v>5.4</v>
      </c>
      <c r="H1115" s="1" t="s">
        <v>0</v>
      </c>
      <c r="I1115" s="1">
        <v>10.4</v>
      </c>
      <c r="J1115" s="1">
        <v>11.5</v>
      </c>
      <c r="K1115" s="1" t="s">
        <v>0</v>
      </c>
      <c r="L1115" s="1" t="s">
        <v>0</v>
      </c>
      <c r="M1115" s="1" t="s">
        <v>0</v>
      </c>
    </row>
    <row r="1116" spans="1:13">
      <c r="A1116" s="1">
        <v>25</v>
      </c>
      <c r="B1116" s="1" t="s">
        <v>0</v>
      </c>
      <c r="C1116" s="1" t="s">
        <v>0</v>
      </c>
      <c r="D1116" s="1">
        <v>0</v>
      </c>
      <c r="E1116" s="1" t="s">
        <v>0</v>
      </c>
      <c r="F1116" s="1">
        <v>0.1</v>
      </c>
      <c r="G1116" s="1" t="s">
        <v>0</v>
      </c>
      <c r="H1116" s="1">
        <v>1</v>
      </c>
      <c r="I1116" s="1">
        <v>0.2</v>
      </c>
      <c r="J1116" s="1">
        <v>26.8</v>
      </c>
      <c r="K1116" s="1" t="s">
        <v>0</v>
      </c>
      <c r="L1116" s="1" t="s">
        <v>0</v>
      </c>
      <c r="M1116" s="1" t="s">
        <v>0</v>
      </c>
    </row>
    <row r="1117" spans="1:13">
      <c r="A1117" s="1">
        <v>26</v>
      </c>
      <c r="B1117" s="1" t="s">
        <v>0</v>
      </c>
      <c r="C1117" s="1" t="s">
        <v>0</v>
      </c>
      <c r="D1117" s="1">
        <v>2.8</v>
      </c>
      <c r="E1117" s="1" t="s">
        <v>0</v>
      </c>
      <c r="F1117" s="1">
        <v>0.1</v>
      </c>
      <c r="G1117" s="1">
        <v>0</v>
      </c>
      <c r="H1117" s="1">
        <v>0.2</v>
      </c>
      <c r="I1117" s="1" t="s">
        <v>0</v>
      </c>
      <c r="J1117" s="1" t="s">
        <v>0</v>
      </c>
      <c r="K1117" s="1" t="s">
        <v>0</v>
      </c>
      <c r="L1117" s="1" t="s">
        <v>0</v>
      </c>
      <c r="M1117" s="1" t="s">
        <v>0</v>
      </c>
    </row>
    <row r="1118" spans="1:13">
      <c r="A1118" s="1">
        <v>27</v>
      </c>
      <c r="B1118" s="1" t="s">
        <v>0</v>
      </c>
      <c r="C1118" s="1">
        <v>0</v>
      </c>
      <c r="D1118" s="1">
        <v>64.2</v>
      </c>
      <c r="E1118" s="1">
        <v>0.9</v>
      </c>
      <c r="F1118" s="1">
        <v>66.900000000000006</v>
      </c>
      <c r="G1118" s="1">
        <v>63</v>
      </c>
      <c r="H1118" s="1">
        <v>6.3</v>
      </c>
      <c r="I1118" s="1" t="s">
        <v>0</v>
      </c>
      <c r="J1118" s="1">
        <v>4</v>
      </c>
      <c r="K1118" s="1" t="s">
        <v>0</v>
      </c>
      <c r="L1118" s="1">
        <v>0.2</v>
      </c>
      <c r="M1118" s="1" t="s">
        <v>0</v>
      </c>
    </row>
    <row r="1119" spans="1:13">
      <c r="A1119" s="1">
        <v>28</v>
      </c>
      <c r="B1119" s="1">
        <v>0</v>
      </c>
      <c r="C1119" s="1" t="s">
        <v>0</v>
      </c>
      <c r="D1119" s="1">
        <v>12.4</v>
      </c>
      <c r="E1119" s="1">
        <v>0</v>
      </c>
      <c r="F1119" s="1" t="s">
        <v>0</v>
      </c>
      <c r="G1119" s="1">
        <v>9.3000000000000007</v>
      </c>
      <c r="H1119" s="1">
        <v>2.4</v>
      </c>
      <c r="I1119" s="1">
        <v>0.5</v>
      </c>
      <c r="J1119" s="1">
        <v>3</v>
      </c>
      <c r="K1119" s="1" t="s">
        <v>0</v>
      </c>
      <c r="L1119" s="1">
        <v>12.2</v>
      </c>
      <c r="M1119" s="1" t="s">
        <v>0</v>
      </c>
    </row>
    <row r="1120" spans="1:13">
      <c r="A1120" s="1">
        <v>29</v>
      </c>
      <c r="B1120" s="1">
        <v>2</v>
      </c>
      <c r="D1120" s="1">
        <v>0</v>
      </c>
      <c r="E1120" s="1" t="s">
        <v>0</v>
      </c>
      <c r="F1120" s="1" t="s">
        <v>0</v>
      </c>
      <c r="G1120" s="1">
        <v>3.3</v>
      </c>
      <c r="H1120" s="1">
        <v>5.3</v>
      </c>
      <c r="I1120" s="1">
        <v>170.4</v>
      </c>
      <c r="J1120" s="1" t="s">
        <v>0</v>
      </c>
      <c r="K1120" s="1" t="s">
        <v>0</v>
      </c>
      <c r="L1120" s="1" t="s">
        <v>0</v>
      </c>
      <c r="M1120" s="1" t="s">
        <v>0</v>
      </c>
    </row>
    <row r="1121" spans="1:15">
      <c r="A1121" s="1">
        <v>30</v>
      </c>
      <c r="B1121" s="1">
        <v>0.4</v>
      </c>
      <c r="D1121" s="1">
        <v>14.4</v>
      </c>
      <c r="E1121" s="1" t="s">
        <v>0</v>
      </c>
      <c r="F1121" s="1">
        <v>0.7</v>
      </c>
      <c r="G1121" s="1">
        <v>5.2</v>
      </c>
      <c r="H1121" s="1">
        <v>23.8</v>
      </c>
      <c r="I1121" s="1">
        <v>130.6</v>
      </c>
      <c r="J1121" s="1" t="s">
        <v>0</v>
      </c>
      <c r="K1121" s="1" t="s">
        <v>0</v>
      </c>
      <c r="L1121" s="1">
        <v>0.2</v>
      </c>
      <c r="M1121" s="1" t="s">
        <v>0</v>
      </c>
    </row>
    <row r="1122" spans="1:15">
      <c r="A1122" s="1">
        <v>31</v>
      </c>
      <c r="B1122" s="1">
        <v>0.2</v>
      </c>
      <c r="D1122" s="1">
        <v>6.1</v>
      </c>
      <c r="F1122" s="1">
        <v>0.2</v>
      </c>
      <c r="H1122" s="1">
        <v>15.1</v>
      </c>
      <c r="I1122" s="1">
        <v>16.100000000000001</v>
      </c>
      <c r="K1122" s="1" t="s">
        <v>0</v>
      </c>
      <c r="M1122" s="1">
        <v>2.8</v>
      </c>
      <c r="O1122" s="1">
        <f>SUM(B1092:M1122)</f>
        <v>2522.9999999999995</v>
      </c>
    </row>
    <row r="1123" spans="1:15">
      <c r="A1123" s="1">
        <f>A1090+1</f>
        <v>1995</v>
      </c>
      <c r="B1123" s="1" t="s">
        <v>2</v>
      </c>
      <c r="C1123" s="1" t="s">
        <v>3</v>
      </c>
      <c r="D1123" s="1" t="s">
        <v>4</v>
      </c>
      <c r="E1123" s="1" t="s">
        <v>5</v>
      </c>
      <c r="F1123" s="1" t="s">
        <v>6</v>
      </c>
      <c r="G1123" s="1" t="s">
        <v>7</v>
      </c>
      <c r="H1123" s="1" t="s">
        <v>8</v>
      </c>
      <c r="I1123" s="1" t="s">
        <v>9</v>
      </c>
      <c r="J1123" s="1" t="s">
        <v>10</v>
      </c>
      <c r="K1123" s="1" t="s">
        <v>11</v>
      </c>
      <c r="L1123" s="1" t="s">
        <v>12</v>
      </c>
      <c r="M1123" s="1" t="s">
        <v>13</v>
      </c>
    </row>
    <row r="1125" spans="1:15">
      <c r="A1125" s="1">
        <v>1</v>
      </c>
      <c r="B1125" s="1">
        <v>14.8</v>
      </c>
      <c r="C1125" s="1">
        <v>0</v>
      </c>
      <c r="D1125" s="1" t="s">
        <v>0</v>
      </c>
      <c r="E1125" s="1">
        <v>3.5</v>
      </c>
      <c r="F1125" s="1">
        <v>28.8</v>
      </c>
      <c r="G1125" s="1" t="s">
        <v>0</v>
      </c>
      <c r="H1125" s="1">
        <v>0.4</v>
      </c>
      <c r="I1125" s="1">
        <v>1</v>
      </c>
      <c r="J1125" s="1">
        <v>1.2</v>
      </c>
      <c r="K1125" s="1">
        <v>28.6</v>
      </c>
      <c r="L1125" s="1" t="s">
        <v>0</v>
      </c>
      <c r="M1125" s="1" t="s">
        <v>0</v>
      </c>
    </row>
    <row r="1126" spans="1:15">
      <c r="A1126" s="1">
        <v>2</v>
      </c>
      <c r="B1126" s="1">
        <v>5.0999999999999996</v>
      </c>
      <c r="C1126" s="1" t="s">
        <v>0</v>
      </c>
      <c r="D1126" s="1">
        <v>0.2</v>
      </c>
      <c r="E1126" s="1">
        <v>2</v>
      </c>
      <c r="F1126" s="1">
        <v>0</v>
      </c>
      <c r="G1126" s="1">
        <v>1.5</v>
      </c>
      <c r="H1126" s="1" t="s">
        <v>0</v>
      </c>
      <c r="I1126" s="1" t="s">
        <v>0</v>
      </c>
      <c r="J1126" s="1">
        <v>10.4</v>
      </c>
      <c r="K1126" s="1" t="s">
        <v>0</v>
      </c>
      <c r="L1126" s="1" t="s">
        <v>0</v>
      </c>
      <c r="M1126" s="1" t="s">
        <v>0</v>
      </c>
    </row>
    <row r="1127" spans="1:15">
      <c r="A1127" s="1">
        <v>3</v>
      </c>
      <c r="B1127" s="1">
        <v>1.2</v>
      </c>
      <c r="C1127" s="1" t="s">
        <v>0</v>
      </c>
      <c r="D1127" s="1" t="s">
        <v>0</v>
      </c>
      <c r="E1127" s="1">
        <v>0.1</v>
      </c>
      <c r="F1127" s="1" t="s">
        <v>0</v>
      </c>
      <c r="G1127" s="1">
        <v>0.3</v>
      </c>
      <c r="H1127" s="1">
        <v>0.2</v>
      </c>
      <c r="I1127" s="1" t="s">
        <v>0</v>
      </c>
      <c r="J1127" s="1">
        <v>8.6999999999999993</v>
      </c>
      <c r="K1127" s="1" t="s">
        <v>0</v>
      </c>
      <c r="L1127" s="1">
        <v>0</v>
      </c>
      <c r="M1127" s="1">
        <v>0</v>
      </c>
    </row>
    <row r="1128" spans="1:15">
      <c r="A1128" s="1">
        <v>4</v>
      </c>
      <c r="B1128" s="1">
        <v>0.2</v>
      </c>
      <c r="C1128" s="1" t="s">
        <v>0</v>
      </c>
      <c r="D1128" s="1" t="s">
        <v>0</v>
      </c>
      <c r="E1128" s="1">
        <v>0.6</v>
      </c>
      <c r="F1128" s="1">
        <v>12</v>
      </c>
      <c r="G1128" s="1">
        <v>0.1</v>
      </c>
      <c r="H1128" s="1">
        <v>4.3</v>
      </c>
      <c r="I1128" s="1">
        <v>1.2</v>
      </c>
      <c r="J1128" s="1" t="s">
        <v>0</v>
      </c>
      <c r="K1128" s="1">
        <v>17.8</v>
      </c>
      <c r="L1128" s="1">
        <v>0</v>
      </c>
      <c r="M1128" s="1" t="s">
        <v>0</v>
      </c>
    </row>
    <row r="1129" spans="1:15">
      <c r="A1129" s="1">
        <v>5</v>
      </c>
      <c r="B1129" s="1" t="s">
        <v>0</v>
      </c>
      <c r="C1129" s="1" t="s">
        <v>0</v>
      </c>
      <c r="D1129" s="1" t="s">
        <v>0</v>
      </c>
      <c r="E1129" s="1">
        <v>1.2</v>
      </c>
      <c r="F1129" s="1" t="s">
        <v>0</v>
      </c>
      <c r="G1129" s="1">
        <v>30.6</v>
      </c>
      <c r="H1129" s="1">
        <v>26.5</v>
      </c>
      <c r="I1129" s="1">
        <v>0.5</v>
      </c>
      <c r="J1129" s="1" t="s">
        <v>0</v>
      </c>
      <c r="K1129" s="1" t="s">
        <v>0</v>
      </c>
      <c r="L1129" s="1" t="s">
        <v>0</v>
      </c>
      <c r="M1129" s="1" t="s">
        <v>0</v>
      </c>
    </row>
    <row r="1130" spans="1:15">
      <c r="A1130" s="1">
        <v>6</v>
      </c>
      <c r="B1130" s="1" t="s">
        <v>0</v>
      </c>
      <c r="C1130" s="1" t="s">
        <v>0</v>
      </c>
      <c r="D1130" s="1">
        <v>0</v>
      </c>
      <c r="E1130" s="1">
        <v>2.9</v>
      </c>
      <c r="F1130" s="1" t="s">
        <v>0</v>
      </c>
      <c r="G1130" s="1">
        <v>1.9</v>
      </c>
      <c r="H1130" s="1">
        <v>33.200000000000003</v>
      </c>
      <c r="I1130" s="1">
        <v>36.299999999999997</v>
      </c>
      <c r="J1130" s="1" t="s">
        <v>0</v>
      </c>
      <c r="K1130" s="1" t="s">
        <v>0</v>
      </c>
      <c r="L1130" s="1">
        <v>0.8</v>
      </c>
      <c r="M1130" s="1" t="s">
        <v>0</v>
      </c>
    </row>
    <row r="1131" spans="1:15">
      <c r="A1131" s="1">
        <v>7</v>
      </c>
      <c r="B1131" s="1" t="s">
        <v>0</v>
      </c>
      <c r="C1131" s="1" t="s">
        <v>0</v>
      </c>
      <c r="D1131" s="1">
        <v>2.9</v>
      </c>
      <c r="E1131" s="1">
        <v>0</v>
      </c>
      <c r="F1131" s="1">
        <v>3.6</v>
      </c>
      <c r="G1131" s="1">
        <v>0</v>
      </c>
      <c r="H1131" s="1">
        <v>36.200000000000003</v>
      </c>
      <c r="I1131" s="1">
        <v>51.8</v>
      </c>
      <c r="J1131" s="1">
        <v>4.2</v>
      </c>
      <c r="K1131" s="1">
        <v>0.2</v>
      </c>
      <c r="L1131" s="1">
        <v>23.1</v>
      </c>
      <c r="M1131" s="1" t="s">
        <v>0</v>
      </c>
    </row>
    <row r="1132" spans="1:15">
      <c r="A1132" s="1">
        <v>8</v>
      </c>
      <c r="B1132" s="1" t="s">
        <v>0</v>
      </c>
      <c r="C1132" s="1">
        <v>1.1000000000000001</v>
      </c>
      <c r="D1132" s="1">
        <v>3.8</v>
      </c>
      <c r="E1132" s="1">
        <v>0.7</v>
      </c>
      <c r="F1132" s="1">
        <v>0</v>
      </c>
      <c r="G1132" s="1">
        <v>1</v>
      </c>
      <c r="H1132" s="1">
        <v>48</v>
      </c>
      <c r="I1132" s="1">
        <v>1</v>
      </c>
      <c r="J1132" s="1">
        <v>0.1</v>
      </c>
      <c r="K1132" s="1" t="s">
        <v>0</v>
      </c>
      <c r="L1132" s="1">
        <v>10</v>
      </c>
      <c r="M1132" s="1" t="s">
        <v>0</v>
      </c>
    </row>
    <row r="1133" spans="1:15">
      <c r="A1133" s="1">
        <v>9</v>
      </c>
      <c r="B1133" s="1" t="s">
        <v>0</v>
      </c>
      <c r="C1133" s="1">
        <v>0.5</v>
      </c>
      <c r="D1133" s="1">
        <v>0.1</v>
      </c>
      <c r="E1133" s="1">
        <v>0.6</v>
      </c>
      <c r="F1133" s="1" t="s">
        <v>0</v>
      </c>
      <c r="G1133" s="1" t="s">
        <v>0</v>
      </c>
      <c r="H1133" s="1">
        <v>29.2</v>
      </c>
      <c r="I1133" s="1" t="s">
        <v>0</v>
      </c>
      <c r="J1133" s="1">
        <v>35.1</v>
      </c>
      <c r="K1133" s="1" t="s">
        <v>0</v>
      </c>
      <c r="L1133" s="1">
        <v>0</v>
      </c>
      <c r="M1133" s="1" t="s">
        <v>0</v>
      </c>
    </row>
    <row r="1134" spans="1:15">
      <c r="A1134" s="1">
        <v>10</v>
      </c>
      <c r="B1134" s="1" t="s">
        <v>0</v>
      </c>
      <c r="C1134" s="1">
        <v>1.6</v>
      </c>
      <c r="D1134" s="1">
        <v>0</v>
      </c>
      <c r="E1134" s="1">
        <v>0</v>
      </c>
      <c r="F1134" s="1" t="s">
        <v>0</v>
      </c>
      <c r="G1134" s="1">
        <v>0.8</v>
      </c>
      <c r="H1134" s="1" t="s">
        <v>0</v>
      </c>
      <c r="I1134" s="1" t="s">
        <v>0</v>
      </c>
      <c r="J1134" s="1" t="s">
        <v>0</v>
      </c>
      <c r="K1134" s="1" t="s">
        <v>0</v>
      </c>
      <c r="L1134" s="1" t="s">
        <v>0</v>
      </c>
      <c r="M1134" s="1" t="s">
        <v>0</v>
      </c>
    </row>
    <row r="1135" spans="1:15">
      <c r="A1135" s="1">
        <v>11</v>
      </c>
      <c r="B1135" s="1" t="s">
        <v>0</v>
      </c>
      <c r="C1135" s="1" t="s">
        <v>0</v>
      </c>
      <c r="D1135" s="1">
        <v>0.4</v>
      </c>
      <c r="E1135" s="1">
        <v>0.1</v>
      </c>
      <c r="F1135" s="1">
        <v>0.4</v>
      </c>
      <c r="G1135" s="1">
        <v>6.9</v>
      </c>
      <c r="H1135" s="1" t="s">
        <v>0</v>
      </c>
      <c r="I1135" s="1">
        <v>0</v>
      </c>
      <c r="J1135" s="1">
        <v>0.6</v>
      </c>
      <c r="K1135" s="1" t="s">
        <v>0</v>
      </c>
      <c r="L1135" s="1">
        <v>33.9</v>
      </c>
      <c r="M1135" s="1" t="s">
        <v>0</v>
      </c>
    </row>
    <row r="1136" spans="1:15">
      <c r="A1136" s="1">
        <v>12</v>
      </c>
      <c r="B1136" s="1">
        <v>0</v>
      </c>
      <c r="C1136" s="1">
        <v>0</v>
      </c>
      <c r="D1136" s="1">
        <v>2.2000000000000002</v>
      </c>
      <c r="E1136" s="1">
        <v>0.4</v>
      </c>
      <c r="F1136" s="1">
        <v>2.2999999999999998</v>
      </c>
      <c r="G1136" s="1">
        <v>0.8</v>
      </c>
      <c r="H1136" s="1" t="s">
        <v>0</v>
      </c>
      <c r="I1136" s="1">
        <v>0</v>
      </c>
      <c r="J1136" s="1" t="s">
        <v>0</v>
      </c>
      <c r="K1136" s="1">
        <v>0</v>
      </c>
      <c r="L1136" s="1" t="s">
        <v>0</v>
      </c>
      <c r="M1136" s="1" t="s">
        <v>0</v>
      </c>
    </row>
    <row r="1137" spans="1:13">
      <c r="A1137" s="1">
        <v>13</v>
      </c>
      <c r="B1137" s="1">
        <v>0</v>
      </c>
      <c r="C1137" s="1">
        <v>0</v>
      </c>
      <c r="D1137" s="1">
        <v>2.6</v>
      </c>
      <c r="E1137" s="1" t="s">
        <v>0</v>
      </c>
      <c r="F1137" s="1" t="s">
        <v>0</v>
      </c>
      <c r="G1137" s="1">
        <v>0.1</v>
      </c>
      <c r="H1137" s="1" t="s">
        <v>0</v>
      </c>
      <c r="I1137" s="1">
        <v>52</v>
      </c>
      <c r="J1137" s="1">
        <v>2.8</v>
      </c>
      <c r="K1137" s="1">
        <v>0</v>
      </c>
      <c r="L1137" s="1" t="s">
        <v>0</v>
      </c>
      <c r="M1137" s="1" t="s">
        <v>0</v>
      </c>
    </row>
    <row r="1138" spans="1:13">
      <c r="A1138" s="1">
        <v>14</v>
      </c>
      <c r="B1138" s="1">
        <v>0</v>
      </c>
      <c r="C1138" s="1">
        <v>0.3</v>
      </c>
      <c r="D1138" s="1">
        <v>1.1000000000000001</v>
      </c>
      <c r="E1138" s="1" t="s">
        <v>0</v>
      </c>
      <c r="F1138" s="1">
        <v>27.2</v>
      </c>
      <c r="G1138" s="1">
        <v>34.700000000000003</v>
      </c>
      <c r="H1138" s="1">
        <v>26.2</v>
      </c>
      <c r="I1138" s="1">
        <v>2.2999999999999998</v>
      </c>
      <c r="J1138" s="1">
        <v>2.4</v>
      </c>
      <c r="K1138" s="1" t="s">
        <v>0</v>
      </c>
      <c r="L1138" s="1">
        <v>0.2</v>
      </c>
      <c r="M1138" s="1" t="s">
        <v>0</v>
      </c>
    </row>
    <row r="1139" spans="1:13">
      <c r="A1139" s="1">
        <v>15</v>
      </c>
      <c r="B1139" s="1">
        <v>0.3</v>
      </c>
      <c r="C1139" s="1">
        <v>0.2</v>
      </c>
      <c r="D1139" s="1">
        <v>0.6</v>
      </c>
      <c r="E1139" s="1" t="s">
        <v>0</v>
      </c>
      <c r="F1139" s="1">
        <v>7.2</v>
      </c>
      <c r="G1139" s="1" t="s">
        <v>0</v>
      </c>
      <c r="H1139" s="1">
        <v>11.4</v>
      </c>
      <c r="I1139" s="1">
        <v>5</v>
      </c>
      <c r="J1139" s="1">
        <v>0</v>
      </c>
      <c r="K1139" s="1" t="s">
        <v>0</v>
      </c>
      <c r="L1139" s="1">
        <v>28.8</v>
      </c>
      <c r="M1139" s="1" t="s">
        <v>0</v>
      </c>
    </row>
    <row r="1140" spans="1:13">
      <c r="A1140" s="1">
        <v>16</v>
      </c>
      <c r="B1140" s="1">
        <v>0.1</v>
      </c>
      <c r="C1140" s="1">
        <v>0.1</v>
      </c>
      <c r="D1140" s="1">
        <v>1.3</v>
      </c>
      <c r="E1140" s="1">
        <v>0</v>
      </c>
      <c r="F1140" s="1">
        <v>0.2</v>
      </c>
      <c r="G1140" s="1" t="s">
        <v>0</v>
      </c>
      <c r="H1140" s="1">
        <v>0.1</v>
      </c>
      <c r="I1140" s="1">
        <v>2.4</v>
      </c>
      <c r="J1140" s="1">
        <v>0.5</v>
      </c>
      <c r="K1140" s="1">
        <v>0.1</v>
      </c>
      <c r="L1140" s="1" t="s">
        <v>0</v>
      </c>
      <c r="M1140" s="1" t="s">
        <v>0</v>
      </c>
    </row>
    <row r="1141" spans="1:13">
      <c r="A1141" s="1">
        <v>17</v>
      </c>
      <c r="B1141" s="1">
        <v>0</v>
      </c>
      <c r="C1141" s="1">
        <v>4.0999999999999996</v>
      </c>
      <c r="D1141" s="1">
        <v>1</v>
      </c>
      <c r="E1141" s="1">
        <v>0</v>
      </c>
      <c r="F1141" s="1">
        <v>0</v>
      </c>
      <c r="G1141" s="1">
        <v>0</v>
      </c>
      <c r="H1141" s="1">
        <v>5.8</v>
      </c>
      <c r="I1141" s="1">
        <v>1.3</v>
      </c>
      <c r="J1141" s="1" t="s">
        <v>0</v>
      </c>
      <c r="K1141" s="1">
        <v>0</v>
      </c>
      <c r="L1141" s="1" t="s">
        <v>0</v>
      </c>
      <c r="M1141" s="1">
        <v>0</v>
      </c>
    </row>
    <row r="1142" spans="1:13">
      <c r="A1142" s="1">
        <v>18</v>
      </c>
      <c r="B1142" s="1">
        <v>0</v>
      </c>
      <c r="C1142" s="1">
        <v>0.6</v>
      </c>
      <c r="D1142" s="1">
        <v>0</v>
      </c>
      <c r="E1142" s="1">
        <v>0.4</v>
      </c>
      <c r="F1142" s="1">
        <v>0</v>
      </c>
      <c r="G1142" s="1">
        <v>7.3</v>
      </c>
      <c r="H1142" s="1">
        <v>0.3</v>
      </c>
      <c r="I1142" s="1">
        <v>0</v>
      </c>
      <c r="J1142" s="1">
        <v>0.4</v>
      </c>
      <c r="K1142" s="1">
        <v>0</v>
      </c>
      <c r="L1142" s="1" t="s">
        <v>0</v>
      </c>
      <c r="M1142" s="1">
        <v>1.9</v>
      </c>
    </row>
    <row r="1143" spans="1:13">
      <c r="A1143" s="1">
        <v>19</v>
      </c>
      <c r="B1143" s="1" t="s">
        <v>0</v>
      </c>
      <c r="C1143" s="1">
        <v>0</v>
      </c>
      <c r="D1143" s="1">
        <v>0.1</v>
      </c>
      <c r="E1143" s="1">
        <v>0.4</v>
      </c>
      <c r="F1143" s="1" t="s">
        <v>0</v>
      </c>
      <c r="G1143" s="1" t="s">
        <v>0</v>
      </c>
      <c r="H1143" s="1">
        <v>34.4</v>
      </c>
      <c r="I1143" s="1">
        <v>3.6</v>
      </c>
      <c r="J1143" s="1">
        <v>0.4</v>
      </c>
      <c r="K1143" s="1">
        <v>0</v>
      </c>
      <c r="L1143" s="1" t="s">
        <v>0</v>
      </c>
      <c r="M1143" s="1">
        <v>0</v>
      </c>
    </row>
    <row r="1144" spans="1:13">
      <c r="A1144" s="1">
        <v>20</v>
      </c>
      <c r="B1144" s="1" t="s">
        <v>0</v>
      </c>
      <c r="C1144" s="1">
        <v>0</v>
      </c>
      <c r="D1144" s="1" t="s">
        <v>0</v>
      </c>
      <c r="E1144" s="1">
        <v>0</v>
      </c>
      <c r="F1144" s="1" t="s">
        <v>0</v>
      </c>
      <c r="G1144" s="1">
        <v>6.1</v>
      </c>
      <c r="H1144" s="1">
        <v>0</v>
      </c>
      <c r="I1144" s="1">
        <v>10.7</v>
      </c>
      <c r="J1144" s="1" t="s">
        <v>0</v>
      </c>
      <c r="K1144" s="1" t="s">
        <v>0</v>
      </c>
      <c r="L1144" s="1">
        <v>0</v>
      </c>
      <c r="M1144" s="1" t="s">
        <v>0</v>
      </c>
    </row>
    <row r="1145" spans="1:13">
      <c r="A1145" s="1">
        <v>21</v>
      </c>
      <c r="B1145" s="1" t="s">
        <v>0</v>
      </c>
      <c r="C1145" s="1">
        <v>2.4</v>
      </c>
      <c r="D1145" s="1">
        <v>1</v>
      </c>
      <c r="E1145" s="1">
        <v>0</v>
      </c>
      <c r="F1145" s="1" t="s">
        <v>0</v>
      </c>
      <c r="G1145" s="1" t="s">
        <v>0</v>
      </c>
      <c r="H1145" s="1">
        <v>2</v>
      </c>
      <c r="I1145" s="1">
        <v>42</v>
      </c>
      <c r="J1145" s="1" t="s">
        <v>0</v>
      </c>
      <c r="K1145" s="1" t="s">
        <v>0</v>
      </c>
      <c r="L1145" s="1">
        <v>0</v>
      </c>
      <c r="M1145" s="1" t="s">
        <v>0</v>
      </c>
    </row>
    <row r="1146" spans="1:13">
      <c r="A1146" s="1">
        <v>22</v>
      </c>
      <c r="B1146" s="1" t="s">
        <v>0</v>
      </c>
      <c r="C1146" s="1">
        <v>1</v>
      </c>
      <c r="D1146" s="1">
        <v>0</v>
      </c>
      <c r="E1146" s="1">
        <v>0</v>
      </c>
      <c r="F1146" s="1">
        <v>0.5</v>
      </c>
      <c r="G1146" s="1" t="s">
        <v>0</v>
      </c>
      <c r="H1146" s="1" t="s">
        <v>0</v>
      </c>
      <c r="I1146" s="1">
        <v>43.2</v>
      </c>
      <c r="J1146" s="1" t="s">
        <v>0</v>
      </c>
      <c r="K1146" s="1" t="s">
        <v>0</v>
      </c>
      <c r="L1146" s="1" t="s">
        <v>0</v>
      </c>
      <c r="M1146" s="1" t="s">
        <v>0</v>
      </c>
    </row>
    <row r="1147" spans="1:13">
      <c r="A1147" s="1">
        <v>23</v>
      </c>
      <c r="B1147" s="1">
        <v>2.7</v>
      </c>
      <c r="C1147" s="1">
        <v>0.1</v>
      </c>
      <c r="D1147" s="1">
        <v>0.1</v>
      </c>
      <c r="E1147" s="1">
        <v>0</v>
      </c>
      <c r="F1147" s="1" t="s">
        <v>0</v>
      </c>
      <c r="G1147" s="1" t="s">
        <v>0</v>
      </c>
      <c r="H1147" s="1" t="s">
        <v>0</v>
      </c>
      <c r="I1147" s="1" t="s">
        <v>0</v>
      </c>
      <c r="J1147" s="1" t="s">
        <v>0</v>
      </c>
      <c r="K1147" s="1">
        <v>0</v>
      </c>
      <c r="L1147" s="1" t="s">
        <v>0</v>
      </c>
      <c r="M1147" s="1" t="s">
        <v>0</v>
      </c>
    </row>
    <row r="1148" spans="1:13">
      <c r="A1148" s="1">
        <v>24</v>
      </c>
      <c r="B1148" s="1">
        <v>0</v>
      </c>
      <c r="C1148" s="1">
        <v>0</v>
      </c>
      <c r="D1148" s="1">
        <v>2.2999999999999998</v>
      </c>
      <c r="E1148" s="1">
        <v>5</v>
      </c>
      <c r="F1148" s="1" t="s">
        <v>0</v>
      </c>
      <c r="G1148" s="1" t="s">
        <v>0</v>
      </c>
      <c r="H1148" s="1">
        <v>8.3000000000000007</v>
      </c>
      <c r="I1148" s="1">
        <v>3.3</v>
      </c>
      <c r="J1148" s="1" t="s">
        <v>0</v>
      </c>
      <c r="K1148" s="1">
        <v>0.1</v>
      </c>
      <c r="L1148" s="1" t="s">
        <v>0</v>
      </c>
      <c r="M1148" s="1" t="s">
        <v>0</v>
      </c>
    </row>
    <row r="1149" spans="1:13">
      <c r="A1149" s="1">
        <v>25</v>
      </c>
      <c r="B1149" s="1">
        <v>0.3</v>
      </c>
      <c r="C1149" s="1">
        <v>1.2</v>
      </c>
      <c r="D1149" s="1">
        <v>5</v>
      </c>
      <c r="E1149" s="1">
        <v>1.7</v>
      </c>
      <c r="F1149" s="1" t="s">
        <v>0</v>
      </c>
      <c r="G1149" s="1" t="s">
        <v>0</v>
      </c>
      <c r="H1149" s="1" t="s">
        <v>0</v>
      </c>
      <c r="I1149" s="1">
        <v>5.4</v>
      </c>
      <c r="J1149" s="1">
        <v>4.9000000000000004</v>
      </c>
      <c r="K1149" s="1" t="s">
        <v>0</v>
      </c>
      <c r="L1149" s="1" t="s">
        <v>0</v>
      </c>
      <c r="M1149" s="1" t="s">
        <v>0</v>
      </c>
    </row>
    <row r="1150" spans="1:13">
      <c r="A1150" s="1">
        <v>26</v>
      </c>
      <c r="B1150" s="1">
        <v>1</v>
      </c>
      <c r="C1150" s="1" t="s">
        <v>0</v>
      </c>
      <c r="D1150" s="1" t="s">
        <v>0</v>
      </c>
      <c r="E1150" s="1">
        <v>0.1</v>
      </c>
      <c r="F1150" s="1">
        <v>17.8</v>
      </c>
      <c r="G1150" s="1">
        <v>11.6</v>
      </c>
      <c r="H1150" s="1">
        <v>1.6</v>
      </c>
      <c r="I1150" s="1" t="s">
        <v>0</v>
      </c>
      <c r="J1150" s="1">
        <v>0</v>
      </c>
      <c r="K1150" s="1" t="s">
        <v>0</v>
      </c>
      <c r="L1150" s="1" t="s">
        <v>0</v>
      </c>
      <c r="M1150" s="1" t="s">
        <v>0</v>
      </c>
    </row>
    <row r="1151" spans="1:13">
      <c r="A1151" s="1">
        <v>27</v>
      </c>
      <c r="B1151" s="1">
        <v>0</v>
      </c>
      <c r="C1151" s="1">
        <v>0.2</v>
      </c>
      <c r="D1151" s="1" t="s">
        <v>0</v>
      </c>
      <c r="E1151" s="1">
        <v>2.1</v>
      </c>
      <c r="F1151" s="1">
        <v>7.2</v>
      </c>
      <c r="G1151" s="1">
        <v>24.2</v>
      </c>
      <c r="H1151" s="1" t="s">
        <v>0</v>
      </c>
      <c r="I1151" s="1" t="s">
        <v>0</v>
      </c>
      <c r="J1151" s="1" t="s">
        <v>0</v>
      </c>
      <c r="K1151" s="1">
        <v>0</v>
      </c>
      <c r="L1151" s="1" t="s">
        <v>0</v>
      </c>
      <c r="M1151" s="1" t="s">
        <v>0</v>
      </c>
    </row>
    <row r="1152" spans="1:13">
      <c r="A1152" s="1">
        <v>28</v>
      </c>
      <c r="B1152" s="1">
        <v>0</v>
      </c>
      <c r="C1152" s="1" t="s">
        <v>0</v>
      </c>
      <c r="D1152" s="1">
        <v>1.3</v>
      </c>
      <c r="E1152" s="1">
        <v>0</v>
      </c>
      <c r="F1152" s="1">
        <v>0</v>
      </c>
      <c r="G1152" s="1">
        <v>2.6</v>
      </c>
      <c r="H1152" s="1">
        <v>7</v>
      </c>
      <c r="I1152" s="1">
        <v>0.2</v>
      </c>
      <c r="J1152" s="1" t="s">
        <v>0</v>
      </c>
      <c r="K1152" s="1" t="s">
        <v>0</v>
      </c>
      <c r="L1152" s="1" t="s">
        <v>0</v>
      </c>
      <c r="M1152" s="1" t="s">
        <v>0</v>
      </c>
    </row>
    <row r="1153" spans="1:13">
      <c r="A1153" s="1">
        <v>29</v>
      </c>
      <c r="B1153" s="1" t="s">
        <v>0</v>
      </c>
      <c r="D1153" s="1">
        <v>21</v>
      </c>
      <c r="E1153" s="1">
        <v>0.1</v>
      </c>
      <c r="F1153" s="1">
        <v>0.1</v>
      </c>
      <c r="G1153" s="1">
        <v>5.9</v>
      </c>
      <c r="H1153" s="1">
        <v>21.3</v>
      </c>
      <c r="I1153" s="1">
        <v>2.7</v>
      </c>
      <c r="J1153" s="1">
        <v>6</v>
      </c>
      <c r="K1153" s="1" t="s">
        <v>0</v>
      </c>
      <c r="L1153" s="1" t="s">
        <v>0</v>
      </c>
      <c r="M1153" s="1" t="s">
        <v>0</v>
      </c>
    </row>
    <row r="1154" spans="1:13">
      <c r="A1154" s="1">
        <v>30</v>
      </c>
      <c r="B1154" s="1">
        <v>0.8</v>
      </c>
      <c r="D1154" s="1">
        <v>1.1000000000000001</v>
      </c>
      <c r="E1154" s="1">
        <v>0.8</v>
      </c>
      <c r="F1154" s="1" t="s">
        <v>0</v>
      </c>
      <c r="G1154" s="1" t="s">
        <v>0</v>
      </c>
      <c r="H1154" s="1">
        <v>3.6</v>
      </c>
      <c r="I1154" s="1">
        <v>113.8</v>
      </c>
      <c r="J1154" s="1">
        <v>4.3</v>
      </c>
      <c r="K1154" s="1" t="s">
        <v>0</v>
      </c>
      <c r="L1154" s="1" t="s">
        <v>0</v>
      </c>
      <c r="M1154" s="1" t="s">
        <v>0</v>
      </c>
    </row>
    <row r="1155" spans="1:13">
      <c r="A1155" s="1">
        <v>31</v>
      </c>
      <c r="B1155" s="1">
        <v>0</v>
      </c>
      <c r="D1155" s="1">
        <v>0</v>
      </c>
      <c r="F1155" s="1">
        <v>0</v>
      </c>
      <c r="H1155" s="1">
        <v>0.3</v>
      </c>
      <c r="I1155" s="1">
        <v>19.3</v>
      </c>
      <c r="K1155" s="1" t="s">
        <v>0</v>
      </c>
      <c r="M1155" s="1" t="s">
        <v>0</v>
      </c>
    </row>
    <row r="1156" spans="1:13">
      <c r="A1156" s="1">
        <f>A1123+1</f>
        <v>1996</v>
      </c>
      <c r="B1156" s="1" t="s">
        <v>2</v>
      </c>
      <c r="C1156" s="1" t="s">
        <v>3</v>
      </c>
      <c r="D1156" s="1" t="s">
        <v>4</v>
      </c>
      <c r="E1156" s="1" t="s">
        <v>5</v>
      </c>
      <c r="F1156" s="1" t="s">
        <v>6</v>
      </c>
      <c r="G1156" s="1" t="s">
        <v>7</v>
      </c>
      <c r="H1156" s="1" t="s">
        <v>8</v>
      </c>
      <c r="I1156" s="1" t="s">
        <v>9</v>
      </c>
      <c r="J1156" s="1" t="s">
        <v>10</v>
      </c>
      <c r="K1156" s="1" t="s">
        <v>11</v>
      </c>
      <c r="L1156" s="1" t="s">
        <v>12</v>
      </c>
      <c r="M1156" s="1" t="s">
        <v>13</v>
      </c>
    </row>
    <row r="1158" spans="1:13">
      <c r="A1158" s="1">
        <v>1</v>
      </c>
      <c r="B1158" s="1">
        <v>0</v>
      </c>
      <c r="C1158" s="1" t="s">
        <v>0</v>
      </c>
      <c r="D1158" s="1">
        <v>0</v>
      </c>
      <c r="E1158" s="1" t="s">
        <v>0</v>
      </c>
      <c r="F1158" s="1">
        <v>0</v>
      </c>
      <c r="G1158" s="1">
        <v>18.3</v>
      </c>
      <c r="H1158" s="1" t="s">
        <v>0</v>
      </c>
      <c r="I1158" s="1" t="s">
        <v>0</v>
      </c>
      <c r="J1158" s="1">
        <v>0.7</v>
      </c>
      <c r="K1158" s="1" t="s">
        <v>0</v>
      </c>
      <c r="L1158" s="1">
        <v>48.6</v>
      </c>
      <c r="M1158" s="1">
        <v>0.2</v>
      </c>
    </row>
    <row r="1159" spans="1:13">
      <c r="A1159" s="1">
        <v>2</v>
      </c>
      <c r="B1159" s="1">
        <v>0</v>
      </c>
      <c r="C1159" s="1" t="s">
        <v>0</v>
      </c>
      <c r="D1159" s="1">
        <v>0</v>
      </c>
      <c r="E1159" s="1">
        <v>0.7</v>
      </c>
      <c r="F1159" s="1">
        <v>0</v>
      </c>
      <c r="G1159" s="1">
        <v>18.5</v>
      </c>
      <c r="H1159" s="1" t="s">
        <v>0</v>
      </c>
      <c r="I1159" s="1" t="s">
        <v>0</v>
      </c>
      <c r="J1159" s="1">
        <v>0.5</v>
      </c>
      <c r="K1159" s="1" t="s">
        <v>0</v>
      </c>
      <c r="L1159" s="1">
        <v>0</v>
      </c>
      <c r="M1159" s="1" t="s">
        <v>0</v>
      </c>
    </row>
    <row r="1160" spans="1:13">
      <c r="A1160" s="1">
        <v>3</v>
      </c>
      <c r="B1160" s="1">
        <v>0</v>
      </c>
      <c r="C1160" s="1">
        <v>0</v>
      </c>
      <c r="D1160" s="1">
        <v>0</v>
      </c>
      <c r="E1160" s="1">
        <v>4.5</v>
      </c>
      <c r="F1160" s="1">
        <v>20.9</v>
      </c>
      <c r="G1160" s="1">
        <v>0.7</v>
      </c>
      <c r="H1160" s="1">
        <v>5.4</v>
      </c>
      <c r="I1160" s="1" t="s">
        <v>0</v>
      </c>
      <c r="J1160" s="1">
        <v>0</v>
      </c>
      <c r="K1160" s="1">
        <v>0</v>
      </c>
      <c r="L1160" s="1">
        <v>15.1</v>
      </c>
      <c r="M1160" s="1" t="s">
        <v>0</v>
      </c>
    </row>
    <row r="1161" spans="1:13">
      <c r="A1161" s="1">
        <v>4</v>
      </c>
      <c r="B1161" s="1">
        <v>0</v>
      </c>
      <c r="C1161" s="1">
        <v>0</v>
      </c>
      <c r="D1161" s="1">
        <v>0</v>
      </c>
      <c r="E1161" s="1">
        <v>4.9000000000000004</v>
      </c>
      <c r="F1161" s="1">
        <v>0</v>
      </c>
      <c r="G1161" s="1">
        <v>7.4</v>
      </c>
      <c r="H1161" s="1">
        <v>2.2999999999999998</v>
      </c>
      <c r="I1161" s="1">
        <v>5.0999999999999996</v>
      </c>
      <c r="J1161" s="1">
        <v>0</v>
      </c>
      <c r="K1161" s="1">
        <v>0</v>
      </c>
      <c r="L1161" s="1">
        <v>48.2</v>
      </c>
      <c r="M1161" s="1">
        <v>0</v>
      </c>
    </row>
    <row r="1162" spans="1:13">
      <c r="A1162" s="1">
        <v>5</v>
      </c>
      <c r="B1162" s="1">
        <v>0</v>
      </c>
      <c r="C1162" s="1">
        <v>0</v>
      </c>
      <c r="D1162" s="1">
        <v>0</v>
      </c>
      <c r="E1162" s="1">
        <v>0</v>
      </c>
      <c r="F1162" s="1">
        <v>0</v>
      </c>
      <c r="G1162" s="1" t="s">
        <v>0</v>
      </c>
      <c r="H1162" s="1">
        <v>0.1</v>
      </c>
      <c r="I1162" s="1" t="s">
        <v>0</v>
      </c>
      <c r="J1162" s="1" t="s">
        <v>0</v>
      </c>
      <c r="K1162" s="1" t="s">
        <v>0</v>
      </c>
      <c r="L1162" s="1">
        <v>145.30000000000001</v>
      </c>
      <c r="M1162" s="1">
        <v>1.3</v>
      </c>
    </row>
    <row r="1163" spans="1:13">
      <c r="A1163" s="1">
        <v>6</v>
      </c>
      <c r="B1163" s="1">
        <v>0</v>
      </c>
      <c r="C1163" s="1">
        <v>0</v>
      </c>
      <c r="D1163" s="1">
        <v>0</v>
      </c>
      <c r="E1163" s="1">
        <v>0</v>
      </c>
      <c r="F1163" s="1" t="s">
        <v>0</v>
      </c>
      <c r="G1163" s="1" t="s">
        <v>0</v>
      </c>
      <c r="H1163" s="1">
        <v>0.7</v>
      </c>
      <c r="I1163" s="1">
        <v>5</v>
      </c>
      <c r="J1163" s="1">
        <v>0</v>
      </c>
      <c r="K1163" s="1">
        <v>0</v>
      </c>
      <c r="L1163" s="1">
        <v>43.9</v>
      </c>
      <c r="M1163" s="1" t="s">
        <v>0</v>
      </c>
    </row>
    <row r="1164" spans="1:13">
      <c r="A1164" s="1">
        <v>7</v>
      </c>
      <c r="B1164" s="1">
        <v>0</v>
      </c>
      <c r="C1164" s="1">
        <v>0</v>
      </c>
      <c r="D1164" s="1">
        <v>0</v>
      </c>
      <c r="E1164" s="1">
        <v>0.8</v>
      </c>
      <c r="F1164" s="1">
        <v>0.3</v>
      </c>
      <c r="G1164" s="1" t="s">
        <v>0</v>
      </c>
      <c r="H1164" s="1" t="s">
        <v>0</v>
      </c>
      <c r="I1164" s="1">
        <v>6.8</v>
      </c>
      <c r="J1164" s="1" t="s">
        <v>0</v>
      </c>
      <c r="K1164" s="1">
        <v>20</v>
      </c>
      <c r="L1164" s="1">
        <v>0</v>
      </c>
      <c r="M1164" s="1">
        <v>0</v>
      </c>
    </row>
    <row r="1165" spans="1:13">
      <c r="A1165" s="1">
        <v>8</v>
      </c>
      <c r="B1165" s="1">
        <v>0</v>
      </c>
      <c r="C1165" s="1" t="s">
        <v>0</v>
      </c>
      <c r="D1165" s="1">
        <v>0</v>
      </c>
      <c r="E1165" s="1">
        <v>3.2</v>
      </c>
      <c r="F1165" s="1">
        <v>19.3</v>
      </c>
      <c r="G1165" s="1" t="s">
        <v>0</v>
      </c>
      <c r="H1165" s="1">
        <v>12.8</v>
      </c>
      <c r="I1165" s="1">
        <v>0</v>
      </c>
      <c r="J1165" s="1" t="s">
        <v>0</v>
      </c>
      <c r="K1165" s="1">
        <v>28.8</v>
      </c>
      <c r="L1165" s="1">
        <v>0</v>
      </c>
      <c r="M1165" s="1" t="s">
        <v>0</v>
      </c>
    </row>
    <row r="1166" spans="1:13">
      <c r="A1166" s="1">
        <v>9</v>
      </c>
      <c r="B1166" s="1">
        <v>0</v>
      </c>
      <c r="C1166" s="1" t="s">
        <v>0</v>
      </c>
      <c r="D1166" s="1">
        <v>1.4</v>
      </c>
      <c r="E1166" s="1">
        <v>0.7</v>
      </c>
      <c r="F1166" s="1">
        <v>0.4</v>
      </c>
      <c r="G1166" s="1" t="s">
        <v>0</v>
      </c>
      <c r="H1166" s="1" t="s">
        <v>0</v>
      </c>
      <c r="I1166" s="1">
        <v>1.3</v>
      </c>
      <c r="J1166" s="1">
        <v>1.4</v>
      </c>
      <c r="K1166" s="1">
        <v>0</v>
      </c>
      <c r="L1166" s="1">
        <v>0</v>
      </c>
      <c r="M1166" s="1">
        <v>0.2</v>
      </c>
    </row>
    <row r="1167" spans="1:13">
      <c r="A1167" s="1">
        <v>10</v>
      </c>
      <c r="B1167" s="1">
        <v>0</v>
      </c>
      <c r="C1167" s="1" t="s">
        <v>0</v>
      </c>
      <c r="D1167" s="1">
        <v>4</v>
      </c>
      <c r="E1167" s="1">
        <v>2</v>
      </c>
      <c r="F1167" s="1">
        <v>4.8</v>
      </c>
      <c r="G1167" s="1" t="s">
        <v>0</v>
      </c>
      <c r="H1167" s="1" t="s">
        <v>0</v>
      </c>
      <c r="I1167" s="1" t="s">
        <v>0</v>
      </c>
      <c r="J1167" s="1">
        <v>22.9</v>
      </c>
      <c r="K1167" s="1" t="s">
        <v>0</v>
      </c>
      <c r="L1167" s="1">
        <v>0</v>
      </c>
      <c r="M1167" s="1" t="s">
        <v>0</v>
      </c>
    </row>
    <row r="1168" spans="1:13">
      <c r="A1168" s="1">
        <v>11</v>
      </c>
      <c r="B1168" s="1">
        <v>0</v>
      </c>
      <c r="C1168" s="1" t="s">
        <v>0</v>
      </c>
      <c r="D1168" s="1">
        <v>0.2</v>
      </c>
      <c r="E1168" s="1">
        <v>2.2000000000000002</v>
      </c>
      <c r="F1168" s="1">
        <v>2.9</v>
      </c>
      <c r="G1168" s="1" t="s">
        <v>0</v>
      </c>
      <c r="H1168" s="1">
        <v>0</v>
      </c>
      <c r="I1168" s="1">
        <v>0.3</v>
      </c>
      <c r="J1168" s="1" t="s">
        <v>0</v>
      </c>
      <c r="K1168" s="1">
        <v>0</v>
      </c>
      <c r="L1168" s="1">
        <v>0</v>
      </c>
      <c r="M1168" s="1">
        <v>0</v>
      </c>
    </row>
    <row r="1169" spans="1:13">
      <c r="A1169" s="1">
        <v>12</v>
      </c>
      <c r="B1169" s="1">
        <v>0</v>
      </c>
      <c r="C1169" s="1">
        <v>0</v>
      </c>
      <c r="D1169" s="1">
        <v>1.6</v>
      </c>
      <c r="E1169" s="1">
        <v>0.6</v>
      </c>
      <c r="F1169" s="1" t="s">
        <v>0</v>
      </c>
      <c r="G1169" s="1" t="s">
        <v>0</v>
      </c>
      <c r="H1169" s="1">
        <v>1.6</v>
      </c>
      <c r="I1169" s="1">
        <v>16</v>
      </c>
      <c r="J1169" s="1">
        <v>0.6</v>
      </c>
      <c r="K1169" s="1">
        <v>0</v>
      </c>
      <c r="L1169" s="1">
        <v>0</v>
      </c>
      <c r="M1169" s="1">
        <v>0</v>
      </c>
    </row>
    <row r="1170" spans="1:13">
      <c r="A1170" s="1">
        <v>13</v>
      </c>
      <c r="B1170" s="1">
        <v>0</v>
      </c>
      <c r="C1170" s="1">
        <v>0</v>
      </c>
      <c r="D1170" s="1">
        <v>0.2</v>
      </c>
      <c r="E1170" s="1">
        <v>0.2</v>
      </c>
      <c r="F1170" s="1" t="s">
        <v>0</v>
      </c>
      <c r="G1170" s="1">
        <v>0.8</v>
      </c>
      <c r="H1170" s="1">
        <v>0</v>
      </c>
      <c r="I1170" s="1">
        <v>56.2</v>
      </c>
      <c r="J1170" s="1">
        <v>29.1</v>
      </c>
      <c r="K1170" s="1">
        <v>0</v>
      </c>
      <c r="L1170" s="1">
        <v>0</v>
      </c>
      <c r="M1170" s="1">
        <v>0</v>
      </c>
    </row>
    <row r="1171" spans="1:13">
      <c r="A1171" s="1">
        <v>14</v>
      </c>
      <c r="B1171" s="1">
        <v>0.1</v>
      </c>
      <c r="C1171" s="1" t="s">
        <v>0</v>
      </c>
      <c r="D1171" s="1">
        <v>2.6</v>
      </c>
      <c r="E1171" s="1">
        <v>2.7</v>
      </c>
      <c r="F1171" s="1" t="s">
        <v>0</v>
      </c>
      <c r="G1171" s="1">
        <v>8.1</v>
      </c>
      <c r="H1171" s="1" t="s">
        <v>0</v>
      </c>
      <c r="I1171" s="1">
        <v>12</v>
      </c>
      <c r="J1171" s="1">
        <v>3.4</v>
      </c>
      <c r="K1171" s="1">
        <v>0</v>
      </c>
      <c r="L1171" s="1">
        <v>0</v>
      </c>
      <c r="M1171" s="1">
        <v>0</v>
      </c>
    </row>
    <row r="1172" spans="1:13">
      <c r="A1172" s="1">
        <v>15</v>
      </c>
      <c r="B1172" s="1">
        <v>0</v>
      </c>
      <c r="C1172" s="1" t="s">
        <v>0</v>
      </c>
      <c r="D1172" s="1">
        <v>1</v>
      </c>
      <c r="E1172" s="1">
        <v>0.1</v>
      </c>
      <c r="F1172" s="1" t="s">
        <v>0</v>
      </c>
      <c r="G1172" s="1">
        <v>12.1</v>
      </c>
      <c r="H1172" s="1">
        <v>29.4</v>
      </c>
      <c r="I1172" s="1">
        <v>33.6</v>
      </c>
      <c r="J1172" s="1">
        <v>11.1</v>
      </c>
      <c r="K1172" s="1">
        <v>0</v>
      </c>
      <c r="L1172" s="1">
        <v>0</v>
      </c>
      <c r="M1172" s="1">
        <v>0</v>
      </c>
    </row>
    <row r="1173" spans="1:13">
      <c r="A1173" s="1">
        <v>16</v>
      </c>
      <c r="B1173" s="1">
        <v>0.1</v>
      </c>
      <c r="C1173" s="1" t="s">
        <v>0</v>
      </c>
      <c r="D1173" s="1">
        <v>0</v>
      </c>
      <c r="E1173" s="1">
        <v>0</v>
      </c>
      <c r="F1173" s="1">
        <v>1.4</v>
      </c>
      <c r="G1173" s="1">
        <v>39.299999999999997</v>
      </c>
      <c r="H1173" s="1" t="s">
        <v>0</v>
      </c>
      <c r="I1173" s="1">
        <v>1.6</v>
      </c>
      <c r="J1173" s="1">
        <v>5</v>
      </c>
      <c r="K1173" s="1">
        <v>0</v>
      </c>
      <c r="L1173" s="1">
        <v>0</v>
      </c>
      <c r="M1173" s="1">
        <v>0</v>
      </c>
    </row>
    <row r="1174" spans="1:13">
      <c r="A1174" s="1">
        <v>17</v>
      </c>
      <c r="B1174" s="1">
        <v>0.3</v>
      </c>
      <c r="C1174" s="1" t="s">
        <v>0</v>
      </c>
      <c r="D1174" s="1">
        <v>0</v>
      </c>
      <c r="E1174" s="1">
        <v>0.3</v>
      </c>
      <c r="F1174" s="1">
        <v>0.8</v>
      </c>
      <c r="G1174" s="1">
        <v>35.700000000000003</v>
      </c>
      <c r="H1174" s="1" t="s">
        <v>0</v>
      </c>
      <c r="I1174" s="1" t="s">
        <v>0</v>
      </c>
      <c r="J1174" s="1">
        <v>0</v>
      </c>
      <c r="K1174" s="1">
        <v>0</v>
      </c>
      <c r="L1174" s="1">
        <v>0</v>
      </c>
      <c r="M1174" s="1">
        <v>0</v>
      </c>
    </row>
    <row r="1175" spans="1:13">
      <c r="A1175" s="1">
        <v>18</v>
      </c>
      <c r="B1175" s="1">
        <v>0.8</v>
      </c>
      <c r="C1175" s="1">
        <v>1.7</v>
      </c>
      <c r="D1175" s="1" t="s">
        <v>0</v>
      </c>
      <c r="E1175" s="1">
        <v>1.6</v>
      </c>
      <c r="F1175" s="1">
        <v>0</v>
      </c>
      <c r="G1175" s="1" t="s">
        <v>0</v>
      </c>
      <c r="H1175" s="1">
        <v>1.6</v>
      </c>
      <c r="I1175" s="1">
        <v>3.6</v>
      </c>
      <c r="J1175" s="1" t="s">
        <v>0</v>
      </c>
      <c r="K1175" s="1">
        <v>3.1</v>
      </c>
      <c r="L1175" s="1">
        <v>0</v>
      </c>
      <c r="M1175" s="1">
        <v>0</v>
      </c>
    </row>
    <row r="1176" spans="1:13">
      <c r="A1176" s="1">
        <v>19</v>
      </c>
      <c r="B1176" s="1">
        <v>0</v>
      </c>
      <c r="C1176" s="1">
        <v>0.4</v>
      </c>
      <c r="D1176" s="1">
        <v>0</v>
      </c>
      <c r="E1176" s="1">
        <v>3.7</v>
      </c>
      <c r="F1176" s="1" t="s">
        <v>0</v>
      </c>
      <c r="G1176" s="1">
        <v>0</v>
      </c>
      <c r="H1176" s="1">
        <v>7.9</v>
      </c>
      <c r="I1176" s="1">
        <v>2.9</v>
      </c>
      <c r="J1176" s="1" t="s">
        <v>0</v>
      </c>
      <c r="K1176" s="1">
        <v>18.2</v>
      </c>
      <c r="L1176" s="1">
        <v>0</v>
      </c>
      <c r="M1176" s="1">
        <v>0.2</v>
      </c>
    </row>
    <row r="1177" spans="1:13">
      <c r="A1177" s="1">
        <v>20</v>
      </c>
      <c r="B1177" s="1">
        <v>0.4</v>
      </c>
      <c r="C1177" s="1">
        <v>0</v>
      </c>
      <c r="D1177" s="1">
        <v>0</v>
      </c>
      <c r="E1177" s="1">
        <v>54.3</v>
      </c>
      <c r="F1177" s="1" t="s">
        <v>0</v>
      </c>
      <c r="G1177" s="1">
        <v>0</v>
      </c>
      <c r="H1177" s="1">
        <v>2</v>
      </c>
      <c r="I1177" s="1">
        <v>10.199999999999999</v>
      </c>
      <c r="J1177" s="1" t="s">
        <v>0</v>
      </c>
      <c r="K1177" s="1">
        <v>0</v>
      </c>
      <c r="L1177" s="1">
        <v>0</v>
      </c>
      <c r="M1177" s="1">
        <v>0</v>
      </c>
    </row>
    <row r="1178" spans="1:13">
      <c r="A1178" s="1">
        <v>21</v>
      </c>
      <c r="B1178" s="1">
        <v>1.2</v>
      </c>
      <c r="C1178" s="1">
        <v>6.4</v>
      </c>
      <c r="D1178" s="1">
        <v>0</v>
      </c>
      <c r="E1178" s="1">
        <v>0</v>
      </c>
      <c r="F1178" s="1" t="s">
        <v>0</v>
      </c>
      <c r="G1178" s="1">
        <v>7</v>
      </c>
      <c r="H1178" s="1">
        <v>0</v>
      </c>
      <c r="I1178" s="1" t="s">
        <v>0</v>
      </c>
      <c r="J1178" s="1">
        <v>1.8</v>
      </c>
      <c r="K1178" s="1">
        <v>0</v>
      </c>
      <c r="L1178" s="1">
        <v>0</v>
      </c>
      <c r="M1178" s="1">
        <v>0</v>
      </c>
    </row>
    <row r="1179" spans="1:13">
      <c r="A1179" s="1">
        <v>22</v>
      </c>
      <c r="B1179" s="1">
        <v>0.6</v>
      </c>
      <c r="C1179" s="1" t="s">
        <v>0</v>
      </c>
      <c r="D1179" s="1">
        <v>0.8</v>
      </c>
      <c r="E1179" s="1" t="s">
        <v>0</v>
      </c>
      <c r="F1179" s="1" t="s">
        <v>0</v>
      </c>
      <c r="G1179" s="1">
        <v>0</v>
      </c>
      <c r="H1179" s="1">
        <v>23</v>
      </c>
      <c r="I1179" s="1">
        <v>17.100000000000001</v>
      </c>
      <c r="J1179" s="1">
        <v>1.1000000000000001</v>
      </c>
      <c r="K1179" s="1" t="s">
        <v>0</v>
      </c>
      <c r="L1179" s="1">
        <v>0</v>
      </c>
      <c r="M1179" s="1">
        <v>0</v>
      </c>
    </row>
    <row r="1180" spans="1:13">
      <c r="A1180" s="1">
        <v>23</v>
      </c>
      <c r="B1180" s="1">
        <v>0.7</v>
      </c>
      <c r="C1180" s="1">
        <v>0.1</v>
      </c>
      <c r="D1180" s="1">
        <v>1.6</v>
      </c>
      <c r="E1180" s="1" t="s">
        <v>0</v>
      </c>
      <c r="F1180" s="1" t="s">
        <v>0</v>
      </c>
      <c r="G1180" s="1" t="s">
        <v>0</v>
      </c>
      <c r="H1180" s="1">
        <v>47</v>
      </c>
      <c r="I1180" s="1">
        <v>27.8</v>
      </c>
      <c r="J1180" s="1">
        <v>15.2</v>
      </c>
      <c r="K1180" s="1">
        <v>0</v>
      </c>
      <c r="L1180" s="1">
        <v>0</v>
      </c>
      <c r="M1180" s="1">
        <v>0</v>
      </c>
    </row>
    <row r="1181" spans="1:13">
      <c r="A1181" s="1">
        <v>24</v>
      </c>
      <c r="B1181" s="1">
        <v>0.7</v>
      </c>
      <c r="C1181" s="1">
        <v>0</v>
      </c>
      <c r="D1181" s="1">
        <v>0.6</v>
      </c>
      <c r="E1181" s="1">
        <v>0</v>
      </c>
      <c r="F1181" s="1">
        <v>22.4</v>
      </c>
      <c r="G1181" s="1">
        <v>0</v>
      </c>
      <c r="H1181" s="1">
        <v>87.1</v>
      </c>
      <c r="I1181" s="1">
        <v>14.6</v>
      </c>
      <c r="J1181" s="1">
        <v>0</v>
      </c>
      <c r="K1181" s="1">
        <v>0</v>
      </c>
      <c r="L1181" s="1">
        <v>0</v>
      </c>
      <c r="M1181" s="1">
        <v>0</v>
      </c>
    </row>
    <row r="1182" spans="1:13">
      <c r="A1182" s="1">
        <v>25</v>
      </c>
      <c r="B1182" s="1">
        <v>0.3</v>
      </c>
      <c r="C1182" s="1">
        <v>0</v>
      </c>
      <c r="D1182" s="1">
        <v>6.1</v>
      </c>
      <c r="E1182" s="1">
        <v>0.3</v>
      </c>
      <c r="F1182" s="1">
        <v>0</v>
      </c>
      <c r="G1182" s="1">
        <v>38.299999999999997</v>
      </c>
      <c r="H1182" s="1" t="s">
        <v>0</v>
      </c>
      <c r="I1182" s="1">
        <v>0</v>
      </c>
      <c r="J1182" s="1">
        <v>0</v>
      </c>
      <c r="K1182" s="1" t="s">
        <v>0</v>
      </c>
      <c r="L1182" s="1">
        <v>0</v>
      </c>
      <c r="M1182" s="1">
        <v>0</v>
      </c>
    </row>
    <row r="1183" spans="1:13">
      <c r="A1183" s="1">
        <v>26</v>
      </c>
      <c r="B1183" s="1">
        <v>0.5</v>
      </c>
      <c r="C1183" s="1">
        <v>0.1</v>
      </c>
      <c r="D1183" s="1">
        <v>52.8</v>
      </c>
      <c r="E1183" s="1" t="s">
        <v>0</v>
      </c>
      <c r="F1183" s="1" t="s">
        <v>0</v>
      </c>
      <c r="G1183" s="1">
        <v>0</v>
      </c>
      <c r="H1183" s="1">
        <v>5.8</v>
      </c>
      <c r="I1183" s="1" t="s">
        <v>0</v>
      </c>
      <c r="J1183" s="1">
        <v>0</v>
      </c>
      <c r="K1183" s="1" t="s">
        <v>0</v>
      </c>
      <c r="L1183" s="1">
        <v>0</v>
      </c>
      <c r="M1183" s="1">
        <v>0</v>
      </c>
    </row>
    <row r="1184" spans="1:13">
      <c r="A1184" s="1">
        <v>27</v>
      </c>
      <c r="B1184" s="1">
        <v>0</v>
      </c>
      <c r="C1184" s="1">
        <v>0.1</v>
      </c>
      <c r="D1184" s="1">
        <v>16.8</v>
      </c>
      <c r="E1184" s="1">
        <v>0</v>
      </c>
      <c r="F1184" s="1">
        <v>0</v>
      </c>
      <c r="G1184" s="1">
        <v>0</v>
      </c>
      <c r="H1184" s="1" t="s">
        <v>0</v>
      </c>
      <c r="I1184" s="1">
        <v>0</v>
      </c>
      <c r="J1184" s="1">
        <v>0.1</v>
      </c>
      <c r="K1184" s="1" t="s">
        <v>0</v>
      </c>
      <c r="L1184" s="1">
        <v>0</v>
      </c>
      <c r="M1184" s="1">
        <v>0</v>
      </c>
    </row>
    <row r="1185" spans="1:13">
      <c r="A1185" s="1">
        <v>28</v>
      </c>
      <c r="B1185" s="1">
        <v>0.2</v>
      </c>
      <c r="C1185" s="1" t="s">
        <v>0</v>
      </c>
      <c r="D1185" s="1">
        <v>64.900000000000006</v>
      </c>
      <c r="E1185" s="1">
        <v>0</v>
      </c>
      <c r="F1185" s="1">
        <v>1.6</v>
      </c>
      <c r="G1185" s="1">
        <v>2.8</v>
      </c>
      <c r="H1185" s="1" t="s">
        <v>0</v>
      </c>
      <c r="I1185" s="1">
        <v>0</v>
      </c>
      <c r="J1185" s="1" t="s">
        <v>0</v>
      </c>
      <c r="K1185" s="1">
        <v>0</v>
      </c>
      <c r="L1185" s="1">
        <v>0</v>
      </c>
      <c r="M1185" s="1">
        <v>0</v>
      </c>
    </row>
    <row r="1186" spans="1:13">
      <c r="A1186" s="1">
        <v>29</v>
      </c>
      <c r="B1186" s="1">
        <v>0</v>
      </c>
      <c r="C1186" s="1">
        <v>0</v>
      </c>
      <c r="D1186" s="1">
        <v>0</v>
      </c>
      <c r="E1186" s="1">
        <v>0</v>
      </c>
      <c r="F1186" s="1">
        <v>6.6</v>
      </c>
      <c r="G1186" s="1">
        <v>0</v>
      </c>
      <c r="H1186" s="1">
        <v>58.2</v>
      </c>
      <c r="I1186" s="1">
        <v>8</v>
      </c>
      <c r="J1186" s="1">
        <v>0</v>
      </c>
      <c r="K1186" s="1" t="s">
        <v>0</v>
      </c>
      <c r="L1186" s="1">
        <v>0</v>
      </c>
      <c r="M1186" s="1">
        <v>0</v>
      </c>
    </row>
    <row r="1187" spans="1:13">
      <c r="A1187" s="1">
        <v>30</v>
      </c>
      <c r="B1187" s="1" t="s">
        <v>0</v>
      </c>
      <c r="D1187" s="1">
        <v>0.2</v>
      </c>
      <c r="E1187" s="1">
        <v>0</v>
      </c>
      <c r="F1187" s="1">
        <v>18.600000000000001</v>
      </c>
      <c r="G1187" s="1">
        <v>0</v>
      </c>
      <c r="H1187" s="1">
        <v>20.2</v>
      </c>
      <c r="I1187" s="1">
        <v>54.4</v>
      </c>
      <c r="J1187" s="1">
        <v>0</v>
      </c>
      <c r="K1187" s="1">
        <v>0</v>
      </c>
      <c r="L1187" s="1">
        <v>1.5</v>
      </c>
      <c r="M1187" s="1">
        <v>0</v>
      </c>
    </row>
    <row r="1188" spans="1:13">
      <c r="A1188" s="1">
        <v>31</v>
      </c>
      <c r="B1188" s="1">
        <v>0</v>
      </c>
      <c r="D1188" s="1">
        <v>0</v>
      </c>
      <c r="F1188" s="1">
        <v>0</v>
      </c>
      <c r="H1188" s="1">
        <v>3.3</v>
      </c>
      <c r="I1188" s="1">
        <v>0</v>
      </c>
      <c r="K1188" s="1">
        <v>3.1</v>
      </c>
      <c r="M1188" s="1">
        <v>0</v>
      </c>
    </row>
    <row r="1189" spans="1:13">
      <c r="A1189" s="1">
        <f>A1156+1</f>
        <v>1997</v>
      </c>
      <c r="B1189" s="1" t="s">
        <v>2</v>
      </c>
      <c r="C1189" s="1" t="s">
        <v>3</v>
      </c>
      <c r="D1189" s="1" t="s">
        <v>4</v>
      </c>
      <c r="E1189" s="1" t="s">
        <v>5</v>
      </c>
      <c r="F1189" s="1" t="s">
        <v>6</v>
      </c>
      <c r="G1189" s="1" t="s">
        <v>7</v>
      </c>
      <c r="H1189" s="1" t="s">
        <v>8</v>
      </c>
      <c r="I1189" s="1" t="s">
        <v>9</v>
      </c>
      <c r="J1189" s="1" t="s">
        <v>10</v>
      </c>
      <c r="K1189" s="1" t="s">
        <v>11</v>
      </c>
      <c r="L1189" s="1" t="s">
        <v>12</v>
      </c>
      <c r="M1189" s="1" t="s">
        <v>13</v>
      </c>
    </row>
    <row r="1191" spans="1:13">
      <c r="A1191" s="1">
        <v>1</v>
      </c>
      <c r="B1191" s="1">
        <v>0</v>
      </c>
      <c r="C1191" s="1">
        <v>0</v>
      </c>
      <c r="D1191" s="1" t="s">
        <v>0</v>
      </c>
      <c r="E1191" s="1">
        <v>18.899999999999999</v>
      </c>
      <c r="F1191" s="1">
        <v>0</v>
      </c>
      <c r="G1191" s="1">
        <v>0.3</v>
      </c>
      <c r="H1191" s="1">
        <v>0</v>
      </c>
      <c r="I1191" s="1">
        <v>2.2000000000000002</v>
      </c>
      <c r="J1191" s="1">
        <v>6</v>
      </c>
      <c r="K1191" s="1">
        <v>0</v>
      </c>
      <c r="L1191" s="1" t="s">
        <v>0</v>
      </c>
      <c r="M1191" s="1">
        <v>0.2</v>
      </c>
    </row>
    <row r="1192" spans="1:13">
      <c r="A1192" s="1">
        <v>2</v>
      </c>
      <c r="B1192" s="1" t="s">
        <v>0</v>
      </c>
      <c r="C1192" s="1">
        <v>0</v>
      </c>
      <c r="D1192" s="1">
        <v>3.4</v>
      </c>
      <c r="E1192" s="1">
        <v>0</v>
      </c>
      <c r="F1192" s="1">
        <v>0.4</v>
      </c>
      <c r="G1192" s="1" t="s">
        <v>0</v>
      </c>
      <c r="H1192" s="1">
        <v>0</v>
      </c>
      <c r="I1192" s="1" t="s">
        <v>0</v>
      </c>
      <c r="J1192" s="1">
        <v>72.5</v>
      </c>
      <c r="K1192" s="1" t="s">
        <v>0</v>
      </c>
      <c r="L1192" s="1" t="s">
        <v>0</v>
      </c>
      <c r="M1192" s="1">
        <v>0.3</v>
      </c>
    </row>
    <row r="1193" spans="1:13">
      <c r="A1193" s="1">
        <v>3</v>
      </c>
      <c r="B1193" s="1" t="s">
        <v>0</v>
      </c>
      <c r="C1193" s="1">
        <v>0</v>
      </c>
      <c r="D1193" s="1" t="s">
        <v>0</v>
      </c>
      <c r="E1193" s="1">
        <v>0</v>
      </c>
      <c r="F1193" s="1">
        <v>0</v>
      </c>
      <c r="G1193" s="1" t="s">
        <v>0</v>
      </c>
      <c r="H1193" s="1" t="s">
        <v>0</v>
      </c>
      <c r="I1193" s="1">
        <v>0</v>
      </c>
      <c r="J1193" s="1">
        <v>6.4</v>
      </c>
      <c r="K1193" s="1" t="s">
        <v>0</v>
      </c>
      <c r="L1193" s="1" t="s">
        <v>0</v>
      </c>
      <c r="M1193" s="1" t="s">
        <v>0</v>
      </c>
    </row>
    <row r="1194" spans="1:13">
      <c r="A1194" s="1">
        <v>4</v>
      </c>
      <c r="B1194" s="1">
        <v>0</v>
      </c>
      <c r="C1194" s="1">
        <v>0</v>
      </c>
      <c r="D1194" s="1">
        <v>0</v>
      </c>
      <c r="E1194" s="1">
        <v>0</v>
      </c>
      <c r="F1194" s="1">
        <v>0.2</v>
      </c>
      <c r="G1194" s="1">
        <v>0.7</v>
      </c>
      <c r="H1194" s="1" t="s">
        <v>0</v>
      </c>
      <c r="I1194" s="1">
        <v>0.5</v>
      </c>
      <c r="J1194" s="1">
        <v>62.9</v>
      </c>
      <c r="K1194" s="1">
        <v>0.2</v>
      </c>
      <c r="L1194" s="1" t="s">
        <v>0</v>
      </c>
      <c r="M1194" s="1" t="s">
        <v>0</v>
      </c>
    </row>
    <row r="1195" spans="1:13">
      <c r="A1195" s="1">
        <v>5</v>
      </c>
      <c r="B1195" s="1">
        <v>8.5</v>
      </c>
      <c r="C1195" s="1">
        <v>3.8</v>
      </c>
      <c r="D1195" s="1">
        <v>0.3</v>
      </c>
      <c r="E1195" s="1">
        <v>16.5</v>
      </c>
      <c r="F1195" s="1">
        <v>0.2</v>
      </c>
      <c r="G1195" s="1" t="s">
        <v>0</v>
      </c>
      <c r="H1195" s="1">
        <v>0.1</v>
      </c>
      <c r="I1195" s="1" t="s">
        <v>0</v>
      </c>
      <c r="J1195" s="1" t="s">
        <v>0</v>
      </c>
      <c r="K1195" s="1">
        <v>85.4</v>
      </c>
      <c r="L1195" s="1" t="s">
        <v>0</v>
      </c>
      <c r="M1195" s="1" t="s">
        <v>0</v>
      </c>
    </row>
    <row r="1196" spans="1:13">
      <c r="A1196" s="1">
        <v>6</v>
      </c>
      <c r="B1196" s="1">
        <v>0</v>
      </c>
      <c r="C1196" s="1">
        <v>0</v>
      </c>
      <c r="D1196" s="1">
        <v>0.1</v>
      </c>
      <c r="E1196" s="1">
        <v>1</v>
      </c>
      <c r="F1196" s="1" t="s">
        <v>0</v>
      </c>
      <c r="G1196" s="1" t="s">
        <v>0</v>
      </c>
      <c r="H1196" s="1">
        <v>0</v>
      </c>
      <c r="I1196" s="1" t="s">
        <v>0</v>
      </c>
      <c r="J1196" s="1">
        <v>0.5</v>
      </c>
      <c r="K1196" s="1">
        <v>32.6</v>
      </c>
      <c r="L1196" s="1" t="s">
        <v>0</v>
      </c>
      <c r="M1196" s="1" t="s">
        <v>0</v>
      </c>
    </row>
    <row r="1197" spans="1:13">
      <c r="A1197" s="1">
        <v>7</v>
      </c>
      <c r="B1197" s="1">
        <v>0.5</v>
      </c>
      <c r="C1197" s="1">
        <v>0</v>
      </c>
      <c r="D1197" s="1">
        <v>0</v>
      </c>
      <c r="E1197" s="1">
        <v>4.2</v>
      </c>
      <c r="F1197" s="1">
        <v>0</v>
      </c>
      <c r="G1197" s="1" t="s">
        <v>0</v>
      </c>
      <c r="H1197" s="1" t="s">
        <v>0</v>
      </c>
      <c r="I1197" s="1" t="s">
        <v>0</v>
      </c>
      <c r="J1197" s="1">
        <v>0</v>
      </c>
      <c r="K1197" s="1">
        <v>0</v>
      </c>
      <c r="L1197" s="1" t="s">
        <v>0</v>
      </c>
      <c r="M1197" s="1" t="s">
        <v>0</v>
      </c>
    </row>
    <row r="1198" spans="1:13">
      <c r="A1198" s="1">
        <v>8</v>
      </c>
      <c r="B1198" s="1" t="s">
        <v>0</v>
      </c>
      <c r="C1198" s="1">
        <v>1.5</v>
      </c>
      <c r="D1198" s="1" t="s">
        <v>0</v>
      </c>
      <c r="E1198" s="1">
        <v>2.1</v>
      </c>
      <c r="F1198" s="1" t="s">
        <v>0</v>
      </c>
      <c r="G1198" s="1" t="s">
        <v>0</v>
      </c>
      <c r="H1198" s="1">
        <v>3</v>
      </c>
      <c r="I1198" s="1">
        <v>0.2</v>
      </c>
      <c r="J1198" s="1">
        <v>24.9</v>
      </c>
      <c r="K1198" s="1" t="s">
        <v>0</v>
      </c>
      <c r="L1198" s="1" t="s">
        <v>0</v>
      </c>
      <c r="M1198" s="1" t="s">
        <v>0</v>
      </c>
    </row>
    <row r="1199" spans="1:13">
      <c r="A1199" s="1">
        <v>9</v>
      </c>
      <c r="B1199" s="1" t="s">
        <v>0</v>
      </c>
      <c r="C1199" s="1">
        <v>0.5</v>
      </c>
      <c r="D1199" s="1">
        <v>0</v>
      </c>
      <c r="E1199" s="1">
        <v>131</v>
      </c>
      <c r="F1199" s="1">
        <v>75.2</v>
      </c>
      <c r="G1199" s="1" t="s">
        <v>0</v>
      </c>
      <c r="H1199" s="1">
        <v>0.6</v>
      </c>
      <c r="I1199" s="1">
        <v>0.2</v>
      </c>
      <c r="J1199" s="1">
        <v>0</v>
      </c>
      <c r="K1199" s="1" t="s">
        <v>0</v>
      </c>
      <c r="L1199" s="1">
        <v>0</v>
      </c>
      <c r="M1199" s="1" t="s">
        <v>0</v>
      </c>
    </row>
    <row r="1200" spans="1:13">
      <c r="A1200" s="1">
        <v>10</v>
      </c>
      <c r="B1200" s="1" t="s">
        <v>0</v>
      </c>
      <c r="C1200" s="1">
        <v>0</v>
      </c>
      <c r="D1200" s="1" t="s">
        <v>0</v>
      </c>
      <c r="E1200" s="1">
        <v>0</v>
      </c>
      <c r="F1200" s="1" t="s">
        <v>0</v>
      </c>
      <c r="G1200" s="1" t="s">
        <v>0</v>
      </c>
      <c r="H1200" s="1">
        <v>0</v>
      </c>
      <c r="I1200" s="1">
        <v>5.5</v>
      </c>
      <c r="J1200" s="1">
        <v>0</v>
      </c>
      <c r="K1200" s="1" t="s">
        <v>0</v>
      </c>
      <c r="L1200" s="1">
        <v>16.399999999999999</v>
      </c>
      <c r="M1200" s="1" t="s">
        <v>0</v>
      </c>
    </row>
    <row r="1201" spans="1:13">
      <c r="A1201" s="1">
        <v>11</v>
      </c>
      <c r="B1201" s="1" t="s">
        <v>0</v>
      </c>
      <c r="C1201" s="1" t="s">
        <v>0</v>
      </c>
      <c r="D1201" s="1">
        <v>0</v>
      </c>
      <c r="E1201" s="1">
        <v>1.3</v>
      </c>
      <c r="F1201" s="1">
        <v>0.5</v>
      </c>
      <c r="G1201" s="1">
        <v>0</v>
      </c>
      <c r="H1201" s="1">
        <v>23.5</v>
      </c>
      <c r="I1201" s="1">
        <v>0.1</v>
      </c>
      <c r="J1201" s="1">
        <v>1.5</v>
      </c>
      <c r="K1201" s="1">
        <v>0</v>
      </c>
      <c r="L1201" s="1">
        <v>0.9</v>
      </c>
      <c r="M1201" s="1" t="s">
        <v>0</v>
      </c>
    </row>
    <row r="1202" spans="1:13">
      <c r="A1202" s="1">
        <v>12</v>
      </c>
      <c r="B1202" s="1">
        <v>0</v>
      </c>
      <c r="C1202" s="1">
        <v>0.2</v>
      </c>
      <c r="D1202" s="1">
        <v>1.8</v>
      </c>
      <c r="E1202" s="1">
        <v>24.6</v>
      </c>
      <c r="F1202" s="1" t="s">
        <v>0</v>
      </c>
      <c r="G1202" s="1" t="s">
        <v>0</v>
      </c>
      <c r="H1202" s="1">
        <v>6.5</v>
      </c>
      <c r="I1202" s="1" t="s">
        <v>0</v>
      </c>
      <c r="J1202" s="1" t="s">
        <v>0</v>
      </c>
      <c r="K1202" s="1">
        <v>11.6</v>
      </c>
      <c r="L1202" s="1" t="s">
        <v>0</v>
      </c>
      <c r="M1202" s="1" t="s">
        <v>0</v>
      </c>
    </row>
    <row r="1203" spans="1:13">
      <c r="A1203" s="1">
        <v>13</v>
      </c>
      <c r="B1203" s="1" t="s">
        <v>0</v>
      </c>
      <c r="C1203" s="1">
        <v>1.2</v>
      </c>
      <c r="D1203" s="1">
        <v>1.1000000000000001</v>
      </c>
      <c r="E1203" s="1">
        <v>0</v>
      </c>
      <c r="F1203" s="1" t="s">
        <v>0</v>
      </c>
      <c r="G1203" s="1">
        <v>4.2</v>
      </c>
      <c r="H1203" s="1" t="s">
        <v>0</v>
      </c>
      <c r="I1203" s="1">
        <v>2.2000000000000002</v>
      </c>
      <c r="J1203" s="1">
        <v>22.9</v>
      </c>
      <c r="K1203" s="1">
        <v>0</v>
      </c>
      <c r="L1203" s="1" t="s">
        <v>0</v>
      </c>
      <c r="M1203" s="1" t="s">
        <v>0</v>
      </c>
    </row>
    <row r="1204" spans="1:13">
      <c r="A1204" s="1">
        <v>14</v>
      </c>
      <c r="B1204" s="1">
        <v>0</v>
      </c>
      <c r="C1204" s="1">
        <v>0</v>
      </c>
      <c r="D1204" s="1">
        <v>0.7</v>
      </c>
      <c r="E1204" s="1">
        <v>0</v>
      </c>
      <c r="F1204" s="1">
        <v>0</v>
      </c>
      <c r="G1204" s="1">
        <v>6.2</v>
      </c>
      <c r="H1204" s="1" t="s">
        <v>0</v>
      </c>
      <c r="I1204" s="1">
        <v>8.6999999999999993</v>
      </c>
      <c r="J1204" s="1" t="s">
        <v>0</v>
      </c>
      <c r="K1204" s="1" t="s">
        <v>0</v>
      </c>
      <c r="L1204" s="1" t="s">
        <v>0</v>
      </c>
      <c r="M1204" s="1" t="s">
        <v>0</v>
      </c>
    </row>
    <row r="1205" spans="1:13">
      <c r="A1205" s="1">
        <v>15</v>
      </c>
      <c r="B1205" s="1" t="s">
        <v>0</v>
      </c>
      <c r="C1205" s="1">
        <v>0</v>
      </c>
      <c r="D1205" s="1">
        <v>0.2</v>
      </c>
      <c r="E1205" s="1">
        <v>0.6</v>
      </c>
      <c r="F1205" s="1" t="s">
        <v>0</v>
      </c>
      <c r="G1205" s="1">
        <v>1.8</v>
      </c>
      <c r="H1205" s="1" t="s">
        <v>0</v>
      </c>
      <c r="I1205" s="1">
        <v>113.8</v>
      </c>
      <c r="J1205" s="1" t="s">
        <v>0</v>
      </c>
      <c r="K1205" s="1">
        <v>3.8</v>
      </c>
      <c r="L1205" s="1" t="s">
        <v>0</v>
      </c>
      <c r="M1205" s="1">
        <v>0.4</v>
      </c>
    </row>
    <row r="1206" spans="1:13">
      <c r="A1206" s="1">
        <v>16</v>
      </c>
      <c r="B1206" s="1">
        <v>0</v>
      </c>
      <c r="C1206" s="1" t="s">
        <v>0</v>
      </c>
      <c r="D1206" s="1" t="s">
        <v>0</v>
      </c>
      <c r="E1206" s="1">
        <v>0</v>
      </c>
      <c r="F1206" s="1">
        <v>0</v>
      </c>
      <c r="G1206" s="1">
        <v>0.4</v>
      </c>
      <c r="H1206" s="1">
        <v>28.1</v>
      </c>
      <c r="I1206" s="1">
        <v>7.8</v>
      </c>
      <c r="J1206" s="1">
        <v>2.5</v>
      </c>
      <c r="K1206" s="1">
        <v>28.21</v>
      </c>
      <c r="L1206" s="1">
        <v>0.1</v>
      </c>
      <c r="M1206" s="1" t="s">
        <v>0</v>
      </c>
    </row>
    <row r="1207" spans="1:13">
      <c r="A1207" s="1">
        <v>17</v>
      </c>
      <c r="B1207" s="1">
        <v>0</v>
      </c>
      <c r="C1207" s="1">
        <v>0.8</v>
      </c>
      <c r="D1207" s="1">
        <v>20</v>
      </c>
      <c r="E1207" s="1">
        <v>0</v>
      </c>
      <c r="F1207" s="1">
        <v>59.6</v>
      </c>
      <c r="G1207" s="1">
        <v>0</v>
      </c>
      <c r="H1207" s="1">
        <v>14.3</v>
      </c>
      <c r="I1207" s="1">
        <v>45.9</v>
      </c>
      <c r="J1207" s="1">
        <v>0</v>
      </c>
      <c r="K1207" s="1">
        <v>0</v>
      </c>
      <c r="L1207" s="1">
        <v>0</v>
      </c>
      <c r="M1207" s="1">
        <v>0</v>
      </c>
    </row>
    <row r="1208" spans="1:13">
      <c r="A1208" s="1">
        <v>18</v>
      </c>
      <c r="B1208" s="1">
        <v>0</v>
      </c>
      <c r="C1208" s="1" t="s">
        <v>0</v>
      </c>
      <c r="D1208" s="1">
        <v>4.9000000000000004</v>
      </c>
      <c r="E1208" s="1">
        <v>0</v>
      </c>
      <c r="F1208" s="1">
        <v>0</v>
      </c>
      <c r="G1208" s="1">
        <v>0.3</v>
      </c>
      <c r="H1208" s="1">
        <v>42.9</v>
      </c>
      <c r="I1208" s="1" t="s">
        <v>0</v>
      </c>
      <c r="J1208" s="1" t="s">
        <v>0</v>
      </c>
      <c r="K1208" s="1" t="s">
        <v>0</v>
      </c>
      <c r="L1208" s="1">
        <v>0</v>
      </c>
      <c r="M1208" s="1">
        <v>0</v>
      </c>
    </row>
    <row r="1209" spans="1:13">
      <c r="A1209" s="1">
        <v>19</v>
      </c>
      <c r="B1209" s="1">
        <v>3.4</v>
      </c>
      <c r="C1209" s="1" t="s">
        <v>0</v>
      </c>
      <c r="D1209" s="1">
        <v>12.8</v>
      </c>
      <c r="E1209" s="1" t="s">
        <v>0</v>
      </c>
      <c r="F1209" s="1" t="s">
        <v>0</v>
      </c>
      <c r="G1209" s="1">
        <v>0.3</v>
      </c>
      <c r="H1209" s="1">
        <v>35.6</v>
      </c>
      <c r="I1209" s="1" t="s">
        <v>0</v>
      </c>
      <c r="J1209" s="1">
        <v>0</v>
      </c>
      <c r="K1209" s="1" t="s">
        <v>0</v>
      </c>
      <c r="L1209" s="1" t="s">
        <v>0</v>
      </c>
      <c r="M1209" s="1" t="s">
        <v>0</v>
      </c>
    </row>
    <row r="1210" spans="1:13">
      <c r="A1210" s="1">
        <v>20</v>
      </c>
      <c r="B1210" s="1">
        <v>0</v>
      </c>
      <c r="C1210" s="1" t="s">
        <v>0</v>
      </c>
      <c r="D1210" s="1">
        <v>17.5</v>
      </c>
      <c r="E1210" s="1">
        <v>0</v>
      </c>
      <c r="F1210" s="1" t="s">
        <v>0</v>
      </c>
      <c r="G1210" s="1">
        <v>0.8</v>
      </c>
      <c r="H1210" s="1">
        <v>38.200000000000003</v>
      </c>
      <c r="I1210" s="1" t="s">
        <v>0</v>
      </c>
      <c r="J1210" s="1">
        <v>0.1</v>
      </c>
      <c r="K1210" s="1" t="s">
        <v>0</v>
      </c>
      <c r="L1210" s="1" t="s">
        <v>0</v>
      </c>
      <c r="M1210" s="1" t="s">
        <v>0</v>
      </c>
    </row>
    <row r="1211" spans="1:13">
      <c r="A1211" s="1">
        <v>21</v>
      </c>
      <c r="B1211" s="1">
        <v>0</v>
      </c>
      <c r="C1211" s="1">
        <v>0</v>
      </c>
      <c r="D1211" s="1">
        <v>2.2999999999999998</v>
      </c>
      <c r="E1211" s="1">
        <v>14.2</v>
      </c>
      <c r="F1211" s="1">
        <v>0</v>
      </c>
      <c r="G1211" s="1">
        <v>1.7</v>
      </c>
      <c r="H1211" s="1">
        <v>34.200000000000003</v>
      </c>
      <c r="I1211" s="1" t="s">
        <v>0</v>
      </c>
      <c r="J1211" s="1">
        <v>0</v>
      </c>
      <c r="K1211" s="1" t="s">
        <v>0</v>
      </c>
      <c r="L1211" s="1" t="s">
        <v>0</v>
      </c>
      <c r="M1211" s="1">
        <v>0</v>
      </c>
    </row>
    <row r="1212" spans="1:13">
      <c r="A1212" s="1">
        <v>22</v>
      </c>
      <c r="B1212" s="1">
        <v>25.4</v>
      </c>
      <c r="C1212" s="1">
        <v>0.2</v>
      </c>
      <c r="D1212" s="1">
        <v>0.4</v>
      </c>
      <c r="E1212" s="1">
        <v>0</v>
      </c>
      <c r="F1212" s="1">
        <v>0.8</v>
      </c>
      <c r="G1212" s="1">
        <v>101.4</v>
      </c>
      <c r="H1212" s="1">
        <v>36.799999999999997</v>
      </c>
      <c r="I1212" s="1">
        <v>0</v>
      </c>
      <c r="J1212" s="1" t="s">
        <v>0</v>
      </c>
      <c r="K1212" s="1" t="s">
        <v>0</v>
      </c>
      <c r="L1212" s="1">
        <v>0</v>
      </c>
      <c r="M1212" s="1">
        <v>37.200000000000003</v>
      </c>
    </row>
    <row r="1213" spans="1:13">
      <c r="A1213" s="1">
        <v>23</v>
      </c>
      <c r="B1213" s="1">
        <v>0.9</v>
      </c>
      <c r="C1213" s="1">
        <v>0</v>
      </c>
      <c r="D1213" s="1">
        <v>0</v>
      </c>
      <c r="E1213" s="1">
        <v>4.8</v>
      </c>
      <c r="F1213" s="1" t="s">
        <v>0</v>
      </c>
      <c r="G1213" s="1">
        <v>29</v>
      </c>
      <c r="H1213" s="1">
        <v>41.4</v>
      </c>
      <c r="I1213" s="1">
        <v>103.4</v>
      </c>
      <c r="J1213" s="1" t="s">
        <v>0</v>
      </c>
      <c r="K1213" s="1" t="s">
        <v>0</v>
      </c>
      <c r="L1213" s="1" t="s">
        <v>0</v>
      </c>
      <c r="M1213" s="1">
        <v>0.8</v>
      </c>
    </row>
    <row r="1214" spans="1:13">
      <c r="A1214" s="1">
        <v>24</v>
      </c>
      <c r="B1214" s="1">
        <v>2.2000000000000002</v>
      </c>
      <c r="C1214" s="1" t="s">
        <v>0</v>
      </c>
      <c r="D1214" s="1">
        <v>4.7</v>
      </c>
      <c r="E1214" s="1">
        <v>14.7</v>
      </c>
      <c r="F1214" s="1" t="s">
        <v>0</v>
      </c>
      <c r="G1214" s="1">
        <v>0</v>
      </c>
      <c r="H1214" s="1">
        <v>7.2</v>
      </c>
      <c r="I1214" s="1">
        <v>38.6</v>
      </c>
      <c r="J1214" s="1" t="s">
        <v>0</v>
      </c>
      <c r="K1214" s="1" t="s">
        <v>0</v>
      </c>
      <c r="L1214" s="1" t="s">
        <v>0</v>
      </c>
      <c r="M1214" s="1">
        <v>0</v>
      </c>
    </row>
    <row r="1215" spans="1:13">
      <c r="A1215" s="1">
        <v>25</v>
      </c>
      <c r="B1215" s="1" t="s">
        <v>0</v>
      </c>
      <c r="C1215" s="1">
        <v>0</v>
      </c>
      <c r="D1215" s="1">
        <v>0</v>
      </c>
      <c r="E1215" s="1">
        <v>5.0999999999999996</v>
      </c>
      <c r="F1215" s="1" t="s">
        <v>0</v>
      </c>
      <c r="G1215" s="1">
        <v>28.5</v>
      </c>
      <c r="H1215" s="1">
        <v>11.2</v>
      </c>
      <c r="I1215" s="1" t="s">
        <v>0</v>
      </c>
      <c r="J1215" s="1">
        <v>0.3</v>
      </c>
      <c r="K1215" s="1" t="s">
        <v>0</v>
      </c>
      <c r="L1215" s="1" t="s">
        <v>0</v>
      </c>
      <c r="M1215" s="1">
        <v>1</v>
      </c>
    </row>
    <row r="1216" spans="1:13">
      <c r="A1216" s="1">
        <v>26</v>
      </c>
      <c r="B1216" s="1" t="s">
        <v>0</v>
      </c>
      <c r="C1216" s="1">
        <v>0</v>
      </c>
      <c r="D1216" s="1">
        <v>1.4</v>
      </c>
      <c r="E1216" s="1">
        <v>0</v>
      </c>
      <c r="F1216" s="1" t="s">
        <v>0</v>
      </c>
      <c r="G1216" s="1" t="s">
        <v>0</v>
      </c>
      <c r="H1216" s="1">
        <v>8.6999999999999993</v>
      </c>
      <c r="I1216" s="1">
        <v>0.6</v>
      </c>
      <c r="J1216" s="1">
        <v>8</v>
      </c>
      <c r="K1216" s="1">
        <v>0.4</v>
      </c>
      <c r="L1216" s="1" t="s">
        <v>0</v>
      </c>
      <c r="M1216" s="1">
        <v>1</v>
      </c>
    </row>
    <row r="1217" spans="1:13">
      <c r="A1217" s="1">
        <v>27</v>
      </c>
      <c r="B1217" s="1" t="s">
        <v>0</v>
      </c>
      <c r="C1217" s="1">
        <v>0</v>
      </c>
      <c r="D1217" s="1">
        <v>2.2000000000000002</v>
      </c>
      <c r="E1217" s="1" t="s">
        <v>0</v>
      </c>
      <c r="F1217" s="1">
        <v>0</v>
      </c>
      <c r="G1217" s="1">
        <v>0</v>
      </c>
      <c r="H1217" s="1">
        <v>30.1</v>
      </c>
      <c r="I1217" s="1">
        <v>0.9</v>
      </c>
      <c r="J1217" s="1">
        <v>10.3</v>
      </c>
      <c r="K1217" s="1">
        <v>0.7</v>
      </c>
      <c r="L1217" s="1" t="s">
        <v>0</v>
      </c>
      <c r="M1217" s="1">
        <v>0.9</v>
      </c>
    </row>
    <row r="1218" spans="1:13">
      <c r="A1218" s="1">
        <v>28</v>
      </c>
      <c r="B1218" s="1" t="s">
        <v>0</v>
      </c>
      <c r="C1218" s="1">
        <v>0</v>
      </c>
      <c r="D1218" s="1">
        <v>0</v>
      </c>
      <c r="E1218" s="1">
        <v>0</v>
      </c>
      <c r="F1218" s="1">
        <v>87.6</v>
      </c>
      <c r="G1218" s="1">
        <v>2.5</v>
      </c>
      <c r="H1218" s="1">
        <v>14.2</v>
      </c>
      <c r="I1218" s="1">
        <v>6.8</v>
      </c>
      <c r="J1218" s="1" t="s">
        <v>0</v>
      </c>
      <c r="K1218" s="1" t="s">
        <v>0</v>
      </c>
      <c r="L1218" s="1" t="s">
        <v>0</v>
      </c>
      <c r="M1218" s="1">
        <v>0.5</v>
      </c>
    </row>
    <row r="1219" spans="1:13">
      <c r="A1219" s="1">
        <v>29</v>
      </c>
      <c r="B1219" s="1" t="s">
        <v>0</v>
      </c>
      <c r="D1219" s="1">
        <v>0.3</v>
      </c>
      <c r="E1219" s="1">
        <v>0</v>
      </c>
      <c r="F1219" s="1">
        <v>0</v>
      </c>
      <c r="G1219" s="1">
        <v>2.2999999999999998</v>
      </c>
      <c r="H1219" s="1">
        <v>4.4000000000000004</v>
      </c>
      <c r="I1219" s="1">
        <v>36</v>
      </c>
      <c r="J1219" s="1" t="s">
        <v>0</v>
      </c>
      <c r="K1219" s="1" t="s">
        <v>0</v>
      </c>
      <c r="L1219" s="1" t="s">
        <v>0</v>
      </c>
      <c r="M1219" s="1" t="s">
        <v>0</v>
      </c>
    </row>
    <row r="1220" spans="1:13">
      <c r="A1220" s="1">
        <v>30</v>
      </c>
      <c r="B1220" s="1" t="s">
        <v>0</v>
      </c>
      <c r="D1220" s="1">
        <v>3</v>
      </c>
      <c r="E1220" s="1">
        <v>19.899999999999999</v>
      </c>
      <c r="F1220" s="1" t="s">
        <v>0</v>
      </c>
      <c r="G1220" s="1">
        <v>0.3</v>
      </c>
      <c r="H1220" s="1">
        <v>12.7</v>
      </c>
      <c r="I1220" s="1">
        <v>3</v>
      </c>
      <c r="J1220" s="1">
        <v>0.6</v>
      </c>
      <c r="K1220" s="1" t="s">
        <v>0</v>
      </c>
      <c r="L1220" s="1" t="s">
        <v>0</v>
      </c>
      <c r="M1220" s="1" t="s">
        <v>0</v>
      </c>
    </row>
    <row r="1221" spans="1:13">
      <c r="A1221" s="1">
        <v>31</v>
      </c>
      <c r="B1221" s="1">
        <v>0.1</v>
      </c>
      <c r="D1221" s="1">
        <v>10.8</v>
      </c>
      <c r="F1221" s="1" t="s">
        <v>0</v>
      </c>
      <c r="H1221" s="1">
        <v>13</v>
      </c>
      <c r="I1221" s="1">
        <v>11.2</v>
      </c>
      <c r="K1221" s="1" t="s">
        <v>0</v>
      </c>
      <c r="M1221" s="1" t="s">
        <v>0</v>
      </c>
    </row>
    <row r="1222" spans="1:13">
      <c r="A1222" s="1">
        <f>A1189+1</f>
        <v>1998</v>
      </c>
      <c r="B1222" s="1" t="s">
        <v>2</v>
      </c>
      <c r="C1222" s="1" t="s">
        <v>3</v>
      </c>
      <c r="D1222" s="1" t="s">
        <v>4</v>
      </c>
      <c r="E1222" s="1" t="s">
        <v>5</v>
      </c>
      <c r="F1222" s="1" t="s">
        <v>6</v>
      </c>
      <c r="G1222" s="1" t="s">
        <v>7</v>
      </c>
      <c r="H1222" s="1" t="s">
        <v>8</v>
      </c>
      <c r="I1222" s="1" t="s">
        <v>9</v>
      </c>
      <c r="J1222" s="1" t="s">
        <v>10</v>
      </c>
      <c r="K1222" s="1" t="s">
        <v>11</v>
      </c>
      <c r="L1222" s="1" t="s">
        <v>12</v>
      </c>
      <c r="M1222" s="1" t="s">
        <v>13</v>
      </c>
    </row>
    <row r="1224" spans="1:13">
      <c r="A1224" s="1">
        <v>1</v>
      </c>
      <c r="B1224" s="1">
        <v>4.5999999999999996</v>
      </c>
      <c r="C1224" s="1">
        <v>0</v>
      </c>
      <c r="D1224" s="1">
        <v>0</v>
      </c>
      <c r="E1224" s="1">
        <v>3.8</v>
      </c>
      <c r="F1224" s="1">
        <v>6.1</v>
      </c>
      <c r="G1224" s="1">
        <v>9.6999999999999993</v>
      </c>
      <c r="H1224" s="1">
        <v>2.9</v>
      </c>
      <c r="I1224" s="1">
        <v>8.6</v>
      </c>
      <c r="J1224" s="1">
        <v>9.9</v>
      </c>
      <c r="K1224" s="1">
        <v>9.1</v>
      </c>
      <c r="L1224" s="1">
        <v>2.2999999999999998</v>
      </c>
      <c r="M1224" s="1">
        <v>5.4</v>
      </c>
    </row>
    <row r="1225" spans="1:13">
      <c r="A1225" s="1">
        <v>2</v>
      </c>
      <c r="B1225" s="1">
        <v>2.1</v>
      </c>
      <c r="C1225" s="1">
        <v>0</v>
      </c>
      <c r="D1225" s="1">
        <v>0</v>
      </c>
      <c r="E1225" s="1">
        <v>0</v>
      </c>
      <c r="F1225" s="1">
        <v>4.5999999999999996</v>
      </c>
      <c r="G1225" s="1">
        <v>9.8000000000000007</v>
      </c>
      <c r="H1225" s="1">
        <v>5</v>
      </c>
      <c r="I1225" s="1">
        <v>10.3</v>
      </c>
      <c r="J1225" s="1">
        <v>6</v>
      </c>
      <c r="K1225" s="1">
        <v>9.3000000000000007</v>
      </c>
      <c r="L1225" s="1">
        <v>0</v>
      </c>
      <c r="M1225" s="1">
        <v>5.3</v>
      </c>
    </row>
    <row r="1226" spans="1:13">
      <c r="A1226" s="1">
        <v>3</v>
      </c>
      <c r="B1226" s="1">
        <v>7.6</v>
      </c>
      <c r="C1226" s="1">
        <v>0.2</v>
      </c>
      <c r="D1226" s="1">
        <v>0</v>
      </c>
      <c r="E1226" s="1">
        <v>3.5</v>
      </c>
      <c r="F1226" s="1">
        <v>3.2</v>
      </c>
      <c r="G1226" s="1">
        <v>8.8000000000000007</v>
      </c>
      <c r="H1226" s="1">
        <v>0.5</v>
      </c>
      <c r="I1226" s="1">
        <v>3.9</v>
      </c>
      <c r="J1226" s="1">
        <v>9.9</v>
      </c>
      <c r="K1226" s="1">
        <v>7.2</v>
      </c>
      <c r="L1226" s="1">
        <v>5.2</v>
      </c>
      <c r="M1226" s="1">
        <v>0</v>
      </c>
    </row>
    <row r="1227" spans="1:13">
      <c r="A1227" s="1">
        <v>4</v>
      </c>
      <c r="B1227" s="1">
        <v>0</v>
      </c>
      <c r="C1227" s="1">
        <v>0</v>
      </c>
      <c r="D1227" s="1">
        <v>0</v>
      </c>
      <c r="E1227" s="1">
        <v>2.4</v>
      </c>
      <c r="F1227" s="1">
        <v>2.9</v>
      </c>
      <c r="G1227" s="1">
        <v>9.6</v>
      </c>
      <c r="H1227" s="1">
        <v>0</v>
      </c>
      <c r="I1227" s="1">
        <v>6.5</v>
      </c>
      <c r="J1227" s="1">
        <v>8.1</v>
      </c>
      <c r="K1227" s="1">
        <v>6.9</v>
      </c>
      <c r="L1227" s="1">
        <v>1.5</v>
      </c>
      <c r="M1227" s="1">
        <v>1.8</v>
      </c>
    </row>
    <row r="1228" spans="1:13">
      <c r="A1228" s="1">
        <v>5</v>
      </c>
      <c r="B1228" s="1">
        <v>0</v>
      </c>
      <c r="C1228" s="1">
        <v>0</v>
      </c>
      <c r="D1228" s="1">
        <v>0</v>
      </c>
      <c r="E1228" s="1">
        <v>7.4</v>
      </c>
      <c r="F1228" s="1">
        <v>4.5999999999999996</v>
      </c>
      <c r="G1228" s="1">
        <v>5.2</v>
      </c>
      <c r="H1228" s="1">
        <v>2.8</v>
      </c>
      <c r="I1228" s="1">
        <v>9.3000000000000007</v>
      </c>
      <c r="J1228" s="1">
        <v>0</v>
      </c>
      <c r="K1228" s="1">
        <v>0</v>
      </c>
      <c r="L1228" s="1">
        <v>10.1</v>
      </c>
      <c r="M1228" s="1">
        <v>0</v>
      </c>
    </row>
    <row r="1229" spans="1:13">
      <c r="A1229" s="1">
        <v>6</v>
      </c>
      <c r="B1229" s="1">
        <v>0</v>
      </c>
      <c r="C1229" s="1">
        <v>0</v>
      </c>
      <c r="D1229" s="1">
        <v>1.1000000000000001</v>
      </c>
      <c r="E1229" s="1">
        <v>3.1</v>
      </c>
      <c r="F1229" s="1">
        <v>8.8000000000000007</v>
      </c>
      <c r="G1229" s="1">
        <v>2.5</v>
      </c>
      <c r="H1229" s="1">
        <v>9.6</v>
      </c>
      <c r="I1229" s="1">
        <v>9.4</v>
      </c>
      <c r="J1229" s="1">
        <v>1</v>
      </c>
      <c r="K1229" s="1">
        <v>0</v>
      </c>
      <c r="L1229" s="1">
        <v>10</v>
      </c>
      <c r="M1229" s="1">
        <v>0</v>
      </c>
    </row>
    <row r="1230" spans="1:13">
      <c r="A1230" s="1">
        <v>7</v>
      </c>
      <c r="B1230" s="1">
        <v>6.5</v>
      </c>
      <c r="C1230" s="1">
        <v>0.3</v>
      </c>
      <c r="D1230" s="1">
        <v>2</v>
      </c>
      <c r="E1230" s="1">
        <v>5.0999999999999996</v>
      </c>
      <c r="F1230" s="1">
        <v>10.6</v>
      </c>
      <c r="G1230" s="1">
        <v>2.6</v>
      </c>
      <c r="H1230" s="1">
        <v>1.7</v>
      </c>
      <c r="I1230" s="1">
        <v>5.3</v>
      </c>
      <c r="J1230" s="1">
        <v>4.7</v>
      </c>
      <c r="K1230" s="1">
        <v>0</v>
      </c>
      <c r="L1230" s="1">
        <v>9.6999999999999993</v>
      </c>
      <c r="M1230" s="1">
        <v>0</v>
      </c>
    </row>
    <row r="1231" spans="1:13">
      <c r="A1231" s="1">
        <v>8</v>
      </c>
      <c r="B1231" s="1">
        <v>6.4</v>
      </c>
      <c r="C1231" s="1">
        <v>0</v>
      </c>
      <c r="D1231" s="1">
        <v>6.3</v>
      </c>
      <c r="E1231" s="1">
        <v>7.2</v>
      </c>
      <c r="F1231" s="1">
        <v>8.6999999999999993</v>
      </c>
      <c r="G1231" s="1">
        <v>7.7</v>
      </c>
      <c r="H1231" s="1">
        <v>3.3</v>
      </c>
      <c r="I1231" s="1">
        <v>1.3</v>
      </c>
      <c r="J1231" s="1">
        <v>3</v>
      </c>
      <c r="K1231" s="1">
        <v>4</v>
      </c>
      <c r="L1231" s="1">
        <v>8.6999999999999993</v>
      </c>
      <c r="M1231" s="1">
        <v>2.4</v>
      </c>
    </row>
    <row r="1232" spans="1:13">
      <c r="A1232" s="1">
        <v>9</v>
      </c>
      <c r="B1232" s="1">
        <v>9.1</v>
      </c>
      <c r="C1232" s="1">
        <v>0</v>
      </c>
      <c r="D1232" s="1">
        <v>6.3</v>
      </c>
      <c r="E1232" s="1">
        <v>6.5</v>
      </c>
      <c r="F1232" s="1">
        <v>7.3</v>
      </c>
      <c r="G1232" s="1">
        <v>7.3</v>
      </c>
      <c r="H1232" s="1">
        <v>0</v>
      </c>
      <c r="I1232" s="1">
        <v>4.0999999999999996</v>
      </c>
      <c r="J1232" s="1">
        <v>3.6</v>
      </c>
      <c r="K1232" s="1">
        <v>1.8</v>
      </c>
      <c r="L1232" s="1">
        <v>8.6999999999999993</v>
      </c>
      <c r="M1232" s="1">
        <v>0.4</v>
      </c>
    </row>
    <row r="1233" spans="1:13">
      <c r="A1233" s="1">
        <v>10</v>
      </c>
      <c r="B1233" s="1">
        <v>7.1</v>
      </c>
      <c r="C1233" s="1">
        <v>0</v>
      </c>
      <c r="D1233" s="1">
        <v>0</v>
      </c>
      <c r="E1233" s="1">
        <v>0.7</v>
      </c>
      <c r="F1233" s="1">
        <v>5</v>
      </c>
      <c r="G1233" s="1">
        <v>4.0999999999999996</v>
      </c>
      <c r="H1233" s="1">
        <v>1.8</v>
      </c>
      <c r="I1233" s="1">
        <v>8.3000000000000007</v>
      </c>
      <c r="J1233" s="1">
        <v>6.8</v>
      </c>
      <c r="K1233" s="1">
        <v>6.4</v>
      </c>
      <c r="L1233" s="1">
        <v>8.6</v>
      </c>
      <c r="M1233" s="1">
        <v>0.9</v>
      </c>
    </row>
    <row r="1234" spans="1:13">
      <c r="A1234" s="1">
        <v>11</v>
      </c>
      <c r="B1234" s="1">
        <v>4.5</v>
      </c>
      <c r="C1234" s="1">
        <v>0.5</v>
      </c>
      <c r="D1234" s="1">
        <v>0</v>
      </c>
      <c r="E1234" s="1">
        <v>3.2</v>
      </c>
      <c r="F1234" s="1">
        <v>2.5</v>
      </c>
      <c r="G1234" s="1">
        <v>5.7</v>
      </c>
      <c r="H1234" s="1">
        <v>7</v>
      </c>
      <c r="I1234" s="1">
        <v>8</v>
      </c>
      <c r="J1234" s="1">
        <v>10.199999999999999</v>
      </c>
      <c r="K1234" s="1">
        <v>7.2</v>
      </c>
      <c r="L1234" s="1">
        <v>6.7</v>
      </c>
      <c r="M1234" s="1">
        <v>1.7</v>
      </c>
    </row>
    <row r="1235" spans="1:13">
      <c r="A1235" s="1">
        <v>12</v>
      </c>
      <c r="B1235" s="1">
        <v>0</v>
      </c>
      <c r="C1235" s="1">
        <v>4</v>
      </c>
      <c r="D1235" s="1">
        <v>1</v>
      </c>
      <c r="E1235" s="1">
        <v>6.8</v>
      </c>
      <c r="F1235" s="1">
        <v>6.8</v>
      </c>
      <c r="G1235" s="1">
        <v>11.8</v>
      </c>
      <c r="H1235" s="1">
        <v>9.3000000000000007</v>
      </c>
      <c r="I1235" s="1">
        <v>2</v>
      </c>
      <c r="J1235" s="1">
        <v>9.1</v>
      </c>
      <c r="K1235" s="1">
        <v>3.4</v>
      </c>
      <c r="L1235" s="1">
        <v>8.1</v>
      </c>
      <c r="M1235" s="1">
        <v>8.8000000000000007</v>
      </c>
    </row>
    <row r="1236" spans="1:13">
      <c r="A1236" s="1">
        <v>13</v>
      </c>
      <c r="B1236" s="1">
        <v>2.1</v>
      </c>
      <c r="C1236" s="1">
        <v>5.0999999999999996</v>
      </c>
      <c r="D1236" s="1">
        <v>0</v>
      </c>
      <c r="E1236" s="1">
        <v>0.1</v>
      </c>
      <c r="F1236" s="1">
        <v>4.7</v>
      </c>
      <c r="G1236" s="1">
        <v>11.5</v>
      </c>
      <c r="H1236" s="1">
        <v>1</v>
      </c>
      <c r="I1236" s="1">
        <v>1</v>
      </c>
      <c r="J1236" s="1">
        <v>0</v>
      </c>
      <c r="K1236" s="1">
        <v>4.3</v>
      </c>
      <c r="L1236" s="1">
        <v>8.1</v>
      </c>
      <c r="M1236" s="1">
        <v>6.5</v>
      </c>
    </row>
    <row r="1237" spans="1:13">
      <c r="A1237" s="1">
        <v>14</v>
      </c>
      <c r="B1237" s="1">
        <v>8.1</v>
      </c>
      <c r="C1237" s="1">
        <v>4.2</v>
      </c>
      <c r="D1237" s="1">
        <v>0</v>
      </c>
      <c r="E1237" s="1">
        <v>0</v>
      </c>
      <c r="F1237" s="1">
        <v>10.5</v>
      </c>
      <c r="G1237" s="1">
        <v>11.3</v>
      </c>
      <c r="H1237" s="1">
        <v>9.1</v>
      </c>
      <c r="I1237" s="1">
        <v>9.9</v>
      </c>
      <c r="J1237" s="1">
        <v>0</v>
      </c>
      <c r="K1237" s="1">
        <v>9.8000000000000007</v>
      </c>
      <c r="L1237" s="1">
        <v>6.9</v>
      </c>
      <c r="M1237" s="1">
        <v>0</v>
      </c>
    </row>
    <row r="1238" spans="1:13">
      <c r="A1238" s="1">
        <v>15</v>
      </c>
      <c r="B1238" s="1">
        <v>6.3</v>
      </c>
      <c r="C1238" s="1">
        <v>4.7</v>
      </c>
      <c r="D1238" s="1">
        <v>0</v>
      </c>
      <c r="E1238" s="1">
        <v>0</v>
      </c>
      <c r="F1238" s="1">
        <v>5.7</v>
      </c>
      <c r="G1238" s="1">
        <v>11.3</v>
      </c>
      <c r="H1238" s="1">
        <v>10.8</v>
      </c>
      <c r="I1238" s="1">
        <v>9.6</v>
      </c>
      <c r="J1238" s="1">
        <v>0</v>
      </c>
      <c r="K1238" s="1">
        <v>7.3</v>
      </c>
      <c r="L1238" s="1">
        <v>0.1</v>
      </c>
      <c r="M1238" s="1">
        <v>0</v>
      </c>
    </row>
    <row r="1239" spans="1:13">
      <c r="A1239" s="1">
        <v>16</v>
      </c>
      <c r="B1239" s="1">
        <v>0.9</v>
      </c>
      <c r="C1239" s="1">
        <v>7.1</v>
      </c>
      <c r="D1239" s="1">
        <v>0</v>
      </c>
      <c r="E1239" s="1">
        <v>9.3000000000000007</v>
      </c>
      <c r="F1239" s="1">
        <v>6.3</v>
      </c>
      <c r="G1239" s="1">
        <v>7.6</v>
      </c>
      <c r="H1239" s="1">
        <v>10.7</v>
      </c>
      <c r="I1239" s="1">
        <v>9.3000000000000007</v>
      </c>
      <c r="J1239" s="1">
        <v>7</v>
      </c>
      <c r="K1239" s="1">
        <v>8.5</v>
      </c>
      <c r="L1239" s="1">
        <v>4.7</v>
      </c>
      <c r="M1239" s="1">
        <v>0</v>
      </c>
    </row>
    <row r="1240" spans="1:13">
      <c r="A1240" s="1">
        <v>17</v>
      </c>
      <c r="B1240" s="1">
        <v>4.9000000000000004</v>
      </c>
      <c r="C1240" s="1">
        <v>6.2</v>
      </c>
      <c r="D1240" s="1">
        <v>0</v>
      </c>
      <c r="E1240" s="1">
        <v>1</v>
      </c>
      <c r="F1240" s="1">
        <v>8.5</v>
      </c>
      <c r="G1240" s="1">
        <v>0</v>
      </c>
      <c r="H1240" s="1">
        <v>11.6</v>
      </c>
      <c r="I1240" s="1">
        <v>9.4</v>
      </c>
      <c r="J1240" s="1">
        <v>6.8</v>
      </c>
      <c r="K1240" s="1">
        <v>1.2</v>
      </c>
      <c r="L1240" s="1">
        <v>3.9</v>
      </c>
      <c r="M1240" s="1">
        <v>0.3</v>
      </c>
    </row>
    <row r="1241" spans="1:13">
      <c r="A1241" s="1">
        <v>18</v>
      </c>
      <c r="B1241" s="1">
        <v>0</v>
      </c>
      <c r="C1241" s="1">
        <v>8</v>
      </c>
      <c r="D1241" s="1">
        <v>0</v>
      </c>
      <c r="E1241" s="1">
        <v>0.3</v>
      </c>
      <c r="F1241" s="1">
        <v>1.1000000000000001</v>
      </c>
      <c r="G1241" s="1">
        <v>1.1000000000000001</v>
      </c>
      <c r="H1241" s="1">
        <v>11.5</v>
      </c>
      <c r="I1241" s="1">
        <v>4.8</v>
      </c>
      <c r="J1241" s="1">
        <v>9.3000000000000007</v>
      </c>
      <c r="K1241" s="1">
        <v>4.0999999999999996</v>
      </c>
      <c r="L1241" s="1">
        <v>2.2999999999999998</v>
      </c>
      <c r="M1241" s="1">
        <v>2.6</v>
      </c>
    </row>
    <row r="1242" spans="1:13">
      <c r="A1242" s="1">
        <v>19</v>
      </c>
      <c r="B1242" s="1">
        <v>0</v>
      </c>
      <c r="C1242" s="1">
        <v>5.8</v>
      </c>
      <c r="D1242" s="1">
        <v>0</v>
      </c>
      <c r="E1242" s="1">
        <v>5.2</v>
      </c>
      <c r="F1242" s="1">
        <v>2.1</v>
      </c>
      <c r="G1242" s="1">
        <v>2.8</v>
      </c>
      <c r="H1242" s="1">
        <v>11.5</v>
      </c>
      <c r="I1242" s="1">
        <v>5.9</v>
      </c>
      <c r="J1242" s="1">
        <v>2.1</v>
      </c>
      <c r="K1242" s="1">
        <v>1.8</v>
      </c>
      <c r="L1242" s="1">
        <v>0</v>
      </c>
      <c r="M1242" s="1">
        <v>5.5</v>
      </c>
    </row>
    <row r="1243" spans="1:13">
      <c r="A1243" s="1">
        <v>20</v>
      </c>
      <c r="B1243" s="1">
        <v>0</v>
      </c>
      <c r="C1243" s="1">
        <v>4.5</v>
      </c>
      <c r="D1243" s="1">
        <v>0</v>
      </c>
      <c r="E1243" s="1">
        <v>1</v>
      </c>
      <c r="F1243" s="1">
        <v>1.9</v>
      </c>
      <c r="G1243" s="1">
        <v>0</v>
      </c>
      <c r="H1243" s="1">
        <v>10.9</v>
      </c>
      <c r="I1243" s="1">
        <v>2.6</v>
      </c>
      <c r="J1243" s="1">
        <v>7.3</v>
      </c>
      <c r="K1243" s="1">
        <v>5.0999999999999996</v>
      </c>
      <c r="L1243" s="1">
        <v>7.9</v>
      </c>
      <c r="M1243" s="1">
        <v>7.6</v>
      </c>
    </row>
    <row r="1244" spans="1:13">
      <c r="A1244" s="1">
        <v>21</v>
      </c>
      <c r="B1244" s="1">
        <v>0</v>
      </c>
      <c r="C1244" s="1">
        <v>2.1</v>
      </c>
      <c r="D1244" s="1">
        <v>0</v>
      </c>
      <c r="E1244" s="1">
        <v>0.1</v>
      </c>
      <c r="F1244" s="1">
        <v>5.5</v>
      </c>
      <c r="G1244" s="1">
        <v>1.3</v>
      </c>
      <c r="H1244" s="1">
        <v>10.7</v>
      </c>
      <c r="I1244" s="1">
        <v>9</v>
      </c>
      <c r="J1244" s="1">
        <v>7.9</v>
      </c>
      <c r="K1244" s="1">
        <v>8.1999999999999993</v>
      </c>
      <c r="L1244" s="1">
        <v>0</v>
      </c>
      <c r="M1244" s="1">
        <v>8.6</v>
      </c>
    </row>
    <row r="1245" spans="1:13">
      <c r="A1245" s="1">
        <v>22</v>
      </c>
      <c r="B1245" s="1">
        <v>0</v>
      </c>
      <c r="C1245" s="1">
        <v>0</v>
      </c>
      <c r="D1245" s="1">
        <v>0</v>
      </c>
      <c r="E1245" s="1">
        <v>3.1</v>
      </c>
      <c r="F1245" s="1">
        <v>7.3</v>
      </c>
      <c r="G1245" s="1">
        <v>0</v>
      </c>
      <c r="H1245" s="1">
        <v>6.6</v>
      </c>
      <c r="I1245" s="1">
        <v>7.5</v>
      </c>
      <c r="J1245" s="1">
        <v>4.0999999999999996</v>
      </c>
      <c r="K1245" s="1">
        <v>9.5</v>
      </c>
      <c r="L1245" s="1">
        <v>5.0999999999999996</v>
      </c>
      <c r="M1245" s="1">
        <v>6.8</v>
      </c>
    </row>
    <row r="1246" spans="1:13">
      <c r="A1246" s="1">
        <v>23</v>
      </c>
      <c r="B1246" s="1">
        <v>0</v>
      </c>
      <c r="C1246" s="1">
        <v>0</v>
      </c>
      <c r="D1246" s="1">
        <v>0</v>
      </c>
      <c r="E1246" s="1">
        <v>10.1</v>
      </c>
      <c r="F1246" s="1">
        <v>8.6999999999999993</v>
      </c>
      <c r="G1246" s="1">
        <v>0.9</v>
      </c>
      <c r="H1246" s="1">
        <v>5.6</v>
      </c>
      <c r="I1246" s="1">
        <v>0.2</v>
      </c>
      <c r="J1246" s="1">
        <v>6.1</v>
      </c>
      <c r="K1246" s="1">
        <v>9.8000000000000007</v>
      </c>
      <c r="L1246" s="1">
        <v>8.3000000000000007</v>
      </c>
      <c r="M1246" s="1">
        <v>7.4</v>
      </c>
    </row>
    <row r="1247" spans="1:13">
      <c r="A1247" s="1">
        <v>24</v>
      </c>
      <c r="B1247" s="1">
        <v>0</v>
      </c>
      <c r="C1247" s="1">
        <v>0</v>
      </c>
      <c r="D1247" s="1">
        <v>0</v>
      </c>
      <c r="E1247" s="1">
        <v>9.6</v>
      </c>
      <c r="F1247" s="1">
        <v>0</v>
      </c>
      <c r="G1247" s="1">
        <v>0</v>
      </c>
      <c r="H1247" s="1">
        <v>0</v>
      </c>
      <c r="I1247" s="1">
        <v>8</v>
      </c>
      <c r="J1247" s="1">
        <v>5.3</v>
      </c>
      <c r="K1247" s="1">
        <v>10.3</v>
      </c>
      <c r="L1247" s="1">
        <v>9.6</v>
      </c>
      <c r="M1247" s="1">
        <v>6.4</v>
      </c>
    </row>
    <row r="1248" spans="1:13">
      <c r="A1248" s="1">
        <v>25</v>
      </c>
      <c r="B1248" s="1">
        <v>0</v>
      </c>
      <c r="C1248" s="1">
        <v>0</v>
      </c>
      <c r="D1248" s="1">
        <v>0</v>
      </c>
      <c r="E1248" s="1">
        <v>10.4</v>
      </c>
      <c r="F1248" s="1">
        <v>9</v>
      </c>
      <c r="G1248" s="1">
        <v>0</v>
      </c>
      <c r="H1248" s="1">
        <v>0</v>
      </c>
      <c r="I1248" s="1">
        <v>10.4</v>
      </c>
      <c r="J1248" s="1">
        <v>5.5</v>
      </c>
      <c r="K1248" s="1">
        <v>9.6999999999999993</v>
      </c>
      <c r="L1248" s="1">
        <v>6.9</v>
      </c>
      <c r="M1248" s="1">
        <v>1.3</v>
      </c>
    </row>
    <row r="1249" spans="1:13">
      <c r="A1249" s="1">
        <v>26</v>
      </c>
      <c r="B1249" s="1">
        <v>0</v>
      </c>
      <c r="C1249" s="1">
        <v>0</v>
      </c>
      <c r="D1249" s="1">
        <v>0</v>
      </c>
      <c r="E1249" s="1">
        <v>1.2</v>
      </c>
      <c r="F1249" s="1">
        <v>10.8</v>
      </c>
      <c r="G1249" s="1">
        <v>1.4</v>
      </c>
      <c r="H1249" s="1">
        <v>6.6</v>
      </c>
      <c r="I1249" s="1">
        <v>9.6999999999999993</v>
      </c>
      <c r="J1249" s="1">
        <v>7.7</v>
      </c>
      <c r="K1249" s="1">
        <v>10.199999999999999</v>
      </c>
      <c r="L1249" s="1">
        <v>0</v>
      </c>
      <c r="M1249" s="1">
        <v>0</v>
      </c>
    </row>
    <row r="1250" spans="1:13">
      <c r="A1250" s="1">
        <v>27</v>
      </c>
      <c r="B1250" s="1">
        <v>0</v>
      </c>
      <c r="C1250" s="1">
        <v>0</v>
      </c>
      <c r="D1250" s="1">
        <v>0</v>
      </c>
      <c r="E1250" s="1">
        <v>4.8</v>
      </c>
      <c r="F1250" s="1">
        <v>7.1</v>
      </c>
      <c r="G1250" s="1">
        <v>1.7</v>
      </c>
      <c r="H1250" s="1">
        <v>5.5</v>
      </c>
      <c r="I1250" s="1">
        <v>10.6</v>
      </c>
      <c r="J1250" s="1">
        <v>1.6</v>
      </c>
      <c r="K1250" s="1">
        <v>10</v>
      </c>
      <c r="L1250" s="1">
        <v>0</v>
      </c>
      <c r="M1250" s="1">
        <v>0.3</v>
      </c>
    </row>
    <row r="1251" spans="1:13">
      <c r="A1251" s="1">
        <v>28</v>
      </c>
      <c r="B1251" s="1">
        <v>0</v>
      </c>
      <c r="C1251" s="1">
        <v>0</v>
      </c>
      <c r="D1251" s="1">
        <v>1.4</v>
      </c>
      <c r="E1251" s="1">
        <v>0.6</v>
      </c>
      <c r="F1251" s="1">
        <v>5.0999999999999996</v>
      </c>
      <c r="G1251" s="1">
        <v>0.3</v>
      </c>
      <c r="H1251" s="1">
        <v>5.9</v>
      </c>
      <c r="I1251" s="1">
        <v>8.5</v>
      </c>
      <c r="J1251" s="1">
        <v>9.6</v>
      </c>
      <c r="K1251" s="1">
        <v>9.3000000000000007</v>
      </c>
      <c r="L1251" s="1">
        <v>0.2</v>
      </c>
      <c r="M1251" s="1">
        <v>2.9</v>
      </c>
    </row>
    <row r="1252" spans="1:13">
      <c r="A1252" s="1">
        <v>29</v>
      </c>
      <c r="B1252" s="1">
        <v>0.8</v>
      </c>
      <c r="D1252" s="1">
        <v>0.7</v>
      </c>
      <c r="E1252" s="1">
        <v>1.4</v>
      </c>
      <c r="F1252" s="1">
        <v>5.5</v>
      </c>
      <c r="G1252" s="1">
        <v>0.2</v>
      </c>
      <c r="H1252" s="1">
        <v>10.5</v>
      </c>
      <c r="I1252" s="1">
        <v>0</v>
      </c>
      <c r="J1252" s="1">
        <v>9.6999999999999993</v>
      </c>
      <c r="K1252" s="1">
        <v>5.6</v>
      </c>
      <c r="L1252" s="1">
        <v>4.0999999999999996</v>
      </c>
      <c r="M1252" s="1">
        <v>4.7</v>
      </c>
    </row>
    <row r="1253" spans="1:13">
      <c r="A1253" s="1">
        <v>30</v>
      </c>
      <c r="B1253" s="1">
        <v>6.4</v>
      </c>
      <c r="D1253" s="1">
        <v>6.8</v>
      </c>
      <c r="E1253" s="1">
        <v>2</v>
      </c>
      <c r="F1253" s="1">
        <v>1</v>
      </c>
      <c r="G1253" s="1">
        <v>9.1</v>
      </c>
      <c r="H1253" s="1">
        <v>8.5</v>
      </c>
      <c r="I1253" s="1">
        <v>1</v>
      </c>
      <c r="J1253" s="1">
        <v>9.8000000000000007</v>
      </c>
      <c r="K1253" s="1">
        <v>2.5</v>
      </c>
      <c r="L1253" s="1">
        <v>5.7</v>
      </c>
      <c r="M1253" s="1">
        <v>0</v>
      </c>
    </row>
    <row r="1254" spans="1:13">
      <c r="A1254" s="1">
        <v>31</v>
      </c>
      <c r="B1254" s="1">
        <v>0.3</v>
      </c>
      <c r="D1254" s="1">
        <v>5.3</v>
      </c>
      <c r="F1254" s="1">
        <v>7</v>
      </c>
      <c r="H1254" s="1">
        <v>9.8000000000000007</v>
      </c>
      <c r="I1254" s="1">
        <v>6.8</v>
      </c>
      <c r="K1254" s="1">
        <v>6.2</v>
      </c>
      <c r="M1254" s="1">
        <v>1.5</v>
      </c>
    </row>
    <row r="1255" spans="1:13" s="3" customFormat="1" ht="18" customHeight="1">
      <c r="A1255" s="16">
        <v>1999</v>
      </c>
      <c r="B1255" s="16"/>
      <c r="C1255" s="16"/>
      <c r="D1255" s="17"/>
      <c r="E1255" s="18"/>
      <c r="F1255" s="19"/>
      <c r="G1255" s="19"/>
      <c r="H1255" s="19"/>
      <c r="I1255" s="19"/>
      <c r="J1255" s="19"/>
      <c r="K1255" s="20"/>
      <c r="L1255" s="21"/>
      <c r="M1255" s="22"/>
    </row>
    <row r="1256" spans="1:13" s="3" customFormat="1" ht="18" customHeight="1">
      <c r="A1256" s="23" t="s">
        <v>16</v>
      </c>
      <c r="B1256" s="24" t="s">
        <v>2</v>
      </c>
      <c r="C1256" s="25" t="s">
        <v>3</v>
      </c>
      <c r="D1256" s="24" t="s">
        <v>4</v>
      </c>
      <c r="E1256" s="24" t="s">
        <v>5</v>
      </c>
      <c r="F1256" s="24" t="s">
        <v>6</v>
      </c>
      <c r="G1256" s="24" t="s">
        <v>7</v>
      </c>
      <c r="H1256" s="24" t="s">
        <v>8</v>
      </c>
      <c r="I1256" s="24" t="s">
        <v>9</v>
      </c>
      <c r="J1256" s="24" t="s">
        <v>10</v>
      </c>
      <c r="K1256" s="24" t="s">
        <v>11</v>
      </c>
      <c r="L1256" s="24" t="s">
        <v>12</v>
      </c>
      <c r="M1256" s="26" t="s">
        <v>13</v>
      </c>
    </row>
    <row r="1257" spans="1:13" s="3" customFormat="1" ht="18" customHeight="1">
      <c r="A1257" s="27">
        <v>1</v>
      </c>
      <c r="B1257" s="28">
        <v>0</v>
      </c>
      <c r="C1257" s="28">
        <v>0.2</v>
      </c>
      <c r="D1257" s="28">
        <v>0</v>
      </c>
      <c r="E1257" s="28">
        <v>0</v>
      </c>
      <c r="F1257" s="28"/>
      <c r="G1257" s="29"/>
      <c r="H1257" s="30">
        <v>3.7</v>
      </c>
      <c r="I1257" s="30"/>
      <c r="J1257" s="31">
        <v>41.6</v>
      </c>
      <c r="K1257" s="28"/>
      <c r="L1257" s="28">
        <v>13.4</v>
      </c>
      <c r="M1257" s="32"/>
    </row>
    <row r="1258" spans="1:13" s="3" customFormat="1" ht="18" customHeight="1">
      <c r="A1258" s="33">
        <v>2</v>
      </c>
      <c r="B1258" s="34"/>
      <c r="C1258" s="34">
        <v>0.3</v>
      </c>
      <c r="D1258" s="34">
        <v>0</v>
      </c>
      <c r="E1258" s="34">
        <v>0.5</v>
      </c>
      <c r="F1258" s="34"/>
      <c r="G1258" s="35">
        <v>1.7</v>
      </c>
      <c r="H1258" s="36">
        <v>6.6</v>
      </c>
      <c r="I1258" s="36">
        <v>9.6</v>
      </c>
      <c r="J1258" s="37">
        <v>0.2</v>
      </c>
      <c r="K1258" s="34"/>
      <c r="L1258" s="34">
        <v>8.5</v>
      </c>
      <c r="M1258" s="38"/>
    </row>
    <row r="1259" spans="1:13" s="3" customFormat="1" ht="18" customHeight="1">
      <c r="A1259" s="33">
        <v>3</v>
      </c>
      <c r="B1259" s="34"/>
      <c r="C1259" s="34"/>
      <c r="D1259" s="34">
        <v>8.4</v>
      </c>
      <c r="E1259" s="34">
        <v>0</v>
      </c>
      <c r="F1259" s="34"/>
      <c r="G1259" s="35">
        <v>0.5</v>
      </c>
      <c r="H1259" s="36">
        <v>12</v>
      </c>
      <c r="I1259" s="36"/>
      <c r="J1259" s="37"/>
      <c r="K1259" s="34">
        <v>31.6</v>
      </c>
      <c r="L1259" s="34">
        <v>0</v>
      </c>
      <c r="M1259" s="38">
        <v>0</v>
      </c>
    </row>
    <row r="1260" spans="1:13" s="3" customFormat="1" ht="18" customHeight="1">
      <c r="A1260" s="33">
        <v>4</v>
      </c>
      <c r="B1260" s="34">
        <v>0</v>
      </c>
      <c r="C1260" s="34"/>
      <c r="D1260" s="34">
        <v>0</v>
      </c>
      <c r="E1260" s="34">
        <v>1.3</v>
      </c>
      <c r="F1260" s="34">
        <v>17.100000000000001</v>
      </c>
      <c r="G1260" s="35"/>
      <c r="H1260" s="36"/>
      <c r="I1260" s="36">
        <v>1.4</v>
      </c>
      <c r="J1260" s="37"/>
      <c r="K1260" s="34">
        <v>0</v>
      </c>
      <c r="L1260" s="34"/>
      <c r="M1260" s="38">
        <v>22.6</v>
      </c>
    </row>
    <row r="1261" spans="1:13" s="3" customFormat="1" ht="18" customHeight="1">
      <c r="A1261" s="33">
        <v>5</v>
      </c>
      <c r="B1261" s="34">
        <v>0</v>
      </c>
      <c r="C1261" s="34">
        <v>0</v>
      </c>
      <c r="D1261" s="34"/>
      <c r="E1261" s="34"/>
      <c r="F1261" s="34">
        <v>0</v>
      </c>
      <c r="G1261" s="35"/>
      <c r="H1261" s="36">
        <v>0</v>
      </c>
      <c r="I1261" s="36">
        <v>2</v>
      </c>
      <c r="J1261" s="37"/>
      <c r="K1261" s="34">
        <v>3.8</v>
      </c>
      <c r="L1261" s="34">
        <v>0</v>
      </c>
      <c r="M1261" s="38">
        <v>32.799999999999997</v>
      </c>
    </row>
    <row r="1262" spans="1:13" s="3" customFormat="1" ht="18" customHeight="1">
      <c r="A1262" s="33">
        <v>6</v>
      </c>
      <c r="B1262" s="34">
        <v>0</v>
      </c>
      <c r="C1262" s="34">
        <v>0</v>
      </c>
      <c r="D1262" s="34">
        <v>0</v>
      </c>
      <c r="E1262" s="34"/>
      <c r="F1262" s="34">
        <v>0.6</v>
      </c>
      <c r="G1262" s="35"/>
      <c r="H1262" s="36">
        <v>0</v>
      </c>
      <c r="I1262" s="36">
        <v>0</v>
      </c>
      <c r="J1262" s="37"/>
      <c r="K1262" s="34">
        <v>0</v>
      </c>
      <c r="L1262" s="34">
        <v>34</v>
      </c>
      <c r="M1262" s="38">
        <v>16.100000000000001</v>
      </c>
    </row>
    <row r="1263" spans="1:13" s="3" customFormat="1" ht="18" customHeight="1">
      <c r="A1263" s="33">
        <v>7</v>
      </c>
      <c r="B1263" s="34">
        <v>0</v>
      </c>
      <c r="C1263" s="34">
        <v>0</v>
      </c>
      <c r="D1263" s="34">
        <v>0.6</v>
      </c>
      <c r="E1263" s="34">
        <v>0</v>
      </c>
      <c r="F1263" s="34">
        <v>7.8</v>
      </c>
      <c r="G1263" s="35">
        <v>0</v>
      </c>
      <c r="H1263" s="36">
        <v>13.5</v>
      </c>
      <c r="I1263" s="36">
        <v>0</v>
      </c>
      <c r="J1263" s="37">
        <v>2.5</v>
      </c>
      <c r="K1263" s="34">
        <v>0</v>
      </c>
      <c r="L1263" s="34">
        <v>26.7</v>
      </c>
      <c r="M1263" s="38">
        <v>4</v>
      </c>
    </row>
    <row r="1264" spans="1:13" s="3" customFormat="1" ht="18" customHeight="1">
      <c r="A1264" s="33">
        <v>8</v>
      </c>
      <c r="B1264" s="34">
        <v>0</v>
      </c>
      <c r="C1264" s="34">
        <v>0</v>
      </c>
      <c r="D1264" s="34"/>
      <c r="E1264" s="34">
        <v>0</v>
      </c>
      <c r="F1264" s="34">
        <v>1</v>
      </c>
      <c r="G1264" s="35">
        <v>30.1</v>
      </c>
      <c r="H1264" s="36"/>
      <c r="I1264" s="36">
        <v>5.3</v>
      </c>
      <c r="J1264" s="37">
        <v>18</v>
      </c>
      <c r="K1264" s="34"/>
      <c r="L1264" s="34"/>
      <c r="M1264" s="38"/>
    </row>
    <row r="1265" spans="1:13" s="3" customFormat="1" ht="18" customHeight="1">
      <c r="A1265" s="33">
        <v>9</v>
      </c>
      <c r="B1265" s="34">
        <v>0</v>
      </c>
      <c r="C1265" s="34">
        <v>0</v>
      </c>
      <c r="D1265" s="34">
        <v>0</v>
      </c>
      <c r="E1265" s="34">
        <v>0</v>
      </c>
      <c r="F1265" s="34">
        <v>4.0999999999999996</v>
      </c>
      <c r="G1265" s="35">
        <v>34.6</v>
      </c>
      <c r="H1265" s="36"/>
      <c r="I1265" s="36"/>
      <c r="J1265" s="37">
        <v>17.7</v>
      </c>
      <c r="K1265" s="34"/>
      <c r="L1265" s="34">
        <v>0</v>
      </c>
      <c r="M1265" s="38"/>
    </row>
    <row r="1266" spans="1:13" s="3" customFormat="1" ht="18" customHeight="1">
      <c r="A1266" s="33">
        <v>10</v>
      </c>
      <c r="B1266" s="34">
        <v>2</v>
      </c>
      <c r="C1266" s="34">
        <v>0</v>
      </c>
      <c r="D1266" s="34">
        <v>0</v>
      </c>
      <c r="E1266" s="34">
        <v>0.5</v>
      </c>
      <c r="F1266" s="34"/>
      <c r="G1266" s="35">
        <v>1</v>
      </c>
      <c r="H1266" s="36"/>
      <c r="I1266" s="36">
        <v>4</v>
      </c>
      <c r="J1266" s="37">
        <v>1.4</v>
      </c>
      <c r="K1266" s="34"/>
      <c r="L1266" s="34">
        <v>2.4</v>
      </c>
      <c r="M1266" s="38"/>
    </row>
    <row r="1267" spans="1:13" s="3" customFormat="1" ht="18" customHeight="1">
      <c r="A1267" s="33">
        <v>11</v>
      </c>
      <c r="B1267" s="34">
        <v>7.6</v>
      </c>
      <c r="C1267" s="34"/>
      <c r="D1267" s="34"/>
      <c r="E1267" s="34">
        <v>0.9</v>
      </c>
      <c r="F1267" s="34"/>
      <c r="G1267" s="35">
        <v>0</v>
      </c>
      <c r="H1267" s="36">
        <v>5.8</v>
      </c>
      <c r="I1267" s="36">
        <v>10.1</v>
      </c>
      <c r="J1267" s="37">
        <v>7</v>
      </c>
      <c r="K1267" s="34"/>
      <c r="L1267" s="34">
        <v>0</v>
      </c>
      <c r="M1267" s="38"/>
    </row>
    <row r="1268" spans="1:13" s="3" customFormat="1" ht="18" customHeight="1">
      <c r="A1268" s="33">
        <v>12</v>
      </c>
      <c r="B1268" s="34">
        <v>11.9</v>
      </c>
      <c r="C1268" s="34">
        <v>0</v>
      </c>
      <c r="D1268" s="34"/>
      <c r="E1268" s="34">
        <v>0</v>
      </c>
      <c r="F1268" s="34">
        <v>0</v>
      </c>
      <c r="G1268" s="35"/>
      <c r="H1268" s="36"/>
      <c r="I1268" s="36">
        <v>3.3</v>
      </c>
      <c r="J1268" s="37"/>
      <c r="K1268" s="34">
        <v>15.7</v>
      </c>
      <c r="L1268" s="34">
        <v>0.1</v>
      </c>
      <c r="M1268" s="38"/>
    </row>
    <row r="1269" spans="1:13" s="3" customFormat="1" ht="18" customHeight="1">
      <c r="A1269" s="33">
        <v>13</v>
      </c>
      <c r="B1269" s="34">
        <v>0</v>
      </c>
      <c r="C1269" s="34">
        <v>0</v>
      </c>
      <c r="D1269" s="34">
        <v>1.5</v>
      </c>
      <c r="E1269" s="34">
        <v>0</v>
      </c>
      <c r="F1269" s="34"/>
      <c r="G1269" s="35">
        <v>31.8</v>
      </c>
      <c r="H1269" s="36">
        <v>0</v>
      </c>
      <c r="I1269" s="36">
        <v>1.6</v>
      </c>
      <c r="J1269" s="37"/>
      <c r="K1269" s="34">
        <v>36.299999999999997</v>
      </c>
      <c r="L1269" s="34">
        <v>0</v>
      </c>
      <c r="M1269" s="38">
        <v>0.6</v>
      </c>
    </row>
    <row r="1270" spans="1:13" s="3" customFormat="1" ht="18" customHeight="1">
      <c r="A1270" s="33">
        <v>14</v>
      </c>
      <c r="B1270" s="34">
        <v>0.7</v>
      </c>
      <c r="C1270" s="34">
        <v>0</v>
      </c>
      <c r="D1270" s="34">
        <v>1</v>
      </c>
      <c r="E1270" s="34">
        <v>24.3</v>
      </c>
      <c r="F1270" s="34">
        <v>1.8</v>
      </c>
      <c r="G1270" s="35">
        <v>1.5</v>
      </c>
      <c r="H1270" s="36">
        <v>12.5</v>
      </c>
      <c r="I1270" s="36">
        <v>0</v>
      </c>
      <c r="J1270" s="37"/>
      <c r="K1270" s="34">
        <v>2.2000000000000002</v>
      </c>
      <c r="L1270" s="34"/>
      <c r="M1270" s="38">
        <v>7</v>
      </c>
    </row>
    <row r="1271" spans="1:13" s="3" customFormat="1" ht="18" customHeight="1">
      <c r="A1271" s="33">
        <v>15</v>
      </c>
      <c r="B1271" s="34"/>
      <c r="C1271" s="34">
        <v>0.6</v>
      </c>
      <c r="D1271" s="34">
        <v>0</v>
      </c>
      <c r="E1271" s="34">
        <v>1.7</v>
      </c>
      <c r="F1271" s="34"/>
      <c r="G1271" s="35">
        <v>0</v>
      </c>
      <c r="H1271" s="36">
        <v>150.9</v>
      </c>
      <c r="I1271" s="36">
        <v>4.2</v>
      </c>
      <c r="J1271" s="37"/>
      <c r="K1271" s="34"/>
      <c r="L1271" s="34">
        <v>0.4</v>
      </c>
      <c r="M1271" s="38"/>
    </row>
    <row r="1272" spans="1:13" s="3" customFormat="1" ht="18" customHeight="1">
      <c r="A1272" s="33">
        <v>16</v>
      </c>
      <c r="B1272" s="34">
        <v>0</v>
      </c>
      <c r="C1272" s="34">
        <v>0</v>
      </c>
      <c r="D1272" s="34">
        <v>0</v>
      </c>
      <c r="E1272" s="34">
        <v>2.4</v>
      </c>
      <c r="F1272" s="34">
        <v>0</v>
      </c>
      <c r="G1272" s="35">
        <v>0.3</v>
      </c>
      <c r="H1272" s="36">
        <v>4.2</v>
      </c>
      <c r="I1272" s="36">
        <v>2.6</v>
      </c>
      <c r="J1272" s="37"/>
      <c r="K1272" s="34">
        <v>1.5</v>
      </c>
      <c r="L1272" s="34">
        <v>0</v>
      </c>
      <c r="M1272" s="38"/>
    </row>
    <row r="1273" spans="1:13" s="3" customFormat="1" ht="18" customHeight="1">
      <c r="A1273" s="33">
        <v>17</v>
      </c>
      <c r="B1273" s="34"/>
      <c r="C1273" s="34">
        <v>0</v>
      </c>
      <c r="D1273" s="34">
        <v>0.5</v>
      </c>
      <c r="E1273" s="34">
        <v>0</v>
      </c>
      <c r="F1273" s="34">
        <v>2</v>
      </c>
      <c r="G1273" s="35">
        <v>0</v>
      </c>
      <c r="H1273" s="36"/>
      <c r="I1273" s="36">
        <v>9.4</v>
      </c>
      <c r="J1273" s="37">
        <v>3.4</v>
      </c>
      <c r="K1273" s="34"/>
      <c r="L1273" s="34"/>
      <c r="M1273" s="38"/>
    </row>
    <row r="1274" spans="1:13" s="3" customFormat="1" ht="18" customHeight="1">
      <c r="A1274" s="33">
        <v>18</v>
      </c>
      <c r="B1274" s="34"/>
      <c r="C1274" s="34">
        <v>1.8</v>
      </c>
      <c r="D1274" s="34">
        <v>0</v>
      </c>
      <c r="E1274" s="34">
        <v>0</v>
      </c>
      <c r="F1274" s="34">
        <v>7.4</v>
      </c>
      <c r="G1274" s="35">
        <v>88.6</v>
      </c>
      <c r="H1274" s="36">
        <v>7.8</v>
      </c>
      <c r="I1274" s="36">
        <v>12.6</v>
      </c>
      <c r="J1274" s="37"/>
      <c r="K1274" s="34"/>
      <c r="L1274" s="34"/>
      <c r="M1274" s="38"/>
    </row>
    <row r="1275" spans="1:13" s="3" customFormat="1" ht="18" customHeight="1">
      <c r="A1275" s="33">
        <v>19</v>
      </c>
      <c r="B1275" s="34">
        <v>0</v>
      </c>
      <c r="C1275" s="34">
        <v>0.8</v>
      </c>
      <c r="D1275" s="34">
        <v>0</v>
      </c>
      <c r="E1275" s="34">
        <v>8.9</v>
      </c>
      <c r="F1275" s="34">
        <v>1</v>
      </c>
      <c r="G1275" s="35">
        <v>0</v>
      </c>
      <c r="H1275" s="36"/>
      <c r="I1275" s="36"/>
      <c r="J1275" s="37">
        <v>2.2999999999999998</v>
      </c>
      <c r="K1275" s="34"/>
      <c r="L1275" s="34"/>
      <c r="M1275" s="38"/>
    </row>
    <row r="1276" spans="1:13" s="3" customFormat="1" ht="18" customHeight="1">
      <c r="A1276" s="33">
        <v>20</v>
      </c>
      <c r="B1276" s="34">
        <v>2.4</v>
      </c>
      <c r="C1276" s="34">
        <v>0</v>
      </c>
      <c r="D1276" s="34">
        <v>0</v>
      </c>
      <c r="E1276" s="34">
        <v>4.5999999999999996</v>
      </c>
      <c r="F1276" s="34">
        <v>4.9000000000000004</v>
      </c>
      <c r="G1276" s="35">
        <v>18.899999999999999</v>
      </c>
      <c r="H1276" s="36"/>
      <c r="I1276" s="36"/>
      <c r="J1276" s="37">
        <v>6</v>
      </c>
      <c r="K1276" s="34">
        <v>17.3</v>
      </c>
      <c r="L1276" s="34"/>
      <c r="M1276" s="38"/>
    </row>
    <row r="1277" spans="1:13" s="3" customFormat="1" ht="18" customHeight="1">
      <c r="A1277" s="33">
        <v>21</v>
      </c>
      <c r="B1277" s="34">
        <v>0</v>
      </c>
      <c r="C1277" s="34">
        <v>0</v>
      </c>
      <c r="D1277" s="34"/>
      <c r="E1277" s="34">
        <v>3.5</v>
      </c>
      <c r="F1277" s="34">
        <v>56.2</v>
      </c>
      <c r="G1277" s="35"/>
      <c r="H1277" s="36"/>
      <c r="I1277" s="36"/>
      <c r="J1277" s="37"/>
      <c r="K1277" s="34">
        <v>8.8000000000000007</v>
      </c>
      <c r="L1277" s="34"/>
      <c r="M1277" s="38"/>
    </row>
    <row r="1278" spans="1:13" s="3" customFormat="1" ht="18" customHeight="1">
      <c r="A1278" s="33">
        <v>22</v>
      </c>
      <c r="B1278" s="34">
        <v>0</v>
      </c>
      <c r="C1278" s="34"/>
      <c r="D1278" s="34"/>
      <c r="E1278" s="34"/>
      <c r="F1278" s="34">
        <v>0.1</v>
      </c>
      <c r="G1278" s="35"/>
      <c r="H1278" s="36"/>
      <c r="I1278" s="36">
        <v>0</v>
      </c>
      <c r="J1278" s="37"/>
      <c r="K1278" s="34"/>
      <c r="L1278" s="34"/>
      <c r="M1278" s="38"/>
    </row>
    <row r="1279" spans="1:13" s="3" customFormat="1" ht="18" customHeight="1">
      <c r="A1279" s="33">
        <v>23</v>
      </c>
      <c r="B1279" s="34">
        <v>0</v>
      </c>
      <c r="C1279" s="34">
        <v>0</v>
      </c>
      <c r="D1279" s="34">
        <v>0</v>
      </c>
      <c r="E1279" s="34"/>
      <c r="F1279" s="34">
        <v>1.1000000000000001</v>
      </c>
      <c r="G1279" s="35">
        <v>0</v>
      </c>
      <c r="H1279" s="36">
        <v>20</v>
      </c>
      <c r="I1279" s="36"/>
      <c r="J1279" s="37"/>
      <c r="K1279" s="34">
        <v>3.4</v>
      </c>
      <c r="L1279" s="34"/>
      <c r="M1279" s="38"/>
    </row>
    <row r="1280" spans="1:13" s="3" customFormat="1" ht="18" customHeight="1">
      <c r="A1280" s="33">
        <v>24</v>
      </c>
      <c r="B1280" s="34">
        <v>0</v>
      </c>
      <c r="C1280" s="34">
        <v>2.6</v>
      </c>
      <c r="D1280" s="34">
        <v>0.3</v>
      </c>
      <c r="E1280" s="34"/>
      <c r="F1280" s="34">
        <v>38.1</v>
      </c>
      <c r="G1280" s="35">
        <v>26.3</v>
      </c>
      <c r="H1280" s="36">
        <v>0</v>
      </c>
      <c r="I1280" s="36"/>
      <c r="J1280" s="37"/>
      <c r="K1280" s="34"/>
      <c r="L1280" s="34">
        <v>2.2999999999999998</v>
      </c>
      <c r="M1280" s="38"/>
    </row>
    <row r="1281" spans="1:13" s="3" customFormat="1" ht="18" customHeight="1">
      <c r="A1281" s="33">
        <v>25</v>
      </c>
      <c r="B1281" s="34"/>
      <c r="C1281" s="34">
        <v>0</v>
      </c>
      <c r="D1281" s="34">
        <v>0.1</v>
      </c>
      <c r="E1281" s="34"/>
      <c r="F1281" s="34">
        <v>6.8</v>
      </c>
      <c r="G1281" s="35">
        <v>16.2</v>
      </c>
      <c r="H1281" s="36">
        <v>1</v>
      </c>
      <c r="I1281" s="36">
        <v>0</v>
      </c>
      <c r="J1281" s="37"/>
      <c r="K1281" s="34">
        <v>36.200000000000003</v>
      </c>
      <c r="L1281" s="34">
        <v>1.4</v>
      </c>
      <c r="M1281" s="38"/>
    </row>
    <row r="1282" spans="1:13" s="3" customFormat="1" ht="18" customHeight="1">
      <c r="A1282" s="33">
        <v>26</v>
      </c>
      <c r="B1282" s="34"/>
      <c r="C1282" s="34">
        <v>0</v>
      </c>
      <c r="D1282" s="34">
        <v>0</v>
      </c>
      <c r="E1282" s="34">
        <v>0.1</v>
      </c>
      <c r="F1282" s="34">
        <v>2.1</v>
      </c>
      <c r="G1282" s="35">
        <v>3.5</v>
      </c>
      <c r="H1282" s="36">
        <v>6.7</v>
      </c>
      <c r="I1282" s="36">
        <v>0.1</v>
      </c>
      <c r="J1282" s="37"/>
      <c r="K1282" s="34">
        <v>19.2</v>
      </c>
      <c r="L1282" s="34"/>
      <c r="M1282" s="38"/>
    </row>
    <row r="1283" spans="1:13" s="3" customFormat="1" ht="18" customHeight="1">
      <c r="A1283" s="33">
        <v>27</v>
      </c>
      <c r="B1283" s="34">
        <v>0.3</v>
      </c>
      <c r="C1283" s="34">
        <v>1</v>
      </c>
      <c r="D1283" s="34">
        <v>0.1</v>
      </c>
      <c r="E1283" s="34">
        <v>18.5</v>
      </c>
      <c r="F1283" s="34">
        <v>10.3</v>
      </c>
      <c r="G1283" s="35">
        <v>0</v>
      </c>
      <c r="H1283" s="36">
        <v>3.3</v>
      </c>
      <c r="I1283" s="36">
        <v>68.599999999999994</v>
      </c>
      <c r="J1283" s="37"/>
      <c r="K1283" s="34">
        <v>0</v>
      </c>
      <c r="L1283" s="34">
        <v>0.2</v>
      </c>
      <c r="M1283" s="38"/>
    </row>
    <row r="1284" spans="1:13" s="3" customFormat="1" ht="18" customHeight="1">
      <c r="A1284" s="33">
        <v>28</v>
      </c>
      <c r="B1284" s="34">
        <v>0</v>
      </c>
      <c r="C1284" s="34">
        <v>0</v>
      </c>
      <c r="D1284" s="34">
        <v>0.2</v>
      </c>
      <c r="E1284" s="34"/>
      <c r="F1284" s="34">
        <v>0</v>
      </c>
      <c r="G1284" s="35"/>
      <c r="H1284" s="36">
        <v>0</v>
      </c>
      <c r="I1284" s="36"/>
      <c r="J1284" s="37"/>
      <c r="K1284" s="34">
        <v>26.8</v>
      </c>
      <c r="L1284" s="34"/>
      <c r="M1284" s="38"/>
    </row>
    <row r="1285" spans="1:13" s="3" customFormat="1" ht="18" customHeight="1">
      <c r="A1285" s="33">
        <v>29</v>
      </c>
      <c r="B1285" s="34">
        <v>0</v>
      </c>
      <c r="C1285" s="34"/>
      <c r="D1285" s="34">
        <v>1.2</v>
      </c>
      <c r="E1285" s="34"/>
      <c r="F1285" s="34">
        <v>3</v>
      </c>
      <c r="G1285" s="35">
        <v>11.6</v>
      </c>
      <c r="H1285" s="36">
        <v>0.4</v>
      </c>
      <c r="I1285" s="36">
        <v>3.8</v>
      </c>
      <c r="J1285" s="37">
        <v>2.5</v>
      </c>
      <c r="K1285" s="34">
        <v>3.4</v>
      </c>
      <c r="L1285" s="34"/>
      <c r="M1285" s="38"/>
    </row>
    <row r="1286" spans="1:13" s="3" customFormat="1" ht="18" customHeight="1">
      <c r="A1286" s="33">
        <v>30</v>
      </c>
      <c r="B1286" s="34">
        <v>0.1</v>
      </c>
      <c r="C1286" s="34"/>
      <c r="D1286" s="34"/>
      <c r="E1286" s="34">
        <v>0</v>
      </c>
      <c r="F1286" s="34">
        <v>3.4</v>
      </c>
      <c r="G1286" s="35">
        <v>16.7</v>
      </c>
      <c r="H1286" s="36">
        <v>7.5</v>
      </c>
      <c r="I1286" s="36">
        <v>11</v>
      </c>
      <c r="J1286" s="37">
        <v>2.8</v>
      </c>
      <c r="K1286" s="34"/>
      <c r="L1286" s="34"/>
      <c r="M1286" s="38"/>
    </row>
    <row r="1287" spans="1:13" s="3" customFormat="1" ht="18" customHeight="1">
      <c r="A1287" s="39">
        <v>31</v>
      </c>
      <c r="B1287" s="40">
        <v>0</v>
      </c>
      <c r="C1287" s="40"/>
      <c r="D1287" s="40"/>
      <c r="E1287" s="40"/>
      <c r="F1287" s="40">
        <v>0</v>
      </c>
      <c r="G1287" s="41"/>
      <c r="H1287" s="42">
        <v>80.7</v>
      </c>
      <c r="I1287" s="42">
        <v>16.600000000000001</v>
      </c>
      <c r="J1287" s="43"/>
      <c r="K1287" s="40">
        <v>4.2</v>
      </c>
      <c r="L1287" s="40"/>
      <c r="M1287" s="44"/>
    </row>
    <row r="1288" spans="1:13" s="554" customFormat="1" ht="17.850000000000001" customHeight="1">
      <c r="A1288" s="550" t="s">
        <v>60</v>
      </c>
      <c r="B1288" s="551">
        <f t="shared" ref="B1288:M1288" si="0">SUM(B1257:B1287)</f>
        <v>25</v>
      </c>
      <c r="C1288" s="552">
        <f t="shared" si="0"/>
        <v>7.3000000000000007</v>
      </c>
      <c r="D1288" s="552">
        <f t="shared" si="0"/>
        <v>13.899999999999999</v>
      </c>
      <c r="E1288" s="552">
        <f t="shared" si="0"/>
        <v>67.2</v>
      </c>
      <c r="F1288" s="552">
        <f t="shared" si="0"/>
        <v>168.8</v>
      </c>
      <c r="G1288" s="552">
        <f t="shared" si="0"/>
        <v>283.3</v>
      </c>
      <c r="H1288" s="552">
        <f t="shared" si="0"/>
        <v>336.6</v>
      </c>
      <c r="I1288" s="552">
        <f t="shared" si="0"/>
        <v>166.2</v>
      </c>
      <c r="J1288" s="552">
        <f t="shared" si="0"/>
        <v>105.4</v>
      </c>
      <c r="K1288" s="552">
        <f t="shared" si="0"/>
        <v>210.4</v>
      </c>
      <c r="L1288" s="552">
        <f t="shared" si="0"/>
        <v>89.4</v>
      </c>
      <c r="M1288" s="553">
        <f t="shared" si="0"/>
        <v>83.1</v>
      </c>
    </row>
    <row r="1289" spans="1:13" s="554" customFormat="1" ht="17.850000000000001" customHeight="1">
      <c r="A1289" s="555" t="s">
        <v>84</v>
      </c>
      <c r="B1289" s="556">
        <f t="shared" ref="B1289:M1289" si="1">MAX(B1257:B1287)</f>
        <v>11.9</v>
      </c>
      <c r="C1289" s="557">
        <f t="shared" si="1"/>
        <v>2.6</v>
      </c>
      <c r="D1289" s="557">
        <f t="shared" si="1"/>
        <v>8.4</v>
      </c>
      <c r="E1289" s="557">
        <f t="shared" si="1"/>
        <v>24.3</v>
      </c>
      <c r="F1289" s="557">
        <f t="shared" si="1"/>
        <v>56.2</v>
      </c>
      <c r="G1289" s="557">
        <f t="shared" si="1"/>
        <v>88.6</v>
      </c>
      <c r="H1289" s="557">
        <f t="shared" si="1"/>
        <v>150.9</v>
      </c>
      <c r="I1289" s="557">
        <f t="shared" si="1"/>
        <v>68.599999999999994</v>
      </c>
      <c r="J1289" s="557">
        <f t="shared" si="1"/>
        <v>41.6</v>
      </c>
      <c r="K1289" s="557">
        <f t="shared" si="1"/>
        <v>36.299999999999997</v>
      </c>
      <c r="L1289" s="557">
        <f t="shared" si="1"/>
        <v>34</v>
      </c>
      <c r="M1289" s="558">
        <f t="shared" si="1"/>
        <v>32.799999999999997</v>
      </c>
    </row>
    <row r="1290" spans="1:13" s="554" customFormat="1" ht="17.850000000000001" customHeight="1">
      <c r="A1290" s="555" t="s">
        <v>59</v>
      </c>
      <c r="B1290" s="559">
        <f t="shared" ref="B1290:M1290" si="2">MATCH(B1289,(B1257:B1287),0)</f>
        <v>12</v>
      </c>
      <c r="C1290" s="560">
        <f t="shared" si="2"/>
        <v>24</v>
      </c>
      <c r="D1290" s="560">
        <f t="shared" si="2"/>
        <v>3</v>
      </c>
      <c r="E1290" s="560">
        <f t="shared" si="2"/>
        <v>14</v>
      </c>
      <c r="F1290" s="560">
        <f t="shared" si="2"/>
        <v>21</v>
      </c>
      <c r="G1290" s="560">
        <f t="shared" si="2"/>
        <v>18</v>
      </c>
      <c r="H1290" s="560">
        <f t="shared" si="2"/>
        <v>15</v>
      </c>
      <c r="I1290" s="560">
        <f t="shared" si="2"/>
        <v>27</v>
      </c>
      <c r="J1290" s="560">
        <f t="shared" si="2"/>
        <v>1</v>
      </c>
      <c r="K1290" s="560">
        <f t="shared" si="2"/>
        <v>13</v>
      </c>
      <c r="L1290" s="560">
        <f t="shared" si="2"/>
        <v>6</v>
      </c>
      <c r="M1290" s="561">
        <f t="shared" si="2"/>
        <v>5</v>
      </c>
    </row>
    <row r="1291" spans="1:13" s="554" customFormat="1" ht="17.850000000000001" customHeight="1">
      <c r="A1291" s="562" t="s">
        <v>86</v>
      </c>
      <c r="B1291" s="563">
        <f t="shared" ref="B1291:M1291" si="3">COUNTIF(B1257:B1287, "&gt;0.0")</f>
        <v>7</v>
      </c>
      <c r="C1291" s="564">
        <f t="shared" si="3"/>
        <v>7</v>
      </c>
      <c r="D1291" s="564">
        <f t="shared" si="3"/>
        <v>10</v>
      </c>
      <c r="E1291" s="564">
        <f t="shared" si="3"/>
        <v>12</v>
      </c>
      <c r="F1291" s="564">
        <f t="shared" si="3"/>
        <v>19</v>
      </c>
      <c r="G1291" s="564">
        <f t="shared" si="3"/>
        <v>15</v>
      </c>
      <c r="H1291" s="564">
        <f t="shared" si="3"/>
        <v>16</v>
      </c>
      <c r="I1291" s="564">
        <f t="shared" si="3"/>
        <v>17</v>
      </c>
      <c r="J1291" s="564">
        <f t="shared" si="3"/>
        <v>12</v>
      </c>
      <c r="K1291" s="564">
        <f t="shared" si="3"/>
        <v>14</v>
      </c>
      <c r="L1291" s="564">
        <f t="shared" si="3"/>
        <v>10</v>
      </c>
      <c r="M1291" s="565">
        <f t="shared" si="3"/>
        <v>6</v>
      </c>
    </row>
    <row r="1292" spans="1:13" s="554" customFormat="1" ht="17.850000000000001" customHeight="1">
      <c r="A1292" s="566" t="s">
        <v>62</v>
      </c>
      <c r="B1292" s="567" t="s">
        <v>87</v>
      </c>
      <c r="C1292" s="567"/>
      <c r="D1292" s="567"/>
      <c r="E1292" s="567"/>
      <c r="F1292" s="568">
        <f>MAX(B1289:M1289)</f>
        <v>150.9</v>
      </c>
      <c r="G1292" s="569" t="s">
        <v>85</v>
      </c>
      <c r="H1292" s="570" t="s">
        <v>59</v>
      </c>
      <c r="I1292" s="571">
        <f>HLOOKUP(F1292,B1289:M1290,2,FALSE)</f>
        <v>15</v>
      </c>
      <c r="J1292" s="571" t="s">
        <v>64</v>
      </c>
      <c r="K1292" s="572" t="str">
        <f>MID("I   II  III IV  V   VI  VII VIII IX  X   XI  XII ",(MATCH(F1292,B1289:M1289,0)-1)*4+1,4)</f>
        <v xml:space="preserve">VII </v>
      </c>
      <c r="L1292" s="567"/>
      <c r="M1292" s="573"/>
    </row>
    <row r="1293" spans="1:13" s="554" customFormat="1" ht="17.850000000000001" customHeight="1">
      <c r="A1293" s="574" t="s">
        <v>65</v>
      </c>
      <c r="B1293" s="575" t="s">
        <v>88</v>
      </c>
      <c r="C1293" s="576"/>
      <c r="D1293" s="576"/>
      <c r="E1293" s="575"/>
      <c r="F1293" s="577">
        <f>SUM(B1257:M1287)</f>
        <v>1556.599999999999</v>
      </c>
      <c r="G1293" s="578" t="s">
        <v>85</v>
      </c>
      <c r="H1293" s="579" t="s">
        <v>89</v>
      </c>
      <c r="I1293" s="575"/>
      <c r="J1293" s="580"/>
      <c r="K1293" s="581">
        <f>SUM(B1291:M1291)</f>
        <v>145</v>
      </c>
      <c r="L1293" s="575" t="s">
        <v>90</v>
      </c>
      <c r="M1293" s="582"/>
    </row>
    <row r="1294" spans="1:13" s="3" customFormat="1" ht="18" customHeight="1">
      <c r="A1294" s="16">
        <v>2000</v>
      </c>
      <c r="B1294" s="16"/>
      <c r="C1294" s="16"/>
      <c r="D1294" s="17"/>
      <c r="E1294" s="18"/>
      <c r="F1294" s="19"/>
      <c r="G1294" s="19"/>
      <c r="H1294" s="19"/>
      <c r="I1294" s="19"/>
      <c r="J1294" s="19"/>
      <c r="K1294" s="20"/>
      <c r="L1294" s="21"/>
      <c r="M1294" s="22"/>
    </row>
    <row r="1295" spans="1:13" s="3" customFormat="1" ht="18" customHeight="1">
      <c r="A1295" s="23" t="s">
        <v>16</v>
      </c>
      <c r="B1295" s="24" t="s">
        <v>2</v>
      </c>
      <c r="C1295" s="25" t="s">
        <v>3</v>
      </c>
      <c r="D1295" s="24" t="s">
        <v>4</v>
      </c>
      <c r="E1295" s="24" t="s">
        <v>5</v>
      </c>
      <c r="F1295" s="24" t="s">
        <v>6</v>
      </c>
      <c r="G1295" s="24" t="s">
        <v>7</v>
      </c>
      <c r="H1295" s="24" t="s">
        <v>8</v>
      </c>
      <c r="I1295" s="24" t="s">
        <v>9</v>
      </c>
      <c r="J1295" s="24" t="s">
        <v>10</v>
      </c>
      <c r="K1295" s="24" t="s">
        <v>11</v>
      </c>
      <c r="L1295" s="24" t="s">
        <v>12</v>
      </c>
      <c r="M1295" s="26" t="s">
        <v>13</v>
      </c>
    </row>
    <row r="1296" spans="1:13" s="3" customFormat="1" ht="18" customHeight="1">
      <c r="A1296" s="27">
        <v>1</v>
      </c>
      <c r="B1296" s="28">
        <v>0</v>
      </c>
      <c r="C1296" s="28"/>
      <c r="D1296" s="28">
        <v>1.1000000000000001</v>
      </c>
      <c r="E1296" s="28"/>
      <c r="F1296" s="28"/>
      <c r="G1296" s="29">
        <v>2.6</v>
      </c>
      <c r="H1296" s="30"/>
      <c r="I1296" s="30">
        <v>2.4</v>
      </c>
      <c r="J1296" s="31">
        <v>0</v>
      </c>
      <c r="K1296" s="28">
        <v>0.7</v>
      </c>
      <c r="L1296" s="28">
        <v>0</v>
      </c>
      <c r="M1296" s="32">
        <v>0</v>
      </c>
    </row>
    <row r="1297" spans="1:13" s="3" customFormat="1" ht="18" customHeight="1">
      <c r="A1297" s="33">
        <v>2</v>
      </c>
      <c r="B1297" s="34">
        <v>0</v>
      </c>
      <c r="C1297" s="34">
        <v>0</v>
      </c>
      <c r="D1297" s="34">
        <v>0.2</v>
      </c>
      <c r="E1297" s="34"/>
      <c r="F1297" s="34"/>
      <c r="G1297" s="35">
        <v>11</v>
      </c>
      <c r="H1297" s="36">
        <v>0</v>
      </c>
      <c r="I1297" s="36">
        <v>3.9</v>
      </c>
      <c r="J1297" s="37">
        <v>0</v>
      </c>
      <c r="K1297" s="34"/>
      <c r="L1297" s="34">
        <v>0</v>
      </c>
      <c r="M1297" s="38">
        <v>0</v>
      </c>
    </row>
    <row r="1298" spans="1:13" s="3" customFormat="1" ht="18" customHeight="1">
      <c r="A1298" s="33">
        <v>3</v>
      </c>
      <c r="B1298" s="34">
        <v>0</v>
      </c>
      <c r="C1298" s="34">
        <v>0</v>
      </c>
      <c r="D1298" s="34">
        <v>0.1</v>
      </c>
      <c r="E1298" s="34"/>
      <c r="F1298" s="34"/>
      <c r="G1298" s="35">
        <v>18</v>
      </c>
      <c r="H1298" s="36">
        <v>0</v>
      </c>
      <c r="I1298" s="36">
        <v>0</v>
      </c>
      <c r="J1298" s="37">
        <v>0</v>
      </c>
      <c r="K1298" s="34"/>
      <c r="L1298" s="34">
        <v>0</v>
      </c>
      <c r="M1298" s="38">
        <v>0</v>
      </c>
    </row>
    <row r="1299" spans="1:13" s="3" customFormat="1" ht="18" customHeight="1">
      <c r="A1299" s="33">
        <v>4</v>
      </c>
      <c r="B1299" s="34">
        <v>0</v>
      </c>
      <c r="C1299" s="34">
        <v>0</v>
      </c>
      <c r="D1299" s="34">
        <v>0.5</v>
      </c>
      <c r="E1299" s="34">
        <v>0</v>
      </c>
      <c r="F1299" s="34"/>
      <c r="G1299" s="35">
        <v>0</v>
      </c>
      <c r="H1299" s="36"/>
      <c r="I1299" s="36">
        <v>49.6</v>
      </c>
      <c r="J1299" s="37">
        <v>0</v>
      </c>
      <c r="K1299" s="34">
        <v>74.099999999999994</v>
      </c>
      <c r="L1299" s="34">
        <v>0</v>
      </c>
      <c r="M1299" s="38">
        <v>0</v>
      </c>
    </row>
    <row r="1300" spans="1:13" s="3" customFormat="1" ht="18" customHeight="1">
      <c r="A1300" s="33">
        <v>5</v>
      </c>
      <c r="B1300" s="34">
        <v>0</v>
      </c>
      <c r="C1300" s="34">
        <v>0.3</v>
      </c>
      <c r="D1300" s="34">
        <v>0</v>
      </c>
      <c r="E1300" s="34">
        <v>0.6</v>
      </c>
      <c r="F1300" s="34"/>
      <c r="G1300" s="35"/>
      <c r="H1300" s="36"/>
      <c r="I1300" s="36"/>
      <c r="J1300" s="37">
        <v>0</v>
      </c>
      <c r="K1300" s="34"/>
      <c r="L1300" s="34">
        <v>0</v>
      </c>
      <c r="M1300" s="38">
        <v>0</v>
      </c>
    </row>
    <row r="1301" spans="1:13" s="3" customFormat="1" ht="18" customHeight="1">
      <c r="A1301" s="33">
        <v>6</v>
      </c>
      <c r="B1301" s="34">
        <v>0</v>
      </c>
      <c r="C1301" s="34"/>
      <c r="D1301" s="34">
        <v>0</v>
      </c>
      <c r="E1301" s="34"/>
      <c r="F1301" s="34">
        <v>0.9</v>
      </c>
      <c r="G1301" s="35"/>
      <c r="H1301" s="36">
        <v>0</v>
      </c>
      <c r="I1301" s="36">
        <v>3</v>
      </c>
      <c r="J1301" s="37"/>
      <c r="K1301" s="34">
        <v>0</v>
      </c>
      <c r="L1301" s="34">
        <v>0</v>
      </c>
      <c r="M1301" s="38">
        <v>0</v>
      </c>
    </row>
    <row r="1302" spans="1:13" s="3" customFormat="1" ht="18" customHeight="1">
      <c r="A1302" s="33">
        <v>7</v>
      </c>
      <c r="B1302" s="34">
        <v>0.3</v>
      </c>
      <c r="C1302" s="34"/>
      <c r="D1302" s="34"/>
      <c r="E1302" s="34">
        <v>0</v>
      </c>
      <c r="F1302" s="34">
        <v>0</v>
      </c>
      <c r="G1302" s="35">
        <v>2</v>
      </c>
      <c r="H1302" s="36"/>
      <c r="I1302" s="36">
        <v>14.5</v>
      </c>
      <c r="J1302" s="37">
        <v>6</v>
      </c>
      <c r="K1302" s="34">
        <v>0</v>
      </c>
      <c r="L1302" s="34">
        <v>0</v>
      </c>
      <c r="M1302" s="38">
        <v>0</v>
      </c>
    </row>
    <row r="1303" spans="1:13" s="3" customFormat="1" ht="18" customHeight="1">
      <c r="A1303" s="33">
        <v>8</v>
      </c>
      <c r="B1303" s="34">
        <v>0</v>
      </c>
      <c r="C1303" s="34"/>
      <c r="D1303" s="34"/>
      <c r="E1303" s="34">
        <v>2.6</v>
      </c>
      <c r="F1303" s="34">
        <v>0</v>
      </c>
      <c r="G1303" s="35">
        <v>0</v>
      </c>
      <c r="H1303" s="36">
        <v>28.1</v>
      </c>
      <c r="I1303" s="36">
        <v>3.5</v>
      </c>
      <c r="J1303" s="37"/>
      <c r="K1303" s="34">
        <v>0</v>
      </c>
      <c r="L1303" s="34">
        <v>0</v>
      </c>
      <c r="M1303" s="38"/>
    </row>
    <row r="1304" spans="1:13" s="3" customFormat="1" ht="18" customHeight="1">
      <c r="A1304" s="33">
        <v>9</v>
      </c>
      <c r="B1304" s="34">
        <v>0</v>
      </c>
      <c r="C1304" s="34"/>
      <c r="D1304" s="34">
        <v>8.8000000000000007</v>
      </c>
      <c r="E1304" s="34">
        <v>0</v>
      </c>
      <c r="F1304" s="34">
        <v>0</v>
      </c>
      <c r="G1304" s="35"/>
      <c r="H1304" s="36">
        <v>19.2</v>
      </c>
      <c r="I1304" s="36"/>
      <c r="J1304" s="37">
        <v>0</v>
      </c>
      <c r="K1304" s="34">
        <v>0</v>
      </c>
      <c r="L1304" s="34">
        <v>0</v>
      </c>
      <c r="M1304" s="38">
        <v>0</v>
      </c>
    </row>
    <row r="1305" spans="1:13" s="3" customFormat="1" ht="18" customHeight="1">
      <c r="A1305" s="33">
        <v>10</v>
      </c>
      <c r="B1305" s="34">
        <v>0</v>
      </c>
      <c r="C1305" s="34"/>
      <c r="D1305" s="34">
        <v>5.4</v>
      </c>
      <c r="E1305" s="34">
        <v>2.4</v>
      </c>
      <c r="F1305" s="34">
        <v>0.2</v>
      </c>
      <c r="G1305" s="35"/>
      <c r="H1305" s="36">
        <v>0.1</v>
      </c>
      <c r="I1305" s="36">
        <v>0</v>
      </c>
      <c r="J1305" s="37">
        <v>2.2000000000000002</v>
      </c>
      <c r="K1305" s="34">
        <v>0</v>
      </c>
      <c r="L1305" s="34">
        <v>0</v>
      </c>
      <c r="M1305" s="38">
        <v>0</v>
      </c>
    </row>
    <row r="1306" spans="1:13" s="3" customFormat="1" ht="18" customHeight="1">
      <c r="A1306" s="33">
        <v>11</v>
      </c>
      <c r="B1306" s="34"/>
      <c r="C1306" s="34">
        <v>0.1</v>
      </c>
      <c r="D1306" s="34">
        <v>7</v>
      </c>
      <c r="E1306" s="34">
        <v>5.3</v>
      </c>
      <c r="F1306" s="34"/>
      <c r="G1306" s="35">
        <v>4</v>
      </c>
      <c r="H1306" s="36">
        <v>10.3</v>
      </c>
      <c r="I1306" s="36">
        <v>0</v>
      </c>
      <c r="J1306" s="37">
        <v>0.3</v>
      </c>
      <c r="K1306" s="34">
        <v>0</v>
      </c>
      <c r="L1306" s="34"/>
      <c r="M1306" s="38">
        <v>0</v>
      </c>
    </row>
    <row r="1307" spans="1:13" s="3" customFormat="1" ht="18" customHeight="1">
      <c r="A1307" s="33">
        <v>12</v>
      </c>
      <c r="B1307" s="34"/>
      <c r="C1307" s="34">
        <v>0</v>
      </c>
      <c r="D1307" s="34">
        <v>0</v>
      </c>
      <c r="E1307" s="34">
        <v>0.1</v>
      </c>
      <c r="F1307" s="34">
        <v>19.399999999999999</v>
      </c>
      <c r="G1307" s="35">
        <v>26.2</v>
      </c>
      <c r="H1307" s="36">
        <v>70.099999999999994</v>
      </c>
      <c r="I1307" s="36">
        <v>0</v>
      </c>
      <c r="J1307" s="37">
        <v>0</v>
      </c>
      <c r="K1307" s="34">
        <v>0</v>
      </c>
      <c r="L1307" s="34"/>
      <c r="M1307" s="38"/>
    </row>
    <row r="1308" spans="1:13" s="3" customFormat="1" ht="18" customHeight="1">
      <c r="A1308" s="33">
        <v>13</v>
      </c>
      <c r="B1308" s="34">
        <v>0</v>
      </c>
      <c r="C1308" s="34">
        <v>0</v>
      </c>
      <c r="D1308" s="34">
        <v>0.3</v>
      </c>
      <c r="E1308" s="34">
        <v>6.5</v>
      </c>
      <c r="F1308" s="34">
        <v>0</v>
      </c>
      <c r="G1308" s="35">
        <v>3.4</v>
      </c>
      <c r="H1308" s="36">
        <v>6.1</v>
      </c>
      <c r="I1308" s="36">
        <v>0</v>
      </c>
      <c r="J1308" s="37"/>
      <c r="K1308" s="34">
        <v>0</v>
      </c>
      <c r="L1308" s="34"/>
      <c r="M1308" s="38"/>
    </row>
    <row r="1309" spans="1:13" s="3" customFormat="1" ht="18" customHeight="1">
      <c r="A1309" s="33">
        <v>14</v>
      </c>
      <c r="B1309" s="34">
        <v>0</v>
      </c>
      <c r="C1309" s="34">
        <v>0</v>
      </c>
      <c r="D1309" s="34">
        <v>0</v>
      </c>
      <c r="E1309" s="34">
        <v>0</v>
      </c>
      <c r="F1309" s="34">
        <v>0.4</v>
      </c>
      <c r="G1309" s="35">
        <v>0</v>
      </c>
      <c r="H1309" s="36"/>
      <c r="I1309" s="36"/>
      <c r="J1309" s="37">
        <v>0</v>
      </c>
      <c r="K1309" s="34">
        <v>17.8</v>
      </c>
      <c r="L1309" s="34"/>
      <c r="M1309" s="38"/>
    </row>
    <row r="1310" spans="1:13" s="3" customFormat="1" ht="18" customHeight="1">
      <c r="A1310" s="33">
        <v>15</v>
      </c>
      <c r="B1310" s="34"/>
      <c r="C1310" s="34"/>
      <c r="D1310" s="34">
        <v>0.2</v>
      </c>
      <c r="E1310" s="34">
        <v>6.8</v>
      </c>
      <c r="F1310" s="34">
        <v>1.7</v>
      </c>
      <c r="G1310" s="35"/>
      <c r="H1310" s="36">
        <v>1</v>
      </c>
      <c r="I1310" s="36"/>
      <c r="J1310" s="37">
        <v>0</v>
      </c>
      <c r="K1310" s="34">
        <v>67.7</v>
      </c>
      <c r="L1310" s="34"/>
      <c r="M1310" s="38">
        <v>0</v>
      </c>
    </row>
    <row r="1311" spans="1:13" s="3" customFormat="1" ht="18" customHeight="1">
      <c r="A1311" s="33">
        <v>16</v>
      </c>
      <c r="B1311" s="34">
        <v>0.1</v>
      </c>
      <c r="C1311" s="34">
        <v>0.6</v>
      </c>
      <c r="D1311" s="34">
        <v>0.9</v>
      </c>
      <c r="E1311" s="34">
        <v>0</v>
      </c>
      <c r="F1311" s="34">
        <v>0</v>
      </c>
      <c r="G1311" s="35">
        <v>0.3</v>
      </c>
      <c r="H1311" s="36"/>
      <c r="I1311" s="36">
        <v>0.1</v>
      </c>
      <c r="J1311" s="37">
        <v>0</v>
      </c>
      <c r="K1311" s="34">
        <v>29.6</v>
      </c>
      <c r="L1311" s="34"/>
      <c r="M1311" s="38">
        <v>0</v>
      </c>
    </row>
    <row r="1312" spans="1:13" s="3" customFormat="1" ht="18" customHeight="1">
      <c r="A1312" s="33">
        <v>17</v>
      </c>
      <c r="B1312" s="34">
        <v>0</v>
      </c>
      <c r="C1312" s="34">
        <v>1.7</v>
      </c>
      <c r="D1312" s="34">
        <v>0.3</v>
      </c>
      <c r="E1312" s="34"/>
      <c r="F1312" s="34">
        <v>27.7</v>
      </c>
      <c r="G1312" s="35"/>
      <c r="H1312" s="36">
        <v>4.5</v>
      </c>
      <c r="I1312" s="36">
        <v>0.3</v>
      </c>
      <c r="J1312" s="37">
        <v>0</v>
      </c>
      <c r="K1312" s="34">
        <v>25.3</v>
      </c>
      <c r="L1312" s="34"/>
      <c r="M1312" s="38">
        <v>0</v>
      </c>
    </row>
    <row r="1313" spans="1:13" s="3" customFormat="1" ht="18" customHeight="1">
      <c r="A1313" s="33">
        <v>18</v>
      </c>
      <c r="B1313" s="34"/>
      <c r="C1313" s="34">
        <v>0.4</v>
      </c>
      <c r="D1313" s="34">
        <v>2.8</v>
      </c>
      <c r="E1313" s="34"/>
      <c r="F1313" s="34">
        <v>5.8</v>
      </c>
      <c r="G1313" s="35">
        <v>0</v>
      </c>
      <c r="H1313" s="36"/>
      <c r="I1313" s="36">
        <v>46.6</v>
      </c>
      <c r="J1313" s="37">
        <v>0</v>
      </c>
      <c r="K1313" s="34">
        <v>0</v>
      </c>
      <c r="L1313" s="34"/>
      <c r="M1313" s="38">
        <v>0</v>
      </c>
    </row>
    <row r="1314" spans="1:13" s="3" customFormat="1" ht="18" customHeight="1">
      <c r="A1314" s="33">
        <v>19</v>
      </c>
      <c r="B1314" s="34"/>
      <c r="C1314" s="34">
        <v>0.7</v>
      </c>
      <c r="D1314" s="34">
        <v>3.2</v>
      </c>
      <c r="E1314" s="34"/>
      <c r="F1314" s="34">
        <v>0</v>
      </c>
      <c r="G1314" s="35">
        <v>0</v>
      </c>
      <c r="H1314" s="36">
        <v>0.2</v>
      </c>
      <c r="I1314" s="36">
        <v>0</v>
      </c>
      <c r="J1314" s="37">
        <v>0</v>
      </c>
      <c r="K1314" s="34">
        <v>20.7</v>
      </c>
      <c r="L1314" s="34"/>
      <c r="M1314" s="38"/>
    </row>
    <row r="1315" spans="1:13" s="3" customFormat="1" ht="18" customHeight="1">
      <c r="A1315" s="33">
        <v>20</v>
      </c>
      <c r="B1315" s="34">
        <v>0.4</v>
      </c>
      <c r="C1315" s="34">
        <v>0.2</v>
      </c>
      <c r="D1315" s="34">
        <v>3.2</v>
      </c>
      <c r="E1315" s="34"/>
      <c r="F1315" s="34"/>
      <c r="G1315" s="35">
        <v>0</v>
      </c>
      <c r="H1315" s="36">
        <v>25</v>
      </c>
      <c r="I1315" s="36">
        <v>0</v>
      </c>
      <c r="J1315" s="37"/>
      <c r="K1315" s="34">
        <v>1.2</v>
      </c>
      <c r="L1315" s="34"/>
      <c r="M1315" s="38"/>
    </row>
    <row r="1316" spans="1:13" s="3" customFormat="1" ht="18" customHeight="1">
      <c r="A1316" s="33">
        <v>21</v>
      </c>
      <c r="B1316" s="34">
        <v>0.5</v>
      </c>
      <c r="C1316" s="34">
        <v>3.3</v>
      </c>
      <c r="D1316" s="34">
        <v>0</v>
      </c>
      <c r="E1316" s="34">
        <v>1.4</v>
      </c>
      <c r="F1316" s="34">
        <v>6.2</v>
      </c>
      <c r="G1316" s="35">
        <v>3.3</v>
      </c>
      <c r="H1316" s="36">
        <v>9</v>
      </c>
      <c r="I1316" s="36">
        <v>0</v>
      </c>
      <c r="J1316" s="37">
        <v>0</v>
      </c>
      <c r="K1316" s="34"/>
      <c r="L1316" s="34"/>
      <c r="M1316" s="38"/>
    </row>
    <row r="1317" spans="1:13" ht="17.850000000000001" customHeight="1">
      <c r="A1317" s="33">
        <v>22</v>
      </c>
      <c r="B1317" s="34">
        <v>0</v>
      </c>
      <c r="C1317" s="34">
        <v>3</v>
      </c>
      <c r="D1317" s="34">
        <v>0</v>
      </c>
      <c r="E1317" s="34">
        <v>0</v>
      </c>
      <c r="F1317" s="34">
        <v>0.5</v>
      </c>
      <c r="G1317" s="35"/>
      <c r="H1317" s="36">
        <v>32.200000000000003</v>
      </c>
      <c r="I1317" s="36">
        <v>28</v>
      </c>
      <c r="J1317" s="37">
        <v>0</v>
      </c>
      <c r="K1317" s="34">
        <v>0</v>
      </c>
      <c r="L1317" s="34">
        <v>0</v>
      </c>
      <c r="M1317" s="38"/>
    </row>
    <row r="1318" spans="1:13" ht="17.850000000000001" customHeight="1">
      <c r="A1318" s="33">
        <v>23</v>
      </c>
      <c r="B1318" s="34">
        <v>0</v>
      </c>
      <c r="C1318" s="34">
        <v>0.5</v>
      </c>
      <c r="D1318" s="34">
        <v>0</v>
      </c>
      <c r="E1318" s="34">
        <v>0</v>
      </c>
      <c r="F1318" s="34">
        <v>1.7</v>
      </c>
      <c r="G1318" s="35">
        <v>33.4</v>
      </c>
      <c r="H1318" s="36">
        <v>43.6</v>
      </c>
      <c r="I1318" s="36">
        <v>0.6</v>
      </c>
      <c r="J1318" s="37">
        <v>0</v>
      </c>
      <c r="K1318" s="34"/>
      <c r="L1318" s="34">
        <v>0</v>
      </c>
      <c r="M1318" s="38">
        <v>0</v>
      </c>
    </row>
    <row r="1319" spans="1:13" ht="17.850000000000001" customHeight="1">
      <c r="A1319" s="33">
        <v>24</v>
      </c>
      <c r="B1319" s="34">
        <v>1.2</v>
      </c>
      <c r="C1319" s="34">
        <v>0</v>
      </c>
      <c r="D1319" s="34">
        <v>0</v>
      </c>
      <c r="E1319" s="34"/>
      <c r="F1319" s="34">
        <v>0</v>
      </c>
      <c r="G1319" s="35">
        <v>30.8</v>
      </c>
      <c r="H1319" s="36">
        <v>4.5999999999999996</v>
      </c>
      <c r="I1319" s="36">
        <v>7.1</v>
      </c>
      <c r="J1319" s="37">
        <v>0</v>
      </c>
      <c r="K1319" s="34">
        <v>0</v>
      </c>
      <c r="L1319" s="34">
        <v>0</v>
      </c>
      <c r="M1319" s="38">
        <v>0</v>
      </c>
    </row>
    <row r="1320" spans="1:13" ht="17.850000000000001" customHeight="1">
      <c r="A1320" s="33">
        <v>25</v>
      </c>
      <c r="B1320" s="34"/>
      <c r="C1320" s="34">
        <v>0.5</v>
      </c>
      <c r="D1320" s="34">
        <v>0.5</v>
      </c>
      <c r="E1320" s="34">
        <v>36.5</v>
      </c>
      <c r="F1320" s="34">
        <v>0</v>
      </c>
      <c r="G1320" s="35">
        <v>3.2</v>
      </c>
      <c r="H1320" s="36">
        <v>0</v>
      </c>
      <c r="I1320" s="36">
        <v>1.4</v>
      </c>
      <c r="J1320" s="37"/>
      <c r="K1320" s="34">
        <v>0</v>
      </c>
      <c r="L1320" s="34">
        <v>0</v>
      </c>
      <c r="M1320" s="38"/>
    </row>
    <row r="1321" spans="1:13" ht="17.850000000000001" customHeight="1">
      <c r="A1321" s="33">
        <v>26</v>
      </c>
      <c r="B1321" s="34"/>
      <c r="C1321" s="34">
        <v>2.8</v>
      </c>
      <c r="D1321" s="34">
        <v>0</v>
      </c>
      <c r="E1321" s="34">
        <v>1.7</v>
      </c>
      <c r="F1321" s="34"/>
      <c r="G1321" s="35">
        <v>34.6</v>
      </c>
      <c r="H1321" s="36"/>
      <c r="I1321" s="36">
        <v>0</v>
      </c>
      <c r="J1321" s="37">
        <v>5.7</v>
      </c>
      <c r="K1321" s="34">
        <v>0</v>
      </c>
      <c r="L1321" s="34">
        <v>2.2000000000000002</v>
      </c>
      <c r="M1321" s="38">
        <v>0</v>
      </c>
    </row>
    <row r="1322" spans="1:13" ht="17.850000000000001" customHeight="1">
      <c r="A1322" s="33">
        <v>27</v>
      </c>
      <c r="B1322" s="34"/>
      <c r="C1322" s="34">
        <v>2.2999999999999998</v>
      </c>
      <c r="D1322" s="34"/>
      <c r="E1322" s="34">
        <v>84.8</v>
      </c>
      <c r="F1322" s="34"/>
      <c r="G1322" s="35">
        <v>10.4</v>
      </c>
      <c r="H1322" s="36"/>
      <c r="I1322" s="36">
        <v>0</v>
      </c>
      <c r="J1322" s="37">
        <v>2.7</v>
      </c>
      <c r="K1322" s="34"/>
      <c r="L1322" s="34">
        <v>0</v>
      </c>
      <c r="M1322" s="38">
        <v>0</v>
      </c>
    </row>
    <row r="1323" spans="1:13" ht="17.850000000000001" customHeight="1">
      <c r="A1323" s="33">
        <v>28</v>
      </c>
      <c r="B1323" s="34"/>
      <c r="C1323" s="34">
        <v>2.6</v>
      </c>
      <c r="D1323" s="34"/>
      <c r="E1323" s="34">
        <v>2.2999999999999998</v>
      </c>
      <c r="F1323" s="34"/>
      <c r="G1323" s="35">
        <v>3.9</v>
      </c>
      <c r="H1323" s="36">
        <v>0</v>
      </c>
      <c r="I1323" s="36">
        <v>32.9</v>
      </c>
      <c r="J1323" s="37">
        <v>11.8</v>
      </c>
      <c r="K1323" s="34">
        <v>0.8</v>
      </c>
      <c r="L1323" s="34">
        <v>0</v>
      </c>
      <c r="M1323" s="38">
        <v>0</v>
      </c>
    </row>
    <row r="1324" spans="1:13" ht="17.850000000000001" customHeight="1">
      <c r="A1324" s="33">
        <v>29</v>
      </c>
      <c r="B1324" s="34"/>
      <c r="C1324" s="34">
        <v>13.7</v>
      </c>
      <c r="D1324" s="34">
        <v>0</v>
      </c>
      <c r="E1324" s="34">
        <v>0.6</v>
      </c>
      <c r="F1324" s="34">
        <v>28.2</v>
      </c>
      <c r="G1324" s="35">
        <v>0</v>
      </c>
      <c r="H1324" s="36"/>
      <c r="I1324" s="36">
        <v>0</v>
      </c>
      <c r="J1324" s="37">
        <v>6.9</v>
      </c>
      <c r="K1324" s="34">
        <v>22.3</v>
      </c>
      <c r="L1324" s="34">
        <v>0</v>
      </c>
      <c r="M1324" s="38">
        <v>0</v>
      </c>
    </row>
    <row r="1325" spans="1:13" ht="17.850000000000001" customHeight="1">
      <c r="A1325" s="33">
        <v>30</v>
      </c>
      <c r="B1325" s="34">
        <v>0</v>
      </c>
      <c r="C1325" s="34"/>
      <c r="D1325" s="34">
        <v>0</v>
      </c>
      <c r="E1325" s="34"/>
      <c r="F1325" s="34">
        <v>11.9</v>
      </c>
      <c r="G1325" s="35"/>
      <c r="H1325" s="36"/>
      <c r="I1325" s="36">
        <v>0</v>
      </c>
      <c r="J1325" s="37">
        <v>12.4</v>
      </c>
      <c r="K1325" s="34"/>
      <c r="L1325" s="34">
        <v>0</v>
      </c>
      <c r="M1325" s="38"/>
    </row>
    <row r="1326" spans="1:13" ht="17.850000000000001" customHeight="1">
      <c r="A1326" s="39">
        <v>31</v>
      </c>
      <c r="B1326" s="40">
        <v>0</v>
      </c>
      <c r="C1326" s="40"/>
      <c r="D1326" s="40">
        <v>0.1</v>
      </c>
      <c r="E1326" s="40"/>
      <c r="F1326" s="40"/>
      <c r="G1326" s="41"/>
      <c r="H1326" s="42">
        <v>6.1</v>
      </c>
      <c r="I1326" s="42"/>
      <c r="J1326" s="43"/>
      <c r="K1326" s="40">
        <v>0.6</v>
      </c>
      <c r="L1326" s="40"/>
      <c r="M1326" s="44"/>
    </row>
    <row r="1327" spans="1:13" s="554" customFormat="1" ht="17.850000000000001" customHeight="1">
      <c r="A1327" s="550" t="s">
        <v>60</v>
      </c>
      <c r="B1327" s="551">
        <f t="shared" ref="B1327:M1327" si="4">SUM(B1296:B1326)</f>
        <v>2.5</v>
      </c>
      <c r="C1327" s="552">
        <f t="shared" si="4"/>
        <v>32.700000000000003</v>
      </c>
      <c r="D1327" s="552">
        <f t="shared" si="4"/>
        <v>34.6</v>
      </c>
      <c r="E1327" s="552">
        <f t="shared" si="4"/>
        <v>151.6</v>
      </c>
      <c r="F1327" s="552">
        <f t="shared" si="4"/>
        <v>104.60000000000001</v>
      </c>
      <c r="G1327" s="552">
        <f t="shared" si="4"/>
        <v>187.1</v>
      </c>
      <c r="H1327" s="552">
        <f t="shared" si="4"/>
        <v>260.10000000000002</v>
      </c>
      <c r="I1327" s="552">
        <f t="shared" si="4"/>
        <v>193.9</v>
      </c>
      <c r="J1327" s="552">
        <f t="shared" si="4"/>
        <v>48</v>
      </c>
      <c r="K1327" s="552">
        <f t="shared" si="4"/>
        <v>260.8</v>
      </c>
      <c r="L1327" s="552">
        <f t="shared" si="4"/>
        <v>2.2000000000000002</v>
      </c>
      <c r="M1327" s="553">
        <f t="shared" si="4"/>
        <v>0</v>
      </c>
    </row>
    <row r="1328" spans="1:13" s="554" customFormat="1" ht="17.850000000000001" customHeight="1">
      <c r="A1328" s="555" t="s">
        <v>84</v>
      </c>
      <c r="B1328" s="556">
        <f t="shared" ref="B1328:M1328" si="5">MAX(B1296:B1326)</f>
        <v>1.2</v>
      </c>
      <c r="C1328" s="557">
        <f t="shared" si="5"/>
        <v>13.7</v>
      </c>
      <c r="D1328" s="557">
        <f t="shared" si="5"/>
        <v>8.8000000000000007</v>
      </c>
      <c r="E1328" s="557">
        <f t="shared" si="5"/>
        <v>84.8</v>
      </c>
      <c r="F1328" s="557">
        <f t="shared" si="5"/>
        <v>28.2</v>
      </c>
      <c r="G1328" s="557">
        <f t="shared" si="5"/>
        <v>34.6</v>
      </c>
      <c r="H1328" s="557">
        <f t="shared" si="5"/>
        <v>70.099999999999994</v>
      </c>
      <c r="I1328" s="557">
        <f t="shared" si="5"/>
        <v>49.6</v>
      </c>
      <c r="J1328" s="557">
        <f t="shared" si="5"/>
        <v>12.4</v>
      </c>
      <c r="K1328" s="557">
        <f t="shared" si="5"/>
        <v>74.099999999999994</v>
      </c>
      <c r="L1328" s="557">
        <f t="shared" si="5"/>
        <v>2.2000000000000002</v>
      </c>
      <c r="M1328" s="558">
        <f t="shared" si="5"/>
        <v>0</v>
      </c>
    </row>
    <row r="1329" spans="1:13" s="554" customFormat="1" ht="17.850000000000001" customHeight="1">
      <c r="A1329" s="555" t="s">
        <v>59</v>
      </c>
      <c r="B1329" s="559">
        <f t="shared" ref="B1329:M1329" si="6">MATCH(B1328,(B1296:B1326),0)</f>
        <v>24</v>
      </c>
      <c r="C1329" s="560">
        <f t="shared" si="6"/>
        <v>29</v>
      </c>
      <c r="D1329" s="560">
        <f t="shared" si="6"/>
        <v>9</v>
      </c>
      <c r="E1329" s="560">
        <f t="shared" si="6"/>
        <v>27</v>
      </c>
      <c r="F1329" s="560">
        <f t="shared" si="6"/>
        <v>29</v>
      </c>
      <c r="G1329" s="560">
        <f t="shared" si="6"/>
        <v>26</v>
      </c>
      <c r="H1329" s="560">
        <f t="shared" si="6"/>
        <v>12</v>
      </c>
      <c r="I1329" s="560">
        <f t="shared" si="6"/>
        <v>4</v>
      </c>
      <c r="J1329" s="560">
        <f t="shared" si="6"/>
        <v>30</v>
      </c>
      <c r="K1329" s="560">
        <f t="shared" si="6"/>
        <v>4</v>
      </c>
      <c r="L1329" s="560">
        <f t="shared" si="6"/>
        <v>26</v>
      </c>
      <c r="M1329" s="561">
        <f t="shared" si="6"/>
        <v>1</v>
      </c>
    </row>
    <row r="1330" spans="1:13" s="554" customFormat="1" ht="17.850000000000001" customHeight="1">
      <c r="A1330" s="562" t="s">
        <v>86</v>
      </c>
      <c r="B1330" s="563">
        <f t="shared" ref="B1330:M1330" si="7">COUNTIF(B1296:B1326, "&gt;0.0")</f>
        <v>5</v>
      </c>
      <c r="C1330" s="564">
        <f t="shared" si="7"/>
        <v>15</v>
      </c>
      <c r="D1330" s="564">
        <f t="shared" si="7"/>
        <v>16</v>
      </c>
      <c r="E1330" s="564">
        <f t="shared" si="7"/>
        <v>13</v>
      </c>
      <c r="F1330" s="564">
        <f t="shared" si="7"/>
        <v>12</v>
      </c>
      <c r="G1330" s="564">
        <f t="shared" si="7"/>
        <v>15</v>
      </c>
      <c r="H1330" s="564">
        <f t="shared" si="7"/>
        <v>15</v>
      </c>
      <c r="I1330" s="564">
        <f t="shared" si="7"/>
        <v>14</v>
      </c>
      <c r="J1330" s="564">
        <f t="shared" si="7"/>
        <v>8</v>
      </c>
      <c r="K1330" s="564">
        <f t="shared" si="7"/>
        <v>11</v>
      </c>
      <c r="L1330" s="564">
        <f t="shared" si="7"/>
        <v>1</v>
      </c>
      <c r="M1330" s="565">
        <f t="shared" si="7"/>
        <v>0</v>
      </c>
    </row>
    <row r="1331" spans="1:13" s="554" customFormat="1" ht="17.850000000000001" customHeight="1">
      <c r="A1331" s="566" t="s">
        <v>62</v>
      </c>
      <c r="B1331" s="567" t="s">
        <v>87</v>
      </c>
      <c r="C1331" s="567"/>
      <c r="D1331" s="567"/>
      <c r="E1331" s="567"/>
      <c r="F1331" s="568">
        <f>MAX(B1328:M1328)</f>
        <v>84.8</v>
      </c>
      <c r="G1331" s="569" t="s">
        <v>85</v>
      </c>
      <c r="H1331" s="570" t="s">
        <v>59</v>
      </c>
      <c r="I1331" s="571">
        <f>HLOOKUP(F1331,B1328:M1329,2,FALSE)</f>
        <v>27</v>
      </c>
      <c r="J1331" s="571" t="s">
        <v>64</v>
      </c>
      <c r="K1331" s="572" t="str">
        <f>MID("I   II  III IV  V   VI  VII VIII IX  X   XI  XII ",(MATCH(F1331,B1328:M1328,0)-1)*4+1,4)</f>
        <v xml:space="preserve">IV  </v>
      </c>
      <c r="L1331" s="567"/>
      <c r="M1331" s="573"/>
    </row>
    <row r="1332" spans="1:13" s="554" customFormat="1" ht="17.850000000000001" customHeight="1">
      <c r="A1332" s="574" t="s">
        <v>65</v>
      </c>
      <c r="B1332" s="575" t="s">
        <v>88</v>
      </c>
      <c r="C1332" s="576"/>
      <c r="D1332" s="576"/>
      <c r="E1332" s="575"/>
      <c r="F1332" s="577">
        <f>SUM(B1296:M1326)</f>
        <v>1278.1000000000004</v>
      </c>
      <c r="G1332" s="578" t="s">
        <v>85</v>
      </c>
      <c r="H1332" s="579" t="s">
        <v>89</v>
      </c>
      <c r="I1332" s="575"/>
      <c r="J1332" s="580"/>
      <c r="K1332" s="581">
        <f>SUM(B1330:M1330)</f>
        <v>125</v>
      </c>
      <c r="L1332" s="575" t="s">
        <v>90</v>
      </c>
      <c r="M1332" s="582"/>
    </row>
    <row r="1333" spans="1:13" ht="17.850000000000001" customHeight="1">
      <c r="A1333" s="16">
        <v>2001</v>
      </c>
      <c r="B1333" s="16"/>
      <c r="C1333" s="16"/>
      <c r="D1333" s="17"/>
      <c r="E1333" s="18"/>
      <c r="F1333" s="19"/>
      <c r="G1333" s="19"/>
      <c r="H1333" s="19"/>
      <c r="I1333" s="19"/>
      <c r="J1333" s="19"/>
      <c r="K1333" s="20"/>
      <c r="L1333" s="21"/>
      <c r="M1333" s="22"/>
    </row>
    <row r="1334" spans="1:13" ht="17.850000000000001" customHeight="1">
      <c r="A1334" s="45" t="s">
        <v>16</v>
      </c>
      <c r="B1334" s="45" t="s">
        <v>2</v>
      </c>
      <c r="C1334" s="45" t="s">
        <v>3</v>
      </c>
      <c r="D1334" s="45" t="s">
        <v>4</v>
      </c>
      <c r="E1334" s="45" t="s">
        <v>5</v>
      </c>
      <c r="F1334" s="45" t="s">
        <v>6</v>
      </c>
      <c r="G1334" s="45" t="s">
        <v>7</v>
      </c>
      <c r="H1334" s="45" t="s">
        <v>8</v>
      </c>
      <c r="I1334" s="45" t="s">
        <v>9</v>
      </c>
      <c r="J1334" s="45" t="s">
        <v>10</v>
      </c>
      <c r="K1334" s="45" t="s">
        <v>11</v>
      </c>
      <c r="L1334" s="45" t="s">
        <v>12</v>
      </c>
      <c r="M1334" s="45" t="s">
        <v>13</v>
      </c>
    </row>
    <row r="1335" spans="1:13" ht="17.850000000000001" customHeight="1">
      <c r="A1335" s="45">
        <v>1</v>
      </c>
      <c r="B1335" s="45">
        <v>0</v>
      </c>
      <c r="C1335" s="45">
        <v>2.1</v>
      </c>
      <c r="D1335" s="45" t="s">
        <v>0</v>
      </c>
      <c r="E1335" s="45">
        <v>1.5</v>
      </c>
      <c r="F1335" s="45">
        <v>3.3</v>
      </c>
      <c r="G1335" s="45">
        <v>2.8</v>
      </c>
      <c r="H1335" s="45">
        <v>0</v>
      </c>
      <c r="I1335" s="45">
        <v>0.1</v>
      </c>
      <c r="J1335" s="45">
        <v>10.7</v>
      </c>
      <c r="K1335" s="45">
        <v>0</v>
      </c>
      <c r="L1335" s="45">
        <v>0</v>
      </c>
      <c r="M1335" s="45">
        <v>0</v>
      </c>
    </row>
    <row r="1336" spans="1:13" ht="17.850000000000001" customHeight="1">
      <c r="A1336" s="45">
        <v>2</v>
      </c>
      <c r="B1336" s="45">
        <v>0</v>
      </c>
      <c r="C1336" s="45">
        <v>1.2</v>
      </c>
      <c r="D1336" s="45" t="s">
        <v>0</v>
      </c>
      <c r="E1336" s="45" t="s">
        <v>0</v>
      </c>
      <c r="F1336" s="45">
        <v>0</v>
      </c>
      <c r="G1336" s="45">
        <v>35.700000000000003</v>
      </c>
      <c r="H1336" s="45">
        <v>4.7</v>
      </c>
      <c r="I1336" s="45">
        <v>42.5</v>
      </c>
      <c r="J1336" s="45">
        <v>0.2</v>
      </c>
      <c r="K1336" s="45">
        <v>0</v>
      </c>
      <c r="L1336" s="45">
        <v>0</v>
      </c>
      <c r="M1336" s="45">
        <v>0</v>
      </c>
    </row>
    <row r="1337" spans="1:13" ht="17.850000000000001" customHeight="1">
      <c r="A1337" s="45">
        <v>3</v>
      </c>
      <c r="B1337" s="45">
        <v>3</v>
      </c>
      <c r="C1337" s="45">
        <v>1</v>
      </c>
      <c r="D1337" s="45">
        <v>1.4</v>
      </c>
      <c r="E1337" s="45" t="s">
        <v>0</v>
      </c>
      <c r="F1337" s="45">
        <v>0.3</v>
      </c>
      <c r="G1337" s="45">
        <v>6.3</v>
      </c>
      <c r="H1337" s="45">
        <v>21.6</v>
      </c>
      <c r="I1337" s="45">
        <v>169.8</v>
      </c>
      <c r="J1337" s="45">
        <v>0</v>
      </c>
      <c r="K1337" s="45">
        <v>23.1</v>
      </c>
      <c r="L1337" s="45">
        <v>0</v>
      </c>
      <c r="M1337" s="45">
        <v>0</v>
      </c>
    </row>
    <row r="1338" spans="1:13" ht="17.850000000000001" customHeight="1">
      <c r="A1338" s="45">
        <v>4</v>
      </c>
      <c r="B1338" s="45">
        <v>1.4</v>
      </c>
      <c r="C1338" s="45">
        <v>0</v>
      </c>
      <c r="D1338" s="45" t="s">
        <v>0</v>
      </c>
      <c r="E1338" s="45">
        <v>0.8</v>
      </c>
      <c r="F1338" s="45">
        <v>0.1</v>
      </c>
      <c r="G1338" s="45">
        <v>0.3</v>
      </c>
      <c r="H1338" s="45">
        <v>94.1</v>
      </c>
      <c r="I1338" s="45">
        <v>136.69999999999999</v>
      </c>
      <c r="J1338" s="45">
        <v>0</v>
      </c>
      <c r="K1338" s="45">
        <v>14.5</v>
      </c>
      <c r="L1338" s="45">
        <v>0</v>
      </c>
      <c r="M1338" s="45">
        <v>0</v>
      </c>
    </row>
    <row r="1339" spans="1:13" ht="17.850000000000001" customHeight="1">
      <c r="A1339" s="45">
        <v>5</v>
      </c>
      <c r="B1339" s="45">
        <v>0</v>
      </c>
      <c r="C1339" s="45">
        <v>0</v>
      </c>
      <c r="D1339" s="45" t="s">
        <v>0</v>
      </c>
      <c r="E1339" s="45">
        <v>10.8</v>
      </c>
      <c r="F1339" s="45">
        <v>0</v>
      </c>
      <c r="G1339" s="45">
        <v>73.599999999999994</v>
      </c>
      <c r="H1339" s="45">
        <v>64</v>
      </c>
      <c r="I1339" s="45">
        <v>1.4</v>
      </c>
      <c r="J1339" s="45">
        <v>0</v>
      </c>
      <c r="K1339" s="45">
        <v>4</v>
      </c>
      <c r="L1339" s="45">
        <v>3.4</v>
      </c>
      <c r="M1339" s="45">
        <v>0</v>
      </c>
    </row>
    <row r="1340" spans="1:13" ht="17.850000000000001" customHeight="1">
      <c r="A1340" s="45">
        <v>6</v>
      </c>
      <c r="B1340" s="45">
        <v>0</v>
      </c>
      <c r="C1340" s="45">
        <v>1.3</v>
      </c>
      <c r="D1340" s="45">
        <v>0.2</v>
      </c>
      <c r="E1340" s="45">
        <v>3.6</v>
      </c>
      <c r="F1340" s="45" t="s">
        <v>0</v>
      </c>
      <c r="G1340" s="45">
        <v>32.4</v>
      </c>
      <c r="H1340" s="45" t="s">
        <v>0</v>
      </c>
      <c r="I1340" s="45">
        <v>9.6</v>
      </c>
      <c r="J1340" s="45">
        <v>0</v>
      </c>
      <c r="K1340" s="45">
        <v>0</v>
      </c>
      <c r="L1340" s="45">
        <v>4.8</v>
      </c>
      <c r="M1340" s="45">
        <v>9.1999999999999993</v>
      </c>
    </row>
    <row r="1341" spans="1:13" ht="17.850000000000001" customHeight="1">
      <c r="A1341" s="45">
        <v>7</v>
      </c>
      <c r="B1341" s="45" t="s">
        <v>0</v>
      </c>
      <c r="C1341" s="45">
        <v>2.5</v>
      </c>
      <c r="D1341" s="45">
        <v>2.2000000000000002</v>
      </c>
      <c r="E1341" s="45">
        <v>1.2</v>
      </c>
      <c r="F1341" s="45" t="s">
        <v>0</v>
      </c>
      <c r="G1341" s="45">
        <v>0.3</v>
      </c>
      <c r="H1341" s="45">
        <v>0</v>
      </c>
      <c r="I1341" s="45">
        <v>0</v>
      </c>
      <c r="J1341" s="45">
        <v>0</v>
      </c>
      <c r="K1341" s="45">
        <v>0</v>
      </c>
      <c r="L1341" s="45" t="s">
        <v>0</v>
      </c>
      <c r="M1341" s="45">
        <v>8.1999999999999993</v>
      </c>
    </row>
    <row r="1342" spans="1:13" ht="17.850000000000001" customHeight="1">
      <c r="A1342" s="45">
        <v>8</v>
      </c>
      <c r="B1342" s="45">
        <v>0</v>
      </c>
      <c r="C1342" s="45">
        <v>0</v>
      </c>
      <c r="D1342" s="45">
        <v>27.1</v>
      </c>
      <c r="E1342" s="45">
        <v>0.4</v>
      </c>
      <c r="F1342" s="45">
        <v>5.9</v>
      </c>
      <c r="G1342" s="45" t="s">
        <v>0</v>
      </c>
      <c r="H1342" s="45">
        <v>19.600000000000001</v>
      </c>
      <c r="I1342" s="45">
        <v>0</v>
      </c>
      <c r="J1342" s="45">
        <v>0</v>
      </c>
      <c r="K1342" s="45">
        <v>0</v>
      </c>
      <c r="L1342" s="45">
        <v>0</v>
      </c>
      <c r="M1342" s="45">
        <v>0</v>
      </c>
    </row>
    <row r="1343" spans="1:13" ht="17.850000000000001" customHeight="1">
      <c r="A1343" s="45">
        <v>9</v>
      </c>
      <c r="B1343" s="45">
        <v>0</v>
      </c>
      <c r="C1343" s="45">
        <v>0</v>
      </c>
      <c r="D1343" s="45">
        <v>34.9</v>
      </c>
      <c r="E1343" s="45">
        <v>0</v>
      </c>
      <c r="F1343" s="45">
        <v>1</v>
      </c>
      <c r="G1343" s="45" t="s">
        <v>0</v>
      </c>
      <c r="H1343" s="45">
        <v>19</v>
      </c>
      <c r="I1343" s="45">
        <v>0</v>
      </c>
      <c r="J1343" s="45">
        <v>24.5</v>
      </c>
      <c r="K1343" s="45">
        <v>32.1</v>
      </c>
      <c r="L1343" s="45">
        <v>0</v>
      </c>
      <c r="M1343" s="45">
        <v>0</v>
      </c>
    </row>
    <row r="1344" spans="1:13" ht="17.850000000000001" customHeight="1">
      <c r="A1344" s="45">
        <v>10</v>
      </c>
      <c r="B1344" s="45" t="s">
        <v>0</v>
      </c>
      <c r="C1344" s="45" t="s">
        <v>0</v>
      </c>
      <c r="D1344" s="45">
        <v>18.3</v>
      </c>
      <c r="E1344" s="45" t="s">
        <v>0</v>
      </c>
      <c r="F1344" s="45">
        <v>0</v>
      </c>
      <c r="G1344" s="45">
        <v>2</v>
      </c>
      <c r="H1344" s="45">
        <v>0</v>
      </c>
      <c r="I1344" s="45">
        <v>9.6</v>
      </c>
      <c r="J1344" s="45">
        <v>0</v>
      </c>
      <c r="K1344" s="45">
        <v>0</v>
      </c>
      <c r="L1344" s="45" t="s">
        <v>0</v>
      </c>
      <c r="M1344" s="45">
        <v>15.7</v>
      </c>
    </row>
    <row r="1345" spans="1:13" ht="17.850000000000001" customHeight="1">
      <c r="A1345" s="45">
        <v>11</v>
      </c>
      <c r="B1345" s="45">
        <v>0</v>
      </c>
      <c r="C1345" s="45" t="s">
        <v>0</v>
      </c>
      <c r="D1345" s="45">
        <v>5.6</v>
      </c>
      <c r="E1345" s="45">
        <v>5.2</v>
      </c>
      <c r="F1345" s="45" t="s">
        <v>0</v>
      </c>
      <c r="G1345" s="45">
        <v>86.6</v>
      </c>
      <c r="H1345" s="45">
        <v>0</v>
      </c>
      <c r="I1345" s="45">
        <v>24.6</v>
      </c>
      <c r="J1345" s="45">
        <v>0</v>
      </c>
      <c r="K1345" s="45">
        <v>0</v>
      </c>
      <c r="L1345" s="45">
        <v>0</v>
      </c>
      <c r="M1345" s="45">
        <v>2</v>
      </c>
    </row>
    <row r="1346" spans="1:13" ht="17.850000000000001" customHeight="1">
      <c r="A1346" s="45">
        <v>12</v>
      </c>
      <c r="B1346" s="45">
        <v>0</v>
      </c>
      <c r="C1346" s="45">
        <v>0.7</v>
      </c>
      <c r="D1346" s="45">
        <v>2.9</v>
      </c>
      <c r="E1346" s="45">
        <v>0.2</v>
      </c>
      <c r="F1346" s="45" t="s">
        <v>0</v>
      </c>
      <c r="G1346" s="45">
        <v>0</v>
      </c>
      <c r="H1346" s="45">
        <v>0</v>
      </c>
      <c r="I1346" s="45">
        <v>0.2</v>
      </c>
      <c r="J1346" s="45">
        <v>34.4</v>
      </c>
      <c r="K1346" s="45">
        <v>0</v>
      </c>
      <c r="L1346" s="45">
        <v>0</v>
      </c>
      <c r="M1346" s="45">
        <v>4.5</v>
      </c>
    </row>
    <row r="1347" spans="1:13" ht="17.850000000000001" customHeight="1">
      <c r="A1347" s="45">
        <v>13</v>
      </c>
      <c r="B1347" s="45">
        <v>1.5</v>
      </c>
      <c r="C1347" s="45">
        <v>0.1</v>
      </c>
      <c r="D1347" s="45">
        <v>12</v>
      </c>
      <c r="E1347" s="45" t="s">
        <v>0</v>
      </c>
      <c r="F1347" s="45" t="s">
        <v>0</v>
      </c>
      <c r="G1347" s="45">
        <v>23.8</v>
      </c>
      <c r="H1347" s="45">
        <v>0</v>
      </c>
      <c r="I1347" s="45">
        <v>16.2</v>
      </c>
      <c r="J1347" s="45">
        <v>1.4</v>
      </c>
      <c r="K1347" s="45">
        <v>0.8</v>
      </c>
      <c r="L1347" s="45">
        <v>3.2</v>
      </c>
      <c r="M1347" s="45">
        <v>1.2</v>
      </c>
    </row>
    <row r="1348" spans="1:13">
      <c r="A1348" s="45">
        <v>14</v>
      </c>
      <c r="B1348" s="45">
        <v>0</v>
      </c>
      <c r="C1348" s="45" t="s">
        <v>0</v>
      </c>
      <c r="D1348" s="45">
        <v>8.1999999999999993</v>
      </c>
      <c r="E1348" s="45">
        <v>0.2</v>
      </c>
      <c r="F1348" s="45" t="s">
        <v>0</v>
      </c>
      <c r="G1348" s="45">
        <v>0</v>
      </c>
      <c r="H1348" s="45">
        <v>12.1</v>
      </c>
      <c r="I1348" s="45">
        <v>35.700000000000003</v>
      </c>
      <c r="J1348" s="45">
        <v>0</v>
      </c>
      <c r="K1348" s="45">
        <v>0</v>
      </c>
      <c r="L1348" s="45">
        <v>9.6</v>
      </c>
      <c r="M1348" s="45">
        <v>0.7</v>
      </c>
    </row>
    <row r="1349" spans="1:13">
      <c r="A1349" s="45">
        <v>15</v>
      </c>
      <c r="B1349" s="45">
        <v>7</v>
      </c>
      <c r="C1349" s="45">
        <v>0</v>
      </c>
      <c r="D1349" s="45">
        <v>3.3</v>
      </c>
      <c r="E1349" s="45">
        <v>0.1</v>
      </c>
      <c r="F1349" s="45">
        <v>0</v>
      </c>
      <c r="G1349" s="45" t="s">
        <v>0</v>
      </c>
      <c r="H1349" s="45">
        <v>10.4</v>
      </c>
      <c r="I1349" s="45">
        <v>1.9</v>
      </c>
      <c r="J1349" s="45">
        <v>0</v>
      </c>
      <c r="K1349" s="45">
        <v>0</v>
      </c>
      <c r="L1349" s="45">
        <v>0.9</v>
      </c>
      <c r="M1349" s="45" t="s">
        <v>0</v>
      </c>
    </row>
    <row r="1350" spans="1:13">
      <c r="A1350" s="45">
        <v>16</v>
      </c>
      <c r="B1350" s="45">
        <v>0.1</v>
      </c>
      <c r="C1350" s="45" t="s">
        <v>0</v>
      </c>
      <c r="D1350" s="45">
        <v>0</v>
      </c>
      <c r="E1350" s="45">
        <v>0.5</v>
      </c>
      <c r="F1350" s="45">
        <v>10.6</v>
      </c>
      <c r="G1350" s="45">
        <v>0</v>
      </c>
      <c r="H1350" s="45">
        <v>85.2</v>
      </c>
      <c r="I1350" s="45">
        <v>0</v>
      </c>
      <c r="J1350" s="45">
        <v>0</v>
      </c>
      <c r="K1350" s="45">
        <v>0</v>
      </c>
      <c r="L1350" s="45">
        <v>0</v>
      </c>
      <c r="M1350" s="45" t="s">
        <v>0</v>
      </c>
    </row>
    <row r="1351" spans="1:13">
      <c r="A1351" s="45">
        <v>17</v>
      </c>
      <c r="B1351" s="45" t="s">
        <v>0</v>
      </c>
      <c r="C1351" s="45">
        <v>0</v>
      </c>
      <c r="D1351" s="45">
        <v>0</v>
      </c>
      <c r="E1351" s="45">
        <v>1.5</v>
      </c>
      <c r="F1351" s="45">
        <v>55</v>
      </c>
      <c r="G1351" s="45">
        <v>8.1</v>
      </c>
      <c r="H1351" s="45">
        <v>0</v>
      </c>
      <c r="I1351" s="45">
        <v>0</v>
      </c>
      <c r="J1351" s="45">
        <v>0</v>
      </c>
      <c r="K1351" s="45">
        <v>2.8</v>
      </c>
      <c r="L1351" s="45">
        <v>0</v>
      </c>
      <c r="M1351" s="45">
        <v>0</v>
      </c>
    </row>
    <row r="1352" spans="1:13">
      <c r="A1352" s="45">
        <v>18</v>
      </c>
      <c r="B1352" s="45">
        <v>0</v>
      </c>
      <c r="C1352" s="45">
        <v>0</v>
      </c>
      <c r="D1352" s="45">
        <v>0</v>
      </c>
      <c r="E1352" s="45">
        <v>0</v>
      </c>
      <c r="F1352" s="45">
        <v>0.2</v>
      </c>
      <c r="G1352" s="45">
        <v>0</v>
      </c>
      <c r="H1352" s="45">
        <v>0</v>
      </c>
      <c r="I1352" s="45">
        <v>0.7</v>
      </c>
      <c r="J1352" s="45">
        <v>0</v>
      </c>
      <c r="K1352" s="45" t="s">
        <v>0</v>
      </c>
      <c r="L1352" s="45">
        <v>0</v>
      </c>
      <c r="M1352" s="45">
        <v>0</v>
      </c>
    </row>
    <row r="1353" spans="1:13">
      <c r="A1353" s="45">
        <v>19</v>
      </c>
      <c r="B1353" s="45">
        <v>0</v>
      </c>
      <c r="C1353" s="45">
        <v>0.4</v>
      </c>
      <c r="D1353" s="45">
        <v>5.0999999999999996</v>
      </c>
      <c r="E1353" s="45" t="s">
        <v>0</v>
      </c>
      <c r="F1353" s="45">
        <v>14</v>
      </c>
      <c r="G1353" s="45">
        <v>0</v>
      </c>
      <c r="H1353" s="45">
        <v>2.2000000000000002</v>
      </c>
      <c r="I1353" s="45">
        <v>0</v>
      </c>
      <c r="J1353" s="45">
        <v>0</v>
      </c>
      <c r="K1353" s="45">
        <v>0.1</v>
      </c>
      <c r="L1353" s="45">
        <v>0</v>
      </c>
      <c r="M1353" s="45">
        <v>0</v>
      </c>
    </row>
    <row r="1354" spans="1:13">
      <c r="A1354" s="45">
        <v>20</v>
      </c>
      <c r="B1354" s="45">
        <v>0</v>
      </c>
      <c r="C1354" s="45">
        <v>0.9</v>
      </c>
      <c r="D1354" s="45">
        <v>0.8</v>
      </c>
      <c r="E1354" s="45" t="s">
        <v>0</v>
      </c>
      <c r="F1354" s="45">
        <v>0.2</v>
      </c>
      <c r="G1354" s="45">
        <v>0</v>
      </c>
      <c r="H1354" s="45">
        <v>13.2</v>
      </c>
      <c r="I1354" s="45">
        <v>0</v>
      </c>
      <c r="J1354" s="45">
        <v>0</v>
      </c>
      <c r="K1354" s="45">
        <v>0.1</v>
      </c>
      <c r="L1354" s="45">
        <v>0</v>
      </c>
      <c r="M1354" s="45">
        <v>0</v>
      </c>
    </row>
    <row r="1355" spans="1:13">
      <c r="A1355" s="45">
        <v>21</v>
      </c>
      <c r="B1355" s="45">
        <v>0</v>
      </c>
      <c r="C1355" s="45">
        <v>0</v>
      </c>
      <c r="D1355" s="45">
        <v>0</v>
      </c>
      <c r="E1355" s="45">
        <v>0</v>
      </c>
      <c r="F1355" s="45">
        <v>0.1</v>
      </c>
      <c r="G1355" s="45">
        <v>55.4</v>
      </c>
      <c r="H1355" s="45">
        <v>42.8</v>
      </c>
      <c r="I1355" s="45">
        <v>0</v>
      </c>
      <c r="J1355" s="45">
        <v>0</v>
      </c>
      <c r="K1355" s="45">
        <v>0</v>
      </c>
      <c r="L1355" s="45">
        <v>0</v>
      </c>
      <c r="M1355" s="45">
        <v>0</v>
      </c>
    </row>
    <row r="1356" spans="1:13">
      <c r="A1356" s="45">
        <v>22</v>
      </c>
      <c r="B1356" s="45">
        <v>0</v>
      </c>
      <c r="C1356" s="45" t="s">
        <v>0</v>
      </c>
      <c r="D1356" s="45">
        <v>0</v>
      </c>
      <c r="E1356" s="45">
        <v>0</v>
      </c>
      <c r="F1356" s="45">
        <v>32.6</v>
      </c>
      <c r="G1356" s="45">
        <v>10.8</v>
      </c>
      <c r="H1356" s="45">
        <v>88.2</v>
      </c>
      <c r="I1356" s="45">
        <v>0</v>
      </c>
      <c r="J1356" s="45">
        <v>0</v>
      </c>
      <c r="K1356" s="45">
        <v>10.5</v>
      </c>
      <c r="L1356" s="45">
        <v>0</v>
      </c>
      <c r="M1356" s="45" t="s">
        <v>0</v>
      </c>
    </row>
    <row r="1357" spans="1:13">
      <c r="A1357" s="45">
        <v>23</v>
      </c>
      <c r="B1357" s="45">
        <v>0</v>
      </c>
      <c r="C1357" s="45">
        <v>0.2</v>
      </c>
      <c r="D1357" s="45">
        <v>0</v>
      </c>
      <c r="E1357" s="45">
        <v>4.0999999999999996</v>
      </c>
      <c r="F1357" s="45">
        <v>0.4</v>
      </c>
      <c r="G1357" s="45" t="s">
        <v>0</v>
      </c>
      <c r="H1357" s="45">
        <v>0.1</v>
      </c>
      <c r="I1357" s="45">
        <v>0</v>
      </c>
      <c r="J1357" s="45">
        <v>3.7</v>
      </c>
      <c r="K1357" s="45">
        <v>16</v>
      </c>
      <c r="L1357" s="45">
        <v>0</v>
      </c>
      <c r="M1357" s="45" t="s">
        <v>0</v>
      </c>
    </row>
    <row r="1358" spans="1:13">
      <c r="A1358" s="45">
        <v>24</v>
      </c>
      <c r="B1358" s="45">
        <v>1.1000000000000001</v>
      </c>
      <c r="C1358" s="45">
        <v>0.4</v>
      </c>
      <c r="D1358" s="45" t="s">
        <v>0</v>
      </c>
      <c r="E1358" s="45">
        <v>3</v>
      </c>
      <c r="F1358" s="45">
        <v>0.5</v>
      </c>
      <c r="G1358" s="45">
        <v>0</v>
      </c>
      <c r="H1358" s="45">
        <v>0.7</v>
      </c>
      <c r="I1358" s="45">
        <v>30.4</v>
      </c>
      <c r="J1358" s="45">
        <v>0</v>
      </c>
      <c r="K1358" s="45">
        <v>11</v>
      </c>
      <c r="L1358" s="45">
        <v>0</v>
      </c>
      <c r="M1358" s="45">
        <v>0</v>
      </c>
    </row>
    <row r="1359" spans="1:13">
      <c r="A1359" s="45">
        <v>25</v>
      </c>
      <c r="B1359" s="45">
        <v>0.7</v>
      </c>
      <c r="C1359" s="45">
        <v>29.7</v>
      </c>
      <c r="D1359" s="45" t="s">
        <v>0</v>
      </c>
      <c r="E1359" s="45">
        <v>2.2000000000000002</v>
      </c>
      <c r="F1359" s="45">
        <v>0.1</v>
      </c>
      <c r="G1359" s="45">
        <v>0</v>
      </c>
      <c r="H1359" s="45">
        <v>0</v>
      </c>
      <c r="I1359" s="45">
        <v>85.8</v>
      </c>
      <c r="J1359" s="45">
        <v>0</v>
      </c>
      <c r="K1359" s="45">
        <v>9.5</v>
      </c>
      <c r="L1359" s="45">
        <v>0</v>
      </c>
      <c r="M1359" s="45">
        <v>0</v>
      </c>
    </row>
    <row r="1360" spans="1:13">
      <c r="A1360" s="45">
        <v>26</v>
      </c>
      <c r="B1360" s="45">
        <v>0.7</v>
      </c>
      <c r="C1360" s="45">
        <v>0</v>
      </c>
      <c r="D1360" s="45">
        <v>12.3</v>
      </c>
      <c r="E1360" s="45">
        <v>0.1</v>
      </c>
      <c r="F1360" s="45">
        <v>13.5</v>
      </c>
      <c r="G1360" s="45">
        <v>0</v>
      </c>
      <c r="H1360" s="45">
        <v>0</v>
      </c>
      <c r="I1360" s="45">
        <v>1</v>
      </c>
      <c r="J1360" s="45">
        <v>0</v>
      </c>
      <c r="K1360" s="45">
        <v>8.9</v>
      </c>
      <c r="L1360" s="45">
        <v>0</v>
      </c>
      <c r="M1360" s="45">
        <v>0</v>
      </c>
    </row>
    <row r="1361" spans="1:13">
      <c r="A1361" s="45">
        <v>27</v>
      </c>
      <c r="B1361" s="45" t="s">
        <v>0</v>
      </c>
      <c r="C1361" s="45">
        <v>0.2</v>
      </c>
      <c r="D1361" s="45">
        <v>2.1</v>
      </c>
      <c r="E1361" s="45">
        <v>0</v>
      </c>
      <c r="F1361" s="45">
        <v>6</v>
      </c>
      <c r="G1361" s="45">
        <v>15.8</v>
      </c>
      <c r="H1361" s="45">
        <v>7.9</v>
      </c>
      <c r="I1361" s="45">
        <v>0</v>
      </c>
      <c r="J1361" s="45">
        <v>0</v>
      </c>
      <c r="K1361" s="45">
        <v>48.1</v>
      </c>
      <c r="L1361" s="45">
        <v>0</v>
      </c>
      <c r="M1361" s="45">
        <v>0</v>
      </c>
    </row>
    <row r="1362" spans="1:13">
      <c r="A1362" s="45">
        <v>28</v>
      </c>
      <c r="B1362" s="45">
        <v>0.1</v>
      </c>
      <c r="C1362" s="45">
        <v>1.2</v>
      </c>
      <c r="D1362" s="45">
        <v>0</v>
      </c>
      <c r="E1362" s="45">
        <v>0</v>
      </c>
      <c r="F1362" s="45" t="s">
        <v>0</v>
      </c>
      <c r="G1362" s="45">
        <v>20.8</v>
      </c>
      <c r="H1362" s="45">
        <v>0.3</v>
      </c>
      <c r="I1362" s="45">
        <v>0.3</v>
      </c>
      <c r="J1362" s="45">
        <v>0</v>
      </c>
      <c r="K1362" s="45">
        <v>1.9</v>
      </c>
      <c r="L1362" s="45">
        <v>0</v>
      </c>
      <c r="M1362" s="45">
        <v>0</v>
      </c>
    </row>
    <row r="1363" spans="1:13">
      <c r="A1363" s="45">
        <v>29</v>
      </c>
      <c r="B1363" s="45" t="s">
        <v>0</v>
      </c>
      <c r="C1363" s="45"/>
      <c r="D1363" s="45">
        <v>2.1</v>
      </c>
      <c r="E1363" s="45">
        <v>38</v>
      </c>
      <c r="F1363" s="45">
        <v>1.8</v>
      </c>
      <c r="G1363" s="45">
        <v>0</v>
      </c>
      <c r="H1363" s="45">
        <v>1.3</v>
      </c>
      <c r="I1363" s="45">
        <v>0</v>
      </c>
      <c r="J1363" s="45">
        <v>0</v>
      </c>
      <c r="K1363" s="45" t="s">
        <v>0</v>
      </c>
      <c r="L1363" s="45">
        <v>0</v>
      </c>
      <c r="M1363" s="45">
        <v>0</v>
      </c>
    </row>
    <row r="1364" spans="1:13">
      <c r="A1364" s="45">
        <v>30</v>
      </c>
      <c r="B1364" s="45" t="s">
        <v>0</v>
      </c>
      <c r="C1364" s="45"/>
      <c r="D1364" s="45" t="s">
        <v>0</v>
      </c>
      <c r="E1364" s="45" t="s">
        <v>0</v>
      </c>
      <c r="F1364" s="45">
        <v>77.400000000000006</v>
      </c>
      <c r="G1364" s="45">
        <v>0</v>
      </c>
      <c r="H1364" s="45">
        <v>0</v>
      </c>
      <c r="I1364" s="45">
        <v>0</v>
      </c>
      <c r="J1364" s="45">
        <v>0</v>
      </c>
      <c r="K1364" s="45">
        <v>0</v>
      </c>
      <c r="L1364" s="45">
        <v>0</v>
      </c>
      <c r="M1364" s="45">
        <v>0</v>
      </c>
    </row>
    <row r="1365" spans="1:13">
      <c r="A1365" s="45">
        <v>31</v>
      </c>
      <c r="B1365" s="45">
        <v>0.1</v>
      </c>
      <c r="C1365" s="45"/>
      <c r="D1365" s="45">
        <v>1.2</v>
      </c>
      <c r="E1365" s="45"/>
      <c r="F1365" s="45">
        <v>0.5</v>
      </c>
      <c r="G1365" s="45"/>
      <c r="H1365" s="45">
        <v>0</v>
      </c>
      <c r="I1365" s="45">
        <v>10.199999999999999</v>
      </c>
      <c r="J1365" s="45"/>
      <c r="K1365" s="45">
        <v>0</v>
      </c>
      <c r="L1365" s="45"/>
      <c r="M1365" s="45">
        <v>0</v>
      </c>
    </row>
    <row r="1366" spans="1:13" s="554" customFormat="1" ht="17.850000000000001" customHeight="1">
      <c r="A1366" s="550" t="s">
        <v>60</v>
      </c>
      <c r="B1366" s="551">
        <f t="shared" ref="B1366:M1366" si="8">SUM(B1335:B1365)</f>
        <v>15.699999999999998</v>
      </c>
      <c r="C1366" s="552">
        <f t="shared" si="8"/>
        <v>41.900000000000006</v>
      </c>
      <c r="D1366" s="552">
        <f t="shared" si="8"/>
        <v>139.69999999999996</v>
      </c>
      <c r="E1366" s="552">
        <f t="shared" si="8"/>
        <v>73.400000000000006</v>
      </c>
      <c r="F1366" s="552">
        <f t="shared" si="8"/>
        <v>223.50000000000003</v>
      </c>
      <c r="G1366" s="552">
        <f t="shared" si="8"/>
        <v>374.70000000000005</v>
      </c>
      <c r="H1366" s="552">
        <f t="shared" si="8"/>
        <v>487.4</v>
      </c>
      <c r="I1366" s="552">
        <f t="shared" si="8"/>
        <v>576.69999999999993</v>
      </c>
      <c r="J1366" s="552">
        <f t="shared" si="8"/>
        <v>74.900000000000006</v>
      </c>
      <c r="K1366" s="552">
        <f t="shared" si="8"/>
        <v>183.39999999999998</v>
      </c>
      <c r="L1366" s="552">
        <f t="shared" si="8"/>
        <v>21.9</v>
      </c>
      <c r="M1366" s="553">
        <f t="shared" si="8"/>
        <v>41.5</v>
      </c>
    </row>
    <row r="1367" spans="1:13" s="554" customFormat="1" ht="17.850000000000001" customHeight="1">
      <c r="A1367" s="555" t="s">
        <v>84</v>
      </c>
      <c r="B1367" s="556">
        <f t="shared" ref="B1367:M1367" si="9">MAX(B1335:B1365)</f>
        <v>7</v>
      </c>
      <c r="C1367" s="557">
        <f t="shared" si="9"/>
        <v>29.7</v>
      </c>
      <c r="D1367" s="557">
        <f t="shared" si="9"/>
        <v>34.9</v>
      </c>
      <c r="E1367" s="557">
        <f t="shared" si="9"/>
        <v>38</v>
      </c>
      <c r="F1367" s="557">
        <f t="shared" si="9"/>
        <v>77.400000000000006</v>
      </c>
      <c r="G1367" s="557">
        <f t="shared" si="9"/>
        <v>86.6</v>
      </c>
      <c r="H1367" s="557">
        <f t="shared" si="9"/>
        <v>94.1</v>
      </c>
      <c r="I1367" s="557">
        <f t="shared" si="9"/>
        <v>169.8</v>
      </c>
      <c r="J1367" s="557">
        <f t="shared" si="9"/>
        <v>34.4</v>
      </c>
      <c r="K1367" s="557">
        <f t="shared" si="9"/>
        <v>48.1</v>
      </c>
      <c r="L1367" s="557">
        <f t="shared" si="9"/>
        <v>9.6</v>
      </c>
      <c r="M1367" s="558">
        <f t="shared" si="9"/>
        <v>15.7</v>
      </c>
    </row>
    <row r="1368" spans="1:13" s="554" customFormat="1" ht="17.850000000000001" customHeight="1">
      <c r="A1368" s="555" t="s">
        <v>59</v>
      </c>
      <c r="B1368" s="559">
        <f t="shared" ref="B1368:M1368" si="10">MATCH(B1367,(B1335:B1365),0)</f>
        <v>15</v>
      </c>
      <c r="C1368" s="560">
        <f t="shared" si="10"/>
        <v>25</v>
      </c>
      <c r="D1368" s="560">
        <f t="shared" si="10"/>
        <v>9</v>
      </c>
      <c r="E1368" s="560">
        <f t="shared" si="10"/>
        <v>29</v>
      </c>
      <c r="F1368" s="560">
        <f t="shared" si="10"/>
        <v>30</v>
      </c>
      <c r="G1368" s="560">
        <f t="shared" si="10"/>
        <v>11</v>
      </c>
      <c r="H1368" s="560">
        <f t="shared" si="10"/>
        <v>4</v>
      </c>
      <c r="I1368" s="560">
        <f t="shared" si="10"/>
        <v>3</v>
      </c>
      <c r="J1368" s="560">
        <f t="shared" si="10"/>
        <v>12</v>
      </c>
      <c r="K1368" s="560">
        <f t="shared" si="10"/>
        <v>27</v>
      </c>
      <c r="L1368" s="560">
        <f t="shared" si="10"/>
        <v>14</v>
      </c>
      <c r="M1368" s="561">
        <f t="shared" si="10"/>
        <v>10</v>
      </c>
    </row>
    <row r="1369" spans="1:13" s="554" customFormat="1" ht="17.850000000000001" customHeight="1">
      <c r="A1369" s="562" t="s">
        <v>86</v>
      </c>
      <c r="B1369" s="563">
        <f t="shared" ref="B1369:M1369" si="11">COUNTIF(B1335:B1365, "&gt;0.0")</f>
        <v>10</v>
      </c>
      <c r="C1369" s="564">
        <f t="shared" si="11"/>
        <v>14</v>
      </c>
      <c r="D1369" s="564">
        <f t="shared" si="11"/>
        <v>17</v>
      </c>
      <c r="E1369" s="564">
        <f t="shared" si="11"/>
        <v>17</v>
      </c>
      <c r="F1369" s="564">
        <f t="shared" si="11"/>
        <v>20</v>
      </c>
      <c r="G1369" s="564">
        <f t="shared" si="11"/>
        <v>15</v>
      </c>
      <c r="H1369" s="564">
        <f t="shared" si="11"/>
        <v>18</v>
      </c>
      <c r="I1369" s="564">
        <f t="shared" si="11"/>
        <v>18</v>
      </c>
      <c r="J1369" s="564">
        <f t="shared" si="11"/>
        <v>6</v>
      </c>
      <c r="K1369" s="564">
        <f t="shared" si="11"/>
        <v>15</v>
      </c>
      <c r="L1369" s="564">
        <f t="shared" si="11"/>
        <v>5</v>
      </c>
      <c r="M1369" s="565">
        <f t="shared" si="11"/>
        <v>7</v>
      </c>
    </row>
    <row r="1370" spans="1:13" s="554" customFormat="1" ht="17.850000000000001" customHeight="1">
      <c r="A1370" s="566" t="s">
        <v>62</v>
      </c>
      <c r="B1370" s="567" t="s">
        <v>87</v>
      </c>
      <c r="C1370" s="567"/>
      <c r="D1370" s="567"/>
      <c r="E1370" s="567"/>
      <c r="F1370" s="568">
        <f>MAX(B1367:M1367)</f>
        <v>169.8</v>
      </c>
      <c r="G1370" s="569" t="s">
        <v>85</v>
      </c>
      <c r="H1370" s="570" t="s">
        <v>59</v>
      </c>
      <c r="I1370" s="571">
        <f>HLOOKUP(F1370,B1367:M1368,2,FALSE)</f>
        <v>3</v>
      </c>
      <c r="J1370" s="571" t="s">
        <v>64</v>
      </c>
      <c r="K1370" s="572" t="str">
        <f>MID("I   II  III IV  V   VI  VII VIII IX  X   XI  XII ",(MATCH(F1370,B1367:M1367,0)-1)*4+1,4)</f>
        <v>VIII</v>
      </c>
      <c r="L1370" s="567"/>
      <c r="M1370" s="573"/>
    </row>
    <row r="1371" spans="1:13" s="554" customFormat="1" ht="17.850000000000001" customHeight="1">
      <c r="A1371" s="574" t="s">
        <v>65</v>
      </c>
      <c r="B1371" s="575" t="s">
        <v>88</v>
      </c>
      <c r="C1371" s="576"/>
      <c r="D1371" s="576"/>
      <c r="E1371" s="575"/>
      <c r="F1371" s="577">
        <f>SUM(B1335:M1365)</f>
        <v>2254.7000000000003</v>
      </c>
      <c r="G1371" s="578" t="s">
        <v>85</v>
      </c>
      <c r="H1371" s="579" t="s">
        <v>89</v>
      </c>
      <c r="I1371" s="575"/>
      <c r="J1371" s="580"/>
      <c r="K1371" s="581">
        <f>SUM(B1369:M1369)</f>
        <v>162</v>
      </c>
      <c r="L1371" s="575" t="s">
        <v>90</v>
      </c>
      <c r="M1371" s="582"/>
    </row>
    <row r="1372" spans="1:13">
      <c r="A1372" s="16">
        <v>2002</v>
      </c>
      <c r="B1372" s="16"/>
      <c r="C1372" s="16"/>
      <c r="D1372" s="17"/>
      <c r="E1372" s="18"/>
      <c r="F1372" s="19"/>
      <c r="G1372" s="19"/>
      <c r="H1372" s="19"/>
      <c r="I1372" s="19"/>
      <c r="J1372" s="19"/>
      <c r="K1372" s="20"/>
      <c r="L1372" s="21"/>
      <c r="M1372" s="22"/>
    </row>
    <row r="1373" spans="1:13">
      <c r="A1373" s="45"/>
      <c r="B1373" s="45" t="s">
        <v>2</v>
      </c>
      <c r="C1373" s="45" t="s">
        <v>3</v>
      </c>
      <c r="D1373" s="45" t="s">
        <v>4</v>
      </c>
      <c r="E1373" s="45" t="s">
        <v>5</v>
      </c>
      <c r="F1373" s="45" t="s">
        <v>6</v>
      </c>
      <c r="G1373" s="45" t="s">
        <v>7</v>
      </c>
      <c r="H1373" s="45" t="s">
        <v>8</v>
      </c>
      <c r="I1373" s="45" t="s">
        <v>9</v>
      </c>
      <c r="J1373" s="45" t="s">
        <v>10</v>
      </c>
      <c r="K1373" s="45" t="s">
        <v>11</v>
      </c>
      <c r="L1373" s="45" t="s">
        <v>12</v>
      </c>
      <c r="M1373" s="45" t="s">
        <v>13</v>
      </c>
    </row>
    <row r="1374" spans="1:13">
      <c r="A1374" s="45">
        <v>1</v>
      </c>
      <c r="B1374" s="45">
        <v>0</v>
      </c>
      <c r="C1374" s="45">
        <v>3</v>
      </c>
      <c r="D1374" s="45">
        <v>0.5</v>
      </c>
      <c r="E1374" s="45">
        <v>0</v>
      </c>
      <c r="F1374" s="45">
        <v>22</v>
      </c>
      <c r="G1374" s="45" t="s">
        <v>0</v>
      </c>
      <c r="H1374" s="45">
        <v>43</v>
      </c>
      <c r="I1374" s="45">
        <v>73</v>
      </c>
      <c r="J1374" s="45">
        <v>0</v>
      </c>
      <c r="K1374" s="45">
        <v>0</v>
      </c>
      <c r="L1374" s="45">
        <v>2.1</v>
      </c>
      <c r="M1374" s="45" t="s">
        <v>0</v>
      </c>
    </row>
    <row r="1375" spans="1:13">
      <c r="A1375" s="45">
        <v>2</v>
      </c>
      <c r="B1375" s="45">
        <v>0</v>
      </c>
      <c r="C1375" s="45">
        <v>0.5</v>
      </c>
      <c r="D1375" s="45">
        <v>0</v>
      </c>
      <c r="E1375" s="45">
        <v>0</v>
      </c>
      <c r="F1375" s="45">
        <v>0</v>
      </c>
      <c r="G1375" s="45">
        <v>0.1</v>
      </c>
      <c r="H1375" s="45">
        <v>0</v>
      </c>
      <c r="I1375" s="45">
        <v>23</v>
      </c>
      <c r="J1375" s="45">
        <v>0.7</v>
      </c>
      <c r="K1375" s="45" t="s">
        <v>0</v>
      </c>
      <c r="L1375" s="45" t="s">
        <v>0</v>
      </c>
      <c r="M1375" s="45">
        <v>0</v>
      </c>
    </row>
    <row r="1376" spans="1:13">
      <c r="A1376" s="45">
        <v>3</v>
      </c>
      <c r="B1376" s="45">
        <v>0</v>
      </c>
      <c r="C1376" s="45" t="s">
        <v>0</v>
      </c>
      <c r="D1376" s="45">
        <v>0</v>
      </c>
      <c r="E1376" s="45">
        <v>0</v>
      </c>
      <c r="F1376" s="45" t="s">
        <v>0</v>
      </c>
      <c r="G1376" s="45">
        <v>0.4</v>
      </c>
      <c r="H1376" s="45" t="s">
        <v>0</v>
      </c>
      <c r="I1376" s="45" t="s">
        <v>0</v>
      </c>
      <c r="J1376" s="45">
        <v>0</v>
      </c>
      <c r="K1376" s="45" t="s">
        <v>0</v>
      </c>
      <c r="L1376" s="45" t="s">
        <v>0</v>
      </c>
      <c r="M1376" s="45" t="s">
        <v>0</v>
      </c>
    </row>
    <row r="1377" spans="1:13">
      <c r="A1377" s="45">
        <v>4</v>
      </c>
      <c r="B1377" s="45">
        <v>0</v>
      </c>
      <c r="C1377" s="45">
        <v>1</v>
      </c>
      <c r="D1377" s="45" t="s">
        <v>0</v>
      </c>
      <c r="E1377" s="45">
        <v>6.3</v>
      </c>
      <c r="F1377" s="45" t="s">
        <v>0</v>
      </c>
      <c r="G1377" s="45">
        <v>0</v>
      </c>
      <c r="H1377" s="45" t="s">
        <v>0</v>
      </c>
      <c r="I1377" s="45" t="s">
        <v>0</v>
      </c>
      <c r="J1377" s="45">
        <v>4.8</v>
      </c>
      <c r="K1377" s="45">
        <v>2.9</v>
      </c>
      <c r="L1377" s="45" t="s">
        <v>0</v>
      </c>
      <c r="M1377" s="45" t="s">
        <v>0</v>
      </c>
    </row>
    <row r="1378" spans="1:13">
      <c r="A1378" s="45">
        <v>5</v>
      </c>
      <c r="B1378" s="45">
        <v>0</v>
      </c>
      <c r="C1378" s="45">
        <v>1.5</v>
      </c>
      <c r="D1378" s="45">
        <v>1.8</v>
      </c>
      <c r="E1378" s="45" t="s">
        <v>0</v>
      </c>
      <c r="F1378" s="45" t="s">
        <v>0</v>
      </c>
      <c r="G1378" s="45" t="s">
        <v>0</v>
      </c>
      <c r="H1378" s="45">
        <v>1.3</v>
      </c>
      <c r="I1378" s="45" t="s">
        <v>0</v>
      </c>
      <c r="J1378" s="45">
        <v>0</v>
      </c>
      <c r="K1378" s="45">
        <v>0.6</v>
      </c>
      <c r="L1378" s="45" t="s">
        <v>0</v>
      </c>
      <c r="M1378" s="45" t="s">
        <v>0</v>
      </c>
    </row>
    <row r="1379" spans="1:13">
      <c r="A1379" s="45">
        <v>6</v>
      </c>
      <c r="B1379" s="45">
        <v>0</v>
      </c>
      <c r="C1379" s="45" t="s">
        <v>0</v>
      </c>
      <c r="D1379" s="45">
        <v>0</v>
      </c>
      <c r="E1379" s="45" t="s">
        <v>0</v>
      </c>
      <c r="F1379" s="45">
        <v>0</v>
      </c>
      <c r="G1379" s="45" t="s">
        <v>0</v>
      </c>
      <c r="H1379" s="45">
        <v>16.899999999999999</v>
      </c>
      <c r="I1379" s="45" t="s">
        <v>0</v>
      </c>
      <c r="J1379" s="45" t="s">
        <v>0</v>
      </c>
      <c r="K1379" s="45">
        <v>41.4</v>
      </c>
      <c r="L1379" s="45" t="s">
        <v>0</v>
      </c>
      <c r="M1379" s="45" t="s">
        <v>0</v>
      </c>
    </row>
    <row r="1380" spans="1:13">
      <c r="A1380" s="45">
        <v>7</v>
      </c>
      <c r="B1380" s="45" t="s">
        <v>0</v>
      </c>
      <c r="C1380" s="45">
        <v>0.5</v>
      </c>
      <c r="D1380" s="45" t="s">
        <v>0</v>
      </c>
      <c r="E1380" s="45" t="s">
        <v>0</v>
      </c>
      <c r="F1380" s="45">
        <v>0</v>
      </c>
      <c r="G1380" s="45">
        <v>0.3</v>
      </c>
      <c r="H1380" s="45" t="s">
        <v>0</v>
      </c>
      <c r="I1380" s="45" t="s">
        <v>0</v>
      </c>
      <c r="J1380" s="45">
        <v>0</v>
      </c>
      <c r="K1380" s="45" t="s">
        <v>0</v>
      </c>
      <c r="L1380" s="45" t="s">
        <v>0</v>
      </c>
      <c r="M1380" s="45" t="s">
        <v>0</v>
      </c>
    </row>
    <row r="1381" spans="1:13">
      <c r="A1381" s="45">
        <v>8</v>
      </c>
      <c r="B1381" s="45">
        <v>0</v>
      </c>
      <c r="C1381" s="45">
        <v>0.1</v>
      </c>
      <c r="D1381" s="45" t="s">
        <v>0</v>
      </c>
      <c r="E1381" s="45">
        <v>0.4</v>
      </c>
      <c r="F1381" s="45">
        <v>1.1000000000000001</v>
      </c>
      <c r="G1381" s="45">
        <v>69.8</v>
      </c>
      <c r="H1381" s="45">
        <v>5.6</v>
      </c>
      <c r="I1381" s="45">
        <v>0</v>
      </c>
      <c r="J1381" s="45" t="s">
        <v>0</v>
      </c>
      <c r="K1381" s="45" t="s">
        <v>0</v>
      </c>
      <c r="L1381" s="45" t="s">
        <v>0</v>
      </c>
      <c r="M1381" s="45">
        <v>8.6</v>
      </c>
    </row>
    <row r="1382" spans="1:13">
      <c r="A1382" s="45">
        <v>9</v>
      </c>
      <c r="B1382" s="45">
        <v>0</v>
      </c>
      <c r="C1382" s="45">
        <v>0.6</v>
      </c>
      <c r="D1382" s="45" t="s">
        <v>0</v>
      </c>
      <c r="E1382" s="45" t="s">
        <v>0</v>
      </c>
      <c r="F1382" s="45">
        <v>32.5</v>
      </c>
      <c r="G1382" s="45">
        <v>0.2</v>
      </c>
      <c r="H1382" s="45">
        <v>0</v>
      </c>
      <c r="I1382" s="45">
        <v>1</v>
      </c>
      <c r="J1382" s="45">
        <v>0.6</v>
      </c>
      <c r="K1382" s="45" t="s">
        <v>0</v>
      </c>
      <c r="L1382" s="45" t="s">
        <v>0</v>
      </c>
      <c r="M1382" s="45" t="s">
        <v>0</v>
      </c>
    </row>
    <row r="1383" spans="1:13">
      <c r="A1383" s="45">
        <v>10</v>
      </c>
      <c r="B1383" s="45">
        <v>0</v>
      </c>
      <c r="C1383" s="45">
        <v>0</v>
      </c>
      <c r="D1383" s="45" t="s">
        <v>0</v>
      </c>
      <c r="E1383" s="45">
        <v>0</v>
      </c>
      <c r="F1383" s="45">
        <v>4.8</v>
      </c>
      <c r="G1383" s="45" t="s">
        <v>0</v>
      </c>
      <c r="H1383" s="45" t="s">
        <v>0</v>
      </c>
      <c r="I1383" s="45">
        <v>25.2</v>
      </c>
      <c r="J1383" s="45" t="s">
        <v>0</v>
      </c>
      <c r="K1383" s="45" t="s">
        <v>0</v>
      </c>
      <c r="L1383" s="45" t="s">
        <v>0</v>
      </c>
      <c r="M1383" s="45" t="s">
        <v>0</v>
      </c>
    </row>
    <row r="1384" spans="1:13">
      <c r="A1384" s="45">
        <v>11</v>
      </c>
      <c r="B1384" s="45">
        <v>0.4</v>
      </c>
      <c r="C1384" s="45">
        <v>3</v>
      </c>
      <c r="D1384" s="45">
        <v>0.2</v>
      </c>
      <c r="E1384" s="45">
        <v>0</v>
      </c>
      <c r="F1384" s="45">
        <v>0</v>
      </c>
      <c r="G1384" s="45">
        <v>23.9</v>
      </c>
      <c r="H1384" s="45">
        <v>52</v>
      </c>
      <c r="I1384" s="45">
        <v>1.8</v>
      </c>
      <c r="J1384" s="45">
        <v>0</v>
      </c>
      <c r="K1384" s="45" t="s">
        <v>0</v>
      </c>
      <c r="L1384" s="45" t="s">
        <v>0</v>
      </c>
      <c r="M1384" s="45">
        <v>10.3</v>
      </c>
    </row>
    <row r="1385" spans="1:13">
      <c r="A1385" s="45">
        <v>12</v>
      </c>
      <c r="B1385" s="45">
        <v>0.3</v>
      </c>
      <c r="C1385" s="45">
        <v>0</v>
      </c>
      <c r="D1385" s="45">
        <v>0</v>
      </c>
      <c r="E1385" s="45" t="s">
        <v>0</v>
      </c>
      <c r="F1385" s="45">
        <v>6.8</v>
      </c>
      <c r="G1385" s="45">
        <v>24.3</v>
      </c>
      <c r="H1385" s="45">
        <v>35</v>
      </c>
      <c r="I1385" s="45">
        <v>2</v>
      </c>
      <c r="J1385" s="45">
        <v>6.5</v>
      </c>
      <c r="K1385" s="45" t="s">
        <v>0</v>
      </c>
      <c r="L1385" s="45" t="s">
        <v>0</v>
      </c>
      <c r="M1385" s="45" t="s">
        <v>0</v>
      </c>
    </row>
    <row r="1386" spans="1:13">
      <c r="A1386" s="45">
        <v>13</v>
      </c>
      <c r="B1386" s="45">
        <v>0</v>
      </c>
      <c r="C1386" s="45">
        <v>0</v>
      </c>
      <c r="D1386" s="45">
        <v>0.2</v>
      </c>
      <c r="E1386" s="45" t="s">
        <v>0</v>
      </c>
      <c r="F1386" s="45">
        <v>0</v>
      </c>
      <c r="G1386" s="45">
        <v>3.8</v>
      </c>
      <c r="H1386" s="45">
        <v>1.3</v>
      </c>
      <c r="I1386" s="45">
        <v>0</v>
      </c>
      <c r="J1386" s="45">
        <v>23.8</v>
      </c>
      <c r="K1386" s="45" t="s">
        <v>0</v>
      </c>
      <c r="L1386" s="45" t="s">
        <v>0</v>
      </c>
      <c r="M1386" s="45">
        <v>0</v>
      </c>
    </row>
    <row r="1387" spans="1:13">
      <c r="A1387" s="45">
        <v>14</v>
      </c>
      <c r="B1387" s="45">
        <v>0</v>
      </c>
      <c r="C1387" s="45">
        <v>6.8</v>
      </c>
      <c r="D1387" s="45">
        <v>0</v>
      </c>
      <c r="E1387" s="45">
        <v>0</v>
      </c>
      <c r="F1387" s="45">
        <v>20.8</v>
      </c>
      <c r="G1387" s="45" t="s">
        <v>0</v>
      </c>
      <c r="H1387" s="45">
        <v>9.6999999999999993</v>
      </c>
      <c r="I1387" s="45" t="s">
        <v>0</v>
      </c>
      <c r="J1387" s="45">
        <v>47.2</v>
      </c>
      <c r="K1387" s="45" t="s">
        <v>0</v>
      </c>
      <c r="L1387" s="45" t="s">
        <v>0</v>
      </c>
      <c r="M1387" s="45">
        <v>0</v>
      </c>
    </row>
    <row r="1388" spans="1:13">
      <c r="A1388" s="45">
        <v>15</v>
      </c>
      <c r="B1388" s="45">
        <v>0</v>
      </c>
      <c r="C1388" s="45">
        <v>0</v>
      </c>
      <c r="D1388" s="45">
        <v>0</v>
      </c>
      <c r="E1388" s="45" t="s">
        <v>0</v>
      </c>
      <c r="F1388" s="45">
        <v>0</v>
      </c>
      <c r="G1388" s="45" t="s">
        <v>0</v>
      </c>
      <c r="H1388" s="45">
        <v>1.7</v>
      </c>
      <c r="I1388" s="45" t="s">
        <v>0</v>
      </c>
      <c r="J1388" s="45">
        <v>32</v>
      </c>
      <c r="K1388" s="45" t="s">
        <v>0</v>
      </c>
      <c r="L1388" s="45" t="s">
        <v>0</v>
      </c>
      <c r="M1388" s="45">
        <v>0</v>
      </c>
    </row>
    <row r="1389" spans="1:13">
      <c r="A1389" s="45">
        <v>16</v>
      </c>
      <c r="B1389" s="45">
        <v>0</v>
      </c>
      <c r="C1389" s="45">
        <v>0</v>
      </c>
      <c r="D1389" s="45">
        <v>0</v>
      </c>
      <c r="E1389" s="45" t="s">
        <v>0</v>
      </c>
      <c r="F1389" s="45">
        <v>12.3</v>
      </c>
      <c r="G1389" s="45">
        <v>0.6</v>
      </c>
      <c r="H1389" s="45" t="s">
        <v>0</v>
      </c>
      <c r="I1389" s="45">
        <v>1</v>
      </c>
      <c r="J1389" s="45" t="s">
        <v>0</v>
      </c>
      <c r="K1389" s="45" t="s">
        <v>0</v>
      </c>
      <c r="L1389" s="45">
        <v>0</v>
      </c>
      <c r="M1389" s="45">
        <v>1</v>
      </c>
    </row>
    <row r="1390" spans="1:13">
      <c r="A1390" s="45">
        <v>17</v>
      </c>
      <c r="B1390" s="45" t="s">
        <v>0</v>
      </c>
      <c r="C1390" s="45">
        <v>0</v>
      </c>
      <c r="D1390" s="45">
        <v>0</v>
      </c>
      <c r="E1390" s="45">
        <v>0</v>
      </c>
      <c r="F1390" s="45">
        <v>28.4</v>
      </c>
      <c r="G1390" s="45">
        <v>41.5</v>
      </c>
      <c r="H1390" s="45">
        <v>1.5</v>
      </c>
      <c r="I1390" s="45">
        <v>0.3</v>
      </c>
      <c r="J1390" s="45">
        <v>0</v>
      </c>
      <c r="K1390" s="45" t="s">
        <v>0</v>
      </c>
      <c r="L1390" s="45">
        <v>5.8</v>
      </c>
      <c r="M1390" s="45">
        <v>0</v>
      </c>
    </row>
    <row r="1391" spans="1:13">
      <c r="A1391" s="45">
        <v>18</v>
      </c>
      <c r="B1391" s="45" t="s">
        <v>0</v>
      </c>
      <c r="C1391" s="45">
        <v>0</v>
      </c>
      <c r="D1391" s="45">
        <v>0</v>
      </c>
      <c r="E1391" s="45">
        <v>49.2</v>
      </c>
      <c r="F1391" s="45">
        <v>14.7</v>
      </c>
      <c r="G1391" s="45">
        <v>23.4</v>
      </c>
      <c r="H1391" s="45" t="s">
        <v>0</v>
      </c>
      <c r="I1391" s="45">
        <v>0</v>
      </c>
      <c r="J1391" s="45">
        <v>32.6</v>
      </c>
      <c r="K1391" s="45">
        <v>0</v>
      </c>
      <c r="L1391" s="45">
        <v>13</v>
      </c>
      <c r="M1391" s="45">
        <v>0.1</v>
      </c>
    </row>
    <row r="1392" spans="1:13">
      <c r="A1392" s="45">
        <v>19</v>
      </c>
      <c r="B1392" s="45">
        <v>0</v>
      </c>
      <c r="C1392" s="45" t="s">
        <v>0</v>
      </c>
      <c r="D1392" s="45">
        <v>0.4</v>
      </c>
      <c r="E1392" s="45">
        <v>0.9</v>
      </c>
      <c r="F1392" s="45">
        <v>26.6</v>
      </c>
      <c r="G1392" s="45">
        <v>1.2</v>
      </c>
      <c r="H1392" s="45">
        <v>0</v>
      </c>
      <c r="I1392" s="45" t="s">
        <v>0</v>
      </c>
      <c r="J1392" s="45">
        <v>3.8</v>
      </c>
      <c r="K1392" s="45">
        <v>0</v>
      </c>
      <c r="L1392" s="45">
        <v>11.8</v>
      </c>
      <c r="M1392" s="45" t="s">
        <v>0</v>
      </c>
    </row>
    <row r="1393" spans="1:13">
      <c r="A1393" s="45">
        <v>20</v>
      </c>
      <c r="B1393" s="45">
        <v>0</v>
      </c>
      <c r="C1393" s="45">
        <v>0</v>
      </c>
      <c r="D1393" s="45">
        <v>0</v>
      </c>
      <c r="E1393" s="45">
        <v>0</v>
      </c>
      <c r="F1393" s="45">
        <v>0.3</v>
      </c>
      <c r="G1393" s="45">
        <v>12.1</v>
      </c>
      <c r="H1393" s="45">
        <v>0.4</v>
      </c>
      <c r="I1393" s="45" t="s">
        <v>0</v>
      </c>
      <c r="J1393" s="45">
        <v>6.9</v>
      </c>
      <c r="K1393" s="45" t="s">
        <v>0</v>
      </c>
      <c r="L1393" s="45">
        <v>0.1</v>
      </c>
      <c r="M1393" s="45" t="s">
        <v>0</v>
      </c>
    </row>
    <row r="1394" spans="1:13">
      <c r="A1394" s="45">
        <v>21</v>
      </c>
      <c r="B1394" s="45" t="s">
        <v>0</v>
      </c>
      <c r="C1394" s="45">
        <v>0</v>
      </c>
      <c r="D1394" s="45">
        <v>0</v>
      </c>
      <c r="E1394" s="45">
        <v>0.2</v>
      </c>
      <c r="F1394" s="45">
        <v>0</v>
      </c>
      <c r="G1394" s="45" t="s">
        <v>0</v>
      </c>
      <c r="H1394" s="45">
        <v>0.2</v>
      </c>
      <c r="I1394" s="45">
        <v>1.2</v>
      </c>
      <c r="J1394" s="45">
        <v>0</v>
      </c>
      <c r="K1394" s="45">
        <v>28.5</v>
      </c>
      <c r="L1394" s="45">
        <v>5.7</v>
      </c>
      <c r="M1394" s="45">
        <v>0</v>
      </c>
    </row>
    <row r="1395" spans="1:13">
      <c r="A1395" s="45">
        <v>22</v>
      </c>
      <c r="B1395" s="45" t="s">
        <v>0</v>
      </c>
      <c r="C1395" s="45">
        <v>0</v>
      </c>
      <c r="D1395" s="45" t="s">
        <v>0</v>
      </c>
      <c r="E1395" s="45">
        <v>0</v>
      </c>
      <c r="F1395" s="45">
        <v>0</v>
      </c>
      <c r="G1395" s="45" t="s">
        <v>0</v>
      </c>
      <c r="H1395" s="45">
        <v>0.8</v>
      </c>
      <c r="I1395" s="45">
        <v>8.9</v>
      </c>
      <c r="J1395" s="45">
        <v>19.2</v>
      </c>
      <c r="K1395" s="45">
        <v>0.1</v>
      </c>
      <c r="L1395" s="45">
        <v>2.1</v>
      </c>
      <c r="M1395" s="45">
        <v>0.2</v>
      </c>
    </row>
    <row r="1396" spans="1:13">
      <c r="A1396" s="45">
        <v>23</v>
      </c>
      <c r="B1396" s="45">
        <v>1.2</v>
      </c>
      <c r="C1396" s="45" t="s">
        <v>0</v>
      </c>
      <c r="D1396" s="45">
        <v>0.8</v>
      </c>
      <c r="E1396" s="45">
        <v>0</v>
      </c>
      <c r="F1396" s="45">
        <v>11.5</v>
      </c>
      <c r="G1396" s="45">
        <v>3.5</v>
      </c>
      <c r="H1396" s="45">
        <v>3.1</v>
      </c>
      <c r="I1396" s="45">
        <v>42.5</v>
      </c>
      <c r="J1396" s="45">
        <v>0</v>
      </c>
      <c r="K1396" s="45">
        <v>3</v>
      </c>
      <c r="L1396" s="45" t="s">
        <v>0</v>
      </c>
      <c r="M1396" s="45">
        <v>0</v>
      </c>
    </row>
    <row r="1397" spans="1:13">
      <c r="A1397" s="45">
        <v>24</v>
      </c>
      <c r="B1397" s="45">
        <v>3.5</v>
      </c>
      <c r="C1397" s="45" t="s">
        <v>0</v>
      </c>
      <c r="D1397" s="45">
        <v>0.7</v>
      </c>
      <c r="E1397" s="45" t="s">
        <v>0</v>
      </c>
      <c r="F1397" s="45">
        <v>22.5</v>
      </c>
      <c r="G1397" s="45" t="s">
        <v>0</v>
      </c>
      <c r="H1397" s="45">
        <v>0</v>
      </c>
      <c r="I1397" s="45" t="s">
        <v>0</v>
      </c>
      <c r="J1397" s="45" t="s">
        <v>0</v>
      </c>
      <c r="K1397" s="45" t="s">
        <v>0</v>
      </c>
      <c r="L1397" s="45">
        <v>0.6</v>
      </c>
      <c r="M1397" s="45" t="s">
        <v>0</v>
      </c>
    </row>
    <row r="1398" spans="1:13">
      <c r="A1398" s="45">
        <v>25</v>
      </c>
      <c r="B1398" s="45">
        <v>1.8</v>
      </c>
      <c r="C1398" s="45" t="s">
        <v>0</v>
      </c>
      <c r="D1398" s="45">
        <v>0.2</v>
      </c>
      <c r="E1398" s="45">
        <v>2.4</v>
      </c>
      <c r="F1398" s="45">
        <v>1.3</v>
      </c>
      <c r="G1398" s="45">
        <v>0.9</v>
      </c>
      <c r="H1398" s="45">
        <v>0.5</v>
      </c>
      <c r="I1398" s="45" t="s">
        <v>0</v>
      </c>
      <c r="J1398" s="45" t="s">
        <v>0</v>
      </c>
      <c r="K1398" s="45" t="s">
        <v>0</v>
      </c>
      <c r="L1398" s="45" t="s">
        <v>0</v>
      </c>
      <c r="M1398" s="45">
        <v>3</v>
      </c>
    </row>
    <row r="1399" spans="1:13">
      <c r="A1399" s="45">
        <v>26</v>
      </c>
      <c r="B1399" s="45">
        <v>1.4</v>
      </c>
      <c r="C1399" s="45">
        <v>0</v>
      </c>
      <c r="D1399" s="45">
        <v>0</v>
      </c>
      <c r="E1399" s="45">
        <v>0</v>
      </c>
      <c r="F1399" s="45" t="s">
        <v>0</v>
      </c>
      <c r="G1399" s="45">
        <v>8.5</v>
      </c>
      <c r="H1399" s="45">
        <v>4.0999999999999996</v>
      </c>
      <c r="I1399" s="45" t="s">
        <v>0</v>
      </c>
      <c r="J1399" s="45" t="s">
        <v>0</v>
      </c>
      <c r="K1399" s="45">
        <v>0.2</v>
      </c>
      <c r="L1399" s="45">
        <v>0</v>
      </c>
      <c r="M1399" s="45">
        <v>33.1</v>
      </c>
    </row>
    <row r="1400" spans="1:13">
      <c r="A1400" s="45">
        <v>27</v>
      </c>
      <c r="B1400" s="45">
        <v>0</v>
      </c>
      <c r="C1400" s="45">
        <v>0</v>
      </c>
      <c r="D1400" s="45" t="s">
        <v>0</v>
      </c>
      <c r="E1400" s="45">
        <v>0</v>
      </c>
      <c r="F1400" s="45" t="s">
        <v>0</v>
      </c>
      <c r="G1400" s="45">
        <v>0</v>
      </c>
      <c r="H1400" s="45" t="s">
        <v>0</v>
      </c>
      <c r="I1400" s="45">
        <v>1.2</v>
      </c>
      <c r="J1400" s="45" t="s">
        <v>0</v>
      </c>
      <c r="K1400" s="45">
        <v>0.9</v>
      </c>
      <c r="L1400" s="45">
        <v>2</v>
      </c>
      <c r="M1400" s="45">
        <v>3.5</v>
      </c>
    </row>
    <row r="1401" spans="1:13">
      <c r="A1401" s="45">
        <v>28</v>
      </c>
      <c r="B1401" s="45">
        <v>0</v>
      </c>
      <c r="C1401" s="45">
        <v>0.8</v>
      </c>
      <c r="D1401" s="45">
        <v>0</v>
      </c>
      <c r="E1401" s="45" t="s">
        <v>0</v>
      </c>
      <c r="F1401" s="45" t="s">
        <v>0</v>
      </c>
      <c r="G1401" s="45">
        <v>0.6</v>
      </c>
      <c r="H1401" s="45">
        <v>21.8</v>
      </c>
      <c r="I1401" s="45">
        <v>2.4</v>
      </c>
      <c r="J1401" s="45">
        <v>0.5</v>
      </c>
      <c r="K1401" s="45">
        <v>0.1</v>
      </c>
      <c r="L1401" s="45">
        <v>6.5</v>
      </c>
      <c r="M1401" s="45" t="s">
        <v>0</v>
      </c>
    </row>
    <row r="1402" spans="1:13">
      <c r="A1402" s="45">
        <v>29</v>
      </c>
      <c r="B1402" s="45" t="s">
        <v>0</v>
      </c>
      <c r="C1402" s="45">
        <v>0</v>
      </c>
      <c r="D1402" s="45">
        <v>2.5</v>
      </c>
      <c r="E1402" s="45">
        <v>0</v>
      </c>
      <c r="F1402" s="45">
        <v>1.5</v>
      </c>
      <c r="G1402" s="45" t="s">
        <v>0</v>
      </c>
      <c r="H1402" s="45" t="s">
        <v>0</v>
      </c>
      <c r="I1402" s="45" t="s">
        <v>0</v>
      </c>
      <c r="J1402" s="45" t="s">
        <v>0</v>
      </c>
      <c r="K1402" s="45">
        <v>40.5</v>
      </c>
      <c r="L1402" s="45">
        <v>0</v>
      </c>
      <c r="M1402" s="45" t="s">
        <v>0</v>
      </c>
    </row>
    <row r="1403" spans="1:13">
      <c r="A1403" s="45">
        <v>30</v>
      </c>
      <c r="B1403" s="45" t="s">
        <v>0</v>
      </c>
      <c r="C1403" s="45">
        <v>0</v>
      </c>
      <c r="D1403" s="45">
        <v>0.9</v>
      </c>
      <c r="E1403" s="45" t="s">
        <v>0</v>
      </c>
      <c r="F1403" s="45">
        <v>1.8</v>
      </c>
      <c r="G1403" s="45">
        <v>24.5</v>
      </c>
      <c r="H1403" s="45">
        <v>40.4</v>
      </c>
      <c r="I1403" s="45">
        <v>18.2</v>
      </c>
      <c r="J1403" s="45">
        <v>0</v>
      </c>
      <c r="K1403" s="45">
        <v>8.9</v>
      </c>
      <c r="L1403" s="45">
        <v>1.5</v>
      </c>
      <c r="M1403" s="45">
        <v>0.1</v>
      </c>
    </row>
    <row r="1404" spans="1:13">
      <c r="A1404" s="45">
        <v>31</v>
      </c>
      <c r="B1404" s="45" t="s">
        <v>0</v>
      </c>
      <c r="C1404" s="45">
        <v>0</v>
      </c>
      <c r="D1404" s="45">
        <v>3.1</v>
      </c>
      <c r="E1404" s="45">
        <v>0</v>
      </c>
      <c r="F1404" s="45">
        <v>5.3</v>
      </c>
      <c r="G1404" s="45">
        <v>0</v>
      </c>
      <c r="H1404" s="45">
        <v>22.4</v>
      </c>
      <c r="I1404" s="45" t="s">
        <v>0</v>
      </c>
      <c r="J1404" s="45">
        <v>0</v>
      </c>
      <c r="K1404" s="45">
        <v>0.4</v>
      </c>
      <c r="L1404" s="45">
        <v>0</v>
      </c>
      <c r="M1404" s="45">
        <v>0.3</v>
      </c>
    </row>
    <row r="1405" spans="1:13" s="554" customFormat="1" ht="17.850000000000001" customHeight="1">
      <c r="A1405" s="550" t="s">
        <v>60</v>
      </c>
      <c r="B1405" s="551">
        <f t="shared" ref="B1405:M1405" si="12">SUM(B1374:B1404)</f>
        <v>8.6</v>
      </c>
      <c r="C1405" s="552">
        <f t="shared" si="12"/>
        <v>17.8</v>
      </c>
      <c r="D1405" s="552">
        <f t="shared" si="12"/>
        <v>11.3</v>
      </c>
      <c r="E1405" s="552">
        <f t="shared" si="12"/>
        <v>59.400000000000006</v>
      </c>
      <c r="F1405" s="552">
        <f t="shared" si="12"/>
        <v>214.20000000000002</v>
      </c>
      <c r="G1405" s="552">
        <f t="shared" si="12"/>
        <v>239.59999999999997</v>
      </c>
      <c r="H1405" s="552">
        <f t="shared" si="12"/>
        <v>261.7</v>
      </c>
      <c r="I1405" s="552">
        <f t="shared" si="12"/>
        <v>201.7</v>
      </c>
      <c r="J1405" s="552">
        <f t="shared" si="12"/>
        <v>178.6</v>
      </c>
      <c r="K1405" s="552">
        <f t="shared" si="12"/>
        <v>127.50000000000001</v>
      </c>
      <c r="L1405" s="552">
        <f t="shared" si="12"/>
        <v>51.20000000000001</v>
      </c>
      <c r="M1405" s="553">
        <f t="shared" si="12"/>
        <v>60.199999999999996</v>
      </c>
    </row>
    <row r="1406" spans="1:13" s="554" customFormat="1" ht="17.850000000000001" customHeight="1">
      <c r="A1406" s="555" t="s">
        <v>84</v>
      </c>
      <c r="B1406" s="556">
        <f t="shared" ref="B1406:M1406" si="13">MAX(B1374:B1404)</f>
        <v>3.5</v>
      </c>
      <c r="C1406" s="557">
        <f t="shared" si="13"/>
        <v>6.8</v>
      </c>
      <c r="D1406" s="557">
        <f t="shared" si="13"/>
        <v>3.1</v>
      </c>
      <c r="E1406" s="557">
        <f t="shared" si="13"/>
        <v>49.2</v>
      </c>
      <c r="F1406" s="557">
        <f t="shared" si="13"/>
        <v>32.5</v>
      </c>
      <c r="G1406" s="557">
        <f t="shared" si="13"/>
        <v>69.8</v>
      </c>
      <c r="H1406" s="557">
        <f t="shared" si="13"/>
        <v>52</v>
      </c>
      <c r="I1406" s="557">
        <f t="shared" si="13"/>
        <v>73</v>
      </c>
      <c r="J1406" s="557">
        <f t="shared" si="13"/>
        <v>47.2</v>
      </c>
      <c r="K1406" s="557">
        <f t="shared" si="13"/>
        <v>41.4</v>
      </c>
      <c r="L1406" s="557">
        <f t="shared" si="13"/>
        <v>13</v>
      </c>
      <c r="M1406" s="558">
        <f t="shared" si="13"/>
        <v>33.1</v>
      </c>
    </row>
    <row r="1407" spans="1:13" s="554" customFormat="1" ht="17.850000000000001" customHeight="1">
      <c r="A1407" s="555" t="s">
        <v>59</v>
      </c>
      <c r="B1407" s="559">
        <f t="shared" ref="B1407:M1407" si="14">MATCH(B1406,(B1374:B1404),0)</f>
        <v>24</v>
      </c>
      <c r="C1407" s="560">
        <f t="shared" si="14"/>
        <v>14</v>
      </c>
      <c r="D1407" s="560">
        <f t="shared" si="14"/>
        <v>31</v>
      </c>
      <c r="E1407" s="560">
        <f t="shared" si="14"/>
        <v>18</v>
      </c>
      <c r="F1407" s="560">
        <f t="shared" si="14"/>
        <v>9</v>
      </c>
      <c r="G1407" s="560">
        <f t="shared" si="14"/>
        <v>8</v>
      </c>
      <c r="H1407" s="560">
        <f t="shared" si="14"/>
        <v>11</v>
      </c>
      <c r="I1407" s="560">
        <f t="shared" si="14"/>
        <v>1</v>
      </c>
      <c r="J1407" s="560">
        <f t="shared" si="14"/>
        <v>14</v>
      </c>
      <c r="K1407" s="560">
        <f t="shared" si="14"/>
        <v>6</v>
      </c>
      <c r="L1407" s="560">
        <f t="shared" si="14"/>
        <v>18</v>
      </c>
      <c r="M1407" s="561">
        <f t="shared" si="14"/>
        <v>26</v>
      </c>
    </row>
    <row r="1408" spans="1:13" s="554" customFormat="1" ht="17.850000000000001" customHeight="1">
      <c r="A1408" s="562" t="s">
        <v>86</v>
      </c>
      <c r="B1408" s="563">
        <f t="shared" ref="B1408:M1408" si="15">COUNTIF(B1374:B1404, "&gt;0.0")</f>
        <v>6</v>
      </c>
      <c r="C1408" s="564">
        <f t="shared" si="15"/>
        <v>10</v>
      </c>
      <c r="D1408" s="564">
        <f t="shared" si="15"/>
        <v>11</v>
      </c>
      <c r="E1408" s="564">
        <f t="shared" si="15"/>
        <v>6</v>
      </c>
      <c r="F1408" s="564">
        <f t="shared" si="15"/>
        <v>17</v>
      </c>
      <c r="G1408" s="564">
        <f t="shared" si="15"/>
        <v>18</v>
      </c>
      <c r="H1408" s="564">
        <f t="shared" si="15"/>
        <v>19</v>
      </c>
      <c r="I1408" s="564">
        <f t="shared" si="15"/>
        <v>14</v>
      </c>
      <c r="J1408" s="564">
        <f t="shared" si="15"/>
        <v>12</v>
      </c>
      <c r="K1408" s="564">
        <f t="shared" si="15"/>
        <v>12</v>
      </c>
      <c r="L1408" s="564">
        <f t="shared" si="15"/>
        <v>11</v>
      </c>
      <c r="M1408" s="565">
        <f t="shared" si="15"/>
        <v>10</v>
      </c>
    </row>
    <row r="1409" spans="1:13" s="554" customFormat="1" ht="17.850000000000001" customHeight="1">
      <c r="A1409" s="566" t="s">
        <v>62</v>
      </c>
      <c r="B1409" s="567" t="s">
        <v>87</v>
      </c>
      <c r="C1409" s="567"/>
      <c r="D1409" s="567"/>
      <c r="E1409" s="567"/>
      <c r="F1409" s="568">
        <f>MAX(B1406:M1406)</f>
        <v>73</v>
      </c>
      <c r="G1409" s="569" t="s">
        <v>85</v>
      </c>
      <c r="H1409" s="570" t="s">
        <v>59</v>
      </c>
      <c r="I1409" s="571">
        <f>HLOOKUP(F1409,B1406:M1407,2,FALSE)</f>
        <v>1</v>
      </c>
      <c r="J1409" s="571" t="s">
        <v>64</v>
      </c>
      <c r="K1409" s="572" t="str">
        <f>MID("I   II  III IV  V   VI  VII VIII IX  X   XI  XII ",(MATCH(F1409,B1406:M1406,0)-1)*4+1,4)</f>
        <v>VIII</v>
      </c>
      <c r="L1409" s="567"/>
      <c r="M1409" s="573"/>
    </row>
    <row r="1410" spans="1:13" s="554" customFormat="1" ht="17.850000000000001" customHeight="1">
      <c r="A1410" s="574" t="s">
        <v>65</v>
      </c>
      <c r="B1410" s="575" t="s">
        <v>88</v>
      </c>
      <c r="C1410" s="576"/>
      <c r="D1410" s="576"/>
      <c r="E1410" s="575"/>
      <c r="F1410" s="577">
        <f>SUM(B1374:M1404)</f>
        <v>1431.8000000000002</v>
      </c>
      <c r="G1410" s="578" t="s">
        <v>85</v>
      </c>
      <c r="H1410" s="579" t="s">
        <v>89</v>
      </c>
      <c r="I1410" s="575"/>
      <c r="J1410" s="580"/>
      <c r="K1410" s="581">
        <f>SUM(B1408:M1408)</f>
        <v>146</v>
      </c>
      <c r="L1410" s="575" t="s">
        <v>90</v>
      </c>
      <c r="M1410" s="582"/>
    </row>
    <row r="1411" spans="1:13">
      <c r="A1411" s="16">
        <v>2003</v>
      </c>
      <c r="B1411" s="16"/>
      <c r="C1411" s="16"/>
      <c r="D1411" s="17"/>
      <c r="E1411" s="18"/>
      <c r="F1411" s="19"/>
      <c r="G1411" s="19"/>
      <c r="H1411" s="19"/>
      <c r="I1411" s="19"/>
      <c r="J1411" s="19"/>
      <c r="K1411" s="20"/>
      <c r="L1411" s="21"/>
      <c r="M1411" s="22"/>
    </row>
    <row r="1412" spans="1:13">
      <c r="A1412" s="45"/>
      <c r="B1412" s="45" t="s">
        <v>2</v>
      </c>
      <c r="C1412" s="45" t="s">
        <v>3</v>
      </c>
      <c r="D1412" s="45" t="s">
        <v>4</v>
      </c>
      <c r="E1412" s="45" t="s">
        <v>5</v>
      </c>
      <c r="F1412" s="45" t="s">
        <v>6</v>
      </c>
      <c r="G1412" s="45" t="s">
        <v>7</v>
      </c>
      <c r="H1412" s="45" t="s">
        <v>8</v>
      </c>
      <c r="I1412" s="45" t="s">
        <v>9</v>
      </c>
      <c r="J1412" s="45" t="s">
        <v>10</v>
      </c>
      <c r="K1412" s="45" t="s">
        <v>11</v>
      </c>
      <c r="L1412" s="45" t="s">
        <v>12</v>
      </c>
      <c r="M1412" s="45" t="s">
        <v>13</v>
      </c>
    </row>
    <row r="1413" spans="1:13">
      <c r="A1413" s="45">
        <v>1</v>
      </c>
      <c r="B1413" s="45">
        <v>0.9</v>
      </c>
      <c r="C1413" s="45">
        <v>0</v>
      </c>
      <c r="D1413" s="45">
        <v>0.7</v>
      </c>
      <c r="E1413" s="45" t="s">
        <v>0</v>
      </c>
      <c r="F1413" s="45" t="s">
        <v>0</v>
      </c>
      <c r="G1413" s="45">
        <v>0</v>
      </c>
      <c r="H1413" s="45" t="s">
        <v>0</v>
      </c>
      <c r="I1413" s="45">
        <v>0</v>
      </c>
      <c r="J1413" s="45">
        <v>21.6</v>
      </c>
      <c r="K1413" s="45">
        <v>0</v>
      </c>
      <c r="L1413" s="45" t="s">
        <v>0</v>
      </c>
      <c r="M1413" s="45" t="s">
        <v>0</v>
      </c>
    </row>
    <row r="1414" spans="1:13">
      <c r="A1414" s="45">
        <v>2</v>
      </c>
      <c r="B1414" s="45">
        <v>11.5</v>
      </c>
      <c r="C1414" s="45">
        <v>0.4</v>
      </c>
      <c r="D1414" s="45" t="s">
        <v>0</v>
      </c>
      <c r="E1414" s="45" t="s">
        <v>0</v>
      </c>
      <c r="F1414" s="45" t="s">
        <v>0</v>
      </c>
      <c r="G1414" s="45" t="s">
        <v>0</v>
      </c>
      <c r="H1414" s="45">
        <v>0</v>
      </c>
      <c r="I1414" s="45">
        <v>5.4</v>
      </c>
      <c r="J1414" s="45" t="s">
        <v>0</v>
      </c>
      <c r="K1414" s="45" t="s">
        <v>0</v>
      </c>
      <c r="L1414" s="45" t="s">
        <v>0</v>
      </c>
      <c r="M1414" s="45" t="s">
        <v>0</v>
      </c>
    </row>
    <row r="1415" spans="1:13">
      <c r="A1415" s="45">
        <v>3</v>
      </c>
      <c r="B1415" s="45">
        <v>1</v>
      </c>
      <c r="C1415" s="45">
        <v>3.3</v>
      </c>
      <c r="D1415" s="45" t="s">
        <v>0</v>
      </c>
      <c r="E1415" s="45" t="s">
        <v>0</v>
      </c>
      <c r="F1415" s="45">
        <v>23</v>
      </c>
      <c r="G1415" s="45" t="s">
        <v>0</v>
      </c>
      <c r="H1415" s="45" t="s">
        <v>0</v>
      </c>
      <c r="I1415" s="45" t="s">
        <v>0</v>
      </c>
      <c r="J1415" s="45" t="s">
        <v>0</v>
      </c>
      <c r="K1415" s="45" t="s">
        <v>0</v>
      </c>
      <c r="L1415" s="45" t="s">
        <v>0</v>
      </c>
      <c r="M1415" s="45" t="s">
        <v>0</v>
      </c>
    </row>
    <row r="1416" spans="1:13">
      <c r="A1416" s="45">
        <v>4</v>
      </c>
      <c r="B1416" s="45" t="s">
        <v>0</v>
      </c>
      <c r="C1416" s="45" t="s">
        <v>0</v>
      </c>
      <c r="D1416" s="45" t="s">
        <v>0</v>
      </c>
      <c r="E1416" s="45" t="s">
        <v>0</v>
      </c>
      <c r="F1416" s="45">
        <v>4.5</v>
      </c>
      <c r="G1416" s="45">
        <v>3.3</v>
      </c>
      <c r="H1416" s="45" t="s">
        <v>0</v>
      </c>
      <c r="I1416" s="45" t="s">
        <v>0</v>
      </c>
      <c r="J1416" s="45">
        <v>2.4</v>
      </c>
      <c r="K1416" s="45" t="s">
        <v>0</v>
      </c>
      <c r="L1416" s="45" t="s">
        <v>0</v>
      </c>
      <c r="M1416" s="45" t="s">
        <v>0</v>
      </c>
    </row>
    <row r="1417" spans="1:13">
      <c r="A1417" s="45">
        <v>5</v>
      </c>
      <c r="B1417" s="45">
        <v>6.8</v>
      </c>
      <c r="C1417" s="45" t="s">
        <v>0</v>
      </c>
      <c r="D1417" s="45" t="s">
        <v>0</v>
      </c>
      <c r="E1417" s="45">
        <v>0</v>
      </c>
      <c r="F1417" s="45" t="s">
        <v>0</v>
      </c>
      <c r="G1417" s="45">
        <v>86.5</v>
      </c>
      <c r="H1417" s="45" t="s">
        <v>0</v>
      </c>
      <c r="I1417" s="45" t="s">
        <v>0</v>
      </c>
      <c r="J1417" s="45">
        <v>41.1</v>
      </c>
      <c r="K1417" s="45">
        <v>0</v>
      </c>
      <c r="L1417" s="45" t="s">
        <v>0</v>
      </c>
      <c r="M1417" s="45" t="s">
        <v>0</v>
      </c>
    </row>
    <row r="1418" spans="1:13">
      <c r="A1418" s="45">
        <v>6</v>
      </c>
      <c r="B1418" s="45">
        <v>18.5</v>
      </c>
      <c r="C1418" s="45" t="s">
        <v>0</v>
      </c>
      <c r="D1418" s="45" t="s">
        <v>0</v>
      </c>
      <c r="E1418" s="45">
        <v>2.6</v>
      </c>
      <c r="F1418" s="45" t="s">
        <v>0</v>
      </c>
      <c r="G1418" s="45" t="s">
        <v>0</v>
      </c>
      <c r="H1418" s="45" t="s">
        <v>0</v>
      </c>
      <c r="I1418" s="45" t="s">
        <v>0</v>
      </c>
      <c r="J1418" s="45">
        <v>4.5</v>
      </c>
      <c r="K1418" s="45" t="s">
        <v>0</v>
      </c>
      <c r="L1418" s="45" t="s">
        <v>0</v>
      </c>
      <c r="M1418" s="45" t="s">
        <v>0</v>
      </c>
    </row>
    <row r="1419" spans="1:13">
      <c r="A1419" s="45">
        <v>7</v>
      </c>
      <c r="B1419" s="45" t="s">
        <v>0</v>
      </c>
      <c r="C1419" s="45">
        <v>0</v>
      </c>
      <c r="D1419" s="45" t="s">
        <v>0</v>
      </c>
      <c r="E1419" s="45">
        <v>0.1</v>
      </c>
      <c r="F1419" s="45" t="s">
        <v>0</v>
      </c>
      <c r="G1419" s="45" t="s">
        <v>0</v>
      </c>
      <c r="H1419" s="45">
        <v>19.100000000000001</v>
      </c>
      <c r="I1419" s="45">
        <v>56.6</v>
      </c>
      <c r="J1419" s="45">
        <v>3.5</v>
      </c>
      <c r="K1419" s="45" t="s">
        <v>0</v>
      </c>
      <c r="L1419" s="45" t="s">
        <v>0</v>
      </c>
      <c r="M1419" s="45" t="s">
        <v>0</v>
      </c>
    </row>
    <row r="1420" spans="1:13">
      <c r="A1420" s="45">
        <v>8</v>
      </c>
      <c r="B1420" s="45" t="s">
        <v>0</v>
      </c>
      <c r="C1420" s="45" t="s">
        <v>0</v>
      </c>
      <c r="D1420" s="45" t="s">
        <v>0</v>
      </c>
      <c r="E1420" s="45">
        <v>3.5</v>
      </c>
      <c r="F1420" s="45" t="s">
        <v>0</v>
      </c>
      <c r="G1420" s="45" t="s">
        <v>0</v>
      </c>
      <c r="H1420" s="45">
        <v>4.4000000000000004</v>
      </c>
      <c r="I1420" s="45">
        <v>0</v>
      </c>
      <c r="J1420" s="45">
        <v>13.6</v>
      </c>
      <c r="K1420" s="45" t="s">
        <v>0</v>
      </c>
      <c r="L1420" s="45" t="s">
        <v>0</v>
      </c>
      <c r="M1420" s="45">
        <v>0</v>
      </c>
    </row>
    <row r="1421" spans="1:13">
      <c r="A1421" s="45">
        <v>9</v>
      </c>
      <c r="B1421" s="45">
        <v>1</v>
      </c>
      <c r="C1421" s="45" t="s">
        <v>0</v>
      </c>
      <c r="D1421" s="45" t="s">
        <v>0</v>
      </c>
      <c r="E1421" s="45">
        <v>1.5</v>
      </c>
      <c r="F1421" s="45">
        <v>0</v>
      </c>
      <c r="G1421" s="45" t="s">
        <v>0</v>
      </c>
      <c r="H1421" s="45">
        <v>8.8000000000000007</v>
      </c>
      <c r="I1421" s="45">
        <v>0</v>
      </c>
      <c r="J1421" s="45">
        <v>56.1</v>
      </c>
      <c r="K1421" s="45" t="s">
        <v>0</v>
      </c>
      <c r="L1421" s="45" t="s">
        <v>0</v>
      </c>
      <c r="M1421" s="45">
        <v>4.2</v>
      </c>
    </row>
    <row r="1422" spans="1:13">
      <c r="A1422" s="45">
        <v>10</v>
      </c>
      <c r="B1422" s="45" t="s">
        <v>0</v>
      </c>
      <c r="C1422" s="45" t="s">
        <v>0</v>
      </c>
      <c r="D1422" s="45" t="s">
        <v>0</v>
      </c>
      <c r="E1422" s="45">
        <v>0.9</v>
      </c>
      <c r="F1422" s="45">
        <v>0</v>
      </c>
      <c r="G1422" s="45" t="s">
        <v>0</v>
      </c>
      <c r="H1422" s="45" t="s">
        <v>0</v>
      </c>
      <c r="I1422" s="45">
        <v>0</v>
      </c>
      <c r="J1422" s="45">
        <v>37</v>
      </c>
      <c r="K1422" s="45" t="s">
        <v>0</v>
      </c>
      <c r="L1422" s="45" t="s">
        <v>0</v>
      </c>
      <c r="M1422" s="45">
        <v>1</v>
      </c>
    </row>
    <row r="1423" spans="1:13">
      <c r="A1423" s="45">
        <v>11</v>
      </c>
      <c r="B1423" s="45" t="s">
        <v>0</v>
      </c>
      <c r="C1423" s="45" t="s">
        <v>0</v>
      </c>
      <c r="D1423" s="45" t="s">
        <v>0</v>
      </c>
      <c r="E1423" s="45">
        <v>0</v>
      </c>
      <c r="F1423" s="45">
        <v>0</v>
      </c>
      <c r="G1423" s="45">
        <v>27</v>
      </c>
      <c r="H1423" s="45">
        <v>0.3</v>
      </c>
      <c r="I1423" s="45">
        <v>10.8</v>
      </c>
      <c r="J1423" s="45">
        <v>17.3</v>
      </c>
      <c r="K1423" s="45" t="s">
        <v>0</v>
      </c>
      <c r="L1423" s="45" t="s">
        <v>0</v>
      </c>
      <c r="M1423" s="45">
        <v>0.4</v>
      </c>
    </row>
    <row r="1424" spans="1:13">
      <c r="A1424" s="45">
        <v>12</v>
      </c>
      <c r="B1424" s="45" t="s">
        <v>0</v>
      </c>
      <c r="C1424" s="45">
        <v>20.6</v>
      </c>
      <c r="D1424" s="45">
        <v>3.3</v>
      </c>
      <c r="E1424" s="45" t="s">
        <v>0</v>
      </c>
      <c r="F1424" s="45">
        <v>5</v>
      </c>
      <c r="G1424" s="45">
        <v>21.4</v>
      </c>
      <c r="H1424" s="45">
        <v>11.1</v>
      </c>
      <c r="I1424" s="45">
        <v>0</v>
      </c>
      <c r="J1424" s="45">
        <v>22.5</v>
      </c>
      <c r="K1424" s="45">
        <v>1.1000000000000001</v>
      </c>
      <c r="L1424" s="45" t="s">
        <v>0</v>
      </c>
      <c r="M1424" s="45">
        <v>0</v>
      </c>
    </row>
    <row r="1425" spans="1:13">
      <c r="A1425" s="45">
        <v>13</v>
      </c>
      <c r="B1425" s="45" t="s">
        <v>0</v>
      </c>
      <c r="C1425" s="45">
        <v>10.7</v>
      </c>
      <c r="D1425" s="45">
        <v>1.7</v>
      </c>
      <c r="E1425" s="45" t="s">
        <v>0</v>
      </c>
      <c r="F1425" s="45" t="s">
        <v>0</v>
      </c>
      <c r="G1425" s="45">
        <v>0.3</v>
      </c>
      <c r="H1425" s="45">
        <v>27.6</v>
      </c>
      <c r="I1425" s="45">
        <v>16.600000000000001</v>
      </c>
      <c r="J1425" s="45">
        <v>1.3</v>
      </c>
      <c r="K1425" s="45">
        <v>0.6</v>
      </c>
      <c r="L1425" s="45" t="s">
        <v>0</v>
      </c>
      <c r="M1425" s="45">
        <v>0</v>
      </c>
    </row>
    <row r="1426" spans="1:13">
      <c r="A1426" s="45">
        <v>14</v>
      </c>
      <c r="B1426" s="45" t="s">
        <v>0</v>
      </c>
      <c r="C1426" s="45">
        <v>0.4</v>
      </c>
      <c r="D1426" s="45">
        <v>0</v>
      </c>
      <c r="E1426" s="45" t="s">
        <v>0</v>
      </c>
      <c r="F1426" s="45">
        <v>0</v>
      </c>
      <c r="G1426" s="45">
        <v>28.3</v>
      </c>
      <c r="H1426" s="45" t="s">
        <v>0</v>
      </c>
      <c r="I1426" s="45">
        <v>0</v>
      </c>
      <c r="J1426" s="45">
        <v>30</v>
      </c>
      <c r="K1426" s="45">
        <v>11.7</v>
      </c>
      <c r="L1426" s="45" t="s">
        <v>0</v>
      </c>
      <c r="M1426" s="45">
        <v>0</v>
      </c>
    </row>
    <row r="1427" spans="1:13">
      <c r="A1427" s="45">
        <v>15</v>
      </c>
      <c r="B1427" s="45" t="s">
        <v>0</v>
      </c>
      <c r="C1427" s="45">
        <v>0.7</v>
      </c>
      <c r="D1427" s="45" t="s">
        <v>0</v>
      </c>
      <c r="E1427" s="45" t="s">
        <v>0</v>
      </c>
      <c r="F1427" s="45" t="s">
        <v>0</v>
      </c>
      <c r="G1427" s="45" t="s">
        <v>0</v>
      </c>
      <c r="H1427" s="45" t="s">
        <v>0</v>
      </c>
      <c r="I1427" s="45" t="s">
        <v>0</v>
      </c>
      <c r="J1427" s="45" t="s">
        <v>0</v>
      </c>
      <c r="K1427" s="45" t="s">
        <v>0</v>
      </c>
      <c r="L1427" s="45" t="s">
        <v>0</v>
      </c>
      <c r="M1427" s="45">
        <v>0</v>
      </c>
    </row>
    <row r="1428" spans="1:13">
      <c r="A1428" s="45">
        <v>16</v>
      </c>
      <c r="B1428" s="45" t="s">
        <v>0</v>
      </c>
      <c r="C1428" s="45" t="s">
        <v>0</v>
      </c>
      <c r="D1428" s="45" t="s">
        <v>0</v>
      </c>
      <c r="E1428" s="45">
        <v>2</v>
      </c>
      <c r="F1428" s="45" t="s">
        <v>0</v>
      </c>
      <c r="G1428" s="45" t="s">
        <v>0</v>
      </c>
      <c r="H1428" s="45" t="s">
        <v>0</v>
      </c>
      <c r="I1428" s="45">
        <v>1.4</v>
      </c>
      <c r="J1428" s="45" t="s">
        <v>0</v>
      </c>
      <c r="K1428" s="45" t="s">
        <v>0</v>
      </c>
      <c r="L1428" s="45" t="s">
        <v>0</v>
      </c>
      <c r="M1428" s="45">
        <v>0</v>
      </c>
    </row>
    <row r="1429" spans="1:13">
      <c r="A1429" s="45">
        <v>17</v>
      </c>
      <c r="B1429" s="45" t="s">
        <v>0</v>
      </c>
      <c r="C1429" s="45" t="s">
        <v>0</v>
      </c>
      <c r="D1429" s="45" t="s">
        <v>0</v>
      </c>
      <c r="E1429" s="45" t="s">
        <v>0</v>
      </c>
      <c r="F1429" s="45" t="s">
        <v>0</v>
      </c>
      <c r="G1429" s="45" t="s">
        <v>0</v>
      </c>
      <c r="H1429" s="45" t="s">
        <v>0</v>
      </c>
      <c r="I1429" s="45">
        <v>14.6</v>
      </c>
      <c r="J1429" s="45" t="s">
        <v>0</v>
      </c>
      <c r="K1429" s="45" t="s">
        <v>0</v>
      </c>
      <c r="L1429" s="45" t="s">
        <v>0</v>
      </c>
      <c r="M1429" s="45">
        <v>0</v>
      </c>
    </row>
    <row r="1430" spans="1:13">
      <c r="A1430" s="45">
        <v>18</v>
      </c>
      <c r="B1430" s="45" t="s">
        <v>0</v>
      </c>
      <c r="C1430" s="45">
        <v>0</v>
      </c>
      <c r="D1430" s="45">
        <v>0</v>
      </c>
      <c r="E1430" s="45" t="s">
        <v>0</v>
      </c>
      <c r="F1430" s="45" t="s">
        <v>0</v>
      </c>
      <c r="G1430" s="45" t="s">
        <v>0</v>
      </c>
      <c r="H1430" s="45" t="s">
        <v>0</v>
      </c>
      <c r="I1430" s="45">
        <v>13.6</v>
      </c>
      <c r="J1430" s="45" t="s">
        <v>0</v>
      </c>
      <c r="K1430" s="45" t="s">
        <v>0</v>
      </c>
      <c r="L1430" s="45">
        <v>0.3</v>
      </c>
      <c r="M1430" s="45">
        <v>0</v>
      </c>
    </row>
    <row r="1431" spans="1:13">
      <c r="A1431" s="45">
        <v>19</v>
      </c>
      <c r="B1431" s="45" t="s">
        <v>0</v>
      </c>
      <c r="C1431" s="45">
        <v>0</v>
      </c>
      <c r="D1431" s="45">
        <v>2.2000000000000002</v>
      </c>
      <c r="E1431" s="45" t="s">
        <v>0</v>
      </c>
      <c r="F1431" s="45">
        <v>39.5</v>
      </c>
      <c r="G1431" s="45">
        <v>0</v>
      </c>
      <c r="H1431" s="45">
        <v>1.7</v>
      </c>
      <c r="I1431" s="45">
        <v>3.5</v>
      </c>
      <c r="J1431" s="45" t="s">
        <v>0</v>
      </c>
      <c r="K1431" s="45" t="s">
        <v>0</v>
      </c>
      <c r="L1431" s="45" t="s">
        <v>0</v>
      </c>
      <c r="M1431" s="45">
        <v>0</v>
      </c>
    </row>
    <row r="1432" spans="1:13">
      <c r="A1432" s="45">
        <v>20</v>
      </c>
      <c r="B1432" s="45" t="s">
        <v>0</v>
      </c>
      <c r="C1432" s="45">
        <v>0</v>
      </c>
      <c r="D1432" s="45">
        <v>0.8</v>
      </c>
      <c r="E1432" s="45">
        <v>11.4</v>
      </c>
      <c r="F1432" s="45" t="s">
        <v>0</v>
      </c>
      <c r="G1432" s="45" t="s">
        <v>0</v>
      </c>
      <c r="H1432" s="45">
        <v>0</v>
      </c>
      <c r="I1432" s="45">
        <v>19.7</v>
      </c>
      <c r="J1432" s="45" t="s">
        <v>0</v>
      </c>
      <c r="K1432" s="45" t="s">
        <v>0</v>
      </c>
      <c r="L1432" s="45" t="s">
        <v>0</v>
      </c>
      <c r="M1432" s="45">
        <v>0</v>
      </c>
    </row>
    <row r="1433" spans="1:13">
      <c r="A1433" s="45">
        <v>21</v>
      </c>
      <c r="B1433" s="45" t="s">
        <v>0</v>
      </c>
      <c r="C1433" s="45">
        <v>0</v>
      </c>
      <c r="D1433" s="45">
        <v>0</v>
      </c>
      <c r="E1433" s="45">
        <v>0.1</v>
      </c>
      <c r="F1433" s="45" t="s">
        <v>0</v>
      </c>
      <c r="G1433" s="45">
        <v>1.3</v>
      </c>
      <c r="H1433" s="45" t="s">
        <v>0</v>
      </c>
      <c r="I1433" s="45" t="s">
        <v>0</v>
      </c>
      <c r="J1433" s="45" t="s">
        <v>0</v>
      </c>
      <c r="K1433" s="45" t="s">
        <v>0</v>
      </c>
      <c r="L1433" s="45">
        <v>0</v>
      </c>
      <c r="M1433" s="45">
        <v>0</v>
      </c>
    </row>
    <row r="1434" spans="1:13">
      <c r="A1434" s="45">
        <v>22</v>
      </c>
      <c r="B1434" s="45">
        <v>0.3</v>
      </c>
      <c r="C1434" s="45" t="s">
        <v>0</v>
      </c>
      <c r="D1434" s="45" t="s">
        <v>0</v>
      </c>
      <c r="E1434" s="45">
        <v>0</v>
      </c>
      <c r="F1434" s="45">
        <v>22.8</v>
      </c>
      <c r="G1434" s="45">
        <v>13.4</v>
      </c>
      <c r="H1434" s="45">
        <v>55.6</v>
      </c>
      <c r="I1434" s="45">
        <v>0.7</v>
      </c>
      <c r="J1434" s="45" t="s">
        <v>0</v>
      </c>
      <c r="K1434" s="45" t="s">
        <v>0</v>
      </c>
      <c r="L1434" s="45">
        <v>0.1</v>
      </c>
      <c r="M1434" s="45">
        <v>0</v>
      </c>
    </row>
    <row r="1435" spans="1:13">
      <c r="A1435" s="45">
        <v>23</v>
      </c>
      <c r="B1435" s="45">
        <v>0</v>
      </c>
      <c r="C1435" s="45" t="s">
        <v>0</v>
      </c>
      <c r="D1435" s="45">
        <v>3.3</v>
      </c>
      <c r="E1435" s="45">
        <v>0</v>
      </c>
      <c r="F1435" s="45">
        <v>0</v>
      </c>
      <c r="G1435" s="45">
        <v>66.5</v>
      </c>
      <c r="H1435" s="45">
        <v>65.099999999999994</v>
      </c>
      <c r="I1435" s="45">
        <v>54.1</v>
      </c>
      <c r="J1435" s="45">
        <v>0</v>
      </c>
      <c r="K1435" s="45" t="s">
        <v>0</v>
      </c>
      <c r="L1435" s="45" t="s">
        <v>0</v>
      </c>
      <c r="M1435" s="45">
        <v>0</v>
      </c>
    </row>
    <row r="1436" spans="1:13">
      <c r="A1436" s="45">
        <v>24</v>
      </c>
      <c r="B1436" s="45">
        <v>0</v>
      </c>
      <c r="C1436" s="45" t="s">
        <v>0</v>
      </c>
      <c r="D1436" s="45">
        <v>0.5</v>
      </c>
      <c r="E1436" s="45" t="s">
        <v>0</v>
      </c>
      <c r="F1436" s="45">
        <v>5.8</v>
      </c>
      <c r="G1436" s="45" t="s">
        <v>0</v>
      </c>
      <c r="H1436" s="45">
        <v>0.5</v>
      </c>
      <c r="I1436" s="45">
        <v>2.2999999999999998</v>
      </c>
      <c r="J1436" s="45">
        <v>0</v>
      </c>
      <c r="K1436" s="45" t="s">
        <v>0</v>
      </c>
      <c r="L1436" s="45" t="s">
        <v>0</v>
      </c>
      <c r="M1436" s="45">
        <v>0</v>
      </c>
    </row>
    <row r="1437" spans="1:13">
      <c r="A1437" s="45">
        <v>25</v>
      </c>
      <c r="B1437" s="45">
        <v>0</v>
      </c>
      <c r="C1437" s="45">
        <v>0</v>
      </c>
      <c r="D1437" s="45" t="s">
        <v>0</v>
      </c>
      <c r="E1437" s="45">
        <v>0</v>
      </c>
      <c r="F1437" s="45">
        <v>135.19999999999999</v>
      </c>
      <c r="G1437" s="45" t="s">
        <v>0</v>
      </c>
      <c r="H1437" s="45">
        <v>43.9</v>
      </c>
      <c r="I1437" s="45">
        <v>3</v>
      </c>
      <c r="J1437" s="45">
        <v>0</v>
      </c>
      <c r="K1437" s="45">
        <v>0</v>
      </c>
      <c r="L1437" s="45" t="s">
        <v>0</v>
      </c>
      <c r="M1437" s="45" t="s">
        <v>0</v>
      </c>
    </row>
    <row r="1438" spans="1:13">
      <c r="A1438" s="45">
        <v>26</v>
      </c>
      <c r="B1438" s="45">
        <v>0</v>
      </c>
      <c r="C1438" s="45">
        <v>0</v>
      </c>
      <c r="D1438" s="45" t="s">
        <v>0</v>
      </c>
      <c r="E1438" s="45">
        <v>22.9</v>
      </c>
      <c r="F1438" s="45">
        <v>0</v>
      </c>
      <c r="G1438" s="45" t="s">
        <v>0</v>
      </c>
      <c r="H1438" s="45">
        <v>1.1000000000000001</v>
      </c>
      <c r="I1438" s="45">
        <v>122.6</v>
      </c>
      <c r="J1438" s="45">
        <v>0</v>
      </c>
      <c r="K1438" s="45">
        <v>0</v>
      </c>
      <c r="L1438" s="45" t="s">
        <v>0</v>
      </c>
      <c r="M1438" s="45">
        <v>0.1</v>
      </c>
    </row>
    <row r="1439" spans="1:13">
      <c r="A1439" s="45">
        <v>27</v>
      </c>
      <c r="B1439" s="45">
        <v>0</v>
      </c>
      <c r="C1439" s="45" t="s">
        <v>0</v>
      </c>
      <c r="D1439" s="45">
        <v>0</v>
      </c>
      <c r="E1439" s="45">
        <v>0.5</v>
      </c>
      <c r="F1439" s="45">
        <v>0</v>
      </c>
      <c r="G1439" s="45">
        <v>0.2</v>
      </c>
      <c r="H1439" s="45">
        <v>3.7</v>
      </c>
      <c r="I1439" s="45">
        <v>41</v>
      </c>
      <c r="J1439" s="45">
        <v>0</v>
      </c>
      <c r="K1439" s="45">
        <v>0</v>
      </c>
      <c r="L1439" s="45">
        <v>0</v>
      </c>
      <c r="M1439" s="45">
        <v>0</v>
      </c>
    </row>
    <row r="1440" spans="1:13">
      <c r="A1440" s="45">
        <v>28</v>
      </c>
      <c r="B1440" s="45">
        <v>0</v>
      </c>
      <c r="C1440" s="45">
        <v>0.7</v>
      </c>
      <c r="D1440" s="45" t="s">
        <v>0</v>
      </c>
      <c r="E1440" s="45">
        <v>0</v>
      </c>
      <c r="F1440" s="45">
        <v>0</v>
      </c>
      <c r="G1440" s="45">
        <v>0.8</v>
      </c>
      <c r="H1440" s="45" t="s">
        <v>0</v>
      </c>
      <c r="I1440" s="45">
        <v>0.9</v>
      </c>
      <c r="J1440" s="45">
        <v>0</v>
      </c>
      <c r="K1440" s="45">
        <v>0</v>
      </c>
      <c r="L1440" s="45" t="s">
        <v>0</v>
      </c>
      <c r="M1440" s="45">
        <v>0</v>
      </c>
    </row>
    <row r="1441" spans="1:13">
      <c r="A1441" s="45">
        <v>29</v>
      </c>
      <c r="B1441" s="45">
        <v>0</v>
      </c>
      <c r="C1441" s="45">
        <v>0</v>
      </c>
      <c r="D1441" s="45">
        <v>0</v>
      </c>
      <c r="E1441" s="45">
        <v>12.4</v>
      </c>
      <c r="F1441" s="45">
        <v>25.2</v>
      </c>
      <c r="G1441" s="45">
        <v>2.2999999999999998</v>
      </c>
      <c r="H1441" s="45">
        <v>0.2</v>
      </c>
      <c r="I1441" s="45">
        <v>0</v>
      </c>
      <c r="J1441" s="45">
        <v>0</v>
      </c>
      <c r="K1441" s="45">
        <v>0</v>
      </c>
      <c r="L1441" s="45" t="s">
        <v>0</v>
      </c>
      <c r="M1441" s="45">
        <v>0</v>
      </c>
    </row>
    <row r="1442" spans="1:13">
      <c r="A1442" s="45">
        <v>30</v>
      </c>
      <c r="B1442" s="45">
        <v>0</v>
      </c>
      <c r="C1442" s="45">
        <v>0</v>
      </c>
      <c r="D1442" s="45">
        <v>0.4</v>
      </c>
      <c r="E1442" s="45">
        <v>1.6</v>
      </c>
      <c r="F1442" s="45" t="s">
        <v>0</v>
      </c>
      <c r="G1442" s="45">
        <v>22.7</v>
      </c>
      <c r="H1442" s="45" t="s">
        <v>0</v>
      </c>
      <c r="I1442" s="45">
        <v>4</v>
      </c>
      <c r="J1442" s="45" t="s">
        <v>0</v>
      </c>
      <c r="K1442" s="45">
        <v>0</v>
      </c>
      <c r="L1442" s="45" t="s">
        <v>0</v>
      </c>
      <c r="M1442" s="45">
        <v>0</v>
      </c>
    </row>
    <row r="1443" spans="1:13">
      <c r="A1443" s="45">
        <v>31</v>
      </c>
      <c r="B1443" s="45" t="s">
        <v>0</v>
      </c>
      <c r="C1443" s="45">
        <v>0</v>
      </c>
      <c r="D1443" s="45">
        <v>0</v>
      </c>
      <c r="E1443" s="45">
        <v>0</v>
      </c>
      <c r="F1443" s="45">
        <v>9.8000000000000007</v>
      </c>
      <c r="G1443" s="45">
        <v>0</v>
      </c>
      <c r="H1443" s="45" t="s">
        <v>0</v>
      </c>
      <c r="I1443" s="45">
        <v>4.2</v>
      </c>
      <c r="J1443" s="45">
        <v>0</v>
      </c>
      <c r="K1443" s="45">
        <v>0</v>
      </c>
      <c r="L1443" s="45">
        <v>0</v>
      </c>
      <c r="M1443" s="45">
        <v>0</v>
      </c>
    </row>
    <row r="1444" spans="1:13" s="554" customFormat="1" ht="17.850000000000001" customHeight="1">
      <c r="A1444" s="550" t="s">
        <v>60</v>
      </c>
      <c r="B1444" s="551">
        <f t="shared" ref="B1444:M1444" si="16">SUM(B1413:B1443)</f>
        <v>40</v>
      </c>
      <c r="C1444" s="552">
        <f t="shared" si="16"/>
        <v>36.800000000000004</v>
      </c>
      <c r="D1444" s="552">
        <f t="shared" si="16"/>
        <v>12.9</v>
      </c>
      <c r="E1444" s="552">
        <f t="shared" si="16"/>
        <v>59.5</v>
      </c>
      <c r="F1444" s="552">
        <f t="shared" si="16"/>
        <v>270.8</v>
      </c>
      <c r="G1444" s="552">
        <f t="shared" si="16"/>
        <v>274.00000000000006</v>
      </c>
      <c r="H1444" s="552">
        <f t="shared" si="16"/>
        <v>243.09999999999997</v>
      </c>
      <c r="I1444" s="552">
        <f t="shared" si="16"/>
        <v>374.99999999999994</v>
      </c>
      <c r="J1444" s="552">
        <f t="shared" si="16"/>
        <v>250.9</v>
      </c>
      <c r="K1444" s="552">
        <f t="shared" si="16"/>
        <v>13.399999999999999</v>
      </c>
      <c r="L1444" s="552">
        <f t="shared" si="16"/>
        <v>0.4</v>
      </c>
      <c r="M1444" s="553">
        <f t="shared" si="16"/>
        <v>5.7</v>
      </c>
    </row>
    <row r="1445" spans="1:13" s="554" customFormat="1" ht="17.850000000000001" customHeight="1">
      <c r="A1445" s="555" t="s">
        <v>84</v>
      </c>
      <c r="B1445" s="556">
        <f t="shared" ref="B1445:M1445" si="17">MAX(B1413:B1443)</f>
        <v>18.5</v>
      </c>
      <c r="C1445" s="557">
        <f t="shared" si="17"/>
        <v>20.6</v>
      </c>
      <c r="D1445" s="557">
        <f t="shared" si="17"/>
        <v>3.3</v>
      </c>
      <c r="E1445" s="557">
        <f t="shared" si="17"/>
        <v>22.9</v>
      </c>
      <c r="F1445" s="557">
        <f t="shared" si="17"/>
        <v>135.19999999999999</v>
      </c>
      <c r="G1445" s="557">
        <f t="shared" si="17"/>
        <v>86.5</v>
      </c>
      <c r="H1445" s="557">
        <f t="shared" si="17"/>
        <v>65.099999999999994</v>
      </c>
      <c r="I1445" s="557">
        <f t="shared" si="17"/>
        <v>122.6</v>
      </c>
      <c r="J1445" s="557">
        <f t="shared" si="17"/>
        <v>56.1</v>
      </c>
      <c r="K1445" s="557">
        <f t="shared" si="17"/>
        <v>11.7</v>
      </c>
      <c r="L1445" s="557">
        <f t="shared" si="17"/>
        <v>0.3</v>
      </c>
      <c r="M1445" s="558">
        <f t="shared" si="17"/>
        <v>4.2</v>
      </c>
    </row>
    <row r="1446" spans="1:13" s="554" customFormat="1" ht="17.850000000000001" customHeight="1">
      <c r="A1446" s="555" t="s">
        <v>59</v>
      </c>
      <c r="B1446" s="559">
        <f t="shared" ref="B1446:M1446" si="18">MATCH(B1445,(B1413:B1443),0)</f>
        <v>6</v>
      </c>
      <c r="C1446" s="560">
        <f t="shared" si="18"/>
        <v>12</v>
      </c>
      <c r="D1446" s="560">
        <f t="shared" si="18"/>
        <v>12</v>
      </c>
      <c r="E1446" s="560">
        <f t="shared" si="18"/>
        <v>26</v>
      </c>
      <c r="F1446" s="560">
        <f t="shared" si="18"/>
        <v>25</v>
      </c>
      <c r="G1446" s="560">
        <f t="shared" si="18"/>
        <v>5</v>
      </c>
      <c r="H1446" s="560">
        <f t="shared" si="18"/>
        <v>23</v>
      </c>
      <c r="I1446" s="560">
        <f t="shared" si="18"/>
        <v>26</v>
      </c>
      <c r="J1446" s="560">
        <f t="shared" si="18"/>
        <v>9</v>
      </c>
      <c r="K1446" s="560">
        <f t="shared" si="18"/>
        <v>14</v>
      </c>
      <c r="L1446" s="560">
        <f t="shared" si="18"/>
        <v>18</v>
      </c>
      <c r="M1446" s="561">
        <f t="shared" si="18"/>
        <v>9</v>
      </c>
    </row>
    <row r="1447" spans="1:13" s="554" customFormat="1" ht="17.850000000000001" customHeight="1">
      <c r="A1447" s="562" t="s">
        <v>86</v>
      </c>
      <c r="B1447" s="563">
        <f t="shared" ref="B1447:M1447" si="19">COUNTIF(B1413:B1443, "&gt;0.0")</f>
        <v>7</v>
      </c>
      <c r="C1447" s="564">
        <f t="shared" si="19"/>
        <v>7</v>
      </c>
      <c r="D1447" s="564">
        <f t="shared" si="19"/>
        <v>8</v>
      </c>
      <c r="E1447" s="564">
        <f t="shared" si="19"/>
        <v>12</v>
      </c>
      <c r="F1447" s="564">
        <f t="shared" si="19"/>
        <v>9</v>
      </c>
      <c r="G1447" s="564">
        <f t="shared" si="19"/>
        <v>13</v>
      </c>
      <c r="H1447" s="564">
        <f t="shared" si="19"/>
        <v>14</v>
      </c>
      <c r="I1447" s="564">
        <f t="shared" si="19"/>
        <v>18</v>
      </c>
      <c r="J1447" s="564">
        <f t="shared" si="19"/>
        <v>12</v>
      </c>
      <c r="K1447" s="564">
        <f t="shared" si="19"/>
        <v>3</v>
      </c>
      <c r="L1447" s="564">
        <f t="shared" si="19"/>
        <v>2</v>
      </c>
      <c r="M1447" s="565">
        <f t="shared" si="19"/>
        <v>4</v>
      </c>
    </row>
    <row r="1448" spans="1:13" s="554" customFormat="1" ht="17.850000000000001" customHeight="1">
      <c r="A1448" s="566" t="s">
        <v>62</v>
      </c>
      <c r="B1448" s="567" t="s">
        <v>87</v>
      </c>
      <c r="C1448" s="567"/>
      <c r="D1448" s="567"/>
      <c r="E1448" s="567"/>
      <c r="F1448" s="568">
        <f>MAX(B1445:M1445)</f>
        <v>135.19999999999999</v>
      </c>
      <c r="G1448" s="569" t="s">
        <v>85</v>
      </c>
      <c r="H1448" s="570" t="s">
        <v>59</v>
      </c>
      <c r="I1448" s="571">
        <f>HLOOKUP(F1448,B1445:M1446,2,FALSE)</f>
        <v>25</v>
      </c>
      <c r="J1448" s="571" t="s">
        <v>64</v>
      </c>
      <c r="K1448" s="572" t="str">
        <f>MID("I   II  III IV  V   VI  VII VIII IX  X   XI  XII ",(MATCH(F1448,B1445:M1445,0)-1)*4+1,4)</f>
        <v xml:space="preserve">V   </v>
      </c>
      <c r="L1448" s="567"/>
      <c r="M1448" s="573"/>
    </row>
    <row r="1449" spans="1:13" s="554" customFormat="1" ht="17.850000000000001" customHeight="1">
      <c r="A1449" s="574" t="s">
        <v>65</v>
      </c>
      <c r="B1449" s="575" t="s">
        <v>88</v>
      </c>
      <c r="C1449" s="576"/>
      <c r="D1449" s="576"/>
      <c r="E1449" s="575"/>
      <c r="F1449" s="577">
        <f>SUM(B1413:M1443)</f>
        <v>1582.5000000000002</v>
      </c>
      <c r="G1449" s="578" t="s">
        <v>85</v>
      </c>
      <c r="H1449" s="579" t="s">
        <v>89</v>
      </c>
      <c r="I1449" s="575"/>
      <c r="J1449" s="580"/>
      <c r="K1449" s="581">
        <f>SUM(B1447:M1447)</f>
        <v>109</v>
      </c>
      <c r="L1449" s="575" t="s">
        <v>90</v>
      </c>
      <c r="M1449" s="582"/>
    </row>
    <row r="1450" spans="1:13">
      <c r="A1450" s="16">
        <v>2004</v>
      </c>
      <c r="B1450" s="16"/>
      <c r="C1450" s="16"/>
      <c r="D1450" s="17"/>
      <c r="E1450" s="18"/>
      <c r="F1450" s="19"/>
      <c r="G1450" s="19"/>
      <c r="H1450" s="19"/>
      <c r="I1450" s="19"/>
      <c r="J1450" s="19"/>
      <c r="K1450" s="20"/>
      <c r="L1450" s="21"/>
      <c r="M1450" s="22"/>
    </row>
    <row r="1451" spans="1:13">
      <c r="A1451" s="45"/>
      <c r="B1451" s="45" t="s">
        <v>2</v>
      </c>
      <c r="C1451" s="45" t="s">
        <v>3</v>
      </c>
      <c r="D1451" s="45" t="s">
        <v>4</v>
      </c>
      <c r="E1451" s="45" t="s">
        <v>5</v>
      </c>
      <c r="F1451" s="45" t="s">
        <v>6</v>
      </c>
      <c r="G1451" s="45" t="s">
        <v>7</v>
      </c>
      <c r="H1451" s="45" t="s">
        <v>8</v>
      </c>
      <c r="I1451" s="45" t="s">
        <v>9</v>
      </c>
      <c r="J1451" s="45" t="s">
        <v>10</v>
      </c>
      <c r="K1451" s="45" t="s">
        <v>11</v>
      </c>
      <c r="L1451" s="45" t="s">
        <v>12</v>
      </c>
      <c r="M1451" s="45" t="s">
        <v>13</v>
      </c>
    </row>
    <row r="1452" spans="1:13">
      <c r="A1452" s="45">
        <v>1</v>
      </c>
      <c r="B1452" s="45">
        <v>0</v>
      </c>
      <c r="C1452" s="45">
        <v>2.1</v>
      </c>
      <c r="D1452" s="45" t="s">
        <v>0</v>
      </c>
      <c r="E1452" s="45">
        <v>5.6</v>
      </c>
      <c r="F1452" s="45" t="s">
        <v>0</v>
      </c>
      <c r="G1452" s="45">
        <v>27</v>
      </c>
      <c r="H1452" s="45" t="s">
        <v>0</v>
      </c>
      <c r="I1452" s="45">
        <v>7.8</v>
      </c>
      <c r="J1452" s="45">
        <v>8.3000000000000007</v>
      </c>
      <c r="K1452" s="45" t="s">
        <v>0</v>
      </c>
      <c r="L1452" s="45" t="s">
        <v>0</v>
      </c>
      <c r="M1452" s="45" t="s">
        <v>0</v>
      </c>
    </row>
    <row r="1453" spans="1:13">
      <c r="A1453" s="45">
        <v>2</v>
      </c>
      <c r="B1453" s="45">
        <v>0</v>
      </c>
      <c r="C1453" s="45">
        <v>1.1000000000000001</v>
      </c>
      <c r="D1453" s="45" t="s">
        <v>0</v>
      </c>
      <c r="E1453" s="45">
        <v>15.5</v>
      </c>
      <c r="F1453" s="45" t="s">
        <v>0</v>
      </c>
      <c r="G1453" s="45" t="s">
        <v>0</v>
      </c>
      <c r="H1453" s="45" t="s">
        <v>0</v>
      </c>
      <c r="I1453" s="45">
        <v>4.3</v>
      </c>
      <c r="J1453" s="45">
        <v>9.6</v>
      </c>
      <c r="K1453" s="45">
        <v>4.7</v>
      </c>
      <c r="L1453" s="45" t="s">
        <v>0</v>
      </c>
      <c r="M1453" s="45" t="s">
        <v>0</v>
      </c>
    </row>
    <row r="1454" spans="1:13">
      <c r="A1454" s="45">
        <v>3</v>
      </c>
      <c r="B1454" s="45" t="s">
        <v>0</v>
      </c>
      <c r="C1454" s="45">
        <v>3.2</v>
      </c>
      <c r="D1454" s="45" t="s">
        <v>0</v>
      </c>
      <c r="E1454" s="45">
        <v>1</v>
      </c>
      <c r="F1454" s="45" t="s">
        <v>0</v>
      </c>
      <c r="G1454" s="45" t="s">
        <v>0</v>
      </c>
      <c r="H1454" s="45" t="s">
        <v>0</v>
      </c>
      <c r="I1454" s="45" t="s">
        <v>0</v>
      </c>
      <c r="J1454" s="45">
        <v>7.1</v>
      </c>
      <c r="K1454" s="45" t="s">
        <v>0</v>
      </c>
      <c r="L1454" s="45" t="s">
        <v>0</v>
      </c>
      <c r="M1454" s="45" t="s">
        <v>0</v>
      </c>
    </row>
    <row r="1455" spans="1:13">
      <c r="A1455" s="45">
        <v>4</v>
      </c>
      <c r="B1455" s="45" t="s">
        <v>0</v>
      </c>
      <c r="C1455" s="45">
        <v>0</v>
      </c>
      <c r="D1455" s="45" t="s">
        <v>0</v>
      </c>
      <c r="E1455" s="45" t="s">
        <v>0</v>
      </c>
      <c r="F1455" s="45">
        <v>67</v>
      </c>
      <c r="G1455" s="45" t="s">
        <v>0</v>
      </c>
      <c r="H1455" s="45" t="s">
        <v>0</v>
      </c>
      <c r="I1455" s="45">
        <v>6.2</v>
      </c>
      <c r="J1455" s="45" t="s">
        <v>0</v>
      </c>
      <c r="K1455" s="45" t="s">
        <v>0</v>
      </c>
      <c r="L1455" s="45" t="s">
        <v>0</v>
      </c>
      <c r="M1455" s="45" t="s">
        <v>0</v>
      </c>
    </row>
    <row r="1456" spans="1:13">
      <c r="A1456" s="45">
        <v>5</v>
      </c>
      <c r="B1456" s="45" t="s">
        <v>0</v>
      </c>
      <c r="C1456" s="45" t="s">
        <v>0</v>
      </c>
      <c r="D1456" s="45" t="s">
        <v>0</v>
      </c>
      <c r="E1456" s="45">
        <v>6.5</v>
      </c>
      <c r="F1456" s="45">
        <v>0</v>
      </c>
      <c r="G1456" s="45" t="s">
        <v>0</v>
      </c>
      <c r="H1456" s="45" t="s">
        <v>0</v>
      </c>
      <c r="I1456" s="45">
        <v>1.5</v>
      </c>
      <c r="J1456" s="45" t="s">
        <v>0</v>
      </c>
      <c r="K1456" s="45" t="s">
        <v>0</v>
      </c>
      <c r="L1456" s="45" t="s">
        <v>0</v>
      </c>
      <c r="M1456" s="45" t="s">
        <v>0</v>
      </c>
    </row>
    <row r="1457" spans="1:13">
      <c r="A1457" s="45">
        <v>6</v>
      </c>
      <c r="B1457" s="45" t="s">
        <v>0</v>
      </c>
      <c r="C1457" s="45">
        <v>5.8</v>
      </c>
      <c r="D1457" s="45" t="s">
        <v>0</v>
      </c>
      <c r="E1457" s="45" t="s">
        <v>0</v>
      </c>
      <c r="F1457" s="45">
        <v>0</v>
      </c>
      <c r="G1457" s="45" t="s">
        <v>0</v>
      </c>
      <c r="H1457" s="45">
        <v>1.7</v>
      </c>
      <c r="I1457" s="45">
        <v>0</v>
      </c>
      <c r="J1457" s="45" t="s">
        <v>0</v>
      </c>
      <c r="K1457" s="45" t="s">
        <v>0</v>
      </c>
      <c r="L1457" s="45" t="s">
        <v>0</v>
      </c>
      <c r="M1457" s="45" t="s">
        <v>0</v>
      </c>
    </row>
    <row r="1458" spans="1:13">
      <c r="A1458" s="45">
        <v>7</v>
      </c>
      <c r="B1458" s="45" t="s">
        <v>0</v>
      </c>
      <c r="C1458" s="45">
        <v>12.1</v>
      </c>
      <c r="D1458" s="45" t="s">
        <v>0</v>
      </c>
      <c r="E1458" s="45">
        <v>0</v>
      </c>
      <c r="F1458" s="45">
        <v>0</v>
      </c>
      <c r="G1458" s="45">
        <v>7.1</v>
      </c>
      <c r="H1458" s="45" t="s">
        <v>0</v>
      </c>
      <c r="I1458" s="45">
        <v>7</v>
      </c>
      <c r="J1458" s="45">
        <v>37.1</v>
      </c>
      <c r="K1458" s="45" t="s">
        <v>0</v>
      </c>
      <c r="L1458" s="45" t="s">
        <v>0</v>
      </c>
      <c r="M1458" s="45" t="s">
        <v>0</v>
      </c>
    </row>
    <row r="1459" spans="1:13">
      <c r="A1459" s="45">
        <v>8</v>
      </c>
      <c r="B1459" s="45" t="s">
        <v>0</v>
      </c>
      <c r="C1459" s="45">
        <v>0</v>
      </c>
      <c r="D1459" s="45" t="s">
        <v>0</v>
      </c>
      <c r="E1459" s="45">
        <v>7.9</v>
      </c>
      <c r="F1459" s="45">
        <v>0.9</v>
      </c>
      <c r="G1459" s="45" t="s">
        <v>0</v>
      </c>
      <c r="H1459" s="45">
        <v>0</v>
      </c>
      <c r="I1459" s="45">
        <v>0</v>
      </c>
      <c r="J1459" s="45">
        <v>6.4</v>
      </c>
      <c r="K1459" s="45" t="s">
        <v>0</v>
      </c>
      <c r="L1459" s="45">
        <v>2.2000000000000002</v>
      </c>
      <c r="M1459" s="45" t="s">
        <v>0</v>
      </c>
    </row>
    <row r="1460" spans="1:13">
      <c r="A1460" s="45">
        <v>9</v>
      </c>
      <c r="B1460" s="45">
        <v>2.2999999999999998</v>
      </c>
      <c r="C1460" s="45" t="s">
        <v>0</v>
      </c>
      <c r="D1460" s="45" t="s">
        <v>0</v>
      </c>
      <c r="E1460" s="45">
        <v>3.8</v>
      </c>
      <c r="F1460" s="45">
        <v>0</v>
      </c>
      <c r="G1460" s="45" t="s">
        <v>0</v>
      </c>
      <c r="H1460" s="45">
        <v>2.2999999999999998</v>
      </c>
      <c r="I1460" s="45">
        <v>7.3</v>
      </c>
      <c r="J1460" s="45">
        <v>2.6</v>
      </c>
      <c r="K1460" s="45" t="s">
        <v>0</v>
      </c>
      <c r="L1460" s="45" t="s">
        <v>0</v>
      </c>
      <c r="M1460" s="45" t="s">
        <v>0</v>
      </c>
    </row>
    <row r="1461" spans="1:13">
      <c r="A1461" s="45">
        <v>10</v>
      </c>
      <c r="B1461" s="45">
        <v>0</v>
      </c>
      <c r="C1461" s="45" t="s">
        <v>0</v>
      </c>
      <c r="D1461" s="45" t="s">
        <v>0</v>
      </c>
      <c r="E1461" s="45">
        <v>0</v>
      </c>
      <c r="F1461" s="45" t="s">
        <v>0</v>
      </c>
      <c r="G1461" s="45">
        <v>20.3</v>
      </c>
      <c r="H1461" s="45">
        <v>0.3</v>
      </c>
      <c r="I1461" s="45" t="s">
        <v>0</v>
      </c>
      <c r="J1461" s="45">
        <v>0</v>
      </c>
      <c r="K1461" s="45" t="s">
        <v>0</v>
      </c>
      <c r="L1461" s="45">
        <v>0</v>
      </c>
      <c r="M1461" s="45" t="s">
        <v>0</v>
      </c>
    </row>
    <row r="1462" spans="1:13">
      <c r="A1462" s="45">
        <v>11</v>
      </c>
      <c r="B1462" s="45">
        <v>0</v>
      </c>
      <c r="C1462" s="45" t="s">
        <v>0</v>
      </c>
      <c r="D1462" s="45" t="s">
        <v>0</v>
      </c>
      <c r="E1462" s="45">
        <v>0.5</v>
      </c>
      <c r="F1462" s="45">
        <v>1.4</v>
      </c>
      <c r="G1462" s="45">
        <v>3.1</v>
      </c>
      <c r="H1462" s="45">
        <v>0.6</v>
      </c>
      <c r="I1462" s="45" t="s">
        <v>0</v>
      </c>
      <c r="J1462" s="45" t="s">
        <v>0</v>
      </c>
      <c r="K1462" s="45" t="s">
        <v>0</v>
      </c>
      <c r="L1462" s="45" t="s">
        <v>0</v>
      </c>
      <c r="M1462" s="45" t="s">
        <v>0</v>
      </c>
    </row>
    <row r="1463" spans="1:13">
      <c r="A1463" s="45">
        <v>12</v>
      </c>
      <c r="B1463" s="45" t="s">
        <v>0</v>
      </c>
      <c r="C1463" s="45">
        <v>0</v>
      </c>
      <c r="D1463" s="45">
        <v>0.6</v>
      </c>
      <c r="E1463" s="45">
        <v>0.9</v>
      </c>
      <c r="F1463" s="45" t="s">
        <v>0</v>
      </c>
      <c r="G1463" s="45">
        <v>2.2000000000000002</v>
      </c>
      <c r="H1463" s="45">
        <v>11.2</v>
      </c>
      <c r="I1463" s="45" t="s">
        <v>0</v>
      </c>
      <c r="J1463" s="45" t="s">
        <v>0</v>
      </c>
      <c r="K1463" s="45" t="s">
        <v>0</v>
      </c>
      <c r="L1463" s="45" t="s">
        <v>0</v>
      </c>
      <c r="M1463" s="45" t="s">
        <v>0</v>
      </c>
    </row>
    <row r="1464" spans="1:13">
      <c r="A1464" s="45">
        <v>13</v>
      </c>
      <c r="B1464" s="45">
        <v>0.8</v>
      </c>
      <c r="C1464" s="45" t="s">
        <v>0</v>
      </c>
      <c r="D1464" s="45">
        <v>1.6</v>
      </c>
      <c r="E1464" s="45" t="s">
        <v>0</v>
      </c>
      <c r="F1464" s="45">
        <v>18.8</v>
      </c>
      <c r="G1464" s="45">
        <v>33.6</v>
      </c>
      <c r="H1464" s="45">
        <v>0</v>
      </c>
      <c r="I1464" s="45">
        <v>27.5</v>
      </c>
      <c r="J1464" s="45" t="s">
        <v>0</v>
      </c>
      <c r="K1464" s="45" t="s">
        <v>0</v>
      </c>
      <c r="L1464" s="45">
        <v>0</v>
      </c>
      <c r="M1464" s="45" t="s">
        <v>0</v>
      </c>
    </row>
    <row r="1465" spans="1:13">
      <c r="A1465" s="45">
        <v>14</v>
      </c>
      <c r="B1465" s="45">
        <v>0.1</v>
      </c>
      <c r="C1465" s="45" t="s">
        <v>0</v>
      </c>
      <c r="D1465" s="45">
        <v>16.5</v>
      </c>
      <c r="E1465" s="45">
        <v>4.5</v>
      </c>
      <c r="F1465" s="45">
        <v>0.3</v>
      </c>
      <c r="G1465" s="45">
        <v>37.799999999999997</v>
      </c>
      <c r="H1465" s="45">
        <v>4.4000000000000004</v>
      </c>
      <c r="I1465" s="45" t="s">
        <v>0</v>
      </c>
      <c r="J1465" s="45" t="s">
        <v>0</v>
      </c>
      <c r="K1465" s="45" t="s">
        <v>0</v>
      </c>
      <c r="L1465" s="45" t="s">
        <v>0</v>
      </c>
      <c r="M1465" s="45" t="s">
        <v>0</v>
      </c>
    </row>
    <row r="1466" spans="1:13">
      <c r="A1466" s="45">
        <v>15</v>
      </c>
      <c r="B1466" s="45">
        <v>0</v>
      </c>
      <c r="C1466" s="45" t="s">
        <v>0</v>
      </c>
      <c r="D1466" s="45">
        <v>5.5</v>
      </c>
      <c r="E1466" s="45">
        <v>8.1999999999999993</v>
      </c>
      <c r="F1466" s="45">
        <v>0</v>
      </c>
      <c r="G1466" s="45">
        <v>1.6</v>
      </c>
      <c r="H1466" s="45">
        <v>0.2</v>
      </c>
      <c r="I1466" s="45">
        <v>0.5</v>
      </c>
      <c r="J1466" s="45" t="s">
        <v>0</v>
      </c>
      <c r="K1466" s="45">
        <v>3.2</v>
      </c>
      <c r="L1466" s="45">
        <v>4.5999999999999996</v>
      </c>
      <c r="M1466" s="45" t="s">
        <v>0</v>
      </c>
    </row>
    <row r="1467" spans="1:13">
      <c r="A1467" s="45">
        <v>16</v>
      </c>
      <c r="B1467" s="45" t="s">
        <v>0</v>
      </c>
      <c r="C1467" s="45" t="s">
        <v>0</v>
      </c>
      <c r="D1467" s="45">
        <v>0.5</v>
      </c>
      <c r="E1467" s="45">
        <v>52.6</v>
      </c>
      <c r="F1467" s="45">
        <v>26.4</v>
      </c>
      <c r="G1467" s="45" t="s">
        <v>0</v>
      </c>
      <c r="H1467" s="45">
        <v>12</v>
      </c>
      <c r="I1467" s="45">
        <v>2.9</v>
      </c>
      <c r="J1467" s="45" t="s">
        <v>0</v>
      </c>
      <c r="K1467" s="45" t="s">
        <v>0</v>
      </c>
      <c r="L1467" s="45">
        <v>0</v>
      </c>
      <c r="M1467" s="45">
        <v>0</v>
      </c>
    </row>
    <row r="1468" spans="1:13">
      <c r="A1468" s="45">
        <v>17</v>
      </c>
      <c r="B1468" s="45">
        <v>0</v>
      </c>
      <c r="C1468" s="45" t="s">
        <v>0</v>
      </c>
      <c r="D1468" s="45">
        <v>0.2</v>
      </c>
      <c r="E1468" s="45">
        <v>19.2</v>
      </c>
      <c r="F1468" s="45">
        <v>51.1</v>
      </c>
      <c r="G1468" s="45" t="s">
        <v>0</v>
      </c>
      <c r="H1468" s="45" t="s">
        <v>0</v>
      </c>
      <c r="I1468" s="45">
        <v>78.8</v>
      </c>
      <c r="J1468" s="45" t="s">
        <v>0</v>
      </c>
      <c r="K1468" s="45" t="s">
        <v>0</v>
      </c>
      <c r="L1468" s="45">
        <v>0</v>
      </c>
      <c r="M1468" s="45">
        <v>0</v>
      </c>
    </row>
    <row r="1469" spans="1:13">
      <c r="A1469" s="45">
        <v>18</v>
      </c>
      <c r="B1469" s="45">
        <v>1.2</v>
      </c>
      <c r="C1469" s="45">
        <v>0.8</v>
      </c>
      <c r="D1469" s="45">
        <v>4.3</v>
      </c>
      <c r="E1469" s="45">
        <v>0.3</v>
      </c>
      <c r="F1469" s="45">
        <v>0</v>
      </c>
      <c r="G1469" s="45" t="s">
        <v>0</v>
      </c>
      <c r="H1469" s="45">
        <v>0</v>
      </c>
      <c r="I1469" s="45">
        <v>1</v>
      </c>
      <c r="J1469" s="45">
        <v>0</v>
      </c>
      <c r="K1469" s="45" t="s">
        <v>0</v>
      </c>
      <c r="L1469" s="45" t="s">
        <v>0</v>
      </c>
      <c r="M1469" s="45">
        <v>25</v>
      </c>
    </row>
    <row r="1470" spans="1:13">
      <c r="A1470" s="45">
        <v>19</v>
      </c>
      <c r="B1470" s="45">
        <v>0</v>
      </c>
      <c r="C1470" s="45" t="s">
        <v>0</v>
      </c>
      <c r="D1470" s="45">
        <v>2.7</v>
      </c>
      <c r="E1470" s="45" t="s">
        <v>0</v>
      </c>
      <c r="F1470" s="45">
        <v>27.1</v>
      </c>
      <c r="G1470" s="45" t="s">
        <v>0</v>
      </c>
      <c r="H1470" s="45">
        <v>0</v>
      </c>
      <c r="I1470" s="45" t="s">
        <v>0</v>
      </c>
      <c r="J1470" s="45">
        <v>16.8</v>
      </c>
      <c r="K1470" s="45" t="s">
        <v>0</v>
      </c>
      <c r="L1470" s="45" t="s">
        <v>0</v>
      </c>
      <c r="M1470" s="45" t="s">
        <v>0</v>
      </c>
    </row>
    <row r="1471" spans="1:13">
      <c r="A1471" s="45">
        <v>20</v>
      </c>
      <c r="B1471" s="45">
        <v>0.3</v>
      </c>
      <c r="C1471" s="45">
        <v>0</v>
      </c>
      <c r="D1471" s="45" t="s">
        <v>0</v>
      </c>
      <c r="E1471" s="45" t="s">
        <v>0</v>
      </c>
      <c r="F1471" s="45">
        <v>2</v>
      </c>
      <c r="G1471" s="45" t="s">
        <v>0</v>
      </c>
      <c r="H1471" s="45">
        <v>36.200000000000003</v>
      </c>
      <c r="I1471" s="45">
        <v>4.0999999999999996</v>
      </c>
      <c r="J1471" s="45">
        <v>19.3</v>
      </c>
      <c r="K1471" s="45">
        <v>0</v>
      </c>
      <c r="L1471" s="45" t="s">
        <v>0</v>
      </c>
      <c r="M1471" s="45" t="s">
        <v>0</v>
      </c>
    </row>
    <row r="1472" spans="1:13">
      <c r="A1472" s="45">
        <v>21</v>
      </c>
      <c r="B1472" s="45" t="s">
        <v>0</v>
      </c>
      <c r="C1472" s="45">
        <v>0</v>
      </c>
      <c r="D1472" s="45">
        <v>0.1</v>
      </c>
      <c r="E1472" s="45" t="s">
        <v>0</v>
      </c>
      <c r="F1472" s="45">
        <v>0</v>
      </c>
      <c r="G1472" s="45" t="s">
        <v>0</v>
      </c>
      <c r="H1472" s="45">
        <v>83</v>
      </c>
      <c r="I1472" s="45">
        <v>0</v>
      </c>
      <c r="J1472" s="45">
        <v>0</v>
      </c>
      <c r="K1472" s="45" t="s">
        <v>0</v>
      </c>
      <c r="L1472" s="45" t="s">
        <v>0</v>
      </c>
      <c r="M1472" s="45" t="s">
        <v>0</v>
      </c>
    </row>
    <row r="1473" spans="1:13">
      <c r="A1473" s="45">
        <v>22</v>
      </c>
      <c r="B1473" s="45" t="s">
        <v>0</v>
      </c>
      <c r="C1473" s="45" t="s">
        <v>0</v>
      </c>
      <c r="D1473" s="45">
        <v>0.5</v>
      </c>
      <c r="E1473" s="45">
        <v>30.2</v>
      </c>
      <c r="F1473" s="45" t="s">
        <v>0</v>
      </c>
      <c r="G1473" s="45" t="s">
        <v>0</v>
      </c>
      <c r="H1473" s="45">
        <v>82</v>
      </c>
      <c r="I1473" s="45" t="s">
        <v>0</v>
      </c>
      <c r="J1473" s="45" t="s">
        <v>0</v>
      </c>
      <c r="K1473" s="45" t="s">
        <v>0</v>
      </c>
      <c r="L1473" s="45" t="s">
        <v>0</v>
      </c>
      <c r="M1473" s="45" t="s">
        <v>0</v>
      </c>
    </row>
    <row r="1474" spans="1:13">
      <c r="A1474" s="45">
        <v>23</v>
      </c>
      <c r="B1474" s="45" t="s">
        <v>0</v>
      </c>
      <c r="C1474" s="45" t="s">
        <v>0</v>
      </c>
      <c r="D1474" s="45">
        <v>6.1</v>
      </c>
      <c r="E1474" s="45" t="s">
        <v>0</v>
      </c>
      <c r="F1474" s="45" t="s">
        <v>0</v>
      </c>
      <c r="G1474" s="45" t="s">
        <v>0</v>
      </c>
      <c r="H1474" s="45">
        <v>69</v>
      </c>
      <c r="I1474" s="45">
        <v>0</v>
      </c>
      <c r="J1474" s="45" t="s">
        <v>0</v>
      </c>
      <c r="K1474" s="45" t="s">
        <v>0</v>
      </c>
      <c r="L1474" s="45" t="s">
        <v>0</v>
      </c>
      <c r="M1474" s="45" t="s">
        <v>0</v>
      </c>
    </row>
    <row r="1475" spans="1:13">
      <c r="A1475" s="45">
        <v>24</v>
      </c>
      <c r="B1475" s="45" t="s">
        <v>0</v>
      </c>
      <c r="C1475" s="45">
        <v>0</v>
      </c>
      <c r="D1475" s="45">
        <v>2.2000000000000002</v>
      </c>
      <c r="E1475" s="45">
        <v>0</v>
      </c>
      <c r="F1475" s="45" t="s">
        <v>0</v>
      </c>
      <c r="G1475" s="45" t="s">
        <v>0</v>
      </c>
      <c r="H1475" s="45">
        <v>1.7</v>
      </c>
      <c r="I1475" s="45" t="s">
        <v>0</v>
      </c>
      <c r="J1475" s="45">
        <v>0</v>
      </c>
      <c r="K1475" s="45" t="s">
        <v>0</v>
      </c>
      <c r="L1475" s="45" t="s">
        <v>0</v>
      </c>
      <c r="M1475" s="45">
        <v>0</v>
      </c>
    </row>
    <row r="1476" spans="1:13">
      <c r="A1476" s="45">
        <v>25</v>
      </c>
      <c r="B1476" s="45" t="s">
        <v>0</v>
      </c>
      <c r="C1476" s="45">
        <v>1.5</v>
      </c>
      <c r="D1476" s="45">
        <v>1.7</v>
      </c>
      <c r="E1476" s="45">
        <v>0.1</v>
      </c>
      <c r="F1476" s="45" t="s">
        <v>0</v>
      </c>
      <c r="G1476" s="45">
        <v>15.7</v>
      </c>
      <c r="H1476" s="45" t="s">
        <v>0</v>
      </c>
      <c r="I1476" s="45" t="s">
        <v>0</v>
      </c>
      <c r="J1476" s="45" t="s">
        <v>0</v>
      </c>
      <c r="K1476" s="45" t="s">
        <v>0</v>
      </c>
      <c r="L1476" s="45">
        <v>5.9</v>
      </c>
      <c r="M1476" s="45">
        <v>0</v>
      </c>
    </row>
    <row r="1477" spans="1:13">
      <c r="A1477" s="45">
        <v>26</v>
      </c>
      <c r="B1477" s="45" t="s">
        <v>0</v>
      </c>
      <c r="C1477" s="45">
        <v>0</v>
      </c>
      <c r="D1477" s="45" t="s">
        <v>0</v>
      </c>
      <c r="E1477" s="45">
        <v>0</v>
      </c>
      <c r="F1477" s="45">
        <v>0</v>
      </c>
      <c r="G1477" s="45">
        <v>0</v>
      </c>
      <c r="H1477" s="45">
        <v>0.8</v>
      </c>
      <c r="I1477" s="45">
        <v>3.6</v>
      </c>
      <c r="J1477" s="45">
        <v>0</v>
      </c>
      <c r="K1477" s="45" t="s">
        <v>0</v>
      </c>
      <c r="L1477" s="45">
        <v>7.6</v>
      </c>
      <c r="M1477" s="45">
        <v>0</v>
      </c>
    </row>
    <row r="1478" spans="1:13">
      <c r="A1478" s="45">
        <v>27</v>
      </c>
      <c r="B1478" s="45">
        <v>0.6</v>
      </c>
      <c r="C1478" s="45">
        <v>2.6</v>
      </c>
      <c r="D1478" s="45">
        <v>1</v>
      </c>
      <c r="E1478" s="45">
        <v>4.5999999999999996</v>
      </c>
      <c r="F1478" s="45">
        <v>54.7</v>
      </c>
      <c r="G1478" s="45">
        <v>78.8</v>
      </c>
      <c r="H1478" s="45" t="s">
        <v>0</v>
      </c>
      <c r="I1478" s="45">
        <v>0</v>
      </c>
      <c r="J1478" s="45">
        <v>0</v>
      </c>
      <c r="K1478" s="45" t="s">
        <v>0</v>
      </c>
      <c r="L1478" s="45">
        <v>4.0999999999999996</v>
      </c>
      <c r="M1478" s="45">
        <v>0</v>
      </c>
    </row>
    <row r="1479" spans="1:13">
      <c r="A1479" s="45">
        <v>28</v>
      </c>
      <c r="B1479" s="45">
        <v>0</v>
      </c>
      <c r="C1479" s="45" t="s">
        <v>0</v>
      </c>
      <c r="D1479" s="45">
        <v>0.3</v>
      </c>
      <c r="E1479" s="45">
        <v>0</v>
      </c>
      <c r="F1479" s="45">
        <v>6.2</v>
      </c>
      <c r="G1479" s="45">
        <v>1.8</v>
      </c>
      <c r="H1479" s="45" t="s">
        <v>0</v>
      </c>
      <c r="I1479" s="45">
        <v>28.1</v>
      </c>
      <c r="J1479" s="45" t="s">
        <v>0</v>
      </c>
      <c r="K1479" s="45">
        <v>0</v>
      </c>
      <c r="L1479" s="45" t="s">
        <v>0</v>
      </c>
      <c r="M1479" s="45">
        <v>0</v>
      </c>
    </row>
    <row r="1480" spans="1:13">
      <c r="A1480" s="45">
        <v>29</v>
      </c>
      <c r="B1480" s="45">
        <v>0.1</v>
      </c>
      <c r="C1480" s="45" t="s">
        <v>0</v>
      </c>
      <c r="D1480" s="45">
        <v>0.2</v>
      </c>
      <c r="E1480" s="45" t="s">
        <v>0</v>
      </c>
      <c r="F1480" s="45">
        <v>4.5</v>
      </c>
      <c r="G1480" s="45" t="s">
        <v>0</v>
      </c>
      <c r="H1480" s="45" t="s">
        <v>0</v>
      </c>
      <c r="I1480" s="45">
        <v>11.5</v>
      </c>
      <c r="J1480" s="45" t="s">
        <v>0</v>
      </c>
      <c r="K1480" s="45">
        <v>0</v>
      </c>
      <c r="L1480" s="45" t="s">
        <v>0</v>
      </c>
      <c r="M1480" s="45" t="s">
        <v>0</v>
      </c>
    </row>
    <row r="1481" spans="1:13">
      <c r="A1481" s="45">
        <v>30</v>
      </c>
      <c r="B1481" s="45">
        <v>0</v>
      </c>
      <c r="C1481" s="45">
        <v>0</v>
      </c>
      <c r="D1481" s="45">
        <v>0.5</v>
      </c>
      <c r="E1481" s="45" t="s">
        <v>0</v>
      </c>
      <c r="F1481" s="45">
        <v>18.2</v>
      </c>
      <c r="G1481" s="45" t="s">
        <v>0</v>
      </c>
      <c r="H1481" s="45" t="s">
        <v>0</v>
      </c>
      <c r="I1481" s="45">
        <v>17.399999999999999</v>
      </c>
      <c r="J1481" s="45" t="s">
        <v>0</v>
      </c>
      <c r="K1481" s="45" t="s">
        <v>0</v>
      </c>
      <c r="L1481" s="45" t="s">
        <v>0</v>
      </c>
      <c r="M1481" s="45">
        <v>2.9</v>
      </c>
    </row>
    <row r="1482" spans="1:13">
      <c r="A1482" s="45">
        <v>31</v>
      </c>
      <c r="B1482" s="45">
        <v>0.7</v>
      </c>
      <c r="C1482" s="45">
        <v>0</v>
      </c>
      <c r="D1482" s="45">
        <v>0</v>
      </c>
      <c r="E1482" s="45">
        <v>0</v>
      </c>
      <c r="F1482" s="45">
        <v>56.7</v>
      </c>
      <c r="G1482" s="45">
        <v>0</v>
      </c>
      <c r="H1482" s="45">
        <v>49.8</v>
      </c>
      <c r="I1482" s="45">
        <v>37.299999999999997</v>
      </c>
      <c r="J1482" s="45">
        <v>0</v>
      </c>
      <c r="K1482" s="45">
        <v>0</v>
      </c>
      <c r="L1482" s="45">
        <v>0</v>
      </c>
      <c r="M1482" s="45" t="s">
        <v>0</v>
      </c>
    </row>
    <row r="1483" spans="1:13" s="554" customFormat="1" ht="17.850000000000001" customHeight="1">
      <c r="A1483" s="550" t="s">
        <v>60</v>
      </c>
      <c r="B1483" s="551">
        <f t="shared" ref="B1483:M1483" si="20">SUM(B1452:B1482)</f>
        <v>6.0999999999999988</v>
      </c>
      <c r="C1483" s="552">
        <f t="shared" si="20"/>
        <v>29.2</v>
      </c>
      <c r="D1483" s="552">
        <f t="shared" si="20"/>
        <v>44.500000000000007</v>
      </c>
      <c r="E1483" s="552">
        <f t="shared" si="20"/>
        <v>161.39999999999998</v>
      </c>
      <c r="F1483" s="552">
        <f t="shared" si="20"/>
        <v>335.29999999999995</v>
      </c>
      <c r="G1483" s="552">
        <f t="shared" si="20"/>
        <v>229</v>
      </c>
      <c r="H1483" s="552">
        <f t="shared" si="20"/>
        <v>355.2</v>
      </c>
      <c r="I1483" s="552">
        <f t="shared" si="20"/>
        <v>246.8</v>
      </c>
      <c r="J1483" s="552">
        <f t="shared" si="20"/>
        <v>107.19999999999999</v>
      </c>
      <c r="K1483" s="552">
        <f t="shared" si="20"/>
        <v>7.9</v>
      </c>
      <c r="L1483" s="552">
        <f t="shared" si="20"/>
        <v>24.4</v>
      </c>
      <c r="M1483" s="553">
        <f t="shared" si="20"/>
        <v>27.9</v>
      </c>
    </row>
    <row r="1484" spans="1:13" s="554" customFormat="1" ht="17.850000000000001" customHeight="1">
      <c r="A1484" s="555" t="s">
        <v>84</v>
      </c>
      <c r="B1484" s="556">
        <f t="shared" ref="B1484:M1484" si="21">MAX(B1452:B1482)</f>
        <v>2.2999999999999998</v>
      </c>
      <c r="C1484" s="557">
        <f t="shared" si="21"/>
        <v>12.1</v>
      </c>
      <c r="D1484" s="557">
        <f t="shared" si="21"/>
        <v>16.5</v>
      </c>
      <c r="E1484" s="557">
        <f t="shared" si="21"/>
        <v>52.6</v>
      </c>
      <c r="F1484" s="557">
        <f t="shared" si="21"/>
        <v>67</v>
      </c>
      <c r="G1484" s="557">
        <f t="shared" si="21"/>
        <v>78.8</v>
      </c>
      <c r="H1484" s="557">
        <f t="shared" si="21"/>
        <v>83</v>
      </c>
      <c r="I1484" s="557">
        <f t="shared" si="21"/>
        <v>78.8</v>
      </c>
      <c r="J1484" s="557">
        <f t="shared" si="21"/>
        <v>37.1</v>
      </c>
      <c r="K1484" s="557">
        <f t="shared" si="21"/>
        <v>4.7</v>
      </c>
      <c r="L1484" s="557">
        <f t="shared" si="21"/>
        <v>7.6</v>
      </c>
      <c r="M1484" s="558">
        <f t="shared" si="21"/>
        <v>25</v>
      </c>
    </row>
    <row r="1485" spans="1:13" s="554" customFormat="1" ht="17.850000000000001" customHeight="1">
      <c r="A1485" s="555" t="s">
        <v>59</v>
      </c>
      <c r="B1485" s="559">
        <f t="shared" ref="B1485:M1485" si="22">MATCH(B1484,(B1452:B1482),0)</f>
        <v>9</v>
      </c>
      <c r="C1485" s="560">
        <f t="shared" si="22"/>
        <v>7</v>
      </c>
      <c r="D1485" s="560">
        <f t="shared" si="22"/>
        <v>14</v>
      </c>
      <c r="E1485" s="560">
        <f t="shared" si="22"/>
        <v>16</v>
      </c>
      <c r="F1485" s="560">
        <f t="shared" si="22"/>
        <v>4</v>
      </c>
      <c r="G1485" s="560">
        <f t="shared" si="22"/>
        <v>27</v>
      </c>
      <c r="H1485" s="560">
        <f t="shared" si="22"/>
        <v>21</v>
      </c>
      <c r="I1485" s="560">
        <f t="shared" si="22"/>
        <v>17</v>
      </c>
      <c r="J1485" s="560">
        <f t="shared" si="22"/>
        <v>7</v>
      </c>
      <c r="K1485" s="560">
        <f t="shared" si="22"/>
        <v>2</v>
      </c>
      <c r="L1485" s="560">
        <f t="shared" si="22"/>
        <v>26</v>
      </c>
      <c r="M1485" s="561">
        <f t="shared" si="22"/>
        <v>18</v>
      </c>
    </row>
    <row r="1486" spans="1:13" s="554" customFormat="1" ht="17.850000000000001" customHeight="1">
      <c r="A1486" s="562" t="s">
        <v>86</v>
      </c>
      <c r="B1486" s="563">
        <f t="shared" ref="B1486:M1486" si="23">COUNTIF(B1452:B1482, "&gt;0.0")</f>
        <v>8</v>
      </c>
      <c r="C1486" s="564">
        <f t="shared" si="23"/>
        <v>8</v>
      </c>
      <c r="D1486" s="564">
        <f t="shared" si="23"/>
        <v>17</v>
      </c>
      <c r="E1486" s="564">
        <f t="shared" si="23"/>
        <v>16</v>
      </c>
      <c r="F1486" s="564">
        <f t="shared" si="23"/>
        <v>14</v>
      </c>
      <c r="G1486" s="564">
        <f t="shared" si="23"/>
        <v>11</v>
      </c>
      <c r="H1486" s="564">
        <f t="shared" si="23"/>
        <v>15</v>
      </c>
      <c r="I1486" s="564">
        <f t="shared" si="23"/>
        <v>17</v>
      </c>
      <c r="J1486" s="564">
        <f t="shared" si="23"/>
        <v>8</v>
      </c>
      <c r="K1486" s="564">
        <f t="shared" si="23"/>
        <v>2</v>
      </c>
      <c r="L1486" s="564">
        <f t="shared" si="23"/>
        <v>5</v>
      </c>
      <c r="M1486" s="565">
        <f t="shared" si="23"/>
        <v>2</v>
      </c>
    </row>
    <row r="1487" spans="1:13" s="554" customFormat="1" ht="17.850000000000001" customHeight="1">
      <c r="A1487" s="566" t="s">
        <v>62</v>
      </c>
      <c r="B1487" s="567" t="s">
        <v>87</v>
      </c>
      <c r="C1487" s="567"/>
      <c r="D1487" s="567"/>
      <c r="E1487" s="567"/>
      <c r="F1487" s="568">
        <f>MAX(B1484:M1484)</f>
        <v>83</v>
      </c>
      <c r="G1487" s="569" t="s">
        <v>85</v>
      </c>
      <c r="H1487" s="570" t="s">
        <v>59</v>
      </c>
      <c r="I1487" s="571">
        <f>HLOOKUP(F1487,B1484:M1485,2,FALSE)</f>
        <v>21</v>
      </c>
      <c r="J1487" s="571" t="s">
        <v>64</v>
      </c>
      <c r="K1487" s="572" t="str">
        <f>MID("I   II  III IV  V   VI  VII VIII IX  X   XI  XII ",(MATCH(F1487,B1484:M1484,0)-1)*4+1,4)</f>
        <v xml:space="preserve">VII </v>
      </c>
      <c r="L1487" s="567"/>
      <c r="M1487" s="573"/>
    </row>
    <row r="1488" spans="1:13" s="554" customFormat="1" ht="17.850000000000001" customHeight="1">
      <c r="A1488" s="574" t="s">
        <v>65</v>
      </c>
      <c r="B1488" s="575" t="s">
        <v>88</v>
      </c>
      <c r="C1488" s="576"/>
      <c r="D1488" s="576"/>
      <c r="E1488" s="575"/>
      <c r="F1488" s="577">
        <f>SUM(B1452:M1482)</f>
        <v>1574.8999999999996</v>
      </c>
      <c r="G1488" s="578" t="s">
        <v>85</v>
      </c>
      <c r="H1488" s="579" t="s">
        <v>89</v>
      </c>
      <c r="I1488" s="575"/>
      <c r="J1488" s="580"/>
      <c r="K1488" s="581">
        <f>SUM(B1486:M1486)</f>
        <v>123</v>
      </c>
      <c r="L1488" s="575" t="s">
        <v>90</v>
      </c>
      <c r="M1488" s="582"/>
    </row>
    <row r="1489" spans="1:13">
      <c r="A1489" s="48">
        <v>2005</v>
      </c>
      <c r="B1489" s="8"/>
      <c r="C1489" s="8"/>
      <c r="D1489" s="8"/>
      <c r="E1489" s="8"/>
      <c r="F1489" s="8"/>
      <c r="G1489" s="8"/>
      <c r="H1489" s="8"/>
      <c r="I1489" s="8"/>
      <c r="J1489" s="8"/>
      <c r="K1489" s="8"/>
      <c r="L1489" s="8"/>
      <c r="M1489" s="8"/>
    </row>
    <row r="1490" spans="1:13">
      <c r="A1490" s="49" t="s">
        <v>16</v>
      </c>
      <c r="B1490" s="54" t="s">
        <v>2</v>
      </c>
      <c r="C1490" s="54" t="s">
        <v>3</v>
      </c>
      <c r="D1490" s="54" t="s">
        <v>4</v>
      </c>
      <c r="E1490" s="54" t="s">
        <v>5</v>
      </c>
      <c r="F1490" s="55" t="s">
        <v>6</v>
      </c>
      <c r="G1490" s="55" t="s">
        <v>7</v>
      </c>
      <c r="H1490" s="55" t="s">
        <v>8</v>
      </c>
      <c r="I1490" s="55" t="s">
        <v>9</v>
      </c>
      <c r="J1490" s="55" t="s">
        <v>10</v>
      </c>
      <c r="K1490" s="55" t="s">
        <v>11</v>
      </c>
      <c r="L1490" s="55" t="s">
        <v>12</v>
      </c>
      <c r="M1490" s="55" t="s">
        <v>13</v>
      </c>
    </row>
    <row r="1491" spans="1:13">
      <c r="A1491" s="49">
        <v>1</v>
      </c>
      <c r="B1491" s="56" t="s">
        <v>0</v>
      </c>
      <c r="C1491" s="56">
        <v>0</v>
      </c>
      <c r="D1491" s="56">
        <v>0.4</v>
      </c>
      <c r="E1491" s="56">
        <v>1.3</v>
      </c>
      <c r="F1491" s="56" t="s">
        <v>0</v>
      </c>
      <c r="G1491" s="56" t="s">
        <v>0</v>
      </c>
      <c r="H1491" s="56" t="s">
        <v>0</v>
      </c>
      <c r="I1491" s="56">
        <v>5.7</v>
      </c>
      <c r="J1491" s="56">
        <v>0.4</v>
      </c>
      <c r="K1491" s="56" t="s">
        <v>0</v>
      </c>
      <c r="L1491" s="56" t="s">
        <v>0</v>
      </c>
      <c r="M1491" s="56" t="s">
        <v>0</v>
      </c>
    </row>
    <row r="1492" spans="1:13">
      <c r="A1492" s="49">
        <v>2</v>
      </c>
      <c r="B1492" s="56" t="s">
        <v>0</v>
      </c>
      <c r="C1492" s="56">
        <v>2.7</v>
      </c>
      <c r="D1492" s="56">
        <v>1.1000000000000001</v>
      </c>
      <c r="E1492" s="56">
        <v>0.4</v>
      </c>
      <c r="F1492" s="56" t="s">
        <v>0</v>
      </c>
      <c r="G1492" s="56">
        <v>46.2</v>
      </c>
      <c r="H1492" s="56">
        <v>2.1</v>
      </c>
      <c r="I1492" s="56">
        <v>2.9</v>
      </c>
      <c r="J1492" s="56" t="s">
        <v>0</v>
      </c>
      <c r="K1492" s="56" t="s">
        <v>0</v>
      </c>
      <c r="L1492" s="56">
        <v>14.3</v>
      </c>
      <c r="M1492" s="56" t="s">
        <v>0</v>
      </c>
    </row>
    <row r="1493" spans="1:13">
      <c r="A1493" s="49">
        <v>3</v>
      </c>
      <c r="B1493" s="56" t="s">
        <v>0</v>
      </c>
      <c r="C1493" s="56">
        <v>1.1000000000000001</v>
      </c>
      <c r="D1493" s="56">
        <v>0.1</v>
      </c>
      <c r="E1493" s="56">
        <v>0.1</v>
      </c>
      <c r="F1493" s="56">
        <v>101.5</v>
      </c>
      <c r="G1493" s="56">
        <v>18.899999999999999</v>
      </c>
      <c r="H1493" s="56">
        <v>63.7</v>
      </c>
      <c r="I1493" s="56" t="s">
        <v>0</v>
      </c>
      <c r="J1493" s="56">
        <v>14.2</v>
      </c>
      <c r="K1493" s="56" t="s">
        <v>0</v>
      </c>
      <c r="L1493" s="56">
        <v>61.1</v>
      </c>
      <c r="M1493" s="56" t="s">
        <v>0</v>
      </c>
    </row>
    <row r="1494" spans="1:13">
      <c r="A1494" s="49">
        <v>4</v>
      </c>
      <c r="B1494" s="56">
        <v>0.7</v>
      </c>
      <c r="C1494" s="56">
        <v>0.1</v>
      </c>
      <c r="D1494" s="56">
        <v>0</v>
      </c>
      <c r="E1494" s="56">
        <v>0.1</v>
      </c>
      <c r="F1494" s="56">
        <v>0.9</v>
      </c>
      <c r="G1494" s="56">
        <v>0</v>
      </c>
      <c r="H1494" s="56">
        <v>6.8</v>
      </c>
      <c r="I1494" s="56">
        <v>6.2</v>
      </c>
      <c r="J1494" s="56">
        <v>1.1000000000000001</v>
      </c>
      <c r="K1494" s="56">
        <v>5.7</v>
      </c>
      <c r="L1494" s="56">
        <v>0</v>
      </c>
      <c r="M1494" s="56">
        <v>0.5</v>
      </c>
    </row>
    <row r="1495" spans="1:13">
      <c r="A1495" s="49">
        <v>5</v>
      </c>
      <c r="B1495" s="56" t="s">
        <v>0</v>
      </c>
      <c r="C1495" s="56">
        <v>1.2</v>
      </c>
      <c r="D1495" s="56">
        <v>0</v>
      </c>
      <c r="E1495" s="56">
        <v>0.6</v>
      </c>
      <c r="F1495" s="56" t="s">
        <v>0</v>
      </c>
      <c r="G1495" s="56">
        <v>0</v>
      </c>
      <c r="H1495" s="56">
        <v>2.4</v>
      </c>
      <c r="I1495" s="56">
        <v>0</v>
      </c>
      <c r="J1495" s="56">
        <v>0.1</v>
      </c>
      <c r="K1495" s="56" t="s">
        <v>0</v>
      </c>
      <c r="L1495" s="56" t="s">
        <v>0</v>
      </c>
      <c r="M1495" s="56">
        <v>0</v>
      </c>
    </row>
    <row r="1496" spans="1:13">
      <c r="A1496" s="49">
        <v>6</v>
      </c>
      <c r="B1496" s="56" t="s">
        <v>0</v>
      </c>
      <c r="C1496" s="56">
        <v>19.5</v>
      </c>
      <c r="D1496" s="56" t="s">
        <v>0</v>
      </c>
      <c r="E1496" s="56" t="s">
        <v>0</v>
      </c>
      <c r="F1496" s="56">
        <v>1.3</v>
      </c>
      <c r="G1496" s="56">
        <v>54.2</v>
      </c>
      <c r="H1496" s="56" t="s">
        <v>0</v>
      </c>
      <c r="I1496" s="56">
        <v>0</v>
      </c>
      <c r="J1496" s="56" t="s">
        <v>0</v>
      </c>
      <c r="K1496" s="56" t="s">
        <v>0</v>
      </c>
      <c r="L1496" s="56" t="s">
        <v>0</v>
      </c>
      <c r="M1496" s="56">
        <v>0.3</v>
      </c>
    </row>
    <row r="1497" spans="1:13">
      <c r="A1497" s="49">
        <v>7</v>
      </c>
      <c r="B1497" s="56" t="s">
        <v>0</v>
      </c>
      <c r="C1497" s="56">
        <v>0.2</v>
      </c>
      <c r="D1497" s="56" t="s">
        <v>0</v>
      </c>
      <c r="E1497" s="56" t="s">
        <v>0</v>
      </c>
      <c r="F1497" s="56">
        <v>0.6</v>
      </c>
      <c r="G1497" s="56">
        <v>30</v>
      </c>
      <c r="H1497" s="56">
        <v>12.3</v>
      </c>
      <c r="I1497" s="56">
        <v>33.4</v>
      </c>
      <c r="J1497" s="56" t="s">
        <v>0</v>
      </c>
      <c r="K1497" s="56" t="s">
        <v>0</v>
      </c>
      <c r="L1497" s="56" t="s">
        <v>0</v>
      </c>
      <c r="M1497" s="56">
        <v>1.6</v>
      </c>
    </row>
    <row r="1498" spans="1:13">
      <c r="A1498" s="49">
        <v>8</v>
      </c>
      <c r="B1498" s="56">
        <v>0</v>
      </c>
      <c r="C1498" s="56">
        <v>0</v>
      </c>
      <c r="D1498" s="56" t="s">
        <v>0</v>
      </c>
      <c r="E1498" s="56" t="s">
        <v>0</v>
      </c>
      <c r="F1498" s="56">
        <v>4.7</v>
      </c>
      <c r="G1498" s="56">
        <v>0</v>
      </c>
      <c r="H1498" s="56">
        <v>22</v>
      </c>
      <c r="I1498" s="56" t="s">
        <v>0</v>
      </c>
      <c r="J1498" s="56" t="s">
        <v>0</v>
      </c>
      <c r="K1498" s="56" t="s">
        <v>0</v>
      </c>
      <c r="L1498" s="56" t="s">
        <v>0</v>
      </c>
      <c r="M1498" s="56">
        <v>0.1</v>
      </c>
    </row>
    <row r="1499" spans="1:13">
      <c r="A1499" s="49">
        <v>9</v>
      </c>
      <c r="B1499" s="56" t="s">
        <v>0</v>
      </c>
      <c r="C1499" s="56">
        <v>0.1</v>
      </c>
      <c r="D1499" s="56">
        <v>0.7</v>
      </c>
      <c r="E1499" s="56" t="s">
        <v>0</v>
      </c>
      <c r="F1499" s="56">
        <v>0.7</v>
      </c>
      <c r="G1499" s="56">
        <v>0</v>
      </c>
      <c r="H1499" s="56">
        <v>10.199999999999999</v>
      </c>
      <c r="I1499" s="56">
        <v>32.799999999999997</v>
      </c>
      <c r="J1499" s="56" t="s">
        <v>0</v>
      </c>
      <c r="K1499" s="56" t="s">
        <v>0</v>
      </c>
      <c r="L1499" s="56">
        <v>0</v>
      </c>
      <c r="M1499" s="56" t="s">
        <v>0</v>
      </c>
    </row>
    <row r="1500" spans="1:13">
      <c r="A1500" s="49">
        <v>10</v>
      </c>
      <c r="B1500" s="56" t="s">
        <v>0</v>
      </c>
      <c r="C1500" s="56">
        <v>0.4</v>
      </c>
      <c r="D1500" s="56">
        <v>0</v>
      </c>
      <c r="E1500" s="56">
        <v>0</v>
      </c>
      <c r="F1500" s="56">
        <v>12.2</v>
      </c>
      <c r="G1500" s="56">
        <v>1.6</v>
      </c>
      <c r="H1500" s="56">
        <v>18.3</v>
      </c>
      <c r="I1500" s="56">
        <v>2.7</v>
      </c>
      <c r="J1500" s="56" t="s">
        <v>0</v>
      </c>
      <c r="K1500" s="56" t="s">
        <v>0</v>
      </c>
      <c r="L1500" s="56" t="s">
        <v>0</v>
      </c>
      <c r="M1500" s="56" t="s">
        <v>0</v>
      </c>
    </row>
    <row r="1501" spans="1:13">
      <c r="A1501" s="49">
        <v>11</v>
      </c>
      <c r="B1501" s="56">
        <v>0.3</v>
      </c>
      <c r="C1501" s="56">
        <v>0.2</v>
      </c>
      <c r="D1501" s="56">
        <v>0</v>
      </c>
      <c r="E1501" s="56">
        <v>0.6</v>
      </c>
      <c r="F1501" s="56" t="s">
        <v>0</v>
      </c>
      <c r="G1501" s="56">
        <v>0</v>
      </c>
      <c r="H1501" s="56">
        <v>3.1</v>
      </c>
      <c r="I1501" s="56">
        <v>12.2</v>
      </c>
      <c r="J1501" s="56" t="s">
        <v>0</v>
      </c>
      <c r="K1501" s="56" t="s">
        <v>0</v>
      </c>
      <c r="L1501" s="56">
        <v>2.7</v>
      </c>
      <c r="M1501" s="56">
        <v>0</v>
      </c>
    </row>
    <row r="1502" spans="1:13">
      <c r="A1502" s="49">
        <v>12</v>
      </c>
      <c r="B1502" s="56">
        <v>0.5</v>
      </c>
      <c r="C1502" s="56">
        <v>1.4</v>
      </c>
      <c r="D1502" s="56">
        <v>0</v>
      </c>
      <c r="E1502" s="56">
        <v>0.5</v>
      </c>
      <c r="F1502" s="56">
        <v>0.9</v>
      </c>
      <c r="G1502" s="56">
        <v>0</v>
      </c>
      <c r="H1502" s="56">
        <v>0</v>
      </c>
      <c r="I1502" s="56">
        <v>47.1</v>
      </c>
      <c r="J1502" s="56" t="s">
        <v>0</v>
      </c>
      <c r="K1502" s="56">
        <v>0.9</v>
      </c>
      <c r="L1502" s="56">
        <v>8.1</v>
      </c>
      <c r="M1502" s="56" t="s">
        <v>0</v>
      </c>
    </row>
    <row r="1503" spans="1:13">
      <c r="A1503" s="49">
        <v>13</v>
      </c>
      <c r="B1503" s="56">
        <v>3</v>
      </c>
      <c r="C1503" s="56">
        <v>6.2</v>
      </c>
      <c r="D1503" s="56">
        <v>4.3</v>
      </c>
      <c r="E1503" s="56">
        <v>1.6</v>
      </c>
      <c r="F1503" s="56">
        <v>4.3</v>
      </c>
      <c r="G1503" s="56">
        <v>0</v>
      </c>
      <c r="H1503" s="56" t="s">
        <v>0</v>
      </c>
      <c r="I1503" s="56" t="s">
        <v>0</v>
      </c>
      <c r="J1503" s="56">
        <v>18.399999999999999</v>
      </c>
      <c r="K1503" s="56" t="s">
        <v>0</v>
      </c>
      <c r="L1503" s="56">
        <v>0</v>
      </c>
      <c r="M1503" s="56" t="s">
        <v>0</v>
      </c>
    </row>
    <row r="1504" spans="1:13">
      <c r="A1504" s="49">
        <v>14</v>
      </c>
      <c r="B1504" s="56">
        <v>0</v>
      </c>
      <c r="C1504" s="56">
        <v>1.9</v>
      </c>
      <c r="D1504" s="56">
        <v>0.2</v>
      </c>
      <c r="E1504" s="56" t="s">
        <v>0</v>
      </c>
      <c r="F1504" s="56">
        <v>2</v>
      </c>
      <c r="G1504" s="56" t="s">
        <v>0</v>
      </c>
      <c r="H1504" s="56" t="s">
        <v>0</v>
      </c>
      <c r="I1504" s="56">
        <v>0</v>
      </c>
      <c r="J1504" s="56">
        <v>0.7</v>
      </c>
      <c r="K1504" s="56" t="s">
        <v>0</v>
      </c>
      <c r="L1504" s="56" t="s">
        <v>0</v>
      </c>
      <c r="M1504" s="56">
        <v>0</v>
      </c>
    </row>
    <row r="1505" spans="1:13">
      <c r="A1505" s="49">
        <v>15</v>
      </c>
      <c r="B1505" s="56" t="s">
        <v>0</v>
      </c>
      <c r="C1505" s="56" t="s">
        <v>0</v>
      </c>
      <c r="D1505" s="56">
        <v>1.7</v>
      </c>
      <c r="E1505" s="56" t="s">
        <v>0</v>
      </c>
      <c r="F1505" s="56">
        <v>0</v>
      </c>
      <c r="G1505" s="56">
        <v>0</v>
      </c>
      <c r="H1505" s="56" t="s">
        <v>0</v>
      </c>
      <c r="I1505" s="56" t="s">
        <v>0</v>
      </c>
      <c r="J1505" s="56">
        <v>22.3</v>
      </c>
      <c r="K1505" s="56">
        <v>2</v>
      </c>
      <c r="L1505" s="56">
        <v>15.7</v>
      </c>
      <c r="M1505" s="56" t="s">
        <v>0</v>
      </c>
    </row>
    <row r="1506" spans="1:13">
      <c r="A1506" s="49">
        <v>16</v>
      </c>
      <c r="B1506" s="56" t="s">
        <v>0</v>
      </c>
      <c r="C1506" s="56">
        <v>0</v>
      </c>
      <c r="D1506" s="56">
        <v>1.8</v>
      </c>
      <c r="E1506" s="56">
        <v>0</v>
      </c>
      <c r="F1506" s="56" t="s">
        <v>0</v>
      </c>
      <c r="G1506" s="56">
        <v>5.9</v>
      </c>
      <c r="H1506" s="56" t="s">
        <v>0</v>
      </c>
      <c r="I1506" s="56">
        <v>27.2</v>
      </c>
      <c r="J1506" s="56" t="s">
        <v>0</v>
      </c>
      <c r="K1506" s="56">
        <v>0.2</v>
      </c>
      <c r="L1506" s="56">
        <v>0.1</v>
      </c>
      <c r="M1506" s="56" t="s">
        <v>0</v>
      </c>
    </row>
    <row r="1507" spans="1:13">
      <c r="A1507" s="49">
        <v>17</v>
      </c>
      <c r="B1507" s="56" t="s">
        <v>0</v>
      </c>
      <c r="C1507" s="56" t="s">
        <v>0</v>
      </c>
      <c r="D1507" s="56">
        <v>0.1</v>
      </c>
      <c r="E1507" s="56">
        <v>2</v>
      </c>
      <c r="F1507" s="56" t="s">
        <v>0</v>
      </c>
      <c r="G1507" s="56">
        <v>18.7</v>
      </c>
      <c r="H1507" s="56" t="s">
        <v>0</v>
      </c>
      <c r="I1507" s="56">
        <v>39.4</v>
      </c>
      <c r="J1507" s="56" t="s">
        <v>0</v>
      </c>
      <c r="K1507" s="56">
        <v>0</v>
      </c>
      <c r="L1507" s="56">
        <v>0</v>
      </c>
      <c r="M1507" s="56" t="s">
        <v>0</v>
      </c>
    </row>
    <row r="1508" spans="1:13">
      <c r="A1508" s="49">
        <v>18</v>
      </c>
      <c r="B1508" s="56">
        <v>0</v>
      </c>
      <c r="C1508" s="56">
        <v>0</v>
      </c>
      <c r="D1508" s="56">
        <v>1.7</v>
      </c>
      <c r="E1508" s="56">
        <v>0</v>
      </c>
      <c r="F1508" s="56" t="s">
        <v>0</v>
      </c>
      <c r="G1508" s="56">
        <v>9.8000000000000007</v>
      </c>
      <c r="H1508" s="56" t="s">
        <v>0</v>
      </c>
      <c r="I1508" s="56">
        <v>6.7</v>
      </c>
      <c r="J1508" s="56">
        <v>25.1</v>
      </c>
      <c r="K1508" s="56">
        <v>4.3</v>
      </c>
      <c r="L1508" s="56">
        <v>0</v>
      </c>
      <c r="M1508" s="56" t="s">
        <v>0</v>
      </c>
    </row>
    <row r="1509" spans="1:13">
      <c r="A1509" s="49">
        <v>19</v>
      </c>
      <c r="B1509" s="56">
        <v>0</v>
      </c>
      <c r="C1509" s="56" t="s">
        <v>0</v>
      </c>
      <c r="D1509" s="56">
        <v>6.3</v>
      </c>
      <c r="E1509" s="56" t="s">
        <v>0</v>
      </c>
      <c r="F1509" s="56" t="s">
        <v>0</v>
      </c>
      <c r="G1509" s="56">
        <v>0.1</v>
      </c>
      <c r="H1509" s="56" t="s">
        <v>0</v>
      </c>
      <c r="I1509" s="56" t="s">
        <v>0</v>
      </c>
      <c r="J1509" s="56">
        <v>104.6</v>
      </c>
      <c r="K1509" s="56">
        <v>3.6</v>
      </c>
      <c r="L1509" s="56">
        <v>0</v>
      </c>
      <c r="M1509" s="56" t="s">
        <v>0</v>
      </c>
    </row>
    <row r="1510" spans="1:13">
      <c r="A1510" s="49">
        <v>20</v>
      </c>
      <c r="B1510" s="56">
        <v>1.3</v>
      </c>
      <c r="C1510" s="56" t="s">
        <v>0</v>
      </c>
      <c r="D1510" s="56">
        <v>0</v>
      </c>
      <c r="E1510" s="56" t="s">
        <v>0</v>
      </c>
      <c r="F1510" s="56">
        <v>13</v>
      </c>
      <c r="G1510" s="56">
        <v>0.4</v>
      </c>
      <c r="H1510" s="56" t="s">
        <v>0</v>
      </c>
      <c r="I1510" s="56" t="s">
        <v>0</v>
      </c>
      <c r="J1510" s="56">
        <v>12.4</v>
      </c>
      <c r="K1510" s="56" t="s">
        <v>0</v>
      </c>
      <c r="L1510" s="56" t="s">
        <v>0</v>
      </c>
      <c r="M1510" s="56" t="s">
        <v>0</v>
      </c>
    </row>
    <row r="1511" spans="1:13">
      <c r="A1511" s="49">
        <v>21</v>
      </c>
      <c r="B1511" s="56">
        <v>5.0999999999999996</v>
      </c>
      <c r="C1511" s="56">
        <v>0.6</v>
      </c>
      <c r="D1511" s="56">
        <v>0</v>
      </c>
      <c r="E1511" s="56" t="s">
        <v>0</v>
      </c>
      <c r="F1511" s="56">
        <v>0.1</v>
      </c>
      <c r="G1511" s="56" t="s">
        <v>0</v>
      </c>
      <c r="H1511" s="56" t="s">
        <v>0</v>
      </c>
      <c r="I1511" s="56" t="s">
        <v>0</v>
      </c>
      <c r="J1511" s="56" t="s">
        <v>0</v>
      </c>
      <c r="K1511" s="56" t="s">
        <v>0</v>
      </c>
      <c r="L1511" s="56" t="s">
        <v>0</v>
      </c>
      <c r="M1511" s="56" t="s">
        <v>0</v>
      </c>
    </row>
    <row r="1512" spans="1:13">
      <c r="A1512" s="49">
        <v>22</v>
      </c>
      <c r="B1512" s="56">
        <v>0.4</v>
      </c>
      <c r="C1512" s="56" t="s">
        <v>0</v>
      </c>
      <c r="D1512" s="56">
        <v>0</v>
      </c>
      <c r="E1512" s="56">
        <v>0</v>
      </c>
      <c r="F1512" s="56">
        <v>29.7</v>
      </c>
      <c r="G1512" s="56">
        <v>0.7</v>
      </c>
      <c r="H1512" s="56">
        <v>19.3</v>
      </c>
      <c r="I1512" s="56">
        <v>116.8</v>
      </c>
      <c r="J1512" s="56" t="s">
        <v>0</v>
      </c>
      <c r="K1512" s="56">
        <v>0.2</v>
      </c>
      <c r="L1512" s="56" t="s">
        <v>0</v>
      </c>
      <c r="M1512" s="56" t="s">
        <v>0</v>
      </c>
    </row>
    <row r="1513" spans="1:13">
      <c r="A1513" s="49">
        <v>23</v>
      </c>
      <c r="B1513" s="56">
        <v>0</v>
      </c>
      <c r="C1513" s="56" t="s">
        <v>0</v>
      </c>
      <c r="D1513" s="56">
        <v>0.9</v>
      </c>
      <c r="E1513" s="56">
        <v>0</v>
      </c>
      <c r="F1513" s="56">
        <v>0.3</v>
      </c>
      <c r="G1513" s="56">
        <v>32.299999999999997</v>
      </c>
      <c r="H1513" s="56">
        <v>10.6</v>
      </c>
      <c r="I1513" s="56">
        <v>0</v>
      </c>
      <c r="J1513" s="56" t="s">
        <v>0</v>
      </c>
      <c r="K1513" s="56" t="s">
        <v>0</v>
      </c>
      <c r="L1513" s="56" t="s">
        <v>0</v>
      </c>
      <c r="M1513" s="56" t="s">
        <v>0</v>
      </c>
    </row>
    <row r="1514" spans="1:13">
      <c r="A1514" s="49">
        <v>24</v>
      </c>
      <c r="B1514" s="56" t="s">
        <v>0</v>
      </c>
      <c r="C1514" s="56">
        <v>0</v>
      </c>
      <c r="D1514" s="56">
        <v>5.4</v>
      </c>
      <c r="E1514" s="56" t="s">
        <v>0</v>
      </c>
      <c r="F1514" s="56" t="s">
        <v>0</v>
      </c>
      <c r="G1514" s="56">
        <v>4.4000000000000004</v>
      </c>
      <c r="H1514" s="56">
        <v>45.5</v>
      </c>
      <c r="I1514" s="56">
        <v>0</v>
      </c>
      <c r="J1514" s="56" t="s">
        <v>0</v>
      </c>
      <c r="K1514" s="56" t="s">
        <v>0</v>
      </c>
      <c r="L1514" s="56" t="s">
        <v>0</v>
      </c>
      <c r="M1514" s="56" t="s">
        <v>0</v>
      </c>
    </row>
    <row r="1515" spans="1:13">
      <c r="A1515" s="49">
        <v>25</v>
      </c>
      <c r="B1515" s="56" t="s">
        <v>0</v>
      </c>
      <c r="C1515" s="56" t="s">
        <v>0</v>
      </c>
      <c r="D1515" s="56">
        <v>0.3</v>
      </c>
      <c r="E1515" s="56" t="s">
        <v>0</v>
      </c>
      <c r="F1515" s="56">
        <v>6.1</v>
      </c>
      <c r="G1515" s="56" t="s">
        <v>0</v>
      </c>
      <c r="H1515" s="56">
        <v>22.5</v>
      </c>
      <c r="I1515" s="56">
        <v>0.5</v>
      </c>
      <c r="J1515" s="56" t="s">
        <v>0</v>
      </c>
      <c r="K1515" s="56">
        <v>0</v>
      </c>
      <c r="L1515" s="56" t="s">
        <v>0</v>
      </c>
      <c r="M1515" s="56" t="s">
        <v>0</v>
      </c>
    </row>
    <row r="1516" spans="1:13">
      <c r="A1516" s="49">
        <v>26</v>
      </c>
      <c r="B1516" s="56" t="s">
        <v>0</v>
      </c>
      <c r="C1516" s="56" t="s">
        <v>0</v>
      </c>
      <c r="D1516" s="56">
        <v>0</v>
      </c>
      <c r="E1516" s="56">
        <v>24.3</v>
      </c>
      <c r="F1516" s="56">
        <v>0.2</v>
      </c>
      <c r="G1516" s="56" t="s">
        <v>0</v>
      </c>
      <c r="H1516" s="56">
        <v>3.5</v>
      </c>
      <c r="I1516" s="56">
        <v>26.6</v>
      </c>
      <c r="J1516" s="56">
        <v>0</v>
      </c>
      <c r="K1516" s="56" t="s">
        <v>0</v>
      </c>
      <c r="L1516" s="56" t="s">
        <v>0</v>
      </c>
      <c r="M1516" s="56">
        <v>7.3</v>
      </c>
    </row>
    <row r="1517" spans="1:13">
      <c r="A1517" s="49">
        <v>27</v>
      </c>
      <c r="B1517" s="56" t="s">
        <v>0</v>
      </c>
      <c r="C1517" s="56">
        <v>0</v>
      </c>
      <c r="D1517" s="56">
        <v>0</v>
      </c>
      <c r="E1517" s="56">
        <v>0.2</v>
      </c>
      <c r="F1517" s="56">
        <v>0</v>
      </c>
      <c r="G1517" s="56" t="s">
        <v>0</v>
      </c>
      <c r="H1517" s="56" t="s">
        <v>0</v>
      </c>
      <c r="I1517" s="56">
        <v>1.2</v>
      </c>
      <c r="J1517" s="56">
        <v>144.1</v>
      </c>
      <c r="K1517" s="56">
        <v>0.3</v>
      </c>
      <c r="L1517" s="56" t="s">
        <v>0</v>
      </c>
      <c r="M1517" s="56">
        <v>17</v>
      </c>
    </row>
    <row r="1518" spans="1:13">
      <c r="A1518" s="49">
        <v>28</v>
      </c>
      <c r="B1518" s="56">
        <v>0</v>
      </c>
      <c r="C1518" s="56">
        <v>0</v>
      </c>
      <c r="D1518" s="56">
        <v>0.7</v>
      </c>
      <c r="E1518" s="56">
        <v>1</v>
      </c>
      <c r="F1518" s="56">
        <v>6.9</v>
      </c>
      <c r="G1518" s="56" t="s">
        <v>0</v>
      </c>
      <c r="H1518" s="56" t="s">
        <v>0</v>
      </c>
      <c r="I1518" s="56">
        <v>1.1000000000000001</v>
      </c>
      <c r="J1518" s="56">
        <v>18.8</v>
      </c>
      <c r="K1518" s="56" t="s">
        <v>0</v>
      </c>
      <c r="L1518" s="56" t="s">
        <v>0</v>
      </c>
      <c r="M1518" s="56">
        <v>0.5</v>
      </c>
    </row>
    <row r="1519" spans="1:13">
      <c r="A1519" s="49">
        <v>29</v>
      </c>
      <c r="B1519" s="56">
        <v>0.1</v>
      </c>
      <c r="C1519" s="56"/>
      <c r="D1519" s="56">
        <v>0.2</v>
      </c>
      <c r="E1519" s="56" t="s">
        <v>0</v>
      </c>
      <c r="F1519" s="56">
        <v>31.6</v>
      </c>
      <c r="G1519" s="56">
        <v>54.6</v>
      </c>
      <c r="H1519" s="56" t="s">
        <v>0</v>
      </c>
      <c r="I1519" s="56">
        <v>0</v>
      </c>
      <c r="J1519" s="56">
        <v>4.5</v>
      </c>
      <c r="K1519" s="56">
        <v>0</v>
      </c>
      <c r="L1519" s="56" t="s">
        <v>0</v>
      </c>
      <c r="M1519" s="56" t="s">
        <v>0</v>
      </c>
    </row>
    <row r="1520" spans="1:13">
      <c r="A1520" s="49">
        <v>30</v>
      </c>
      <c r="B1520" s="56">
        <v>0</v>
      </c>
      <c r="C1520" s="56"/>
      <c r="D1520" s="56">
        <v>0</v>
      </c>
      <c r="E1520" s="56" t="s">
        <v>0</v>
      </c>
      <c r="F1520" s="56">
        <v>1.1000000000000001</v>
      </c>
      <c r="G1520" s="56">
        <v>0.2</v>
      </c>
      <c r="H1520" s="56">
        <v>3.7</v>
      </c>
      <c r="I1520" s="56">
        <v>7</v>
      </c>
      <c r="J1520" s="56" t="s">
        <v>0</v>
      </c>
      <c r="K1520" s="56">
        <v>0.5</v>
      </c>
      <c r="L1520" s="56" t="s">
        <v>0</v>
      </c>
      <c r="M1520" s="56" t="s">
        <v>0</v>
      </c>
    </row>
    <row r="1521" spans="1:13">
      <c r="A1521" s="49">
        <v>31</v>
      </c>
      <c r="B1521" s="56">
        <v>0</v>
      </c>
      <c r="C1521" s="56"/>
      <c r="D1521" s="56">
        <v>1.3</v>
      </c>
      <c r="E1521" s="56"/>
      <c r="F1521" s="56" t="s">
        <v>0</v>
      </c>
      <c r="G1521" s="56"/>
      <c r="H1521" s="56">
        <v>31.9</v>
      </c>
      <c r="I1521" s="56">
        <v>7.7</v>
      </c>
      <c r="J1521" s="56"/>
      <c r="K1521" s="56">
        <v>0</v>
      </c>
      <c r="L1521" s="56"/>
      <c r="M1521" s="56" t="s">
        <v>0</v>
      </c>
    </row>
    <row r="1522" spans="1:13" s="554" customFormat="1" ht="17.850000000000001" customHeight="1">
      <c r="A1522" s="550" t="s">
        <v>60</v>
      </c>
      <c r="B1522" s="551">
        <f t="shared" ref="B1522:M1522" si="24">SUM(B1491:B1521)</f>
        <v>11.399999999999999</v>
      </c>
      <c r="C1522" s="552">
        <f t="shared" si="24"/>
        <v>35.6</v>
      </c>
      <c r="D1522" s="552">
        <f t="shared" si="24"/>
        <v>27.199999999999996</v>
      </c>
      <c r="E1522" s="552">
        <f t="shared" si="24"/>
        <v>32.700000000000003</v>
      </c>
      <c r="F1522" s="552">
        <f t="shared" si="24"/>
        <v>218.1</v>
      </c>
      <c r="G1522" s="552">
        <f t="shared" si="24"/>
        <v>278</v>
      </c>
      <c r="H1522" s="552">
        <f t="shared" si="24"/>
        <v>277.89999999999998</v>
      </c>
      <c r="I1522" s="552">
        <f t="shared" si="24"/>
        <v>377.2</v>
      </c>
      <c r="J1522" s="552">
        <f t="shared" si="24"/>
        <v>366.7</v>
      </c>
      <c r="K1522" s="552">
        <f t="shared" si="24"/>
        <v>17.700000000000003</v>
      </c>
      <c r="L1522" s="552">
        <f t="shared" si="24"/>
        <v>102</v>
      </c>
      <c r="M1522" s="553">
        <f t="shared" si="24"/>
        <v>27.3</v>
      </c>
    </row>
    <row r="1523" spans="1:13" s="554" customFormat="1" ht="17.850000000000001" customHeight="1">
      <c r="A1523" s="555" t="s">
        <v>84</v>
      </c>
      <c r="B1523" s="556">
        <f t="shared" ref="B1523:M1523" si="25">MAX(B1491:B1521)</f>
        <v>5.0999999999999996</v>
      </c>
      <c r="C1523" s="557">
        <f t="shared" si="25"/>
        <v>19.5</v>
      </c>
      <c r="D1523" s="557">
        <f t="shared" si="25"/>
        <v>6.3</v>
      </c>
      <c r="E1523" s="557">
        <f t="shared" si="25"/>
        <v>24.3</v>
      </c>
      <c r="F1523" s="557">
        <f t="shared" si="25"/>
        <v>101.5</v>
      </c>
      <c r="G1523" s="557">
        <f t="shared" si="25"/>
        <v>54.6</v>
      </c>
      <c r="H1523" s="557">
        <f t="shared" si="25"/>
        <v>63.7</v>
      </c>
      <c r="I1523" s="557">
        <f t="shared" si="25"/>
        <v>116.8</v>
      </c>
      <c r="J1523" s="557">
        <f t="shared" si="25"/>
        <v>144.1</v>
      </c>
      <c r="K1523" s="557">
        <f t="shared" si="25"/>
        <v>5.7</v>
      </c>
      <c r="L1523" s="557">
        <f t="shared" si="25"/>
        <v>61.1</v>
      </c>
      <c r="M1523" s="558">
        <f t="shared" si="25"/>
        <v>17</v>
      </c>
    </row>
    <row r="1524" spans="1:13" s="554" customFormat="1" ht="17.850000000000001" customHeight="1">
      <c r="A1524" s="555" t="s">
        <v>59</v>
      </c>
      <c r="B1524" s="559">
        <f t="shared" ref="B1524:M1524" si="26">MATCH(B1523,(B1491:B1521),0)</f>
        <v>21</v>
      </c>
      <c r="C1524" s="560">
        <f t="shared" si="26"/>
        <v>6</v>
      </c>
      <c r="D1524" s="560">
        <f t="shared" si="26"/>
        <v>19</v>
      </c>
      <c r="E1524" s="560">
        <f t="shared" si="26"/>
        <v>26</v>
      </c>
      <c r="F1524" s="560">
        <f t="shared" si="26"/>
        <v>3</v>
      </c>
      <c r="G1524" s="560">
        <f t="shared" si="26"/>
        <v>29</v>
      </c>
      <c r="H1524" s="560">
        <f t="shared" si="26"/>
        <v>3</v>
      </c>
      <c r="I1524" s="560">
        <f t="shared" si="26"/>
        <v>22</v>
      </c>
      <c r="J1524" s="560">
        <f t="shared" si="26"/>
        <v>27</v>
      </c>
      <c r="K1524" s="560">
        <f t="shared" si="26"/>
        <v>4</v>
      </c>
      <c r="L1524" s="560">
        <f t="shared" si="26"/>
        <v>3</v>
      </c>
      <c r="M1524" s="561">
        <f t="shared" si="26"/>
        <v>27</v>
      </c>
    </row>
    <row r="1525" spans="1:13" s="554" customFormat="1" ht="17.850000000000001" customHeight="1">
      <c r="A1525" s="562" t="s">
        <v>86</v>
      </c>
      <c r="B1525" s="563">
        <f t="shared" ref="B1525:M1525" si="27">COUNTIF(B1491:B1521, "&gt;0.0")</f>
        <v>8</v>
      </c>
      <c r="C1525" s="564">
        <f t="shared" si="27"/>
        <v>13</v>
      </c>
      <c r="D1525" s="564">
        <f t="shared" si="27"/>
        <v>17</v>
      </c>
      <c r="E1525" s="564">
        <f t="shared" si="27"/>
        <v>12</v>
      </c>
      <c r="F1525" s="564">
        <f t="shared" si="27"/>
        <v>19</v>
      </c>
      <c r="G1525" s="564">
        <f t="shared" si="27"/>
        <v>15</v>
      </c>
      <c r="H1525" s="564">
        <f t="shared" si="27"/>
        <v>16</v>
      </c>
      <c r="I1525" s="564">
        <f t="shared" si="27"/>
        <v>18</v>
      </c>
      <c r="J1525" s="564">
        <f t="shared" si="27"/>
        <v>13</v>
      </c>
      <c r="K1525" s="564">
        <f t="shared" si="27"/>
        <v>9</v>
      </c>
      <c r="L1525" s="564">
        <f t="shared" si="27"/>
        <v>6</v>
      </c>
      <c r="M1525" s="565">
        <f t="shared" si="27"/>
        <v>7</v>
      </c>
    </row>
    <row r="1526" spans="1:13" s="554" customFormat="1" ht="17.850000000000001" customHeight="1">
      <c r="A1526" s="566" t="s">
        <v>62</v>
      </c>
      <c r="B1526" s="567" t="s">
        <v>87</v>
      </c>
      <c r="C1526" s="567"/>
      <c r="D1526" s="567"/>
      <c r="E1526" s="567"/>
      <c r="F1526" s="568">
        <f>MAX(B1523:M1523)</f>
        <v>144.1</v>
      </c>
      <c r="G1526" s="569" t="s">
        <v>85</v>
      </c>
      <c r="H1526" s="570" t="s">
        <v>59</v>
      </c>
      <c r="I1526" s="571">
        <f>HLOOKUP(F1526,B1523:M1524,2,FALSE)</f>
        <v>27</v>
      </c>
      <c r="J1526" s="571" t="s">
        <v>64</v>
      </c>
      <c r="K1526" s="572" t="str">
        <f>MID("I   II  III IV  V   VI  VII VIII IX  X   XI  XII ",(MATCH(F1526,B1523:M1523,0)-1)*4+1,4)</f>
        <v xml:space="preserve"> IX </v>
      </c>
      <c r="L1526" s="567"/>
      <c r="M1526" s="573"/>
    </row>
    <row r="1527" spans="1:13" s="554" customFormat="1" ht="17.850000000000001" customHeight="1">
      <c r="A1527" s="574" t="s">
        <v>65</v>
      </c>
      <c r="B1527" s="575" t="s">
        <v>88</v>
      </c>
      <c r="C1527" s="576"/>
      <c r="D1527" s="576"/>
      <c r="E1527" s="575"/>
      <c r="F1527" s="577">
        <f>SUM(B1491:M1521)</f>
        <v>1771.8000000000002</v>
      </c>
      <c r="G1527" s="578" t="s">
        <v>85</v>
      </c>
      <c r="H1527" s="579" t="s">
        <v>89</v>
      </c>
      <c r="I1527" s="575"/>
      <c r="J1527" s="580"/>
      <c r="K1527" s="581">
        <f>SUM(B1525:M1525)</f>
        <v>153</v>
      </c>
      <c r="L1527" s="575" t="s">
        <v>90</v>
      </c>
      <c r="M1527" s="582"/>
    </row>
    <row r="1528" spans="1:13" s="57" customFormat="1" ht="14.25">
      <c r="A1528" s="60">
        <v>2006</v>
      </c>
      <c r="B1528" s="60" t="s">
        <v>2</v>
      </c>
      <c r="C1528" s="60" t="s">
        <v>3</v>
      </c>
      <c r="D1528" s="60" t="s">
        <v>4</v>
      </c>
      <c r="E1528" s="60" t="s">
        <v>5</v>
      </c>
      <c r="F1528" s="60" t="s">
        <v>6</v>
      </c>
      <c r="G1528" s="60" t="s">
        <v>7</v>
      </c>
      <c r="H1528" s="60" t="s">
        <v>8</v>
      </c>
      <c r="I1528" s="60" t="s">
        <v>9</v>
      </c>
      <c r="J1528" s="60" t="s">
        <v>10</v>
      </c>
      <c r="K1528" s="60" t="s">
        <v>11</v>
      </c>
      <c r="L1528" s="60" t="s">
        <v>12</v>
      </c>
      <c r="M1528" s="60" t="s">
        <v>13</v>
      </c>
    </row>
    <row r="1529" spans="1:13" s="57" customFormat="1" ht="14.25">
      <c r="A1529" s="60"/>
      <c r="B1529" s="60"/>
      <c r="C1529" s="60"/>
      <c r="D1529" s="60"/>
      <c r="E1529" s="60"/>
      <c r="F1529" s="60"/>
      <c r="G1529" s="60"/>
      <c r="H1529" s="60"/>
      <c r="I1529" s="60"/>
      <c r="J1529" s="60"/>
      <c r="K1529" s="60"/>
      <c r="L1529" s="60"/>
      <c r="M1529" s="60"/>
    </row>
    <row r="1530" spans="1:13" s="57" customFormat="1" ht="14.25">
      <c r="A1530" s="61">
        <v>1</v>
      </c>
      <c r="B1530" s="61">
        <v>0</v>
      </c>
      <c r="C1530" s="61"/>
      <c r="D1530" s="61"/>
      <c r="E1530" s="61"/>
      <c r="F1530" s="61">
        <v>1.9</v>
      </c>
      <c r="G1530" s="61">
        <v>0</v>
      </c>
      <c r="H1530" s="61">
        <v>44.7</v>
      </c>
      <c r="I1530" s="61">
        <v>0.2</v>
      </c>
      <c r="J1530" s="61"/>
      <c r="K1530" s="61">
        <v>0</v>
      </c>
      <c r="L1530" s="61"/>
      <c r="M1530" s="61">
        <v>0</v>
      </c>
    </row>
    <row r="1531" spans="1:13" s="57" customFormat="1" ht="14.25">
      <c r="A1531" s="61">
        <v>2</v>
      </c>
      <c r="B1531" s="61"/>
      <c r="C1531" s="61"/>
      <c r="D1531" s="61"/>
      <c r="E1531" s="61"/>
      <c r="F1531" s="61">
        <v>0.1</v>
      </c>
      <c r="G1531" s="61"/>
      <c r="H1531" s="61">
        <v>20.6</v>
      </c>
      <c r="I1531" s="61"/>
      <c r="J1531" s="61"/>
      <c r="K1531" s="61">
        <v>0.9</v>
      </c>
      <c r="L1531" s="61"/>
      <c r="M1531" s="61"/>
    </row>
    <row r="1532" spans="1:13" s="57" customFormat="1" ht="14.25">
      <c r="A1532" s="61">
        <v>3</v>
      </c>
      <c r="B1532" s="61"/>
      <c r="C1532" s="61">
        <v>0</v>
      </c>
      <c r="D1532" s="61"/>
      <c r="E1532" s="61"/>
      <c r="F1532" s="61"/>
      <c r="G1532" s="61">
        <v>0</v>
      </c>
      <c r="H1532" s="61">
        <v>22.3</v>
      </c>
      <c r="I1532" s="61">
        <v>26.6</v>
      </c>
      <c r="J1532" s="61"/>
      <c r="K1532" s="61">
        <v>1.2</v>
      </c>
      <c r="L1532" s="61"/>
      <c r="M1532" s="61"/>
    </row>
    <row r="1533" spans="1:13" s="57" customFormat="1" ht="14.25">
      <c r="A1533" s="61">
        <v>4</v>
      </c>
      <c r="B1533" s="61"/>
      <c r="C1533" s="61">
        <v>0.8</v>
      </c>
      <c r="D1533" s="61">
        <v>0</v>
      </c>
      <c r="E1533" s="61"/>
      <c r="F1533" s="61">
        <v>6.2</v>
      </c>
      <c r="G1533" s="61">
        <v>22</v>
      </c>
      <c r="H1533" s="61">
        <v>0</v>
      </c>
      <c r="I1533" s="61">
        <v>0.1</v>
      </c>
      <c r="J1533" s="61">
        <v>30.9</v>
      </c>
      <c r="K1533" s="61">
        <v>5.0999999999999996</v>
      </c>
      <c r="L1533" s="61"/>
      <c r="M1533" s="61"/>
    </row>
    <row r="1534" spans="1:13" s="57" customFormat="1" ht="14.25">
      <c r="A1534" s="61">
        <v>5</v>
      </c>
      <c r="B1534" s="61">
        <v>0</v>
      </c>
      <c r="C1534" s="61">
        <v>1.8</v>
      </c>
      <c r="D1534" s="61">
        <v>1.9</v>
      </c>
      <c r="E1534" s="61"/>
      <c r="F1534" s="61"/>
      <c r="G1534" s="61"/>
      <c r="H1534" s="61">
        <v>0</v>
      </c>
      <c r="I1534" s="61">
        <v>0</v>
      </c>
      <c r="J1534" s="61">
        <v>76.099999999999994</v>
      </c>
      <c r="K1534" s="61"/>
      <c r="L1534" s="61"/>
      <c r="M1534" s="61"/>
    </row>
    <row r="1535" spans="1:13" s="57" customFormat="1" ht="14.25">
      <c r="A1535" s="61">
        <v>6</v>
      </c>
      <c r="B1535" s="61"/>
      <c r="C1535" s="61">
        <v>0.6</v>
      </c>
      <c r="D1535" s="61">
        <v>1.3</v>
      </c>
      <c r="E1535" s="61">
        <v>0.3</v>
      </c>
      <c r="F1535" s="61"/>
      <c r="G1535" s="61"/>
      <c r="H1535" s="61">
        <v>0.8</v>
      </c>
      <c r="I1535" s="61">
        <v>2.2999999999999998</v>
      </c>
      <c r="J1535" s="61">
        <v>0.5</v>
      </c>
      <c r="K1535" s="61">
        <v>7.6</v>
      </c>
      <c r="L1535" s="61"/>
      <c r="M1535" s="61">
        <v>0</v>
      </c>
    </row>
    <row r="1536" spans="1:13" s="57" customFormat="1" ht="14.25">
      <c r="A1536" s="61">
        <v>7</v>
      </c>
      <c r="B1536" s="61"/>
      <c r="C1536" s="61">
        <v>0.2</v>
      </c>
      <c r="D1536" s="61">
        <v>0.7</v>
      </c>
      <c r="E1536" s="61">
        <v>3.6</v>
      </c>
      <c r="F1536" s="61">
        <v>10.1</v>
      </c>
      <c r="G1536" s="61"/>
      <c r="H1536" s="61"/>
      <c r="I1536" s="61">
        <v>16.5</v>
      </c>
      <c r="J1536" s="61">
        <v>0.7</v>
      </c>
      <c r="K1536" s="61">
        <v>0</v>
      </c>
      <c r="L1536" s="61"/>
      <c r="M1536" s="61"/>
    </row>
    <row r="1537" spans="1:13" s="57" customFormat="1" ht="14.25">
      <c r="A1537" s="61">
        <v>8</v>
      </c>
      <c r="B1537" s="61"/>
      <c r="C1537" s="61">
        <v>0</v>
      </c>
      <c r="D1537" s="61">
        <v>0.2</v>
      </c>
      <c r="E1537" s="61"/>
      <c r="F1537" s="61">
        <v>10.9</v>
      </c>
      <c r="G1537" s="61"/>
      <c r="H1537" s="61"/>
      <c r="I1537" s="61">
        <v>20.399999999999999</v>
      </c>
      <c r="J1537" s="61">
        <v>0</v>
      </c>
      <c r="K1537" s="61">
        <v>0</v>
      </c>
      <c r="L1537" s="61"/>
      <c r="M1537" s="61">
        <v>1.2</v>
      </c>
    </row>
    <row r="1538" spans="1:13" s="57" customFormat="1" ht="14.25">
      <c r="A1538" s="61">
        <v>9</v>
      </c>
      <c r="B1538" s="61"/>
      <c r="C1538" s="61">
        <v>0.6</v>
      </c>
      <c r="D1538" s="61">
        <v>1.8</v>
      </c>
      <c r="E1538" s="61"/>
      <c r="F1538" s="61">
        <v>9.1999999999999993</v>
      </c>
      <c r="G1538" s="61">
        <v>7</v>
      </c>
      <c r="H1538" s="61">
        <v>0</v>
      </c>
      <c r="I1538" s="61"/>
      <c r="J1538" s="61">
        <v>57.3</v>
      </c>
      <c r="K1538" s="61">
        <v>0.6</v>
      </c>
      <c r="L1538" s="61"/>
      <c r="M1538" s="61"/>
    </row>
    <row r="1539" spans="1:13" s="57" customFormat="1" ht="14.25">
      <c r="A1539" s="61">
        <v>10</v>
      </c>
      <c r="B1539" s="61"/>
      <c r="C1539" s="61">
        <v>0.3</v>
      </c>
      <c r="D1539" s="61">
        <v>0.2</v>
      </c>
      <c r="E1539" s="61"/>
      <c r="F1539" s="61">
        <v>1.2</v>
      </c>
      <c r="G1539" s="61">
        <v>8.6</v>
      </c>
      <c r="H1539" s="61">
        <v>0</v>
      </c>
      <c r="I1539" s="61"/>
      <c r="J1539" s="61"/>
      <c r="K1539" s="61">
        <v>0</v>
      </c>
      <c r="L1539" s="61"/>
      <c r="M1539" s="61"/>
    </row>
    <row r="1540" spans="1:13" s="57" customFormat="1" ht="14.25">
      <c r="A1540" s="61">
        <v>11</v>
      </c>
      <c r="B1540" s="61"/>
      <c r="C1540" s="61"/>
      <c r="D1540" s="61">
        <v>2.7</v>
      </c>
      <c r="E1540" s="61"/>
      <c r="F1540" s="61">
        <v>0.9</v>
      </c>
      <c r="G1540" s="61">
        <v>0</v>
      </c>
      <c r="H1540" s="61">
        <v>0</v>
      </c>
      <c r="I1540" s="61"/>
      <c r="J1540" s="61"/>
      <c r="K1540" s="61">
        <v>8</v>
      </c>
      <c r="L1540" s="61"/>
      <c r="M1540" s="61">
        <v>0</v>
      </c>
    </row>
    <row r="1541" spans="1:13" s="57" customFormat="1" ht="14.25">
      <c r="A1541" s="61">
        <v>12</v>
      </c>
      <c r="B1541" s="61">
        <v>0</v>
      </c>
      <c r="C1541" s="61">
        <v>1</v>
      </c>
      <c r="D1541" s="61">
        <v>1.3</v>
      </c>
      <c r="E1541" s="61"/>
      <c r="F1541" s="61">
        <v>0</v>
      </c>
      <c r="G1541" s="61">
        <v>0</v>
      </c>
      <c r="H1541" s="61">
        <v>3.4</v>
      </c>
      <c r="I1541" s="61">
        <v>0</v>
      </c>
      <c r="J1541" s="61"/>
      <c r="K1541" s="61">
        <v>0.1</v>
      </c>
      <c r="L1541" s="61">
        <v>1.3</v>
      </c>
      <c r="M1541" s="61">
        <v>0</v>
      </c>
    </row>
    <row r="1542" spans="1:13" s="57" customFormat="1" ht="14.25">
      <c r="A1542" s="61">
        <v>13</v>
      </c>
      <c r="B1542" s="61">
        <v>0.4</v>
      </c>
      <c r="C1542" s="61">
        <v>0.1</v>
      </c>
      <c r="D1542" s="61">
        <v>1.9</v>
      </c>
      <c r="E1542" s="61">
        <v>0</v>
      </c>
      <c r="F1542" s="61">
        <v>3.5</v>
      </c>
      <c r="G1542" s="61"/>
      <c r="H1542" s="61">
        <v>13.5</v>
      </c>
      <c r="I1542" s="61">
        <v>7</v>
      </c>
      <c r="J1542" s="61"/>
      <c r="K1542" s="61"/>
      <c r="L1542" s="61"/>
      <c r="M1542" s="61"/>
    </row>
    <row r="1543" spans="1:13" s="57" customFormat="1" ht="14.25">
      <c r="A1543" s="61">
        <v>14</v>
      </c>
      <c r="B1543" s="61"/>
      <c r="C1543" s="61"/>
      <c r="D1543" s="61"/>
      <c r="E1543" s="61"/>
      <c r="F1543" s="61"/>
      <c r="G1543" s="61"/>
      <c r="H1543" s="61">
        <v>0.6</v>
      </c>
      <c r="I1543" s="61"/>
      <c r="J1543" s="61"/>
      <c r="K1543" s="61"/>
      <c r="L1543" s="61"/>
      <c r="M1543" s="61"/>
    </row>
    <row r="1544" spans="1:13" s="57" customFormat="1" ht="14.25">
      <c r="A1544" s="61">
        <v>15</v>
      </c>
      <c r="B1544" s="61">
        <v>0</v>
      </c>
      <c r="C1544" s="61"/>
      <c r="D1544" s="61"/>
      <c r="E1544" s="61"/>
      <c r="F1544" s="61"/>
      <c r="G1544" s="61">
        <v>5.8</v>
      </c>
      <c r="H1544" s="61"/>
      <c r="I1544" s="61">
        <v>14.3</v>
      </c>
      <c r="J1544" s="61">
        <v>0</v>
      </c>
      <c r="K1544" s="61"/>
      <c r="L1544" s="61"/>
      <c r="M1544" s="61"/>
    </row>
    <row r="1545" spans="1:13" s="57" customFormat="1" ht="14.25">
      <c r="A1545" s="61">
        <v>16</v>
      </c>
      <c r="B1545" s="61">
        <v>0</v>
      </c>
      <c r="C1545" s="61">
        <v>0.1</v>
      </c>
      <c r="D1545" s="61">
        <v>0</v>
      </c>
      <c r="E1545" s="61"/>
      <c r="F1545" s="61"/>
      <c r="G1545" s="61"/>
      <c r="H1545" s="61">
        <v>0</v>
      </c>
      <c r="I1545" s="61">
        <v>14.8</v>
      </c>
      <c r="J1545" s="61"/>
      <c r="K1545" s="61"/>
      <c r="L1545" s="61"/>
      <c r="M1545" s="61"/>
    </row>
    <row r="1546" spans="1:13" s="57" customFormat="1" ht="14.25">
      <c r="A1546" s="61">
        <v>17</v>
      </c>
      <c r="B1546" s="61">
        <v>0</v>
      </c>
      <c r="C1546" s="61">
        <v>1.7</v>
      </c>
      <c r="D1546" s="61">
        <v>0.3</v>
      </c>
      <c r="E1546" s="61"/>
      <c r="F1546" s="61"/>
      <c r="G1546" s="61">
        <v>13.5</v>
      </c>
      <c r="H1546" s="61">
        <v>14.3</v>
      </c>
      <c r="I1546" s="61">
        <v>53.7</v>
      </c>
      <c r="J1546" s="61"/>
      <c r="K1546" s="61"/>
      <c r="L1546" s="61"/>
      <c r="M1546" s="61"/>
    </row>
    <row r="1547" spans="1:13" s="57" customFormat="1" ht="14.25">
      <c r="A1547" s="61">
        <v>18</v>
      </c>
      <c r="B1547" s="61">
        <v>0</v>
      </c>
      <c r="C1547" s="61">
        <v>7.2</v>
      </c>
      <c r="D1547" s="61">
        <v>1</v>
      </c>
      <c r="E1547" s="61">
        <v>0</v>
      </c>
      <c r="F1547" s="61"/>
      <c r="G1547" s="61">
        <v>13.8</v>
      </c>
      <c r="H1547" s="61">
        <v>1.9</v>
      </c>
      <c r="I1547" s="61">
        <v>99.3</v>
      </c>
      <c r="J1547" s="61"/>
      <c r="K1547" s="61"/>
      <c r="L1547" s="61"/>
      <c r="M1547" s="61"/>
    </row>
    <row r="1548" spans="1:13" s="57" customFormat="1" ht="14.25">
      <c r="A1548" s="61">
        <v>19</v>
      </c>
      <c r="B1548" s="61"/>
      <c r="C1548" s="61">
        <v>0.2</v>
      </c>
      <c r="D1548" s="61">
        <v>3</v>
      </c>
      <c r="E1548" s="61">
        <v>6.7</v>
      </c>
      <c r="F1548" s="61"/>
      <c r="G1548" s="61">
        <v>0</v>
      </c>
      <c r="H1548" s="61">
        <v>0.1</v>
      </c>
      <c r="I1548" s="61">
        <v>11.2</v>
      </c>
      <c r="J1548" s="61"/>
      <c r="K1548" s="61"/>
      <c r="L1548" s="61"/>
      <c r="M1548" s="61"/>
    </row>
    <row r="1549" spans="1:13" s="57" customFormat="1" ht="14.25">
      <c r="A1549" s="61">
        <v>20</v>
      </c>
      <c r="B1549" s="61">
        <v>0</v>
      </c>
      <c r="C1549" s="61">
        <v>0</v>
      </c>
      <c r="D1549" s="61">
        <v>3.1</v>
      </c>
      <c r="E1549" s="61"/>
      <c r="F1549" s="61"/>
      <c r="G1549" s="61"/>
      <c r="H1549" s="61">
        <v>0.1</v>
      </c>
      <c r="I1549" s="61">
        <v>58.1</v>
      </c>
      <c r="J1549" s="61"/>
      <c r="K1549" s="61">
        <v>0</v>
      </c>
      <c r="L1549" s="61">
        <v>86</v>
      </c>
      <c r="M1549" s="61"/>
    </row>
    <row r="1550" spans="1:13" s="57" customFormat="1" ht="14.25">
      <c r="A1550" s="61">
        <v>21</v>
      </c>
      <c r="B1550" s="61">
        <v>0</v>
      </c>
      <c r="C1550" s="61"/>
      <c r="D1550" s="61"/>
      <c r="E1550" s="61">
        <v>0</v>
      </c>
      <c r="F1550" s="61"/>
      <c r="G1550" s="61"/>
      <c r="H1550" s="61"/>
      <c r="I1550" s="61">
        <v>0.1</v>
      </c>
      <c r="J1550" s="61">
        <v>0</v>
      </c>
      <c r="K1550" s="61"/>
      <c r="L1550" s="61">
        <v>33.299999999999997</v>
      </c>
      <c r="M1550" s="61"/>
    </row>
    <row r="1551" spans="1:13" s="57" customFormat="1" ht="14.25">
      <c r="A1551" s="61">
        <v>22</v>
      </c>
      <c r="B1551" s="61"/>
      <c r="C1551" s="61">
        <v>3.9</v>
      </c>
      <c r="D1551" s="61">
        <v>0.5</v>
      </c>
      <c r="E1551" s="61">
        <v>1.3</v>
      </c>
      <c r="F1551" s="61">
        <v>4.5999999999999996</v>
      </c>
      <c r="G1551" s="61"/>
      <c r="H1551" s="61"/>
      <c r="I1551" s="61">
        <v>0</v>
      </c>
      <c r="J1551" s="61"/>
      <c r="K1551" s="61"/>
      <c r="L1551" s="61">
        <v>0</v>
      </c>
      <c r="M1551" s="61"/>
    </row>
    <row r="1552" spans="1:13" s="57" customFormat="1" ht="14.25">
      <c r="A1552" s="61">
        <v>23</v>
      </c>
      <c r="B1552" s="61"/>
      <c r="C1552" s="61"/>
      <c r="D1552" s="61">
        <v>0.2</v>
      </c>
      <c r="E1552" s="61"/>
      <c r="F1552" s="61">
        <v>28.6</v>
      </c>
      <c r="G1552" s="61">
        <v>0</v>
      </c>
      <c r="H1552" s="61"/>
      <c r="I1552" s="61"/>
      <c r="J1552" s="61"/>
      <c r="K1552" s="61"/>
      <c r="L1552" s="61">
        <v>4.8</v>
      </c>
      <c r="M1552" s="61"/>
    </row>
    <row r="1553" spans="1:13" s="57" customFormat="1" ht="14.25">
      <c r="A1553" s="61">
        <v>24</v>
      </c>
      <c r="B1553" s="61"/>
      <c r="C1553" s="61">
        <v>0</v>
      </c>
      <c r="D1553" s="61">
        <v>6.3</v>
      </c>
      <c r="E1553" s="61"/>
      <c r="F1553" s="61">
        <v>8</v>
      </c>
      <c r="G1553" s="61"/>
      <c r="H1553" s="61"/>
      <c r="I1553" s="61"/>
      <c r="J1553" s="61"/>
      <c r="K1553" s="61">
        <v>1.2</v>
      </c>
      <c r="L1553" s="61">
        <v>0</v>
      </c>
      <c r="M1553" s="61"/>
    </row>
    <row r="1554" spans="1:13" s="57" customFormat="1" ht="14.25">
      <c r="A1554" s="61">
        <v>25</v>
      </c>
      <c r="B1554" s="61"/>
      <c r="C1554" s="61">
        <v>0.3</v>
      </c>
      <c r="D1554" s="61">
        <v>2</v>
      </c>
      <c r="E1554" s="61"/>
      <c r="F1554" s="61">
        <v>2.2000000000000002</v>
      </c>
      <c r="G1554" s="61"/>
      <c r="H1554" s="61">
        <v>0.2</v>
      </c>
      <c r="I1554" s="61"/>
      <c r="J1554" s="61">
        <v>7.2</v>
      </c>
      <c r="K1554" s="61">
        <v>3.6</v>
      </c>
      <c r="L1554" s="61"/>
      <c r="M1554" s="61"/>
    </row>
    <row r="1555" spans="1:13" s="57" customFormat="1" ht="14.25">
      <c r="A1555" s="61">
        <v>26</v>
      </c>
      <c r="B1555" s="61"/>
      <c r="C1555" s="61">
        <v>0.9</v>
      </c>
      <c r="D1555" s="61">
        <v>0.5</v>
      </c>
      <c r="E1555" s="61">
        <v>0</v>
      </c>
      <c r="F1555" s="61">
        <v>6.3</v>
      </c>
      <c r="G1555" s="61"/>
      <c r="H1555" s="61"/>
      <c r="I1555" s="61">
        <v>3.5</v>
      </c>
      <c r="J1555" s="61">
        <v>10.3</v>
      </c>
      <c r="K1555" s="61"/>
      <c r="L1555" s="61"/>
      <c r="M1555" s="61"/>
    </row>
    <row r="1556" spans="1:13" s="57" customFormat="1" ht="14.25">
      <c r="A1556" s="61">
        <v>27</v>
      </c>
      <c r="B1556" s="61"/>
      <c r="C1556" s="61">
        <v>2.4</v>
      </c>
      <c r="D1556" s="61">
        <v>2.1</v>
      </c>
      <c r="E1556" s="61">
        <v>0</v>
      </c>
      <c r="F1556" s="61">
        <v>38.299999999999997</v>
      </c>
      <c r="G1556" s="61">
        <v>14.1</v>
      </c>
      <c r="H1556" s="61"/>
      <c r="I1556" s="61">
        <v>2.8</v>
      </c>
      <c r="J1556" s="61">
        <v>0.1</v>
      </c>
      <c r="K1556" s="61"/>
      <c r="L1556" s="61"/>
      <c r="M1556" s="61"/>
    </row>
    <row r="1557" spans="1:13" s="57" customFormat="1" ht="14.25">
      <c r="A1557" s="61">
        <v>28</v>
      </c>
      <c r="B1557" s="61"/>
      <c r="C1557" s="61">
        <v>3.2</v>
      </c>
      <c r="D1557" s="61"/>
      <c r="E1557" s="61">
        <v>3.5</v>
      </c>
      <c r="F1557" s="61">
        <v>1.8</v>
      </c>
      <c r="G1557" s="61">
        <v>0.2</v>
      </c>
      <c r="H1557" s="61">
        <v>8.3000000000000007</v>
      </c>
      <c r="I1557" s="61"/>
      <c r="J1557" s="61"/>
      <c r="K1557" s="61"/>
      <c r="L1557" s="61">
        <v>0</v>
      </c>
      <c r="M1557" s="61"/>
    </row>
    <row r="1558" spans="1:13" s="57" customFormat="1" ht="14.25">
      <c r="A1558" s="61">
        <v>29</v>
      </c>
      <c r="B1558" s="61"/>
      <c r="C1558" s="61"/>
      <c r="D1558" s="61"/>
      <c r="E1558" s="61">
        <v>2.1</v>
      </c>
      <c r="F1558" s="61">
        <v>2.6</v>
      </c>
      <c r="G1558" s="61">
        <v>0.7</v>
      </c>
      <c r="H1558" s="61">
        <v>71.7</v>
      </c>
      <c r="I1558" s="61">
        <v>8.6</v>
      </c>
      <c r="J1558" s="61"/>
      <c r="K1558" s="61"/>
      <c r="L1558" s="61"/>
      <c r="M1558" s="61"/>
    </row>
    <row r="1559" spans="1:13" s="57" customFormat="1" ht="14.25">
      <c r="A1559" s="61">
        <v>30</v>
      </c>
      <c r="B1559" s="61"/>
      <c r="C1559" s="61"/>
      <c r="D1559" s="61">
        <v>0</v>
      </c>
      <c r="E1559" s="61">
        <v>0</v>
      </c>
      <c r="F1559" s="61">
        <v>3.2</v>
      </c>
      <c r="G1559" s="61">
        <v>10.9</v>
      </c>
      <c r="H1559" s="61">
        <v>21.3</v>
      </c>
      <c r="I1559" s="61">
        <v>13.3</v>
      </c>
      <c r="J1559" s="61"/>
      <c r="K1559" s="61"/>
      <c r="L1559" s="61">
        <v>0.8</v>
      </c>
      <c r="M1559" s="61"/>
    </row>
    <row r="1560" spans="1:13" s="57" customFormat="1" ht="14.25">
      <c r="A1560" s="61">
        <v>31</v>
      </c>
      <c r="B1560" s="61"/>
      <c r="C1560" s="61"/>
      <c r="D1560" s="61">
        <v>0</v>
      </c>
      <c r="E1560" s="61"/>
      <c r="F1560" s="61">
        <v>0.1</v>
      </c>
      <c r="G1560" s="61"/>
      <c r="H1560" s="61">
        <v>22.3</v>
      </c>
      <c r="I1560" s="61">
        <v>1</v>
      </c>
      <c r="J1560" s="61"/>
      <c r="K1560" s="61"/>
      <c r="L1560" s="61"/>
      <c r="M1560" s="61"/>
    </row>
    <row r="1561" spans="1:13" s="554" customFormat="1" ht="17.850000000000001" customHeight="1">
      <c r="A1561" s="550" t="s">
        <v>60</v>
      </c>
      <c r="B1561" s="551">
        <f t="shared" ref="B1561:M1561" si="28">SUM(B1530:B1560)</f>
        <v>0.4</v>
      </c>
      <c r="C1561" s="552">
        <f t="shared" si="28"/>
        <v>25.299999999999994</v>
      </c>
      <c r="D1561" s="552">
        <f t="shared" si="28"/>
        <v>31.000000000000007</v>
      </c>
      <c r="E1561" s="552">
        <f t="shared" si="28"/>
        <v>17.5</v>
      </c>
      <c r="F1561" s="552">
        <f t="shared" si="28"/>
        <v>139.69999999999999</v>
      </c>
      <c r="G1561" s="552">
        <f t="shared" si="28"/>
        <v>96.600000000000009</v>
      </c>
      <c r="H1561" s="552">
        <f t="shared" si="28"/>
        <v>246.10000000000002</v>
      </c>
      <c r="I1561" s="552">
        <f t="shared" si="28"/>
        <v>353.80000000000007</v>
      </c>
      <c r="J1561" s="552">
        <f t="shared" si="28"/>
        <v>183.1</v>
      </c>
      <c r="K1561" s="552">
        <f t="shared" si="28"/>
        <v>28.3</v>
      </c>
      <c r="L1561" s="552">
        <f t="shared" si="28"/>
        <v>126.19999999999999</v>
      </c>
      <c r="M1561" s="553">
        <f t="shared" si="28"/>
        <v>1.2</v>
      </c>
    </row>
    <row r="1562" spans="1:13" s="554" customFormat="1" ht="17.850000000000001" customHeight="1">
      <c r="A1562" s="555" t="s">
        <v>84</v>
      </c>
      <c r="B1562" s="556">
        <f t="shared" ref="B1562:M1562" si="29">MAX(B1530:B1560)</f>
        <v>0.4</v>
      </c>
      <c r="C1562" s="557">
        <f t="shared" si="29"/>
        <v>7.2</v>
      </c>
      <c r="D1562" s="557">
        <f t="shared" si="29"/>
        <v>6.3</v>
      </c>
      <c r="E1562" s="557">
        <f t="shared" si="29"/>
        <v>6.7</v>
      </c>
      <c r="F1562" s="557">
        <f t="shared" si="29"/>
        <v>38.299999999999997</v>
      </c>
      <c r="G1562" s="557">
        <f t="shared" si="29"/>
        <v>22</v>
      </c>
      <c r="H1562" s="557">
        <f t="shared" si="29"/>
        <v>71.7</v>
      </c>
      <c r="I1562" s="557">
        <f t="shared" si="29"/>
        <v>99.3</v>
      </c>
      <c r="J1562" s="557">
        <f t="shared" si="29"/>
        <v>76.099999999999994</v>
      </c>
      <c r="K1562" s="557">
        <f t="shared" si="29"/>
        <v>8</v>
      </c>
      <c r="L1562" s="557">
        <f t="shared" si="29"/>
        <v>86</v>
      </c>
      <c r="M1562" s="558">
        <f t="shared" si="29"/>
        <v>1.2</v>
      </c>
    </row>
    <row r="1563" spans="1:13" s="554" customFormat="1" ht="17.850000000000001" customHeight="1">
      <c r="A1563" s="555" t="s">
        <v>59</v>
      </c>
      <c r="B1563" s="559">
        <f t="shared" ref="B1563:M1563" si="30">MATCH(B1562,(B1530:B1560),0)</f>
        <v>13</v>
      </c>
      <c r="C1563" s="560">
        <f t="shared" si="30"/>
        <v>18</v>
      </c>
      <c r="D1563" s="560">
        <f t="shared" si="30"/>
        <v>24</v>
      </c>
      <c r="E1563" s="560">
        <f t="shared" si="30"/>
        <v>19</v>
      </c>
      <c r="F1563" s="560">
        <f t="shared" si="30"/>
        <v>27</v>
      </c>
      <c r="G1563" s="560">
        <f t="shared" si="30"/>
        <v>4</v>
      </c>
      <c r="H1563" s="560">
        <f t="shared" si="30"/>
        <v>29</v>
      </c>
      <c r="I1563" s="560">
        <f t="shared" si="30"/>
        <v>18</v>
      </c>
      <c r="J1563" s="560">
        <f t="shared" si="30"/>
        <v>5</v>
      </c>
      <c r="K1563" s="560">
        <f t="shared" si="30"/>
        <v>11</v>
      </c>
      <c r="L1563" s="560">
        <f t="shared" si="30"/>
        <v>20</v>
      </c>
      <c r="M1563" s="561">
        <f t="shared" si="30"/>
        <v>8</v>
      </c>
    </row>
    <row r="1564" spans="1:13" s="554" customFormat="1" ht="17.850000000000001" customHeight="1">
      <c r="A1564" s="562" t="s">
        <v>86</v>
      </c>
      <c r="B1564" s="563">
        <f t="shared" ref="B1564:M1564" si="31">COUNTIF(B1530:B1560, "&gt;0.0")</f>
        <v>1</v>
      </c>
      <c r="C1564" s="564">
        <f t="shared" si="31"/>
        <v>17</v>
      </c>
      <c r="D1564" s="564">
        <f t="shared" si="31"/>
        <v>19</v>
      </c>
      <c r="E1564" s="564">
        <f t="shared" si="31"/>
        <v>6</v>
      </c>
      <c r="F1564" s="564">
        <f t="shared" si="31"/>
        <v>19</v>
      </c>
      <c r="G1564" s="564">
        <f t="shared" si="31"/>
        <v>10</v>
      </c>
      <c r="H1564" s="564">
        <f t="shared" si="31"/>
        <v>16</v>
      </c>
      <c r="I1564" s="564">
        <f t="shared" si="31"/>
        <v>19</v>
      </c>
      <c r="J1564" s="564">
        <f t="shared" si="31"/>
        <v>8</v>
      </c>
      <c r="K1564" s="564">
        <f t="shared" si="31"/>
        <v>9</v>
      </c>
      <c r="L1564" s="564">
        <f t="shared" si="31"/>
        <v>5</v>
      </c>
      <c r="M1564" s="565">
        <f t="shared" si="31"/>
        <v>1</v>
      </c>
    </row>
    <row r="1565" spans="1:13" s="554" customFormat="1" ht="17.850000000000001" customHeight="1">
      <c r="A1565" s="566" t="s">
        <v>62</v>
      </c>
      <c r="B1565" s="567" t="s">
        <v>87</v>
      </c>
      <c r="C1565" s="567"/>
      <c r="D1565" s="567"/>
      <c r="E1565" s="567"/>
      <c r="F1565" s="568">
        <f>MAX(B1562:M1562)</f>
        <v>99.3</v>
      </c>
      <c r="G1565" s="569" t="s">
        <v>85</v>
      </c>
      <c r="H1565" s="570" t="s">
        <v>59</v>
      </c>
      <c r="I1565" s="571">
        <f>HLOOKUP(F1565,B1562:M1563,2,FALSE)</f>
        <v>18</v>
      </c>
      <c r="J1565" s="571" t="s">
        <v>64</v>
      </c>
      <c r="K1565" s="572" t="str">
        <f>MID("I   II  III IV  V   VI  VII VIII IX  X   XI  XII ",(MATCH(F1565,B1562:M1562,0)-1)*4+1,4)</f>
        <v>VIII</v>
      </c>
      <c r="L1565" s="567"/>
      <c r="M1565" s="573"/>
    </row>
    <row r="1566" spans="1:13" s="554" customFormat="1" ht="17.850000000000001" customHeight="1">
      <c r="A1566" s="574" t="s">
        <v>65</v>
      </c>
      <c r="B1566" s="575" t="s">
        <v>88</v>
      </c>
      <c r="C1566" s="576"/>
      <c r="D1566" s="576"/>
      <c r="E1566" s="575"/>
      <c r="F1566" s="577">
        <f>SUM(B1530:M1560)</f>
        <v>1249.1999999999998</v>
      </c>
      <c r="G1566" s="578" t="s">
        <v>85</v>
      </c>
      <c r="H1566" s="579" t="s">
        <v>89</v>
      </c>
      <c r="I1566" s="575"/>
      <c r="J1566" s="580"/>
      <c r="K1566" s="581">
        <f>SUM(B1564:M1564)</f>
        <v>130</v>
      </c>
      <c r="L1566" s="575" t="s">
        <v>90</v>
      </c>
      <c r="M1566" s="582"/>
    </row>
    <row r="1567" spans="1:13" s="522" customFormat="1" ht="18.600000000000001" customHeight="1">
      <c r="A1567" s="609" t="s">
        <v>17</v>
      </c>
      <c r="B1567" s="183"/>
      <c r="C1567" s="183"/>
      <c r="D1567" s="183"/>
      <c r="E1567" s="183"/>
      <c r="F1567" s="183"/>
      <c r="G1567" s="183"/>
      <c r="H1567" s="183"/>
      <c r="I1567" s="183"/>
      <c r="J1567" s="183"/>
      <c r="K1567" s="610" t="s">
        <v>94</v>
      </c>
      <c r="L1567" s="520"/>
      <c r="M1567" s="521"/>
    </row>
    <row r="1568" spans="1:13" s="522" customFormat="1" ht="18.600000000000001" customHeight="1">
      <c r="A1568" s="609" t="s">
        <v>95</v>
      </c>
      <c r="B1568" s="524"/>
      <c r="C1568" s="524"/>
      <c r="D1568" s="525"/>
      <c r="E1568" s="526" t="s">
        <v>81</v>
      </c>
      <c r="F1568" s="526"/>
      <c r="G1568" s="526"/>
      <c r="H1568" s="526"/>
      <c r="I1568" s="525"/>
      <c r="J1568" s="525"/>
      <c r="K1568" s="610" t="s">
        <v>96</v>
      </c>
      <c r="L1568" s="527"/>
      <c r="M1568" s="528"/>
    </row>
    <row r="1569" spans="1:13" s="522" customFormat="1" ht="18.600000000000001" customHeight="1">
      <c r="A1569" s="529"/>
      <c r="B1569" s="530"/>
      <c r="C1569" s="531"/>
      <c r="D1569" s="536"/>
      <c r="E1569" s="533"/>
      <c r="F1569" s="534" t="s">
        <v>20</v>
      </c>
      <c r="G1569" s="533">
        <v>2007</v>
      </c>
      <c r="H1569" s="533"/>
      <c r="I1569" s="536"/>
      <c r="J1569" s="536"/>
      <c r="K1569" s="537" t="s">
        <v>83</v>
      </c>
      <c r="L1569" s="611"/>
      <c r="M1569" s="612"/>
    </row>
    <row r="1570" spans="1:13" s="522" customFormat="1" ht="18.600000000000001" customHeight="1">
      <c r="A1570" s="538" t="s">
        <v>16</v>
      </c>
      <c r="B1570" s="539" t="s">
        <v>2</v>
      </c>
      <c r="C1570" s="539" t="s">
        <v>3</v>
      </c>
      <c r="D1570" s="539" t="s">
        <v>4</v>
      </c>
      <c r="E1570" s="539" t="s">
        <v>5</v>
      </c>
      <c r="F1570" s="539" t="s">
        <v>6</v>
      </c>
      <c r="G1570" s="539" t="s">
        <v>7</v>
      </c>
      <c r="H1570" s="539" t="s">
        <v>8</v>
      </c>
      <c r="I1570" s="539" t="s">
        <v>9</v>
      </c>
      <c r="J1570" s="539" t="s">
        <v>10</v>
      </c>
      <c r="K1570" s="539" t="s">
        <v>11</v>
      </c>
      <c r="L1570" s="539" t="s">
        <v>12</v>
      </c>
      <c r="M1570" s="540" t="s">
        <v>13</v>
      </c>
    </row>
    <row r="1571" spans="1:13" s="522" customFormat="1" ht="18.600000000000001" customHeight="1">
      <c r="A1571" s="541">
        <v>1</v>
      </c>
      <c r="B1571" s="592">
        <v>0</v>
      </c>
      <c r="C1571" s="592">
        <v>0</v>
      </c>
      <c r="D1571" s="592">
        <v>0</v>
      </c>
      <c r="E1571" s="592">
        <v>0</v>
      </c>
      <c r="F1571" s="592">
        <v>0</v>
      </c>
      <c r="G1571" s="592">
        <v>0</v>
      </c>
      <c r="H1571" s="592">
        <v>43.8</v>
      </c>
      <c r="I1571" s="592">
        <v>5.2</v>
      </c>
      <c r="J1571" s="592">
        <v>0</v>
      </c>
      <c r="K1571" s="592">
        <v>0</v>
      </c>
      <c r="L1571" s="592">
        <v>3.5</v>
      </c>
      <c r="M1571" s="593">
        <v>0</v>
      </c>
    </row>
    <row r="1572" spans="1:13" s="522" customFormat="1" ht="18.600000000000001" customHeight="1">
      <c r="A1572" s="544">
        <v>2</v>
      </c>
      <c r="B1572" s="592">
        <v>0</v>
      </c>
      <c r="C1572" s="592">
        <v>0</v>
      </c>
      <c r="D1572" s="592">
        <v>0.2</v>
      </c>
      <c r="E1572" s="592">
        <v>0</v>
      </c>
      <c r="F1572" s="592">
        <v>0</v>
      </c>
      <c r="G1572" s="592">
        <v>0</v>
      </c>
      <c r="H1572" s="592">
        <v>24.6</v>
      </c>
      <c r="I1572" s="592">
        <v>2.4</v>
      </c>
      <c r="J1572" s="592">
        <v>27.8</v>
      </c>
      <c r="K1572" s="592">
        <v>5.7</v>
      </c>
      <c r="L1572" s="592">
        <v>1.3</v>
      </c>
      <c r="M1572" s="593">
        <v>1.1000000000000001</v>
      </c>
    </row>
    <row r="1573" spans="1:13" s="522" customFormat="1" ht="18.600000000000001" customHeight="1">
      <c r="A1573" s="544">
        <v>3</v>
      </c>
      <c r="B1573" s="592">
        <v>0</v>
      </c>
      <c r="C1573" s="592">
        <v>0</v>
      </c>
      <c r="D1573" s="592">
        <v>0.6</v>
      </c>
      <c r="E1573" s="592">
        <v>0</v>
      </c>
      <c r="F1573" s="592">
        <v>0</v>
      </c>
      <c r="G1573" s="592">
        <v>0</v>
      </c>
      <c r="H1573" s="592">
        <v>64.599999999999994</v>
      </c>
      <c r="I1573" s="592">
        <v>0</v>
      </c>
      <c r="J1573" s="592">
        <v>51</v>
      </c>
      <c r="K1573" s="592">
        <v>20.9</v>
      </c>
      <c r="L1573" s="592">
        <v>0</v>
      </c>
      <c r="M1573" s="593">
        <v>15</v>
      </c>
    </row>
    <row r="1574" spans="1:13" s="522" customFormat="1" ht="18.600000000000001" customHeight="1">
      <c r="A1574" s="544">
        <v>4</v>
      </c>
      <c r="B1574" s="592">
        <v>0</v>
      </c>
      <c r="C1574" s="592">
        <v>0</v>
      </c>
      <c r="D1574" s="592">
        <v>0.3</v>
      </c>
      <c r="E1574" s="592">
        <v>0</v>
      </c>
      <c r="F1574" s="592">
        <v>28.4</v>
      </c>
      <c r="G1574" s="592">
        <v>6.8</v>
      </c>
      <c r="H1574" s="592">
        <v>0</v>
      </c>
      <c r="I1574" s="592">
        <v>0</v>
      </c>
      <c r="J1574" s="592">
        <v>4.5999999999999996</v>
      </c>
      <c r="K1574" s="592">
        <v>23.4</v>
      </c>
      <c r="L1574" s="592">
        <v>0</v>
      </c>
      <c r="M1574" s="593">
        <v>0</v>
      </c>
    </row>
    <row r="1575" spans="1:13" s="522" customFormat="1" ht="18.600000000000001" customHeight="1">
      <c r="A1575" s="544">
        <v>5</v>
      </c>
      <c r="B1575" s="592">
        <v>0</v>
      </c>
      <c r="C1575" s="592">
        <v>0</v>
      </c>
      <c r="D1575" s="592">
        <v>0</v>
      </c>
      <c r="E1575" s="592">
        <v>0</v>
      </c>
      <c r="F1575" s="592">
        <v>3.3</v>
      </c>
      <c r="G1575" s="592">
        <v>0.4</v>
      </c>
      <c r="H1575" s="592">
        <v>6.9</v>
      </c>
      <c r="I1575" s="592">
        <v>1.3</v>
      </c>
      <c r="J1575" s="592">
        <v>2.4</v>
      </c>
      <c r="K1575" s="592">
        <v>53.6</v>
      </c>
      <c r="L1575" s="592">
        <v>0</v>
      </c>
      <c r="M1575" s="593">
        <v>0</v>
      </c>
    </row>
    <row r="1576" spans="1:13" s="522" customFormat="1" ht="18.600000000000001" customHeight="1">
      <c r="A1576" s="544">
        <v>6</v>
      </c>
      <c r="B1576" s="592">
        <v>0</v>
      </c>
      <c r="C1576" s="592">
        <v>0</v>
      </c>
      <c r="D1576" s="592">
        <v>0</v>
      </c>
      <c r="E1576" s="592">
        <v>0</v>
      </c>
      <c r="F1576" s="592">
        <v>0</v>
      </c>
      <c r="G1576" s="592">
        <v>3.7</v>
      </c>
      <c r="H1576" s="592">
        <v>24.2</v>
      </c>
      <c r="I1576" s="592">
        <v>0</v>
      </c>
      <c r="J1576" s="592">
        <v>0</v>
      </c>
      <c r="K1576" s="592">
        <v>0</v>
      </c>
      <c r="L1576" s="592">
        <v>0</v>
      </c>
      <c r="M1576" s="593">
        <v>0</v>
      </c>
    </row>
    <row r="1577" spans="1:13" s="522" customFormat="1" ht="18.600000000000001" customHeight="1">
      <c r="A1577" s="544">
        <v>7</v>
      </c>
      <c r="B1577" s="592">
        <v>0</v>
      </c>
      <c r="C1577" s="592">
        <v>0</v>
      </c>
      <c r="D1577" s="592">
        <v>0</v>
      </c>
      <c r="E1577" s="592">
        <v>0</v>
      </c>
      <c r="F1577" s="592">
        <v>0</v>
      </c>
      <c r="G1577" s="592">
        <v>25.2</v>
      </c>
      <c r="H1577" s="592">
        <v>0</v>
      </c>
      <c r="I1577" s="592">
        <v>18</v>
      </c>
      <c r="J1577" s="592">
        <v>0</v>
      </c>
      <c r="K1577" s="592">
        <v>0</v>
      </c>
      <c r="L1577" s="592">
        <v>0</v>
      </c>
      <c r="M1577" s="593">
        <v>0</v>
      </c>
    </row>
    <row r="1578" spans="1:13" s="522" customFormat="1" ht="18.600000000000001" customHeight="1">
      <c r="A1578" s="544">
        <v>8</v>
      </c>
      <c r="B1578" s="592">
        <v>0</v>
      </c>
      <c r="C1578" s="592">
        <v>0</v>
      </c>
      <c r="D1578" s="592">
        <v>0.2</v>
      </c>
      <c r="E1578" s="592">
        <v>0.4</v>
      </c>
      <c r="F1578" s="592">
        <v>0</v>
      </c>
      <c r="G1578" s="592">
        <v>0</v>
      </c>
      <c r="H1578" s="592">
        <v>0</v>
      </c>
      <c r="I1578" s="592">
        <v>0.2</v>
      </c>
      <c r="J1578" s="592">
        <v>0</v>
      </c>
      <c r="K1578" s="592">
        <v>0</v>
      </c>
      <c r="L1578" s="592">
        <v>0</v>
      </c>
      <c r="M1578" s="593">
        <v>0</v>
      </c>
    </row>
    <row r="1579" spans="1:13" s="522" customFormat="1" ht="18.600000000000001" customHeight="1">
      <c r="A1579" s="544">
        <v>9</v>
      </c>
      <c r="B1579" s="592">
        <v>0</v>
      </c>
      <c r="C1579" s="592">
        <v>0</v>
      </c>
      <c r="D1579" s="592">
        <v>0</v>
      </c>
      <c r="E1579" s="592">
        <v>3.7</v>
      </c>
      <c r="F1579" s="592">
        <v>0</v>
      </c>
      <c r="G1579" s="592">
        <v>0</v>
      </c>
      <c r="H1579" s="592">
        <v>0</v>
      </c>
      <c r="I1579" s="592">
        <v>0</v>
      </c>
      <c r="J1579" s="592">
        <v>0.4</v>
      </c>
      <c r="K1579" s="592">
        <v>0</v>
      </c>
      <c r="L1579" s="592">
        <v>0</v>
      </c>
      <c r="M1579" s="593">
        <v>0</v>
      </c>
    </row>
    <row r="1580" spans="1:13" s="522" customFormat="1" ht="18.600000000000001" customHeight="1">
      <c r="A1580" s="544">
        <v>10</v>
      </c>
      <c r="B1580" s="592">
        <v>0</v>
      </c>
      <c r="C1580" s="592">
        <v>0</v>
      </c>
      <c r="D1580" s="592">
        <v>1.2</v>
      </c>
      <c r="E1580" s="592">
        <v>0</v>
      </c>
      <c r="F1580" s="592">
        <v>0</v>
      </c>
      <c r="G1580" s="592">
        <v>25.8</v>
      </c>
      <c r="H1580" s="592">
        <v>0</v>
      </c>
      <c r="I1580" s="592">
        <v>12.1</v>
      </c>
      <c r="J1580" s="592">
        <v>36.5</v>
      </c>
      <c r="K1580" s="592">
        <v>0</v>
      </c>
      <c r="L1580" s="592">
        <v>0</v>
      </c>
      <c r="M1580" s="593">
        <v>0</v>
      </c>
    </row>
    <row r="1581" spans="1:13" s="522" customFormat="1" ht="18.600000000000001" customHeight="1">
      <c r="A1581" s="544">
        <v>11</v>
      </c>
      <c r="B1581" s="592">
        <v>0</v>
      </c>
      <c r="C1581" s="592">
        <v>0</v>
      </c>
      <c r="D1581" s="592">
        <v>1.9</v>
      </c>
      <c r="E1581" s="592">
        <v>0</v>
      </c>
      <c r="F1581" s="592">
        <v>0</v>
      </c>
      <c r="G1581" s="592">
        <v>29.5</v>
      </c>
      <c r="H1581" s="592">
        <v>5.8</v>
      </c>
      <c r="I1581" s="592">
        <v>4</v>
      </c>
      <c r="J1581" s="592">
        <v>0.7</v>
      </c>
      <c r="K1581" s="592">
        <v>0</v>
      </c>
      <c r="L1581" s="592">
        <v>0</v>
      </c>
      <c r="M1581" s="593">
        <v>0</v>
      </c>
    </row>
    <row r="1582" spans="1:13" s="522" customFormat="1" ht="18.600000000000001" customHeight="1">
      <c r="A1582" s="544">
        <v>12</v>
      </c>
      <c r="B1582" s="592">
        <v>1.3</v>
      </c>
      <c r="C1582" s="592">
        <v>0</v>
      </c>
      <c r="D1582" s="592">
        <v>1.8</v>
      </c>
      <c r="E1582" s="592">
        <v>0</v>
      </c>
      <c r="F1582" s="592">
        <v>0.6</v>
      </c>
      <c r="G1582" s="592">
        <v>21.2</v>
      </c>
      <c r="H1582" s="592">
        <v>0.1</v>
      </c>
      <c r="I1582" s="592">
        <v>13.2</v>
      </c>
      <c r="J1582" s="592">
        <v>0.7</v>
      </c>
      <c r="K1582" s="592">
        <v>27.7</v>
      </c>
      <c r="L1582" s="592">
        <v>0</v>
      </c>
      <c r="M1582" s="593">
        <v>0</v>
      </c>
    </row>
    <row r="1583" spans="1:13" s="522" customFormat="1" ht="18.600000000000001" customHeight="1">
      <c r="A1583" s="544">
        <v>13</v>
      </c>
      <c r="B1583" s="592">
        <v>0</v>
      </c>
      <c r="C1583" s="592">
        <v>0</v>
      </c>
      <c r="D1583" s="592">
        <v>1.5</v>
      </c>
      <c r="E1583" s="592">
        <v>2.4</v>
      </c>
      <c r="F1583" s="592">
        <v>0.1</v>
      </c>
      <c r="G1583" s="592">
        <v>5.7</v>
      </c>
      <c r="H1583" s="592">
        <v>0</v>
      </c>
      <c r="I1583" s="592">
        <v>0</v>
      </c>
      <c r="J1583" s="592">
        <v>7.4</v>
      </c>
      <c r="K1583" s="592">
        <v>0</v>
      </c>
      <c r="L1583" s="592">
        <v>0</v>
      </c>
      <c r="M1583" s="593">
        <v>0</v>
      </c>
    </row>
    <row r="1584" spans="1:13" s="522" customFormat="1" ht="18.600000000000001" customHeight="1">
      <c r="A1584" s="544">
        <v>14</v>
      </c>
      <c r="B1584" s="592">
        <v>0</v>
      </c>
      <c r="C1584" s="592">
        <v>0</v>
      </c>
      <c r="D1584" s="592">
        <v>0.1</v>
      </c>
      <c r="E1584" s="592">
        <v>8.1</v>
      </c>
      <c r="F1584" s="592">
        <v>3.1</v>
      </c>
      <c r="G1584" s="592">
        <v>21.1</v>
      </c>
      <c r="H1584" s="592">
        <v>0</v>
      </c>
      <c r="I1584" s="592">
        <v>0</v>
      </c>
      <c r="J1584" s="592">
        <v>8.1999999999999993</v>
      </c>
      <c r="K1584" s="592">
        <v>3.7</v>
      </c>
      <c r="L1584" s="592">
        <v>0</v>
      </c>
      <c r="M1584" s="593">
        <v>0</v>
      </c>
    </row>
    <row r="1585" spans="1:13" s="522" customFormat="1" ht="18.600000000000001" customHeight="1">
      <c r="A1585" s="544">
        <v>15</v>
      </c>
      <c r="B1585" s="592">
        <v>0</v>
      </c>
      <c r="C1585" s="592">
        <v>2.1</v>
      </c>
      <c r="D1585" s="592">
        <v>0.1</v>
      </c>
      <c r="E1585" s="592">
        <v>0</v>
      </c>
      <c r="F1585" s="592">
        <v>0.6</v>
      </c>
      <c r="G1585" s="592">
        <v>0</v>
      </c>
      <c r="H1585" s="592">
        <v>0</v>
      </c>
      <c r="I1585" s="592">
        <v>0</v>
      </c>
      <c r="J1585" s="592">
        <v>0</v>
      </c>
      <c r="K1585" s="592">
        <v>2.7</v>
      </c>
      <c r="L1585" s="592">
        <v>0</v>
      </c>
      <c r="M1585" s="593">
        <v>0</v>
      </c>
    </row>
    <row r="1586" spans="1:13" s="522" customFormat="1" ht="18.600000000000001" customHeight="1">
      <c r="A1586" s="544">
        <v>16</v>
      </c>
      <c r="B1586" s="592">
        <v>0</v>
      </c>
      <c r="C1586" s="592">
        <v>0</v>
      </c>
      <c r="D1586" s="592">
        <v>0.2</v>
      </c>
      <c r="E1586" s="592">
        <v>0</v>
      </c>
      <c r="F1586" s="592">
        <v>0</v>
      </c>
      <c r="G1586" s="592">
        <v>2.4</v>
      </c>
      <c r="H1586" s="592">
        <v>80.599999999999994</v>
      </c>
      <c r="I1586" s="592">
        <v>18.3</v>
      </c>
      <c r="J1586" s="592">
        <v>0</v>
      </c>
      <c r="K1586" s="592">
        <v>0.1</v>
      </c>
      <c r="L1586" s="592">
        <v>0</v>
      </c>
      <c r="M1586" s="593">
        <v>0</v>
      </c>
    </row>
    <row r="1587" spans="1:13" s="522" customFormat="1" ht="18.600000000000001" customHeight="1">
      <c r="A1587" s="544">
        <v>17</v>
      </c>
      <c r="B1587" s="592">
        <v>0</v>
      </c>
      <c r="C1587" s="592">
        <v>0</v>
      </c>
      <c r="D1587" s="592">
        <v>9.9</v>
      </c>
      <c r="E1587" s="592">
        <v>0</v>
      </c>
      <c r="F1587" s="592">
        <v>3</v>
      </c>
      <c r="G1587" s="592">
        <v>14.2</v>
      </c>
      <c r="H1587" s="592">
        <v>0</v>
      </c>
      <c r="I1587" s="592">
        <v>0</v>
      </c>
      <c r="J1587" s="592">
        <v>25.3</v>
      </c>
      <c r="K1587" s="592">
        <v>0</v>
      </c>
      <c r="L1587" s="592">
        <v>0</v>
      </c>
      <c r="M1587" s="593">
        <v>0</v>
      </c>
    </row>
    <row r="1588" spans="1:13" s="522" customFormat="1" ht="18.600000000000001" customHeight="1">
      <c r="A1588" s="544">
        <v>18</v>
      </c>
      <c r="B1588" s="592">
        <v>0</v>
      </c>
      <c r="C1588" s="592">
        <v>0</v>
      </c>
      <c r="D1588" s="592">
        <v>5</v>
      </c>
      <c r="E1588" s="592">
        <v>0</v>
      </c>
      <c r="F1588" s="592">
        <v>0</v>
      </c>
      <c r="G1588" s="592">
        <v>6.1</v>
      </c>
      <c r="H1588" s="592">
        <v>1.4</v>
      </c>
      <c r="I1588" s="592">
        <v>27.8</v>
      </c>
      <c r="J1588" s="592">
        <v>74.5</v>
      </c>
      <c r="K1588" s="592">
        <v>0</v>
      </c>
      <c r="L1588" s="592">
        <v>0</v>
      </c>
      <c r="M1588" s="593">
        <v>0</v>
      </c>
    </row>
    <row r="1589" spans="1:13" s="522" customFormat="1" ht="18.600000000000001" customHeight="1">
      <c r="A1589" s="544">
        <v>19</v>
      </c>
      <c r="B1589" s="592">
        <v>0</v>
      </c>
      <c r="C1589" s="592">
        <v>0</v>
      </c>
      <c r="D1589" s="592">
        <v>3</v>
      </c>
      <c r="E1589" s="592">
        <v>0</v>
      </c>
      <c r="F1589" s="592">
        <v>31.7</v>
      </c>
      <c r="G1589" s="592">
        <v>0</v>
      </c>
      <c r="H1589" s="592">
        <v>0</v>
      </c>
      <c r="I1589" s="592">
        <v>0</v>
      </c>
      <c r="J1589" s="592">
        <v>0</v>
      </c>
      <c r="K1589" s="592">
        <v>0</v>
      </c>
      <c r="L1589" s="592">
        <v>0</v>
      </c>
      <c r="M1589" s="593">
        <v>0</v>
      </c>
    </row>
    <row r="1590" spans="1:13" s="522" customFormat="1" ht="18.600000000000001" customHeight="1">
      <c r="A1590" s="544">
        <v>20</v>
      </c>
      <c r="B1590" s="592">
        <v>0.8</v>
      </c>
      <c r="C1590" s="592">
        <v>0</v>
      </c>
      <c r="D1590" s="592">
        <v>0</v>
      </c>
      <c r="E1590" s="592">
        <v>0</v>
      </c>
      <c r="F1590" s="592">
        <v>9.5</v>
      </c>
      <c r="G1590" s="592">
        <v>0</v>
      </c>
      <c r="H1590" s="592">
        <v>9.1</v>
      </c>
      <c r="I1590" s="592">
        <v>0</v>
      </c>
      <c r="J1590" s="592">
        <v>0</v>
      </c>
      <c r="K1590" s="592">
        <v>0</v>
      </c>
      <c r="L1590" s="592">
        <v>0</v>
      </c>
      <c r="M1590" s="593">
        <v>0</v>
      </c>
    </row>
    <row r="1591" spans="1:13" s="522" customFormat="1" ht="18.600000000000001" customHeight="1">
      <c r="A1591" s="544">
        <v>21</v>
      </c>
      <c r="B1591" s="592">
        <v>0.5</v>
      </c>
      <c r="C1591" s="592">
        <v>1.8</v>
      </c>
      <c r="D1591" s="592">
        <v>0</v>
      </c>
      <c r="E1591" s="592">
        <v>0.5</v>
      </c>
      <c r="F1591" s="592">
        <v>0</v>
      </c>
      <c r="G1591" s="592">
        <v>0</v>
      </c>
      <c r="H1591" s="592">
        <v>0</v>
      </c>
      <c r="I1591" s="592">
        <v>0</v>
      </c>
      <c r="J1591" s="592">
        <v>0</v>
      </c>
      <c r="K1591" s="592">
        <v>0</v>
      </c>
      <c r="L1591" s="592">
        <v>0</v>
      </c>
      <c r="M1591" s="593">
        <v>0</v>
      </c>
    </row>
    <row r="1592" spans="1:13" s="522" customFormat="1" ht="18.600000000000001" customHeight="1">
      <c r="A1592" s="544">
        <v>22</v>
      </c>
      <c r="B1592" s="592">
        <v>0</v>
      </c>
      <c r="C1592" s="592">
        <v>2.4</v>
      </c>
      <c r="D1592" s="592">
        <v>1.6</v>
      </c>
      <c r="E1592" s="592">
        <v>0</v>
      </c>
      <c r="F1592" s="592">
        <v>0</v>
      </c>
      <c r="G1592" s="592">
        <v>0</v>
      </c>
      <c r="H1592" s="592">
        <v>0</v>
      </c>
      <c r="I1592" s="592">
        <v>56.2</v>
      </c>
      <c r="J1592" s="592">
        <v>0</v>
      </c>
      <c r="K1592" s="592">
        <v>0</v>
      </c>
      <c r="L1592" s="592">
        <v>0</v>
      </c>
      <c r="M1592" s="593">
        <v>0</v>
      </c>
    </row>
    <row r="1593" spans="1:13" s="522" customFormat="1" ht="18.600000000000001" customHeight="1">
      <c r="A1593" s="544">
        <v>23</v>
      </c>
      <c r="B1593" s="592">
        <v>0</v>
      </c>
      <c r="C1593" s="592">
        <v>0</v>
      </c>
      <c r="D1593" s="592">
        <v>1.8</v>
      </c>
      <c r="E1593" s="592">
        <v>0</v>
      </c>
      <c r="F1593" s="592">
        <v>0</v>
      </c>
      <c r="G1593" s="592">
        <v>0</v>
      </c>
      <c r="H1593" s="592">
        <v>0</v>
      </c>
      <c r="I1593" s="592">
        <v>0</v>
      </c>
      <c r="J1593" s="592">
        <v>0</v>
      </c>
      <c r="K1593" s="592">
        <v>0</v>
      </c>
      <c r="L1593" s="592">
        <v>0</v>
      </c>
      <c r="M1593" s="593">
        <v>3.6</v>
      </c>
    </row>
    <row r="1594" spans="1:13" s="522" customFormat="1" ht="18.600000000000001" customHeight="1">
      <c r="A1594" s="544">
        <v>24</v>
      </c>
      <c r="B1594" s="592">
        <v>0</v>
      </c>
      <c r="C1594" s="592">
        <v>0.4</v>
      </c>
      <c r="D1594" s="592">
        <v>0</v>
      </c>
      <c r="E1594" s="592">
        <v>0</v>
      </c>
      <c r="F1594" s="592">
        <v>0</v>
      </c>
      <c r="G1594" s="592">
        <v>0</v>
      </c>
      <c r="H1594" s="592">
        <v>6</v>
      </c>
      <c r="I1594" s="592">
        <v>0</v>
      </c>
      <c r="J1594" s="592">
        <v>0.7</v>
      </c>
      <c r="K1594" s="592">
        <v>0</v>
      </c>
      <c r="L1594" s="592">
        <v>0</v>
      </c>
      <c r="M1594" s="593">
        <v>0</v>
      </c>
    </row>
    <row r="1595" spans="1:13" s="522" customFormat="1" ht="18.600000000000001" customHeight="1">
      <c r="A1595" s="544">
        <v>25</v>
      </c>
      <c r="B1595" s="592">
        <v>0</v>
      </c>
      <c r="C1595" s="592">
        <v>0</v>
      </c>
      <c r="D1595" s="592">
        <v>0</v>
      </c>
      <c r="E1595" s="592">
        <v>53.8</v>
      </c>
      <c r="F1595" s="592">
        <v>0</v>
      </c>
      <c r="G1595" s="592">
        <v>0</v>
      </c>
      <c r="H1595" s="592">
        <v>0</v>
      </c>
      <c r="I1595" s="592">
        <v>16.399999999999999</v>
      </c>
      <c r="J1595" s="592">
        <v>19.399999999999999</v>
      </c>
      <c r="K1595" s="592">
        <v>0</v>
      </c>
      <c r="L1595" s="592">
        <v>0</v>
      </c>
      <c r="M1595" s="593">
        <v>0</v>
      </c>
    </row>
    <row r="1596" spans="1:13" s="522" customFormat="1" ht="18.600000000000001" customHeight="1">
      <c r="A1596" s="544">
        <v>26</v>
      </c>
      <c r="B1596" s="592">
        <v>0</v>
      </c>
      <c r="C1596" s="592">
        <v>2.7</v>
      </c>
      <c r="D1596" s="592">
        <v>0</v>
      </c>
      <c r="E1596" s="592">
        <v>0</v>
      </c>
      <c r="F1596" s="592">
        <v>6</v>
      </c>
      <c r="G1596" s="592">
        <v>0.6</v>
      </c>
      <c r="H1596" s="592">
        <v>8.1999999999999993</v>
      </c>
      <c r="I1596" s="592">
        <v>94.7</v>
      </c>
      <c r="J1596" s="592">
        <v>12.5</v>
      </c>
      <c r="K1596" s="592">
        <v>0</v>
      </c>
      <c r="L1596" s="592">
        <v>0</v>
      </c>
      <c r="M1596" s="593">
        <v>0</v>
      </c>
    </row>
    <row r="1597" spans="1:13" s="522" customFormat="1" ht="18.600000000000001" customHeight="1">
      <c r="A1597" s="544">
        <v>27</v>
      </c>
      <c r="B1597" s="592">
        <v>0.4</v>
      </c>
      <c r="C1597" s="592">
        <v>11.5</v>
      </c>
      <c r="D1597" s="592">
        <v>0</v>
      </c>
      <c r="E1597" s="592">
        <v>0</v>
      </c>
      <c r="F1597" s="592">
        <v>0.7</v>
      </c>
      <c r="G1597" s="592">
        <v>17.899999999999999</v>
      </c>
      <c r="H1597" s="592">
        <v>0</v>
      </c>
      <c r="I1597" s="592">
        <v>27.5</v>
      </c>
      <c r="J1597" s="592">
        <v>116.2</v>
      </c>
      <c r="K1597" s="592">
        <v>0</v>
      </c>
      <c r="L1597" s="592">
        <v>0</v>
      </c>
      <c r="M1597" s="593">
        <v>0.9</v>
      </c>
    </row>
    <row r="1598" spans="1:13" s="522" customFormat="1" ht="18.600000000000001" customHeight="1">
      <c r="A1598" s="544">
        <v>28</v>
      </c>
      <c r="B1598" s="592">
        <v>0</v>
      </c>
      <c r="C1598" s="592">
        <v>4.0999999999999996</v>
      </c>
      <c r="D1598" s="592">
        <v>0</v>
      </c>
      <c r="E1598" s="592">
        <v>0.3</v>
      </c>
      <c r="F1598" s="592">
        <v>21.3</v>
      </c>
      <c r="G1598" s="592">
        <v>0</v>
      </c>
      <c r="H1598" s="592">
        <v>0</v>
      </c>
      <c r="I1598" s="592">
        <v>7.4</v>
      </c>
      <c r="J1598" s="592">
        <v>0</v>
      </c>
      <c r="K1598" s="592">
        <v>0</v>
      </c>
      <c r="L1598" s="592">
        <v>0</v>
      </c>
      <c r="M1598" s="593">
        <v>0</v>
      </c>
    </row>
    <row r="1599" spans="1:13" s="522" customFormat="1" ht="18.600000000000001" customHeight="1">
      <c r="A1599" s="544">
        <v>29</v>
      </c>
      <c r="B1599" s="592">
        <v>0</v>
      </c>
      <c r="C1599" s="592"/>
      <c r="D1599" s="592">
        <v>0</v>
      </c>
      <c r="E1599" s="592">
        <v>28.2</v>
      </c>
      <c r="F1599" s="592">
        <v>0</v>
      </c>
      <c r="G1599" s="592">
        <v>0</v>
      </c>
      <c r="H1599" s="592">
        <v>0</v>
      </c>
      <c r="I1599" s="592">
        <v>23</v>
      </c>
      <c r="J1599" s="592">
        <v>0</v>
      </c>
      <c r="K1599" s="592">
        <v>0</v>
      </c>
      <c r="L1599" s="592">
        <v>0</v>
      </c>
      <c r="M1599" s="593">
        <v>0</v>
      </c>
    </row>
    <row r="1600" spans="1:13" s="522" customFormat="1" ht="18.600000000000001" customHeight="1">
      <c r="A1600" s="544">
        <v>30</v>
      </c>
      <c r="B1600" s="592">
        <v>0</v>
      </c>
      <c r="C1600" s="592"/>
      <c r="D1600" s="592">
        <v>0</v>
      </c>
      <c r="E1600" s="592">
        <v>0.1</v>
      </c>
      <c r="F1600" s="592">
        <v>8.8000000000000007</v>
      </c>
      <c r="G1600" s="592">
        <v>30.3</v>
      </c>
      <c r="H1600" s="592">
        <v>0</v>
      </c>
      <c r="I1600" s="592">
        <v>2.7</v>
      </c>
      <c r="J1600" s="592">
        <v>0</v>
      </c>
      <c r="K1600" s="592">
        <v>0</v>
      </c>
      <c r="L1600" s="592">
        <v>0</v>
      </c>
      <c r="M1600" s="593">
        <v>0</v>
      </c>
    </row>
    <row r="1601" spans="1:13" s="522" customFormat="1" ht="18.600000000000001" customHeight="1">
      <c r="A1601" s="547">
        <v>31</v>
      </c>
      <c r="B1601" s="596">
        <v>0</v>
      </c>
      <c r="C1601" s="596"/>
      <c r="D1601" s="596">
        <v>0</v>
      </c>
      <c r="E1601" s="596"/>
      <c r="F1601" s="596">
        <v>1</v>
      </c>
      <c r="G1601" s="596"/>
      <c r="H1601" s="596">
        <v>11</v>
      </c>
      <c r="I1601" s="596">
        <v>0</v>
      </c>
      <c r="J1601" s="596"/>
      <c r="K1601" s="596">
        <v>7.2</v>
      </c>
      <c r="L1601" s="596"/>
      <c r="M1601" s="597">
        <v>0</v>
      </c>
    </row>
    <row r="1602" spans="1:13" s="554" customFormat="1" ht="17.850000000000001" customHeight="1">
      <c r="A1602" s="550" t="s">
        <v>60</v>
      </c>
      <c r="B1602" s="551">
        <f t="shared" ref="B1602:M1602" si="32">SUM(B1571:B1601)</f>
        <v>3</v>
      </c>
      <c r="C1602" s="552">
        <f t="shared" si="32"/>
        <v>25</v>
      </c>
      <c r="D1602" s="552">
        <f t="shared" si="32"/>
        <v>29.400000000000002</v>
      </c>
      <c r="E1602" s="552">
        <f t="shared" si="32"/>
        <v>97.499999999999986</v>
      </c>
      <c r="F1602" s="552">
        <f t="shared" si="32"/>
        <v>118.1</v>
      </c>
      <c r="G1602" s="552">
        <f t="shared" si="32"/>
        <v>210.9</v>
      </c>
      <c r="H1602" s="552">
        <f t="shared" si="32"/>
        <v>286.3</v>
      </c>
      <c r="I1602" s="552">
        <f t="shared" si="32"/>
        <v>330.4</v>
      </c>
      <c r="J1602" s="552">
        <f t="shared" si="32"/>
        <v>388.29999999999995</v>
      </c>
      <c r="K1602" s="552">
        <f t="shared" si="32"/>
        <v>144.99999999999994</v>
      </c>
      <c r="L1602" s="552">
        <f t="shared" si="32"/>
        <v>4.8</v>
      </c>
      <c r="M1602" s="553">
        <f t="shared" si="32"/>
        <v>20.6</v>
      </c>
    </row>
    <row r="1603" spans="1:13" s="554" customFormat="1" ht="17.850000000000001" customHeight="1">
      <c r="A1603" s="555" t="s">
        <v>84</v>
      </c>
      <c r="B1603" s="556">
        <f t="shared" ref="B1603:M1603" si="33">MAX(B1571:B1601)</f>
        <v>1.3</v>
      </c>
      <c r="C1603" s="557">
        <f t="shared" si="33"/>
        <v>11.5</v>
      </c>
      <c r="D1603" s="557">
        <f t="shared" si="33"/>
        <v>9.9</v>
      </c>
      <c r="E1603" s="557">
        <f t="shared" si="33"/>
        <v>53.8</v>
      </c>
      <c r="F1603" s="557">
        <f t="shared" si="33"/>
        <v>31.7</v>
      </c>
      <c r="G1603" s="557">
        <f t="shared" si="33"/>
        <v>30.3</v>
      </c>
      <c r="H1603" s="557">
        <f t="shared" si="33"/>
        <v>80.599999999999994</v>
      </c>
      <c r="I1603" s="557">
        <f t="shared" si="33"/>
        <v>94.7</v>
      </c>
      <c r="J1603" s="557">
        <f t="shared" si="33"/>
        <v>116.2</v>
      </c>
      <c r="K1603" s="557">
        <f t="shared" si="33"/>
        <v>53.6</v>
      </c>
      <c r="L1603" s="557">
        <f t="shared" si="33"/>
        <v>3.5</v>
      </c>
      <c r="M1603" s="558">
        <f t="shared" si="33"/>
        <v>15</v>
      </c>
    </row>
    <row r="1604" spans="1:13" s="554" customFormat="1" ht="17.850000000000001" customHeight="1">
      <c r="A1604" s="555" t="s">
        <v>59</v>
      </c>
      <c r="B1604" s="559">
        <f t="shared" ref="B1604:M1604" si="34">MATCH(B1603,(B1571:B1601),0)</f>
        <v>12</v>
      </c>
      <c r="C1604" s="560">
        <f t="shared" si="34"/>
        <v>27</v>
      </c>
      <c r="D1604" s="560">
        <f t="shared" si="34"/>
        <v>17</v>
      </c>
      <c r="E1604" s="560">
        <f t="shared" si="34"/>
        <v>25</v>
      </c>
      <c r="F1604" s="560">
        <f t="shared" si="34"/>
        <v>19</v>
      </c>
      <c r="G1604" s="560">
        <f t="shared" si="34"/>
        <v>30</v>
      </c>
      <c r="H1604" s="560">
        <f t="shared" si="34"/>
        <v>16</v>
      </c>
      <c r="I1604" s="560">
        <f t="shared" si="34"/>
        <v>26</v>
      </c>
      <c r="J1604" s="560">
        <f t="shared" si="34"/>
        <v>27</v>
      </c>
      <c r="K1604" s="560">
        <f t="shared" si="34"/>
        <v>5</v>
      </c>
      <c r="L1604" s="560">
        <f t="shared" si="34"/>
        <v>1</v>
      </c>
      <c r="M1604" s="561">
        <f t="shared" si="34"/>
        <v>3</v>
      </c>
    </row>
    <row r="1605" spans="1:13" s="554" customFormat="1" ht="17.850000000000001" customHeight="1">
      <c r="A1605" s="562" t="s">
        <v>86</v>
      </c>
      <c r="B1605" s="563">
        <f t="shared" ref="B1605:M1605" si="35">COUNTIF(B1571:B1601, "&gt;0.0")</f>
        <v>4</v>
      </c>
      <c r="C1605" s="564">
        <f t="shared" si="35"/>
        <v>7</v>
      </c>
      <c r="D1605" s="564">
        <f t="shared" si="35"/>
        <v>16</v>
      </c>
      <c r="E1605" s="564">
        <f t="shared" si="35"/>
        <v>9</v>
      </c>
      <c r="F1605" s="564">
        <f t="shared" si="35"/>
        <v>14</v>
      </c>
      <c r="G1605" s="564">
        <f t="shared" si="35"/>
        <v>15</v>
      </c>
      <c r="H1605" s="564">
        <f t="shared" si="35"/>
        <v>13</v>
      </c>
      <c r="I1605" s="564">
        <f t="shared" si="35"/>
        <v>17</v>
      </c>
      <c r="J1605" s="564">
        <f t="shared" si="35"/>
        <v>16</v>
      </c>
      <c r="K1605" s="564">
        <f t="shared" si="35"/>
        <v>9</v>
      </c>
      <c r="L1605" s="564">
        <f t="shared" si="35"/>
        <v>2</v>
      </c>
      <c r="M1605" s="565">
        <f t="shared" si="35"/>
        <v>4</v>
      </c>
    </row>
    <row r="1606" spans="1:13" s="554" customFormat="1" ht="17.850000000000001" customHeight="1">
      <c r="A1606" s="566" t="s">
        <v>62</v>
      </c>
      <c r="B1606" s="567" t="s">
        <v>87</v>
      </c>
      <c r="C1606" s="567"/>
      <c r="D1606" s="567"/>
      <c r="E1606" s="567"/>
      <c r="F1606" s="568">
        <f>MAX(B1603:M1603)</f>
        <v>116.2</v>
      </c>
      <c r="G1606" s="569" t="s">
        <v>85</v>
      </c>
      <c r="H1606" s="570" t="s">
        <v>59</v>
      </c>
      <c r="I1606" s="571">
        <f>HLOOKUP(F1606,B1603:M1604,2,FALSE)</f>
        <v>27</v>
      </c>
      <c r="J1606" s="571" t="s">
        <v>64</v>
      </c>
      <c r="K1606" s="572" t="str">
        <f>MID("I   II  III IV  V   VI  VII VIII IX  X   XI  XII ",(MATCH(F1606,B1603:M1603,0)-1)*4+1,4)</f>
        <v xml:space="preserve"> IX </v>
      </c>
      <c r="L1606" s="567"/>
      <c r="M1606" s="573"/>
    </row>
    <row r="1607" spans="1:13" s="554" customFormat="1" ht="17.850000000000001" customHeight="1">
      <c r="A1607" s="574" t="s">
        <v>65</v>
      </c>
      <c r="B1607" s="575" t="s">
        <v>88</v>
      </c>
      <c r="C1607" s="576"/>
      <c r="D1607" s="576"/>
      <c r="E1607" s="575"/>
      <c r="F1607" s="577">
        <f>SUM(B1571:M1601)</f>
        <v>1659.3000000000006</v>
      </c>
      <c r="G1607" s="578" t="s">
        <v>85</v>
      </c>
      <c r="H1607" s="579" t="s">
        <v>89</v>
      </c>
      <c r="I1607" s="575"/>
      <c r="J1607" s="580"/>
      <c r="K1607" s="581">
        <f>SUM(B1605:M1605)</f>
        <v>126</v>
      </c>
      <c r="L1607" s="575" t="s">
        <v>90</v>
      </c>
      <c r="M1607" s="582"/>
    </row>
    <row r="1608" spans="1:13" s="57" customFormat="1" ht="14.25"/>
    <row r="1609" spans="1:13" s="522" customFormat="1" ht="17.850000000000001" customHeight="1">
      <c r="A1609" s="517" t="s">
        <v>79</v>
      </c>
      <c r="B1609" s="518"/>
      <c r="C1609" s="518"/>
      <c r="D1609" s="183"/>
      <c r="E1609" s="183"/>
      <c r="F1609" s="183"/>
      <c r="G1609" s="183"/>
      <c r="H1609" s="183"/>
      <c r="I1609" s="183"/>
      <c r="J1609" s="183"/>
      <c r="K1609" s="519" t="s">
        <v>80</v>
      </c>
      <c r="L1609" s="520"/>
      <c r="M1609" s="521"/>
    </row>
    <row r="1610" spans="1:13" s="522" customFormat="1" ht="17.850000000000001" customHeight="1">
      <c r="A1610" s="523" t="s">
        <v>18</v>
      </c>
      <c r="B1610" s="524"/>
      <c r="C1610" s="524"/>
      <c r="D1610" s="525"/>
      <c r="E1610" s="526" t="s">
        <v>81</v>
      </c>
      <c r="F1610" s="526"/>
      <c r="G1610" s="526"/>
      <c r="H1610" s="526"/>
      <c r="I1610" s="525"/>
      <c r="J1610" s="525"/>
      <c r="K1610" s="519" t="s">
        <v>82</v>
      </c>
      <c r="L1610" s="527"/>
      <c r="M1610" s="528"/>
    </row>
    <row r="1611" spans="1:13" s="522" customFormat="1" ht="17.850000000000001" customHeight="1">
      <c r="A1611" s="529"/>
      <c r="B1611" s="530"/>
      <c r="C1611" s="531"/>
      <c r="D1611" s="532"/>
      <c r="E1611" s="533"/>
      <c r="F1611" s="534" t="s">
        <v>20</v>
      </c>
      <c r="G1611" s="535">
        <v>2008</v>
      </c>
      <c r="H1611" s="533"/>
      <c r="I1611" s="536"/>
      <c r="J1611" s="536"/>
      <c r="K1611" s="537" t="s">
        <v>83</v>
      </c>
      <c r="L1611" s="527"/>
      <c r="M1611" s="528"/>
    </row>
    <row r="1612" spans="1:13" s="522" customFormat="1" ht="17.850000000000001" customHeight="1">
      <c r="A1612" s="538" t="s">
        <v>16</v>
      </c>
      <c r="B1612" s="539" t="s">
        <v>2</v>
      </c>
      <c r="C1612" s="539" t="s">
        <v>3</v>
      </c>
      <c r="D1612" s="539" t="s">
        <v>4</v>
      </c>
      <c r="E1612" s="539" t="s">
        <v>5</v>
      </c>
      <c r="F1612" s="539" t="s">
        <v>6</v>
      </c>
      <c r="G1612" s="539" t="s">
        <v>7</v>
      </c>
      <c r="H1612" s="539" t="s">
        <v>8</v>
      </c>
      <c r="I1612" s="539" t="s">
        <v>9</v>
      </c>
      <c r="J1612" s="539" t="s">
        <v>10</v>
      </c>
      <c r="K1612" s="539" t="s">
        <v>11</v>
      </c>
      <c r="L1612" s="539" t="s">
        <v>12</v>
      </c>
      <c r="M1612" s="540" t="s">
        <v>13</v>
      </c>
    </row>
    <row r="1613" spans="1:13" s="522" customFormat="1" ht="17.850000000000001" customHeight="1">
      <c r="A1613" s="541">
        <v>1</v>
      </c>
      <c r="B1613" s="542"/>
      <c r="C1613" s="542">
        <v>0.2</v>
      </c>
      <c r="D1613" s="542"/>
      <c r="E1613" s="542">
        <v>2.6</v>
      </c>
      <c r="F1613" s="542">
        <v>15.8</v>
      </c>
      <c r="G1613" s="542">
        <v>0</v>
      </c>
      <c r="H1613" s="542">
        <v>8</v>
      </c>
      <c r="I1613" s="542">
        <v>42.6</v>
      </c>
      <c r="J1613" s="542"/>
      <c r="K1613" s="542">
        <v>0.6</v>
      </c>
      <c r="L1613" s="542">
        <v>128.19999999999999</v>
      </c>
      <c r="M1613" s="543"/>
    </row>
    <row r="1614" spans="1:13" s="522" customFormat="1" ht="17.850000000000001" customHeight="1">
      <c r="A1614" s="544">
        <v>2</v>
      </c>
      <c r="B1614" s="545"/>
      <c r="C1614" s="545">
        <v>5.7</v>
      </c>
      <c r="D1614" s="545"/>
      <c r="E1614" s="545">
        <v>1.4</v>
      </c>
      <c r="F1614" s="545"/>
      <c r="G1614" s="545">
        <v>6.4</v>
      </c>
      <c r="H1614" s="545">
        <v>0.3</v>
      </c>
      <c r="I1614" s="545">
        <v>0.2</v>
      </c>
      <c r="J1614" s="545"/>
      <c r="K1614" s="545"/>
      <c r="L1614" s="545">
        <v>88.1</v>
      </c>
      <c r="M1614" s="546"/>
    </row>
    <row r="1615" spans="1:13" s="522" customFormat="1" ht="17.850000000000001" customHeight="1">
      <c r="A1615" s="544">
        <v>3</v>
      </c>
      <c r="B1615" s="545"/>
      <c r="C1615" s="545"/>
      <c r="D1615" s="545"/>
      <c r="E1615" s="545">
        <v>0.3</v>
      </c>
      <c r="F1615" s="545">
        <v>0.7</v>
      </c>
      <c r="G1615" s="545">
        <v>0.1</v>
      </c>
      <c r="H1615" s="545">
        <v>0.3</v>
      </c>
      <c r="I1615" s="545">
        <v>16.5</v>
      </c>
      <c r="J1615" s="545">
        <v>0</v>
      </c>
      <c r="K1615" s="545"/>
      <c r="L1615" s="545">
        <v>5</v>
      </c>
      <c r="M1615" s="546"/>
    </row>
    <row r="1616" spans="1:13" s="522" customFormat="1" ht="17.850000000000001" customHeight="1">
      <c r="A1616" s="544">
        <v>4</v>
      </c>
      <c r="B1616" s="545"/>
      <c r="C1616" s="545">
        <v>0</v>
      </c>
      <c r="D1616" s="545"/>
      <c r="E1616" s="545">
        <v>1</v>
      </c>
      <c r="F1616" s="545"/>
      <c r="G1616" s="545">
        <v>0</v>
      </c>
      <c r="H1616" s="545"/>
      <c r="I1616" s="545">
        <v>41.7</v>
      </c>
      <c r="J1616" s="545">
        <v>53.6</v>
      </c>
      <c r="K1616" s="545"/>
      <c r="L1616" s="545">
        <v>19.7</v>
      </c>
      <c r="M1616" s="546">
        <v>0</v>
      </c>
    </row>
    <row r="1617" spans="1:13" s="522" customFormat="1" ht="17.850000000000001" customHeight="1">
      <c r="A1617" s="544">
        <v>5</v>
      </c>
      <c r="B1617" s="545"/>
      <c r="C1617" s="545">
        <v>0</v>
      </c>
      <c r="D1617" s="545"/>
      <c r="E1617" s="545">
        <v>0.8</v>
      </c>
      <c r="F1617" s="545">
        <v>17.100000000000001</v>
      </c>
      <c r="G1617" s="545">
        <v>1.4</v>
      </c>
      <c r="H1617" s="545"/>
      <c r="I1617" s="545">
        <v>5.0999999999999996</v>
      </c>
      <c r="J1617" s="545">
        <v>20.7</v>
      </c>
      <c r="K1617" s="545">
        <v>53.3</v>
      </c>
      <c r="L1617" s="545">
        <v>0.4</v>
      </c>
      <c r="M1617" s="546"/>
    </row>
    <row r="1618" spans="1:13" s="522" customFormat="1" ht="17.850000000000001" customHeight="1">
      <c r="A1618" s="544">
        <v>6</v>
      </c>
      <c r="B1618" s="545"/>
      <c r="C1618" s="545"/>
      <c r="D1618" s="545"/>
      <c r="E1618" s="545"/>
      <c r="F1618" s="545">
        <v>4.0999999999999996</v>
      </c>
      <c r="G1618" s="545">
        <v>0</v>
      </c>
      <c r="H1618" s="545">
        <v>22.7</v>
      </c>
      <c r="I1618" s="545">
        <v>0</v>
      </c>
      <c r="J1618" s="545">
        <v>9.9</v>
      </c>
      <c r="K1618" s="545"/>
      <c r="L1618" s="545">
        <v>0.9</v>
      </c>
      <c r="M1618" s="546"/>
    </row>
    <row r="1619" spans="1:13" s="522" customFormat="1" ht="17.850000000000001" customHeight="1">
      <c r="A1619" s="544">
        <v>7</v>
      </c>
      <c r="B1619" s="545"/>
      <c r="C1619" s="545"/>
      <c r="D1619" s="545">
        <v>0</v>
      </c>
      <c r="E1619" s="545"/>
      <c r="F1619" s="545"/>
      <c r="G1619" s="545">
        <v>7.8</v>
      </c>
      <c r="H1619" s="545">
        <v>5.2</v>
      </c>
      <c r="I1619" s="545">
        <v>18</v>
      </c>
      <c r="J1619" s="545">
        <v>10.7</v>
      </c>
      <c r="K1619" s="545"/>
      <c r="L1619" s="545">
        <v>8.9</v>
      </c>
      <c r="M1619" s="546"/>
    </row>
    <row r="1620" spans="1:13" s="522" customFormat="1" ht="17.850000000000001" customHeight="1">
      <c r="A1620" s="544">
        <v>8</v>
      </c>
      <c r="B1620" s="545"/>
      <c r="C1620" s="545"/>
      <c r="D1620" s="545"/>
      <c r="E1620" s="545"/>
      <c r="F1620" s="545">
        <v>0</v>
      </c>
      <c r="G1620" s="545">
        <v>0.3</v>
      </c>
      <c r="H1620" s="545">
        <v>23.1</v>
      </c>
      <c r="I1620" s="545">
        <v>70.8</v>
      </c>
      <c r="J1620" s="545"/>
      <c r="K1620" s="545"/>
      <c r="L1620" s="545">
        <v>7.4</v>
      </c>
      <c r="M1620" s="546"/>
    </row>
    <row r="1621" spans="1:13" s="522" customFormat="1" ht="17.850000000000001" customHeight="1">
      <c r="A1621" s="544">
        <v>9</v>
      </c>
      <c r="B1621" s="545"/>
      <c r="C1621" s="545"/>
      <c r="D1621" s="545">
        <v>0</v>
      </c>
      <c r="E1621" s="545"/>
      <c r="F1621" s="545">
        <v>3.1</v>
      </c>
      <c r="G1621" s="545">
        <v>1.1000000000000001</v>
      </c>
      <c r="H1621" s="545">
        <v>0.5</v>
      </c>
      <c r="I1621" s="545">
        <v>0.1</v>
      </c>
      <c r="J1621" s="545"/>
      <c r="K1621" s="545">
        <v>0</v>
      </c>
      <c r="L1621" s="545"/>
      <c r="M1621" s="546"/>
    </row>
    <row r="1622" spans="1:13" s="522" customFormat="1" ht="17.850000000000001" customHeight="1">
      <c r="A1622" s="544">
        <v>10</v>
      </c>
      <c r="B1622" s="545"/>
      <c r="C1622" s="545"/>
      <c r="D1622" s="545">
        <v>0</v>
      </c>
      <c r="E1622" s="545">
        <v>0</v>
      </c>
      <c r="F1622" s="545">
        <v>9</v>
      </c>
      <c r="G1622" s="545">
        <v>0.1</v>
      </c>
      <c r="H1622" s="545">
        <v>2.2000000000000002</v>
      </c>
      <c r="I1622" s="545">
        <v>40.5</v>
      </c>
      <c r="J1622" s="545"/>
      <c r="K1622" s="545"/>
      <c r="L1622" s="545"/>
      <c r="M1622" s="546"/>
    </row>
    <row r="1623" spans="1:13" s="522" customFormat="1" ht="17.850000000000001" customHeight="1">
      <c r="A1623" s="544">
        <v>11</v>
      </c>
      <c r="B1623" s="545"/>
      <c r="C1623" s="545"/>
      <c r="D1623" s="545"/>
      <c r="E1623" s="545">
        <v>0</v>
      </c>
      <c r="F1623" s="545">
        <v>0</v>
      </c>
      <c r="G1623" s="545"/>
      <c r="H1623" s="545">
        <v>0.3</v>
      </c>
      <c r="I1623" s="545"/>
      <c r="J1623" s="545">
        <v>0.8</v>
      </c>
      <c r="K1623" s="545">
        <v>31.1</v>
      </c>
      <c r="L1623" s="545"/>
      <c r="M1623" s="546"/>
    </row>
    <row r="1624" spans="1:13" s="522" customFormat="1" ht="17.850000000000001" customHeight="1">
      <c r="A1624" s="544">
        <v>12</v>
      </c>
      <c r="B1624" s="545"/>
      <c r="C1624" s="545"/>
      <c r="D1624" s="545">
        <v>0</v>
      </c>
      <c r="E1624" s="545">
        <v>0</v>
      </c>
      <c r="F1624" s="545"/>
      <c r="G1624" s="545">
        <v>0.4</v>
      </c>
      <c r="H1624" s="545">
        <v>26</v>
      </c>
      <c r="I1624" s="545">
        <v>0.2</v>
      </c>
      <c r="J1624" s="545">
        <v>13.7</v>
      </c>
      <c r="K1624" s="545"/>
      <c r="L1624" s="545"/>
      <c r="M1624" s="546"/>
    </row>
    <row r="1625" spans="1:13" s="522" customFormat="1" ht="17.850000000000001" customHeight="1">
      <c r="A1625" s="544">
        <v>13</v>
      </c>
      <c r="B1625" s="545"/>
      <c r="C1625" s="545"/>
      <c r="D1625" s="545">
        <v>0</v>
      </c>
      <c r="E1625" s="545">
        <v>6.1</v>
      </c>
      <c r="F1625" s="545"/>
      <c r="G1625" s="545">
        <v>0.7</v>
      </c>
      <c r="H1625" s="545"/>
      <c r="I1625" s="545">
        <v>1.5</v>
      </c>
      <c r="J1625" s="545"/>
      <c r="K1625" s="545">
        <v>0</v>
      </c>
      <c r="L1625" s="545"/>
      <c r="M1625" s="546">
        <v>0</v>
      </c>
    </row>
    <row r="1626" spans="1:13" s="522" customFormat="1" ht="17.850000000000001" customHeight="1">
      <c r="A1626" s="544">
        <v>14</v>
      </c>
      <c r="B1626" s="545">
        <v>0</v>
      </c>
      <c r="C1626" s="545">
        <v>0</v>
      </c>
      <c r="D1626" s="545">
        <v>0.4</v>
      </c>
      <c r="E1626" s="545">
        <v>1.6</v>
      </c>
      <c r="F1626" s="545"/>
      <c r="G1626" s="545">
        <v>19.5</v>
      </c>
      <c r="H1626" s="545">
        <v>1.6</v>
      </c>
      <c r="I1626" s="545"/>
      <c r="J1626" s="545"/>
      <c r="K1626" s="545">
        <v>1.4</v>
      </c>
      <c r="L1626" s="545"/>
      <c r="M1626" s="546"/>
    </row>
    <row r="1627" spans="1:13" s="522" customFormat="1" ht="17.850000000000001" customHeight="1">
      <c r="A1627" s="544">
        <v>15</v>
      </c>
      <c r="B1627" s="545">
        <v>0</v>
      </c>
      <c r="C1627" s="545">
        <v>0</v>
      </c>
      <c r="D1627" s="545">
        <v>0.2</v>
      </c>
      <c r="E1627" s="545">
        <v>13.2</v>
      </c>
      <c r="F1627" s="545"/>
      <c r="G1627" s="545">
        <v>21.6</v>
      </c>
      <c r="H1627" s="545">
        <v>0</v>
      </c>
      <c r="I1627" s="545"/>
      <c r="J1627" s="545"/>
      <c r="K1627" s="545">
        <v>1.5</v>
      </c>
      <c r="L1627" s="545"/>
      <c r="M1627" s="546"/>
    </row>
    <row r="1628" spans="1:13" s="522" customFormat="1" ht="17.850000000000001" customHeight="1">
      <c r="A1628" s="544">
        <v>16</v>
      </c>
      <c r="B1628" s="545">
        <v>0</v>
      </c>
      <c r="C1628" s="545"/>
      <c r="D1628" s="545">
        <v>0.7</v>
      </c>
      <c r="E1628" s="545">
        <v>0</v>
      </c>
      <c r="F1628" s="545"/>
      <c r="G1628" s="545">
        <v>1.8</v>
      </c>
      <c r="H1628" s="545">
        <v>95.3</v>
      </c>
      <c r="I1628" s="545"/>
      <c r="J1628" s="545"/>
      <c r="K1628" s="545">
        <v>0.1</v>
      </c>
      <c r="L1628" s="545">
        <v>0</v>
      </c>
      <c r="M1628" s="546"/>
    </row>
    <row r="1629" spans="1:13" s="522" customFormat="1" ht="17.850000000000001" customHeight="1">
      <c r="A1629" s="544">
        <v>17</v>
      </c>
      <c r="B1629" s="545"/>
      <c r="C1629" s="545">
        <v>1.8</v>
      </c>
      <c r="D1629" s="545">
        <v>0.5</v>
      </c>
      <c r="E1629" s="545"/>
      <c r="F1629" s="545"/>
      <c r="G1629" s="545">
        <v>0</v>
      </c>
      <c r="H1629" s="545">
        <v>26.9</v>
      </c>
      <c r="I1629" s="545"/>
      <c r="J1629" s="545"/>
      <c r="K1629" s="545"/>
      <c r="L1629" s="545">
        <v>0</v>
      </c>
      <c r="M1629" s="546"/>
    </row>
    <row r="1630" spans="1:13" s="522" customFormat="1" ht="17.850000000000001" customHeight="1">
      <c r="A1630" s="544">
        <v>18</v>
      </c>
      <c r="B1630" s="545"/>
      <c r="C1630" s="545">
        <v>2.1</v>
      </c>
      <c r="D1630" s="545">
        <v>3.7</v>
      </c>
      <c r="E1630" s="545"/>
      <c r="F1630" s="545">
        <v>12.6</v>
      </c>
      <c r="G1630" s="545">
        <v>67.3</v>
      </c>
      <c r="H1630" s="545">
        <v>135.6</v>
      </c>
      <c r="I1630" s="545">
        <v>25.7</v>
      </c>
      <c r="J1630" s="545"/>
      <c r="K1630" s="545">
        <v>0</v>
      </c>
      <c r="L1630" s="545"/>
      <c r="M1630" s="546"/>
    </row>
    <row r="1631" spans="1:13" s="522" customFormat="1" ht="17.850000000000001" customHeight="1">
      <c r="A1631" s="544">
        <v>19</v>
      </c>
      <c r="B1631" s="545">
        <v>0.7</v>
      </c>
      <c r="C1631" s="545">
        <v>0</v>
      </c>
      <c r="D1631" s="545">
        <v>0</v>
      </c>
      <c r="E1631" s="545"/>
      <c r="F1631" s="545">
        <v>102.9</v>
      </c>
      <c r="G1631" s="545">
        <v>19.600000000000001</v>
      </c>
      <c r="H1631" s="545">
        <v>7.1</v>
      </c>
      <c r="I1631" s="545">
        <v>0</v>
      </c>
      <c r="J1631" s="545">
        <v>0.1</v>
      </c>
      <c r="K1631" s="545">
        <v>2.9</v>
      </c>
      <c r="L1631" s="545">
        <v>0</v>
      </c>
      <c r="M1631" s="546"/>
    </row>
    <row r="1632" spans="1:13" s="522" customFormat="1" ht="17.850000000000001" customHeight="1">
      <c r="A1632" s="544">
        <v>20</v>
      </c>
      <c r="B1632" s="545">
        <v>0</v>
      </c>
      <c r="C1632" s="545"/>
      <c r="D1632" s="545">
        <v>0</v>
      </c>
      <c r="E1632" s="545"/>
      <c r="F1632" s="545">
        <v>0.2</v>
      </c>
      <c r="G1632" s="545">
        <v>22.3</v>
      </c>
      <c r="H1632" s="545">
        <v>2.2000000000000002</v>
      </c>
      <c r="I1632" s="545">
        <v>12.3</v>
      </c>
      <c r="J1632" s="545">
        <v>3.2</v>
      </c>
      <c r="K1632" s="545">
        <v>0.2</v>
      </c>
      <c r="L1632" s="545"/>
      <c r="M1632" s="546"/>
    </row>
    <row r="1633" spans="1:22" s="522" customFormat="1" ht="17.850000000000001" customHeight="1">
      <c r="A1633" s="544">
        <v>21</v>
      </c>
      <c r="B1633" s="545">
        <v>2.6</v>
      </c>
      <c r="C1633" s="545"/>
      <c r="D1633" s="545">
        <v>0</v>
      </c>
      <c r="E1633" s="545">
        <v>0.1</v>
      </c>
      <c r="F1633" s="545"/>
      <c r="G1633" s="545">
        <v>0</v>
      </c>
      <c r="H1633" s="545">
        <v>0.1</v>
      </c>
      <c r="I1633" s="545"/>
      <c r="J1633" s="545">
        <v>3.4</v>
      </c>
      <c r="K1633" s="545">
        <v>0</v>
      </c>
      <c r="L1633" s="545"/>
      <c r="M1633" s="546"/>
    </row>
    <row r="1634" spans="1:22" s="522" customFormat="1" ht="17.850000000000001" customHeight="1">
      <c r="A1634" s="544">
        <v>22</v>
      </c>
      <c r="B1634" s="545">
        <v>0.7</v>
      </c>
      <c r="C1634" s="545"/>
      <c r="D1634" s="545">
        <v>6.9</v>
      </c>
      <c r="E1634" s="545">
        <v>93.4</v>
      </c>
      <c r="F1634" s="545"/>
      <c r="G1634" s="545"/>
      <c r="H1634" s="545"/>
      <c r="I1634" s="545"/>
      <c r="J1634" s="545"/>
      <c r="K1634" s="545">
        <v>0</v>
      </c>
      <c r="L1634" s="545"/>
      <c r="M1634" s="546">
        <v>0</v>
      </c>
    </row>
    <row r="1635" spans="1:22" s="522" customFormat="1" ht="17.850000000000001" customHeight="1">
      <c r="A1635" s="544">
        <v>23</v>
      </c>
      <c r="B1635" s="545">
        <v>0</v>
      </c>
      <c r="C1635" s="545"/>
      <c r="D1635" s="545">
        <v>0.1</v>
      </c>
      <c r="E1635" s="545">
        <v>0.3</v>
      </c>
      <c r="F1635" s="545"/>
      <c r="G1635" s="545"/>
      <c r="H1635" s="545"/>
      <c r="I1635" s="545"/>
      <c r="J1635" s="545"/>
      <c r="K1635" s="545">
        <v>0</v>
      </c>
      <c r="L1635" s="545">
        <v>0.1</v>
      </c>
      <c r="M1635" s="546"/>
    </row>
    <row r="1636" spans="1:22" s="522" customFormat="1" ht="17.850000000000001" customHeight="1">
      <c r="A1636" s="544">
        <v>24</v>
      </c>
      <c r="B1636" s="545">
        <v>0</v>
      </c>
      <c r="C1636" s="545">
        <v>0</v>
      </c>
      <c r="D1636" s="545"/>
      <c r="E1636" s="545">
        <v>0.1</v>
      </c>
      <c r="F1636" s="545">
        <v>0</v>
      </c>
      <c r="G1636" s="545">
        <v>21</v>
      </c>
      <c r="H1636" s="545">
        <v>0</v>
      </c>
      <c r="I1636" s="545">
        <v>2.2999999999999998</v>
      </c>
      <c r="J1636" s="545">
        <v>1.3</v>
      </c>
      <c r="K1636" s="545">
        <v>0</v>
      </c>
      <c r="L1636" s="545"/>
      <c r="M1636" s="546"/>
    </row>
    <row r="1637" spans="1:22" s="522" customFormat="1" ht="17.850000000000001" customHeight="1">
      <c r="A1637" s="544">
        <v>25</v>
      </c>
      <c r="B1637" s="545">
        <v>13</v>
      </c>
      <c r="C1637" s="545">
        <v>1</v>
      </c>
      <c r="D1637" s="545">
        <v>0</v>
      </c>
      <c r="E1637" s="545">
        <v>0</v>
      </c>
      <c r="F1637" s="545">
        <v>0.2</v>
      </c>
      <c r="G1637" s="545"/>
      <c r="H1637" s="545">
        <v>43</v>
      </c>
      <c r="I1637" s="545">
        <v>6.4</v>
      </c>
      <c r="J1637" s="545">
        <v>47.8</v>
      </c>
      <c r="K1637" s="545">
        <v>0</v>
      </c>
      <c r="L1637" s="545"/>
      <c r="M1637" s="546">
        <v>0</v>
      </c>
    </row>
    <row r="1638" spans="1:22" s="522" customFormat="1" ht="17.850000000000001" customHeight="1">
      <c r="A1638" s="544">
        <v>26</v>
      </c>
      <c r="B1638" s="545">
        <v>0</v>
      </c>
      <c r="C1638" s="545">
        <v>0.8</v>
      </c>
      <c r="D1638" s="545">
        <v>0</v>
      </c>
      <c r="E1638" s="545"/>
      <c r="F1638" s="545">
        <v>0.2</v>
      </c>
      <c r="G1638" s="545">
        <v>0</v>
      </c>
      <c r="H1638" s="545">
        <v>0.4</v>
      </c>
      <c r="I1638" s="545"/>
      <c r="J1638" s="545">
        <v>4.0999999999999996</v>
      </c>
      <c r="K1638" s="545">
        <v>17.600000000000001</v>
      </c>
      <c r="L1638" s="545"/>
      <c r="M1638" s="546">
        <v>0</v>
      </c>
    </row>
    <row r="1639" spans="1:22" s="522" customFormat="1" ht="17.850000000000001" customHeight="1">
      <c r="A1639" s="544">
        <v>27</v>
      </c>
      <c r="B1639" s="545">
        <v>0</v>
      </c>
      <c r="C1639" s="545">
        <v>0</v>
      </c>
      <c r="D1639" s="545">
        <v>0</v>
      </c>
      <c r="E1639" s="545">
        <v>0</v>
      </c>
      <c r="F1639" s="545"/>
      <c r="G1639" s="545">
        <v>20.7</v>
      </c>
      <c r="H1639" s="545"/>
      <c r="I1639" s="545">
        <v>0</v>
      </c>
      <c r="J1639" s="545">
        <v>24.5</v>
      </c>
      <c r="K1639" s="545">
        <v>0.1</v>
      </c>
      <c r="L1639" s="545"/>
      <c r="M1639" s="546">
        <v>7.9</v>
      </c>
    </row>
    <row r="1640" spans="1:22" s="522" customFormat="1" ht="17.850000000000001" customHeight="1">
      <c r="A1640" s="544">
        <v>28</v>
      </c>
      <c r="B1640" s="545">
        <v>0.9</v>
      </c>
      <c r="C1640" s="545">
        <v>0</v>
      </c>
      <c r="D1640" s="545">
        <v>0.6</v>
      </c>
      <c r="E1640" s="545">
        <v>0.1</v>
      </c>
      <c r="F1640" s="545"/>
      <c r="G1640" s="545">
        <v>22.2</v>
      </c>
      <c r="H1640" s="545">
        <v>5.2</v>
      </c>
      <c r="I1640" s="545"/>
      <c r="J1640" s="545">
        <v>1.1000000000000001</v>
      </c>
      <c r="K1640" s="545"/>
      <c r="L1640" s="545"/>
      <c r="M1640" s="546">
        <v>3.2</v>
      </c>
    </row>
    <row r="1641" spans="1:22" s="522" customFormat="1" ht="17.850000000000001" customHeight="1">
      <c r="A1641" s="544">
        <v>29</v>
      </c>
      <c r="B1641" s="545">
        <v>1.5</v>
      </c>
      <c r="C1641" s="545">
        <v>2.2999999999999998</v>
      </c>
      <c r="D1641" s="545">
        <v>0.1</v>
      </c>
      <c r="E1641" s="545"/>
      <c r="F1641" s="545"/>
      <c r="G1641" s="545"/>
      <c r="H1641" s="545">
        <v>0.4</v>
      </c>
      <c r="I1641" s="545"/>
      <c r="J1641" s="545">
        <v>0</v>
      </c>
      <c r="K1641" s="545">
        <v>4.5</v>
      </c>
      <c r="L1641" s="545"/>
      <c r="M1641" s="546">
        <v>0.3</v>
      </c>
    </row>
    <row r="1642" spans="1:22" s="522" customFormat="1" ht="17.850000000000001" customHeight="1">
      <c r="A1642" s="544">
        <v>30</v>
      </c>
      <c r="B1642" s="545">
        <v>1</v>
      </c>
      <c r="C1642" s="545"/>
      <c r="D1642" s="545">
        <v>0.4</v>
      </c>
      <c r="E1642" s="545">
        <v>0.6</v>
      </c>
      <c r="F1642" s="545">
        <v>3.8</v>
      </c>
      <c r="G1642" s="545">
        <v>0</v>
      </c>
      <c r="H1642" s="545"/>
      <c r="I1642" s="545"/>
      <c r="J1642" s="545">
        <v>4.5</v>
      </c>
      <c r="K1642" s="545">
        <v>8.6999999999999993</v>
      </c>
      <c r="L1642" s="545"/>
      <c r="M1642" s="546">
        <v>0</v>
      </c>
    </row>
    <row r="1643" spans="1:22" s="522" customFormat="1" ht="17.850000000000001" customHeight="1">
      <c r="A1643" s="547">
        <v>31</v>
      </c>
      <c r="B1643" s="548">
        <v>6.2</v>
      </c>
      <c r="C1643" s="548"/>
      <c r="D1643" s="548">
        <v>6.6</v>
      </c>
      <c r="E1643" s="548"/>
      <c r="F1643" s="548">
        <v>14.3</v>
      </c>
      <c r="G1643" s="548"/>
      <c r="H1643" s="548">
        <v>17.100000000000001</v>
      </c>
      <c r="I1643" s="548">
        <v>20.6</v>
      </c>
      <c r="J1643" s="548"/>
      <c r="K1643" s="548">
        <v>347</v>
      </c>
      <c r="L1643" s="548"/>
      <c r="M1643" s="549"/>
    </row>
    <row r="1644" spans="1:22" s="554" customFormat="1" ht="17.850000000000001" customHeight="1">
      <c r="A1644" s="550" t="s">
        <v>60</v>
      </c>
      <c r="B1644" s="551">
        <f t="shared" ref="B1644:M1644" si="36">SUM(B1613:B1643)</f>
        <v>26.599999999999998</v>
      </c>
      <c r="C1644" s="552">
        <f t="shared" si="36"/>
        <v>13.900000000000002</v>
      </c>
      <c r="D1644" s="552">
        <f t="shared" si="36"/>
        <v>20.2</v>
      </c>
      <c r="E1644" s="552">
        <f t="shared" si="36"/>
        <v>121.59999999999998</v>
      </c>
      <c r="F1644" s="552">
        <f t="shared" si="36"/>
        <v>184</v>
      </c>
      <c r="G1644" s="552">
        <f t="shared" si="36"/>
        <v>234.29999999999998</v>
      </c>
      <c r="H1644" s="552">
        <f t="shared" si="36"/>
        <v>423.5</v>
      </c>
      <c r="I1644" s="552">
        <f t="shared" si="36"/>
        <v>304.5</v>
      </c>
      <c r="J1644" s="552">
        <f t="shared" si="36"/>
        <v>199.39999999999998</v>
      </c>
      <c r="K1644" s="552">
        <f t="shared" si="36"/>
        <v>469</v>
      </c>
      <c r="L1644" s="552">
        <f t="shared" si="36"/>
        <v>258.7</v>
      </c>
      <c r="M1644" s="553">
        <f t="shared" si="36"/>
        <v>11.400000000000002</v>
      </c>
    </row>
    <row r="1645" spans="1:22" s="554" customFormat="1" ht="17.850000000000001" customHeight="1">
      <c r="A1645" s="555" t="s">
        <v>84</v>
      </c>
      <c r="B1645" s="556">
        <f t="shared" ref="B1645:M1645" si="37">MAX(B1613:B1643)</f>
        <v>13</v>
      </c>
      <c r="C1645" s="557">
        <f t="shared" si="37"/>
        <v>5.7</v>
      </c>
      <c r="D1645" s="557">
        <f t="shared" si="37"/>
        <v>6.9</v>
      </c>
      <c r="E1645" s="557">
        <f t="shared" si="37"/>
        <v>93.4</v>
      </c>
      <c r="F1645" s="557">
        <f t="shared" si="37"/>
        <v>102.9</v>
      </c>
      <c r="G1645" s="557">
        <f t="shared" si="37"/>
        <v>67.3</v>
      </c>
      <c r="H1645" s="557">
        <f t="shared" si="37"/>
        <v>135.6</v>
      </c>
      <c r="I1645" s="557">
        <f t="shared" si="37"/>
        <v>70.8</v>
      </c>
      <c r="J1645" s="557">
        <f t="shared" si="37"/>
        <v>53.6</v>
      </c>
      <c r="K1645" s="557">
        <f t="shared" si="37"/>
        <v>347</v>
      </c>
      <c r="L1645" s="557">
        <f t="shared" si="37"/>
        <v>128.19999999999999</v>
      </c>
      <c r="M1645" s="558">
        <f t="shared" si="37"/>
        <v>7.9</v>
      </c>
    </row>
    <row r="1646" spans="1:22" s="554" customFormat="1" ht="17.850000000000001" customHeight="1">
      <c r="A1646" s="555" t="s">
        <v>59</v>
      </c>
      <c r="B1646" s="559">
        <f t="shared" ref="B1646:M1646" si="38">MATCH(B1645,(B1613:B1643),0)</f>
        <v>25</v>
      </c>
      <c r="C1646" s="560">
        <f t="shared" si="38"/>
        <v>2</v>
      </c>
      <c r="D1646" s="560">
        <f t="shared" si="38"/>
        <v>22</v>
      </c>
      <c r="E1646" s="560">
        <f t="shared" si="38"/>
        <v>22</v>
      </c>
      <c r="F1646" s="560">
        <f t="shared" si="38"/>
        <v>19</v>
      </c>
      <c r="G1646" s="560">
        <f t="shared" si="38"/>
        <v>18</v>
      </c>
      <c r="H1646" s="560">
        <f t="shared" si="38"/>
        <v>18</v>
      </c>
      <c r="I1646" s="560">
        <f t="shared" si="38"/>
        <v>8</v>
      </c>
      <c r="J1646" s="560">
        <f t="shared" si="38"/>
        <v>4</v>
      </c>
      <c r="K1646" s="560">
        <f t="shared" si="38"/>
        <v>31</v>
      </c>
      <c r="L1646" s="560">
        <f t="shared" si="38"/>
        <v>1</v>
      </c>
      <c r="M1646" s="561">
        <f t="shared" si="38"/>
        <v>27</v>
      </c>
    </row>
    <row r="1647" spans="1:22" s="554" customFormat="1" ht="17.850000000000001" customHeight="1">
      <c r="A1647" s="562" t="s">
        <v>86</v>
      </c>
      <c r="B1647" s="563">
        <f t="shared" ref="B1647:M1647" si="39">COUNTIF(B1613:B1643, "&gt;0.0")</f>
        <v>8</v>
      </c>
      <c r="C1647" s="564">
        <f t="shared" si="39"/>
        <v>7</v>
      </c>
      <c r="D1647" s="564">
        <f t="shared" si="39"/>
        <v>11</v>
      </c>
      <c r="E1647" s="564">
        <f t="shared" si="39"/>
        <v>14</v>
      </c>
      <c r="F1647" s="564">
        <f t="shared" si="39"/>
        <v>13</v>
      </c>
      <c r="G1647" s="564">
        <f t="shared" si="39"/>
        <v>18</v>
      </c>
      <c r="H1647" s="564">
        <f t="shared" si="39"/>
        <v>22</v>
      </c>
      <c r="I1647" s="564">
        <f t="shared" si="39"/>
        <v>16</v>
      </c>
      <c r="J1647" s="564">
        <f t="shared" si="39"/>
        <v>15</v>
      </c>
      <c r="K1647" s="564">
        <f t="shared" si="39"/>
        <v>13</v>
      </c>
      <c r="L1647" s="564">
        <f t="shared" si="39"/>
        <v>9</v>
      </c>
      <c r="M1647" s="565">
        <f t="shared" si="39"/>
        <v>3</v>
      </c>
      <c r="V1647" s="554">
        <f>53-11+1597</f>
        <v>1639</v>
      </c>
    </row>
    <row r="1648" spans="1:22" s="554" customFormat="1" ht="17.850000000000001" customHeight="1">
      <c r="A1648" s="566" t="s">
        <v>62</v>
      </c>
      <c r="B1648" s="567" t="s">
        <v>87</v>
      </c>
      <c r="C1648" s="567"/>
      <c r="D1648" s="567"/>
      <c r="E1648" s="567"/>
      <c r="F1648" s="568">
        <f>MAX(B1645:M1645)</f>
        <v>347</v>
      </c>
      <c r="G1648" s="569" t="s">
        <v>85</v>
      </c>
      <c r="H1648" s="570" t="s">
        <v>59</v>
      </c>
      <c r="I1648" s="571">
        <f>HLOOKUP(F1648,B1645:M1646,2,FALSE)</f>
        <v>31</v>
      </c>
      <c r="J1648" s="571" t="s">
        <v>64</v>
      </c>
      <c r="K1648" s="572" t="str">
        <f>MID("I   II  III IV  V   VI  VII VIII IX  X   XI  XII ",(MATCH(F1648,B1645:M1645,0)-1)*4+1,4)</f>
        <v xml:space="preserve"> X  </v>
      </c>
      <c r="L1648" s="567"/>
      <c r="M1648" s="573"/>
    </row>
    <row r="1649" spans="1:26" s="554" customFormat="1" ht="17.850000000000001" customHeight="1">
      <c r="A1649" s="574" t="s">
        <v>65</v>
      </c>
      <c r="B1649" s="575" t="s">
        <v>88</v>
      </c>
      <c r="C1649" s="576"/>
      <c r="D1649" s="576"/>
      <c r="E1649" s="575"/>
      <c r="F1649" s="577">
        <f>SUM(B1613:M1643)</f>
        <v>2267.0999999999995</v>
      </c>
      <c r="G1649" s="578" t="s">
        <v>85</v>
      </c>
      <c r="H1649" s="579" t="s">
        <v>89</v>
      </c>
      <c r="I1649" s="575"/>
      <c r="J1649" s="580"/>
      <c r="K1649" s="581">
        <f>SUM(B1647:M1647)</f>
        <v>149</v>
      </c>
      <c r="L1649" s="575" t="s">
        <v>90</v>
      </c>
      <c r="M1649" s="582"/>
    </row>
    <row r="1650" spans="1:26" s="522" customFormat="1" ht="17.850000000000001" customHeight="1"/>
    <row r="1651" spans="1:26" s="1002" customFormat="1" ht="15.75">
      <c r="A1651" s="996" t="s">
        <v>139</v>
      </c>
      <c r="B1651" s="997"/>
      <c r="C1651" s="997"/>
      <c r="D1651" s="997"/>
      <c r="E1651" s="997"/>
      <c r="F1651" s="997"/>
      <c r="G1651" s="997"/>
      <c r="H1651" s="997"/>
      <c r="I1651" s="997"/>
      <c r="J1651" s="997"/>
      <c r="K1651" s="998" t="s">
        <v>140</v>
      </c>
      <c r="L1651" s="999"/>
      <c r="M1651" s="1000"/>
      <c r="N1651" s="1001"/>
      <c r="O1651" s="1001"/>
      <c r="P1651" s="1001"/>
      <c r="Q1651" s="1001"/>
      <c r="R1651" s="1001"/>
      <c r="S1651" s="1001"/>
      <c r="T1651" s="1001"/>
      <c r="U1651" s="1001"/>
      <c r="V1651" s="1001"/>
      <c r="W1651" s="1001"/>
      <c r="X1651" s="1001"/>
      <c r="Y1651" s="1001"/>
      <c r="Z1651" s="1001"/>
    </row>
    <row r="1652" spans="1:26" s="1002" customFormat="1" ht="16.5">
      <c r="A1652" s="1003" t="s">
        <v>141</v>
      </c>
      <c r="B1652" s="1004"/>
      <c r="C1652" s="1004"/>
      <c r="D1652" s="1005"/>
      <c r="E1652" s="1006" t="s">
        <v>142</v>
      </c>
      <c r="F1652" s="1007"/>
      <c r="G1652" s="1007"/>
      <c r="H1652" s="1007"/>
      <c r="I1652" s="1005"/>
      <c r="J1652" s="1005"/>
      <c r="K1652" s="998" t="s">
        <v>143</v>
      </c>
      <c r="L1652" s="1008"/>
      <c r="M1652" s="1009"/>
      <c r="N1652" s="1001"/>
      <c r="O1652" s="1001"/>
      <c r="P1652" s="1001"/>
      <c r="Q1652" s="1001"/>
      <c r="R1652" s="1001"/>
      <c r="S1652" s="1001"/>
      <c r="T1652" s="1001"/>
      <c r="U1652" s="1001"/>
      <c r="V1652" s="1001"/>
      <c r="W1652" s="1001"/>
      <c r="X1652" s="1001"/>
      <c r="Y1652" s="1001"/>
      <c r="Z1652" s="1001"/>
    </row>
    <row r="1653" spans="1:26" s="1002" customFormat="1" ht="15.75">
      <c r="A1653" s="1010"/>
      <c r="B1653" s="386"/>
      <c r="C1653" s="387"/>
      <c r="D1653" s="388"/>
      <c r="E1653" s="1011"/>
      <c r="F1653" s="1012" t="s">
        <v>57</v>
      </c>
      <c r="G1653" s="1013">
        <v>2009</v>
      </c>
      <c r="H1653" s="1011"/>
      <c r="I1653" s="388"/>
      <c r="J1653" s="388"/>
      <c r="K1653" s="1014" t="s">
        <v>144</v>
      </c>
      <c r="L1653" s="1008"/>
      <c r="M1653" s="1009"/>
      <c r="N1653" s="1001"/>
      <c r="O1653" s="1001"/>
      <c r="P1653" s="1001"/>
      <c r="Q1653" s="1001"/>
      <c r="R1653" s="1001"/>
      <c r="S1653" s="1001"/>
      <c r="T1653" s="1001"/>
      <c r="U1653" s="1001"/>
      <c r="V1653" s="1001"/>
      <c r="W1653" s="1001"/>
      <c r="X1653" s="1001"/>
      <c r="Y1653" s="1001"/>
      <c r="Z1653" s="1001"/>
    </row>
    <row r="1654" spans="1:26" s="1002" customFormat="1">
      <c r="A1654" s="1015" t="s">
        <v>59</v>
      </c>
      <c r="B1654" s="1016" t="s">
        <v>2</v>
      </c>
      <c r="C1654" s="1017" t="s">
        <v>3</v>
      </c>
      <c r="D1654" s="1017" t="s">
        <v>4</v>
      </c>
      <c r="E1654" s="1017" t="s">
        <v>5</v>
      </c>
      <c r="F1654" s="1017" t="s">
        <v>6</v>
      </c>
      <c r="G1654" s="1017" t="s">
        <v>7</v>
      </c>
      <c r="H1654" s="1017" t="s">
        <v>8</v>
      </c>
      <c r="I1654" s="1017" t="s">
        <v>9</v>
      </c>
      <c r="J1654" s="1017" t="s">
        <v>10</v>
      </c>
      <c r="K1654" s="1017" t="s">
        <v>11</v>
      </c>
      <c r="L1654" s="1017" t="s">
        <v>12</v>
      </c>
      <c r="M1654" s="1018" t="s">
        <v>13</v>
      </c>
      <c r="N1654" s="1001"/>
      <c r="O1654" s="1001"/>
      <c r="P1654" s="1001"/>
      <c r="Q1654" s="1001"/>
      <c r="R1654" s="1001"/>
      <c r="S1654" s="1001"/>
      <c r="T1654" s="1001"/>
      <c r="U1654" s="1001"/>
      <c r="V1654" s="1001"/>
      <c r="W1654" s="1001"/>
      <c r="X1654" s="1001"/>
      <c r="Y1654" s="1001"/>
      <c r="Z1654" s="1001"/>
    </row>
    <row r="1655" spans="1:26" s="1002" customFormat="1" ht="15.75">
      <c r="A1655" s="1019">
        <v>1</v>
      </c>
      <c r="B1655" s="1020"/>
      <c r="C1655" s="1021"/>
      <c r="D1655" s="1021">
        <v>0.5</v>
      </c>
      <c r="E1655" s="1021">
        <v>1.7</v>
      </c>
      <c r="F1655" s="1021">
        <v>0.3</v>
      </c>
      <c r="G1655" s="1021"/>
      <c r="H1655" s="1021">
        <v>0.1</v>
      </c>
      <c r="I1655" s="1021">
        <v>28.7</v>
      </c>
      <c r="J1655" s="1021">
        <v>1.2</v>
      </c>
      <c r="K1655" s="1021">
        <v>5.3</v>
      </c>
      <c r="L1655" s="1021"/>
      <c r="M1655" s="1022"/>
      <c r="N1655" s="1001"/>
      <c r="O1655" s="1001"/>
      <c r="P1655" s="1001"/>
      <c r="Q1655" s="1001"/>
      <c r="R1655" s="1001"/>
      <c r="S1655" s="1001"/>
      <c r="T1655" s="1001"/>
      <c r="U1655" s="1001"/>
      <c r="V1655" s="1001"/>
      <c r="W1655" s="1001"/>
      <c r="X1655" s="1001"/>
      <c r="Y1655" s="1001"/>
      <c r="Z1655" s="1001"/>
    </row>
    <row r="1656" spans="1:26" s="1002" customFormat="1" ht="15.75">
      <c r="A1656" s="1023">
        <v>2</v>
      </c>
      <c r="B1656" s="1024"/>
      <c r="C1656" s="1025">
        <v>1.1000000000000001</v>
      </c>
      <c r="D1656" s="1025">
        <v>0.4</v>
      </c>
      <c r="E1656" s="1025">
        <v>14.9</v>
      </c>
      <c r="F1656" s="1025">
        <v>0.1</v>
      </c>
      <c r="G1656" s="1025">
        <v>26.1</v>
      </c>
      <c r="H1656" s="1025">
        <v>0</v>
      </c>
      <c r="I1656" s="1025">
        <v>0</v>
      </c>
      <c r="J1656" s="1025"/>
      <c r="K1656" s="1025">
        <v>0</v>
      </c>
      <c r="L1656" s="1025"/>
      <c r="M1656" s="1026"/>
      <c r="N1656" s="1001"/>
      <c r="O1656" s="1001"/>
      <c r="P1656" s="1001"/>
      <c r="Q1656" s="1001"/>
      <c r="R1656" s="1001"/>
      <c r="S1656" s="1001"/>
      <c r="T1656" s="1001"/>
      <c r="U1656" s="1001"/>
      <c r="V1656" s="1001"/>
      <c r="W1656" s="1001"/>
      <c r="X1656" s="1001"/>
      <c r="Y1656" s="1001"/>
      <c r="Z1656" s="1001"/>
    </row>
    <row r="1657" spans="1:26" s="1002" customFormat="1" ht="15.75">
      <c r="A1657" s="1023">
        <v>3</v>
      </c>
      <c r="B1657" s="1024"/>
      <c r="C1657" s="1025">
        <v>0</v>
      </c>
      <c r="D1657" s="1025">
        <v>0</v>
      </c>
      <c r="E1657" s="1025">
        <v>0.9</v>
      </c>
      <c r="F1657" s="1025"/>
      <c r="G1657" s="1025">
        <v>6</v>
      </c>
      <c r="H1657" s="1025">
        <v>0</v>
      </c>
      <c r="I1657" s="1025"/>
      <c r="J1657" s="1025"/>
      <c r="K1657" s="1025"/>
      <c r="L1657" s="1025"/>
      <c r="M1657" s="1026"/>
      <c r="N1657" s="1001"/>
      <c r="O1657" s="1001"/>
      <c r="P1657" s="1001"/>
      <c r="Q1657" s="1001"/>
      <c r="R1657" s="1001"/>
      <c r="S1657" s="1001"/>
      <c r="T1657" s="1001"/>
      <c r="U1657" s="1001"/>
      <c r="V1657" s="1001"/>
      <c r="W1657" s="1001"/>
      <c r="X1657" s="1001"/>
      <c r="Y1657" s="1001"/>
      <c r="Z1657" s="1001"/>
    </row>
    <row r="1658" spans="1:26" s="1002" customFormat="1" ht="15.75">
      <c r="A1658" s="1023">
        <v>4</v>
      </c>
      <c r="B1658" s="1024"/>
      <c r="C1658" s="1025">
        <v>2.4</v>
      </c>
      <c r="D1658" s="1025">
        <v>2.1</v>
      </c>
      <c r="E1658" s="1025">
        <v>0</v>
      </c>
      <c r="F1658" s="1025"/>
      <c r="G1658" s="1025"/>
      <c r="H1658" s="1025">
        <v>12.1</v>
      </c>
      <c r="I1658" s="1025"/>
      <c r="J1658" s="1025"/>
      <c r="K1658" s="1025"/>
      <c r="L1658" s="1025"/>
      <c r="M1658" s="1026"/>
      <c r="N1658" s="1001"/>
      <c r="O1658" s="1001"/>
      <c r="P1658" s="1001"/>
      <c r="Q1658" s="1001"/>
      <c r="R1658" s="1001"/>
      <c r="S1658" s="1001"/>
      <c r="T1658" s="1001"/>
      <c r="U1658" s="1001"/>
      <c r="V1658" s="1001"/>
      <c r="W1658" s="1001"/>
      <c r="X1658" s="1001"/>
      <c r="Y1658" s="1001"/>
      <c r="Z1658" s="1001"/>
    </row>
    <row r="1659" spans="1:26" s="1002" customFormat="1" ht="15.75">
      <c r="A1659" s="1023">
        <v>5</v>
      </c>
      <c r="B1659" s="1024"/>
      <c r="C1659" s="1025">
        <v>0</v>
      </c>
      <c r="D1659" s="1025">
        <v>1.8</v>
      </c>
      <c r="E1659" s="1025">
        <v>9.6999999999999993</v>
      </c>
      <c r="F1659" s="1025"/>
      <c r="G1659" s="1025">
        <v>0</v>
      </c>
      <c r="H1659" s="1025">
        <v>29</v>
      </c>
      <c r="I1659" s="1025">
        <v>15.7</v>
      </c>
      <c r="J1659" s="1025"/>
      <c r="K1659" s="1025"/>
      <c r="L1659" s="1025"/>
      <c r="M1659" s="1026"/>
      <c r="N1659" s="1001"/>
      <c r="O1659" s="1001"/>
      <c r="P1659" s="1001"/>
      <c r="Q1659" s="1001"/>
      <c r="R1659" s="1001"/>
      <c r="S1659" s="1001"/>
      <c r="T1659" s="1001"/>
      <c r="U1659" s="1001"/>
      <c r="V1659" s="1001"/>
      <c r="W1659" s="1001"/>
      <c r="X1659" s="1001"/>
      <c r="Y1659" s="1001"/>
      <c r="Z1659" s="1001"/>
    </row>
    <row r="1660" spans="1:26" s="1002" customFormat="1" ht="15.75">
      <c r="A1660" s="1023">
        <v>6</v>
      </c>
      <c r="B1660" s="1024"/>
      <c r="C1660" s="1025"/>
      <c r="D1660" s="1025"/>
      <c r="E1660" s="1025"/>
      <c r="F1660" s="1025">
        <v>0</v>
      </c>
      <c r="G1660" s="1025">
        <v>0</v>
      </c>
      <c r="H1660" s="1025">
        <v>5.3</v>
      </c>
      <c r="I1660" s="1025">
        <v>0</v>
      </c>
      <c r="J1660" s="1025">
        <v>0</v>
      </c>
      <c r="K1660" s="1025"/>
      <c r="L1660" s="1025"/>
      <c r="M1660" s="1026"/>
      <c r="N1660" s="1001"/>
      <c r="O1660" s="1001"/>
      <c r="P1660" s="1001"/>
      <c r="Q1660" s="1001"/>
      <c r="R1660" s="1001"/>
      <c r="S1660" s="1001"/>
      <c r="T1660" s="1001"/>
      <c r="U1660" s="1001"/>
      <c r="V1660" s="1001"/>
      <c r="W1660" s="1001"/>
      <c r="X1660" s="1001"/>
      <c r="Y1660" s="1001"/>
      <c r="Z1660" s="1001"/>
    </row>
    <row r="1661" spans="1:26" s="1002" customFormat="1" ht="15.75">
      <c r="A1661" s="1023">
        <v>7</v>
      </c>
      <c r="B1661" s="1024"/>
      <c r="C1661" s="1025"/>
      <c r="D1661" s="1025"/>
      <c r="E1661" s="1025">
        <v>0</v>
      </c>
      <c r="F1661" s="1025">
        <v>3.2</v>
      </c>
      <c r="G1661" s="1025">
        <v>0</v>
      </c>
      <c r="H1661" s="1025">
        <v>13.8</v>
      </c>
      <c r="I1661" s="1025">
        <v>6.4</v>
      </c>
      <c r="J1661" s="1025"/>
      <c r="K1661" s="1025"/>
      <c r="L1661" s="1025"/>
      <c r="M1661" s="1026"/>
      <c r="N1661" s="1001"/>
      <c r="O1661" s="1001"/>
      <c r="P1661" s="1001"/>
      <c r="Q1661" s="1001"/>
      <c r="R1661" s="1001"/>
      <c r="S1661" s="1001"/>
      <c r="T1661" s="1001"/>
      <c r="U1661" s="1001"/>
      <c r="V1661" s="1001"/>
      <c r="W1661" s="1001"/>
      <c r="X1661" s="1001"/>
      <c r="Y1661" s="1001"/>
      <c r="Z1661" s="1001"/>
    </row>
    <row r="1662" spans="1:26" s="1002" customFormat="1" ht="15.75">
      <c r="A1662" s="1023">
        <v>8</v>
      </c>
      <c r="B1662" s="1024"/>
      <c r="C1662" s="1025"/>
      <c r="D1662" s="1025">
        <v>0.7</v>
      </c>
      <c r="E1662" s="1025">
        <v>0</v>
      </c>
      <c r="F1662" s="1025">
        <v>80.599999999999994</v>
      </c>
      <c r="G1662" s="1025"/>
      <c r="H1662" s="1025">
        <v>0.5</v>
      </c>
      <c r="I1662" s="1025">
        <v>0</v>
      </c>
      <c r="J1662" s="1025">
        <v>0</v>
      </c>
      <c r="K1662" s="1025"/>
      <c r="L1662" s="1025"/>
      <c r="M1662" s="1026">
        <v>0</v>
      </c>
      <c r="N1662" s="1001"/>
      <c r="O1662" s="1001"/>
      <c r="P1662" s="1001"/>
      <c r="Q1662" s="1001"/>
      <c r="R1662" s="1001"/>
      <c r="S1662" s="1001"/>
      <c r="T1662" s="1001"/>
      <c r="U1662" s="1001"/>
      <c r="V1662" s="1001"/>
      <c r="W1662" s="1001"/>
      <c r="X1662" s="1001"/>
      <c r="Y1662" s="1001"/>
      <c r="Z1662" s="1001"/>
    </row>
    <row r="1663" spans="1:26" s="1002" customFormat="1" ht="15.75">
      <c r="A1663" s="1023">
        <v>9</v>
      </c>
      <c r="B1663" s="1024"/>
      <c r="C1663" s="1025"/>
      <c r="D1663" s="1025">
        <v>1.1000000000000001</v>
      </c>
      <c r="E1663" s="1025">
        <v>0.5</v>
      </c>
      <c r="F1663" s="1025">
        <v>8.6999999999999993</v>
      </c>
      <c r="G1663" s="1025"/>
      <c r="H1663" s="1025"/>
      <c r="I1663" s="1025"/>
      <c r="J1663" s="1025">
        <v>0</v>
      </c>
      <c r="K1663" s="1025"/>
      <c r="L1663" s="1025"/>
      <c r="M1663" s="1026">
        <v>0</v>
      </c>
      <c r="N1663" s="1001"/>
      <c r="O1663" s="1001"/>
      <c r="P1663" s="1001"/>
      <c r="Q1663" s="1001"/>
      <c r="R1663" s="1001"/>
      <c r="S1663" s="1001"/>
      <c r="T1663" s="1001"/>
      <c r="U1663" s="1001"/>
      <c r="V1663" s="1001"/>
      <c r="W1663" s="1001"/>
      <c r="X1663" s="1001"/>
      <c r="Y1663" s="1001"/>
      <c r="Z1663" s="1001"/>
    </row>
    <row r="1664" spans="1:26" s="1002" customFormat="1" ht="15.75">
      <c r="A1664" s="1023">
        <v>10</v>
      </c>
      <c r="B1664" s="1024"/>
      <c r="C1664" s="1025"/>
      <c r="D1664" s="1025"/>
      <c r="E1664" s="1025"/>
      <c r="F1664" s="1025">
        <v>0</v>
      </c>
      <c r="G1664" s="1025"/>
      <c r="H1664" s="1025"/>
      <c r="I1664" s="1025">
        <v>2.1</v>
      </c>
      <c r="J1664" s="1025"/>
      <c r="K1664" s="1025">
        <v>0</v>
      </c>
      <c r="L1664" s="1025"/>
      <c r="M1664" s="1026"/>
      <c r="N1664" s="1001"/>
      <c r="O1664" s="1001"/>
      <c r="P1664" s="1001"/>
      <c r="Q1664" s="1001"/>
      <c r="R1664" s="1001"/>
      <c r="S1664" s="1001"/>
      <c r="T1664" s="1001"/>
      <c r="U1664" s="1001"/>
      <c r="V1664" s="1001"/>
      <c r="W1664" s="1001"/>
      <c r="X1664" s="1001"/>
      <c r="Y1664" s="1001"/>
      <c r="Z1664" s="1001"/>
    </row>
    <row r="1665" spans="1:26" s="1002" customFormat="1" ht="15.75">
      <c r="A1665" s="1023">
        <v>11</v>
      </c>
      <c r="B1665" s="1024"/>
      <c r="C1665" s="1025"/>
      <c r="D1665" s="1025">
        <v>0.4</v>
      </c>
      <c r="E1665" s="1025">
        <v>3.4</v>
      </c>
      <c r="F1665" s="1025">
        <v>11</v>
      </c>
      <c r="G1665" s="1025">
        <v>0.1</v>
      </c>
      <c r="H1665" s="1025"/>
      <c r="I1665" s="1025">
        <v>0</v>
      </c>
      <c r="J1665" s="1025">
        <v>1.4</v>
      </c>
      <c r="K1665" s="1025"/>
      <c r="L1665" s="1025"/>
      <c r="M1665" s="1026"/>
      <c r="N1665" s="1001"/>
      <c r="O1665" s="1001"/>
      <c r="P1665" s="1001"/>
      <c r="Q1665" s="1001"/>
      <c r="R1665" s="1001"/>
      <c r="S1665" s="1001"/>
      <c r="T1665" s="1001"/>
      <c r="U1665" s="1001"/>
      <c r="V1665" s="1001"/>
      <c r="W1665" s="1001"/>
      <c r="X1665" s="1001"/>
      <c r="Y1665" s="1001"/>
      <c r="Z1665" s="1001"/>
    </row>
    <row r="1666" spans="1:26" s="1002" customFormat="1" ht="15.75">
      <c r="A1666" s="1023">
        <v>12</v>
      </c>
      <c r="B1666" s="1024"/>
      <c r="C1666" s="1025"/>
      <c r="D1666" s="1025">
        <v>2.2000000000000002</v>
      </c>
      <c r="E1666" s="1025">
        <v>0.1</v>
      </c>
      <c r="F1666" s="1025">
        <v>0</v>
      </c>
      <c r="G1666" s="1025">
        <v>18.7</v>
      </c>
      <c r="H1666" s="1025">
        <v>26.1</v>
      </c>
      <c r="I1666" s="1025">
        <v>0</v>
      </c>
      <c r="J1666" s="1025">
        <v>24.7</v>
      </c>
      <c r="K1666" s="1025"/>
      <c r="L1666" s="1025"/>
      <c r="M1666" s="1026"/>
      <c r="N1666" s="1001"/>
      <c r="O1666" s="1001"/>
      <c r="P1666" s="1001"/>
      <c r="Q1666" s="1001"/>
      <c r="R1666" s="1001"/>
      <c r="S1666" s="1001"/>
      <c r="T1666" s="1001"/>
      <c r="U1666" s="1001"/>
      <c r="V1666" s="1001"/>
      <c r="W1666" s="1001"/>
      <c r="X1666" s="1001"/>
      <c r="Y1666" s="1001"/>
      <c r="Z1666" s="1001"/>
    </row>
    <row r="1667" spans="1:26" s="1002" customFormat="1" ht="15.75">
      <c r="A1667" s="1023">
        <v>13</v>
      </c>
      <c r="B1667" s="1024"/>
      <c r="C1667" s="1025"/>
      <c r="D1667" s="1025">
        <v>3.1</v>
      </c>
      <c r="E1667" s="1025">
        <v>0</v>
      </c>
      <c r="F1667" s="1025">
        <v>0.4</v>
      </c>
      <c r="G1667" s="1025">
        <v>0.3</v>
      </c>
      <c r="H1667" s="1025">
        <v>95.6</v>
      </c>
      <c r="I1667" s="1025">
        <v>26.8</v>
      </c>
      <c r="J1667" s="1025">
        <v>14.4</v>
      </c>
      <c r="K1667" s="1025">
        <v>0</v>
      </c>
      <c r="L1667" s="1025">
        <v>0</v>
      </c>
      <c r="M1667" s="1026"/>
      <c r="N1667" s="1001"/>
      <c r="O1667" s="1001"/>
      <c r="P1667" s="1001"/>
      <c r="Q1667" s="1001"/>
      <c r="R1667" s="1001"/>
      <c r="S1667" s="1001"/>
      <c r="T1667" s="1001"/>
      <c r="U1667" s="1001"/>
      <c r="V1667" s="1001"/>
      <c r="W1667" s="1001"/>
      <c r="X1667" s="1001"/>
      <c r="Y1667" s="1001"/>
      <c r="Z1667" s="1001"/>
    </row>
    <row r="1668" spans="1:26" s="1002" customFormat="1" ht="15.75">
      <c r="A1668" s="1023">
        <v>14</v>
      </c>
      <c r="B1668" s="1024"/>
      <c r="C1668" s="1025"/>
      <c r="D1668" s="1025"/>
      <c r="E1668" s="1025">
        <v>25.2</v>
      </c>
      <c r="F1668" s="1025">
        <v>38.799999999999997</v>
      </c>
      <c r="G1668" s="1025">
        <v>3.8</v>
      </c>
      <c r="H1668" s="1025"/>
      <c r="I1668" s="1025">
        <v>17.3</v>
      </c>
      <c r="J1668" s="1025"/>
      <c r="K1668" s="1025">
        <v>3.4</v>
      </c>
      <c r="L1668" s="1025"/>
      <c r="M1668" s="1026"/>
      <c r="N1668" s="1001"/>
      <c r="O1668" s="1001"/>
      <c r="P1668" s="1001"/>
      <c r="Q1668" s="1001"/>
      <c r="R1668" s="1001"/>
      <c r="S1668" s="1001"/>
      <c r="T1668" s="1001"/>
      <c r="U1668" s="1001"/>
      <c r="V1668" s="1001"/>
      <c r="W1668" s="1001"/>
      <c r="X1668" s="1001"/>
      <c r="Y1668" s="1001"/>
      <c r="Z1668" s="1001"/>
    </row>
    <row r="1669" spans="1:26" s="1002" customFormat="1" ht="15.75">
      <c r="A1669" s="1023">
        <v>15</v>
      </c>
      <c r="B1669" s="1024"/>
      <c r="C1669" s="1025"/>
      <c r="D1669" s="1025"/>
      <c r="E1669" s="1025">
        <v>0</v>
      </c>
      <c r="F1669" s="1025">
        <v>16</v>
      </c>
      <c r="G1669" s="1025">
        <v>28.3</v>
      </c>
      <c r="H1669" s="1025"/>
      <c r="I1669" s="1025">
        <v>17.100000000000001</v>
      </c>
      <c r="J1669" s="1025"/>
      <c r="K1669" s="1025">
        <v>10.1</v>
      </c>
      <c r="L1669" s="1025">
        <v>0</v>
      </c>
      <c r="M1669" s="1026"/>
      <c r="N1669" s="1001"/>
      <c r="O1669" s="1001"/>
      <c r="P1669" s="1001"/>
      <c r="Q1669" s="1001"/>
      <c r="R1669" s="1001"/>
      <c r="S1669" s="1001"/>
      <c r="T1669" s="1001"/>
      <c r="U1669" s="1001"/>
      <c r="V1669" s="1001"/>
      <c r="W1669" s="1001"/>
      <c r="X1669" s="1001"/>
      <c r="Y1669" s="1001"/>
      <c r="Z1669" s="1001"/>
    </row>
    <row r="1670" spans="1:26" s="1002" customFormat="1" ht="15.75">
      <c r="A1670" s="1023">
        <v>16</v>
      </c>
      <c r="B1670" s="1024"/>
      <c r="C1670" s="1025"/>
      <c r="D1670" s="1025"/>
      <c r="E1670" s="1025">
        <v>0</v>
      </c>
      <c r="F1670" s="1025">
        <v>4.9000000000000004</v>
      </c>
      <c r="G1670" s="1025">
        <v>40.299999999999997</v>
      </c>
      <c r="H1670" s="1025">
        <v>23.5</v>
      </c>
      <c r="I1670" s="1025">
        <v>43.1</v>
      </c>
      <c r="J1670" s="1025">
        <v>34.9</v>
      </c>
      <c r="K1670" s="1025">
        <v>0.4</v>
      </c>
      <c r="L1670" s="1025">
        <v>1.2</v>
      </c>
      <c r="M1670" s="1026">
        <v>0.2</v>
      </c>
      <c r="N1670" s="1001"/>
      <c r="O1670" s="1001"/>
      <c r="P1670" s="1001"/>
      <c r="Q1670" s="1001"/>
      <c r="R1670" s="1001"/>
      <c r="S1670" s="1001"/>
      <c r="T1670" s="1001"/>
      <c r="U1670" s="1001"/>
      <c r="V1670" s="1001"/>
      <c r="W1670" s="1001"/>
      <c r="X1670" s="1001"/>
      <c r="Y1670" s="1001"/>
      <c r="Z1670" s="1001"/>
    </row>
    <row r="1671" spans="1:26" s="1002" customFormat="1" ht="15.75">
      <c r="A1671" s="1023">
        <v>17</v>
      </c>
      <c r="B1671" s="1024"/>
      <c r="C1671" s="1025"/>
      <c r="D1671" s="1025"/>
      <c r="E1671" s="1025">
        <v>0</v>
      </c>
      <c r="F1671" s="1025">
        <v>8.4</v>
      </c>
      <c r="G1671" s="1025">
        <v>9.1</v>
      </c>
      <c r="H1671" s="1025">
        <v>119.2</v>
      </c>
      <c r="I1671" s="1025">
        <v>8.6</v>
      </c>
      <c r="J1671" s="1025">
        <v>4</v>
      </c>
      <c r="K1671" s="1025"/>
      <c r="L1671" s="1025"/>
      <c r="M1671" s="1026">
        <v>0.2</v>
      </c>
      <c r="N1671" s="1001"/>
      <c r="O1671" s="1001"/>
      <c r="P1671" s="1001"/>
      <c r="Q1671" s="1001"/>
      <c r="R1671" s="1001"/>
      <c r="S1671" s="1001"/>
      <c r="T1671" s="1001"/>
      <c r="U1671" s="1001"/>
      <c r="V1671" s="1001"/>
      <c r="W1671" s="1001"/>
      <c r="X1671" s="1001"/>
      <c r="Y1671" s="1001"/>
      <c r="Z1671" s="1001"/>
    </row>
    <row r="1672" spans="1:26" s="1002" customFormat="1" ht="15.75">
      <c r="A1672" s="1023">
        <v>18</v>
      </c>
      <c r="B1672" s="1024">
        <v>0</v>
      </c>
      <c r="C1672" s="1025">
        <v>0</v>
      </c>
      <c r="D1672" s="1025"/>
      <c r="E1672" s="1025">
        <v>0.1</v>
      </c>
      <c r="F1672" s="1025">
        <v>17.100000000000001</v>
      </c>
      <c r="G1672" s="1025"/>
      <c r="H1672" s="1025">
        <v>0</v>
      </c>
      <c r="I1672" s="1025"/>
      <c r="J1672" s="1025"/>
      <c r="K1672" s="1025"/>
      <c r="L1672" s="1025"/>
      <c r="M1672" s="1026"/>
      <c r="N1672" s="1001"/>
      <c r="O1672" s="1001"/>
      <c r="P1672" s="1001"/>
      <c r="Q1672" s="1001"/>
      <c r="R1672" s="1001"/>
      <c r="S1672" s="1001"/>
      <c r="T1672" s="1001"/>
      <c r="U1672" s="1001"/>
      <c r="V1672" s="1001"/>
      <c r="W1672" s="1001"/>
      <c r="X1672" s="1001"/>
      <c r="Y1672" s="1001"/>
      <c r="Z1672" s="1001"/>
    </row>
    <row r="1673" spans="1:26" s="1002" customFormat="1" ht="15.75">
      <c r="A1673" s="1023">
        <v>19</v>
      </c>
      <c r="B1673" s="1024"/>
      <c r="C1673" s="1025">
        <v>0</v>
      </c>
      <c r="D1673" s="1025">
        <v>0</v>
      </c>
      <c r="E1673" s="1025"/>
      <c r="F1673" s="1025">
        <v>1.6</v>
      </c>
      <c r="G1673" s="1025">
        <v>2.9</v>
      </c>
      <c r="H1673" s="1025"/>
      <c r="I1673" s="1025"/>
      <c r="J1673" s="1025"/>
      <c r="K1673" s="1025"/>
      <c r="L1673" s="1025"/>
      <c r="M1673" s="1026"/>
      <c r="N1673" s="1001"/>
      <c r="O1673" s="1001"/>
      <c r="P1673" s="1001"/>
      <c r="Q1673" s="1001"/>
      <c r="R1673" s="1001"/>
      <c r="S1673" s="1001"/>
      <c r="T1673" s="1001"/>
      <c r="U1673" s="1001"/>
      <c r="V1673" s="1001"/>
      <c r="W1673" s="1001"/>
      <c r="X1673" s="1001"/>
      <c r="Y1673" s="1001"/>
      <c r="Z1673" s="1001"/>
    </row>
    <row r="1674" spans="1:26" s="1002" customFormat="1" ht="15.75">
      <c r="A1674" s="1023">
        <v>20</v>
      </c>
      <c r="B1674" s="1024">
        <v>0</v>
      </c>
      <c r="C1674" s="1025">
        <v>1.5</v>
      </c>
      <c r="D1674" s="1025">
        <v>1.5</v>
      </c>
      <c r="E1674" s="1025">
        <v>0.3</v>
      </c>
      <c r="F1674" s="1025">
        <v>1.9</v>
      </c>
      <c r="G1674" s="1025"/>
      <c r="H1674" s="1025">
        <v>94.1</v>
      </c>
      <c r="I1674" s="1025">
        <v>20.399999999999999</v>
      </c>
      <c r="J1674" s="1025"/>
      <c r="K1674" s="1025">
        <v>40.9</v>
      </c>
      <c r="L1674" s="1025"/>
      <c r="M1674" s="1026"/>
      <c r="N1674" s="1001"/>
      <c r="O1674" s="1001"/>
      <c r="P1674" s="1001"/>
      <c r="Q1674" s="1001"/>
      <c r="R1674" s="1001"/>
      <c r="S1674" s="1001"/>
      <c r="T1674" s="1001"/>
      <c r="U1674" s="1001"/>
      <c r="V1674" s="1001"/>
      <c r="W1674" s="1001"/>
      <c r="X1674" s="1001"/>
      <c r="Y1674" s="1001"/>
      <c r="Z1674" s="1001"/>
    </row>
    <row r="1675" spans="1:26" s="1002" customFormat="1" ht="15.75">
      <c r="A1675" s="1023">
        <v>21</v>
      </c>
      <c r="B1675" s="1024"/>
      <c r="C1675" s="1025">
        <v>0.5</v>
      </c>
      <c r="D1675" s="1025">
        <v>0</v>
      </c>
      <c r="E1675" s="1025"/>
      <c r="F1675" s="1025">
        <v>2.2999999999999998</v>
      </c>
      <c r="G1675" s="1025"/>
      <c r="H1675" s="1025">
        <v>3.2</v>
      </c>
      <c r="I1675" s="1025"/>
      <c r="J1675" s="1025">
        <v>30.5</v>
      </c>
      <c r="K1675" s="1025">
        <v>3.6</v>
      </c>
      <c r="L1675" s="1025"/>
      <c r="M1675" s="1026">
        <v>0.3</v>
      </c>
      <c r="N1675" s="1027"/>
      <c r="O1675" s="1027"/>
      <c r="P1675" s="1027"/>
      <c r="Q1675" s="1027"/>
      <c r="R1675" s="1027"/>
      <c r="S1675" s="1027"/>
      <c r="T1675" s="1027"/>
      <c r="U1675" s="1027"/>
      <c r="V1675" s="1027"/>
      <c r="W1675" s="1027"/>
      <c r="X1675" s="1027"/>
      <c r="Y1675" s="1027"/>
      <c r="Z1675" s="1027"/>
    </row>
    <row r="1676" spans="1:26" s="1002" customFormat="1" ht="15.75">
      <c r="A1676" s="1023">
        <v>22</v>
      </c>
      <c r="B1676" s="1024"/>
      <c r="C1676" s="1025">
        <v>0.6</v>
      </c>
      <c r="D1676" s="1025">
        <v>0</v>
      </c>
      <c r="E1676" s="1025"/>
      <c r="F1676" s="1025">
        <v>0</v>
      </c>
      <c r="G1676" s="1025">
        <v>0</v>
      </c>
      <c r="H1676" s="1025"/>
      <c r="I1676" s="1025">
        <v>20.7</v>
      </c>
      <c r="J1676" s="1025">
        <v>0</v>
      </c>
      <c r="K1676" s="1025">
        <v>1.9</v>
      </c>
      <c r="L1676" s="1025"/>
      <c r="M1676" s="1026"/>
      <c r="N1676" s="1028"/>
      <c r="O1676" s="1028"/>
      <c r="P1676" s="1028"/>
      <c r="Q1676" s="1028"/>
      <c r="R1676" s="1028"/>
      <c r="S1676" s="1028"/>
      <c r="T1676" s="1028"/>
      <c r="U1676" s="1028"/>
      <c r="V1676" s="1028"/>
      <c r="W1676" s="1028"/>
      <c r="X1676" s="1028"/>
      <c r="Y1676" s="1028"/>
      <c r="Z1676" s="1028"/>
    </row>
    <row r="1677" spans="1:26" s="1002" customFormat="1" ht="15.75">
      <c r="A1677" s="1023">
        <v>23</v>
      </c>
      <c r="B1677" s="1024">
        <v>1.8</v>
      </c>
      <c r="C1677" s="1025">
        <v>0.3</v>
      </c>
      <c r="D1677" s="1025">
        <v>0</v>
      </c>
      <c r="E1677" s="1025">
        <v>0.1</v>
      </c>
      <c r="F1677" s="1025"/>
      <c r="G1677" s="1025">
        <v>40.4</v>
      </c>
      <c r="H1677" s="1025"/>
      <c r="I1677" s="1025"/>
      <c r="J1677" s="1025"/>
      <c r="K1677" s="1025"/>
      <c r="L1677" s="1025"/>
      <c r="M1677" s="1026"/>
      <c r="N1677" s="1001"/>
      <c r="O1677" s="1001"/>
      <c r="P1677" s="1001"/>
      <c r="Q1677" s="1001"/>
      <c r="R1677" s="1001"/>
      <c r="S1677" s="1001"/>
      <c r="T1677" s="1001"/>
      <c r="U1677" s="1001"/>
      <c r="V1677" s="1001"/>
      <c r="W1677" s="1001"/>
      <c r="X1677" s="1001"/>
      <c r="Y1677" s="1001"/>
      <c r="Z1677" s="1001"/>
    </row>
    <row r="1678" spans="1:26" s="1002" customFormat="1" ht="15.75">
      <c r="A1678" s="1023">
        <v>24</v>
      </c>
      <c r="B1678" s="1024">
        <v>0.7</v>
      </c>
      <c r="C1678" s="1025"/>
      <c r="D1678" s="1025">
        <v>0.6</v>
      </c>
      <c r="E1678" s="1025">
        <v>0</v>
      </c>
      <c r="F1678" s="1025"/>
      <c r="G1678" s="1025"/>
      <c r="H1678" s="1025"/>
      <c r="I1678" s="1025"/>
      <c r="J1678" s="1025">
        <v>0</v>
      </c>
      <c r="K1678" s="1025"/>
      <c r="L1678" s="1025"/>
      <c r="M1678" s="1026"/>
      <c r="N1678" s="1001"/>
      <c r="O1678" s="1001"/>
      <c r="P1678" s="1001"/>
      <c r="Q1678" s="1001"/>
      <c r="R1678" s="1001"/>
      <c r="S1678" s="1001"/>
      <c r="T1678" s="1001"/>
      <c r="U1678" s="1001"/>
      <c r="V1678" s="1001"/>
      <c r="W1678" s="1001"/>
      <c r="X1678" s="1001"/>
      <c r="Y1678" s="1001"/>
      <c r="Z1678" s="1001"/>
    </row>
    <row r="1679" spans="1:26" s="1002" customFormat="1" ht="15.75">
      <c r="A1679" s="1023">
        <v>25</v>
      </c>
      <c r="B1679" s="1024"/>
      <c r="C1679" s="1025">
        <v>0.5</v>
      </c>
      <c r="D1679" s="1025">
        <v>29.4</v>
      </c>
      <c r="E1679" s="1025">
        <v>4.9000000000000004</v>
      </c>
      <c r="F1679" s="1025"/>
      <c r="G1679" s="1025">
        <v>0</v>
      </c>
      <c r="H1679" s="1025">
        <v>9</v>
      </c>
      <c r="I1679" s="1025"/>
      <c r="J1679" s="1025">
        <v>38.9</v>
      </c>
      <c r="K1679" s="1025">
        <v>0</v>
      </c>
      <c r="L1679" s="1025"/>
      <c r="M1679" s="1026">
        <v>0</v>
      </c>
      <c r="N1679" s="1001"/>
      <c r="O1679" s="1001"/>
      <c r="P1679" s="1001"/>
      <c r="Q1679" s="1001"/>
      <c r="R1679" s="1001"/>
      <c r="S1679" s="1001"/>
      <c r="T1679" s="1001"/>
      <c r="U1679" s="1001"/>
      <c r="V1679" s="1001"/>
      <c r="W1679" s="1001"/>
      <c r="X1679" s="1001"/>
      <c r="Y1679" s="1001"/>
      <c r="Z1679" s="1001"/>
    </row>
    <row r="1680" spans="1:26" s="1002" customFormat="1" ht="15.75">
      <c r="A1680" s="1023">
        <v>26</v>
      </c>
      <c r="B1680" s="1024">
        <v>0.8</v>
      </c>
      <c r="C1680" s="1025">
        <v>0.4</v>
      </c>
      <c r="D1680" s="1025">
        <v>1</v>
      </c>
      <c r="E1680" s="1025"/>
      <c r="F1680" s="1025"/>
      <c r="G1680" s="1025">
        <v>9.1999999999999993</v>
      </c>
      <c r="H1680" s="1025">
        <v>18.3</v>
      </c>
      <c r="I1680" s="1025"/>
      <c r="J1680" s="1025">
        <v>0.1</v>
      </c>
      <c r="K1680" s="1025"/>
      <c r="L1680" s="1025"/>
      <c r="M1680" s="1026">
        <v>0</v>
      </c>
      <c r="N1680" s="1001"/>
      <c r="O1680" s="1001"/>
      <c r="P1680" s="1001"/>
      <c r="Q1680" s="1001"/>
      <c r="R1680" s="1001"/>
      <c r="S1680" s="1001"/>
      <c r="T1680" s="1001"/>
      <c r="U1680" s="1001"/>
      <c r="V1680" s="1001"/>
      <c r="W1680" s="1001"/>
      <c r="X1680" s="1001"/>
      <c r="Y1680" s="1001"/>
      <c r="Z1680" s="1001"/>
    </row>
    <row r="1681" spans="1:26" s="1002" customFormat="1" ht="15.75">
      <c r="A1681" s="1023">
        <v>27</v>
      </c>
      <c r="B1681" s="1024"/>
      <c r="C1681" s="1025">
        <v>0.3</v>
      </c>
      <c r="D1681" s="1025">
        <v>2.2000000000000002</v>
      </c>
      <c r="E1681" s="1025"/>
      <c r="F1681" s="1025">
        <v>0</v>
      </c>
      <c r="G1681" s="1025">
        <v>0.1</v>
      </c>
      <c r="H1681" s="1025"/>
      <c r="I1681" s="1025"/>
      <c r="J1681" s="1025"/>
      <c r="K1681" s="1025">
        <v>0.1</v>
      </c>
      <c r="L1681" s="1025">
        <v>0</v>
      </c>
      <c r="M1681" s="1026"/>
      <c r="N1681" s="1001"/>
      <c r="O1681" s="1001"/>
      <c r="P1681" s="1001"/>
      <c r="Q1681" s="1001"/>
      <c r="R1681" s="1001"/>
      <c r="S1681" s="1001"/>
      <c r="T1681" s="1001"/>
      <c r="U1681" s="1001"/>
      <c r="V1681" s="1001"/>
      <c r="W1681" s="1001"/>
      <c r="X1681" s="1001"/>
      <c r="Y1681" s="1001"/>
      <c r="Z1681" s="1001"/>
    </row>
    <row r="1682" spans="1:26" s="1002" customFormat="1" ht="15.75">
      <c r="A1682" s="1023">
        <v>28</v>
      </c>
      <c r="B1682" s="1024">
        <v>0</v>
      </c>
      <c r="C1682" s="1025">
        <v>0.4</v>
      </c>
      <c r="D1682" s="1025">
        <v>0.3</v>
      </c>
      <c r="E1682" s="1025">
        <v>0.3</v>
      </c>
      <c r="F1682" s="1025"/>
      <c r="G1682" s="1025"/>
      <c r="H1682" s="1025">
        <v>2.2000000000000002</v>
      </c>
      <c r="I1682" s="1025"/>
      <c r="J1682" s="1025"/>
      <c r="K1682" s="1025"/>
      <c r="L1682" s="1025"/>
      <c r="M1682" s="1026">
        <v>0</v>
      </c>
      <c r="N1682" s="1001"/>
      <c r="O1682" s="1001"/>
      <c r="P1682" s="1001"/>
      <c r="Q1682" s="1001"/>
      <c r="R1682" s="1001"/>
      <c r="S1682" s="1001"/>
      <c r="T1682" s="1001"/>
      <c r="U1682" s="1001"/>
      <c r="V1682" s="1001"/>
      <c r="W1682" s="1001"/>
      <c r="X1682" s="1001"/>
      <c r="Y1682" s="1001"/>
      <c r="Z1682" s="1001"/>
    </row>
    <row r="1683" spans="1:26" s="1002" customFormat="1" ht="15.75">
      <c r="A1683" s="1023">
        <v>29</v>
      </c>
      <c r="B1683" s="1024">
        <v>1.6</v>
      </c>
      <c r="C1683" s="1025"/>
      <c r="D1683" s="1025">
        <v>0</v>
      </c>
      <c r="E1683" s="1025">
        <v>11</v>
      </c>
      <c r="F1683" s="1025">
        <v>33.700000000000003</v>
      </c>
      <c r="G1683" s="1025">
        <v>5.8</v>
      </c>
      <c r="H1683" s="1025">
        <v>52.3</v>
      </c>
      <c r="I1683" s="1025"/>
      <c r="J1683" s="1025">
        <v>0</v>
      </c>
      <c r="K1683" s="1025">
        <v>13.1</v>
      </c>
      <c r="L1683" s="1025"/>
      <c r="M1683" s="1026">
        <v>0</v>
      </c>
      <c r="N1683" s="1001"/>
      <c r="O1683" s="1001"/>
      <c r="P1683" s="1001"/>
      <c r="Q1683" s="1001"/>
      <c r="R1683" s="1001"/>
      <c r="S1683" s="1001"/>
      <c r="T1683" s="1001"/>
      <c r="U1683" s="1001"/>
      <c r="V1683" s="1001"/>
      <c r="W1683" s="1001"/>
      <c r="X1683" s="1001"/>
      <c r="Y1683" s="1001"/>
      <c r="Z1683" s="1001"/>
    </row>
    <row r="1684" spans="1:26" s="1002" customFormat="1" ht="15.75">
      <c r="A1684" s="1023">
        <v>30</v>
      </c>
      <c r="B1684" s="1024"/>
      <c r="C1684" s="1025"/>
      <c r="D1684" s="1025">
        <v>0.8</v>
      </c>
      <c r="E1684" s="1025">
        <v>1.2</v>
      </c>
      <c r="F1684" s="1025">
        <v>0</v>
      </c>
      <c r="G1684" s="1025">
        <v>51.3</v>
      </c>
      <c r="H1684" s="1025">
        <v>19.8</v>
      </c>
      <c r="I1684" s="1025">
        <v>0</v>
      </c>
      <c r="J1684" s="1025">
        <v>4.5</v>
      </c>
      <c r="K1684" s="1025"/>
      <c r="L1684" s="1025"/>
      <c r="M1684" s="1026">
        <v>1.1000000000000001</v>
      </c>
      <c r="N1684" s="1001"/>
      <c r="O1684" s="1001"/>
      <c r="P1684" s="1001"/>
      <c r="Q1684" s="1001"/>
      <c r="R1684" s="1001"/>
      <c r="S1684" s="1001"/>
      <c r="T1684" s="1001"/>
      <c r="U1684" s="1001"/>
      <c r="V1684" s="1001"/>
      <c r="W1684" s="1001"/>
      <c r="X1684" s="1001"/>
      <c r="Y1684" s="1001"/>
      <c r="Z1684" s="1001"/>
    </row>
    <row r="1685" spans="1:26" s="1002" customFormat="1" ht="15.75">
      <c r="A1685" s="1029">
        <v>31</v>
      </c>
      <c r="B1685" s="1030"/>
      <c r="C1685" s="1031"/>
      <c r="D1685" s="1031">
        <v>1</v>
      </c>
      <c r="E1685" s="1031"/>
      <c r="F1685" s="1031"/>
      <c r="G1685" s="1031"/>
      <c r="H1685" s="1031">
        <v>26.4</v>
      </c>
      <c r="I1685" s="1031">
        <v>8.8000000000000007</v>
      </c>
      <c r="J1685" s="1031"/>
      <c r="K1685" s="1031"/>
      <c r="L1685" s="1031"/>
      <c r="M1685" s="1032">
        <v>1.8</v>
      </c>
      <c r="N1685" s="1001"/>
      <c r="O1685" s="1001"/>
      <c r="P1685" s="1001"/>
      <c r="Q1685" s="1001"/>
      <c r="R1685" s="1001"/>
      <c r="S1685" s="1001"/>
      <c r="T1685" s="1001"/>
      <c r="U1685" s="1001"/>
      <c r="V1685" s="1001"/>
      <c r="W1685" s="1001"/>
      <c r="X1685" s="1001"/>
      <c r="Y1685" s="1001"/>
      <c r="Z1685" s="1001"/>
    </row>
    <row r="1686" spans="1:26" s="554" customFormat="1" ht="17.850000000000001" customHeight="1">
      <c r="A1686" s="550" t="s">
        <v>60</v>
      </c>
      <c r="B1686" s="551">
        <f t="shared" ref="B1686:M1686" si="40">SUM(B1655:B1685)</f>
        <v>4.9000000000000004</v>
      </c>
      <c r="C1686" s="552">
        <f t="shared" si="40"/>
        <v>8</v>
      </c>
      <c r="D1686" s="552">
        <f t="shared" si="40"/>
        <v>49.099999999999994</v>
      </c>
      <c r="E1686" s="552">
        <f t="shared" si="40"/>
        <v>74.3</v>
      </c>
      <c r="F1686" s="552">
        <f t="shared" si="40"/>
        <v>229</v>
      </c>
      <c r="G1686" s="552">
        <f t="shared" si="40"/>
        <v>242.39999999999998</v>
      </c>
      <c r="H1686" s="552">
        <f t="shared" si="40"/>
        <v>550.49999999999989</v>
      </c>
      <c r="I1686" s="552">
        <f t="shared" si="40"/>
        <v>215.7</v>
      </c>
      <c r="J1686" s="552">
        <f t="shared" si="40"/>
        <v>154.6</v>
      </c>
      <c r="K1686" s="552">
        <f t="shared" si="40"/>
        <v>78.799999999999983</v>
      </c>
      <c r="L1686" s="552">
        <f t="shared" si="40"/>
        <v>1.2</v>
      </c>
      <c r="M1686" s="553">
        <f t="shared" si="40"/>
        <v>3.6</v>
      </c>
    </row>
    <row r="1687" spans="1:26" s="554" customFormat="1" ht="17.850000000000001" customHeight="1">
      <c r="A1687" s="555" t="s">
        <v>84</v>
      </c>
      <c r="B1687" s="556">
        <f t="shared" ref="B1687:M1687" si="41">MAX(B1655:B1685)</f>
        <v>1.8</v>
      </c>
      <c r="C1687" s="557">
        <f t="shared" si="41"/>
        <v>2.4</v>
      </c>
      <c r="D1687" s="557">
        <f t="shared" si="41"/>
        <v>29.4</v>
      </c>
      <c r="E1687" s="557">
        <f t="shared" si="41"/>
        <v>25.2</v>
      </c>
      <c r="F1687" s="557">
        <f t="shared" si="41"/>
        <v>80.599999999999994</v>
      </c>
      <c r="G1687" s="557">
        <f t="shared" si="41"/>
        <v>51.3</v>
      </c>
      <c r="H1687" s="557">
        <f t="shared" si="41"/>
        <v>119.2</v>
      </c>
      <c r="I1687" s="557">
        <f t="shared" si="41"/>
        <v>43.1</v>
      </c>
      <c r="J1687" s="557">
        <f t="shared" si="41"/>
        <v>38.9</v>
      </c>
      <c r="K1687" s="557">
        <f t="shared" si="41"/>
        <v>40.9</v>
      </c>
      <c r="L1687" s="557">
        <f t="shared" si="41"/>
        <v>1.2</v>
      </c>
      <c r="M1687" s="558">
        <f t="shared" si="41"/>
        <v>1.8</v>
      </c>
    </row>
    <row r="1688" spans="1:26" s="554" customFormat="1" ht="17.850000000000001" customHeight="1">
      <c r="A1688" s="555" t="s">
        <v>59</v>
      </c>
      <c r="B1688" s="559">
        <f t="shared" ref="B1688:M1688" si="42">MATCH(B1687,(B1655:B1685),0)</f>
        <v>23</v>
      </c>
      <c r="C1688" s="560">
        <f t="shared" si="42"/>
        <v>4</v>
      </c>
      <c r="D1688" s="560">
        <f t="shared" si="42"/>
        <v>25</v>
      </c>
      <c r="E1688" s="560">
        <f t="shared" si="42"/>
        <v>14</v>
      </c>
      <c r="F1688" s="560">
        <f t="shared" si="42"/>
        <v>8</v>
      </c>
      <c r="G1688" s="560">
        <f t="shared" si="42"/>
        <v>30</v>
      </c>
      <c r="H1688" s="560">
        <f t="shared" si="42"/>
        <v>17</v>
      </c>
      <c r="I1688" s="560">
        <f t="shared" si="42"/>
        <v>16</v>
      </c>
      <c r="J1688" s="560">
        <f t="shared" si="42"/>
        <v>25</v>
      </c>
      <c r="K1688" s="560">
        <f t="shared" si="42"/>
        <v>20</v>
      </c>
      <c r="L1688" s="560">
        <f t="shared" si="42"/>
        <v>16</v>
      </c>
      <c r="M1688" s="561">
        <f t="shared" si="42"/>
        <v>31</v>
      </c>
    </row>
    <row r="1689" spans="1:26" s="554" customFormat="1" ht="17.850000000000001" customHeight="1">
      <c r="A1689" s="562" t="s">
        <v>86</v>
      </c>
      <c r="B1689" s="563">
        <f t="shared" ref="B1689:M1689" si="43">COUNTIF(B1655:B1685, "&gt;0.0")</f>
        <v>4</v>
      </c>
      <c r="C1689" s="564">
        <f t="shared" si="43"/>
        <v>10</v>
      </c>
      <c r="D1689" s="564">
        <f t="shared" si="43"/>
        <v>17</v>
      </c>
      <c r="E1689" s="564">
        <f t="shared" si="43"/>
        <v>15</v>
      </c>
      <c r="F1689" s="564">
        <f t="shared" si="43"/>
        <v>16</v>
      </c>
      <c r="G1689" s="564">
        <f t="shared" si="43"/>
        <v>15</v>
      </c>
      <c r="H1689" s="564">
        <f t="shared" si="43"/>
        <v>18</v>
      </c>
      <c r="I1689" s="564">
        <f t="shared" si="43"/>
        <v>12</v>
      </c>
      <c r="J1689" s="564">
        <f t="shared" si="43"/>
        <v>10</v>
      </c>
      <c r="K1689" s="564">
        <f t="shared" si="43"/>
        <v>9</v>
      </c>
      <c r="L1689" s="564">
        <f t="shared" si="43"/>
        <v>1</v>
      </c>
      <c r="M1689" s="565">
        <f t="shared" si="43"/>
        <v>5</v>
      </c>
    </row>
    <row r="1690" spans="1:26" s="554" customFormat="1" ht="17.850000000000001" customHeight="1">
      <c r="A1690" s="566" t="s">
        <v>62</v>
      </c>
      <c r="B1690" s="567" t="s">
        <v>87</v>
      </c>
      <c r="C1690" s="567"/>
      <c r="D1690" s="567"/>
      <c r="E1690" s="567"/>
      <c r="F1690" s="568">
        <f>MAX(B1687:M1687)</f>
        <v>119.2</v>
      </c>
      <c r="G1690" s="569" t="s">
        <v>85</v>
      </c>
      <c r="H1690" s="570" t="s">
        <v>59</v>
      </c>
      <c r="I1690" s="571">
        <f>HLOOKUP(F1690,B1687:M1688,2,FALSE)</f>
        <v>17</v>
      </c>
      <c r="J1690" s="571" t="s">
        <v>64</v>
      </c>
      <c r="K1690" s="572" t="str">
        <f>MID("I   II  III IV  V   VI  VII VIII IX  X   XI  XII ",(MATCH(F1690,B1687:M1687,0)-1)*4+1,4)</f>
        <v xml:space="preserve">VII </v>
      </c>
      <c r="L1690" s="567"/>
      <c r="M1690" s="573"/>
    </row>
    <row r="1691" spans="1:26" s="554" customFormat="1" ht="17.850000000000001" customHeight="1">
      <c r="A1691" s="574" t="s">
        <v>65</v>
      </c>
      <c r="B1691" s="575" t="s">
        <v>88</v>
      </c>
      <c r="C1691" s="576"/>
      <c r="D1691" s="576"/>
      <c r="E1691" s="575"/>
      <c r="F1691" s="577">
        <f>SUM(B1655:M1685)</f>
        <v>1612.0999999999995</v>
      </c>
      <c r="G1691" s="578" t="s">
        <v>85</v>
      </c>
      <c r="H1691" s="579" t="s">
        <v>89</v>
      </c>
      <c r="I1691" s="575"/>
      <c r="J1691" s="580"/>
      <c r="K1691" s="581">
        <f>SUM(B1689:M1689)</f>
        <v>132</v>
      </c>
      <c r="L1691" s="575" t="s">
        <v>90</v>
      </c>
      <c r="M1691" s="582"/>
    </row>
    <row r="1692" spans="1:26">
      <c r="A1692"/>
      <c r="B1692"/>
      <c r="C1692"/>
      <c r="D1692"/>
      <c r="E1692"/>
      <c r="F1692"/>
      <c r="G1692"/>
      <c r="H1692"/>
      <c r="I1692"/>
      <c r="J1692"/>
      <c r="K1692"/>
      <c r="L1692"/>
      <c r="M1692"/>
    </row>
    <row r="1693" spans="1:26" s="522" customFormat="1" ht="17.850000000000001" customHeight="1">
      <c r="A1693" s="583" t="s">
        <v>91</v>
      </c>
      <c r="B1693" s="183"/>
      <c r="C1693" s="183"/>
      <c r="D1693" s="183"/>
      <c r="E1693" s="183"/>
      <c r="F1693" s="183"/>
      <c r="G1693" s="183"/>
      <c r="H1693" s="183"/>
      <c r="I1693" s="183"/>
      <c r="J1693" s="183"/>
      <c r="K1693" s="454" t="s">
        <v>76</v>
      </c>
      <c r="L1693" s="520"/>
      <c r="M1693" s="521"/>
    </row>
    <row r="1694" spans="1:26" s="522" customFormat="1" ht="17.850000000000001" customHeight="1">
      <c r="A1694" s="583" t="s">
        <v>92</v>
      </c>
      <c r="B1694" s="524"/>
      <c r="C1694" s="524"/>
      <c r="D1694" s="525"/>
      <c r="E1694" s="526" t="s">
        <v>81</v>
      </c>
      <c r="F1694" s="526"/>
      <c r="G1694" s="526"/>
      <c r="H1694" s="526"/>
      <c r="I1694" s="525"/>
      <c r="J1694" s="525"/>
      <c r="K1694" s="454" t="s">
        <v>77</v>
      </c>
      <c r="L1694" s="527"/>
      <c r="M1694" s="528"/>
    </row>
    <row r="1695" spans="1:26" s="522" customFormat="1" ht="17.850000000000001" customHeight="1">
      <c r="A1695" s="529"/>
      <c r="B1695" s="530"/>
      <c r="C1695" s="531"/>
      <c r="D1695" s="536"/>
      <c r="E1695" s="533"/>
      <c r="F1695" s="534" t="s">
        <v>20</v>
      </c>
      <c r="G1695" s="535">
        <v>2010</v>
      </c>
      <c r="H1695" s="533"/>
      <c r="I1695" s="536"/>
      <c r="J1695" s="536"/>
      <c r="K1695" s="537" t="s">
        <v>83</v>
      </c>
      <c r="L1695" s="527"/>
      <c r="M1695" s="528"/>
    </row>
    <row r="1696" spans="1:26" s="522" customFormat="1" ht="17.850000000000001" customHeight="1">
      <c r="A1696" s="584" t="s">
        <v>16</v>
      </c>
      <c r="B1696" s="585" t="s">
        <v>2</v>
      </c>
      <c r="C1696" s="539" t="s">
        <v>3</v>
      </c>
      <c r="D1696" s="539" t="s">
        <v>4</v>
      </c>
      <c r="E1696" s="539" t="s">
        <v>5</v>
      </c>
      <c r="F1696" s="539" t="s">
        <v>6</v>
      </c>
      <c r="G1696" s="539" t="s">
        <v>7</v>
      </c>
      <c r="H1696" s="539" t="s">
        <v>8</v>
      </c>
      <c r="I1696" s="539" t="s">
        <v>9</v>
      </c>
      <c r="J1696" s="539" t="s">
        <v>10</v>
      </c>
      <c r="K1696" s="539" t="s">
        <v>11</v>
      </c>
      <c r="L1696" s="539" t="s">
        <v>12</v>
      </c>
      <c r="M1696" s="540" t="s">
        <v>13</v>
      </c>
    </row>
    <row r="1697" spans="1:16" s="522" customFormat="1" ht="17.850000000000001" customHeight="1">
      <c r="A1697" s="586">
        <v>1</v>
      </c>
      <c r="B1697" s="587">
        <v>1.3</v>
      </c>
      <c r="C1697" s="588"/>
      <c r="D1697" s="588">
        <v>0.2</v>
      </c>
      <c r="E1697" s="588">
        <v>1.8</v>
      </c>
      <c r="F1697" s="588"/>
      <c r="G1697" s="588"/>
      <c r="H1697" s="588">
        <v>0.4</v>
      </c>
      <c r="I1697" s="588"/>
      <c r="J1697" s="588"/>
      <c r="K1697" s="588"/>
      <c r="L1697" s="588"/>
      <c r="M1697" s="589"/>
      <c r="P1697" s="522">
        <v>10</v>
      </c>
    </row>
    <row r="1698" spans="1:16" s="522" customFormat="1" ht="17.850000000000001" customHeight="1">
      <c r="A1698" s="590">
        <v>2</v>
      </c>
      <c r="B1698" s="591">
        <v>0.7</v>
      </c>
      <c r="C1698" s="592"/>
      <c r="D1698" s="592"/>
      <c r="E1698" s="592">
        <v>2.7</v>
      </c>
      <c r="F1698" s="592">
        <v>20.100000000000001</v>
      </c>
      <c r="G1698" s="592">
        <v>2.4</v>
      </c>
      <c r="H1698" s="592"/>
      <c r="I1698" s="592">
        <v>11.4</v>
      </c>
      <c r="J1698" s="592"/>
      <c r="K1698" s="592"/>
      <c r="L1698" s="592"/>
      <c r="M1698" s="593"/>
    </row>
    <row r="1699" spans="1:16" s="522" customFormat="1" ht="17.850000000000001" customHeight="1">
      <c r="A1699" s="590">
        <v>3</v>
      </c>
      <c r="B1699" s="591"/>
      <c r="C1699" s="592"/>
      <c r="D1699" s="592"/>
      <c r="E1699" s="592">
        <v>0.9</v>
      </c>
      <c r="F1699" s="592"/>
      <c r="G1699" s="592"/>
      <c r="H1699" s="592"/>
      <c r="I1699" s="592">
        <v>7.7</v>
      </c>
      <c r="J1699" s="592"/>
      <c r="K1699" s="592"/>
      <c r="L1699" s="592"/>
      <c r="M1699" s="593"/>
    </row>
    <row r="1700" spans="1:16" s="522" customFormat="1" ht="17.850000000000001" customHeight="1">
      <c r="A1700" s="590">
        <v>4</v>
      </c>
      <c r="B1700" s="591"/>
      <c r="C1700" s="592"/>
      <c r="D1700" s="592"/>
      <c r="E1700" s="592">
        <v>1.5</v>
      </c>
      <c r="F1700" s="592"/>
      <c r="G1700" s="592"/>
      <c r="H1700" s="592"/>
      <c r="I1700" s="592"/>
      <c r="J1700" s="592"/>
      <c r="K1700" s="592"/>
      <c r="L1700" s="592"/>
      <c r="M1700" s="593"/>
    </row>
    <row r="1701" spans="1:16" s="522" customFormat="1" ht="17.850000000000001" customHeight="1">
      <c r="A1701" s="590">
        <v>5</v>
      </c>
      <c r="B1701" s="591"/>
      <c r="C1701" s="592"/>
      <c r="D1701" s="592"/>
      <c r="E1701" s="592">
        <v>2.2000000000000002</v>
      </c>
      <c r="F1701" s="592"/>
      <c r="G1701" s="592"/>
      <c r="H1701" s="592"/>
      <c r="I1701" s="592"/>
      <c r="J1701" s="592"/>
      <c r="K1701" s="592">
        <v>3.6</v>
      </c>
      <c r="L1701" s="592"/>
      <c r="M1701" s="593"/>
    </row>
    <row r="1702" spans="1:16" s="522" customFormat="1" ht="17.850000000000001" customHeight="1">
      <c r="A1702" s="590">
        <v>6</v>
      </c>
      <c r="B1702" s="591">
        <v>0.2</v>
      </c>
      <c r="C1702" s="592">
        <v>0.1</v>
      </c>
      <c r="D1702" s="592"/>
      <c r="E1702" s="592">
        <v>0.6</v>
      </c>
      <c r="F1702" s="592"/>
      <c r="G1702" s="592"/>
      <c r="H1702" s="592"/>
      <c r="I1702" s="592"/>
      <c r="J1702" s="592"/>
      <c r="K1702" s="592"/>
      <c r="L1702" s="592"/>
      <c r="M1702" s="593"/>
    </row>
    <row r="1703" spans="1:16" s="522" customFormat="1" ht="17.850000000000001" customHeight="1">
      <c r="A1703" s="590">
        <v>7</v>
      </c>
      <c r="B1703" s="591">
        <v>2.7</v>
      </c>
      <c r="C1703" s="592"/>
      <c r="D1703" s="592"/>
      <c r="E1703" s="592">
        <v>3</v>
      </c>
      <c r="F1703" s="592"/>
      <c r="G1703" s="592">
        <v>55.6</v>
      </c>
      <c r="H1703" s="592"/>
      <c r="I1703" s="592">
        <v>36.4</v>
      </c>
      <c r="J1703" s="592">
        <v>2.2999999999999998</v>
      </c>
      <c r="K1703" s="592"/>
      <c r="L1703" s="592"/>
      <c r="M1703" s="593"/>
    </row>
    <row r="1704" spans="1:16" s="522" customFormat="1" ht="17.850000000000001" customHeight="1">
      <c r="A1704" s="590">
        <v>8</v>
      </c>
      <c r="B1704" s="591">
        <v>0.3</v>
      </c>
      <c r="C1704" s="592"/>
      <c r="D1704" s="592">
        <v>1.5</v>
      </c>
      <c r="E1704" s="592">
        <v>0.6</v>
      </c>
      <c r="F1704" s="592"/>
      <c r="G1704" s="592">
        <v>3.7</v>
      </c>
      <c r="H1704" s="592">
        <v>24.1</v>
      </c>
      <c r="I1704" s="592"/>
      <c r="J1704" s="592">
        <v>4.0999999999999996</v>
      </c>
      <c r="K1704" s="592"/>
      <c r="L1704" s="592"/>
      <c r="M1704" s="593"/>
    </row>
    <row r="1705" spans="1:16" s="522" customFormat="1" ht="17.850000000000001" customHeight="1">
      <c r="A1705" s="590">
        <v>9</v>
      </c>
      <c r="B1705" s="591"/>
      <c r="C1705" s="592"/>
      <c r="D1705" s="592"/>
      <c r="E1705" s="592"/>
      <c r="F1705" s="592"/>
      <c r="G1705" s="592"/>
      <c r="H1705" s="592">
        <v>0.1</v>
      </c>
      <c r="I1705" s="592">
        <v>0.2</v>
      </c>
      <c r="J1705" s="592"/>
      <c r="K1705" s="592"/>
      <c r="L1705" s="592"/>
      <c r="M1705" s="593"/>
    </row>
    <row r="1706" spans="1:16" s="522" customFormat="1" ht="17.850000000000001" customHeight="1">
      <c r="A1706" s="590">
        <v>10</v>
      </c>
      <c r="B1706" s="591"/>
      <c r="C1706" s="592"/>
      <c r="D1706" s="592"/>
      <c r="E1706" s="592"/>
      <c r="F1706" s="592">
        <v>23.9</v>
      </c>
      <c r="G1706" s="592"/>
      <c r="H1706" s="592">
        <v>0.3</v>
      </c>
      <c r="I1706" s="592"/>
      <c r="J1706" s="592"/>
      <c r="K1706" s="592"/>
      <c r="L1706" s="592"/>
      <c r="M1706" s="593"/>
    </row>
    <row r="1707" spans="1:16" s="522" customFormat="1" ht="17.850000000000001" customHeight="1">
      <c r="A1707" s="590">
        <v>11</v>
      </c>
      <c r="B1707" s="591"/>
      <c r="C1707" s="592"/>
      <c r="D1707" s="592"/>
      <c r="E1707" s="592"/>
      <c r="F1707" s="592">
        <v>2.5</v>
      </c>
      <c r="G1707" s="592">
        <v>0.6</v>
      </c>
      <c r="H1707" s="592">
        <v>25.5</v>
      </c>
      <c r="I1707" s="592">
        <v>1</v>
      </c>
      <c r="J1707" s="592"/>
      <c r="K1707" s="592">
        <v>0.3</v>
      </c>
      <c r="L1707" s="592"/>
      <c r="M1707" s="593">
        <v>4.7</v>
      </c>
    </row>
    <row r="1708" spans="1:16" s="522" customFormat="1" ht="17.850000000000001" customHeight="1">
      <c r="A1708" s="590">
        <v>12</v>
      </c>
      <c r="B1708" s="591"/>
      <c r="C1708" s="592"/>
      <c r="D1708" s="592"/>
      <c r="E1708" s="592"/>
      <c r="F1708" s="592"/>
      <c r="G1708" s="592">
        <v>0.7</v>
      </c>
      <c r="H1708" s="592"/>
      <c r="I1708" s="592">
        <v>4.5</v>
      </c>
      <c r="J1708" s="592"/>
      <c r="K1708" s="592"/>
      <c r="L1708" s="592"/>
      <c r="M1708" s="593"/>
    </row>
    <row r="1709" spans="1:16" s="522" customFormat="1" ht="17.850000000000001" customHeight="1">
      <c r="A1709" s="590">
        <v>13</v>
      </c>
      <c r="B1709" s="591"/>
      <c r="C1709" s="592"/>
      <c r="D1709" s="592">
        <v>0.3</v>
      </c>
      <c r="E1709" s="592"/>
      <c r="F1709" s="592"/>
      <c r="G1709" s="592">
        <v>32.200000000000003</v>
      </c>
      <c r="H1709" s="592">
        <v>121.8</v>
      </c>
      <c r="I1709" s="592">
        <v>5.5</v>
      </c>
      <c r="J1709" s="592">
        <v>2.2000000000000002</v>
      </c>
      <c r="K1709" s="592">
        <v>2.2999999999999998</v>
      </c>
      <c r="L1709" s="592"/>
      <c r="M1709" s="593"/>
    </row>
    <row r="1710" spans="1:16" s="522" customFormat="1" ht="17.850000000000001" customHeight="1">
      <c r="A1710" s="590">
        <v>14</v>
      </c>
      <c r="B1710" s="591"/>
      <c r="C1710" s="592">
        <v>1.3</v>
      </c>
      <c r="D1710" s="592"/>
      <c r="E1710" s="592">
        <v>4.0999999999999996</v>
      </c>
      <c r="F1710" s="592"/>
      <c r="G1710" s="592"/>
      <c r="H1710" s="592">
        <v>6.8</v>
      </c>
      <c r="I1710" s="592"/>
      <c r="J1710" s="592">
        <v>18.5</v>
      </c>
      <c r="K1710" s="592">
        <v>0.1</v>
      </c>
      <c r="L1710" s="592"/>
      <c r="M1710" s="593">
        <v>1.4</v>
      </c>
    </row>
    <row r="1711" spans="1:16" s="522" customFormat="1" ht="17.850000000000001" customHeight="1">
      <c r="A1711" s="590">
        <v>15</v>
      </c>
      <c r="B1711" s="591"/>
      <c r="C1711" s="592">
        <v>0.4</v>
      </c>
      <c r="D1711" s="592">
        <v>0.6</v>
      </c>
      <c r="E1711" s="592">
        <v>1.2</v>
      </c>
      <c r="F1711" s="592">
        <v>30.8</v>
      </c>
      <c r="G1711" s="592"/>
      <c r="H1711" s="592"/>
      <c r="I1711" s="592">
        <v>15</v>
      </c>
      <c r="J1711" s="592">
        <v>16.2</v>
      </c>
      <c r="K1711" s="592">
        <v>2.8</v>
      </c>
      <c r="L1711" s="592"/>
      <c r="M1711" s="593">
        <v>0.9</v>
      </c>
    </row>
    <row r="1712" spans="1:16" s="522" customFormat="1" ht="17.850000000000001" customHeight="1">
      <c r="A1712" s="590">
        <v>16</v>
      </c>
      <c r="B1712" s="591">
        <v>8.5</v>
      </c>
      <c r="C1712" s="592"/>
      <c r="D1712" s="592">
        <v>0.8</v>
      </c>
      <c r="E1712" s="592"/>
      <c r="F1712" s="592"/>
      <c r="G1712" s="592"/>
      <c r="H1712" s="592"/>
      <c r="I1712" s="592">
        <v>0.9</v>
      </c>
      <c r="J1712" s="592"/>
      <c r="K1712" s="592">
        <v>9.3000000000000007</v>
      </c>
      <c r="L1712" s="592"/>
      <c r="M1712" s="593">
        <v>1.4</v>
      </c>
    </row>
    <row r="1713" spans="1:13" s="522" customFormat="1" ht="17.850000000000001" customHeight="1">
      <c r="A1713" s="590">
        <v>17</v>
      </c>
      <c r="B1713" s="591"/>
      <c r="C1713" s="592">
        <v>0.5</v>
      </c>
      <c r="D1713" s="592"/>
      <c r="E1713" s="592"/>
      <c r="F1713" s="592"/>
      <c r="G1713" s="592"/>
      <c r="H1713" s="592">
        <v>1.3</v>
      </c>
      <c r="I1713" s="592">
        <v>0.1</v>
      </c>
      <c r="J1713" s="592"/>
      <c r="K1713" s="592">
        <v>4.4000000000000004</v>
      </c>
      <c r="L1713" s="592"/>
      <c r="M1713" s="593"/>
    </row>
    <row r="1714" spans="1:13" s="522" customFormat="1" ht="17.850000000000001" customHeight="1">
      <c r="A1714" s="590">
        <v>18</v>
      </c>
      <c r="B1714" s="591"/>
      <c r="C1714" s="592"/>
      <c r="D1714" s="592">
        <v>0.2</v>
      </c>
      <c r="E1714" s="592"/>
      <c r="F1714" s="592">
        <v>4.8</v>
      </c>
      <c r="G1714" s="592"/>
      <c r="H1714" s="592">
        <v>49.2</v>
      </c>
      <c r="I1714" s="592">
        <v>0.8</v>
      </c>
      <c r="J1714" s="592"/>
      <c r="K1714" s="592">
        <v>2.1</v>
      </c>
      <c r="L1714" s="592"/>
      <c r="M1714" s="593"/>
    </row>
    <row r="1715" spans="1:13" s="522" customFormat="1" ht="17.850000000000001" customHeight="1">
      <c r="A1715" s="590">
        <v>19</v>
      </c>
      <c r="B1715" s="591"/>
      <c r="C1715" s="592">
        <v>5.4</v>
      </c>
      <c r="D1715" s="592"/>
      <c r="E1715" s="592">
        <v>4</v>
      </c>
      <c r="F1715" s="592"/>
      <c r="G1715" s="592"/>
      <c r="H1715" s="592"/>
      <c r="I1715" s="592"/>
      <c r="J1715" s="592"/>
      <c r="K1715" s="592"/>
      <c r="L1715" s="592"/>
      <c r="M1715" s="593"/>
    </row>
    <row r="1716" spans="1:13" s="522" customFormat="1" ht="17.850000000000001" customHeight="1">
      <c r="A1716" s="590">
        <v>20</v>
      </c>
      <c r="B1716" s="591">
        <v>0.2</v>
      </c>
      <c r="C1716" s="592"/>
      <c r="D1716" s="592"/>
      <c r="E1716" s="592">
        <v>0.3</v>
      </c>
      <c r="F1716" s="592"/>
      <c r="G1716" s="592"/>
      <c r="H1716" s="592"/>
      <c r="I1716" s="592">
        <v>0.1</v>
      </c>
      <c r="J1716" s="592"/>
      <c r="K1716" s="592"/>
      <c r="L1716" s="592"/>
      <c r="M1716" s="593">
        <v>0.8</v>
      </c>
    </row>
    <row r="1717" spans="1:13" s="522" customFormat="1" ht="17.850000000000001" customHeight="1">
      <c r="A1717" s="590">
        <v>21</v>
      </c>
      <c r="B1717" s="591">
        <v>27</v>
      </c>
      <c r="C1717" s="592"/>
      <c r="D1717" s="592"/>
      <c r="E1717" s="592">
        <v>12.2</v>
      </c>
      <c r="F1717" s="592">
        <v>12.2</v>
      </c>
      <c r="G1717" s="592">
        <v>56.5</v>
      </c>
      <c r="H1717" s="592">
        <v>0.1</v>
      </c>
      <c r="I1717" s="592">
        <v>3.7</v>
      </c>
      <c r="J1717" s="592"/>
      <c r="K1717" s="592"/>
      <c r="L1717" s="592"/>
      <c r="M1717" s="593">
        <v>1.1000000000000001</v>
      </c>
    </row>
    <row r="1718" spans="1:13" s="522" customFormat="1" ht="17.850000000000001" customHeight="1">
      <c r="A1718" s="590">
        <v>22</v>
      </c>
      <c r="B1718" s="591">
        <v>27.8</v>
      </c>
      <c r="C1718" s="592">
        <v>0.3</v>
      </c>
      <c r="D1718" s="592">
        <v>0.1</v>
      </c>
      <c r="E1718" s="592">
        <v>6.8</v>
      </c>
      <c r="F1718" s="592"/>
      <c r="G1718" s="592">
        <v>10.8</v>
      </c>
      <c r="H1718" s="592">
        <v>5.3</v>
      </c>
      <c r="I1718" s="592">
        <v>5.0999999999999996</v>
      </c>
      <c r="J1718" s="592">
        <v>7.9</v>
      </c>
      <c r="K1718" s="592"/>
      <c r="L1718" s="592"/>
      <c r="M1718" s="593"/>
    </row>
    <row r="1719" spans="1:13" s="522" customFormat="1" ht="17.850000000000001" customHeight="1">
      <c r="A1719" s="590">
        <v>23</v>
      </c>
      <c r="B1719" s="591">
        <v>10.1</v>
      </c>
      <c r="C1719" s="592">
        <v>0.1</v>
      </c>
      <c r="D1719" s="592">
        <v>1</v>
      </c>
      <c r="E1719" s="592">
        <v>10.9</v>
      </c>
      <c r="F1719" s="592"/>
      <c r="G1719" s="592"/>
      <c r="H1719" s="592">
        <v>6.6</v>
      </c>
      <c r="I1719" s="592">
        <v>13</v>
      </c>
      <c r="J1719" s="592">
        <v>13.9</v>
      </c>
      <c r="K1719" s="592"/>
      <c r="L1719" s="592">
        <v>0.1</v>
      </c>
      <c r="M1719" s="593"/>
    </row>
    <row r="1720" spans="1:13" s="522" customFormat="1" ht="17.850000000000001" customHeight="1">
      <c r="A1720" s="590">
        <v>24</v>
      </c>
      <c r="B1720" s="591"/>
      <c r="C1720" s="592"/>
      <c r="D1720" s="592"/>
      <c r="E1720" s="592"/>
      <c r="F1720" s="592">
        <v>0.5</v>
      </c>
      <c r="G1720" s="592"/>
      <c r="H1720" s="592">
        <v>0.1</v>
      </c>
      <c r="I1720" s="592">
        <v>22.3</v>
      </c>
      <c r="J1720" s="592">
        <v>0</v>
      </c>
      <c r="K1720" s="592"/>
      <c r="L1720" s="592">
        <v>0.5</v>
      </c>
      <c r="M1720" s="593"/>
    </row>
    <row r="1721" spans="1:13" s="522" customFormat="1" ht="17.850000000000001" customHeight="1">
      <c r="A1721" s="590">
        <v>25</v>
      </c>
      <c r="B1721" s="591">
        <v>0.2</v>
      </c>
      <c r="C1721" s="592"/>
      <c r="D1721" s="592">
        <v>0.6</v>
      </c>
      <c r="E1721" s="592"/>
      <c r="F1721" s="592"/>
      <c r="G1721" s="592"/>
      <c r="H1721" s="592">
        <v>32.1</v>
      </c>
      <c r="I1721" s="592">
        <v>20.3</v>
      </c>
      <c r="J1721" s="592">
        <v>66.099999999999994</v>
      </c>
      <c r="K1721" s="592"/>
      <c r="L1721" s="592"/>
      <c r="M1721" s="593">
        <v>1</v>
      </c>
    </row>
    <row r="1722" spans="1:13" s="522" customFormat="1" ht="17.850000000000001" customHeight="1">
      <c r="A1722" s="590">
        <v>26</v>
      </c>
      <c r="B1722" s="591"/>
      <c r="C1722" s="592"/>
      <c r="D1722" s="592"/>
      <c r="E1722" s="592"/>
      <c r="F1722" s="592"/>
      <c r="G1722" s="592">
        <v>0.2</v>
      </c>
      <c r="H1722" s="592"/>
      <c r="I1722" s="592">
        <v>0.2</v>
      </c>
      <c r="J1722" s="592">
        <v>6.5</v>
      </c>
      <c r="K1722" s="592"/>
      <c r="L1722" s="592"/>
      <c r="M1722" s="593"/>
    </row>
    <row r="1723" spans="1:13" s="522" customFormat="1" ht="17.850000000000001" customHeight="1">
      <c r="A1723" s="590">
        <v>27</v>
      </c>
      <c r="B1723" s="591">
        <v>0.7</v>
      </c>
      <c r="C1723" s="592"/>
      <c r="D1723" s="592"/>
      <c r="E1723" s="592"/>
      <c r="F1723" s="592">
        <v>13</v>
      </c>
      <c r="G1723" s="592"/>
      <c r="H1723" s="592">
        <v>4.2</v>
      </c>
      <c r="I1723" s="592">
        <v>50.7</v>
      </c>
      <c r="J1723" s="592">
        <v>0</v>
      </c>
      <c r="K1723" s="592"/>
      <c r="L1723" s="592"/>
      <c r="M1723" s="593"/>
    </row>
    <row r="1724" spans="1:13" s="522" customFormat="1" ht="17.850000000000001" customHeight="1">
      <c r="A1724" s="590">
        <v>28</v>
      </c>
      <c r="B1724" s="591">
        <v>1.2</v>
      </c>
      <c r="C1724" s="592"/>
      <c r="D1724" s="592"/>
      <c r="E1724" s="592">
        <v>1.7</v>
      </c>
      <c r="F1724" s="592"/>
      <c r="G1724" s="592"/>
      <c r="H1724" s="592">
        <v>2.5</v>
      </c>
      <c r="I1724" s="592">
        <v>74</v>
      </c>
      <c r="J1724" s="592">
        <v>27.5</v>
      </c>
      <c r="K1724" s="592"/>
      <c r="L1724" s="592"/>
      <c r="M1724" s="593"/>
    </row>
    <row r="1725" spans="1:13" s="522" customFormat="1" ht="17.850000000000001" customHeight="1">
      <c r="A1725" s="590">
        <v>29</v>
      </c>
      <c r="B1725" s="591"/>
      <c r="C1725" s="592"/>
      <c r="D1725" s="592"/>
      <c r="E1725" s="592">
        <v>1.1000000000000001</v>
      </c>
      <c r="F1725" s="592">
        <v>41.9</v>
      </c>
      <c r="G1725" s="592">
        <v>11.9</v>
      </c>
      <c r="H1725" s="592"/>
      <c r="I1725" s="592">
        <v>1.5</v>
      </c>
      <c r="J1725" s="592">
        <v>6.6</v>
      </c>
      <c r="K1725" s="592"/>
      <c r="L1725" s="592"/>
      <c r="M1725" s="593">
        <v>0.3</v>
      </c>
    </row>
    <row r="1726" spans="1:13" s="522" customFormat="1" ht="17.850000000000001" customHeight="1">
      <c r="A1726" s="590">
        <v>30</v>
      </c>
      <c r="B1726" s="591"/>
      <c r="C1726" s="592"/>
      <c r="D1726" s="592">
        <v>0.5</v>
      </c>
      <c r="E1726" s="592"/>
      <c r="F1726" s="592"/>
      <c r="G1726" s="592">
        <v>0.8</v>
      </c>
      <c r="H1726" s="592"/>
      <c r="I1726" s="592"/>
      <c r="J1726" s="592"/>
      <c r="K1726" s="592"/>
      <c r="L1726" s="592"/>
      <c r="M1726" s="593"/>
    </row>
    <row r="1727" spans="1:13" s="522" customFormat="1" ht="17.850000000000001" customHeight="1">
      <c r="A1727" s="594">
        <v>31</v>
      </c>
      <c r="B1727" s="595"/>
      <c r="C1727" s="596"/>
      <c r="D1727" s="596"/>
      <c r="E1727" s="596"/>
      <c r="F1727" s="596"/>
      <c r="G1727" s="596"/>
      <c r="H1727" s="596"/>
      <c r="I1727" s="596"/>
      <c r="J1727" s="596"/>
      <c r="K1727" s="596"/>
      <c r="L1727" s="596"/>
      <c r="M1727" s="597"/>
    </row>
    <row r="1728" spans="1:13" s="554" customFormat="1" ht="17.850000000000001" customHeight="1">
      <c r="A1728" s="550" t="s">
        <v>60</v>
      </c>
      <c r="B1728" s="551">
        <f t="shared" ref="B1728:M1728" si="44">SUM(B1697:B1727)</f>
        <v>80.900000000000006</v>
      </c>
      <c r="C1728" s="552">
        <f t="shared" si="44"/>
        <v>8.1000000000000014</v>
      </c>
      <c r="D1728" s="552">
        <f t="shared" si="44"/>
        <v>5.8000000000000007</v>
      </c>
      <c r="E1728" s="552">
        <f t="shared" si="44"/>
        <v>55.599999999999994</v>
      </c>
      <c r="F1728" s="552">
        <f t="shared" si="44"/>
        <v>149.69999999999999</v>
      </c>
      <c r="G1728" s="552">
        <f t="shared" si="44"/>
        <v>175.40000000000003</v>
      </c>
      <c r="H1728" s="552">
        <f t="shared" si="44"/>
        <v>280.39999999999998</v>
      </c>
      <c r="I1728" s="552">
        <f t="shared" si="44"/>
        <v>274.39999999999998</v>
      </c>
      <c r="J1728" s="552">
        <f t="shared" si="44"/>
        <v>171.79999999999998</v>
      </c>
      <c r="K1728" s="552">
        <f t="shared" si="44"/>
        <v>24.9</v>
      </c>
      <c r="L1728" s="552">
        <f t="shared" si="44"/>
        <v>0.6</v>
      </c>
      <c r="M1728" s="553">
        <f t="shared" si="44"/>
        <v>11.600000000000001</v>
      </c>
    </row>
    <row r="1729" spans="1:13" s="554" customFormat="1" ht="17.850000000000001" customHeight="1">
      <c r="A1729" s="555" t="s">
        <v>84</v>
      </c>
      <c r="B1729" s="556">
        <f t="shared" ref="B1729:M1729" si="45">MAX(B1697:B1727)</f>
        <v>27.8</v>
      </c>
      <c r="C1729" s="557">
        <f t="shared" si="45"/>
        <v>5.4</v>
      </c>
      <c r="D1729" s="557">
        <f t="shared" si="45"/>
        <v>1.5</v>
      </c>
      <c r="E1729" s="557">
        <f t="shared" si="45"/>
        <v>12.2</v>
      </c>
      <c r="F1729" s="557">
        <f t="shared" si="45"/>
        <v>41.9</v>
      </c>
      <c r="G1729" s="557">
        <f t="shared" si="45"/>
        <v>56.5</v>
      </c>
      <c r="H1729" s="557">
        <f t="shared" si="45"/>
        <v>121.8</v>
      </c>
      <c r="I1729" s="557">
        <f t="shared" si="45"/>
        <v>74</v>
      </c>
      <c r="J1729" s="557">
        <f t="shared" si="45"/>
        <v>66.099999999999994</v>
      </c>
      <c r="K1729" s="557">
        <f t="shared" si="45"/>
        <v>9.3000000000000007</v>
      </c>
      <c r="L1729" s="557">
        <f t="shared" si="45"/>
        <v>0.5</v>
      </c>
      <c r="M1729" s="558">
        <f t="shared" si="45"/>
        <v>4.7</v>
      </c>
    </row>
    <row r="1730" spans="1:13" s="554" customFormat="1" ht="17.850000000000001" customHeight="1">
      <c r="A1730" s="555" t="s">
        <v>59</v>
      </c>
      <c r="B1730" s="559">
        <f t="shared" ref="B1730:M1730" si="46">MATCH(B1729,(B1697:B1727),0)</f>
        <v>22</v>
      </c>
      <c r="C1730" s="560">
        <f t="shared" si="46"/>
        <v>19</v>
      </c>
      <c r="D1730" s="560">
        <f t="shared" si="46"/>
        <v>8</v>
      </c>
      <c r="E1730" s="560">
        <f t="shared" si="46"/>
        <v>21</v>
      </c>
      <c r="F1730" s="560">
        <f t="shared" si="46"/>
        <v>29</v>
      </c>
      <c r="G1730" s="560">
        <f t="shared" si="46"/>
        <v>21</v>
      </c>
      <c r="H1730" s="560">
        <f t="shared" si="46"/>
        <v>13</v>
      </c>
      <c r="I1730" s="560">
        <f t="shared" si="46"/>
        <v>28</v>
      </c>
      <c r="J1730" s="560">
        <f t="shared" si="46"/>
        <v>25</v>
      </c>
      <c r="K1730" s="560">
        <f t="shared" si="46"/>
        <v>16</v>
      </c>
      <c r="L1730" s="560">
        <f t="shared" si="46"/>
        <v>24</v>
      </c>
      <c r="M1730" s="561">
        <f t="shared" si="46"/>
        <v>11</v>
      </c>
    </row>
    <row r="1731" spans="1:13" s="554" customFormat="1" ht="17.850000000000001" customHeight="1">
      <c r="A1731" s="562" t="s">
        <v>86</v>
      </c>
      <c r="B1731" s="563">
        <f t="shared" ref="B1731:M1731" si="47">COUNTIF(B1697:B1727, "&gt;0.0")</f>
        <v>13</v>
      </c>
      <c r="C1731" s="564">
        <f t="shared" si="47"/>
        <v>7</v>
      </c>
      <c r="D1731" s="564">
        <f t="shared" si="47"/>
        <v>10</v>
      </c>
      <c r="E1731" s="564">
        <f t="shared" si="47"/>
        <v>17</v>
      </c>
      <c r="F1731" s="564">
        <f t="shared" si="47"/>
        <v>9</v>
      </c>
      <c r="G1731" s="564">
        <f t="shared" si="47"/>
        <v>11</v>
      </c>
      <c r="H1731" s="564">
        <f t="shared" si="47"/>
        <v>16</v>
      </c>
      <c r="I1731" s="564">
        <f t="shared" si="47"/>
        <v>21</v>
      </c>
      <c r="J1731" s="564">
        <f t="shared" si="47"/>
        <v>11</v>
      </c>
      <c r="K1731" s="564">
        <f t="shared" si="47"/>
        <v>8</v>
      </c>
      <c r="L1731" s="564">
        <f t="shared" si="47"/>
        <v>2</v>
      </c>
      <c r="M1731" s="565">
        <f t="shared" si="47"/>
        <v>8</v>
      </c>
    </row>
    <row r="1732" spans="1:13" s="554" customFormat="1" ht="17.850000000000001" customHeight="1">
      <c r="A1732" s="566" t="s">
        <v>62</v>
      </c>
      <c r="B1732" s="567" t="s">
        <v>87</v>
      </c>
      <c r="C1732" s="567"/>
      <c r="D1732" s="567"/>
      <c r="E1732" s="567"/>
      <c r="F1732" s="568">
        <f>MAX(B1729:M1729)</f>
        <v>121.8</v>
      </c>
      <c r="G1732" s="569" t="s">
        <v>85</v>
      </c>
      <c r="H1732" s="570" t="s">
        <v>59</v>
      </c>
      <c r="I1732" s="571">
        <f>HLOOKUP(F1732,B1729:M1730,2,FALSE)</f>
        <v>13</v>
      </c>
      <c r="J1732" s="571" t="s">
        <v>64</v>
      </c>
      <c r="K1732" s="572" t="str">
        <f>MID("I   II  III IV  V   VI  VII VIII IX  X   XI  XII ",(MATCH(F1732,B1729:M1729,0)-1)*4+1,4)</f>
        <v xml:space="preserve">VII </v>
      </c>
      <c r="L1732" s="567"/>
      <c r="M1732" s="573"/>
    </row>
    <row r="1733" spans="1:13" s="554" customFormat="1" ht="17.850000000000001" customHeight="1">
      <c r="A1733" s="574" t="s">
        <v>65</v>
      </c>
      <c r="B1733" s="575" t="s">
        <v>88</v>
      </c>
      <c r="C1733" s="576"/>
      <c r="D1733" s="576"/>
      <c r="E1733" s="575"/>
      <c r="F1733" s="577">
        <f>SUM(B1697:M1727)</f>
        <v>1239.2</v>
      </c>
      <c r="G1733" s="578" t="s">
        <v>85</v>
      </c>
      <c r="H1733" s="579" t="s">
        <v>89</v>
      </c>
      <c r="I1733" s="575"/>
      <c r="J1733" s="580"/>
      <c r="K1733" s="581">
        <f>SUM(B1731:M1731)</f>
        <v>133</v>
      </c>
      <c r="L1733" s="575" t="s">
        <v>90</v>
      </c>
      <c r="M1733" s="582"/>
    </row>
    <row r="1734" spans="1:13" s="522" customFormat="1" ht="17.850000000000001" customHeight="1">
      <c r="A1734" s="583" t="s">
        <v>91</v>
      </c>
      <c r="B1734" s="183"/>
      <c r="C1734" s="598"/>
      <c r="D1734" s="599"/>
      <c r="E1734" s="599"/>
      <c r="F1734" s="599"/>
      <c r="G1734" s="599"/>
      <c r="H1734" s="599"/>
      <c r="I1734" s="599"/>
      <c r="J1734" s="599"/>
      <c r="K1734" s="600"/>
      <c r="L1734" s="601"/>
      <c r="M1734" s="601"/>
    </row>
    <row r="1735" spans="1:13" s="522" customFormat="1" ht="17.850000000000001" customHeight="1">
      <c r="A1735" s="602"/>
      <c r="B1735" s="603"/>
      <c r="C1735" s="598"/>
      <c r="D1735" s="604"/>
      <c r="E1735" s="605" t="s">
        <v>93</v>
      </c>
      <c r="F1735" s="606"/>
      <c r="G1735" s="606"/>
      <c r="H1735" s="606"/>
      <c r="I1735" s="606"/>
      <c r="J1735" s="607"/>
      <c r="K1735" s="600"/>
      <c r="L1735" s="601"/>
      <c r="M1735" s="601"/>
    </row>
    <row r="1736" spans="1:13" s="522" customFormat="1" ht="17.850000000000001" customHeight="1">
      <c r="A1736" s="529"/>
      <c r="B1736" s="530"/>
      <c r="C1736" s="531"/>
      <c r="D1736" s="536"/>
      <c r="E1736" s="533"/>
      <c r="F1736" s="534" t="s">
        <v>20</v>
      </c>
      <c r="G1736" s="535">
        <v>2011</v>
      </c>
      <c r="H1736" s="533"/>
      <c r="I1736" s="536"/>
      <c r="J1736" s="536"/>
      <c r="K1736" s="537" t="s">
        <v>83</v>
      </c>
      <c r="L1736" s="527"/>
      <c r="M1736" s="528"/>
    </row>
    <row r="1737" spans="1:13" s="522" customFormat="1" ht="17.850000000000001" customHeight="1">
      <c r="A1737" s="538" t="s">
        <v>16</v>
      </c>
      <c r="B1737" s="539" t="s">
        <v>2</v>
      </c>
      <c r="C1737" s="539" t="s">
        <v>3</v>
      </c>
      <c r="D1737" s="539" t="s">
        <v>4</v>
      </c>
      <c r="E1737" s="539" t="s">
        <v>5</v>
      </c>
      <c r="F1737" s="539" t="s">
        <v>6</v>
      </c>
      <c r="G1737" s="539" t="s">
        <v>7</v>
      </c>
      <c r="H1737" s="539" t="s">
        <v>8</v>
      </c>
      <c r="I1737" s="539" t="s">
        <v>9</v>
      </c>
      <c r="J1737" s="539" t="s">
        <v>10</v>
      </c>
      <c r="K1737" s="539" t="s">
        <v>11</v>
      </c>
      <c r="L1737" s="539" t="s">
        <v>12</v>
      </c>
      <c r="M1737" s="540" t="s">
        <v>13</v>
      </c>
    </row>
    <row r="1738" spans="1:13" s="522" customFormat="1" ht="17.850000000000001" customHeight="1">
      <c r="A1738" s="541">
        <v>1</v>
      </c>
      <c r="B1738" s="608">
        <v>0</v>
      </c>
      <c r="C1738" s="608">
        <v>0.5</v>
      </c>
      <c r="D1738" s="608"/>
      <c r="E1738" s="608"/>
      <c r="F1738" s="608">
        <v>0.2</v>
      </c>
      <c r="G1738" s="608"/>
      <c r="H1738" s="608">
        <v>0</v>
      </c>
      <c r="I1738" s="608">
        <v>39.799999999999997</v>
      </c>
      <c r="J1738" s="608"/>
      <c r="K1738" s="608">
        <v>12</v>
      </c>
      <c r="L1738" s="608"/>
      <c r="M1738" s="608">
        <v>43.6</v>
      </c>
    </row>
    <row r="1739" spans="1:13" s="522" customFormat="1" ht="17.850000000000001" customHeight="1">
      <c r="A1739" s="544">
        <v>2</v>
      </c>
      <c r="B1739" s="608">
        <v>1.5</v>
      </c>
      <c r="C1739" s="608"/>
      <c r="D1739" s="608">
        <v>0</v>
      </c>
      <c r="E1739" s="608">
        <v>0</v>
      </c>
      <c r="F1739" s="608">
        <v>0.2</v>
      </c>
      <c r="G1739" s="608">
        <v>0</v>
      </c>
      <c r="H1739" s="608">
        <v>0</v>
      </c>
      <c r="I1739" s="608">
        <v>55.8</v>
      </c>
      <c r="J1739" s="608"/>
      <c r="K1739" s="608"/>
      <c r="L1739" s="608"/>
      <c r="M1739" s="608">
        <v>0</v>
      </c>
    </row>
    <row r="1740" spans="1:13" s="522" customFormat="1" ht="17.850000000000001" customHeight="1">
      <c r="A1740" s="544">
        <v>3</v>
      </c>
      <c r="B1740" s="608"/>
      <c r="C1740" s="608"/>
      <c r="D1740" s="608">
        <v>0.4</v>
      </c>
      <c r="E1740" s="608">
        <v>0</v>
      </c>
      <c r="F1740" s="608">
        <v>3.3</v>
      </c>
      <c r="G1740" s="608">
        <v>0</v>
      </c>
      <c r="H1740" s="608">
        <v>14.2</v>
      </c>
      <c r="I1740" s="608">
        <v>0.4</v>
      </c>
      <c r="J1740" s="608">
        <v>0.8</v>
      </c>
      <c r="K1740" s="608"/>
      <c r="L1740" s="608"/>
      <c r="M1740" s="608"/>
    </row>
    <row r="1741" spans="1:13" s="522" customFormat="1" ht="17.850000000000001" customHeight="1">
      <c r="A1741" s="544">
        <v>4</v>
      </c>
      <c r="B1741" s="608">
        <v>0.3</v>
      </c>
      <c r="C1741" s="608"/>
      <c r="D1741" s="608">
        <v>1.6</v>
      </c>
      <c r="E1741" s="608"/>
      <c r="F1741" s="608">
        <v>1.5</v>
      </c>
      <c r="G1741" s="608">
        <v>0</v>
      </c>
      <c r="H1741" s="608">
        <v>2.2000000000000002</v>
      </c>
      <c r="I1741" s="608"/>
      <c r="J1741" s="608">
        <v>6.6</v>
      </c>
      <c r="K1741" s="608">
        <v>0</v>
      </c>
      <c r="L1741" s="608"/>
      <c r="M1741" s="608"/>
    </row>
    <row r="1742" spans="1:13" s="522" customFormat="1" ht="17.850000000000001" customHeight="1">
      <c r="A1742" s="544">
        <v>5</v>
      </c>
      <c r="B1742" s="608">
        <v>0</v>
      </c>
      <c r="C1742" s="608"/>
      <c r="D1742" s="608">
        <v>0.2</v>
      </c>
      <c r="E1742" s="608">
        <v>0</v>
      </c>
      <c r="F1742" s="608">
        <v>4.7</v>
      </c>
      <c r="G1742" s="608">
        <v>13.5</v>
      </c>
      <c r="H1742" s="608"/>
      <c r="I1742" s="608"/>
      <c r="J1742" s="608">
        <v>43.1</v>
      </c>
      <c r="K1742" s="608">
        <v>25</v>
      </c>
      <c r="L1742" s="608"/>
      <c r="M1742" s="608"/>
    </row>
    <row r="1743" spans="1:13" s="522" customFormat="1" ht="17.850000000000001" customHeight="1">
      <c r="A1743" s="544">
        <v>6</v>
      </c>
      <c r="B1743" s="608">
        <v>2.4</v>
      </c>
      <c r="C1743" s="608">
        <v>0</v>
      </c>
      <c r="D1743" s="608">
        <v>0.8</v>
      </c>
      <c r="E1743" s="608">
        <v>0.4</v>
      </c>
      <c r="F1743" s="608">
        <v>1.7</v>
      </c>
      <c r="G1743" s="608">
        <v>40.4</v>
      </c>
      <c r="H1743" s="608"/>
      <c r="I1743" s="608">
        <v>17.3</v>
      </c>
      <c r="J1743" s="608"/>
      <c r="K1743" s="608">
        <v>10.9</v>
      </c>
      <c r="L1743" s="608"/>
      <c r="M1743" s="608">
        <v>0</v>
      </c>
    </row>
    <row r="1744" spans="1:13" s="522" customFormat="1" ht="17.850000000000001" customHeight="1">
      <c r="A1744" s="544">
        <v>7</v>
      </c>
      <c r="B1744" s="608"/>
      <c r="C1744" s="608">
        <v>0</v>
      </c>
      <c r="D1744" s="608">
        <v>3.7</v>
      </c>
      <c r="E1744" s="608">
        <v>3.5</v>
      </c>
      <c r="F1744" s="608">
        <v>0</v>
      </c>
      <c r="G1744" s="608">
        <v>1.2</v>
      </c>
      <c r="H1744" s="608"/>
      <c r="I1744" s="608"/>
      <c r="J1744" s="608"/>
      <c r="K1744" s="608">
        <v>7.8</v>
      </c>
      <c r="L1744" s="608">
        <v>12</v>
      </c>
      <c r="M1744" s="608">
        <v>2.8</v>
      </c>
    </row>
    <row r="1745" spans="1:13" s="522" customFormat="1" ht="17.850000000000001" customHeight="1">
      <c r="A1745" s="544">
        <v>8</v>
      </c>
      <c r="B1745" s="608"/>
      <c r="C1745" s="608"/>
      <c r="D1745" s="608"/>
      <c r="E1745" s="608">
        <v>1.1000000000000001</v>
      </c>
      <c r="F1745" s="608"/>
      <c r="G1745" s="608">
        <v>3</v>
      </c>
      <c r="H1745" s="608">
        <v>15.9</v>
      </c>
      <c r="I1745" s="608">
        <v>53.9</v>
      </c>
      <c r="J1745" s="608">
        <v>15.4</v>
      </c>
      <c r="K1745" s="608">
        <v>29.1</v>
      </c>
      <c r="L1745" s="608">
        <v>17</v>
      </c>
      <c r="M1745" s="608">
        <v>5.0999999999999996</v>
      </c>
    </row>
    <row r="1746" spans="1:13" s="522" customFormat="1" ht="17.850000000000001" customHeight="1">
      <c r="A1746" s="544">
        <v>9</v>
      </c>
      <c r="B1746" s="608">
        <v>0.2</v>
      </c>
      <c r="C1746" s="608"/>
      <c r="D1746" s="608">
        <v>0</v>
      </c>
      <c r="E1746" s="608"/>
      <c r="F1746" s="608">
        <v>0</v>
      </c>
      <c r="G1746" s="608">
        <v>2.8</v>
      </c>
      <c r="H1746" s="608">
        <v>1.2</v>
      </c>
      <c r="I1746" s="608">
        <v>34.4</v>
      </c>
      <c r="J1746" s="608">
        <v>1.3</v>
      </c>
      <c r="K1746" s="608">
        <v>2.8</v>
      </c>
      <c r="L1746" s="608">
        <v>0</v>
      </c>
      <c r="M1746" s="608"/>
    </row>
    <row r="1747" spans="1:13" s="522" customFormat="1" ht="17.850000000000001" customHeight="1">
      <c r="A1747" s="544">
        <v>10</v>
      </c>
      <c r="B1747" s="608"/>
      <c r="C1747" s="608"/>
      <c r="D1747" s="608"/>
      <c r="E1747" s="608"/>
      <c r="F1747" s="608"/>
      <c r="G1747" s="608"/>
      <c r="H1747" s="608">
        <v>29.6</v>
      </c>
      <c r="I1747" s="608">
        <v>4.3</v>
      </c>
      <c r="J1747" s="608">
        <v>5.9</v>
      </c>
      <c r="K1747" s="608"/>
      <c r="L1747" s="608"/>
      <c r="M1747" s="608"/>
    </row>
    <row r="1748" spans="1:13" s="522" customFormat="1" ht="17.850000000000001" customHeight="1">
      <c r="A1748" s="544">
        <v>11</v>
      </c>
      <c r="B1748" s="608">
        <v>2.9</v>
      </c>
      <c r="C1748" s="608"/>
      <c r="D1748" s="608">
        <v>1.6</v>
      </c>
      <c r="E1748" s="608"/>
      <c r="F1748" s="608">
        <v>36.5</v>
      </c>
      <c r="G1748" s="608">
        <v>0.2</v>
      </c>
      <c r="H1748" s="608">
        <v>0.3</v>
      </c>
      <c r="I1748" s="608">
        <v>21.7</v>
      </c>
      <c r="J1748" s="608">
        <v>1.4</v>
      </c>
      <c r="K1748" s="608">
        <v>14</v>
      </c>
      <c r="L1748" s="608"/>
      <c r="M1748" s="608"/>
    </row>
    <row r="1749" spans="1:13" s="522" customFormat="1" ht="17.850000000000001" customHeight="1">
      <c r="A1749" s="544">
        <v>12</v>
      </c>
      <c r="B1749" s="608"/>
      <c r="C1749" s="608">
        <v>1.9</v>
      </c>
      <c r="D1749" s="608">
        <v>0</v>
      </c>
      <c r="E1749" s="608"/>
      <c r="F1749" s="608">
        <v>0.8</v>
      </c>
      <c r="G1749" s="608"/>
      <c r="H1749" s="608">
        <v>0</v>
      </c>
      <c r="I1749" s="608">
        <v>2.5</v>
      </c>
      <c r="J1749" s="608">
        <v>25.7</v>
      </c>
      <c r="K1749" s="608">
        <v>27.8</v>
      </c>
      <c r="L1749" s="608"/>
      <c r="M1749" s="608"/>
    </row>
    <row r="1750" spans="1:13" s="522" customFormat="1" ht="17.850000000000001" customHeight="1">
      <c r="A1750" s="544">
        <v>13</v>
      </c>
      <c r="B1750" s="608"/>
      <c r="C1750" s="608">
        <v>1.7</v>
      </c>
      <c r="D1750" s="608"/>
      <c r="E1750" s="608"/>
      <c r="F1750" s="608">
        <v>43.5</v>
      </c>
      <c r="G1750" s="608">
        <v>0.2</v>
      </c>
      <c r="H1750" s="608">
        <v>0</v>
      </c>
      <c r="I1750" s="608">
        <v>9.3000000000000007</v>
      </c>
      <c r="J1750" s="608">
        <v>1.8</v>
      </c>
      <c r="K1750" s="608">
        <v>9.8000000000000007</v>
      </c>
      <c r="L1750" s="608"/>
      <c r="M1750" s="608"/>
    </row>
    <row r="1751" spans="1:13" s="522" customFormat="1" ht="17.850000000000001" customHeight="1">
      <c r="A1751" s="544">
        <v>14</v>
      </c>
      <c r="B1751" s="608">
        <v>0</v>
      </c>
      <c r="C1751" s="608">
        <v>1.7</v>
      </c>
      <c r="D1751" s="608"/>
      <c r="E1751" s="608"/>
      <c r="F1751" s="608">
        <v>0.3</v>
      </c>
      <c r="G1751" s="608">
        <v>12.3</v>
      </c>
      <c r="H1751" s="608">
        <v>39.9</v>
      </c>
      <c r="I1751" s="608"/>
      <c r="J1751" s="608">
        <v>7.9</v>
      </c>
      <c r="K1751" s="608">
        <v>20.7</v>
      </c>
      <c r="L1751" s="608"/>
      <c r="M1751" s="608"/>
    </row>
    <row r="1752" spans="1:13" s="522" customFormat="1" ht="17.850000000000001" customHeight="1">
      <c r="A1752" s="544">
        <v>15</v>
      </c>
      <c r="B1752" s="608">
        <v>0.5</v>
      </c>
      <c r="C1752" s="608">
        <v>1.3</v>
      </c>
      <c r="D1752" s="608">
        <v>16.899999999999999</v>
      </c>
      <c r="E1752" s="608">
        <v>0</v>
      </c>
      <c r="F1752" s="608">
        <v>2.2999999999999998</v>
      </c>
      <c r="G1752" s="608">
        <v>1.5</v>
      </c>
      <c r="H1752" s="608">
        <v>2.5</v>
      </c>
      <c r="I1752" s="608">
        <v>0</v>
      </c>
      <c r="J1752" s="608">
        <v>20.8</v>
      </c>
      <c r="K1752" s="608">
        <v>0.1</v>
      </c>
      <c r="L1752" s="608"/>
      <c r="M1752" s="608">
        <v>0</v>
      </c>
    </row>
    <row r="1753" spans="1:13" s="522" customFormat="1" ht="17.850000000000001" customHeight="1">
      <c r="A1753" s="544">
        <v>16</v>
      </c>
      <c r="B1753" s="608"/>
      <c r="C1753" s="608">
        <v>2.2000000000000002</v>
      </c>
      <c r="D1753" s="608">
        <v>14.6</v>
      </c>
      <c r="E1753" s="608">
        <v>0.4</v>
      </c>
      <c r="F1753" s="608">
        <v>13.1</v>
      </c>
      <c r="G1753" s="608">
        <v>12.1</v>
      </c>
      <c r="H1753" s="608">
        <v>1</v>
      </c>
      <c r="I1753" s="608"/>
      <c r="J1753" s="608"/>
      <c r="K1753" s="608"/>
      <c r="L1753" s="608"/>
      <c r="M1753" s="608"/>
    </row>
    <row r="1754" spans="1:13" s="522" customFormat="1" ht="17.850000000000001" customHeight="1">
      <c r="A1754" s="544">
        <v>17</v>
      </c>
      <c r="B1754" s="608"/>
      <c r="C1754" s="608">
        <v>3.3</v>
      </c>
      <c r="D1754" s="608">
        <v>30.3</v>
      </c>
      <c r="E1754" s="608">
        <v>0</v>
      </c>
      <c r="F1754" s="608"/>
      <c r="G1754" s="608">
        <v>30.4</v>
      </c>
      <c r="H1754" s="608"/>
      <c r="I1754" s="608">
        <v>8</v>
      </c>
      <c r="J1754" s="608"/>
      <c r="K1754" s="608"/>
      <c r="L1754" s="608"/>
      <c r="M1754" s="608"/>
    </row>
    <row r="1755" spans="1:13" s="522" customFormat="1" ht="17.850000000000001" customHeight="1">
      <c r="A1755" s="544">
        <v>18</v>
      </c>
      <c r="B1755" s="608">
        <v>0</v>
      </c>
      <c r="C1755" s="608"/>
      <c r="D1755" s="608">
        <v>26.5</v>
      </c>
      <c r="E1755" s="608">
        <v>1.3</v>
      </c>
      <c r="F1755" s="608"/>
      <c r="G1755" s="608">
        <v>44.9</v>
      </c>
      <c r="H1755" s="608">
        <v>5.6</v>
      </c>
      <c r="I1755" s="608">
        <v>0.2</v>
      </c>
      <c r="J1755" s="608">
        <v>0</v>
      </c>
      <c r="K1755" s="608"/>
      <c r="L1755" s="608"/>
      <c r="M1755" s="608"/>
    </row>
    <row r="1756" spans="1:13" s="522" customFormat="1" ht="17.850000000000001" customHeight="1">
      <c r="A1756" s="544">
        <v>19</v>
      </c>
      <c r="B1756" s="608"/>
      <c r="C1756" s="608">
        <v>0.6</v>
      </c>
      <c r="D1756" s="608"/>
      <c r="E1756" s="608"/>
      <c r="F1756" s="608"/>
      <c r="G1756" s="608">
        <v>4.9000000000000004</v>
      </c>
      <c r="H1756" s="608">
        <v>0.2</v>
      </c>
      <c r="I1756" s="608">
        <v>22.3</v>
      </c>
      <c r="J1756" s="608">
        <v>22</v>
      </c>
      <c r="K1756" s="608"/>
      <c r="L1756" s="608"/>
      <c r="M1756" s="608"/>
    </row>
    <row r="1757" spans="1:13" s="522" customFormat="1" ht="17.850000000000001" customHeight="1">
      <c r="A1757" s="544">
        <v>20</v>
      </c>
      <c r="B1757" s="608">
        <v>0.4</v>
      </c>
      <c r="C1757" s="608">
        <v>0.6</v>
      </c>
      <c r="D1757" s="608">
        <v>0</v>
      </c>
      <c r="E1757" s="608"/>
      <c r="F1757" s="608">
        <v>2.8</v>
      </c>
      <c r="G1757" s="608">
        <v>12.7</v>
      </c>
      <c r="H1757" s="608"/>
      <c r="I1757" s="608">
        <v>27.4</v>
      </c>
      <c r="J1757" s="608">
        <v>51.5</v>
      </c>
      <c r="K1757" s="608">
        <v>0</v>
      </c>
      <c r="L1757" s="608"/>
      <c r="M1757" s="608"/>
    </row>
    <row r="1758" spans="1:13" s="522" customFormat="1" ht="17.850000000000001" customHeight="1">
      <c r="A1758" s="544">
        <v>21</v>
      </c>
      <c r="B1758" s="608">
        <v>0</v>
      </c>
      <c r="C1758" s="608">
        <v>0</v>
      </c>
      <c r="D1758" s="608">
        <v>0.3</v>
      </c>
      <c r="E1758" s="608"/>
      <c r="F1758" s="608"/>
      <c r="G1758" s="608">
        <v>0</v>
      </c>
      <c r="H1758" s="608">
        <v>6.8</v>
      </c>
      <c r="I1758" s="608">
        <v>2.2000000000000002</v>
      </c>
      <c r="J1758" s="608">
        <v>0.5</v>
      </c>
      <c r="K1758" s="608"/>
      <c r="L1758" s="608"/>
      <c r="M1758" s="608"/>
    </row>
    <row r="1759" spans="1:13" s="522" customFormat="1" ht="17.850000000000001" customHeight="1">
      <c r="A1759" s="544">
        <v>22</v>
      </c>
      <c r="B1759" s="608"/>
      <c r="C1759" s="608">
        <v>0.4</v>
      </c>
      <c r="D1759" s="608">
        <v>0.7</v>
      </c>
      <c r="E1759" s="608">
        <v>0.7</v>
      </c>
      <c r="F1759" s="608">
        <v>0</v>
      </c>
      <c r="G1759" s="608"/>
      <c r="H1759" s="608"/>
      <c r="I1759" s="608"/>
      <c r="J1759" s="608">
        <v>0</v>
      </c>
      <c r="K1759" s="608"/>
      <c r="L1759" s="608">
        <v>0.3</v>
      </c>
      <c r="M1759" s="608"/>
    </row>
    <row r="1760" spans="1:13" s="522" customFormat="1" ht="17.850000000000001" customHeight="1">
      <c r="A1760" s="544">
        <v>23</v>
      </c>
      <c r="B1760" s="608">
        <v>0</v>
      </c>
      <c r="C1760" s="608">
        <v>2.2999999999999998</v>
      </c>
      <c r="D1760" s="608">
        <v>0</v>
      </c>
      <c r="E1760" s="608"/>
      <c r="F1760" s="608">
        <v>37.700000000000003</v>
      </c>
      <c r="G1760" s="608">
        <v>2.5</v>
      </c>
      <c r="H1760" s="608">
        <v>27.3</v>
      </c>
      <c r="I1760" s="608">
        <v>10.6</v>
      </c>
      <c r="J1760" s="608"/>
      <c r="K1760" s="608"/>
      <c r="L1760" s="608">
        <v>1</v>
      </c>
      <c r="M1760" s="608"/>
    </row>
    <row r="1761" spans="1:13" s="522" customFormat="1" ht="17.850000000000001" customHeight="1">
      <c r="A1761" s="544">
        <v>24</v>
      </c>
      <c r="B1761" s="608">
        <v>0</v>
      </c>
      <c r="C1761" s="608">
        <v>0.6</v>
      </c>
      <c r="D1761" s="608">
        <v>1.1000000000000001</v>
      </c>
      <c r="E1761" s="608"/>
      <c r="F1761" s="608">
        <v>0.4</v>
      </c>
      <c r="G1761" s="608">
        <v>65.8</v>
      </c>
      <c r="H1761" s="608">
        <v>2.2000000000000002</v>
      </c>
      <c r="I1761" s="608">
        <v>3.1</v>
      </c>
      <c r="J1761" s="608"/>
      <c r="K1761" s="608"/>
      <c r="L1761" s="608"/>
      <c r="M1761" s="608"/>
    </row>
    <row r="1762" spans="1:13" s="522" customFormat="1" ht="17.850000000000001" customHeight="1">
      <c r="A1762" s="544">
        <v>25</v>
      </c>
      <c r="B1762" s="608"/>
      <c r="C1762" s="608">
        <v>0</v>
      </c>
      <c r="D1762" s="608"/>
      <c r="E1762" s="608"/>
      <c r="F1762" s="608">
        <v>0</v>
      </c>
      <c r="G1762" s="608">
        <v>65.400000000000006</v>
      </c>
      <c r="H1762" s="608"/>
      <c r="I1762" s="608"/>
      <c r="J1762" s="608"/>
      <c r="K1762" s="608">
        <v>0.1</v>
      </c>
      <c r="L1762" s="608"/>
      <c r="M1762" s="608"/>
    </row>
    <row r="1763" spans="1:13" s="522" customFormat="1" ht="17.850000000000001" customHeight="1">
      <c r="A1763" s="544">
        <v>26</v>
      </c>
      <c r="B1763" s="608"/>
      <c r="C1763" s="608">
        <v>0.4</v>
      </c>
      <c r="D1763" s="608"/>
      <c r="E1763" s="608"/>
      <c r="F1763" s="608"/>
      <c r="G1763" s="608">
        <v>0.4</v>
      </c>
      <c r="H1763" s="608"/>
      <c r="I1763" s="608"/>
      <c r="J1763" s="608">
        <v>5.0999999999999996</v>
      </c>
      <c r="K1763" s="608"/>
      <c r="L1763" s="608"/>
      <c r="M1763" s="608"/>
    </row>
    <row r="1764" spans="1:13" s="522" customFormat="1" ht="17.850000000000001" customHeight="1">
      <c r="A1764" s="544">
        <v>27</v>
      </c>
      <c r="B1764" s="608">
        <v>0</v>
      </c>
      <c r="C1764" s="608">
        <v>0</v>
      </c>
      <c r="D1764" s="608">
        <v>0</v>
      </c>
      <c r="E1764" s="608">
        <v>0</v>
      </c>
      <c r="F1764" s="608"/>
      <c r="G1764" s="608">
        <v>1.6</v>
      </c>
      <c r="H1764" s="608"/>
      <c r="I1764" s="608"/>
      <c r="J1764" s="608">
        <v>9.3000000000000007</v>
      </c>
      <c r="K1764" s="608">
        <v>2.2999999999999998</v>
      </c>
      <c r="L1764" s="608"/>
      <c r="M1764" s="608"/>
    </row>
    <row r="1765" spans="1:13" s="522" customFormat="1" ht="17.850000000000001" customHeight="1">
      <c r="A1765" s="544">
        <v>28</v>
      </c>
      <c r="B1765" s="608">
        <v>1.1000000000000001</v>
      </c>
      <c r="C1765" s="608">
        <v>0</v>
      </c>
      <c r="D1765" s="608">
        <v>0</v>
      </c>
      <c r="E1765" s="608">
        <v>30.9</v>
      </c>
      <c r="F1765" s="608"/>
      <c r="G1765" s="608">
        <v>54.6</v>
      </c>
      <c r="H1765" s="608"/>
      <c r="I1765" s="608"/>
      <c r="J1765" s="608">
        <v>0</v>
      </c>
      <c r="K1765" s="608">
        <v>14.8</v>
      </c>
      <c r="L1765" s="608">
        <v>0</v>
      </c>
      <c r="M1765" s="608"/>
    </row>
    <row r="1766" spans="1:13" s="522" customFormat="1" ht="17.850000000000001" customHeight="1">
      <c r="A1766" s="544">
        <v>29</v>
      </c>
      <c r="B1766" s="608"/>
      <c r="C1766" s="608"/>
      <c r="D1766" s="608">
        <v>2.6</v>
      </c>
      <c r="E1766" s="608">
        <v>3.7</v>
      </c>
      <c r="F1766" s="608"/>
      <c r="G1766" s="608"/>
      <c r="H1766" s="608"/>
      <c r="I1766" s="608"/>
      <c r="J1766" s="608">
        <v>0</v>
      </c>
      <c r="K1766" s="608">
        <v>0.4</v>
      </c>
      <c r="L1766" s="608">
        <v>1.5</v>
      </c>
      <c r="M1766" s="608"/>
    </row>
    <row r="1767" spans="1:13" s="522" customFormat="1" ht="17.850000000000001" customHeight="1">
      <c r="A1767" s="544">
        <v>30</v>
      </c>
      <c r="B1767" s="608"/>
      <c r="C1767" s="608"/>
      <c r="D1767" s="608">
        <v>4.5</v>
      </c>
      <c r="E1767" s="608">
        <v>0</v>
      </c>
      <c r="F1767" s="608"/>
      <c r="G1767" s="608">
        <v>25.1</v>
      </c>
      <c r="H1767" s="608">
        <v>4.7</v>
      </c>
      <c r="I1767" s="608"/>
      <c r="J1767" s="608">
        <v>28.5</v>
      </c>
      <c r="K1767" s="608">
        <v>0</v>
      </c>
      <c r="L1767" s="608"/>
      <c r="M1767" s="608"/>
    </row>
    <row r="1768" spans="1:13" s="522" customFormat="1" ht="17.850000000000001" customHeight="1">
      <c r="A1768" s="547">
        <v>31</v>
      </c>
      <c r="B1768" s="608">
        <v>0</v>
      </c>
      <c r="C1768" s="608"/>
      <c r="D1768" s="608"/>
      <c r="E1768" s="608"/>
      <c r="F1768" s="608"/>
      <c r="G1768" s="608"/>
      <c r="H1768" s="608">
        <v>100.8</v>
      </c>
      <c r="I1768" s="608"/>
      <c r="J1768" s="608"/>
      <c r="K1768" s="608"/>
      <c r="L1768" s="608"/>
      <c r="M1768" s="608">
        <v>0</v>
      </c>
    </row>
    <row r="1769" spans="1:13" s="554" customFormat="1" ht="17.850000000000001" customHeight="1">
      <c r="A1769" s="550" t="s">
        <v>60</v>
      </c>
      <c r="B1769" s="551">
        <f t="shared" ref="B1769:M1769" si="48">SUM(B1738:B1768)</f>
        <v>9.3000000000000007</v>
      </c>
      <c r="C1769" s="552">
        <f t="shared" si="48"/>
        <v>17.5</v>
      </c>
      <c r="D1769" s="552">
        <f t="shared" si="48"/>
        <v>105.79999999999998</v>
      </c>
      <c r="E1769" s="552">
        <f t="shared" si="48"/>
        <v>42</v>
      </c>
      <c r="F1769" s="552">
        <f t="shared" si="48"/>
        <v>148.99999999999997</v>
      </c>
      <c r="G1769" s="552">
        <f t="shared" si="48"/>
        <v>395.5</v>
      </c>
      <c r="H1769" s="552">
        <f t="shared" si="48"/>
        <v>254.39999999999998</v>
      </c>
      <c r="I1769" s="552">
        <f t="shared" si="48"/>
        <v>313.2</v>
      </c>
      <c r="J1769" s="552">
        <f t="shared" si="48"/>
        <v>247.60000000000002</v>
      </c>
      <c r="K1769" s="552">
        <f t="shared" si="48"/>
        <v>177.60000000000002</v>
      </c>
      <c r="L1769" s="552">
        <f t="shared" si="48"/>
        <v>31.8</v>
      </c>
      <c r="M1769" s="553">
        <f t="shared" si="48"/>
        <v>51.5</v>
      </c>
    </row>
    <row r="1770" spans="1:13" s="554" customFormat="1" ht="17.850000000000001" customHeight="1">
      <c r="A1770" s="555" t="s">
        <v>84</v>
      </c>
      <c r="B1770" s="556">
        <f t="shared" ref="B1770:M1770" si="49">MAX(B1738:B1768)</f>
        <v>2.9</v>
      </c>
      <c r="C1770" s="557">
        <f t="shared" si="49"/>
        <v>3.3</v>
      </c>
      <c r="D1770" s="557">
        <f t="shared" si="49"/>
        <v>30.3</v>
      </c>
      <c r="E1770" s="557">
        <f t="shared" si="49"/>
        <v>30.9</v>
      </c>
      <c r="F1770" s="557">
        <f t="shared" si="49"/>
        <v>43.5</v>
      </c>
      <c r="G1770" s="557">
        <f t="shared" si="49"/>
        <v>65.8</v>
      </c>
      <c r="H1770" s="557">
        <f t="shared" si="49"/>
        <v>100.8</v>
      </c>
      <c r="I1770" s="557">
        <f t="shared" si="49"/>
        <v>55.8</v>
      </c>
      <c r="J1770" s="557">
        <f t="shared" si="49"/>
        <v>51.5</v>
      </c>
      <c r="K1770" s="557">
        <f t="shared" si="49"/>
        <v>29.1</v>
      </c>
      <c r="L1770" s="557">
        <f t="shared" si="49"/>
        <v>17</v>
      </c>
      <c r="M1770" s="558">
        <f t="shared" si="49"/>
        <v>43.6</v>
      </c>
    </row>
    <row r="1771" spans="1:13" s="554" customFormat="1" ht="17.850000000000001" customHeight="1">
      <c r="A1771" s="555" t="s">
        <v>59</v>
      </c>
      <c r="B1771" s="559">
        <f t="shared" ref="B1771:M1771" si="50">MATCH(B1770,(B1738:B1768),0)</f>
        <v>11</v>
      </c>
      <c r="C1771" s="560">
        <f t="shared" si="50"/>
        <v>17</v>
      </c>
      <c r="D1771" s="560">
        <f t="shared" si="50"/>
        <v>17</v>
      </c>
      <c r="E1771" s="560">
        <f t="shared" si="50"/>
        <v>28</v>
      </c>
      <c r="F1771" s="560">
        <f t="shared" si="50"/>
        <v>13</v>
      </c>
      <c r="G1771" s="560">
        <f t="shared" si="50"/>
        <v>24</v>
      </c>
      <c r="H1771" s="560">
        <f t="shared" si="50"/>
        <v>31</v>
      </c>
      <c r="I1771" s="560">
        <f t="shared" si="50"/>
        <v>2</v>
      </c>
      <c r="J1771" s="560">
        <f t="shared" si="50"/>
        <v>20</v>
      </c>
      <c r="K1771" s="560">
        <f t="shared" si="50"/>
        <v>8</v>
      </c>
      <c r="L1771" s="560">
        <f t="shared" si="50"/>
        <v>8</v>
      </c>
      <c r="M1771" s="561">
        <f t="shared" si="50"/>
        <v>1</v>
      </c>
    </row>
    <row r="1772" spans="1:13" s="554" customFormat="1" ht="17.850000000000001" customHeight="1">
      <c r="A1772" s="562" t="s">
        <v>86</v>
      </c>
      <c r="B1772" s="563">
        <f t="shared" ref="B1772:M1772" si="51">COUNTIF(B1738:B1768, "&gt;0.0")</f>
        <v>8</v>
      </c>
      <c r="C1772" s="564">
        <f t="shared" si="51"/>
        <v>13</v>
      </c>
      <c r="D1772" s="564">
        <f t="shared" si="51"/>
        <v>15</v>
      </c>
      <c r="E1772" s="564">
        <f t="shared" si="51"/>
        <v>8</v>
      </c>
      <c r="F1772" s="564">
        <f t="shared" si="51"/>
        <v>15</v>
      </c>
      <c r="G1772" s="564">
        <f t="shared" si="51"/>
        <v>21</v>
      </c>
      <c r="H1772" s="564">
        <f t="shared" si="51"/>
        <v>16</v>
      </c>
      <c r="I1772" s="564">
        <f t="shared" si="51"/>
        <v>17</v>
      </c>
      <c r="J1772" s="564">
        <f t="shared" si="51"/>
        <v>17</v>
      </c>
      <c r="K1772" s="564">
        <f t="shared" si="51"/>
        <v>15</v>
      </c>
      <c r="L1772" s="564">
        <f t="shared" si="51"/>
        <v>5</v>
      </c>
      <c r="M1772" s="565">
        <f t="shared" si="51"/>
        <v>3</v>
      </c>
    </row>
    <row r="1773" spans="1:13" s="554" customFormat="1" ht="17.850000000000001" customHeight="1">
      <c r="A1773" s="566" t="s">
        <v>62</v>
      </c>
      <c r="B1773" s="567" t="s">
        <v>87</v>
      </c>
      <c r="C1773" s="567"/>
      <c r="D1773" s="567"/>
      <c r="E1773" s="567"/>
      <c r="F1773" s="568">
        <f>MAX(B1770:M1770)</f>
        <v>100.8</v>
      </c>
      <c r="G1773" s="569" t="s">
        <v>85</v>
      </c>
      <c r="H1773" s="570" t="s">
        <v>59</v>
      </c>
      <c r="I1773" s="571">
        <f>HLOOKUP(F1773,B1770:M1771,2,FALSE)</f>
        <v>31</v>
      </c>
      <c r="J1773" s="571" t="s">
        <v>64</v>
      </c>
      <c r="K1773" s="572" t="str">
        <f>MID("I   II  III IV  V   VI  VII VIII IX  X   XI  XII ",(MATCH(F1773,B1770:M1770,0)-1)*4+1,4)</f>
        <v xml:space="preserve">VII </v>
      </c>
      <c r="L1773" s="567"/>
      <c r="M1773" s="573"/>
    </row>
    <row r="1774" spans="1:13" s="554" customFormat="1" ht="17.850000000000001" customHeight="1">
      <c r="A1774" s="574" t="s">
        <v>65</v>
      </c>
      <c r="B1774" s="575" t="s">
        <v>88</v>
      </c>
      <c r="C1774" s="576"/>
      <c r="D1774" s="576"/>
      <c r="E1774" s="575"/>
      <c r="F1774" s="577">
        <f>SUM(B1738:M1768)</f>
        <v>1795.1999999999991</v>
      </c>
      <c r="G1774" s="578" t="s">
        <v>85</v>
      </c>
      <c r="H1774" s="579" t="s">
        <v>89</v>
      </c>
      <c r="I1774" s="575"/>
      <c r="J1774" s="580"/>
      <c r="K1774" s="581">
        <f>SUM(B1772:M1772)</f>
        <v>153</v>
      </c>
      <c r="L1774" s="575" t="s">
        <v>90</v>
      </c>
      <c r="M1774" s="582"/>
    </row>
    <row r="1775" spans="1:13" s="522" customFormat="1" ht="17.850000000000001" customHeight="1">
      <c r="A1775" s="583" t="s">
        <v>91</v>
      </c>
      <c r="B1775" s="603"/>
      <c r="C1775" s="598"/>
      <c r="D1775" s="599"/>
      <c r="E1775" s="599"/>
      <c r="F1775" s="599"/>
      <c r="G1775" s="599"/>
      <c r="H1775" s="599"/>
      <c r="I1775" s="599"/>
      <c r="J1775" s="599"/>
      <c r="K1775" s="600"/>
      <c r="L1775" s="601"/>
      <c r="M1775" s="601"/>
    </row>
    <row r="1776" spans="1:13" s="522" customFormat="1" ht="17.850000000000001" customHeight="1">
      <c r="A1776" s="602"/>
      <c r="B1776" s="603"/>
      <c r="C1776" s="598"/>
      <c r="D1776" s="604"/>
      <c r="E1776" s="605" t="s">
        <v>93</v>
      </c>
      <c r="F1776" s="606"/>
      <c r="G1776" s="606"/>
      <c r="H1776" s="606"/>
      <c r="I1776" s="606"/>
      <c r="J1776" s="607"/>
      <c r="K1776" s="600"/>
      <c r="L1776" s="601"/>
      <c r="M1776" s="601"/>
    </row>
    <row r="1777" spans="1:13" s="522" customFormat="1" ht="17.850000000000001" customHeight="1">
      <c r="A1777" s="529"/>
      <c r="B1777" s="530"/>
      <c r="C1777" s="531"/>
      <c r="D1777" s="536"/>
      <c r="E1777" s="533"/>
      <c r="F1777" s="534" t="s">
        <v>20</v>
      </c>
      <c r="G1777" s="535">
        <v>2012</v>
      </c>
      <c r="H1777" s="533"/>
      <c r="I1777" s="536"/>
      <c r="J1777" s="536"/>
      <c r="K1777" s="537" t="s">
        <v>83</v>
      </c>
      <c r="L1777" s="527"/>
      <c r="M1777" s="528"/>
    </row>
    <row r="1778" spans="1:13" s="522" customFormat="1" ht="17.850000000000001" customHeight="1">
      <c r="A1778" s="538" t="s">
        <v>16</v>
      </c>
      <c r="B1778" s="539" t="s">
        <v>2</v>
      </c>
      <c r="C1778" s="539" t="s">
        <v>3</v>
      </c>
      <c r="D1778" s="539" t="s">
        <v>4</v>
      </c>
      <c r="E1778" s="539" t="s">
        <v>5</v>
      </c>
      <c r="F1778" s="539" t="s">
        <v>6</v>
      </c>
      <c r="G1778" s="539" t="s">
        <v>7</v>
      </c>
      <c r="H1778" s="539" t="s">
        <v>8</v>
      </c>
      <c r="I1778" s="539" t="s">
        <v>9</v>
      </c>
      <c r="J1778" s="539" t="s">
        <v>10</v>
      </c>
      <c r="K1778" s="539" t="s">
        <v>11</v>
      </c>
      <c r="L1778" s="539" t="s">
        <v>12</v>
      </c>
      <c r="M1778" s="540" t="s">
        <v>13</v>
      </c>
    </row>
    <row r="1779" spans="1:13" s="522" customFormat="1" ht="17.850000000000001" customHeight="1">
      <c r="A1779" s="541">
        <v>1</v>
      </c>
      <c r="B1779" s="608"/>
      <c r="C1779" s="608">
        <v>0</v>
      </c>
      <c r="D1779" s="608">
        <v>1.5</v>
      </c>
      <c r="E1779" s="608"/>
      <c r="F1779" s="608"/>
      <c r="G1779" s="608"/>
      <c r="H1779" s="608">
        <v>69.099999999999994</v>
      </c>
      <c r="I1779" s="608"/>
      <c r="J1779" s="608"/>
      <c r="K1779" s="608"/>
      <c r="L1779" s="608"/>
      <c r="M1779" s="608">
        <v>0.9</v>
      </c>
    </row>
    <row r="1780" spans="1:13" s="522" customFormat="1" ht="17.850000000000001" customHeight="1">
      <c r="A1780" s="544">
        <v>2</v>
      </c>
      <c r="B1780" s="608">
        <v>0.2</v>
      </c>
      <c r="C1780" s="608">
        <v>1.4</v>
      </c>
      <c r="D1780" s="608">
        <v>1.2</v>
      </c>
      <c r="E1780" s="608"/>
      <c r="F1780" s="608"/>
      <c r="G1780" s="608">
        <v>42.2</v>
      </c>
      <c r="H1780" s="608">
        <v>9.6999999999999993</v>
      </c>
      <c r="I1780" s="608"/>
      <c r="J1780" s="608">
        <v>5</v>
      </c>
      <c r="K1780" s="608"/>
      <c r="L1780" s="608"/>
      <c r="M1780" s="608">
        <v>8.6999999999999993</v>
      </c>
    </row>
    <row r="1781" spans="1:13" s="522" customFormat="1" ht="17.850000000000001" customHeight="1">
      <c r="A1781" s="544">
        <v>3</v>
      </c>
      <c r="B1781" s="608">
        <v>1.1000000000000001</v>
      </c>
      <c r="C1781" s="608">
        <v>1.6</v>
      </c>
      <c r="D1781" s="608">
        <v>3.2</v>
      </c>
      <c r="E1781" s="608">
        <v>0.9</v>
      </c>
      <c r="F1781" s="608">
        <v>0</v>
      </c>
      <c r="G1781" s="608">
        <v>39.799999999999997</v>
      </c>
      <c r="H1781" s="608">
        <v>2</v>
      </c>
      <c r="I1781" s="608"/>
      <c r="J1781" s="608">
        <v>0.1</v>
      </c>
      <c r="K1781" s="608"/>
      <c r="L1781" s="608"/>
      <c r="M1781" s="608">
        <v>0.8</v>
      </c>
    </row>
    <row r="1782" spans="1:13" s="522" customFormat="1" ht="17.850000000000001" customHeight="1">
      <c r="A1782" s="544">
        <v>4</v>
      </c>
      <c r="B1782" s="608">
        <v>3.2</v>
      </c>
      <c r="C1782" s="608">
        <v>0</v>
      </c>
      <c r="D1782" s="608">
        <v>1.6</v>
      </c>
      <c r="E1782" s="608">
        <v>0</v>
      </c>
      <c r="F1782" s="608"/>
      <c r="G1782" s="608">
        <v>0</v>
      </c>
      <c r="H1782" s="608">
        <v>2.9</v>
      </c>
      <c r="I1782" s="608"/>
      <c r="J1782" s="608">
        <v>0.5</v>
      </c>
      <c r="K1782" s="608">
        <v>12.3</v>
      </c>
      <c r="L1782" s="608">
        <v>2.1</v>
      </c>
      <c r="M1782" s="608"/>
    </row>
    <row r="1783" spans="1:13" s="522" customFormat="1" ht="17.850000000000001" customHeight="1">
      <c r="A1783" s="544">
        <v>5</v>
      </c>
      <c r="B1783" s="608">
        <v>3.8</v>
      </c>
      <c r="C1783" s="608">
        <v>2.1</v>
      </c>
      <c r="D1783" s="608">
        <v>0.2</v>
      </c>
      <c r="E1783" s="608">
        <v>0</v>
      </c>
      <c r="F1783" s="608">
        <v>13.4</v>
      </c>
      <c r="G1783" s="608">
        <v>0</v>
      </c>
      <c r="H1783" s="608">
        <v>2.4</v>
      </c>
      <c r="I1783" s="608"/>
      <c r="J1783" s="608">
        <v>0.1</v>
      </c>
      <c r="K1783" s="608">
        <v>0.1</v>
      </c>
      <c r="L1783" s="608"/>
      <c r="M1783" s="608">
        <v>2</v>
      </c>
    </row>
    <row r="1784" spans="1:13" s="522" customFormat="1" ht="17.850000000000001" customHeight="1">
      <c r="A1784" s="544">
        <v>6</v>
      </c>
      <c r="B1784" s="608"/>
      <c r="C1784" s="608">
        <v>0</v>
      </c>
      <c r="D1784" s="608">
        <v>0</v>
      </c>
      <c r="E1784" s="608"/>
      <c r="F1784" s="608">
        <v>34.700000000000003</v>
      </c>
      <c r="G1784" s="608">
        <v>25.1</v>
      </c>
      <c r="H1784" s="608"/>
      <c r="I1784" s="608">
        <v>15.6</v>
      </c>
      <c r="J1784" s="608">
        <v>14.3</v>
      </c>
      <c r="K1784" s="608">
        <v>0.6</v>
      </c>
      <c r="L1784" s="608">
        <v>2.4</v>
      </c>
      <c r="M1784" s="608"/>
    </row>
    <row r="1785" spans="1:13" s="522" customFormat="1" ht="17.850000000000001" customHeight="1">
      <c r="A1785" s="544">
        <v>7</v>
      </c>
      <c r="B1785" s="608">
        <v>0</v>
      </c>
      <c r="C1785" s="608">
        <v>0.3</v>
      </c>
      <c r="D1785" s="608">
        <v>0</v>
      </c>
      <c r="E1785" s="608">
        <v>24.3</v>
      </c>
      <c r="F1785" s="608">
        <v>35.200000000000003</v>
      </c>
      <c r="G1785" s="608">
        <v>0.7</v>
      </c>
      <c r="H1785" s="608">
        <v>0</v>
      </c>
      <c r="I1785" s="608">
        <v>38.9</v>
      </c>
      <c r="J1785" s="608">
        <v>16.3</v>
      </c>
      <c r="K1785" s="608"/>
      <c r="L1785" s="608"/>
      <c r="M1785" s="608">
        <v>0</v>
      </c>
    </row>
    <row r="1786" spans="1:13" s="522" customFormat="1" ht="17.850000000000001" customHeight="1">
      <c r="A1786" s="544">
        <v>8</v>
      </c>
      <c r="B1786" s="608">
        <v>0.3</v>
      </c>
      <c r="C1786" s="608">
        <v>0</v>
      </c>
      <c r="D1786" s="608">
        <v>1</v>
      </c>
      <c r="E1786" s="608"/>
      <c r="F1786" s="608"/>
      <c r="G1786" s="608">
        <v>3.1</v>
      </c>
      <c r="H1786" s="608">
        <v>0.1</v>
      </c>
      <c r="I1786" s="608">
        <v>25</v>
      </c>
      <c r="J1786" s="608">
        <v>2.6</v>
      </c>
      <c r="K1786" s="608">
        <v>0</v>
      </c>
      <c r="L1786" s="608"/>
      <c r="M1786" s="608">
        <v>0.2</v>
      </c>
    </row>
    <row r="1787" spans="1:13" s="522" customFormat="1" ht="17.850000000000001" customHeight="1">
      <c r="A1787" s="544">
        <v>9</v>
      </c>
      <c r="B1787" s="608"/>
      <c r="C1787" s="608">
        <v>2.1</v>
      </c>
      <c r="D1787" s="608">
        <v>2.2000000000000002</v>
      </c>
      <c r="E1787" s="608"/>
      <c r="F1787" s="608"/>
      <c r="G1787" s="608">
        <v>0</v>
      </c>
      <c r="H1787" s="608">
        <v>0.4</v>
      </c>
      <c r="I1787" s="608">
        <v>37.200000000000003</v>
      </c>
      <c r="J1787" s="608">
        <v>0</v>
      </c>
      <c r="K1787" s="608"/>
      <c r="L1787" s="608">
        <v>0</v>
      </c>
      <c r="M1787" s="608"/>
    </row>
    <row r="1788" spans="1:13" s="522" customFormat="1" ht="17.850000000000001" customHeight="1">
      <c r="A1788" s="544">
        <v>10</v>
      </c>
      <c r="B1788" s="608"/>
      <c r="C1788" s="608">
        <v>1.4</v>
      </c>
      <c r="D1788" s="608">
        <v>0</v>
      </c>
      <c r="E1788" s="608"/>
      <c r="F1788" s="608"/>
      <c r="G1788" s="608">
        <v>1.7</v>
      </c>
      <c r="H1788" s="608">
        <v>20.100000000000001</v>
      </c>
      <c r="I1788" s="608">
        <v>5.3</v>
      </c>
      <c r="J1788" s="608"/>
      <c r="K1788" s="608"/>
      <c r="L1788" s="608"/>
      <c r="M1788" s="608">
        <v>0</v>
      </c>
    </row>
    <row r="1789" spans="1:13" s="522" customFormat="1" ht="17.850000000000001" customHeight="1">
      <c r="A1789" s="544">
        <v>11</v>
      </c>
      <c r="B1789" s="608">
        <v>0</v>
      </c>
      <c r="C1789" s="608">
        <v>0.9</v>
      </c>
      <c r="D1789" s="608">
        <v>0.3</v>
      </c>
      <c r="E1789" s="608">
        <v>0</v>
      </c>
      <c r="F1789" s="608">
        <v>0</v>
      </c>
      <c r="G1789" s="608">
        <v>0</v>
      </c>
      <c r="H1789" s="608"/>
      <c r="I1789" s="608"/>
      <c r="J1789" s="608"/>
      <c r="K1789" s="608"/>
      <c r="L1789" s="608">
        <v>5</v>
      </c>
      <c r="M1789" s="608">
        <v>0</v>
      </c>
    </row>
    <row r="1790" spans="1:13" s="522" customFormat="1" ht="17.850000000000001" customHeight="1">
      <c r="A1790" s="544">
        <v>12</v>
      </c>
      <c r="B1790" s="608">
        <v>0.1</v>
      </c>
      <c r="C1790" s="608">
        <v>0</v>
      </c>
      <c r="D1790" s="608"/>
      <c r="E1790" s="608"/>
      <c r="F1790" s="608">
        <v>1.9</v>
      </c>
      <c r="G1790" s="608"/>
      <c r="H1790" s="608">
        <v>0</v>
      </c>
      <c r="I1790" s="608"/>
      <c r="J1790" s="608"/>
      <c r="K1790" s="608"/>
      <c r="L1790" s="608"/>
      <c r="M1790" s="608">
        <v>0</v>
      </c>
    </row>
    <row r="1791" spans="1:13" s="522" customFormat="1" ht="17.850000000000001" customHeight="1">
      <c r="A1791" s="544">
        <v>13</v>
      </c>
      <c r="B1791" s="608"/>
      <c r="C1791" s="608">
        <v>0.7</v>
      </c>
      <c r="D1791" s="608">
        <v>0</v>
      </c>
      <c r="E1791" s="608"/>
      <c r="F1791" s="608">
        <v>0.7</v>
      </c>
      <c r="G1791" s="608">
        <v>0</v>
      </c>
      <c r="H1791" s="608">
        <v>45.8</v>
      </c>
      <c r="I1791" s="608">
        <v>9.4</v>
      </c>
      <c r="J1791" s="608"/>
      <c r="K1791" s="608"/>
      <c r="L1791" s="608">
        <v>0.2</v>
      </c>
      <c r="M1791" s="608"/>
    </row>
    <row r="1792" spans="1:13" s="522" customFormat="1" ht="17.850000000000001" customHeight="1">
      <c r="A1792" s="544">
        <v>14</v>
      </c>
      <c r="B1792" s="608">
        <v>0.9</v>
      </c>
      <c r="C1792" s="608">
        <v>0.6</v>
      </c>
      <c r="D1792" s="608"/>
      <c r="E1792" s="608">
        <v>0</v>
      </c>
      <c r="F1792" s="608"/>
      <c r="G1792" s="608">
        <v>72.8</v>
      </c>
      <c r="H1792" s="608">
        <v>0.2</v>
      </c>
      <c r="I1792" s="608">
        <v>25.6</v>
      </c>
      <c r="J1792" s="608"/>
      <c r="K1792" s="608"/>
      <c r="L1792" s="608"/>
      <c r="M1792" s="608">
        <v>0</v>
      </c>
    </row>
    <row r="1793" spans="1:13" s="522" customFormat="1" ht="17.850000000000001" customHeight="1">
      <c r="A1793" s="544">
        <v>15</v>
      </c>
      <c r="B1793" s="608">
        <v>3.7</v>
      </c>
      <c r="C1793" s="608">
        <v>0.3</v>
      </c>
      <c r="D1793" s="608">
        <v>0</v>
      </c>
      <c r="E1793" s="608"/>
      <c r="F1793" s="608">
        <v>64.599999999999994</v>
      </c>
      <c r="G1793" s="608">
        <v>6.4</v>
      </c>
      <c r="H1793" s="608">
        <v>0</v>
      </c>
      <c r="I1793" s="608">
        <v>3.3</v>
      </c>
      <c r="J1793" s="608"/>
      <c r="K1793" s="608"/>
      <c r="L1793" s="608">
        <v>0.7</v>
      </c>
      <c r="M1793" s="608"/>
    </row>
    <row r="1794" spans="1:13" s="522" customFormat="1" ht="17.850000000000001" customHeight="1">
      <c r="A1794" s="544">
        <v>16</v>
      </c>
      <c r="B1794" s="608">
        <v>0.2</v>
      </c>
      <c r="C1794" s="608">
        <v>0</v>
      </c>
      <c r="D1794" s="608">
        <v>0.2</v>
      </c>
      <c r="E1794" s="608"/>
      <c r="F1794" s="608"/>
      <c r="G1794" s="608"/>
      <c r="H1794" s="608"/>
      <c r="I1794" s="608"/>
      <c r="J1794" s="608"/>
      <c r="K1794" s="608"/>
      <c r="L1794" s="608">
        <v>0</v>
      </c>
      <c r="M1794" s="608"/>
    </row>
    <row r="1795" spans="1:13" s="522" customFormat="1" ht="17.850000000000001" customHeight="1">
      <c r="A1795" s="544">
        <v>17</v>
      </c>
      <c r="B1795" s="608"/>
      <c r="C1795" s="608">
        <v>0.2</v>
      </c>
      <c r="D1795" s="608">
        <v>0.9</v>
      </c>
      <c r="E1795" s="608">
        <v>0</v>
      </c>
      <c r="F1795" s="608"/>
      <c r="G1795" s="608"/>
      <c r="H1795" s="608"/>
      <c r="I1795" s="608">
        <v>90.8</v>
      </c>
      <c r="J1795" s="608"/>
      <c r="K1795" s="608">
        <v>0.2</v>
      </c>
      <c r="L1795" s="608"/>
      <c r="M1795" s="608"/>
    </row>
    <row r="1796" spans="1:13" s="522" customFormat="1" ht="17.850000000000001" customHeight="1">
      <c r="A1796" s="544">
        <v>18</v>
      </c>
      <c r="B1796" s="608">
        <v>0</v>
      </c>
      <c r="C1796" s="608">
        <v>1.3</v>
      </c>
      <c r="D1796" s="608">
        <v>1.8</v>
      </c>
      <c r="E1796" s="608"/>
      <c r="F1796" s="608"/>
      <c r="G1796" s="608"/>
      <c r="H1796" s="608"/>
      <c r="I1796" s="608">
        <v>126.7</v>
      </c>
      <c r="J1796" s="608"/>
      <c r="K1796" s="608"/>
      <c r="L1796" s="608"/>
      <c r="M1796" s="608">
        <v>11.9</v>
      </c>
    </row>
    <row r="1797" spans="1:13" s="522" customFormat="1" ht="17.850000000000001" customHeight="1">
      <c r="A1797" s="544">
        <v>19</v>
      </c>
      <c r="B1797" s="608">
        <v>0.1</v>
      </c>
      <c r="C1797" s="608">
        <v>0</v>
      </c>
      <c r="D1797" s="608">
        <v>0</v>
      </c>
      <c r="E1797" s="608">
        <v>0</v>
      </c>
      <c r="F1797" s="608">
        <v>18.600000000000001</v>
      </c>
      <c r="G1797" s="608">
        <v>25.6</v>
      </c>
      <c r="H1797" s="608">
        <v>0.4</v>
      </c>
      <c r="I1797" s="608">
        <v>53</v>
      </c>
      <c r="J1797" s="608">
        <v>0</v>
      </c>
      <c r="K1797" s="608"/>
      <c r="L1797" s="608">
        <v>0</v>
      </c>
      <c r="M1797" s="608"/>
    </row>
    <row r="1798" spans="1:13" s="522" customFormat="1" ht="17.850000000000001" customHeight="1">
      <c r="A1798" s="544">
        <v>20</v>
      </c>
      <c r="B1798" s="608">
        <v>0</v>
      </c>
      <c r="C1798" s="608"/>
      <c r="D1798" s="608">
        <v>0</v>
      </c>
      <c r="E1798" s="608">
        <v>0</v>
      </c>
      <c r="F1798" s="608"/>
      <c r="G1798" s="608">
        <v>27.2</v>
      </c>
      <c r="H1798" s="608">
        <v>0.5</v>
      </c>
      <c r="I1798" s="608">
        <v>22.1</v>
      </c>
      <c r="J1798" s="608">
        <v>3</v>
      </c>
      <c r="K1798" s="608"/>
      <c r="L1798" s="608"/>
      <c r="M1798" s="608">
        <v>0.2</v>
      </c>
    </row>
    <row r="1799" spans="1:13" s="522" customFormat="1" ht="17.850000000000001" customHeight="1">
      <c r="A1799" s="544">
        <v>21</v>
      </c>
      <c r="B1799" s="608">
        <v>0.2</v>
      </c>
      <c r="C1799" s="608"/>
      <c r="D1799" s="608">
        <v>0.4</v>
      </c>
      <c r="E1799" s="608">
        <v>6.6</v>
      </c>
      <c r="F1799" s="608">
        <v>2.2999999999999998</v>
      </c>
      <c r="G1799" s="608">
        <v>0</v>
      </c>
      <c r="H1799" s="608"/>
      <c r="I1799" s="608">
        <v>1.1000000000000001</v>
      </c>
      <c r="J1799" s="608">
        <v>1</v>
      </c>
      <c r="K1799" s="608">
        <v>27.5</v>
      </c>
      <c r="L1799" s="608"/>
      <c r="M1799" s="608"/>
    </row>
    <row r="1800" spans="1:13" s="522" customFormat="1" ht="17.850000000000001" customHeight="1">
      <c r="A1800" s="544">
        <v>22</v>
      </c>
      <c r="B1800" s="608">
        <v>2.1</v>
      </c>
      <c r="C1800" s="608">
        <v>1.3</v>
      </c>
      <c r="D1800" s="608">
        <v>0</v>
      </c>
      <c r="E1800" s="608"/>
      <c r="F1800" s="608">
        <v>28.4</v>
      </c>
      <c r="G1800" s="608">
        <v>3.5</v>
      </c>
      <c r="H1800" s="608">
        <v>0</v>
      </c>
      <c r="I1800" s="608">
        <v>3</v>
      </c>
      <c r="J1800" s="608">
        <v>0.7</v>
      </c>
      <c r="K1800" s="608"/>
      <c r="L1800" s="608"/>
      <c r="M1800" s="608">
        <v>0.2</v>
      </c>
    </row>
    <row r="1801" spans="1:13" s="522" customFormat="1" ht="17.850000000000001" customHeight="1">
      <c r="A1801" s="544">
        <v>23</v>
      </c>
      <c r="B1801" s="608">
        <v>0</v>
      </c>
      <c r="C1801" s="608">
        <v>0.8</v>
      </c>
      <c r="D1801" s="608">
        <v>2.2000000000000002</v>
      </c>
      <c r="E1801" s="608">
        <v>0</v>
      </c>
      <c r="F1801" s="608">
        <v>119.8</v>
      </c>
      <c r="G1801" s="608">
        <v>1.8</v>
      </c>
      <c r="H1801" s="608">
        <v>70.099999999999994</v>
      </c>
      <c r="I1801" s="608">
        <v>20.6</v>
      </c>
      <c r="J1801" s="608"/>
      <c r="K1801" s="608">
        <v>0</v>
      </c>
      <c r="L1801" s="608">
        <v>0</v>
      </c>
      <c r="M1801" s="608"/>
    </row>
    <row r="1802" spans="1:13" s="522" customFormat="1" ht="17.850000000000001" customHeight="1">
      <c r="A1802" s="544">
        <v>24</v>
      </c>
      <c r="B1802" s="608">
        <v>1.2</v>
      </c>
      <c r="C1802" s="608">
        <v>0</v>
      </c>
      <c r="D1802" s="608"/>
      <c r="E1802" s="608"/>
      <c r="F1802" s="608">
        <v>5.2</v>
      </c>
      <c r="G1802" s="608">
        <v>2.6</v>
      </c>
      <c r="H1802" s="608">
        <v>2.5</v>
      </c>
      <c r="I1802" s="608"/>
      <c r="J1802" s="608"/>
      <c r="K1802" s="608">
        <v>0</v>
      </c>
      <c r="L1802" s="608">
        <v>0</v>
      </c>
      <c r="M1802" s="608"/>
    </row>
    <row r="1803" spans="1:13" s="522" customFormat="1" ht="17.850000000000001" customHeight="1">
      <c r="A1803" s="544">
        <v>25</v>
      </c>
      <c r="B1803" s="608"/>
      <c r="C1803" s="608"/>
      <c r="D1803" s="608"/>
      <c r="E1803" s="608"/>
      <c r="F1803" s="608">
        <v>27.3</v>
      </c>
      <c r="G1803" s="608">
        <v>0</v>
      </c>
      <c r="H1803" s="608">
        <v>36.200000000000003</v>
      </c>
      <c r="I1803" s="608"/>
      <c r="J1803" s="608">
        <v>1.7</v>
      </c>
      <c r="K1803" s="608"/>
      <c r="L1803" s="608">
        <v>0</v>
      </c>
      <c r="M1803" s="608"/>
    </row>
    <row r="1804" spans="1:13" s="522" customFormat="1" ht="17.850000000000001" customHeight="1">
      <c r="A1804" s="544">
        <v>26</v>
      </c>
      <c r="B1804" s="608">
        <v>0.5</v>
      </c>
      <c r="C1804" s="608">
        <v>0</v>
      </c>
      <c r="D1804" s="608"/>
      <c r="E1804" s="608"/>
      <c r="F1804" s="608">
        <v>19.100000000000001</v>
      </c>
      <c r="G1804" s="608"/>
      <c r="H1804" s="608">
        <v>2.1</v>
      </c>
      <c r="I1804" s="608"/>
      <c r="J1804" s="608">
        <v>3.8</v>
      </c>
      <c r="K1804" s="608"/>
      <c r="L1804" s="608">
        <v>4.3</v>
      </c>
      <c r="M1804" s="608">
        <v>0</v>
      </c>
    </row>
    <row r="1805" spans="1:13" s="522" customFormat="1" ht="17.850000000000001" customHeight="1">
      <c r="A1805" s="544">
        <v>27</v>
      </c>
      <c r="B1805" s="608">
        <v>1.1000000000000001</v>
      </c>
      <c r="C1805" s="608">
        <v>0</v>
      </c>
      <c r="D1805" s="608"/>
      <c r="E1805" s="608"/>
      <c r="F1805" s="608">
        <v>2.1</v>
      </c>
      <c r="G1805" s="608">
        <v>0.5</v>
      </c>
      <c r="H1805" s="608">
        <v>0</v>
      </c>
      <c r="I1805" s="608"/>
      <c r="J1805" s="608">
        <v>5.4</v>
      </c>
      <c r="K1805" s="608">
        <v>0.4</v>
      </c>
      <c r="L1805" s="608">
        <v>9.4</v>
      </c>
      <c r="M1805" s="608">
        <v>0.4</v>
      </c>
    </row>
    <row r="1806" spans="1:13" s="522" customFormat="1" ht="17.850000000000001" customHeight="1">
      <c r="A1806" s="544">
        <v>28</v>
      </c>
      <c r="B1806" s="608">
        <v>1.4</v>
      </c>
      <c r="C1806" s="608">
        <v>0</v>
      </c>
      <c r="D1806" s="608"/>
      <c r="E1806" s="608"/>
      <c r="F1806" s="608">
        <v>0.6</v>
      </c>
      <c r="G1806" s="608">
        <v>14.8</v>
      </c>
      <c r="H1806" s="608">
        <v>34.299999999999997</v>
      </c>
      <c r="I1806" s="608">
        <v>0.2</v>
      </c>
      <c r="J1806" s="608">
        <v>0.2</v>
      </c>
      <c r="K1806" s="608">
        <v>15.8</v>
      </c>
      <c r="L1806" s="608">
        <v>8.9</v>
      </c>
      <c r="M1806" s="608">
        <v>0</v>
      </c>
    </row>
    <row r="1807" spans="1:13" s="522" customFormat="1" ht="17.850000000000001" customHeight="1">
      <c r="A1807" s="544">
        <v>29</v>
      </c>
      <c r="B1807" s="608">
        <v>0.2</v>
      </c>
      <c r="C1807" s="608">
        <v>1.5</v>
      </c>
      <c r="D1807" s="608">
        <v>0</v>
      </c>
      <c r="E1807" s="608"/>
      <c r="F1807" s="608"/>
      <c r="G1807" s="608">
        <v>1.1000000000000001</v>
      </c>
      <c r="H1807" s="608">
        <v>36.200000000000003</v>
      </c>
      <c r="I1807" s="608">
        <v>0.3</v>
      </c>
      <c r="J1807" s="608"/>
      <c r="K1807" s="608">
        <v>20.6</v>
      </c>
      <c r="L1807" s="608">
        <v>1.8</v>
      </c>
      <c r="M1807" s="608">
        <v>0.4</v>
      </c>
    </row>
    <row r="1808" spans="1:13" s="522" customFormat="1" ht="17.850000000000001" customHeight="1">
      <c r="A1808" s="544">
        <v>30</v>
      </c>
      <c r="B1808" s="608">
        <v>0</v>
      </c>
      <c r="C1808" s="608"/>
      <c r="D1808" s="608">
        <v>0.1</v>
      </c>
      <c r="E1808" s="608"/>
      <c r="F1808" s="608">
        <v>13.8</v>
      </c>
      <c r="G1808" s="608">
        <v>0</v>
      </c>
      <c r="H1808" s="608">
        <v>44.2</v>
      </c>
      <c r="I1808" s="608">
        <v>0</v>
      </c>
      <c r="J1808" s="608"/>
      <c r="K1808" s="608"/>
      <c r="L1808" s="608">
        <v>0</v>
      </c>
      <c r="M1808" s="608">
        <v>0</v>
      </c>
    </row>
    <row r="1809" spans="1:13" s="522" customFormat="1" ht="17.850000000000001" customHeight="1">
      <c r="A1809" s="547">
        <v>31</v>
      </c>
      <c r="B1809" s="608">
        <v>0.2</v>
      </c>
      <c r="C1809" s="608"/>
      <c r="D1809" s="608">
        <v>1.3</v>
      </c>
      <c r="E1809" s="608"/>
      <c r="F1809" s="608"/>
      <c r="G1809" s="608"/>
      <c r="H1809" s="608">
        <v>12.4</v>
      </c>
      <c r="I1809" s="608"/>
      <c r="J1809" s="608"/>
      <c r="K1809" s="608"/>
      <c r="L1809" s="608"/>
      <c r="M1809" s="608"/>
    </row>
    <row r="1810" spans="1:13" s="554" customFormat="1" ht="17.850000000000001" customHeight="1">
      <c r="A1810" s="550" t="s">
        <v>60</v>
      </c>
      <c r="B1810" s="551">
        <f t="shared" ref="B1810:M1810" si="52">SUM(B1779:B1809)</f>
        <v>20.499999999999996</v>
      </c>
      <c r="C1810" s="552">
        <f t="shared" si="52"/>
        <v>16.5</v>
      </c>
      <c r="D1810" s="552">
        <f t="shared" si="52"/>
        <v>18.100000000000001</v>
      </c>
      <c r="E1810" s="552">
        <f t="shared" si="52"/>
        <v>31.799999999999997</v>
      </c>
      <c r="F1810" s="552">
        <f t="shared" si="52"/>
        <v>387.7000000000001</v>
      </c>
      <c r="G1810" s="552">
        <f t="shared" si="52"/>
        <v>268.89999999999998</v>
      </c>
      <c r="H1810" s="552">
        <f t="shared" si="52"/>
        <v>391.59999999999997</v>
      </c>
      <c r="I1810" s="552">
        <f t="shared" si="52"/>
        <v>478.10000000000008</v>
      </c>
      <c r="J1810" s="552">
        <f t="shared" si="52"/>
        <v>54.7</v>
      </c>
      <c r="K1810" s="552">
        <f t="shared" si="52"/>
        <v>77.5</v>
      </c>
      <c r="L1810" s="552">
        <f t="shared" si="52"/>
        <v>34.799999999999997</v>
      </c>
      <c r="M1810" s="553">
        <f t="shared" si="52"/>
        <v>25.699999999999996</v>
      </c>
    </row>
    <row r="1811" spans="1:13" s="554" customFormat="1" ht="17.850000000000001" customHeight="1">
      <c r="A1811" s="555" t="s">
        <v>84</v>
      </c>
      <c r="B1811" s="556">
        <f t="shared" ref="B1811:M1811" si="53">MAX(B1779:B1809)</f>
        <v>3.8</v>
      </c>
      <c r="C1811" s="557">
        <f t="shared" si="53"/>
        <v>2.1</v>
      </c>
      <c r="D1811" s="557">
        <f t="shared" si="53"/>
        <v>3.2</v>
      </c>
      <c r="E1811" s="557">
        <f t="shared" si="53"/>
        <v>24.3</v>
      </c>
      <c r="F1811" s="557">
        <f t="shared" si="53"/>
        <v>119.8</v>
      </c>
      <c r="G1811" s="557">
        <f t="shared" si="53"/>
        <v>72.8</v>
      </c>
      <c r="H1811" s="557">
        <f t="shared" si="53"/>
        <v>70.099999999999994</v>
      </c>
      <c r="I1811" s="557">
        <f t="shared" si="53"/>
        <v>126.7</v>
      </c>
      <c r="J1811" s="557">
        <f t="shared" si="53"/>
        <v>16.3</v>
      </c>
      <c r="K1811" s="557">
        <f t="shared" si="53"/>
        <v>27.5</v>
      </c>
      <c r="L1811" s="557">
        <f t="shared" si="53"/>
        <v>9.4</v>
      </c>
      <c r="M1811" s="558">
        <f t="shared" si="53"/>
        <v>11.9</v>
      </c>
    </row>
    <row r="1812" spans="1:13" s="554" customFormat="1" ht="17.850000000000001" customHeight="1">
      <c r="A1812" s="555" t="s">
        <v>59</v>
      </c>
      <c r="B1812" s="559">
        <f t="shared" ref="B1812:M1812" si="54">MATCH(B1811,(B1779:B1809),0)</f>
        <v>5</v>
      </c>
      <c r="C1812" s="560">
        <f t="shared" si="54"/>
        <v>5</v>
      </c>
      <c r="D1812" s="560">
        <f t="shared" si="54"/>
        <v>3</v>
      </c>
      <c r="E1812" s="560">
        <f t="shared" si="54"/>
        <v>7</v>
      </c>
      <c r="F1812" s="560">
        <f t="shared" si="54"/>
        <v>23</v>
      </c>
      <c r="G1812" s="560">
        <f t="shared" si="54"/>
        <v>14</v>
      </c>
      <c r="H1812" s="560">
        <f t="shared" si="54"/>
        <v>23</v>
      </c>
      <c r="I1812" s="560">
        <f t="shared" si="54"/>
        <v>18</v>
      </c>
      <c r="J1812" s="560">
        <f t="shared" si="54"/>
        <v>7</v>
      </c>
      <c r="K1812" s="560">
        <f t="shared" si="54"/>
        <v>21</v>
      </c>
      <c r="L1812" s="560">
        <f t="shared" si="54"/>
        <v>27</v>
      </c>
      <c r="M1812" s="561">
        <f t="shared" si="54"/>
        <v>18</v>
      </c>
    </row>
    <row r="1813" spans="1:13" s="554" customFormat="1" ht="17.850000000000001" customHeight="1">
      <c r="A1813" s="562" t="s">
        <v>86</v>
      </c>
      <c r="B1813" s="563">
        <f t="shared" ref="B1813:M1813" si="55">COUNTIF(B1779:B1809, "&gt;0.0")</f>
        <v>18</v>
      </c>
      <c r="C1813" s="564">
        <f t="shared" si="55"/>
        <v>15</v>
      </c>
      <c r="D1813" s="564">
        <f t="shared" si="55"/>
        <v>15</v>
      </c>
      <c r="E1813" s="564">
        <f t="shared" si="55"/>
        <v>3</v>
      </c>
      <c r="F1813" s="564">
        <f t="shared" si="55"/>
        <v>16</v>
      </c>
      <c r="G1813" s="564">
        <f t="shared" si="55"/>
        <v>16</v>
      </c>
      <c r="H1813" s="564">
        <f t="shared" si="55"/>
        <v>20</v>
      </c>
      <c r="I1813" s="564">
        <f t="shared" si="55"/>
        <v>17</v>
      </c>
      <c r="J1813" s="564">
        <f t="shared" si="55"/>
        <v>14</v>
      </c>
      <c r="K1813" s="564">
        <f t="shared" si="55"/>
        <v>8</v>
      </c>
      <c r="L1813" s="564">
        <f t="shared" si="55"/>
        <v>9</v>
      </c>
      <c r="M1813" s="565">
        <f t="shared" si="55"/>
        <v>10</v>
      </c>
    </row>
    <row r="1814" spans="1:13" s="554" customFormat="1" ht="17.850000000000001" customHeight="1">
      <c r="A1814" s="566" t="s">
        <v>62</v>
      </c>
      <c r="B1814" s="567" t="s">
        <v>87</v>
      </c>
      <c r="C1814" s="567"/>
      <c r="D1814" s="567"/>
      <c r="E1814" s="567"/>
      <c r="F1814" s="568">
        <f>MAX(B1811:M1811)</f>
        <v>126.7</v>
      </c>
      <c r="G1814" s="569" t="s">
        <v>85</v>
      </c>
      <c r="H1814" s="570" t="s">
        <v>59</v>
      </c>
      <c r="I1814" s="571">
        <f>HLOOKUP(F1814,B1811:M1812,2,FALSE)</f>
        <v>18</v>
      </c>
      <c r="J1814" s="571" t="s">
        <v>64</v>
      </c>
      <c r="K1814" s="572" t="str">
        <f>MID("I   II  III IV  V   VI  VII VIII IX  X   XI  XII ",(MATCH(F1814,B1811:M1811,0)-1)*4+1,4)</f>
        <v>VIII</v>
      </c>
      <c r="L1814" s="567"/>
      <c r="M1814" s="573"/>
    </row>
    <row r="1815" spans="1:13" s="554" customFormat="1" ht="17.850000000000001" customHeight="1">
      <c r="A1815" s="574" t="s">
        <v>65</v>
      </c>
      <c r="B1815" s="575" t="s">
        <v>88</v>
      </c>
      <c r="C1815" s="576"/>
      <c r="D1815" s="576"/>
      <c r="E1815" s="575"/>
      <c r="F1815" s="577">
        <f>SUM(B1779:M1809)</f>
        <v>1805.8999999999996</v>
      </c>
      <c r="G1815" s="578" t="s">
        <v>85</v>
      </c>
      <c r="H1815" s="579" t="s">
        <v>89</v>
      </c>
      <c r="I1815" s="575"/>
      <c r="J1815" s="580"/>
      <c r="K1815" s="581">
        <f>SUM(B1813:M1813)</f>
        <v>161</v>
      </c>
      <c r="L1815" s="575" t="s">
        <v>90</v>
      </c>
      <c r="M1815" s="582"/>
    </row>
    <row r="1816" spans="1:13" s="1001" customFormat="1" ht="18">
      <c r="A1816" s="1007" t="s">
        <v>145</v>
      </c>
      <c r="B1816" s="997"/>
      <c r="C1816" s="997"/>
      <c r="D1816" s="997"/>
      <c r="E1816" s="1033"/>
      <c r="F1816" s="997"/>
      <c r="G1816" s="997"/>
      <c r="H1816" s="997"/>
      <c r="I1816" s="997"/>
      <c r="J1816" s="997"/>
      <c r="K1816" s="1034" t="s">
        <v>146</v>
      </c>
      <c r="L1816" s="999"/>
      <c r="M1816" s="1000"/>
    </row>
    <row r="1817" spans="1:13" s="1001" customFormat="1" ht="18">
      <c r="A1817" s="1035" t="s">
        <v>147</v>
      </c>
      <c r="B1817" s="1004"/>
      <c r="C1817" s="1004"/>
      <c r="D1817" s="1005"/>
      <c r="E1817" s="1006" t="s">
        <v>142</v>
      </c>
      <c r="F1817" s="1007"/>
      <c r="G1817" s="1007"/>
      <c r="H1817" s="1007"/>
      <c r="I1817" s="1005"/>
      <c r="J1817" s="1005"/>
      <c r="K1817" s="1034" t="s">
        <v>148</v>
      </c>
      <c r="L1817" s="1008"/>
      <c r="M1817" s="1009"/>
    </row>
    <row r="1818" spans="1:13" s="1001" customFormat="1" ht="15.75">
      <c r="A1818" s="1036"/>
      <c r="B1818" s="386"/>
      <c r="C1818" s="387"/>
      <c r="D1818" s="388"/>
      <c r="E1818" s="1011"/>
      <c r="F1818" s="1037" t="s">
        <v>57</v>
      </c>
      <c r="G1818" s="1038">
        <v>2013</v>
      </c>
      <c r="H1818" s="1011"/>
      <c r="I1818" s="388"/>
      <c r="J1818" s="388"/>
      <c r="K1818" s="1014" t="s">
        <v>144</v>
      </c>
      <c r="L1818" s="1008"/>
      <c r="M1818" s="1009"/>
    </row>
    <row r="1819" spans="1:13" s="1001" customFormat="1" ht="15.75">
      <c r="A1819" s="1039" t="s">
        <v>59</v>
      </c>
      <c r="B1819" s="1016" t="s">
        <v>2</v>
      </c>
      <c r="C1819" s="1017" t="s">
        <v>3</v>
      </c>
      <c r="D1819" s="1017" t="s">
        <v>4</v>
      </c>
      <c r="E1819" s="1017" t="s">
        <v>5</v>
      </c>
      <c r="F1819" s="1017" t="s">
        <v>6</v>
      </c>
      <c r="G1819" s="1017" t="s">
        <v>7</v>
      </c>
      <c r="H1819" s="1017" t="s">
        <v>8</v>
      </c>
      <c r="I1819" s="1017" t="s">
        <v>9</v>
      </c>
      <c r="J1819" s="1017" t="s">
        <v>10</v>
      </c>
      <c r="K1819" s="1017" t="s">
        <v>11</v>
      </c>
      <c r="L1819" s="1017" t="s">
        <v>12</v>
      </c>
      <c r="M1819" s="1018" t="s">
        <v>13</v>
      </c>
    </row>
    <row r="1820" spans="1:13" s="1001" customFormat="1" ht="15.75">
      <c r="A1820" s="1019">
        <v>1</v>
      </c>
      <c r="B1820" s="1040"/>
      <c r="C1820" s="1041">
        <v>0</v>
      </c>
      <c r="D1820" s="1041"/>
      <c r="E1820" s="1041">
        <v>1.3</v>
      </c>
      <c r="F1820" s="1041">
        <v>71.599999999999994</v>
      </c>
      <c r="G1820" s="1041"/>
      <c r="H1820" s="1041">
        <v>23.6</v>
      </c>
      <c r="I1820" s="1041"/>
      <c r="J1820" s="1041">
        <v>57.1</v>
      </c>
      <c r="K1820" s="1041">
        <v>2.4</v>
      </c>
      <c r="L1820" s="1041"/>
      <c r="M1820" s="1042"/>
    </row>
    <row r="1821" spans="1:13" s="1001" customFormat="1" ht="15.75">
      <c r="A1821" s="1023">
        <v>2</v>
      </c>
      <c r="B1821" s="1043"/>
      <c r="C1821" s="398">
        <v>0</v>
      </c>
      <c r="D1821" s="398">
        <v>1.5</v>
      </c>
      <c r="E1821" s="398">
        <v>0.1</v>
      </c>
      <c r="F1821" s="398">
        <v>23.3</v>
      </c>
      <c r="G1821" s="398"/>
      <c r="H1821" s="398">
        <v>1.7</v>
      </c>
      <c r="I1821" s="398">
        <v>35.6</v>
      </c>
      <c r="J1821" s="398">
        <v>1.8</v>
      </c>
      <c r="K1821" s="398">
        <v>0.2</v>
      </c>
      <c r="L1821" s="398"/>
      <c r="M1821" s="399"/>
    </row>
    <row r="1822" spans="1:13" s="1001" customFormat="1" ht="15.75">
      <c r="A1822" s="1023">
        <v>3</v>
      </c>
      <c r="B1822" s="1043">
        <v>2.7</v>
      </c>
      <c r="C1822" s="398"/>
      <c r="D1822" s="398">
        <v>0</v>
      </c>
      <c r="E1822" s="398">
        <v>5.8</v>
      </c>
      <c r="F1822" s="398">
        <v>4.2</v>
      </c>
      <c r="G1822" s="398">
        <v>3.1</v>
      </c>
      <c r="H1822" s="398">
        <v>3</v>
      </c>
      <c r="I1822" s="398">
        <v>106.8</v>
      </c>
      <c r="J1822" s="398">
        <v>0.4</v>
      </c>
      <c r="K1822" s="398"/>
      <c r="L1822" s="398"/>
      <c r="M1822" s="399"/>
    </row>
    <row r="1823" spans="1:13" s="1001" customFormat="1" ht="15.75">
      <c r="A1823" s="1023">
        <v>4</v>
      </c>
      <c r="B1823" s="1043">
        <v>0</v>
      </c>
      <c r="C1823" s="398">
        <v>4.0999999999999996</v>
      </c>
      <c r="D1823" s="398"/>
      <c r="E1823" s="398">
        <v>2.4</v>
      </c>
      <c r="F1823" s="398">
        <v>50.4</v>
      </c>
      <c r="G1823" s="398">
        <v>4.2</v>
      </c>
      <c r="H1823" s="398"/>
      <c r="I1823" s="398">
        <v>0</v>
      </c>
      <c r="J1823" s="398">
        <v>33</v>
      </c>
      <c r="K1823" s="398"/>
      <c r="L1823" s="398"/>
      <c r="M1823" s="399"/>
    </row>
    <row r="1824" spans="1:13" s="1001" customFormat="1" ht="15.75">
      <c r="A1824" s="1023">
        <v>5</v>
      </c>
      <c r="B1824" s="1043">
        <v>0.6</v>
      </c>
      <c r="C1824" s="398"/>
      <c r="D1824" s="398"/>
      <c r="E1824" s="398"/>
      <c r="F1824" s="398">
        <v>0.1</v>
      </c>
      <c r="G1824" s="398">
        <v>0.1</v>
      </c>
      <c r="H1824" s="398"/>
      <c r="I1824" s="398"/>
      <c r="J1824" s="398">
        <v>75.900000000000006</v>
      </c>
      <c r="K1824" s="398"/>
      <c r="L1824" s="398"/>
      <c r="M1824" s="399"/>
    </row>
    <row r="1825" spans="1:13" s="1001" customFormat="1" ht="15.75">
      <c r="A1825" s="1023">
        <v>6</v>
      </c>
      <c r="B1825" s="1043">
        <v>0.9</v>
      </c>
      <c r="C1825" s="398">
        <v>0</v>
      </c>
      <c r="D1825" s="398"/>
      <c r="E1825" s="398"/>
      <c r="F1825" s="398">
        <v>27.5</v>
      </c>
      <c r="G1825" s="398">
        <v>0</v>
      </c>
      <c r="H1825" s="398">
        <v>0</v>
      </c>
      <c r="I1825" s="398">
        <v>0.5</v>
      </c>
      <c r="J1825" s="398">
        <v>30.4</v>
      </c>
      <c r="K1825" s="398"/>
      <c r="L1825" s="398"/>
      <c r="M1825" s="399"/>
    </row>
    <row r="1826" spans="1:13" s="1001" customFormat="1" ht="15.75">
      <c r="A1826" s="1023">
        <v>7</v>
      </c>
      <c r="B1826" s="1043">
        <v>0.3</v>
      </c>
      <c r="C1826" s="398"/>
      <c r="D1826" s="398"/>
      <c r="E1826" s="398">
        <v>0</v>
      </c>
      <c r="F1826" s="398"/>
      <c r="G1826" s="398">
        <v>16.7</v>
      </c>
      <c r="H1826" s="398">
        <v>11.7</v>
      </c>
      <c r="I1826" s="398">
        <v>22.8</v>
      </c>
      <c r="J1826" s="398">
        <v>6.8</v>
      </c>
      <c r="K1826" s="398"/>
      <c r="L1826" s="398"/>
      <c r="M1826" s="399"/>
    </row>
    <row r="1827" spans="1:13" s="1001" customFormat="1" ht="15.75">
      <c r="A1827" s="1023">
        <v>8</v>
      </c>
      <c r="B1827" s="1043">
        <v>1.1000000000000001</v>
      </c>
      <c r="C1827" s="398">
        <v>0.1</v>
      </c>
      <c r="D1827" s="398"/>
      <c r="E1827" s="398">
        <v>0.1</v>
      </c>
      <c r="F1827" s="398">
        <v>0.7</v>
      </c>
      <c r="G1827" s="398">
        <v>40.1</v>
      </c>
      <c r="H1827" s="398">
        <v>0.6</v>
      </c>
      <c r="I1827" s="398">
        <v>171.2</v>
      </c>
      <c r="J1827" s="398">
        <v>38.4</v>
      </c>
      <c r="K1827" s="398"/>
      <c r="L1827" s="398">
        <v>0</v>
      </c>
      <c r="M1827" s="399"/>
    </row>
    <row r="1828" spans="1:13" s="1001" customFormat="1" ht="15.75">
      <c r="A1828" s="1023">
        <v>9</v>
      </c>
      <c r="B1828" s="1043">
        <v>0.2</v>
      </c>
      <c r="C1828" s="398">
        <v>0.4</v>
      </c>
      <c r="D1828" s="398">
        <v>0</v>
      </c>
      <c r="E1828" s="398">
        <v>0.5</v>
      </c>
      <c r="F1828" s="398">
        <v>2.5</v>
      </c>
      <c r="G1828" s="398"/>
      <c r="H1828" s="398">
        <v>1.8</v>
      </c>
      <c r="I1828" s="398">
        <v>62.3</v>
      </c>
      <c r="J1828" s="398">
        <v>0.8</v>
      </c>
      <c r="K1828" s="398"/>
      <c r="L1828" s="398"/>
      <c r="M1828" s="399"/>
    </row>
    <row r="1829" spans="1:13" s="1001" customFormat="1" ht="15.75">
      <c r="A1829" s="1023">
        <v>10</v>
      </c>
      <c r="B1829" s="1043"/>
      <c r="C1829" s="398"/>
      <c r="D1829" s="398"/>
      <c r="E1829" s="398">
        <v>2.8</v>
      </c>
      <c r="F1829" s="398"/>
      <c r="G1829" s="398">
        <v>37.799999999999997</v>
      </c>
      <c r="H1829" s="398">
        <v>3.5</v>
      </c>
      <c r="I1829" s="398">
        <v>5</v>
      </c>
      <c r="J1829" s="398"/>
      <c r="K1829" s="398"/>
      <c r="L1829" s="398">
        <v>3.6</v>
      </c>
      <c r="M1829" s="399"/>
    </row>
    <row r="1830" spans="1:13" s="1001" customFormat="1" ht="15.75">
      <c r="A1830" s="1023">
        <v>11</v>
      </c>
      <c r="B1830" s="1043"/>
      <c r="C1830" s="398">
        <v>0.9</v>
      </c>
      <c r="D1830" s="398"/>
      <c r="E1830" s="398">
        <v>0</v>
      </c>
      <c r="F1830" s="398">
        <v>0</v>
      </c>
      <c r="G1830" s="398"/>
      <c r="H1830" s="398">
        <v>0</v>
      </c>
      <c r="I1830" s="398"/>
      <c r="J1830" s="398">
        <v>5.3</v>
      </c>
      <c r="K1830" s="398"/>
      <c r="L1830" s="398">
        <v>62.7</v>
      </c>
      <c r="M1830" s="399">
        <v>0.4</v>
      </c>
    </row>
    <row r="1831" spans="1:13" s="1001" customFormat="1" ht="15.75">
      <c r="A1831" s="1023">
        <v>12</v>
      </c>
      <c r="B1831" s="1043">
        <v>0.1</v>
      </c>
      <c r="C1831" s="398">
        <v>1.6</v>
      </c>
      <c r="D1831" s="398">
        <v>1.4</v>
      </c>
      <c r="E1831" s="398"/>
      <c r="F1831" s="398">
        <v>0</v>
      </c>
      <c r="G1831" s="398"/>
      <c r="H1831" s="398">
        <v>3.5</v>
      </c>
      <c r="I1831" s="398"/>
      <c r="J1831" s="398">
        <v>10.5</v>
      </c>
      <c r="K1831" s="398"/>
      <c r="L1831" s="398"/>
      <c r="M1831" s="399"/>
    </row>
    <row r="1832" spans="1:13" s="1001" customFormat="1" ht="15.75">
      <c r="A1832" s="1023">
        <v>13</v>
      </c>
      <c r="B1832" s="1043">
        <v>0</v>
      </c>
      <c r="C1832" s="398">
        <v>0</v>
      </c>
      <c r="D1832" s="398">
        <v>0.6</v>
      </c>
      <c r="E1832" s="398"/>
      <c r="F1832" s="398"/>
      <c r="G1832" s="398"/>
      <c r="H1832" s="398">
        <v>0.2</v>
      </c>
      <c r="I1832" s="398"/>
      <c r="J1832" s="398">
        <v>0.6</v>
      </c>
      <c r="K1832" s="398"/>
      <c r="L1832" s="398"/>
      <c r="M1832" s="399">
        <v>0.5</v>
      </c>
    </row>
    <row r="1833" spans="1:13" s="1001" customFormat="1" ht="15.75">
      <c r="A1833" s="1023">
        <v>14</v>
      </c>
      <c r="B1833" s="1043"/>
      <c r="C1833" s="398">
        <v>0</v>
      </c>
      <c r="D1833" s="398">
        <v>0</v>
      </c>
      <c r="E1833" s="398">
        <v>0.2</v>
      </c>
      <c r="F1833" s="398"/>
      <c r="G1833" s="398"/>
      <c r="H1833" s="398">
        <v>4.2</v>
      </c>
      <c r="I1833" s="398"/>
      <c r="J1833" s="398"/>
      <c r="K1833" s="398">
        <v>0</v>
      </c>
      <c r="L1833" s="398"/>
      <c r="M1833" s="399">
        <v>3.5</v>
      </c>
    </row>
    <row r="1834" spans="1:13" s="1001" customFormat="1" ht="15.75">
      <c r="A1834" s="1023">
        <v>15</v>
      </c>
      <c r="B1834" s="1043">
        <v>0.6</v>
      </c>
      <c r="C1834" s="398">
        <v>3.4</v>
      </c>
      <c r="D1834" s="398">
        <v>0</v>
      </c>
      <c r="E1834" s="398"/>
      <c r="F1834" s="398"/>
      <c r="G1834" s="398"/>
      <c r="H1834" s="398">
        <v>0.1</v>
      </c>
      <c r="I1834" s="398"/>
      <c r="J1834" s="398">
        <v>1</v>
      </c>
      <c r="K1834" s="398">
        <v>0</v>
      </c>
      <c r="L1834" s="398"/>
      <c r="M1834" s="399">
        <v>4.5999999999999996</v>
      </c>
    </row>
    <row r="1835" spans="1:13" s="1001" customFormat="1" ht="15.75">
      <c r="A1835" s="1023">
        <v>16</v>
      </c>
      <c r="B1835" s="1043">
        <v>0.6</v>
      </c>
      <c r="C1835" s="398">
        <v>0</v>
      </c>
      <c r="D1835" s="398"/>
      <c r="E1835" s="398">
        <v>0</v>
      </c>
      <c r="F1835" s="398"/>
      <c r="G1835" s="398"/>
      <c r="H1835" s="398">
        <v>0.9</v>
      </c>
      <c r="I1835" s="398"/>
      <c r="J1835" s="398">
        <v>0</v>
      </c>
      <c r="K1835" s="398">
        <v>0.4</v>
      </c>
      <c r="L1835" s="398">
        <v>0</v>
      </c>
      <c r="M1835" s="399">
        <v>12.6</v>
      </c>
    </row>
    <row r="1836" spans="1:13" s="1001" customFormat="1" ht="15.75">
      <c r="A1836" s="1023">
        <v>17</v>
      </c>
      <c r="B1836" s="1043">
        <v>4.8</v>
      </c>
      <c r="C1836" s="398">
        <v>0</v>
      </c>
      <c r="D1836" s="398">
        <v>0</v>
      </c>
      <c r="E1836" s="398"/>
      <c r="F1836" s="398">
        <v>10.7</v>
      </c>
      <c r="G1836" s="398"/>
      <c r="H1836" s="398">
        <v>83.2</v>
      </c>
      <c r="I1836" s="398"/>
      <c r="J1836" s="398">
        <v>0</v>
      </c>
      <c r="K1836" s="398">
        <v>34.5</v>
      </c>
      <c r="L1836" s="398"/>
      <c r="M1836" s="399">
        <v>0.6</v>
      </c>
    </row>
    <row r="1837" spans="1:13" s="1001" customFormat="1" ht="15.75">
      <c r="A1837" s="1023">
        <v>18</v>
      </c>
      <c r="B1837" s="1043">
        <v>0</v>
      </c>
      <c r="C1837" s="398">
        <v>0.7</v>
      </c>
      <c r="D1837" s="398">
        <v>0</v>
      </c>
      <c r="E1837" s="398">
        <v>0.5</v>
      </c>
      <c r="F1837" s="398">
        <v>0.4</v>
      </c>
      <c r="G1837" s="398">
        <v>0.2</v>
      </c>
      <c r="H1837" s="398">
        <v>22</v>
      </c>
      <c r="I1837" s="398">
        <v>4.4000000000000004</v>
      </c>
      <c r="J1837" s="398"/>
      <c r="K1837" s="398">
        <v>18.5</v>
      </c>
      <c r="L1837" s="398"/>
      <c r="M1837" s="399"/>
    </row>
    <row r="1838" spans="1:13" s="1001" customFormat="1" ht="15.75">
      <c r="A1838" s="1023">
        <v>19</v>
      </c>
      <c r="B1838" s="1043">
        <v>0</v>
      </c>
      <c r="C1838" s="398">
        <v>2.6</v>
      </c>
      <c r="D1838" s="398"/>
      <c r="E1838" s="398"/>
      <c r="F1838" s="398">
        <v>0.1</v>
      </c>
      <c r="G1838" s="398"/>
      <c r="H1838" s="398">
        <v>19.2</v>
      </c>
      <c r="I1838" s="398">
        <v>2.2000000000000002</v>
      </c>
      <c r="J1838" s="398">
        <v>0</v>
      </c>
      <c r="K1838" s="398"/>
      <c r="L1838" s="398">
        <v>0</v>
      </c>
      <c r="M1838" s="399"/>
    </row>
    <row r="1839" spans="1:13" s="1001" customFormat="1" ht="15.75">
      <c r="A1839" s="1023">
        <v>20</v>
      </c>
      <c r="B1839" s="1043"/>
      <c r="C1839" s="398">
        <v>1.2</v>
      </c>
      <c r="D1839" s="398"/>
      <c r="E1839" s="398"/>
      <c r="F1839" s="398"/>
      <c r="G1839" s="398"/>
      <c r="H1839" s="398">
        <v>0.3</v>
      </c>
      <c r="I1839" s="398">
        <v>57.1</v>
      </c>
      <c r="J1839" s="398">
        <v>15.2</v>
      </c>
      <c r="K1839" s="398"/>
      <c r="L1839" s="398">
        <v>0</v>
      </c>
      <c r="M1839" s="399"/>
    </row>
    <row r="1840" spans="1:13" s="1001" customFormat="1" ht="15.75">
      <c r="A1840" s="1023">
        <v>21</v>
      </c>
      <c r="B1840" s="1043">
        <v>0.2</v>
      </c>
      <c r="C1840" s="398">
        <v>1.1000000000000001</v>
      </c>
      <c r="D1840" s="398">
        <v>0.6</v>
      </c>
      <c r="E1840" s="398">
        <v>1.4</v>
      </c>
      <c r="F1840" s="398">
        <v>11.6</v>
      </c>
      <c r="G1840" s="398">
        <v>2.2000000000000002</v>
      </c>
      <c r="H1840" s="398">
        <v>1.9</v>
      </c>
      <c r="I1840" s="398">
        <v>0.5</v>
      </c>
      <c r="J1840" s="398"/>
      <c r="K1840" s="398"/>
      <c r="L1840" s="398">
        <v>0.6</v>
      </c>
      <c r="M1840" s="399"/>
    </row>
    <row r="1841" spans="1:13" s="1001" customFormat="1" ht="15.75">
      <c r="A1841" s="1023">
        <v>22</v>
      </c>
      <c r="B1841" s="1043"/>
      <c r="C1841" s="398">
        <v>1.6</v>
      </c>
      <c r="D1841" s="398"/>
      <c r="E1841" s="398">
        <v>0</v>
      </c>
      <c r="F1841" s="398"/>
      <c r="G1841" s="398">
        <v>4.3</v>
      </c>
      <c r="H1841" s="398">
        <v>8</v>
      </c>
      <c r="I1841" s="398">
        <v>13.7</v>
      </c>
      <c r="J1841" s="398"/>
      <c r="K1841" s="398"/>
      <c r="L1841" s="398">
        <v>0.2</v>
      </c>
      <c r="M1841" s="399"/>
    </row>
    <row r="1842" spans="1:13" s="1001" customFormat="1" ht="15.75">
      <c r="A1842" s="1023">
        <v>23</v>
      </c>
      <c r="B1842" s="1043"/>
      <c r="C1842" s="398"/>
      <c r="D1842" s="398"/>
      <c r="E1842" s="398">
        <v>0.3</v>
      </c>
      <c r="F1842" s="398">
        <v>0</v>
      </c>
      <c r="G1842" s="398">
        <v>34.700000000000003</v>
      </c>
      <c r="H1842" s="398">
        <v>32.9</v>
      </c>
      <c r="I1842" s="398"/>
      <c r="J1842" s="398">
        <v>0</v>
      </c>
      <c r="K1842" s="398"/>
      <c r="L1842" s="398">
        <v>0.2</v>
      </c>
      <c r="M1842" s="399"/>
    </row>
    <row r="1843" spans="1:13" s="1001" customFormat="1" ht="15.75">
      <c r="A1843" s="1023">
        <v>24</v>
      </c>
      <c r="B1843" s="1043">
        <v>0</v>
      </c>
      <c r="C1843" s="398"/>
      <c r="D1843" s="398">
        <v>0</v>
      </c>
      <c r="E1843" s="398">
        <v>1.9</v>
      </c>
      <c r="F1843" s="398">
        <v>13.5</v>
      </c>
      <c r="G1843" s="398">
        <v>63</v>
      </c>
      <c r="H1843" s="398">
        <v>0.3</v>
      </c>
      <c r="I1843" s="398">
        <v>3.5</v>
      </c>
      <c r="J1843" s="398">
        <v>13.7</v>
      </c>
      <c r="K1843" s="398">
        <v>0</v>
      </c>
      <c r="L1843" s="398">
        <v>0</v>
      </c>
      <c r="M1843" s="399"/>
    </row>
    <row r="1844" spans="1:13" s="1001" customFormat="1" ht="15.75">
      <c r="A1844" s="1023">
        <v>25</v>
      </c>
      <c r="B1844" s="1043">
        <v>0.2</v>
      </c>
      <c r="C1844" s="398"/>
      <c r="D1844" s="398"/>
      <c r="E1844" s="398">
        <v>0</v>
      </c>
      <c r="F1844" s="398">
        <v>9.4</v>
      </c>
      <c r="G1844" s="398">
        <v>4.9000000000000004</v>
      </c>
      <c r="H1844" s="398"/>
      <c r="I1844" s="398">
        <v>5.4</v>
      </c>
      <c r="J1844" s="398">
        <v>57.8</v>
      </c>
      <c r="K1844" s="398"/>
      <c r="L1844" s="398"/>
      <c r="M1844" s="399"/>
    </row>
    <row r="1845" spans="1:13" s="1001" customFormat="1" ht="15.75">
      <c r="A1845" s="1023">
        <v>26</v>
      </c>
      <c r="B1845" s="1043">
        <v>0.4</v>
      </c>
      <c r="C1845" s="398"/>
      <c r="D1845" s="398"/>
      <c r="E1845" s="398">
        <v>4.5999999999999996</v>
      </c>
      <c r="F1845" s="398">
        <v>3.2</v>
      </c>
      <c r="G1845" s="398"/>
      <c r="H1845" s="398"/>
      <c r="I1845" s="398">
        <v>30.9</v>
      </c>
      <c r="J1845" s="398">
        <v>25.2</v>
      </c>
      <c r="K1845" s="398"/>
      <c r="L1845" s="398"/>
      <c r="M1845" s="399"/>
    </row>
    <row r="1846" spans="1:13" s="1001" customFormat="1" ht="15.75">
      <c r="A1846" s="1023">
        <v>27</v>
      </c>
      <c r="B1846" s="1043">
        <v>0.7</v>
      </c>
      <c r="C1846" s="398"/>
      <c r="D1846" s="398">
        <v>0</v>
      </c>
      <c r="E1846" s="398"/>
      <c r="F1846" s="398"/>
      <c r="G1846" s="398"/>
      <c r="H1846" s="398">
        <v>30.9</v>
      </c>
      <c r="I1846" s="398">
        <v>0</v>
      </c>
      <c r="J1846" s="398">
        <v>0</v>
      </c>
      <c r="K1846" s="398"/>
      <c r="L1846" s="398">
        <v>0.5</v>
      </c>
      <c r="M1846" s="399"/>
    </row>
    <row r="1847" spans="1:13" s="1001" customFormat="1" ht="15.75">
      <c r="A1847" s="1023">
        <v>28</v>
      </c>
      <c r="B1847" s="1043">
        <v>0</v>
      </c>
      <c r="C1847" s="398">
        <v>0</v>
      </c>
      <c r="D1847" s="398">
        <v>1.5</v>
      </c>
      <c r="E1847" s="398">
        <v>1.2</v>
      </c>
      <c r="F1847" s="398"/>
      <c r="G1847" s="398"/>
      <c r="H1847" s="398">
        <v>16.8</v>
      </c>
      <c r="I1847" s="398"/>
      <c r="J1847" s="398">
        <v>0</v>
      </c>
      <c r="K1847" s="398"/>
      <c r="L1847" s="398">
        <v>1.8</v>
      </c>
      <c r="M1847" s="399"/>
    </row>
    <row r="1848" spans="1:13" s="1001" customFormat="1" ht="15.75">
      <c r="A1848" s="1023">
        <v>29</v>
      </c>
      <c r="B1848" s="1043">
        <v>0.4</v>
      </c>
      <c r="C1848" s="398"/>
      <c r="D1848" s="398">
        <v>2.1</v>
      </c>
      <c r="E1848" s="398">
        <v>0.2</v>
      </c>
      <c r="F1848" s="398">
        <v>6.7</v>
      </c>
      <c r="G1848" s="398"/>
      <c r="H1848" s="398">
        <v>28.1</v>
      </c>
      <c r="I1848" s="398">
        <v>1.3</v>
      </c>
      <c r="J1848" s="398"/>
      <c r="K1848" s="398">
        <v>1.2</v>
      </c>
      <c r="L1848" s="398"/>
      <c r="M1848" s="399"/>
    </row>
    <row r="1849" spans="1:13" s="1001" customFormat="1" ht="15.75">
      <c r="A1849" s="1023">
        <v>30</v>
      </c>
      <c r="B1849" s="1043"/>
      <c r="C1849" s="398"/>
      <c r="D1849" s="398">
        <v>3.5</v>
      </c>
      <c r="E1849" s="398"/>
      <c r="F1849" s="398">
        <v>6.3</v>
      </c>
      <c r="G1849" s="398">
        <v>5.4</v>
      </c>
      <c r="H1849" s="398">
        <v>7.3</v>
      </c>
      <c r="I1849" s="398"/>
      <c r="J1849" s="398">
        <v>0.4</v>
      </c>
      <c r="K1849" s="398">
        <v>2.2999999999999998</v>
      </c>
      <c r="L1849" s="398"/>
      <c r="M1849" s="399"/>
    </row>
    <row r="1850" spans="1:13" s="1001" customFormat="1" ht="15.75">
      <c r="A1850" s="1029">
        <v>31</v>
      </c>
      <c r="B1850" s="1044">
        <v>0</v>
      </c>
      <c r="C1850" s="402"/>
      <c r="D1850" s="402">
        <v>34.9</v>
      </c>
      <c r="E1850" s="402"/>
      <c r="F1850" s="402">
        <v>0.3</v>
      </c>
      <c r="G1850" s="402"/>
      <c r="H1850" s="402">
        <v>0.2</v>
      </c>
      <c r="I1850" s="402">
        <v>18.2</v>
      </c>
      <c r="J1850" s="402"/>
      <c r="K1850" s="402">
        <v>1.7</v>
      </c>
      <c r="L1850" s="402"/>
      <c r="M1850" s="403"/>
    </row>
    <row r="1851" spans="1:13" s="554" customFormat="1" ht="17.850000000000001" customHeight="1">
      <c r="A1851" s="550" t="s">
        <v>60</v>
      </c>
      <c r="B1851" s="551">
        <f t="shared" ref="B1851:M1851" si="56">SUM(B1820:B1850)</f>
        <v>13.799999999999997</v>
      </c>
      <c r="C1851" s="552">
        <f t="shared" si="56"/>
        <v>17.7</v>
      </c>
      <c r="D1851" s="552">
        <f t="shared" si="56"/>
        <v>46.099999999999994</v>
      </c>
      <c r="E1851" s="552">
        <f t="shared" si="56"/>
        <v>23.299999999999997</v>
      </c>
      <c r="F1851" s="552">
        <f t="shared" si="56"/>
        <v>242.49999999999997</v>
      </c>
      <c r="G1851" s="552">
        <f t="shared" si="56"/>
        <v>216.70000000000002</v>
      </c>
      <c r="H1851" s="552">
        <f t="shared" si="56"/>
        <v>305.90000000000003</v>
      </c>
      <c r="I1851" s="552">
        <f t="shared" si="56"/>
        <v>541.4</v>
      </c>
      <c r="J1851" s="552">
        <f t="shared" si="56"/>
        <v>374.3</v>
      </c>
      <c r="K1851" s="552">
        <f t="shared" si="56"/>
        <v>61.2</v>
      </c>
      <c r="L1851" s="552">
        <f t="shared" si="56"/>
        <v>69.599999999999994</v>
      </c>
      <c r="M1851" s="553">
        <f t="shared" si="56"/>
        <v>22.200000000000003</v>
      </c>
    </row>
    <row r="1852" spans="1:13" s="554" customFormat="1" ht="17.850000000000001" customHeight="1">
      <c r="A1852" s="555" t="s">
        <v>84</v>
      </c>
      <c r="B1852" s="556">
        <f t="shared" ref="B1852:M1852" si="57">MAX(B1820:B1850)</f>
        <v>4.8</v>
      </c>
      <c r="C1852" s="557">
        <f t="shared" si="57"/>
        <v>4.0999999999999996</v>
      </c>
      <c r="D1852" s="557">
        <f t="shared" si="57"/>
        <v>34.9</v>
      </c>
      <c r="E1852" s="557">
        <f t="shared" si="57"/>
        <v>5.8</v>
      </c>
      <c r="F1852" s="557">
        <f t="shared" si="57"/>
        <v>71.599999999999994</v>
      </c>
      <c r="G1852" s="557">
        <f t="shared" si="57"/>
        <v>63</v>
      </c>
      <c r="H1852" s="557">
        <f t="shared" si="57"/>
        <v>83.2</v>
      </c>
      <c r="I1852" s="557">
        <f t="shared" si="57"/>
        <v>171.2</v>
      </c>
      <c r="J1852" s="557">
        <f t="shared" si="57"/>
        <v>75.900000000000006</v>
      </c>
      <c r="K1852" s="557">
        <f t="shared" si="57"/>
        <v>34.5</v>
      </c>
      <c r="L1852" s="557">
        <f t="shared" si="57"/>
        <v>62.7</v>
      </c>
      <c r="M1852" s="558">
        <f t="shared" si="57"/>
        <v>12.6</v>
      </c>
    </row>
    <row r="1853" spans="1:13" s="554" customFormat="1" ht="17.850000000000001" customHeight="1">
      <c r="A1853" s="555" t="s">
        <v>59</v>
      </c>
      <c r="B1853" s="559">
        <f t="shared" ref="B1853:M1853" si="58">MATCH(B1852,(B1820:B1850),0)</f>
        <v>17</v>
      </c>
      <c r="C1853" s="560">
        <f t="shared" si="58"/>
        <v>4</v>
      </c>
      <c r="D1853" s="560">
        <f t="shared" si="58"/>
        <v>31</v>
      </c>
      <c r="E1853" s="560">
        <f t="shared" si="58"/>
        <v>3</v>
      </c>
      <c r="F1853" s="560">
        <f t="shared" si="58"/>
        <v>1</v>
      </c>
      <c r="G1853" s="560">
        <f t="shared" si="58"/>
        <v>24</v>
      </c>
      <c r="H1853" s="560">
        <f t="shared" si="58"/>
        <v>17</v>
      </c>
      <c r="I1853" s="560">
        <f t="shared" si="58"/>
        <v>8</v>
      </c>
      <c r="J1853" s="560">
        <f t="shared" si="58"/>
        <v>5</v>
      </c>
      <c r="K1853" s="560">
        <f t="shared" si="58"/>
        <v>17</v>
      </c>
      <c r="L1853" s="560">
        <f t="shared" si="58"/>
        <v>11</v>
      </c>
      <c r="M1853" s="561">
        <f t="shared" si="58"/>
        <v>16</v>
      </c>
    </row>
    <row r="1854" spans="1:13" s="554" customFormat="1" ht="17.850000000000001" customHeight="1">
      <c r="A1854" s="562" t="s">
        <v>86</v>
      </c>
      <c r="B1854" s="563">
        <f t="shared" ref="B1854:M1854" si="59">COUNTIF(B1820:B1850, "&gt;0.0")</f>
        <v>15</v>
      </c>
      <c r="C1854" s="564">
        <f t="shared" si="59"/>
        <v>11</v>
      </c>
      <c r="D1854" s="564">
        <f t="shared" si="59"/>
        <v>8</v>
      </c>
      <c r="E1854" s="564">
        <f t="shared" si="59"/>
        <v>15</v>
      </c>
      <c r="F1854" s="564">
        <f t="shared" si="59"/>
        <v>18</v>
      </c>
      <c r="G1854" s="564">
        <f t="shared" si="59"/>
        <v>13</v>
      </c>
      <c r="H1854" s="564">
        <f t="shared" si="59"/>
        <v>25</v>
      </c>
      <c r="I1854" s="564">
        <f t="shared" si="59"/>
        <v>17</v>
      </c>
      <c r="J1854" s="564">
        <f t="shared" si="59"/>
        <v>18</v>
      </c>
      <c r="K1854" s="564">
        <f t="shared" si="59"/>
        <v>8</v>
      </c>
      <c r="L1854" s="564">
        <f t="shared" si="59"/>
        <v>7</v>
      </c>
      <c r="M1854" s="565">
        <f t="shared" si="59"/>
        <v>6</v>
      </c>
    </row>
    <row r="1855" spans="1:13" s="554" customFormat="1" ht="17.850000000000001" customHeight="1">
      <c r="A1855" s="566" t="s">
        <v>62</v>
      </c>
      <c r="B1855" s="567" t="s">
        <v>87</v>
      </c>
      <c r="C1855" s="567"/>
      <c r="D1855" s="567"/>
      <c r="E1855" s="567"/>
      <c r="F1855" s="568">
        <f>MAX(B1852:M1852)</f>
        <v>171.2</v>
      </c>
      <c r="G1855" s="569" t="s">
        <v>85</v>
      </c>
      <c r="H1855" s="570" t="s">
        <v>59</v>
      </c>
      <c r="I1855" s="571">
        <f>HLOOKUP(F1855,B1852:M1853,2,FALSE)</f>
        <v>8</v>
      </c>
      <c r="J1855" s="571" t="s">
        <v>64</v>
      </c>
      <c r="K1855" s="572" t="str">
        <f>MID("I   II  III IV  V   VI  VII VIII IX  X   XI  XII ",(MATCH(F1855,B1852:M1852,0)-1)*4+1,4)</f>
        <v>VIII</v>
      </c>
      <c r="L1855" s="567"/>
      <c r="M1855" s="573"/>
    </row>
    <row r="1856" spans="1:13" s="554" customFormat="1" ht="17.850000000000001" customHeight="1">
      <c r="A1856" s="574" t="s">
        <v>65</v>
      </c>
      <c r="B1856" s="575" t="s">
        <v>88</v>
      </c>
      <c r="C1856" s="576"/>
      <c r="D1856" s="576"/>
      <c r="E1856" s="575"/>
      <c r="F1856" s="577">
        <f>SUM(B1820:M1850)</f>
        <v>1934.7000000000005</v>
      </c>
      <c r="G1856" s="578" t="s">
        <v>85</v>
      </c>
      <c r="H1856" s="579" t="s">
        <v>89</v>
      </c>
      <c r="I1856" s="575"/>
      <c r="J1856" s="580"/>
      <c r="K1856" s="581">
        <f>SUM(B1854:M1854)</f>
        <v>161</v>
      </c>
      <c r="L1856" s="575" t="s">
        <v>90</v>
      </c>
      <c r="M1856" s="582"/>
    </row>
    <row r="1857" spans="1:13" s="1001" customFormat="1" ht="18">
      <c r="A1857" s="1007" t="s">
        <v>145</v>
      </c>
      <c r="B1857" s="997"/>
      <c r="C1857" s="997"/>
      <c r="D1857" s="997"/>
      <c r="E1857" s="1033"/>
      <c r="F1857" s="997"/>
      <c r="G1857" s="997"/>
      <c r="H1857" s="997"/>
      <c r="I1857" s="997"/>
      <c r="J1857" s="997"/>
      <c r="K1857" s="1034" t="s">
        <v>146</v>
      </c>
      <c r="L1857" s="999"/>
      <c r="M1857" s="1000"/>
    </row>
    <row r="1858" spans="1:13" s="1001" customFormat="1" ht="18">
      <c r="A1858" s="1035" t="s">
        <v>147</v>
      </c>
      <c r="B1858" s="1004"/>
      <c r="C1858" s="1004"/>
      <c r="D1858" s="1005"/>
      <c r="E1858" s="1006" t="s">
        <v>142</v>
      </c>
      <c r="F1858" s="1007"/>
      <c r="G1858" s="1007"/>
      <c r="H1858" s="1007"/>
      <c r="I1858" s="1005"/>
      <c r="J1858" s="1005"/>
      <c r="K1858" s="1034" t="s">
        <v>148</v>
      </c>
      <c r="L1858" s="1008"/>
      <c r="M1858" s="1009"/>
    </row>
    <row r="1859" spans="1:13" s="1001" customFormat="1" ht="15.75">
      <c r="A1859" s="1036"/>
      <c r="B1859" s="386"/>
      <c r="C1859" s="387"/>
      <c r="D1859" s="388"/>
      <c r="E1859" s="1011"/>
      <c r="F1859" s="1037" t="s">
        <v>57</v>
      </c>
      <c r="G1859" s="1038">
        <f>G1818+1</f>
        <v>2014</v>
      </c>
      <c r="H1859" s="1011"/>
      <c r="I1859" s="388"/>
      <c r="J1859" s="388"/>
      <c r="K1859" s="1014" t="s">
        <v>144</v>
      </c>
      <c r="L1859" s="1008"/>
      <c r="M1859" s="1009"/>
    </row>
    <row r="1860" spans="1:13" s="1001" customFormat="1" ht="15.75">
      <c r="A1860" s="1039" t="s">
        <v>59</v>
      </c>
      <c r="B1860" s="1016" t="s">
        <v>2</v>
      </c>
      <c r="C1860" s="1017" t="s">
        <v>3</v>
      </c>
      <c r="D1860" s="1017" t="s">
        <v>4</v>
      </c>
      <c r="E1860" s="1017" t="s">
        <v>5</v>
      </c>
      <c r="F1860" s="1017" t="s">
        <v>6</v>
      </c>
      <c r="G1860" s="1017" t="s">
        <v>7</v>
      </c>
      <c r="H1860" s="1017" t="s">
        <v>8</v>
      </c>
      <c r="I1860" s="1017" t="s">
        <v>9</v>
      </c>
      <c r="J1860" s="1017" t="s">
        <v>10</v>
      </c>
      <c r="K1860" s="1017" t="s">
        <v>11</v>
      </c>
      <c r="L1860" s="1017" t="s">
        <v>12</v>
      </c>
      <c r="M1860" s="1018" t="s">
        <v>13</v>
      </c>
    </row>
    <row r="1861" spans="1:13" s="1001" customFormat="1" ht="15.75">
      <c r="A1861" s="1019">
        <v>1</v>
      </c>
      <c r="B1861" s="1040"/>
      <c r="C1861" s="1041"/>
      <c r="D1861" s="1041">
        <v>0.9</v>
      </c>
      <c r="E1861" s="1041">
        <v>1.4</v>
      </c>
      <c r="F1861" s="1041">
        <v>0.9</v>
      </c>
      <c r="G1861" s="1041"/>
      <c r="H1861" s="1041">
        <v>45.4</v>
      </c>
      <c r="I1861" s="1041"/>
      <c r="J1861" s="1041">
        <v>0.2</v>
      </c>
      <c r="K1861" s="1041"/>
      <c r="L1861" s="1041"/>
      <c r="M1861" s="1042">
        <v>0.7</v>
      </c>
    </row>
    <row r="1862" spans="1:13" s="1001" customFormat="1" ht="15.75">
      <c r="A1862" s="1023">
        <v>2</v>
      </c>
      <c r="B1862" s="1043"/>
      <c r="C1862" s="398">
        <v>0</v>
      </c>
      <c r="D1862" s="398">
        <v>1.3</v>
      </c>
      <c r="E1862" s="398">
        <v>2.7</v>
      </c>
      <c r="F1862" s="398"/>
      <c r="G1862" s="398"/>
      <c r="H1862" s="398">
        <v>15.9</v>
      </c>
      <c r="I1862" s="398">
        <v>0</v>
      </c>
      <c r="J1862" s="398">
        <v>45.4</v>
      </c>
      <c r="K1862" s="398"/>
      <c r="L1862" s="398">
        <v>0</v>
      </c>
      <c r="M1862" s="399">
        <v>4.0999999999999996</v>
      </c>
    </row>
    <row r="1863" spans="1:13" s="1001" customFormat="1" ht="15.75">
      <c r="A1863" s="1023">
        <v>3</v>
      </c>
      <c r="B1863" s="1043"/>
      <c r="C1863" s="398"/>
      <c r="D1863" s="398">
        <v>2.2999999999999998</v>
      </c>
      <c r="E1863" s="398">
        <v>1.1000000000000001</v>
      </c>
      <c r="F1863" s="398">
        <v>4.8</v>
      </c>
      <c r="G1863" s="398"/>
      <c r="H1863" s="398">
        <v>0</v>
      </c>
      <c r="I1863" s="398">
        <v>38.299999999999997</v>
      </c>
      <c r="J1863" s="398">
        <v>0.8</v>
      </c>
      <c r="K1863" s="398"/>
      <c r="L1863" s="398">
        <v>0</v>
      </c>
      <c r="M1863" s="399">
        <v>0.2</v>
      </c>
    </row>
    <row r="1864" spans="1:13" s="1001" customFormat="1" ht="15.75">
      <c r="A1864" s="1023">
        <v>4</v>
      </c>
      <c r="B1864" s="1043"/>
      <c r="C1864" s="398"/>
      <c r="D1864" s="398">
        <v>0</v>
      </c>
      <c r="E1864" s="398">
        <v>6.9</v>
      </c>
      <c r="F1864" s="398">
        <v>0</v>
      </c>
      <c r="G1864" s="398">
        <v>2.6</v>
      </c>
      <c r="H1864" s="398">
        <v>0</v>
      </c>
      <c r="I1864" s="398">
        <v>0.1</v>
      </c>
      <c r="J1864" s="398"/>
      <c r="K1864" s="398"/>
      <c r="L1864" s="398"/>
      <c r="M1864" s="399">
        <v>1.5</v>
      </c>
    </row>
    <row r="1865" spans="1:13" s="1001" customFormat="1" ht="15.75">
      <c r="A1865" s="1023">
        <v>5</v>
      </c>
      <c r="B1865" s="1043"/>
      <c r="C1865" s="398">
        <v>0</v>
      </c>
      <c r="D1865" s="398">
        <v>0</v>
      </c>
      <c r="E1865" s="398">
        <v>2.7</v>
      </c>
      <c r="F1865" s="398">
        <v>6.5</v>
      </c>
      <c r="G1865" s="398">
        <v>37.700000000000003</v>
      </c>
      <c r="H1865" s="398">
        <v>4.9000000000000004</v>
      </c>
      <c r="I1865" s="398">
        <v>18.7</v>
      </c>
      <c r="J1865" s="398"/>
      <c r="K1865" s="398">
        <v>7.3</v>
      </c>
      <c r="L1865" s="398"/>
      <c r="M1865" s="399"/>
    </row>
    <row r="1866" spans="1:13" s="1001" customFormat="1" ht="15.75">
      <c r="A1866" s="1023">
        <v>6</v>
      </c>
      <c r="B1866" s="1043"/>
      <c r="C1866" s="398">
        <v>0.4</v>
      </c>
      <c r="D1866" s="398">
        <v>1</v>
      </c>
      <c r="E1866" s="398">
        <v>6.5</v>
      </c>
      <c r="F1866" s="398">
        <v>0.7</v>
      </c>
      <c r="G1866" s="398">
        <v>0</v>
      </c>
      <c r="H1866" s="398">
        <v>0.2</v>
      </c>
      <c r="I1866" s="398">
        <v>12</v>
      </c>
      <c r="J1866" s="398">
        <v>0</v>
      </c>
      <c r="K1866" s="398"/>
      <c r="L1866" s="398">
        <v>3.8</v>
      </c>
      <c r="M1866" s="399"/>
    </row>
    <row r="1867" spans="1:13" s="1001" customFormat="1" ht="15.75">
      <c r="A1867" s="1023">
        <v>7</v>
      </c>
      <c r="B1867" s="1043"/>
      <c r="C1867" s="398">
        <v>0</v>
      </c>
      <c r="D1867" s="398">
        <v>4.0999999999999996</v>
      </c>
      <c r="E1867" s="398">
        <v>13.6</v>
      </c>
      <c r="F1867" s="398">
        <v>0.1</v>
      </c>
      <c r="G1867" s="398">
        <v>0.4</v>
      </c>
      <c r="H1867" s="398">
        <v>0.4</v>
      </c>
      <c r="I1867" s="398"/>
      <c r="J1867" s="398"/>
      <c r="K1867" s="398"/>
      <c r="L1867" s="398">
        <v>18.899999999999999</v>
      </c>
      <c r="M1867" s="399">
        <v>0.3</v>
      </c>
    </row>
    <row r="1868" spans="1:13" s="1001" customFormat="1" ht="15.75">
      <c r="A1868" s="1023">
        <v>8</v>
      </c>
      <c r="B1868" s="1043">
        <v>0</v>
      </c>
      <c r="C1868" s="398">
        <v>0.8</v>
      </c>
      <c r="D1868" s="398">
        <v>2.9</v>
      </c>
      <c r="E1868" s="398">
        <v>0.3</v>
      </c>
      <c r="F1868" s="398">
        <v>2.2000000000000002</v>
      </c>
      <c r="G1868" s="398">
        <v>56.5</v>
      </c>
      <c r="H1868" s="398">
        <v>16.3</v>
      </c>
      <c r="I1868" s="398"/>
      <c r="J1868" s="398">
        <v>0</v>
      </c>
      <c r="K1868" s="398"/>
      <c r="L1868" s="398">
        <v>1.6</v>
      </c>
      <c r="M1868" s="399"/>
    </row>
    <row r="1869" spans="1:13" s="1001" customFormat="1" ht="15.75">
      <c r="A1869" s="1023">
        <v>9</v>
      </c>
      <c r="B1869" s="1043">
        <v>0</v>
      </c>
      <c r="C1869" s="398">
        <v>0.2</v>
      </c>
      <c r="D1869" s="398">
        <v>0.6</v>
      </c>
      <c r="E1869" s="398">
        <v>0.7</v>
      </c>
      <c r="F1869" s="398"/>
      <c r="G1869" s="398"/>
      <c r="H1869" s="398"/>
      <c r="I1869" s="398">
        <v>10.4</v>
      </c>
      <c r="J1869" s="398">
        <v>0.2</v>
      </c>
      <c r="K1869" s="398"/>
      <c r="L1869" s="398">
        <v>1.8</v>
      </c>
      <c r="M1869" s="399"/>
    </row>
    <row r="1870" spans="1:13" s="1001" customFormat="1" ht="15.75">
      <c r="A1870" s="1023">
        <v>10</v>
      </c>
      <c r="B1870" s="1043"/>
      <c r="C1870" s="398"/>
      <c r="D1870" s="398">
        <v>0</v>
      </c>
      <c r="E1870" s="398">
        <v>6.9</v>
      </c>
      <c r="F1870" s="398"/>
      <c r="G1870" s="398">
        <v>6.3</v>
      </c>
      <c r="H1870" s="398">
        <v>23.1</v>
      </c>
      <c r="I1870" s="398"/>
      <c r="J1870" s="398"/>
      <c r="K1870" s="398"/>
      <c r="L1870" s="398">
        <v>0.2</v>
      </c>
      <c r="M1870" s="399">
        <v>2.4</v>
      </c>
    </row>
    <row r="1871" spans="1:13" s="1001" customFormat="1" ht="15.75">
      <c r="A1871" s="1023">
        <v>11</v>
      </c>
      <c r="B1871" s="1043"/>
      <c r="C1871" s="398"/>
      <c r="D1871" s="398">
        <v>0</v>
      </c>
      <c r="E1871" s="398">
        <v>1.1000000000000001</v>
      </c>
      <c r="F1871" s="398"/>
      <c r="G1871" s="398">
        <v>4.3</v>
      </c>
      <c r="H1871" s="398">
        <v>29.4</v>
      </c>
      <c r="I1871" s="398"/>
      <c r="J1871" s="398">
        <v>1.1000000000000001</v>
      </c>
      <c r="K1871" s="398"/>
      <c r="L1871" s="398">
        <v>0.1</v>
      </c>
      <c r="M1871" s="399">
        <v>0.1</v>
      </c>
    </row>
    <row r="1872" spans="1:13" s="1001" customFormat="1" ht="15.75">
      <c r="A1872" s="1023">
        <v>12</v>
      </c>
      <c r="B1872" s="1043">
        <v>0</v>
      </c>
      <c r="C1872" s="398">
        <v>0.2</v>
      </c>
      <c r="D1872" s="398">
        <v>0.8</v>
      </c>
      <c r="E1872" s="398">
        <v>0.7</v>
      </c>
      <c r="F1872" s="398">
        <v>10.3</v>
      </c>
      <c r="G1872" s="398">
        <v>0.3</v>
      </c>
      <c r="H1872" s="398">
        <v>1.2</v>
      </c>
      <c r="I1872" s="398"/>
      <c r="J1872" s="398"/>
      <c r="K1872" s="398"/>
      <c r="L1872" s="398">
        <v>0</v>
      </c>
      <c r="M1872" s="399"/>
    </row>
    <row r="1873" spans="1:13" s="1001" customFormat="1" ht="15.75">
      <c r="A1873" s="1023">
        <v>13</v>
      </c>
      <c r="B1873" s="1043"/>
      <c r="C1873" s="398">
        <v>0</v>
      </c>
      <c r="D1873" s="398">
        <v>3.5</v>
      </c>
      <c r="E1873" s="398">
        <v>0</v>
      </c>
      <c r="F1873" s="398"/>
      <c r="G1873" s="398">
        <v>3.2</v>
      </c>
      <c r="H1873" s="398">
        <v>15.9</v>
      </c>
      <c r="I1873" s="398">
        <v>87.9</v>
      </c>
      <c r="J1873" s="398">
        <v>20.3</v>
      </c>
      <c r="K1873" s="398"/>
      <c r="L1873" s="398"/>
      <c r="M1873" s="399"/>
    </row>
    <row r="1874" spans="1:13" s="1001" customFormat="1" ht="15.75">
      <c r="A1874" s="1023">
        <v>14</v>
      </c>
      <c r="B1874" s="1043"/>
      <c r="C1874" s="398"/>
      <c r="D1874" s="398">
        <v>3.8</v>
      </c>
      <c r="E1874" s="398">
        <v>0</v>
      </c>
      <c r="F1874" s="398"/>
      <c r="G1874" s="398">
        <v>16.5</v>
      </c>
      <c r="H1874" s="398">
        <v>15.2</v>
      </c>
      <c r="I1874" s="398">
        <v>1</v>
      </c>
      <c r="J1874" s="398"/>
      <c r="K1874" s="398"/>
      <c r="L1874" s="398"/>
      <c r="M1874" s="399"/>
    </row>
    <row r="1875" spans="1:13" s="1001" customFormat="1" ht="15.75">
      <c r="A1875" s="1023">
        <v>15</v>
      </c>
      <c r="B1875" s="1043"/>
      <c r="C1875" s="398"/>
      <c r="D1875" s="398"/>
      <c r="E1875" s="398"/>
      <c r="F1875" s="398"/>
      <c r="G1875" s="398"/>
      <c r="H1875" s="398">
        <v>3.6</v>
      </c>
      <c r="I1875" s="398"/>
      <c r="J1875" s="398">
        <v>0.3</v>
      </c>
      <c r="K1875" s="398"/>
      <c r="L1875" s="398">
        <v>0</v>
      </c>
      <c r="M1875" s="399"/>
    </row>
    <row r="1876" spans="1:13" s="1001" customFormat="1" ht="15.75">
      <c r="A1876" s="1023">
        <v>16</v>
      </c>
      <c r="B1876" s="1043"/>
      <c r="C1876" s="398">
        <v>0.9</v>
      </c>
      <c r="D1876" s="398">
        <v>0.7</v>
      </c>
      <c r="E1876" s="398"/>
      <c r="F1876" s="398">
        <v>0</v>
      </c>
      <c r="G1876" s="398"/>
      <c r="H1876" s="398">
        <v>5.3</v>
      </c>
      <c r="I1876" s="398"/>
      <c r="J1876" s="398">
        <v>3.3</v>
      </c>
      <c r="K1876" s="398"/>
      <c r="L1876" s="398">
        <v>10.1</v>
      </c>
      <c r="M1876" s="399"/>
    </row>
    <row r="1877" spans="1:13" s="1001" customFormat="1" ht="15.75">
      <c r="A1877" s="1023">
        <v>17</v>
      </c>
      <c r="B1877" s="1043"/>
      <c r="C1877" s="398">
        <v>1.5</v>
      </c>
      <c r="D1877" s="398">
        <v>0</v>
      </c>
      <c r="E1877" s="398">
        <v>0.2</v>
      </c>
      <c r="F1877" s="398">
        <v>0</v>
      </c>
      <c r="G1877" s="398">
        <v>0</v>
      </c>
      <c r="H1877" s="398">
        <v>39.200000000000003</v>
      </c>
      <c r="I1877" s="398">
        <v>7.8</v>
      </c>
      <c r="J1877" s="398">
        <v>73</v>
      </c>
      <c r="K1877" s="398">
        <v>1.2</v>
      </c>
      <c r="L1877" s="398"/>
      <c r="M1877" s="399"/>
    </row>
    <row r="1878" spans="1:13" s="1001" customFormat="1" ht="15.75">
      <c r="A1878" s="1023">
        <v>18</v>
      </c>
      <c r="B1878" s="1043"/>
      <c r="C1878" s="398">
        <v>1.6</v>
      </c>
      <c r="D1878" s="398">
        <v>0</v>
      </c>
      <c r="E1878" s="398">
        <v>0.5</v>
      </c>
      <c r="F1878" s="398">
        <v>27.5</v>
      </c>
      <c r="G1878" s="398">
        <v>2.8</v>
      </c>
      <c r="H1878" s="398"/>
      <c r="I1878" s="398"/>
      <c r="J1878" s="398">
        <v>44.1</v>
      </c>
      <c r="K1878" s="398">
        <v>0</v>
      </c>
      <c r="L1878" s="398"/>
      <c r="M1878" s="399"/>
    </row>
    <row r="1879" spans="1:13" s="1001" customFormat="1" ht="15.75">
      <c r="A1879" s="1023">
        <v>19</v>
      </c>
      <c r="B1879" s="1043"/>
      <c r="C1879" s="398">
        <v>0.9</v>
      </c>
      <c r="D1879" s="398">
        <v>0.2</v>
      </c>
      <c r="E1879" s="398">
        <v>0.1</v>
      </c>
      <c r="F1879" s="398">
        <v>10</v>
      </c>
      <c r="G1879" s="398">
        <v>30.4</v>
      </c>
      <c r="H1879" s="398">
        <v>7.2</v>
      </c>
      <c r="I1879" s="398">
        <v>8.6999999999999993</v>
      </c>
      <c r="J1879" s="398">
        <v>1.8</v>
      </c>
      <c r="K1879" s="398"/>
      <c r="L1879" s="398"/>
      <c r="M1879" s="399"/>
    </row>
    <row r="1880" spans="1:13" s="1001" customFormat="1" ht="15.75">
      <c r="A1880" s="1023">
        <v>20</v>
      </c>
      <c r="B1880" s="1043"/>
      <c r="C1880" s="398"/>
      <c r="D1880" s="398">
        <v>2.9</v>
      </c>
      <c r="E1880" s="398">
        <v>0.1</v>
      </c>
      <c r="F1880" s="398">
        <v>0.2</v>
      </c>
      <c r="G1880" s="398"/>
      <c r="H1880" s="398">
        <v>19.7</v>
      </c>
      <c r="I1880" s="398">
        <v>4.2</v>
      </c>
      <c r="J1880" s="398">
        <v>4.8</v>
      </c>
      <c r="K1880" s="398"/>
      <c r="L1880" s="398"/>
      <c r="M1880" s="399"/>
    </row>
    <row r="1881" spans="1:13" s="1001" customFormat="1" ht="15.75">
      <c r="A1881" s="1023">
        <v>21</v>
      </c>
      <c r="B1881" s="1043"/>
      <c r="C1881" s="398"/>
      <c r="D1881" s="398">
        <v>17.8</v>
      </c>
      <c r="E1881" s="398">
        <v>0.7</v>
      </c>
      <c r="F1881" s="398"/>
      <c r="G1881" s="398">
        <v>0</v>
      </c>
      <c r="H1881" s="398">
        <v>36.1</v>
      </c>
      <c r="I1881" s="398"/>
      <c r="J1881" s="398">
        <v>41.4</v>
      </c>
      <c r="K1881" s="398"/>
      <c r="L1881" s="398"/>
      <c r="M1881" s="399"/>
    </row>
    <row r="1882" spans="1:13" s="1001" customFormat="1" ht="15.75">
      <c r="A1882" s="1023">
        <v>22</v>
      </c>
      <c r="B1882" s="1043"/>
      <c r="C1882" s="398">
        <v>1.6</v>
      </c>
      <c r="D1882" s="398">
        <v>7.6</v>
      </c>
      <c r="E1882" s="398">
        <v>1.6</v>
      </c>
      <c r="F1882" s="398"/>
      <c r="G1882" s="398">
        <v>7</v>
      </c>
      <c r="H1882" s="398">
        <v>0.4</v>
      </c>
      <c r="I1882" s="398">
        <v>0</v>
      </c>
      <c r="J1882" s="398"/>
      <c r="K1882" s="398">
        <v>41.7</v>
      </c>
      <c r="L1882" s="398"/>
      <c r="M1882" s="399"/>
    </row>
    <row r="1883" spans="1:13" s="1001" customFormat="1" ht="15.75">
      <c r="A1883" s="1023">
        <v>23</v>
      </c>
      <c r="B1883" s="1043"/>
      <c r="C1883" s="398">
        <v>2.7</v>
      </c>
      <c r="D1883" s="398">
        <v>3.5</v>
      </c>
      <c r="E1883" s="398">
        <v>1.2</v>
      </c>
      <c r="F1883" s="398"/>
      <c r="G1883" s="398">
        <v>5.8</v>
      </c>
      <c r="H1883" s="398"/>
      <c r="I1883" s="398">
        <v>0.1</v>
      </c>
      <c r="J1883" s="398"/>
      <c r="K1883" s="398"/>
      <c r="L1883" s="398">
        <v>0</v>
      </c>
      <c r="M1883" s="399"/>
    </row>
    <row r="1884" spans="1:13" s="1001" customFormat="1" ht="15.75">
      <c r="A1884" s="1023">
        <v>24</v>
      </c>
      <c r="B1884" s="1043"/>
      <c r="C1884" s="398">
        <v>0.4</v>
      </c>
      <c r="D1884" s="398">
        <v>14.2</v>
      </c>
      <c r="E1884" s="398">
        <v>0.2</v>
      </c>
      <c r="F1884" s="398"/>
      <c r="G1884" s="398">
        <v>0</v>
      </c>
      <c r="H1884" s="398"/>
      <c r="I1884" s="398">
        <v>14.9</v>
      </c>
      <c r="J1884" s="398"/>
      <c r="K1884" s="398">
        <v>0</v>
      </c>
      <c r="L1884" s="398"/>
      <c r="M1884" s="399"/>
    </row>
    <row r="1885" spans="1:13" s="1001" customFormat="1" ht="15.75">
      <c r="A1885" s="1023">
        <v>25</v>
      </c>
      <c r="B1885" s="1043">
        <v>0.7</v>
      </c>
      <c r="C1885" s="398">
        <v>1</v>
      </c>
      <c r="D1885" s="398"/>
      <c r="E1885" s="398">
        <v>2.2999999999999998</v>
      </c>
      <c r="F1885" s="398"/>
      <c r="G1885" s="398"/>
      <c r="H1885" s="398">
        <v>26.8</v>
      </c>
      <c r="I1885" s="398">
        <v>18</v>
      </c>
      <c r="J1885" s="398"/>
      <c r="K1885" s="398">
        <v>0</v>
      </c>
      <c r="L1885" s="398"/>
      <c r="M1885" s="399"/>
    </row>
    <row r="1886" spans="1:13" s="1001" customFormat="1" ht="15.75">
      <c r="A1886" s="1023">
        <v>26</v>
      </c>
      <c r="B1886" s="1043"/>
      <c r="C1886" s="398">
        <v>1</v>
      </c>
      <c r="D1886" s="398">
        <v>0.4</v>
      </c>
      <c r="E1886" s="398">
        <v>0</v>
      </c>
      <c r="F1886" s="398">
        <v>16.3</v>
      </c>
      <c r="G1886" s="398"/>
      <c r="H1886" s="398">
        <v>1</v>
      </c>
      <c r="I1886" s="398">
        <v>0.9</v>
      </c>
      <c r="J1886" s="398"/>
      <c r="K1886" s="398"/>
      <c r="L1886" s="398">
        <v>0</v>
      </c>
      <c r="M1886" s="399">
        <v>0.1</v>
      </c>
    </row>
    <row r="1887" spans="1:13" s="1001" customFormat="1" ht="15.75">
      <c r="A1887" s="1023">
        <v>27</v>
      </c>
      <c r="B1887" s="1043"/>
      <c r="C1887" s="398">
        <v>0.7</v>
      </c>
      <c r="D1887" s="398"/>
      <c r="E1887" s="398">
        <v>88.7</v>
      </c>
      <c r="F1887" s="398">
        <v>23.6</v>
      </c>
      <c r="G1887" s="398">
        <v>0</v>
      </c>
      <c r="H1887" s="398">
        <v>25.6</v>
      </c>
      <c r="I1887" s="398">
        <v>12.6</v>
      </c>
      <c r="J1887" s="398">
        <v>0.1</v>
      </c>
      <c r="K1887" s="398">
        <v>0</v>
      </c>
      <c r="L1887" s="398"/>
      <c r="M1887" s="399">
        <v>2.4</v>
      </c>
    </row>
    <row r="1888" spans="1:13" s="1001" customFormat="1" ht="15.75">
      <c r="A1888" s="1023">
        <v>28</v>
      </c>
      <c r="B1888" s="1043"/>
      <c r="C1888" s="398">
        <v>2.2000000000000002</v>
      </c>
      <c r="D1888" s="398">
        <v>0</v>
      </c>
      <c r="E1888" s="398">
        <v>2.2000000000000002</v>
      </c>
      <c r="F1888" s="398">
        <v>1.6</v>
      </c>
      <c r="G1888" s="398">
        <v>11.6</v>
      </c>
      <c r="H1888" s="398">
        <v>11.6</v>
      </c>
      <c r="I1888" s="398">
        <v>8.1</v>
      </c>
      <c r="J1888" s="398"/>
      <c r="K1888" s="398">
        <v>21.1</v>
      </c>
      <c r="L1888" s="398"/>
      <c r="M1888" s="399"/>
    </row>
    <row r="1889" spans="1:13" s="1001" customFormat="1" ht="15.75">
      <c r="A1889" s="1023">
        <v>29</v>
      </c>
      <c r="B1889" s="1043">
        <v>0</v>
      </c>
      <c r="C1889" s="398"/>
      <c r="D1889" s="398">
        <v>0</v>
      </c>
      <c r="E1889" s="398">
        <v>4.9000000000000004</v>
      </c>
      <c r="F1889" s="398"/>
      <c r="G1889" s="398">
        <v>34.5</v>
      </c>
      <c r="H1889" s="398">
        <v>12.9</v>
      </c>
      <c r="I1889" s="398">
        <v>63.6</v>
      </c>
      <c r="J1889" s="398">
        <v>0.5</v>
      </c>
      <c r="K1889" s="398">
        <v>48.1</v>
      </c>
      <c r="L1889" s="398"/>
      <c r="M1889" s="399"/>
    </row>
    <row r="1890" spans="1:13" s="1001" customFormat="1" ht="15.75">
      <c r="A1890" s="1023">
        <v>30</v>
      </c>
      <c r="B1890" s="1043"/>
      <c r="C1890" s="398"/>
      <c r="D1890" s="398">
        <v>0.1</v>
      </c>
      <c r="E1890" s="398">
        <v>23.1</v>
      </c>
      <c r="F1890" s="398"/>
      <c r="G1890" s="398">
        <v>1.8</v>
      </c>
      <c r="H1890" s="398">
        <v>0</v>
      </c>
      <c r="I1890" s="398">
        <v>7.4</v>
      </c>
      <c r="J1890" s="398"/>
      <c r="K1890" s="398"/>
      <c r="L1890" s="398"/>
      <c r="M1890" s="399"/>
    </row>
    <row r="1891" spans="1:13" s="1001" customFormat="1" ht="15.75">
      <c r="A1891" s="1029">
        <v>31</v>
      </c>
      <c r="B1891" s="1044"/>
      <c r="C1891" s="402"/>
      <c r="D1891" s="402"/>
      <c r="E1891" s="402"/>
      <c r="F1891" s="402">
        <v>1.4</v>
      </c>
      <c r="G1891" s="402"/>
      <c r="H1891" s="402"/>
      <c r="I1891" s="402"/>
      <c r="J1891" s="402"/>
      <c r="K1891" s="402"/>
      <c r="L1891" s="402"/>
      <c r="M1891" s="403"/>
    </row>
    <row r="1892" spans="1:13" s="554" customFormat="1" ht="17.850000000000001" customHeight="1">
      <c r="A1892" s="550" t="s">
        <v>60</v>
      </c>
      <c r="B1892" s="551">
        <f t="shared" ref="B1892:M1892" si="60">SUM(B1861:B1891)</f>
        <v>0.7</v>
      </c>
      <c r="C1892" s="552">
        <f t="shared" si="60"/>
        <v>16.100000000000001</v>
      </c>
      <c r="D1892" s="552">
        <f t="shared" si="60"/>
        <v>68.599999999999994</v>
      </c>
      <c r="E1892" s="552">
        <f t="shared" si="60"/>
        <v>170.4</v>
      </c>
      <c r="F1892" s="552">
        <f t="shared" si="60"/>
        <v>106.1</v>
      </c>
      <c r="G1892" s="552">
        <f t="shared" si="60"/>
        <v>221.70000000000002</v>
      </c>
      <c r="H1892" s="552">
        <f t="shared" si="60"/>
        <v>357.3</v>
      </c>
      <c r="I1892" s="552">
        <f t="shared" si="60"/>
        <v>314.7</v>
      </c>
      <c r="J1892" s="552">
        <f t="shared" si="60"/>
        <v>237.3</v>
      </c>
      <c r="K1892" s="552">
        <f t="shared" si="60"/>
        <v>119.4</v>
      </c>
      <c r="L1892" s="552">
        <f t="shared" si="60"/>
        <v>36.5</v>
      </c>
      <c r="M1892" s="553">
        <f t="shared" si="60"/>
        <v>11.799999999999999</v>
      </c>
    </row>
    <row r="1893" spans="1:13" s="554" customFormat="1" ht="17.850000000000001" customHeight="1">
      <c r="A1893" s="555" t="s">
        <v>84</v>
      </c>
      <c r="B1893" s="556">
        <f t="shared" ref="B1893:M1893" si="61">MAX(B1861:B1891)</f>
        <v>0.7</v>
      </c>
      <c r="C1893" s="557">
        <f t="shared" si="61"/>
        <v>2.7</v>
      </c>
      <c r="D1893" s="557">
        <f t="shared" si="61"/>
        <v>17.8</v>
      </c>
      <c r="E1893" s="557">
        <f t="shared" si="61"/>
        <v>88.7</v>
      </c>
      <c r="F1893" s="557">
        <f t="shared" si="61"/>
        <v>27.5</v>
      </c>
      <c r="G1893" s="557">
        <f t="shared" si="61"/>
        <v>56.5</v>
      </c>
      <c r="H1893" s="557">
        <f t="shared" si="61"/>
        <v>45.4</v>
      </c>
      <c r="I1893" s="557">
        <f t="shared" si="61"/>
        <v>87.9</v>
      </c>
      <c r="J1893" s="557">
        <f t="shared" si="61"/>
        <v>73</v>
      </c>
      <c r="K1893" s="557">
        <f t="shared" si="61"/>
        <v>48.1</v>
      </c>
      <c r="L1893" s="557">
        <f t="shared" si="61"/>
        <v>18.899999999999999</v>
      </c>
      <c r="M1893" s="558">
        <f t="shared" si="61"/>
        <v>4.0999999999999996</v>
      </c>
    </row>
    <row r="1894" spans="1:13" s="554" customFormat="1" ht="17.850000000000001" customHeight="1">
      <c r="A1894" s="555" t="s">
        <v>59</v>
      </c>
      <c r="B1894" s="559">
        <f t="shared" ref="B1894:M1894" si="62">MATCH(B1893,(B1861:B1891),0)</f>
        <v>25</v>
      </c>
      <c r="C1894" s="560">
        <f t="shared" si="62"/>
        <v>23</v>
      </c>
      <c r="D1894" s="560">
        <f t="shared" si="62"/>
        <v>21</v>
      </c>
      <c r="E1894" s="560">
        <f t="shared" si="62"/>
        <v>27</v>
      </c>
      <c r="F1894" s="560">
        <f t="shared" si="62"/>
        <v>18</v>
      </c>
      <c r="G1894" s="560">
        <f t="shared" si="62"/>
        <v>8</v>
      </c>
      <c r="H1894" s="560">
        <f t="shared" si="62"/>
        <v>1</v>
      </c>
      <c r="I1894" s="560">
        <f t="shared" si="62"/>
        <v>13</v>
      </c>
      <c r="J1894" s="560">
        <f t="shared" si="62"/>
        <v>17</v>
      </c>
      <c r="K1894" s="560">
        <f t="shared" si="62"/>
        <v>29</v>
      </c>
      <c r="L1894" s="560">
        <f t="shared" si="62"/>
        <v>7</v>
      </c>
      <c r="M1894" s="561">
        <f t="shared" si="62"/>
        <v>2</v>
      </c>
    </row>
    <row r="1895" spans="1:13" s="554" customFormat="1" ht="17.850000000000001" customHeight="1">
      <c r="A1895" s="562" t="s">
        <v>86</v>
      </c>
      <c r="B1895" s="563">
        <f t="shared" ref="B1895:M1895" si="63">COUNTIF(B1861:B1891, "&gt;0.0")</f>
        <v>1</v>
      </c>
      <c r="C1895" s="564">
        <f t="shared" si="63"/>
        <v>15</v>
      </c>
      <c r="D1895" s="564">
        <f t="shared" si="63"/>
        <v>19</v>
      </c>
      <c r="E1895" s="564">
        <f t="shared" si="63"/>
        <v>25</v>
      </c>
      <c r="F1895" s="564">
        <f t="shared" si="63"/>
        <v>14</v>
      </c>
      <c r="G1895" s="564">
        <f t="shared" si="63"/>
        <v>16</v>
      </c>
      <c r="H1895" s="564">
        <f t="shared" si="63"/>
        <v>23</v>
      </c>
      <c r="I1895" s="564">
        <f t="shared" si="63"/>
        <v>18</v>
      </c>
      <c r="J1895" s="564">
        <f t="shared" si="63"/>
        <v>15</v>
      </c>
      <c r="K1895" s="564">
        <f t="shared" si="63"/>
        <v>5</v>
      </c>
      <c r="L1895" s="564">
        <f t="shared" si="63"/>
        <v>7</v>
      </c>
      <c r="M1895" s="565">
        <f t="shared" si="63"/>
        <v>9</v>
      </c>
    </row>
    <row r="1896" spans="1:13" s="554" customFormat="1" ht="17.850000000000001" customHeight="1">
      <c r="A1896" s="566" t="s">
        <v>62</v>
      </c>
      <c r="B1896" s="567" t="s">
        <v>87</v>
      </c>
      <c r="C1896" s="567"/>
      <c r="D1896" s="567"/>
      <c r="E1896" s="567"/>
      <c r="F1896" s="568">
        <f>MAX(B1893:M1893)</f>
        <v>88.7</v>
      </c>
      <c r="G1896" s="569" t="s">
        <v>85</v>
      </c>
      <c r="H1896" s="570" t="s">
        <v>59</v>
      </c>
      <c r="I1896" s="571">
        <f>HLOOKUP(F1896,B1893:M1894,2,FALSE)</f>
        <v>27</v>
      </c>
      <c r="J1896" s="571" t="s">
        <v>64</v>
      </c>
      <c r="K1896" s="572" t="str">
        <f>MID("I   II  III IV  V   VI  VII VIII IX  X   XI  XII ",(MATCH(F1896,B1893:M1893,0)-1)*4+1,4)</f>
        <v xml:space="preserve">IV  </v>
      </c>
      <c r="L1896" s="567"/>
      <c r="M1896" s="573"/>
    </row>
    <row r="1897" spans="1:13" s="554" customFormat="1" ht="17.850000000000001" customHeight="1">
      <c r="A1897" s="574" t="s">
        <v>65</v>
      </c>
      <c r="B1897" s="575" t="s">
        <v>88</v>
      </c>
      <c r="C1897" s="576"/>
      <c r="D1897" s="576"/>
      <c r="E1897" s="575"/>
      <c r="F1897" s="577">
        <f>SUM(B1861:M1891)</f>
        <v>1660.5999999999997</v>
      </c>
      <c r="G1897" s="578" t="s">
        <v>85</v>
      </c>
      <c r="H1897" s="579" t="s">
        <v>89</v>
      </c>
      <c r="I1897" s="575"/>
      <c r="J1897" s="580"/>
      <c r="K1897" s="581">
        <f>SUM(B1895:M1895)</f>
        <v>167</v>
      </c>
      <c r="L1897" s="575" t="s">
        <v>90</v>
      </c>
      <c r="M1897" s="582"/>
    </row>
    <row r="1898" spans="1:13" s="1001" customFormat="1" ht="18">
      <c r="A1898" s="1045" t="s">
        <v>145</v>
      </c>
      <c r="B1898" s="997"/>
      <c r="C1898" s="997"/>
      <c r="D1898" s="997"/>
      <c r="E1898" s="1033"/>
      <c r="F1898" s="997"/>
      <c r="G1898" s="997"/>
      <c r="H1898" s="997"/>
      <c r="I1898" s="997"/>
      <c r="J1898" s="997"/>
      <c r="K1898" s="1046" t="s">
        <v>149</v>
      </c>
      <c r="L1898" s="999"/>
      <c r="M1898" s="1000"/>
    </row>
    <row r="1899" spans="1:13" s="1001" customFormat="1" ht="18">
      <c r="A1899" s="1047" t="s">
        <v>150</v>
      </c>
      <c r="B1899" s="1004"/>
      <c r="C1899" s="1004"/>
      <c r="D1899" s="1005"/>
      <c r="E1899" s="1006" t="s">
        <v>142</v>
      </c>
      <c r="F1899" s="1007"/>
      <c r="G1899" s="1007"/>
      <c r="H1899" s="1007"/>
      <c r="I1899" s="1005"/>
      <c r="J1899" s="1005"/>
      <c r="K1899" s="1046" t="s">
        <v>151</v>
      </c>
      <c r="L1899" s="1008"/>
      <c r="M1899" s="1009"/>
    </row>
    <row r="1900" spans="1:13" s="1001" customFormat="1" ht="15.75">
      <c r="A1900" s="1036"/>
      <c r="B1900" s="386"/>
      <c r="C1900" s="387"/>
      <c r="D1900" s="388"/>
      <c r="E1900" s="1011"/>
      <c r="F1900" s="1037" t="s">
        <v>57</v>
      </c>
      <c r="G1900" s="1038">
        <v>2015</v>
      </c>
      <c r="H1900" s="1011"/>
      <c r="I1900" s="388"/>
      <c r="J1900" s="388"/>
      <c r="K1900" s="1014" t="s">
        <v>144</v>
      </c>
      <c r="L1900" s="1008"/>
      <c r="M1900" s="1009"/>
    </row>
    <row r="1901" spans="1:13" s="1001" customFormat="1" ht="15.75">
      <c r="A1901" s="1039" t="s">
        <v>59</v>
      </c>
      <c r="B1901" s="1016" t="s">
        <v>2</v>
      </c>
      <c r="C1901" s="1017" t="s">
        <v>3</v>
      </c>
      <c r="D1901" s="1017" t="s">
        <v>4</v>
      </c>
      <c r="E1901" s="1017" t="s">
        <v>5</v>
      </c>
      <c r="F1901" s="1017" t="s">
        <v>6</v>
      </c>
      <c r="G1901" s="1017" t="s">
        <v>7</v>
      </c>
      <c r="H1901" s="1017" t="s">
        <v>8</v>
      </c>
      <c r="I1901" s="1017" t="s">
        <v>9</v>
      </c>
      <c r="J1901" s="1017" t="s">
        <v>10</v>
      </c>
      <c r="K1901" s="1017" t="s">
        <v>11</v>
      </c>
      <c r="L1901" s="1017" t="s">
        <v>12</v>
      </c>
      <c r="M1901" s="1018" t="s">
        <v>13</v>
      </c>
    </row>
    <row r="1902" spans="1:13" s="1001" customFormat="1" ht="15.75">
      <c r="A1902" s="1019">
        <v>1</v>
      </c>
      <c r="B1902" s="1040"/>
      <c r="C1902" s="1041">
        <v>0</v>
      </c>
      <c r="D1902" s="1041">
        <v>1.4</v>
      </c>
      <c r="E1902" s="1041"/>
      <c r="F1902" s="1041">
        <v>0.8</v>
      </c>
      <c r="G1902" s="1041">
        <v>5.7</v>
      </c>
      <c r="H1902" s="1041"/>
      <c r="I1902" s="1041">
        <v>33.700000000000003</v>
      </c>
      <c r="J1902" s="1041">
        <v>0</v>
      </c>
      <c r="K1902" s="1041"/>
      <c r="L1902" s="1041">
        <v>0.1</v>
      </c>
      <c r="M1902" s="1042"/>
    </row>
    <row r="1903" spans="1:13" s="1001" customFormat="1" ht="15.75">
      <c r="A1903" s="1023">
        <v>2</v>
      </c>
      <c r="B1903" s="1043"/>
      <c r="C1903" s="398">
        <v>0</v>
      </c>
      <c r="D1903" s="398">
        <v>0.2</v>
      </c>
      <c r="E1903" s="398"/>
      <c r="F1903" s="398"/>
      <c r="G1903" s="398">
        <v>3.2</v>
      </c>
      <c r="H1903" s="398"/>
      <c r="I1903" s="398">
        <v>52.4</v>
      </c>
      <c r="J1903" s="398">
        <v>5.5</v>
      </c>
      <c r="K1903" s="398">
        <v>16.7</v>
      </c>
      <c r="L1903" s="398"/>
      <c r="M1903" s="399"/>
    </row>
    <row r="1904" spans="1:13" s="1001" customFormat="1" ht="15.75">
      <c r="A1904" s="1023">
        <v>3</v>
      </c>
      <c r="B1904" s="1043"/>
      <c r="C1904" s="398"/>
      <c r="D1904" s="398">
        <v>0</v>
      </c>
      <c r="E1904" s="398"/>
      <c r="F1904" s="398"/>
      <c r="G1904" s="398">
        <v>2.7</v>
      </c>
      <c r="H1904" s="398"/>
      <c r="I1904" s="398">
        <v>4.7</v>
      </c>
      <c r="J1904" s="398">
        <v>12.5</v>
      </c>
      <c r="K1904" s="398"/>
      <c r="L1904" s="398"/>
      <c r="M1904" s="399">
        <v>0</v>
      </c>
    </row>
    <row r="1905" spans="1:13" s="1001" customFormat="1" ht="15.75">
      <c r="A1905" s="1023">
        <v>4</v>
      </c>
      <c r="B1905" s="1043"/>
      <c r="C1905" s="398">
        <v>1.8</v>
      </c>
      <c r="D1905" s="398">
        <v>0</v>
      </c>
      <c r="E1905" s="398"/>
      <c r="F1905" s="398"/>
      <c r="G1905" s="398"/>
      <c r="H1905" s="398"/>
      <c r="I1905" s="398">
        <v>12.4</v>
      </c>
      <c r="J1905" s="398">
        <v>12.4</v>
      </c>
      <c r="K1905" s="398">
        <v>0</v>
      </c>
      <c r="L1905" s="398">
        <v>0.7</v>
      </c>
      <c r="M1905" s="399">
        <v>5.6</v>
      </c>
    </row>
    <row r="1906" spans="1:13" s="1001" customFormat="1" ht="15.75">
      <c r="A1906" s="1023">
        <v>5</v>
      </c>
      <c r="B1906" s="1043">
        <v>0</v>
      </c>
      <c r="C1906" s="398">
        <v>0</v>
      </c>
      <c r="D1906" s="398">
        <v>1.2</v>
      </c>
      <c r="E1906" s="398"/>
      <c r="F1906" s="398">
        <v>0</v>
      </c>
      <c r="G1906" s="398">
        <v>11.3</v>
      </c>
      <c r="H1906" s="398">
        <v>28.3</v>
      </c>
      <c r="I1906" s="398">
        <v>17.399999999999999</v>
      </c>
      <c r="J1906" s="398"/>
      <c r="K1906" s="398"/>
      <c r="L1906" s="398">
        <v>0.4</v>
      </c>
      <c r="M1906" s="399">
        <v>7.5</v>
      </c>
    </row>
    <row r="1907" spans="1:13" s="1001" customFormat="1" ht="15.75">
      <c r="A1907" s="1023">
        <v>6</v>
      </c>
      <c r="B1907" s="1043">
        <v>0</v>
      </c>
      <c r="C1907" s="398"/>
      <c r="D1907" s="398">
        <v>1.4</v>
      </c>
      <c r="E1907" s="398">
        <v>0.1</v>
      </c>
      <c r="F1907" s="398"/>
      <c r="G1907" s="398">
        <v>13.7</v>
      </c>
      <c r="H1907" s="398"/>
      <c r="I1907" s="398">
        <v>7.8</v>
      </c>
      <c r="J1907" s="398"/>
      <c r="K1907" s="398"/>
      <c r="L1907" s="398"/>
      <c r="M1907" s="399"/>
    </row>
    <row r="1908" spans="1:13" s="1001" customFormat="1" ht="15.75">
      <c r="A1908" s="1023">
        <v>7</v>
      </c>
      <c r="B1908" s="1043">
        <v>0</v>
      </c>
      <c r="C1908" s="398"/>
      <c r="D1908" s="398">
        <v>1.1000000000000001</v>
      </c>
      <c r="E1908" s="398">
        <v>8.9</v>
      </c>
      <c r="F1908" s="398"/>
      <c r="G1908" s="398">
        <v>13.2</v>
      </c>
      <c r="H1908" s="398">
        <v>0.2</v>
      </c>
      <c r="I1908" s="398"/>
      <c r="J1908" s="398"/>
      <c r="K1908" s="398"/>
      <c r="L1908" s="398">
        <v>3</v>
      </c>
      <c r="M1908" s="399"/>
    </row>
    <row r="1909" spans="1:13" s="1001" customFormat="1" ht="15.75">
      <c r="A1909" s="1023">
        <v>8</v>
      </c>
      <c r="B1909" s="1043">
        <v>0</v>
      </c>
      <c r="C1909" s="398">
        <v>0.3</v>
      </c>
      <c r="D1909" s="398">
        <v>1.9</v>
      </c>
      <c r="E1909" s="398">
        <v>0.9</v>
      </c>
      <c r="F1909" s="398"/>
      <c r="G1909" s="398">
        <v>0.4</v>
      </c>
      <c r="H1909" s="398"/>
      <c r="I1909" s="398"/>
      <c r="J1909" s="398">
        <v>60.6</v>
      </c>
      <c r="K1909" s="398">
        <v>19.600000000000001</v>
      </c>
      <c r="L1909" s="398">
        <v>4</v>
      </c>
      <c r="M1909" s="399">
        <v>0.8</v>
      </c>
    </row>
    <row r="1910" spans="1:13" s="1001" customFormat="1" ht="15.75">
      <c r="A1910" s="1023">
        <v>9</v>
      </c>
      <c r="B1910" s="1043">
        <v>1.8</v>
      </c>
      <c r="C1910" s="398"/>
      <c r="D1910" s="398">
        <v>3.5</v>
      </c>
      <c r="E1910" s="398">
        <v>0.1</v>
      </c>
      <c r="F1910" s="398">
        <v>10.199999999999999</v>
      </c>
      <c r="G1910" s="398">
        <v>0</v>
      </c>
      <c r="H1910" s="398"/>
      <c r="I1910" s="398"/>
      <c r="J1910" s="398">
        <v>8.9</v>
      </c>
      <c r="K1910" s="398">
        <v>2.2999999999999998</v>
      </c>
      <c r="L1910" s="398">
        <v>6.5</v>
      </c>
      <c r="M1910" s="399">
        <v>0.6</v>
      </c>
    </row>
    <row r="1911" spans="1:13" s="1001" customFormat="1" ht="15.75">
      <c r="A1911" s="1023">
        <v>10</v>
      </c>
      <c r="B1911" s="1043">
        <v>7.4</v>
      </c>
      <c r="C1911" s="398">
        <v>0</v>
      </c>
      <c r="D1911" s="398">
        <v>4</v>
      </c>
      <c r="E1911" s="398">
        <v>4.0999999999999996</v>
      </c>
      <c r="F1911" s="398">
        <v>0.7</v>
      </c>
      <c r="G1911" s="398">
        <v>0.1</v>
      </c>
      <c r="H1911" s="398">
        <v>0</v>
      </c>
      <c r="I1911" s="398"/>
      <c r="J1911" s="398">
        <v>16.100000000000001</v>
      </c>
      <c r="K1911" s="398">
        <v>32.4</v>
      </c>
      <c r="L1911" s="398">
        <v>0</v>
      </c>
      <c r="M1911" s="399"/>
    </row>
    <row r="1912" spans="1:13" s="1001" customFormat="1" ht="15.75">
      <c r="A1912" s="1023">
        <v>11</v>
      </c>
      <c r="B1912" s="1043">
        <v>14.2</v>
      </c>
      <c r="C1912" s="398">
        <v>1.6</v>
      </c>
      <c r="D1912" s="398">
        <v>1.1000000000000001</v>
      </c>
      <c r="E1912" s="398">
        <v>0.3</v>
      </c>
      <c r="F1912" s="398">
        <v>0</v>
      </c>
      <c r="G1912" s="398">
        <v>22.2</v>
      </c>
      <c r="H1912" s="398">
        <v>4.2</v>
      </c>
      <c r="I1912" s="398"/>
      <c r="J1912" s="398"/>
      <c r="K1912" s="398">
        <v>5.8</v>
      </c>
      <c r="L1912" s="398">
        <v>28</v>
      </c>
      <c r="M1912" s="399">
        <v>0.6</v>
      </c>
    </row>
    <row r="1913" spans="1:13" s="1001" customFormat="1" ht="15.75">
      <c r="A1913" s="1023">
        <v>12</v>
      </c>
      <c r="B1913" s="1043">
        <v>2.1</v>
      </c>
      <c r="C1913" s="398"/>
      <c r="D1913" s="398">
        <v>0.5</v>
      </c>
      <c r="E1913" s="398"/>
      <c r="F1913" s="398">
        <v>1.2</v>
      </c>
      <c r="G1913" s="398">
        <v>21.4</v>
      </c>
      <c r="H1913" s="398"/>
      <c r="I1913" s="398"/>
      <c r="J1913" s="398"/>
      <c r="K1913" s="398"/>
      <c r="L1913" s="398"/>
      <c r="M1913" s="399"/>
    </row>
    <row r="1914" spans="1:13" s="1001" customFormat="1" ht="15.75">
      <c r="A1914" s="1023">
        <v>13</v>
      </c>
      <c r="B1914" s="1043"/>
      <c r="C1914" s="398"/>
      <c r="D1914" s="398">
        <v>0.5</v>
      </c>
      <c r="E1914" s="398"/>
      <c r="F1914" s="398">
        <v>0</v>
      </c>
      <c r="G1914" s="398">
        <v>24.7</v>
      </c>
      <c r="H1914" s="398">
        <v>18.2</v>
      </c>
      <c r="I1914" s="398"/>
      <c r="J1914" s="398">
        <v>0.6</v>
      </c>
      <c r="K1914" s="398"/>
      <c r="L1914" s="398">
        <v>2.5</v>
      </c>
      <c r="M1914" s="399"/>
    </row>
    <row r="1915" spans="1:13" s="1001" customFormat="1" ht="15.75">
      <c r="A1915" s="1023">
        <v>14</v>
      </c>
      <c r="B1915" s="1043"/>
      <c r="C1915" s="398">
        <v>6.2</v>
      </c>
      <c r="D1915" s="398">
        <v>1.4</v>
      </c>
      <c r="E1915" s="398"/>
      <c r="F1915" s="398">
        <v>0</v>
      </c>
      <c r="G1915" s="398">
        <v>1</v>
      </c>
      <c r="H1915" s="398"/>
      <c r="I1915" s="398"/>
      <c r="J1915" s="398"/>
      <c r="K1915" s="398"/>
      <c r="L1915" s="398">
        <v>0</v>
      </c>
      <c r="M1915" s="399">
        <v>0.1</v>
      </c>
    </row>
    <row r="1916" spans="1:13" s="1001" customFormat="1" ht="15.75">
      <c r="A1916" s="1023">
        <v>15</v>
      </c>
      <c r="B1916" s="1043"/>
      <c r="C1916" s="398">
        <v>1.7</v>
      </c>
      <c r="D1916" s="398">
        <v>1</v>
      </c>
      <c r="E1916" s="398"/>
      <c r="F1916" s="398">
        <v>2.1</v>
      </c>
      <c r="G1916" s="398">
        <v>5.7</v>
      </c>
      <c r="H1916" s="398"/>
      <c r="I1916" s="398"/>
      <c r="J1916" s="398">
        <v>7.4</v>
      </c>
      <c r="K1916" s="398"/>
      <c r="L1916" s="398"/>
      <c r="M1916" s="399">
        <v>0</v>
      </c>
    </row>
    <row r="1917" spans="1:13" s="1001" customFormat="1" ht="15.75">
      <c r="A1917" s="1023">
        <v>16</v>
      </c>
      <c r="B1917" s="1043"/>
      <c r="C1917" s="398"/>
      <c r="D1917" s="398"/>
      <c r="E1917" s="398"/>
      <c r="F1917" s="398">
        <v>20.9</v>
      </c>
      <c r="G1917" s="398"/>
      <c r="H1917" s="398">
        <v>0.6</v>
      </c>
      <c r="I1917" s="398"/>
      <c r="J1917" s="398">
        <v>0.9</v>
      </c>
      <c r="K1917" s="398"/>
      <c r="L1917" s="398"/>
      <c r="M1917" s="399">
        <v>0</v>
      </c>
    </row>
    <row r="1918" spans="1:13" s="1001" customFormat="1" ht="15.75">
      <c r="A1918" s="1023">
        <v>17</v>
      </c>
      <c r="B1918" s="1043"/>
      <c r="C1918" s="398"/>
      <c r="D1918" s="398">
        <v>0</v>
      </c>
      <c r="E1918" s="398"/>
      <c r="F1918" s="398">
        <v>0</v>
      </c>
      <c r="G1918" s="398"/>
      <c r="H1918" s="398"/>
      <c r="I1918" s="398"/>
      <c r="J1918" s="398">
        <v>16.7</v>
      </c>
      <c r="K1918" s="398"/>
      <c r="L1918" s="398"/>
      <c r="M1918" s="399"/>
    </row>
    <row r="1919" spans="1:13" s="1001" customFormat="1" ht="15.75">
      <c r="A1919" s="1023">
        <v>18</v>
      </c>
      <c r="B1919" s="1043"/>
      <c r="C1919" s="398">
        <v>0</v>
      </c>
      <c r="D1919" s="398">
        <v>0.1</v>
      </c>
      <c r="E1919" s="398"/>
      <c r="F1919" s="398"/>
      <c r="G1919" s="398"/>
      <c r="H1919" s="398">
        <v>0.6</v>
      </c>
      <c r="I1919" s="398"/>
      <c r="J1919" s="398">
        <v>60.9</v>
      </c>
      <c r="K1919" s="398"/>
      <c r="L1919" s="398"/>
      <c r="M1919" s="399"/>
    </row>
    <row r="1920" spans="1:13" s="1001" customFormat="1" ht="15.75">
      <c r="A1920" s="1023">
        <v>19</v>
      </c>
      <c r="B1920" s="1043"/>
      <c r="C1920" s="398">
        <v>0.6</v>
      </c>
      <c r="D1920" s="398"/>
      <c r="E1920" s="398"/>
      <c r="F1920" s="398"/>
      <c r="G1920" s="398"/>
      <c r="H1920" s="398"/>
      <c r="I1920" s="398">
        <v>1.5</v>
      </c>
      <c r="J1920" s="398"/>
      <c r="K1920" s="398"/>
      <c r="L1920" s="398"/>
      <c r="M1920" s="399"/>
    </row>
    <row r="1921" spans="1:13" s="1001" customFormat="1" ht="15.75">
      <c r="A1921" s="1023">
        <v>20</v>
      </c>
      <c r="B1921" s="1043"/>
      <c r="C1921" s="398"/>
      <c r="D1921" s="398">
        <v>0.8</v>
      </c>
      <c r="E1921" s="398"/>
      <c r="F1921" s="398">
        <v>0.3</v>
      </c>
      <c r="G1921" s="398">
        <v>0</v>
      </c>
      <c r="H1921" s="398">
        <v>0.8</v>
      </c>
      <c r="I1921" s="398">
        <v>0.1</v>
      </c>
      <c r="J1921" s="398"/>
      <c r="K1921" s="398"/>
      <c r="L1921" s="398">
        <v>0</v>
      </c>
      <c r="M1921" s="399"/>
    </row>
    <row r="1922" spans="1:13" s="1001" customFormat="1" ht="15.75">
      <c r="A1922" s="1023">
        <v>21</v>
      </c>
      <c r="B1922" s="1043"/>
      <c r="C1922" s="398"/>
      <c r="D1922" s="398"/>
      <c r="E1922" s="398"/>
      <c r="F1922" s="398">
        <v>0.6</v>
      </c>
      <c r="G1922" s="398"/>
      <c r="H1922" s="398">
        <v>8.4</v>
      </c>
      <c r="I1922" s="398"/>
      <c r="J1922" s="398">
        <v>28.4</v>
      </c>
      <c r="K1922" s="398"/>
      <c r="L1922" s="398">
        <v>53.2</v>
      </c>
      <c r="M1922" s="399"/>
    </row>
    <row r="1923" spans="1:13" s="1001" customFormat="1" ht="15.75">
      <c r="A1923" s="1023">
        <v>22</v>
      </c>
      <c r="B1923" s="1043"/>
      <c r="C1923" s="398">
        <v>0.1</v>
      </c>
      <c r="D1923" s="398">
        <v>0.2</v>
      </c>
      <c r="E1923" s="398">
        <v>6.6</v>
      </c>
      <c r="F1923" s="398">
        <v>5.9</v>
      </c>
      <c r="G1923" s="398">
        <v>2</v>
      </c>
      <c r="H1923" s="398"/>
      <c r="I1923" s="398"/>
      <c r="J1923" s="398">
        <v>98.6</v>
      </c>
      <c r="K1923" s="398"/>
      <c r="L1923" s="398">
        <v>0</v>
      </c>
      <c r="M1923" s="399">
        <v>6.9</v>
      </c>
    </row>
    <row r="1924" spans="1:13" s="1001" customFormat="1" ht="15.75">
      <c r="A1924" s="1023">
        <v>23</v>
      </c>
      <c r="B1924" s="1043"/>
      <c r="C1924" s="398">
        <v>0</v>
      </c>
      <c r="D1924" s="398">
        <v>2.1</v>
      </c>
      <c r="E1924" s="398">
        <v>0.3</v>
      </c>
      <c r="F1924" s="398"/>
      <c r="G1924" s="398">
        <v>6.5</v>
      </c>
      <c r="H1924" s="398"/>
      <c r="I1924" s="398"/>
      <c r="J1924" s="398"/>
      <c r="K1924" s="398"/>
      <c r="L1924" s="398">
        <v>1.9</v>
      </c>
      <c r="M1924" s="399"/>
    </row>
    <row r="1925" spans="1:13" s="1001" customFormat="1" ht="15.75">
      <c r="A1925" s="1023">
        <v>24</v>
      </c>
      <c r="B1925" s="1043"/>
      <c r="C1925" s="398"/>
      <c r="D1925" s="398">
        <v>15.9</v>
      </c>
      <c r="E1925" s="398">
        <v>0</v>
      </c>
      <c r="F1925" s="398">
        <v>29.9</v>
      </c>
      <c r="G1925" s="398">
        <v>32.700000000000003</v>
      </c>
      <c r="H1925" s="398">
        <v>2.5</v>
      </c>
      <c r="I1925" s="398"/>
      <c r="J1925" s="398"/>
      <c r="K1925" s="398"/>
      <c r="L1925" s="398">
        <v>0.1</v>
      </c>
      <c r="M1925" s="399"/>
    </row>
    <row r="1926" spans="1:13" s="1001" customFormat="1" ht="15.75">
      <c r="A1926" s="1023">
        <v>25</v>
      </c>
      <c r="B1926" s="1043">
        <v>0.1</v>
      </c>
      <c r="C1926" s="398"/>
      <c r="D1926" s="398">
        <v>16.5</v>
      </c>
      <c r="E1926" s="398">
        <v>0</v>
      </c>
      <c r="F1926" s="398">
        <v>1.6</v>
      </c>
      <c r="G1926" s="398">
        <v>74.599999999999994</v>
      </c>
      <c r="H1926" s="398">
        <v>18.2</v>
      </c>
      <c r="I1926" s="398"/>
      <c r="J1926" s="398"/>
      <c r="K1926" s="398"/>
      <c r="L1926" s="398">
        <v>57.6</v>
      </c>
      <c r="M1926" s="399">
        <v>0</v>
      </c>
    </row>
    <row r="1927" spans="1:13" s="1001" customFormat="1" ht="15.75">
      <c r="A1927" s="1023">
        <v>26</v>
      </c>
      <c r="B1927" s="1043"/>
      <c r="C1927" s="398"/>
      <c r="D1927" s="398">
        <v>3.7</v>
      </c>
      <c r="E1927" s="398"/>
      <c r="F1927" s="398"/>
      <c r="G1927" s="398"/>
      <c r="H1927" s="398">
        <v>1.1000000000000001</v>
      </c>
      <c r="I1927" s="398">
        <v>0.2</v>
      </c>
      <c r="J1927" s="398">
        <v>2.1</v>
      </c>
      <c r="K1927" s="398"/>
      <c r="L1927" s="398">
        <v>0</v>
      </c>
      <c r="M1927" s="399">
        <v>6.4</v>
      </c>
    </row>
    <row r="1928" spans="1:13" s="1001" customFormat="1" ht="15.75">
      <c r="A1928" s="1023">
        <v>27</v>
      </c>
      <c r="B1928" s="1043"/>
      <c r="C1928" s="398"/>
      <c r="D1928" s="398">
        <v>0.9</v>
      </c>
      <c r="E1928" s="398">
        <v>0.1</v>
      </c>
      <c r="F1928" s="398"/>
      <c r="G1928" s="398"/>
      <c r="H1928" s="398"/>
      <c r="I1928" s="398">
        <v>99.4</v>
      </c>
      <c r="J1928" s="398"/>
      <c r="K1928" s="398"/>
      <c r="L1928" s="398"/>
      <c r="M1928" s="399">
        <v>0</v>
      </c>
    </row>
    <row r="1929" spans="1:13" s="1001" customFormat="1" ht="15.75">
      <c r="A1929" s="1023">
        <v>28</v>
      </c>
      <c r="B1929" s="1043"/>
      <c r="C1929" s="398">
        <v>0.2</v>
      </c>
      <c r="D1929" s="398"/>
      <c r="E1929" s="398">
        <v>0.2</v>
      </c>
      <c r="F1929" s="398"/>
      <c r="G1929" s="398"/>
      <c r="H1929" s="398">
        <v>0.6</v>
      </c>
      <c r="I1929" s="398">
        <v>28.2</v>
      </c>
      <c r="J1929" s="398"/>
      <c r="K1929" s="398"/>
      <c r="L1929" s="398"/>
      <c r="M1929" s="399"/>
    </row>
    <row r="1930" spans="1:13" s="1001" customFormat="1" ht="15.75">
      <c r="A1930" s="1023">
        <v>29</v>
      </c>
      <c r="B1930" s="1043"/>
      <c r="C1930" s="398"/>
      <c r="D1930" s="398"/>
      <c r="E1930" s="398"/>
      <c r="F1930" s="398"/>
      <c r="G1930" s="398"/>
      <c r="H1930" s="398">
        <v>9.1</v>
      </c>
      <c r="I1930" s="398">
        <v>0.1</v>
      </c>
      <c r="J1930" s="398"/>
      <c r="K1930" s="398"/>
      <c r="L1930" s="398">
        <v>0</v>
      </c>
      <c r="M1930" s="399">
        <v>2.8</v>
      </c>
    </row>
    <row r="1931" spans="1:13" s="1001" customFormat="1" ht="15.75">
      <c r="A1931" s="1023">
        <v>30</v>
      </c>
      <c r="B1931" s="1043">
        <v>0</v>
      </c>
      <c r="C1931" s="398"/>
      <c r="D1931" s="398"/>
      <c r="E1931" s="398">
        <v>0</v>
      </c>
      <c r="F1931" s="398"/>
      <c r="G1931" s="398"/>
      <c r="H1931" s="398">
        <v>1.5</v>
      </c>
      <c r="I1931" s="398">
        <v>85.8</v>
      </c>
      <c r="J1931" s="398">
        <v>13.8</v>
      </c>
      <c r="K1931" s="398"/>
      <c r="L1931" s="398"/>
      <c r="M1931" s="399">
        <v>0.2</v>
      </c>
    </row>
    <row r="1932" spans="1:13" s="1001" customFormat="1" ht="15.75">
      <c r="A1932" s="1029">
        <v>31</v>
      </c>
      <c r="B1932" s="1044">
        <v>0</v>
      </c>
      <c r="C1932" s="402"/>
      <c r="D1932" s="402"/>
      <c r="E1932" s="402"/>
      <c r="F1932" s="402"/>
      <c r="G1932" s="402"/>
      <c r="H1932" s="402">
        <v>2.5</v>
      </c>
      <c r="I1932" s="402">
        <v>10.5</v>
      </c>
      <c r="J1932" s="402"/>
      <c r="K1932" s="402">
        <v>22.9</v>
      </c>
      <c r="L1932" s="402"/>
      <c r="M1932" s="403"/>
    </row>
    <row r="1933" spans="1:13" s="554" customFormat="1" ht="17.850000000000001" customHeight="1">
      <c r="A1933" s="550" t="s">
        <v>60</v>
      </c>
      <c r="B1933" s="551">
        <f t="shared" ref="B1933:M1933" si="64">SUM(B1902:B1932)</f>
        <v>25.6</v>
      </c>
      <c r="C1933" s="552">
        <f t="shared" si="64"/>
        <v>12.499999999999998</v>
      </c>
      <c r="D1933" s="552">
        <f t="shared" si="64"/>
        <v>59.4</v>
      </c>
      <c r="E1933" s="552">
        <f t="shared" si="64"/>
        <v>21.6</v>
      </c>
      <c r="F1933" s="552">
        <f t="shared" si="64"/>
        <v>74.199999999999989</v>
      </c>
      <c r="G1933" s="552">
        <f t="shared" si="64"/>
        <v>241.1</v>
      </c>
      <c r="H1933" s="552">
        <f t="shared" si="64"/>
        <v>96.799999999999983</v>
      </c>
      <c r="I1933" s="552">
        <f t="shared" si="64"/>
        <v>354.20000000000005</v>
      </c>
      <c r="J1933" s="552">
        <f t="shared" si="64"/>
        <v>345.40000000000003</v>
      </c>
      <c r="K1933" s="552">
        <f t="shared" si="64"/>
        <v>99.699999999999989</v>
      </c>
      <c r="L1933" s="552">
        <f t="shared" si="64"/>
        <v>158</v>
      </c>
      <c r="M1933" s="553">
        <f t="shared" si="64"/>
        <v>31.5</v>
      </c>
    </row>
    <row r="1934" spans="1:13" s="554" customFormat="1" ht="17.850000000000001" customHeight="1">
      <c r="A1934" s="555" t="s">
        <v>84</v>
      </c>
      <c r="B1934" s="556">
        <f t="shared" ref="B1934:M1934" si="65">MAX(B1902:B1932)</f>
        <v>14.2</v>
      </c>
      <c r="C1934" s="557">
        <f t="shared" si="65"/>
        <v>6.2</v>
      </c>
      <c r="D1934" s="557">
        <f t="shared" si="65"/>
        <v>16.5</v>
      </c>
      <c r="E1934" s="557">
        <f t="shared" si="65"/>
        <v>8.9</v>
      </c>
      <c r="F1934" s="557">
        <f t="shared" si="65"/>
        <v>29.9</v>
      </c>
      <c r="G1934" s="557">
        <f t="shared" si="65"/>
        <v>74.599999999999994</v>
      </c>
      <c r="H1934" s="557">
        <f t="shared" si="65"/>
        <v>28.3</v>
      </c>
      <c r="I1934" s="557">
        <f t="shared" si="65"/>
        <v>99.4</v>
      </c>
      <c r="J1934" s="557">
        <f t="shared" si="65"/>
        <v>98.6</v>
      </c>
      <c r="K1934" s="557">
        <f t="shared" si="65"/>
        <v>32.4</v>
      </c>
      <c r="L1934" s="557">
        <f t="shared" si="65"/>
        <v>57.6</v>
      </c>
      <c r="M1934" s="558">
        <f t="shared" si="65"/>
        <v>7.5</v>
      </c>
    </row>
    <row r="1935" spans="1:13" s="554" customFormat="1" ht="17.850000000000001" customHeight="1">
      <c r="A1935" s="555" t="s">
        <v>59</v>
      </c>
      <c r="B1935" s="559">
        <f t="shared" ref="B1935:M1935" si="66">MATCH(B1934,(B1902:B1932),0)</f>
        <v>11</v>
      </c>
      <c r="C1935" s="560">
        <f t="shared" si="66"/>
        <v>14</v>
      </c>
      <c r="D1935" s="560">
        <f t="shared" si="66"/>
        <v>25</v>
      </c>
      <c r="E1935" s="560">
        <f t="shared" si="66"/>
        <v>7</v>
      </c>
      <c r="F1935" s="560">
        <f t="shared" si="66"/>
        <v>24</v>
      </c>
      <c r="G1935" s="560">
        <f t="shared" si="66"/>
        <v>25</v>
      </c>
      <c r="H1935" s="560">
        <f t="shared" si="66"/>
        <v>5</v>
      </c>
      <c r="I1935" s="560">
        <f t="shared" si="66"/>
        <v>27</v>
      </c>
      <c r="J1935" s="560">
        <f t="shared" si="66"/>
        <v>22</v>
      </c>
      <c r="K1935" s="560">
        <f t="shared" si="66"/>
        <v>10</v>
      </c>
      <c r="L1935" s="560">
        <f t="shared" si="66"/>
        <v>25</v>
      </c>
      <c r="M1935" s="561">
        <f t="shared" si="66"/>
        <v>5</v>
      </c>
    </row>
    <row r="1936" spans="1:13" s="554" customFormat="1" ht="17.850000000000001" customHeight="1">
      <c r="A1936" s="562" t="s">
        <v>86</v>
      </c>
      <c r="B1936" s="563">
        <f t="shared" ref="B1936:M1936" si="67">COUNTIF(B1902:B1932, "&gt;0.0")</f>
        <v>5</v>
      </c>
      <c r="C1936" s="564">
        <f t="shared" si="67"/>
        <v>8</v>
      </c>
      <c r="D1936" s="564">
        <f t="shared" si="67"/>
        <v>21</v>
      </c>
      <c r="E1936" s="564">
        <f t="shared" si="67"/>
        <v>10</v>
      </c>
      <c r="F1936" s="564">
        <f t="shared" si="67"/>
        <v>11</v>
      </c>
      <c r="G1936" s="564">
        <f t="shared" si="67"/>
        <v>17</v>
      </c>
      <c r="H1936" s="564">
        <f t="shared" si="67"/>
        <v>15</v>
      </c>
      <c r="I1936" s="564">
        <f t="shared" si="67"/>
        <v>14</v>
      </c>
      <c r="J1936" s="564">
        <f t="shared" si="67"/>
        <v>15</v>
      </c>
      <c r="K1936" s="564">
        <f t="shared" si="67"/>
        <v>6</v>
      </c>
      <c r="L1936" s="564">
        <f t="shared" si="67"/>
        <v>12</v>
      </c>
      <c r="M1936" s="565">
        <f t="shared" si="67"/>
        <v>10</v>
      </c>
    </row>
    <row r="1937" spans="1:13" s="554" customFormat="1" ht="17.850000000000001" customHeight="1">
      <c r="A1937" s="566" t="s">
        <v>62</v>
      </c>
      <c r="B1937" s="567" t="s">
        <v>87</v>
      </c>
      <c r="C1937" s="567"/>
      <c r="D1937" s="567"/>
      <c r="E1937" s="567"/>
      <c r="F1937" s="568">
        <f>MAX(B1934:M1934)</f>
        <v>99.4</v>
      </c>
      <c r="G1937" s="569" t="s">
        <v>85</v>
      </c>
      <c r="H1937" s="570" t="s">
        <v>59</v>
      </c>
      <c r="I1937" s="571">
        <f>HLOOKUP(F1937,B1934:M1935,2,FALSE)</f>
        <v>27</v>
      </c>
      <c r="J1937" s="571" t="s">
        <v>64</v>
      </c>
      <c r="K1937" s="572" t="str">
        <f>MID("I   II  III IV  V   VI  VII VIII IX  X   XI  XII ",(MATCH(F1937,B1934:M1934,0)-1)*4+1,4)</f>
        <v>VIII</v>
      </c>
      <c r="L1937" s="567"/>
      <c r="M1937" s="573"/>
    </row>
    <row r="1938" spans="1:13" s="554" customFormat="1" ht="17.850000000000001" customHeight="1">
      <c r="A1938" s="574" t="s">
        <v>65</v>
      </c>
      <c r="B1938" s="575" t="s">
        <v>88</v>
      </c>
      <c r="C1938" s="576"/>
      <c r="D1938" s="576"/>
      <c r="E1938" s="575"/>
      <c r="F1938" s="577">
        <f>SUM(B1902:M1932)</f>
        <v>1520</v>
      </c>
      <c r="G1938" s="578" t="s">
        <v>85</v>
      </c>
      <c r="H1938" s="579" t="s">
        <v>89</v>
      </c>
      <c r="I1938" s="575"/>
      <c r="J1938" s="580"/>
      <c r="K1938" s="581">
        <f>SUM(B1936:M1936)</f>
        <v>144</v>
      </c>
      <c r="L1938" s="575" t="s">
        <v>90</v>
      </c>
      <c r="M1938" s="582"/>
    </row>
    <row r="1939" spans="1:13">
      <c r="A1939"/>
      <c r="B1939"/>
      <c r="C1939"/>
      <c r="D1939"/>
      <c r="E1939"/>
      <c r="F1939"/>
      <c r="G1939"/>
      <c r="H1939"/>
      <c r="I1939"/>
      <c r="J1939"/>
      <c r="K1939"/>
      <c r="L1939"/>
      <c r="M1939"/>
    </row>
    <row r="1940" spans="1:13" s="1119" customFormat="1" ht="18">
      <c r="A1940" s="1230" t="s">
        <v>145</v>
      </c>
      <c r="B1940" s="1352"/>
      <c r="C1940" s="1352"/>
      <c r="D1940" s="1352"/>
      <c r="E1940" s="1352"/>
      <c r="F1940" s="1352"/>
      <c r="G1940" s="1352"/>
      <c r="H1940" s="1352"/>
      <c r="I1940" s="1352"/>
      <c r="J1940" s="1352"/>
      <c r="K1940" s="1231" t="s">
        <v>149</v>
      </c>
      <c r="L1940" s="1353"/>
      <c r="M1940" s="1352"/>
    </row>
    <row r="1941" spans="1:13" s="1119" customFormat="1" ht="18">
      <c r="A1941" s="1234" t="s">
        <v>147</v>
      </c>
      <c r="B1941" s="1354"/>
      <c r="C1941" s="1354"/>
      <c r="D1941" s="1355"/>
      <c r="E1941" s="1356" t="s">
        <v>142</v>
      </c>
      <c r="F1941" s="1357"/>
      <c r="G1941" s="1357"/>
      <c r="H1941" s="1357"/>
      <c r="I1941" s="1355"/>
      <c r="J1941" s="1355"/>
      <c r="K1941" s="1231" t="s">
        <v>151</v>
      </c>
      <c r="L1941" s="1358"/>
      <c r="M1941" s="1354"/>
    </row>
    <row r="1942" spans="1:13" s="1119" customFormat="1" ht="15.75">
      <c r="A1942" s="1359"/>
      <c r="B1942" s="1360"/>
      <c r="C1942" s="1360"/>
      <c r="D1942" s="1361"/>
      <c r="E1942" s="1362"/>
      <c r="F1942" s="1363" t="s">
        <v>57</v>
      </c>
      <c r="G1942" s="1364">
        <v>2016</v>
      </c>
      <c r="H1942" s="1362"/>
      <c r="I1942" s="1361"/>
      <c r="J1942" s="1361"/>
      <c r="K1942" s="1365" t="s">
        <v>144</v>
      </c>
      <c r="L1942" s="1358"/>
      <c r="M1942" s="1354"/>
    </row>
    <row r="1943" spans="1:13" s="1119" customFormat="1" ht="15.75">
      <c r="A1943" s="1366" t="s">
        <v>59</v>
      </c>
      <c r="B1943" s="1367" t="s">
        <v>2</v>
      </c>
      <c r="C1943" s="1368" t="s">
        <v>3</v>
      </c>
      <c r="D1943" s="1368" t="s">
        <v>4</v>
      </c>
      <c r="E1943" s="1368" t="s">
        <v>5</v>
      </c>
      <c r="F1943" s="1368" t="s">
        <v>6</v>
      </c>
      <c r="G1943" s="1368" t="s">
        <v>7</v>
      </c>
      <c r="H1943" s="1368" t="s">
        <v>8</v>
      </c>
      <c r="I1943" s="1368" t="s">
        <v>9</v>
      </c>
      <c r="J1943" s="1368" t="s">
        <v>10</v>
      </c>
      <c r="K1943" s="1368" t="s">
        <v>11</v>
      </c>
      <c r="L1943" s="1368" t="s">
        <v>12</v>
      </c>
      <c r="M1943" s="1369" t="s">
        <v>13</v>
      </c>
    </row>
    <row r="1944" spans="1:13" s="1119" customFormat="1" ht="15.75">
      <c r="A1944" s="1370">
        <v>1</v>
      </c>
      <c r="B1944" s="1371"/>
      <c r="C1944" s="1372">
        <v>3.5</v>
      </c>
      <c r="D1944" s="1372"/>
      <c r="E1944" s="1372">
        <v>0.1</v>
      </c>
      <c r="F1944" s="1372"/>
      <c r="G1944" s="1372"/>
      <c r="H1944" s="1372"/>
      <c r="I1944" s="1372"/>
      <c r="J1944" s="1372"/>
      <c r="K1944" s="1372"/>
      <c r="L1944" s="1372">
        <v>0</v>
      </c>
      <c r="M1944" s="1373"/>
    </row>
    <row r="1945" spans="1:13" s="1119" customFormat="1" ht="15.75">
      <c r="A1945" s="1374">
        <v>2</v>
      </c>
      <c r="B1945" s="1375"/>
      <c r="C1945" s="1376"/>
      <c r="D1945" s="1376"/>
      <c r="E1945" s="1376">
        <v>1.6</v>
      </c>
      <c r="F1945" s="1376"/>
      <c r="G1945" s="1376"/>
      <c r="H1945" s="1376">
        <v>1.6</v>
      </c>
      <c r="I1945" s="1376"/>
      <c r="J1945" s="1376">
        <v>24.9</v>
      </c>
      <c r="K1945" s="1376"/>
      <c r="L1945" s="1376"/>
      <c r="M1945" s="1377"/>
    </row>
    <row r="1946" spans="1:13" s="1119" customFormat="1" ht="15.75">
      <c r="A1946" s="1374">
        <v>3</v>
      </c>
      <c r="B1946" s="1375"/>
      <c r="C1946" s="1376"/>
      <c r="D1946" s="1376"/>
      <c r="E1946" s="1376">
        <v>0.2</v>
      </c>
      <c r="F1946" s="1376">
        <v>0</v>
      </c>
      <c r="G1946" s="1376"/>
      <c r="H1946" s="1376">
        <v>0</v>
      </c>
      <c r="I1946" s="1376">
        <v>18</v>
      </c>
      <c r="J1946" s="1376">
        <v>0.1</v>
      </c>
      <c r="K1946" s="1376"/>
      <c r="L1946" s="1376"/>
      <c r="M1946" s="1377"/>
    </row>
    <row r="1947" spans="1:13" s="1119" customFormat="1" ht="15.75">
      <c r="A1947" s="1374">
        <v>4</v>
      </c>
      <c r="B1947" s="1375"/>
      <c r="C1947" s="1376">
        <v>0</v>
      </c>
      <c r="D1947" s="1376">
        <v>0</v>
      </c>
      <c r="E1947" s="1376">
        <v>0</v>
      </c>
      <c r="F1947" s="1376">
        <v>0</v>
      </c>
      <c r="G1947" s="1376"/>
      <c r="H1947" s="1376">
        <v>0.5</v>
      </c>
      <c r="I1947" s="1376">
        <v>0.1</v>
      </c>
      <c r="J1947" s="1376"/>
      <c r="K1947" s="1376"/>
      <c r="L1947" s="1376"/>
      <c r="M1947" s="1377"/>
    </row>
    <row r="1948" spans="1:13" s="1119" customFormat="1" ht="15.75">
      <c r="A1948" s="1374">
        <v>5</v>
      </c>
      <c r="B1948" s="1375"/>
      <c r="C1948" s="1376"/>
      <c r="D1948" s="1376">
        <v>1.3</v>
      </c>
      <c r="E1948" s="1376">
        <v>0</v>
      </c>
      <c r="F1948" s="1376"/>
      <c r="G1948" s="1376"/>
      <c r="H1948" s="1376">
        <v>19.2</v>
      </c>
      <c r="I1948" s="1376">
        <v>7.6</v>
      </c>
      <c r="J1948" s="1376"/>
      <c r="K1948" s="1376">
        <v>19.100000000000001</v>
      </c>
      <c r="L1948" s="1376"/>
      <c r="M1948" s="1377"/>
    </row>
    <row r="1949" spans="1:13" s="1119" customFormat="1" ht="15.75">
      <c r="A1949" s="1374">
        <v>6</v>
      </c>
      <c r="B1949" s="1375">
        <v>0.1</v>
      </c>
      <c r="C1949" s="1376"/>
      <c r="D1949" s="1376">
        <v>0.9</v>
      </c>
      <c r="E1949" s="1376">
        <v>5.4</v>
      </c>
      <c r="F1949" s="1376"/>
      <c r="G1949" s="1376">
        <v>6</v>
      </c>
      <c r="H1949" s="1376">
        <v>11</v>
      </c>
      <c r="I1949" s="1376"/>
      <c r="J1949" s="1376">
        <v>22.7</v>
      </c>
      <c r="K1949" s="1376"/>
      <c r="L1949" s="1376"/>
      <c r="M1949" s="1377"/>
    </row>
    <row r="1950" spans="1:13" s="1119" customFormat="1" ht="15.75">
      <c r="A1950" s="1374">
        <v>7</v>
      </c>
      <c r="B1950" s="1375"/>
      <c r="C1950" s="1376"/>
      <c r="D1950" s="1376">
        <v>0</v>
      </c>
      <c r="E1950" s="1376">
        <v>0</v>
      </c>
      <c r="F1950" s="1376"/>
      <c r="G1950" s="1376">
        <v>40.1</v>
      </c>
      <c r="H1950" s="1376">
        <v>3.8</v>
      </c>
      <c r="I1950" s="1376"/>
      <c r="J1950" s="1376">
        <v>45.5</v>
      </c>
      <c r="K1950" s="1376"/>
      <c r="L1950" s="1376">
        <v>0.3</v>
      </c>
      <c r="M1950" s="1377"/>
    </row>
    <row r="1951" spans="1:13" s="1119" customFormat="1" ht="15.75">
      <c r="A1951" s="1374">
        <v>8</v>
      </c>
      <c r="B1951" s="1375"/>
      <c r="C1951" s="1376"/>
      <c r="D1951" s="1376">
        <v>0.9</v>
      </c>
      <c r="E1951" s="1376">
        <v>0.7</v>
      </c>
      <c r="F1951" s="1376">
        <v>0</v>
      </c>
      <c r="G1951" s="1376">
        <v>1.8</v>
      </c>
      <c r="H1951" s="1376">
        <v>0</v>
      </c>
      <c r="I1951" s="1376">
        <v>0.1</v>
      </c>
      <c r="J1951" s="1376">
        <v>0.7</v>
      </c>
      <c r="K1951" s="1376"/>
      <c r="L1951" s="1376">
        <v>0.5</v>
      </c>
      <c r="M1951" s="1377"/>
    </row>
    <row r="1952" spans="1:13" s="1119" customFormat="1" ht="15.75">
      <c r="A1952" s="1374">
        <v>9</v>
      </c>
      <c r="B1952" s="1375"/>
      <c r="C1952" s="1376"/>
      <c r="D1952" s="1376">
        <v>0.7</v>
      </c>
      <c r="E1952" s="1376">
        <v>12.9</v>
      </c>
      <c r="F1952" s="1376"/>
      <c r="G1952" s="1376"/>
      <c r="H1952" s="1376"/>
      <c r="I1952" s="1376"/>
      <c r="J1952" s="1376"/>
      <c r="K1952" s="1376"/>
      <c r="L1952" s="1376">
        <v>3.8</v>
      </c>
      <c r="M1952" s="1377"/>
    </row>
    <row r="1953" spans="1:13" s="1119" customFormat="1" ht="15.75">
      <c r="A1953" s="1374">
        <v>10</v>
      </c>
      <c r="B1953" s="1375"/>
      <c r="C1953" s="1376"/>
      <c r="D1953" s="1376">
        <v>1.8</v>
      </c>
      <c r="E1953" s="1376"/>
      <c r="F1953" s="1376">
        <v>0</v>
      </c>
      <c r="G1953" s="1376">
        <v>0.2</v>
      </c>
      <c r="H1953" s="1376"/>
      <c r="I1953" s="1376">
        <v>0</v>
      </c>
      <c r="J1953" s="1376">
        <v>0</v>
      </c>
      <c r="K1953" s="1376"/>
      <c r="L1953" s="1376">
        <v>4.5999999999999996</v>
      </c>
      <c r="M1953" s="1377"/>
    </row>
    <row r="1954" spans="1:13" s="1119" customFormat="1" ht="15.75">
      <c r="A1954" s="1374">
        <v>11</v>
      </c>
      <c r="B1954" s="1375"/>
      <c r="C1954" s="1376"/>
      <c r="D1954" s="1376"/>
      <c r="E1954" s="1376">
        <v>0</v>
      </c>
      <c r="F1954" s="1376"/>
      <c r="G1954" s="1376"/>
      <c r="H1954" s="1376"/>
      <c r="I1954" s="1376">
        <v>25.9</v>
      </c>
      <c r="J1954" s="1376">
        <v>1.1000000000000001</v>
      </c>
      <c r="K1954" s="1376"/>
      <c r="L1954" s="1376"/>
      <c r="M1954" s="1377"/>
    </row>
    <row r="1955" spans="1:13" s="1119" customFormat="1" ht="15.75">
      <c r="A1955" s="1374">
        <v>12</v>
      </c>
      <c r="B1955" s="1375">
        <v>0</v>
      </c>
      <c r="C1955" s="1376"/>
      <c r="D1955" s="1376">
        <v>0</v>
      </c>
      <c r="E1955" s="1376"/>
      <c r="F1955" s="1376">
        <v>0.1</v>
      </c>
      <c r="G1955" s="1376">
        <v>0.2</v>
      </c>
      <c r="H1955" s="1376">
        <v>23.3</v>
      </c>
      <c r="I1955" s="1376">
        <v>16.899999999999999</v>
      </c>
      <c r="J1955" s="1376">
        <v>2.1</v>
      </c>
      <c r="K1955" s="1376"/>
      <c r="L1955" s="1376"/>
      <c r="M1955" s="1377"/>
    </row>
    <row r="1956" spans="1:13" s="1119" customFormat="1" ht="15.75">
      <c r="A1956" s="1374">
        <v>13</v>
      </c>
      <c r="B1956" s="1375">
        <v>0</v>
      </c>
      <c r="C1956" s="1376"/>
      <c r="D1956" s="1376">
        <v>0.2</v>
      </c>
      <c r="E1956" s="1376"/>
      <c r="F1956" s="1376">
        <v>0</v>
      </c>
      <c r="G1956" s="1376"/>
      <c r="H1956" s="1376">
        <v>0</v>
      </c>
      <c r="I1956" s="1376">
        <v>0.2</v>
      </c>
      <c r="J1956" s="1376">
        <v>0.6</v>
      </c>
      <c r="K1956" s="1376">
        <v>0.6</v>
      </c>
      <c r="L1956" s="1376"/>
      <c r="M1956" s="1377">
        <v>0</v>
      </c>
    </row>
    <row r="1957" spans="1:13" s="1119" customFormat="1" ht="15.75">
      <c r="A1957" s="1374">
        <v>14</v>
      </c>
      <c r="B1957" s="1375">
        <v>6.7</v>
      </c>
      <c r="C1957" s="1376"/>
      <c r="D1957" s="1376"/>
      <c r="E1957" s="1376">
        <v>0</v>
      </c>
      <c r="F1957" s="1376">
        <v>0</v>
      </c>
      <c r="G1957" s="1376"/>
      <c r="H1957" s="1376">
        <v>23.5</v>
      </c>
      <c r="I1957" s="1376">
        <v>74.900000000000006</v>
      </c>
      <c r="J1957" s="1376">
        <v>0.2</v>
      </c>
      <c r="K1957" s="1376">
        <v>0.3</v>
      </c>
      <c r="L1957" s="1376"/>
      <c r="M1957" s="1377"/>
    </row>
    <row r="1958" spans="1:13" s="1119" customFormat="1" ht="15.75">
      <c r="A1958" s="1374">
        <v>15</v>
      </c>
      <c r="B1958" s="1375">
        <v>3.8</v>
      </c>
      <c r="C1958" s="1376"/>
      <c r="D1958" s="1376"/>
      <c r="E1958" s="1376">
        <v>0.1</v>
      </c>
      <c r="F1958" s="1376"/>
      <c r="G1958" s="1376"/>
      <c r="H1958" s="1376"/>
      <c r="I1958" s="1376">
        <v>28.4</v>
      </c>
      <c r="J1958" s="1376"/>
      <c r="K1958" s="1376">
        <v>8.1</v>
      </c>
      <c r="L1958" s="1376">
        <v>0.1</v>
      </c>
      <c r="M1958" s="1377">
        <v>1.3</v>
      </c>
    </row>
    <row r="1959" spans="1:13" s="1119" customFormat="1" ht="15.75">
      <c r="A1959" s="1374">
        <v>16</v>
      </c>
      <c r="B1959" s="1375">
        <v>1.3</v>
      </c>
      <c r="C1959" s="1376"/>
      <c r="D1959" s="1376">
        <v>0</v>
      </c>
      <c r="E1959" s="1376"/>
      <c r="F1959" s="1376"/>
      <c r="G1959" s="1376">
        <v>17.600000000000001</v>
      </c>
      <c r="H1959" s="1376"/>
      <c r="I1959" s="1376">
        <v>0.9</v>
      </c>
      <c r="J1959" s="1376"/>
      <c r="K1959" s="1376"/>
      <c r="L1959" s="1376"/>
      <c r="M1959" s="1377"/>
    </row>
    <row r="1960" spans="1:13" s="1119" customFormat="1" ht="15.75">
      <c r="A1960" s="1374">
        <v>17</v>
      </c>
      <c r="B1960" s="1375">
        <v>0.2</v>
      </c>
      <c r="C1960" s="1376"/>
      <c r="D1960" s="1376">
        <v>0</v>
      </c>
      <c r="E1960" s="1376">
        <v>0</v>
      </c>
      <c r="F1960" s="1376"/>
      <c r="G1960" s="1376"/>
      <c r="H1960" s="1376">
        <v>41.7</v>
      </c>
      <c r="I1960" s="1376">
        <v>4.7</v>
      </c>
      <c r="J1960" s="1376"/>
      <c r="K1960" s="1376"/>
      <c r="L1960" s="1376"/>
      <c r="M1960" s="1377"/>
    </row>
    <row r="1961" spans="1:13" s="1119" customFormat="1" ht="15.75">
      <c r="A1961" s="1374">
        <v>18</v>
      </c>
      <c r="B1961" s="1375"/>
      <c r="C1961" s="1376"/>
      <c r="D1961" s="1376">
        <v>0.2</v>
      </c>
      <c r="E1961" s="1376">
        <v>6.4</v>
      </c>
      <c r="F1961" s="1376"/>
      <c r="G1961" s="1376">
        <v>3.8</v>
      </c>
      <c r="H1961" s="1376"/>
      <c r="I1961" s="1376">
        <v>47.6</v>
      </c>
      <c r="J1961" s="1376"/>
      <c r="K1961" s="1376"/>
      <c r="L1961" s="1376"/>
      <c r="M1961" s="1377"/>
    </row>
    <row r="1962" spans="1:13" s="1119" customFormat="1" ht="15.75">
      <c r="A1962" s="1374">
        <v>19</v>
      </c>
      <c r="B1962" s="1375"/>
      <c r="C1962" s="1376"/>
      <c r="D1962" s="1376">
        <v>1.6</v>
      </c>
      <c r="E1962" s="1376"/>
      <c r="F1962" s="1376"/>
      <c r="G1962" s="1376">
        <v>10.9</v>
      </c>
      <c r="H1962" s="1376"/>
      <c r="I1962" s="1376">
        <v>103.8</v>
      </c>
      <c r="J1962" s="1376"/>
      <c r="K1962" s="1376">
        <v>0.6</v>
      </c>
      <c r="L1962" s="1376"/>
      <c r="M1962" s="1377"/>
    </row>
    <row r="1963" spans="1:13" s="1119" customFormat="1" ht="15.75">
      <c r="A1963" s="1374">
        <v>20</v>
      </c>
      <c r="B1963" s="1375"/>
      <c r="C1963" s="1376">
        <v>0</v>
      </c>
      <c r="D1963" s="1376">
        <v>0</v>
      </c>
      <c r="E1963" s="1376">
        <v>15.6</v>
      </c>
      <c r="F1963" s="1376"/>
      <c r="G1963" s="1376"/>
      <c r="H1963" s="1376"/>
      <c r="I1963" s="1376">
        <v>2</v>
      </c>
      <c r="J1963" s="1376">
        <v>0</v>
      </c>
      <c r="K1963" s="1376"/>
      <c r="L1963" s="1376"/>
      <c r="M1963" s="1377"/>
    </row>
    <row r="1964" spans="1:13" s="1119" customFormat="1" ht="15.75">
      <c r="A1964" s="1374">
        <v>21</v>
      </c>
      <c r="B1964" s="1375">
        <v>0.7</v>
      </c>
      <c r="C1964" s="1376"/>
      <c r="D1964" s="1376">
        <v>0.2</v>
      </c>
      <c r="E1964" s="1376">
        <v>0.5</v>
      </c>
      <c r="F1964" s="1376">
        <v>2.2999999999999998</v>
      </c>
      <c r="G1964" s="1376"/>
      <c r="H1964" s="1376"/>
      <c r="I1964" s="1376">
        <v>46.2</v>
      </c>
      <c r="J1964" s="1376">
        <v>0</v>
      </c>
      <c r="K1964" s="1376"/>
      <c r="L1964" s="1376"/>
      <c r="M1964" s="1377"/>
    </row>
    <row r="1965" spans="1:13" s="1119" customFormat="1" ht="15.75">
      <c r="A1965" s="1374">
        <v>22</v>
      </c>
      <c r="B1965" s="1375">
        <v>2.9</v>
      </c>
      <c r="C1965" s="1376"/>
      <c r="D1965" s="1376">
        <v>0</v>
      </c>
      <c r="E1965" s="1376">
        <v>21.7</v>
      </c>
      <c r="F1965" s="1376">
        <v>0.2</v>
      </c>
      <c r="G1965" s="1376"/>
      <c r="H1965" s="1376"/>
      <c r="I1965" s="1376">
        <v>55.2</v>
      </c>
      <c r="J1965" s="1376"/>
      <c r="K1965" s="1376"/>
      <c r="L1965" s="1376"/>
      <c r="M1965" s="1377">
        <v>2.5</v>
      </c>
    </row>
    <row r="1966" spans="1:13" s="1119" customFormat="1" ht="15.75">
      <c r="A1966" s="1374">
        <v>23</v>
      </c>
      <c r="B1966" s="1375">
        <v>1.1000000000000001</v>
      </c>
      <c r="C1966" s="1376">
        <v>0.4</v>
      </c>
      <c r="D1966" s="1376">
        <v>0.1</v>
      </c>
      <c r="E1966" s="1376">
        <v>2.1</v>
      </c>
      <c r="F1966" s="1376">
        <v>0</v>
      </c>
      <c r="G1966" s="1376">
        <v>0.2</v>
      </c>
      <c r="H1966" s="1376">
        <v>5.6</v>
      </c>
      <c r="I1966" s="1376">
        <v>10.8</v>
      </c>
      <c r="J1966" s="1376"/>
      <c r="K1966" s="1376"/>
      <c r="L1966" s="1376">
        <v>0</v>
      </c>
      <c r="M1966" s="1377"/>
    </row>
    <row r="1967" spans="1:13" s="1119" customFormat="1" ht="15.75">
      <c r="A1967" s="1374">
        <v>24</v>
      </c>
      <c r="B1967" s="1375">
        <v>2.9</v>
      </c>
      <c r="C1967" s="1376">
        <v>0.3</v>
      </c>
      <c r="D1967" s="1376">
        <v>14.1</v>
      </c>
      <c r="E1967" s="1376">
        <v>19.3</v>
      </c>
      <c r="F1967" s="1376">
        <v>32.700000000000003</v>
      </c>
      <c r="G1967" s="1376"/>
      <c r="H1967" s="1376">
        <v>0.7</v>
      </c>
      <c r="I1967" s="1376"/>
      <c r="J1967" s="1376">
        <v>67</v>
      </c>
      <c r="K1967" s="1376"/>
      <c r="L1967" s="1376">
        <v>0</v>
      </c>
      <c r="M1967" s="1377">
        <v>0</v>
      </c>
    </row>
    <row r="1968" spans="1:13" s="1119" customFormat="1" ht="15.75">
      <c r="A1968" s="1374">
        <v>25</v>
      </c>
      <c r="B1968" s="1375">
        <v>0.2</v>
      </c>
      <c r="C1968" s="1376"/>
      <c r="D1968" s="1376">
        <v>2.1</v>
      </c>
      <c r="E1968" s="1376">
        <v>16.399999999999999</v>
      </c>
      <c r="F1968" s="1376">
        <v>190.1</v>
      </c>
      <c r="G1968" s="1376"/>
      <c r="H1968" s="1376"/>
      <c r="I1968" s="1376"/>
      <c r="J1968" s="1376">
        <v>0.3</v>
      </c>
      <c r="K1968" s="1376">
        <v>11.2</v>
      </c>
      <c r="L1968" s="1376"/>
      <c r="M1968" s="1377">
        <v>0</v>
      </c>
    </row>
    <row r="1969" spans="1:13" s="1119" customFormat="1" ht="15.75">
      <c r="A1969" s="1374">
        <v>26</v>
      </c>
      <c r="B1969" s="1375">
        <v>38.6</v>
      </c>
      <c r="C1969" s="1376"/>
      <c r="D1969" s="1376"/>
      <c r="E1969" s="1376"/>
      <c r="F1969" s="1376">
        <v>2.6</v>
      </c>
      <c r="G1969" s="1376"/>
      <c r="H1969" s="1376"/>
      <c r="I1969" s="1376"/>
      <c r="J1969" s="1376"/>
      <c r="K1969" s="1376">
        <v>0.1</v>
      </c>
      <c r="L1969" s="1376"/>
      <c r="M1969" s="1377">
        <v>0</v>
      </c>
    </row>
    <row r="1970" spans="1:13" s="1119" customFormat="1" ht="15.75">
      <c r="A1970" s="1374">
        <v>27</v>
      </c>
      <c r="B1970" s="1375">
        <v>17.399999999999999</v>
      </c>
      <c r="C1970" s="1376"/>
      <c r="D1970" s="1376">
        <v>0</v>
      </c>
      <c r="E1970" s="1376">
        <v>0</v>
      </c>
      <c r="F1970" s="1376">
        <v>3.6</v>
      </c>
      <c r="G1970" s="1376">
        <v>6.2</v>
      </c>
      <c r="H1970" s="1376">
        <v>2.6</v>
      </c>
      <c r="I1970" s="1376">
        <v>0</v>
      </c>
      <c r="J1970" s="1376"/>
      <c r="K1970" s="1376"/>
      <c r="L1970" s="1376"/>
      <c r="M1970" s="1377">
        <v>5.2</v>
      </c>
    </row>
    <row r="1971" spans="1:13" s="1119" customFormat="1" ht="15.75">
      <c r="A1971" s="1374">
        <v>28</v>
      </c>
      <c r="B1971" s="1375">
        <v>17.899999999999999</v>
      </c>
      <c r="C1971" s="1376">
        <v>0</v>
      </c>
      <c r="D1971" s="1376"/>
      <c r="E1971" s="1376"/>
      <c r="F1971" s="1376">
        <v>15.7</v>
      </c>
      <c r="G1971" s="1376"/>
      <c r="H1971" s="1376">
        <v>123.1</v>
      </c>
      <c r="I1971" s="1376">
        <v>91.1</v>
      </c>
      <c r="J1971" s="1376"/>
      <c r="K1971" s="1376"/>
      <c r="L1971" s="1376"/>
      <c r="M1971" s="1377"/>
    </row>
    <row r="1972" spans="1:13" s="1119" customFormat="1" ht="15.75">
      <c r="A1972" s="1374">
        <v>29</v>
      </c>
      <c r="B1972" s="1375">
        <v>0.1</v>
      </c>
      <c r="C1972" s="1376"/>
      <c r="D1972" s="1376"/>
      <c r="E1972" s="1376">
        <v>0.7</v>
      </c>
      <c r="F1972" s="1376">
        <v>1.7</v>
      </c>
      <c r="G1972" s="1376">
        <v>3.2</v>
      </c>
      <c r="H1972" s="1376">
        <v>22</v>
      </c>
      <c r="I1972" s="1376">
        <v>0.1</v>
      </c>
      <c r="J1972" s="1376"/>
      <c r="K1972" s="1376">
        <v>0</v>
      </c>
      <c r="L1972" s="1376"/>
      <c r="M1972" s="1377"/>
    </row>
    <row r="1973" spans="1:13" s="1119" customFormat="1" ht="15.75">
      <c r="A1973" s="1374">
        <v>30</v>
      </c>
      <c r="B1973" s="1375">
        <v>0.8</v>
      </c>
      <c r="C1973" s="1376"/>
      <c r="D1973" s="1376">
        <v>0</v>
      </c>
      <c r="E1973" s="1376">
        <v>0.8</v>
      </c>
      <c r="F1973" s="1376">
        <v>0</v>
      </c>
      <c r="G1973" s="1376">
        <v>4.9000000000000004</v>
      </c>
      <c r="H1973" s="1376">
        <v>1.8</v>
      </c>
      <c r="I1973" s="1376"/>
      <c r="J1973" s="1376">
        <v>13.3</v>
      </c>
      <c r="K1973" s="1376">
        <v>1</v>
      </c>
      <c r="L1973" s="1376"/>
      <c r="M1973" s="1377"/>
    </row>
    <row r="1974" spans="1:13" s="1119" customFormat="1" ht="15.75">
      <c r="A1974" s="1378">
        <v>31</v>
      </c>
      <c r="B1974" s="1379">
        <v>2.2000000000000002</v>
      </c>
      <c r="C1974" s="1380"/>
      <c r="D1974" s="1380">
        <v>0.6</v>
      </c>
      <c r="E1974" s="1380"/>
      <c r="F1974" s="1380"/>
      <c r="G1974" s="1380"/>
      <c r="H1974" s="1380"/>
      <c r="I1974" s="1380"/>
      <c r="J1974" s="1380"/>
      <c r="K1974" s="1380">
        <v>4</v>
      </c>
      <c r="L1974" s="1380"/>
      <c r="M1974" s="1381"/>
    </row>
    <row r="1975" spans="1:13" s="1119" customFormat="1" ht="15.75">
      <c r="A1975" s="1382" t="s">
        <v>60</v>
      </c>
      <c r="B1975" s="1383">
        <f t="shared" ref="B1975:M1975" si="68">SUM(B1944:B1974)</f>
        <v>96.9</v>
      </c>
      <c r="C1975" s="1384">
        <f t="shared" si="68"/>
        <v>4.2</v>
      </c>
      <c r="D1975" s="1384">
        <f t="shared" si="68"/>
        <v>24.700000000000003</v>
      </c>
      <c r="E1975" s="1384">
        <f t="shared" si="68"/>
        <v>104.5</v>
      </c>
      <c r="F1975" s="1384">
        <f t="shared" si="68"/>
        <v>248.99999999999997</v>
      </c>
      <c r="G1975" s="1384">
        <f t="shared" si="68"/>
        <v>95.100000000000023</v>
      </c>
      <c r="H1975" s="1384">
        <f t="shared" si="68"/>
        <v>280.39999999999998</v>
      </c>
      <c r="I1975" s="1384">
        <f t="shared" si="68"/>
        <v>534.5</v>
      </c>
      <c r="J1975" s="1384">
        <f t="shared" si="68"/>
        <v>178.5</v>
      </c>
      <c r="K1975" s="1384">
        <f t="shared" si="68"/>
        <v>45.000000000000007</v>
      </c>
      <c r="L1975" s="1384">
        <f t="shared" si="68"/>
        <v>9.2999999999999989</v>
      </c>
      <c r="M1975" s="1385">
        <f t="shared" si="68"/>
        <v>9</v>
      </c>
    </row>
    <row r="1976" spans="1:13" s="1119" customFormat="1" ht="15.75">
      <c r="A1976" s="1374" t="s">
        <v>84</v>
      </c>
      <c r="B1976" s="1375">
        <f t="shared" ref="B1976:M1976" si="69">MAX(B1944:B1974)</f>
        <v>38.6</v>
      </c>
      <c r="C1976" s="1376">
        <f t="shared" si="69"/>
        <v>3.5</v>
      </c>
      <c r="D1976" s="1376">
        <f t="shared" si="69"/>
        <v>14.1</v>
      </c>
      <c r="E1976" s="1376">
        <f t="shared" si="69"/>
        <v>21.7</v>
      </c>
      <c r="F1976" s="1376">
        <f t="shared" si="69"/>
        <v>190.1</v>
      </c>
      <c r="G1976" s="1376">
        <f t="shared" si="69"/>
        <v>40.1</v>
      </c>
      <c r="H1976" s="1376">
        <f t="shared" si="69"/>
        <v>123.1</v>
      </c>
      <c r="I1976" s="1376">
        <f t="shared" si="69"/>
        <v>103.8</v>
      </c>
      <c r="J1976" s="1376">
        <f t="shared" si="69"/>
        <v>67</v>
      </c>
      <c r="K1976" s="1376">
        <f t="shared" si="69"/>
        <v>19.100000000000001</v>
      </c>
      <c r="L1976" s="1376">
        <f t="shared" si="69"/>
        <v>4.5999999999999996</v>
      </c>
      <c r="M1976" s="1377">
        <f t="shared" si="69"/>
        <v>5.2</v>
      </c>
    </row>
    <row r="1977" spans="1:13" s="1119" customFormat="1" ht="15.75">
      <c r="A1977" s="1374" t="s">
        <v>59</v>
      </c>
      <c r="B1977" s="1386">
        <f t="shared" ref="B1977:M1977" si="70">MATCH(B1976,(B1944:B1974),0)</f>
        <v>26</v>
      </c>
      <c r="C1977" s="1387">
        <f t="shared" si="70"/>
        <v>1</v>
      </c>
      <c r="D1977" s="1387">
        <f t="shared" si="70"/>
        <v>24</v>
      </c>
      <c r="E1977" s="1387">
        <f t="shared" si="70"/>
        <v>22</v>
      </c>
      <c r="F1977" s="1387">
        <f t="shared" si="70"/>
        <v>25</v>
      </c>
      <c r="G1977" s="1387">
        <f t="shared" si="70"/>
        <v>7</v>
      </c>
      <c r="H1977" s="1387">
        <f t="shared" si="70"/>
        <v>28</v>
      </c>
      <c r="I1977" s="1387">
        <f t="shared" si="70"/>
        <v>19</v>
      </c>
      <c r="J1977" s="1387">
        <f t="shared" si="70"/>
        <v>24</v>
      </c>
      <c r="K1977" s="1387">
        <f t="shared" si="70"/>
        <v>5</v>
      </c>
      <c r="L1977" s="1387">
        <f t="shared" si="70"/>
        <v>10</v>
      </c>
      <c r="M1977" s="1388">
        <f t="shared" si="70"/>
        <v>27</v>
      </c>
    </row>
    <row r="1978" spans="1:13" s="1119" customFormat="1" ht="15.75">
      <c r="A1978" s="1378" t="s">
        <v>86</v>
      </c>
      <c r="B1978" s="1389">
        <f t="shared" ref="B1978:M1978" si="71">COUNTIF(B1944:B1974,"&gt;0.0")</f>
        <v>16</v>
      </c>
      <c r="C1978" s="1390">
        <f t="shared" si="71"/>
        <v>3</v>
      </c>
      <c r="D1978" s="1390">
        <f t="shared" si="71"/>
        <v>13</v>
      </c>
      <c r="E1978" s="1390">
        <f t="shared" si="71"/>
        <v>16</v>
      </c>
      <c r="F1978" s="1390">
        <f t="shared" si="71"/>
        <v>9</v>
      </c>
      <c r="G1978" s="1390">
        <f t="shared" si="71"/>
        <v>12</v>
      </c>
      <c r="H1978" s="1390">
        <f t="shared" si="71"/>
        <v>14</v>
      </c>
      <c r="I1978" s="1390">
        <f t="shared" si="71"/>
        <v>19</v>
      </c>
      <c r="J1978" s="1390">
        <f t="shared" si="71"/>
        <v>12</v>
      </c>
      <c r="K1978" s="1390">
        <f t="shared" si="71"/>
        <v>9</v>
      </c>
      <c r="L1978" s="1390">
        <f t="shared" si="71"/>
        <v>5</v>
      </c>
      <c r="M1978" s="1391">
        <f t="shared" si="71"/>
        <v>3</v>
      </c>
    </row>
    <row r="1979" spans="1:13" s="1119" customFormat="1" ht="15.75">
      <c r="A1979" s="1392" t="s">
        <v>62</v>
      </c>
      <c r="B1979" s="1393" t="s">
        <v>87</v>
      </c>
      <c r="C1979" s="1393"/>
      <c r="D1979" s="1393"/>
      <c r="E1979" s="1393"/>
      <c r="F1979" s="1394">
        <f>MAX(B1976:M1976)</f>
        <v>190.1</v>
      </c>
      <c r="G1979" s="1395" t="s">
        <v>85</v>
      </c>
      <c r="H1979" s="1396" t="s">
        <v>59</v>
      </c>
      <c r="I1979" s="1397">
        <f>HLOOKUP(F1979,B1976:M1977,2,FALSE)</f>
        <v>25</v>
      </c>
      <c r="J1979" s="1398" t="s">
        <v>64</v>
      </c>
      <c r="K1979" s="1399" t="str">
        <f>MID("I   II  III IV  V   VI  VII VIII IX  X   XI  XII ",(MATCH(F1979,B1976:M1976,0)-1)*4+1,4)</f>
        <v xml:space="preserve">V   </v>
      </c>
      <c r="L1979" s="1393"/>
      <c r="M1979" s="1400"/>
    </row>
    <row r="1980" spans="1:13" s="1119" customFormat="1" ht="15.75">
      <c r="A1980" s="1401" t="s">
        <v>65</v>
      </c>
      <c r="B1980" s="1402" t="s">
        <v>88</v>
      </c>
      <c r="C1980" s="1403"/>
      <c r="D1980" s="1403"/>
      <c r="E1980" s="1402"/>
      <c r="F1980" s="1404">
        <f>SUM(B1944:M1974)</f>
        <v>1631.1</v>
      </c>
      <c r="G1980" s="1405" t="s">
        <v>85</v>
      </c>
      <c r="H1980" s="1406" t="s">
        <v>89</v>
      </c>
      <c r="I1980" s="1402"/>
      <c r="J1980" s="1407"/>
      <c r="K1980" s="1408">
        <f>SUM(B1978:M1978)</f>
        <v>131</v>
      </c>
      <c r="L1980" s="1402" t="s">
        <v>90</v>
      </c>
      <c r="M1980" s="1409"/>
    </row>
  </sheetData>
  <phoneticPr fontId="3" type="noConversion"/>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627"/>
  <sheetViews>
    <sheetView workbookViewId="0">
      <selection activeCell="G3" sqref="G3"/>
    </sheetView>
  </sheetViews>
  <sheetFormatPr defaultRowHeight="12.75"/>
  <cols>
    <col min="1" max="13" width="6.42578125" style="457" customWidth="1"/>
  </cols>
  <sheetData>
    <row r="1" spans="1:13" ht="15">
      <c r="A1" s="609" t="s">
        <v>97</v>
      </c>
      <c r="B1" s="613"/>
      <c r="C1" s="613"/>
      <c r="D1" s="613"/>
      <c r="E1" s="613"/>
      <c r="F1" s="613"/>
      <c r="G1" s="613"/>
      <c r="H1" s="613"/>
      <c r="I1" s="613"/>
      <c r="J1" s="613"/>
      <c r="K1" s="614" t="s">
        <v>98</v>
      </c>
      <c r="L1" s="615"/>
      <c r="M1" s="616"/>
    </row>
    <row r="2" spans="1:13" ht="15.75">
      <c r="A2" s="609" t="s">
        <v>51</v>
      </c>
      <c r="B2" s="617"/>
      <c r="C2" s="617"/>
      <c r="D2" s="618"/>
      <c r="E2" s="619" t="s">
        <v>99</v>
      </c>
      <c r="F2" s="619"/>
      <c r="G2" s="619"/>
      <c r="H2" s="619"/>
      <c r="I2" s="618"/>
      <c r="J2" s="618"/>
      <c r="K2" s="614" t="s">
        <v>100</v>
      </c>
      <c r="L2" s="620"/>
      <c r="M2" s="621"/>
    </row>
    <row r="3" spans="1:13" ht="15.75">
      <c r="A3" s="622"/>
      <c r="B3" s="623"/>
      <c r="C3" s="624"/>
      <c r="D3" s="625"/>
      <c r="E3" s="147"/>
      <c r="F3" s="148" t="s">
        <v>20</v>
      </c>
      <c r="G3" s="149">
        <v>1993</v>
      </c>
      <c r="H3" s="147"/>
      <c r="I3" s="625"/>
      <c r="J3" s="625"/>
      <c r="K3" s="626" t="s">
        <v>101</v>
      </c>
      <c r="L3" s="620"/>
      <c r="M3" s="621"/>
    </row>
    <row r="4" spans="1:13" ht="14.25">
      <c r="A4" s="627" t="s">
        <v>16</v>
      </c>
      <c r="B4" s="464" t="s">
        <v>2</v>
      </c>
      <c r="C4" s="464" t="s">
        <v>3</v>
      </c>
      <c r="D4" s="464" t="s">
        <v>4</v>
      </c>
      <c r="E4" s="464" t="s">
        <v>5</v>
      </c>
      <c r="F4" s="464" t="s">
        <v>6</v>
      </c>
      <c r="G4" s="464" t="s">
        <v>7</v>
      </c>
      <c r="H4" s="464" t="s">
        <v>8</v>
      </c>
      <c r="I4" s="464" t="s">
        <v>9</v>
      </c>
      <c r="J4" s="464" t="s">
        <v>10</v>
      </c>
      <c r="K4" s="464" t="s">
        <v>11</v>
      </c>
      <c r="L4" s="464" t="s">
        <v>12</v>
      </c>
      <c r="M4" s="465" t="s">
        <v>13</v>
      </c>
    </row>
    <row r="5" spans="1:13" ht="14.25">
      <c r="A5" s="466">
        <v>1</v>
      </c>
      <c r="B5" s="628">
        <v>0.8</v>
      </c>
      <c r="C5" s="629">
        <v>9.4</v>
      </c>
      <c r="D5" s="629">
        <v>0</v>
      </c>
      <c r="E5" s="629">
        <v>0</v>
      </c>
      <c r="F5" s="629">
        <v>6.3</v>
      </c>
      <c r="G5" s="630">
        <v>8.6</v>
      </c>
      <c r="H5" s="629">
        <v>10.9</v>
      </c>
      <c r="I5" s="629">
        <v>1.8</v>
      </c>
      <c r="J5" s="629">
        <v>8.4</v>
      </c>
      <c r="K5" s="629">
        <v>1.2</v>
      </c>
      <c r="L5" s="629">
        <v>10</v>
      </c>
      <c r="M5" s="631">
        <v>2.2999999999999998</v>
      </c>
    </row>
    <row r="6" spans="1:13" ht="14.25">
      <c r="A6" s="470">
        <v>2</v>
      </c>
      <c r="B6" s="175">
        <v>6.7</v>
      </c>
      <c r="C6" s="176">
        <v>8.6999999999999993</v>
      </c>
      <c r="D6" s="176">
        <v>0</v>
      </c>
      <c r="E6" s="176">
        <v>2.5</v>
      </c>
      <c r="F6" s="176">
        <v>7.8</v>
      </c>
      <c r="G6" s="176">
        <v>8.9</v>
      </c>
      <c r="H6" s="176">
        <v>11.5</v>
      </c>
      <c r="I6" s="176">
        <v>0.4</v>
      </c>
      <c r="J6" s="176">
        <v>5.2</v>
      </c>
      <c r="K6" s="176">
        <v>9.1999999999999993</v>
      </c>
      <c r="L6" s="176">
        <v>10.1</v>
      </c>
      <c r="M6" s="177">
        <v>6.1</v>
      </c>
    </row>
    <row r="7" spans="1:13" ht="14.25">
      <c r="A7" s="470">
        <v>3</v>
      </c>
      <c r="B7" s="175">
        <v>9</v>
      </c>
      <c r="C7" s="176">
        <v>9.1</v>
      </c>
      <c r="D7" s="176">
        <v>0</v>
      </c>
      <c r="E7" s="176">
        <v>3.9</v>
      </c>
      <c r="F7" s="176">
        <v>0</v>
      </c>
      <c r="G7" s="176">
        <v>8.1999999999999993</v>
      </c>
      <c r="H7" s="176">
        <v>11</v>
      </c>
      <c r="I7" s="176">
        <v>10.4</v>
      </c>
      <c r="J7" s="176">
        <v>7.9</v>
      </c>
      <c r="K7" s="176">
        <v>9.6999999999999993</v>
      </c>
      <c r="L7" s="176">
        <v>9.9</v>
      </c>
      <c r="M7" s="177">
        <v>3.3</v>
      </c>
    </row>
    <row r="8" spans="1:13" ht="14.25">
      <c r="A8" s="470">
        <v>4</v>
      </c>
      <c r="B8" s="175">
        <v>6.6</v>
      </c>
      <c r="C8" s="176">
        <v>9.1999999999999993</v>
      </c>
      <c r="D8" s="176">
        <v>0</v>
      </c>
      <c r="E8" s="176">
        <v>5.0999999999999996</v>
      </c>
      <c r="F8" s="176">
        <v>2.5</v>
      </c>
      <c r="G8" s="176">
        <v>11.8</v>
      </c>
      <c r="H8" s="176">
        <v>10.7</v>
      </c>
      <c r="I8" s="176">
        <v>11</v>
      </c>
      <c r="J8" s="176">
        <v>4.0999999999999996</v>
      </c>
      <c r="K8" s="176">
        <v>9.3000000000000007</v>
      </c>
      <c r="L8" s="176">
        <v>9.8000000000000007</v>
      </c>
      <c r="M8" s="177">
        <v>0.4</v>
      </c>
    </row>
    <row r="9" spans="1:13" ht="14.25">
      <c r="A9" s="470">
        <v>5</v>
      </c>
      <c r="B9" s="175">
        <v>2.4</v>
      </c>
      <c r="C9" s="176">
        <v>9.1</v>
      </c>
      <c r="D9" s="176">
        <v>0</v>
      </c>
      <c r="E9" s="176">
        <v>0</v>
      </c>
      <c r="F9" s="176">
        <v>9.3000000000000007</v>
      </c>
      <c r="G9" s="176">
        <v>10.4</v>
      </c>
      <c r="H9" s="176">
        <v>4.4000000000000004</v>
      </c>
      <c r="I9" s="176">
        <v>10.7</v>
      </c>
      <c r="J9" s="176">
        <v>3.7</v>
      </c>
      <c r="K9" s="176">
        <v>9.5</v>
      </c>
      <c r="L9" s="176">
        <v>9.1</v>
      </c>
      <c r="M9" s="177">
        <v>0</v>
      </c>
    </row>
    <row r="10" spans="1:13" ht="14.25">
      <c r="A10" s="470">
        <v>6</v>
      </c>
      <c r="B10" s="175">
        <v>1.3</v>
      </c>
      <c r="C10" s="176">
        <v>8.6999999999999993</v>
      </c>
      <c r="D10" s="176">
        <v>0</v>
      </c>
      <c r="E10" s="176">
        <v>0</v>
      </c>
      <c r="F10" s="176">
        <v>7.9</v>
      </c>
      <c r="G10" s="176">
        <v>6.1</v>
      </c>
      <c r="H10" s="176">
        <v>7.2</v>
      </c>
      <c r="I10" s="176">
        <v>10</v>
      </c>
      <c r="J10" s="176">
        <v>2.6</v>
      </c>
      <c r="K10" s="176">
        <v>9.8000000000000007</v>
      </c>
      <c r="L10" s="176">
        <v>8.5</v>
      </c>
      <c r="M10" s="177">
        <v>6</v>
      </c>
    </row>
    <row r="11" spans="1:13" ht="14.25">
      <c r="A11" s="470">
        <v>7</v>
      </c>
      <c r="B11" s="175">
        <v>2.4</v>
      </c>
      <c r="C11" s="176">
        <v>0.5</v>
      </c>
      <c r="D11" s="176">
        <v>0.1</v>
      </c>
      <c r="E11" s="176">
        <v>0</v>
      </c>
      <c r="F11" s="176">
        <v>1.5</v>
      </c>
      <c r="G11" s="176">
        <v>5.3</v>
      </c>
      <c r="H11" s="176">
        <v>9.1</v>
      </c>
      <c r="I11" s="176">
        <v>7.3</v>
      </c>
      <c r="J11" s="176">
        <v>3.4</v>
      </c>
      <c r="K11" s="176">
        <v>9.6999999999999993</v>
      </c>
      <c r="L11" s="176">
        <v>5.2</v>
      </c>
      <c r="M11" s="177">
        <v>9.6</v>
      </c>
    </row>
    <row r="12" spans="1:13" ht="14.25">
      <c r="A12" s="470">
        <v>8</v>
      </c>
      <c r="B12" s="175">
        <v>2.1</v>
      </c>
      <c r="C12" s="176">
        <v>3.1</v>
      </c>
      <c r="D12" s="176">
        <v>0.2</v>
      </c>
      <c r="E12" s="176">
        <v>0</v>
      </c>
      <c r="F12" s="176">
        <v>6.8</v>
      </c>
      <c r="G12" s="176">
        <v>10.6</v>
      </c>
      <c r="H12" s="176">
        <v>3.9</v>
      </c>
      <c r="I12" s="176">
        <v>7.7</v>
      </c>
      <c r="J12" s="176">
        <v>8.8000000000000007</v>
      </c>
      <c r="K12" s="176">
        <v>9.8000000000000007</v>
      </c>
      <c r="L12" s="176">
        <v>7</v>
      </c>
      <c r="M12" s="177">
        <v>3.7</v>
      </c>
    </row>
    <row r="13" spans="1:13" ht="14.25">
      <c r="A13" s="470">
        <v>9</v>
      </c>
      <c r="B13" s="175">
        <v>6.3</v>
      </c>
      <c r="C13" s="176">
        <v>6.1</v>
      </c>
      <c r="D13" s="176">
        <v>0.3</v>
      </c>
      <c r="E13" s="176">
        <v>0.1</v>
      </c>
      <c r="F13" s="176">
        <v>1.5</v>
      </c>
      <c r="G13" s="176">
        <v>7.4</v>
      </c>
      <c r="H13" s="176">
        <v>0</v>
      </c>
      <c r="I13" s="176">
        <v>7.9</v>
      </c>
      <c r="J13" s="176">
        <v>4.0999999999999996</v>
      </c>
      <c r="K13" s="176">
        <v>7.6</v>
      </c>
      <c r="L13" s="176">
        <v>8.1999999999999993</v>
      </c>
      <c r="M13" s="177">
        <v>0</v>
      </c>
    </row>
    <row r="14" spans="1:13" ht="14.25">
      <c r="A14" s="470">
        <v>10</v>
      </c>
      <c r="B14" s="175">
        <v>0.1</v>
      </c>
      <c r="C14" s="176">
        <v>0.8</v>
      </c>
      <c r="D14" s="176">
        <v>6.5</v>
      </c>
      <c r="E14" s="176">
        <v>2.8</v>
      </c>
      <c r="F14" s="176">
        <v>4.2</v>
      </c>
      <c r="G14" s="176">
        <v>8.9</v>
      </c>
      <c r="H14" s="176">
        <v>5.8</v>
      </c>
      <c r="I14" s="176">
        <v>10</v>
      </c>
      <c r="J14" s="176">
        <v>0</v>
      </c>
      <c r="K14" s="176">
        <v>8.1</v>
      </c>
      <c r="L14" s="176">
        <v>8.6</v>
      </c>
      <c r="M14" s="177">
        <v>0</v>
      </c>
    </row>
    <row r="15" spans="1:13" ht="14.25">
      <c r="A15" s="470">
        <v>11</v>
      </c>
      <c r="B15" s="175">
        <v>0.3</v>
      </c>
      <c r="C15" s="176">
        <v>0.8</v>
      </c>
      <c r="D15" s="176">
        <v>0.8</v>
      </c>
      <c r="E15" s="176">
        <v>1.1000000000000001</v>
      </c>
      <c r="F15" s="176">
        <v>3</v>
      </c>
      <c r="G15" s="176">
        <v>10.1</v>
      </c>
      <c r="H15" s="176">
        <v>3.4</v>
      </c>
      <c r="I15" s="176">
        <v>8.3000000000000007</v>
      </c>
      <c r="J15" s="176">
        <v>1.3</v>
      </c>
      <c r="K15" s="176">
        <v>7.9</v>
      </c>
      <c r="L15" s="176">
        <v>6.4</v>
      </c>
      <c r="M15" s="177">
        <v>0</v>
      </c>
    </row>
    <row r="16" spans="1:13" ht="14.25">
      <c r="A16" s="470">
        <v>12</v>
      </c>
      <c r="B16" s="175">
        <v>0.4</v>
      </c>
      <c r="C16" s="176">
        <v>1.3</v>
      </c>
      <c r="D16" s="176">
        <v>0.2</v>
      </c>
      <c r="E16" s="176">
        <v>0</v>
      </c>
      <c r="F16" s="176">
        <v>8.6999999999999993</v>
      </c>
      <c r="G16" s="176">
        <v>4</v>
      </c>
      <c r="H16" s="176">
        <v>0</v>
      </c>
      <c r="I16" s="176">
        <v>3.6</v>
      </c>
      <c r="J16" s="176">
        <v>7.9</v>
      </c>
      <c r="K16" s="176">
        <v>8.4</v>
      </c>
      <c r="L16" s="176">
        <v>4.5</v>
      </c>
      <c r="M16" s="177">
        <v>0.3</v>
      </c>
    </row>
    <row r="17" spans="1:13" ht="14.25">
      <c r="A17" s="470">
        <v>13</v>
      </c>
      <c r="B17" s="175">
        <v>6.2</v>
      </c>
      <c r="C17" s="176">
        <v>0</v>
      </c>
      <c r="D17" s="176">
        <v>8.3000000000000007</v>
      </c>
      <c r="E17" s="176">
        <v>0</v>
      </c>
      <c r="F17" s="176">
        <v>7</v>
      </c>
      <c r="G17" s="176">
        <v>6.6</v>
      </c>
      <c r="H17" s="176">
        <v>4.0999999999999996</v>
      </c>
      <c r="I17" s="176">
        <v>2.9</v>
      </c>
      <c r="J17" s="176">
        <v>7.6</v>
      </c>
      <c r="K17" s="176">
        <v>9.1999999999999993</v>
      </c>
      <c r="L17" s="176">
        <v>4.0999999999999996</v>
      </c>
      <c r="M17" s="177">
        <v>3</v>
      </c>
    </row>
    <row r="18" spans="1:13" ht="14.25">
      <c r="A18" s="470">
        <v>14</v>
      </c>
      <c r="B18" s="175">
        <v>0.1</v>
      </c>
      <c r="C18" s="176">
        <v>0.3</v>
      </c>
      <c r="D18" s="176">
        <v>6.1</v>
      </c>
      <c r="E18" s="176">
        <v>0.1</v>
      </c>
      <c r="F18" s="176">
        <v>6.1</v>
      </c>
      <c r="G18" s="176">
        <v>9.4</v>
      </c>
      <c r="H18" s="176">
        <v>7</v>
      </c>
      <c r="I18" s="176">
        <v>5.3</v>
      </c>
      <c r="J18" s="176">
        <v>9.3000000000000007</v>
      </c>
      <c r="K18" s="176">
        <v>8.6999999999999993</v>
      </c>
      <c r="L18" s="176">
        <v>3.5</v>
      </c>
      <c r="M18" s="177">
        <v>0</v>
      </c>
    </row>
    <row r="19" spans="1:13" ht="14.25">
      <c r="A19" s="470">
        <v>15</v>
      </c>
      <c r="B19" s="175">
        <v>0</v>
      </c>
      <c r="C19" s="176">
        <v>2.5</v>
      </c>
      <c r="D19" s="176">
        <v>8.6</v>
      </c>
      <c r="E19" s="176">
        <v>3.4</v>
      </c>
      <c r="F19" s="176">
        <v>0.1</v>
      </c>
      <c r="G19" s="176">
        <v>0.6</v>
      </c>
      <c r="H19" s="176">
        <v>7.9</v>
      </c>
      <c r="I19" s="176">
        <v>7.2</v>
      </c>
      <c r="J19" s="176">
        <v>5.8</v>
      </c>
      <c r="K19" s="176">
        <v>9</v>
      </c>
      <c r="L19" s="176">
        <v>7</v>
      </c>
      <c r="M19" s="177">
        <v>0</v>
      </c>
    </row>
    <row r="20" spans="1:13" ht="14.25">
      <c r="A20" s="470">
        <v>16</v>
      </c>
      <c r="B20" s="175">
        <v>0</v>
      </c>
      <c r="C20" s="176">
        <v>0.4</v>
      </c>
      <c r="D20" s="176">
        <v>7.4</v>
      </c>
      <c r="E20" s="176">
        <v>4.2</v>
      </c>
      <c r="F20" s="176">
        <v>1.6</v>
      </c>
      <c r="G20" s="176">
        <v>10.4</v>
      </c>
      <c r="H20" s="176">
        <v>10.8</v>
      </c>
      <c r="I20" s="176">
        <v>4.5</v>
      </c>
      <c r="J20" s="176">
        <v>8.1</v>
      </c>
      <c r="K20" s="176">
        <v>0</v>
      </c>
      <c r="L20" s="176">
        <v>6.4</v>
      </c>
      <c r="M20" s="177">
        <v>0</v>
      </c>
    </row>
    <row r="21" spans="1:13" ht="14.25">
      <c r="A21" s="470">
        <v>17</v>
      </c>
      <c r="B21" s="175">
        <v>0</v>
      </c>
      <c r="C21" s="176">
        <v>0</v>
      </c>
      <c r="D21" s="176">
        <v>1.2</v>
      </c>
      <c r="E21" s="176">
        <v>0</v>
      </c>
      <c r="F21" s="176">
        <v>4.4000000000000004</v>
      </c>
      <c r="G21" s="176">
        <v>5.7</v>
      </c>
      <c r="H21" s="176">
        <v>10.9</v>
      </c>
      <c r="I21" s="176">
        <v>0</v>
      </c>
      <c r="J21" s="176">
        <v>6.7</v>
      </c>
      <c r="K21" s="176">
        <v>4.5</v>
      </c>
      <c r="L21" s="176">
        <v>0</v>
      </c>
      <c r="M21" s="177">
        <v>0</v>
      </c>
    </row>
    <row r="22" spans="1:13" ht="14.25">
      <c r="A22" s="470">
        <v>18</v>
      </c>
      <c r="B22" s="175">
        <v>0.2</v>
      </c>
      <c r="C22" s="176">
        <v>4</v>
      </c>
      <c r="D22" s="176">
        <v>0</v>
      </c>
      <c r="E22" s="176">
        <v>0.2</v>
      </c>
      <c r="F22" s="176">
        <v>8.3000000000000007</v>
      </c>
      <c r="G22" s="176">
        <v>4.8</v>
      </c>
      <c r="H22" s="176">
        <v>11.6</v>
      </c>
      <c r="I22" s="176">
        <v>0</v>
      </c>
      <c r="J22" s="176">
        <v>0</v>
      </c>
      <c r="K22" s="176">
        <v>0</v>
      </c>
      <c r="L22" s="176">
        <v>1.8</v>
      </c>
      <c r="M22" s="177">
        <v>0.1</v>
      </c>
    </row>
    <row r="23" spans="1:13" ht="14.25">
      <c r="A23" s="470">
        <v>19</v>
      </c>
      <c r="B23" s="175">
        <v>0</v>
      </c>
      <c r="C23" s="176">
        <v>2.9</v>
      </c>
      <c r="D23" s="176">
        <v>0</v>
      </c>
      <c r="E23" s="176">
        <v>1.2</v>
      </c>
      <c r="F23" s="176">
        <v>7.3</v>
      </c>
      <c r="G23" s="176">
        <v>8.4</v>
      </c>
      <c r="H23" s="176">
        <v>10.3</v>
      </c>
      <c r="I23" s="176">
        <v>4.2</v>
      </c>
      <c r="J23" s="176">
        <v>0.1</v>
      </c>
      <c r="K23" s="176">
        <v>0</v>
      </c>
      <c r="L23" s="176">
        <v>5.5</v>
      </c>
      <c r="M23" s="177">
        <v>1.4</v>
      </c>
    </row>
    <row r="24" spans="1:13" ht="14.25">
      <c r="A24" s="470">
        <v>20</v>
      </c>
      <c r="B24" s="175">
        <v>0</v>
      </c>
      <c r="C24" s="176">
        <v>3.1</v>
      </c>
      <c r="D24" s="176">
        <v>0</v>
      </c>
      <c r="E24" s="176">
        <v>4.9000000000000004</v>
      </c>
      <c r="F24" s="176">
        <v>5.9</v>
      </c>
      <c r="G24" s="176">
        <v>1.9</v>
      </c>
      <c r="H24" s="176">
        <v>0.3</v>
      </c>
      <c r="I24" s="176">
        <v>9.1999999999999993</v>
      </c>
      <c r="J24" s="176">
        <v>5.5</v>
      </c>
      <c r="K24" s="176">
        <v>0</v>
      </c>
      <c r="L24" s="176">
        <v>7.5</v>
      </c>
      <c r="M24" s="177">
        <v>7.2</v>
      </c>
    </row>
    <row r="25" spans="1:13" ht="14.25">
      <c r="A25" s="470">
        <v>21</v>
      </c>
      <c r="B25" s="175">
        <v>0</v>
      </c>
      <c r="C25" s="176">
        <v>0.1</v>
      </c>
      <c r="D25" s="176">
        <v>1.9</v>
      </c>
      <c r="E25" s="176">
        <v>0.8</v>
      </c>
      <c r="F25" s="176">
        <v>11</v>
      </c>
      <c r="G25" s="176">
        <v>7.3</v>
      </c>
      <c r="H25" s="176">
        <v>6.3</v>
      </c>
      <c r="I25" s="176">
        <v>8.9</v>
      </c>
      <c r="J25" s="176">
        <v>8.8000000000000007</v>
      </c>
      <c r="K25" s="176">
        <v>2.6</v>
      </c>
      <c r="L25" s="176">
        <v>2.2000000000000002</v>
      </c>
      <c r="M25" s="177">
        <v>6.7</v>
      </c>
    </row>
    <row r="26" spans="1:13" ht="14.25">
      <c r="A26" s="470">
        <v>22</v>
      </c>
      <c r="B26" s="175">
        <v>0</v>
      </c>
      <c r="C26" s="176">
        <v>0.1</v>
      </c>
      <c r="D26" s="176">
        <v>0</v>
      </c>
      <c r="E26" s="176">
        <v>2.7</v>
      </c>
      <c r="F26" s="176">
        <v>1.1000000000000001</v>
      </c>
      <c r="G26" s="176">
        <v>3.1</v>
      </c>
      <c r="H26" s="176">
        <v>8.5</v>
      </c>
      <c r="I26" s="176">
        <v>0.2</v>
      </c>
      <c r="J26" s="176">
        <v>9.3000000000000007</v>
      </c>
      <c r="K26" s="176">
        <v>5.8</v>
      </c>
      <c r="L26" s="176">
        <v>9.6999999999999993</v>
      </c>
      <c r="M26" s="177">
        <v>3.6</v>
      </c>
    </row>
    <row r="27" spans="1:13" ht="14.25">
      <c r="A27" s="470">
        <v>23</v>
      </c>
      <c r="B27" s="175">
        <v>0</v>
      </c>
      <c r="C27" s="176">
        <v>0</v>
      </c>
      <c r="D27" s="176">
        <v>0</v>
      </c>
      <c r="E27" s="176">
        <v>7.4</v>
      </c>
      <c r="F27" s="176">
        <v>2.1</v>
      </c>
      <c r="G27" s="176">
        <v>3.8</v>
      </c>
      <c r="H27" s="176">
        <v>6.1</v>
      </c>
      <c r="I27" s="176">
        <v>0</v>
      </c>
      <c r="J27" s="176">
        <v>9.1</v>
      </c>
      <c r="K27" s="176">
        <v>4.8</v>
      </c>
      <c r="L27" s="176">
        <v>0</v>
      </c>
      <c r="M27" s="177">
        <v>9</v>
      </c>
    </row>
    <row r="28" spans="1:13" ht="14.25">
      <c r="A28" s="470">
        <v>24</v>
      </c>
      <c r="B28" s="175">
        <v>1.9</v>
      </c>
      <c r="C28" s="176">
        <v>0</v>
      </c>
      <c r="D28" s="176">
        <v>0.2</v>
      </c>
      <c r="E28" s="176">
        <v>7.3</v>
      </c>
      <c r="F28" s="176">
        <v>6.3</v>
      </c>
      <c r="G28" s="176">
        <v>2</v>
      </c>
      <c r="H28" s="176">
        <v>9.6999999999999993</v>
      </c>
      <c r="I28" s="176">
        <v>3.6</v>
      </c>
      <c r="J28" s="176">
        <v>10.1</v>
      </c>
      <c r="K28" s="176">
        <v>8.1999999999999993</v>
      </c>
      <c r="L28" s="176">
        <v>0.2</v>
      </c>
      <c r="M28" s="177">
        <v>8.5</v>
      </c>
    </row>
    <row r="29" spans="1:13" ht="14.25">
      <c r="A29" s="470">
        <v>25</v>
      </c>
      <c r="B29" s="175">
        <v>2.2000000000000002</v>
      </c>
      <c r="C29" s="176">
        <v>0.2</v>
      </c>
      <c r="D29" s="176">
        <v>0.6</v>
      </c>
      <c r="E29" s="176">
        <v>3.3</v>
      </c>
      <c r="F29" s="176">
        <v>7.2</v>
      </c>
      <c r="G29" s="176">
        <v>10.5</v>
      </c>
      <c r="H29" s="176">
        <v>11</v>
      </c>
      <c r="I29" s="176">
        <v>10.5</v>
      </c>
      <c r="J29" s="176">
        <v>9.9</v>
      </c>
      <c r="K29" s="176">
        <v>5.4</v>
      </c>
      <c r="L29" s="176">
        <v>0</v>
      </c>
      <c r="M29" s="177">
        <v>8.3000000000000007</v>
      </c>
    </row>
    <row r="30" spans="1:13" ht="14.25">
      <c r="A30" s="470">
        <v>26</v>
      </c>
      <c r="B30" s="175">
        <v>0</v>
      </c>
      <c r="C30" s="176">
        <v>0</v>
      </c>
      <c r="D30" s="176">
        <v>1.8</v>
      </c>
      <c r="E30" s="176">
        <v>3.6</v>
      </c>
      <c r="F30" s="176">
        <v>5.5</v>
      </c>
      <c r="G30" s="176">
        <v>6.3</v>
      </c>
      <c r="H30" s="176">
        <v>9.1999999999999993</v>
      </c>
      <c r="I30" s="176">
        <v>8.8000000000000007</v>
      </c>
      <c r="J30" s="176">
        <v>9.9</v>
      </c>
      <c r="K30" s="176">
        <v>6.8</v>
      </c>
      <c r="L30" s="176">
        <v>0.5</v>
      </c>
      <c r="M30" s="177">
        <v>8.6</v>
      </c>
    </row>
    <row r="31" spans="1:13" ht="14.25">
      <c r="A31" s="470">
        <v>27</v>
      </c>
      <c r="B31" s="175">
        <v>1.3</v>
      </c>
      <c r="C31" s="176">
        <v>0</v>
      </c>
      <c r="D31" s="176">
        <v>0.9</v>
      </c>
      <c r="E31" s="176">
        <v>3.5</v>
      </c>
      <c r="F31" s="176">
        <v>10.7</v>
      </c>
      <c r="G31" s="176">
        <v>10</v>
      </c>
      <c r="H31" s="176">
        <v>2.6</v>
      </c>
      <c r="I31" s="176">
        <v>9.8000000000000007</v>
      </c>
      <c r="J31" s="176">
        <v>9.6999999999999993</v>
      </c>
      <c r="K31" s="176">
        <v>1.5</v>
      </c>
      <c r="L31" s="176">
        <v>0</v>
      </c>
      <c r="M31" s="177">
        <v>9.4</v>
      </c>
    </row>
    <row r="32" spans="1:13" ht="14.25">
      <c r="A32" s="470">
        <v>28</v>
      </c>
      <c r="B32" s="175">
        <v>9</v>
      </c>
      <c r="C32" s="176">
        <v>0.2</v>
      </c>
      <c r="D32" s="176">
        <v>6.7</v>
      </c>
      <c r="E32" s="176">
        <v>3.1</v>
      </c>
      <c r="F32" s="176">
        <v>0</v>
      </c>
      <c r="G32" s="176">
        <v>1.1000000000000001</v>
      </c>
      <c r="H32" s="176">
        <v>4.5999999999999996</v>
      </c>
      <c r="I32" s="176">
        <v>5.8</v>
      </c>
      <c r="J32" s="176">
        <v>9.3000000000000007</v>
      </c>
      <c r="K32" s="176">
        <v>1.5</v>
      </c>
      <c r="L32" s="176">
        <v>0.1</v>
      </c>
      <c r="M32" s="177">
        <v>9.1999999999999993</v>
      </c>
    </row>
    <row r="33" spans="1:13" ht="14.25">
      <c r="A33" s="470">
        <v>29</v>
      </c>
      <c r="B33" s="175">
        <v>7.5</v>
      </c>
      <c r="C33" s="176"/>
      <c r="D33" s="176">
        <v>0</v>
      </c>
      <c r="E33" s="176">
        <v>6.5</v>
      </c>
      <c r="F33" s="176">
        <v>3.1</v>
      </c>
      <c r="G33" s="176">
        <v>0</v>
      </c>
      <c r="H33" s="176">
        <v>10</v>
      </c>
      <c r="I33" s="176">
        <v>8.5</v>
      </c>
      <c r="J33" s="176">
        <v>6</v>
      </c>
      <c r="K33" s="176">
        <v>0</v>
      </c>
      <c r="L33" s="176">
        <v>0</v>
      </c>
      <c r="M33" s="177">
        <v>6.8</v>
      </c>
    </row>
    <row r="34" spans="1:13" ht="14.25">
      <c r="A34" s="470">
        <v>30</v>
      </c>
      <c r="B34" s="175">
        <v>9.1</v>
      </c>
      <c r="C34" s="176"/>
      <c r="D34" s="176">
        <v>0</v>
      </c>
      <c r="E34" s="176">
        <v>3.7</v>
      </c>
      <c r="F34" s="176">
        <v>2.2999999999999998</v>
      </c>
      <c r="G34" s="176">
        <v>0.4</v>
      </c>
      <c r="H34" s="176">
        <v>9</v>
      </c>
      <c r="I34" s="176">
        <v>2.8</v>
      </c>
      <c r="J34" s="176">
        <v>0.3</v>
      </c>
      <c r="K34" s="176">
        <v>1.2</v>
      </c>
      <c r="L34" s="176">
        <v>5.0999999999999996</v>
      </c>
      <c r="M34" s="177">
        <v>5.4</v>
      </c>
    </row>
    <row r="35" spans="1:13" ht="14.25">
      <c r="A35" s="474">
        <v>31</v>
      </c>
      <c r="B35" s="632">
        <v>9.6</v>
      </c>
      <c r="C35" s="633"/>
      <c r="D35" s="633">
        <v>0</v>
      </c>
      <c r="E35" s="633"/>
      <c r="F35" s="633">
        <v>2.6</v>
      </c>
      <c r="G35" s="633"/>
      <c r="H35" s="633">
        <v>3.9</v>
      </c>
      <c r="I35" s="633">
        <v>4.0999999999999996</v>
      </c>
      <c r="J35" s="633"/>
      <c r="K35" s="633">
        <v>9.6999999999999993</v>
      </c>
      <c r="L35" s="633"/>
      <c r="M35" s="634">
        <v>6.5</v>
      </c>
    </row>
    <row r="36" spans="1:13" ht="14.25">
      <c r="A36" s="478" t="s">
        <v>22</v>
      </c>
      <c r="B36" s="169">
        <f t="shared" ref="B36:M36" si="0">SUM(B5:B35)</f>
        <v>85.5</v>
      </c>
      <c r="C36" s="170">
        <f t="shared" si="0"/>
        <v>80.599999999999994</v>
      </c>
      <c r="D36" s="170">
        <f t="shared" si="0"/>
        <v>51.800000000000004</v>
      </c>
      <c r="E36" s="170">
        <f t="shared" si="0"/>
        <v>71.399999999999991</v>
      </c>
      <c r="F36" s="635">
        <f t="shared" si="0"/>
        <v>152.09999999999997</v>
      </c>
      <c r="G36" s="170">
        <f t="shared" si="0"/>
        <v>192.60000000000005</v>
      </c>
      <c r="H36" s="170">
        <f t="shared" si="0"/>
        <v>221.70000000000002</v>
      </c>
      <c r="I36" s="170">
        <f t="shared" si="0"/>
        <v>185.40000000000003</v>
      </c>
      <c r="J36" s="170">
        <f t="shared" si="0"/>
        <v>182.9</v>
      </c>
      <c r="K36" s="170">
        <f t="shared" si="0"/>
        <v>179.10000000000002</v>
      </c>
      <c r="L36" s="170">
        <f t="shared" si="0"/>
        <v>150.89999999999995</v>
      </c>
      <c r="M36" s="171">
        <f t="shared" si="0"/>
        <v>125.40000000000002</v>
      </c>
    </row>
    <row r="37" spans="1:13" ht="14.25">
      <c r="A37" s="636" t="s">
        <v>23</v>
      </c>
      <c r="B37" s="637">
        <f t="shared" ref="B37:M37" si="1">AVERAGE(B5:B35)</f>
        <v>2.7580645161290325</v>
      </c>
      <c r="C37" s="638">
        <f t="shared" si="1"/>
        <v>2.8785714285714286</v>
      </c>
      <c r="D37" s="638">
        <f t="shared" si="1"/>
        <v>1.670967741935484</v>
      </c>
      <c r="E37" s="638">
        <f t="shared" si="1"/>
        <v>2.38</v>
      </c>
      <c r="F37" s="638">
        <f t="shared" si="1"/>
        <v>4.9064516129032247</v>
      </c>
      <c r="G37" s="638">
        <f t="shared" si="1"/>
        <v>6.4200000000000017</v>
      </c>
      <c r="H37" s="638">
        <f t="shared" si="1"/>
        <v>7.1516129032258071</v>
      </c>
      <c r="I37" s="638">
        <f t="shared" si="1"/>
        <v>5.9806451612903233</v>
      </c>
      <c r="J37" s="638">
        <f t="shared" si="1"/>
        <v>6.0966666666666667</v>
      </c>
      <c r="K37" s="638">
        <f t="shared" si="1"/>
        <v>5.7774193548387105</v>
      </c>
      <c r="L37" s="638">
        <f t="shared" si="1"/>
        <v>5.0299999999999985</v>
      </c>
      <c r="M37" s="639">
        <f t="shared" si="1"/>
        <v>4.0451612903225813</v>
      </c>
    </row>
    <row r="38" spans="1:13" ht="14.25">
      <c r="A38" s="478" t="s">
        <v>24</v>
      </c>
      <c r="B38" s="172">
        <f t="shared" ref="B38:M38" si="2">MAX(B5:B35)</f>
        <v>9.6</v>
      </c>
      <c r="C38" s="173">
        <f t="shared" si="2"/>
        <v>9.4</v>
      </c>
      <c r="D38" s="173">
        <f t="shared" si="2"/>
        <v>8.6</v>
      </c>
      <c r="E38" s="173">
        <f t="shared" si="2"/>
        <v>7.4</v>
      </c>
      <c r="F38" s="173">
        <f t="shared" si="2"/>
        <v>11</v>
      </c>
      <c r="G38" s="173">
        <f t="shared" si="2"/>
        <v>11.8</v>
      </c>
      <c r="H38" s="173">
        <f t="shared" si="2"/>
        <v>11.6</v>
      </c>
      <c r="I38" s="173">
        <f t="shared" si="2"/>
        <v>11</v>
      </c>
      <c r="J38" s="173">
        <f t="shared" si="2"/>
        <v>10.1</v>
      </c>
      <c r="K38" s="173">
        <f t="shared" si="2"/>
        <v>9.8000000000000007</v>
      </c>
      <c r="L38" s="173">
        <f t="shared" si="2"/>
        <v>10.1</v>
      </c>
      <c r="M38" s="174">
        <f t="shared" si="2"/>
        <v>9.6</v>
      </c>
    </row>
    <row r="39" spans="1:13" ht="14.25">
      <c r="A39" s="482" t="s">
        <v>16</v>
      </c>
      <c r="B39" s="640">
        <f t="shared" ref="B39:M39" si="3">MATCH(B38,(B5:B35),0)</f>
        <v>31</v>
      </c>
      <c r="C39" s="641">
        <f t="shared" si="3"/>
        <v>1</v>
      </c>
      <c r="D39" s="641">
        <f t="shared" si="3"/>
        <v>15</v>
      </c>
      <c r="E39" s="641">
        <f t="shared" si="3"/>
        <v>23</v>
      </c>
      <c r="F39" s="641">
        <f t="shared" si="3"/>
        <v>21</v>
      </c>
      <c r="G39" s="641">
        <f t="shared" si="3"/>
        <v>4</v>
      </c>
      <c r="H39" s="641">
        <f t="shared" si="3"/>
        <v>18</v>
      </c>
      <c r="I39" s="641">
        <f t="shared" si="3"/>
        <v>4</v>
      </c>
      <c r="J39" s="641">
        <f t="shared" si="3"/>
        <v>24</v>
      </c>
      <c r="K39" s="641">
        <f t="shared" si="3"/>
        <v>6</v>
      </c>
      <c r="L39" s="641">
        <f t="shared" si="3"/>
        <v>2</v>
      </c>
      <c r="M39" s="642">
        <f t="shared" si="3"/>
        <v>7</v>
      </c>
    </row>
    <row r="40" spans="1:13" ht="14.25">
      <c r="A40" s="488" t="s">
        <v>102</v>
      </c>
      <c r="B40" s="643"/>
      <c r="C40" s="644" t="s">
        <v>103</v>
      </c>
      <c r="D40" s="645"/>
      <c r="E40" s="645"/>
      <c r="F40" s="645"/>
      <c r="G40" s="646">
        <f>MAX(B5:M35)</f>
        <v>11.8</v>
      </c>
      <c r="H40" s="647" t="s">
        <v>104</v>
      </c>
      <c r="I40" s="645"/>
      <c r="J40" s="648" t="s">
        <v>16</v>
      </c>
      <c r="K40" s="649">
        <f>HLOOKUP(G40,B38:M39,2,FALSE)</f>
        <v>4</v>
      </c>
      <c r="L40" s="650" t="s">
        <v>15</v>
      </c>
      <c r="M40" s="651" t="str">
        <f>MID("I   II  III IV  V   VI  VII VIII IX  X   XI  XII ",(MATCH(G40,B38:M38,0)-1)*4+1,4)</f>
        <v xml:space="preserve">VI  </v>
      </c>
    </row>
    <row r="41" spans="1:13" ht="14.25">
      <c r="A41" s="508" t="s">
        <v>48</v>
      </c>
      <c r="B41" s="652"/>
      <c r="C41" s="653" t="s">
        <v>105</v>
      </c>
      <c r="D41" s="654"/>
      <c r="E41" s="654"/>
      <c r="F41" s="655"/>
      <c r="G41" s="656">
        <f>SUM(B5:M35)</f>
        <v>1679.3999999999987</v>
      </c>
      <c r="H41" s="657" t="s">
        <v>104</v>
      </c>
      <c r="I41" s="654"/>
      <c r="J41" s="654"/>
      <c r="K41" s="654"/>
      <c r="L41" s="654"/>
      <c r="M41" s="658"/>
    </row>
    <row r="42" spans="1:13" ht="15">
      <c r="A42" s="609" t="s">
        <v>97</v>
      </c>
      <c r="B42" s="613"/>
      <c r="C42" s="613"/>
      <c r="D42" s="613"/>
      <c r="E42" s="613"/>
      <c r="F42" s="613"/>
      <c r="G42" s="613"/>
      <c r="H42" s="613"/>
      <c r="I42" s="613"/>
      <c r="J42" s="613"/>
      <c r="K42" s="614" t="s">
        <v>98</v>
      </c>
      <c r="L42" s="615"/>
      <c r="M42" s="616"/>
    </row>
    <row r="43" spans="1:13" ht="15.75">
      <c r="A43" s="609" t="s">
        <v>51</v>
      </c>
      <c r="B43" s="617"/>
      <c r="C43" s="617"/>
      <c r="D43" s="618"/>
      <c r="E43" s="619" t="s">
        <v>99</v>
      </c>
      <c r="F43" s="619"/>
      <c r="G43" s="619"/>
      <c r="H43" s="619"/>
      <c r="I43" s="618"/>
      <c r="J43" s="618"/>
      <c r="K43" s="614" t="s">
        <v>100</v>
      </c>
      <c r="L43" s="620"/>
      <c r="M43" s="621"/>
    </row>
    <row r="44" spans="1:13" ht="15.75">
      <c r="A44" s="622"/>
      <c r="B44" s="623"/>
      <c r="C44" s="624"/>
      <c r="D44" s="625"/>
      <c r="E44" s="147"/>
      <c r="F44" s="148" t="s">
        <v>20</v>
      </c>
      <c r="G44" s="149">
        <f>G3+1</f>
        <v>1994</v>
      </c>
      <c r="H44" s="147"/>
      <c r="I44" s="625"/>
      <c r="J44" s="625"/>
      <c r="K44" s="626" t="s">
        <v>101</v>
      </c>
      <c r="L44" s="620"/>
      <c r="M44" s="621"/>
    </row>
    <row r="45" spans="1:13" ht="14.25">
      <c r="A45" s="627" t="s">
        <v>16</v>
      </c>
      <c r="B45" s="464" t="s">
        <v>2</v>
      </c>
      <c r="C45" s="464" t="s">
        <v>3</v>
      </c>
      <c r="D45" s="464" t="s">
        <v>4</v>
      </c>
      <c r="E45" s="464" t="s">
        <v>5</v>
      </c>
      <c r="F45" s="464" t="s">
        <v>6</v>
      </c>
      <c r="G45" s="464" t="s">
        <v>7</v>
      </c>
      <c r="H45" s="464" t="s">
        <v>8</v>
      </c>
      <c r="I45" s="464" t="s">
        <v>9</v>
      </c>
      <c r="J45" s="464" t="s">
        <v>10</v>
      </c>
      <c r="K45" s="464" t="s">
        <v>11</v>
      </c>
      <c r="L45" s="464" t="s">
        <v>12</v>
      </c>
      <c r="M45" s="465" t="s">
        <v>13</v>
      </c>
    </row>
    <row r="46" spans="1:13" ht="14.25">
      <c r="A46" s="466">
        <v>1</v>
      </c>
      <c r="B46" s="628">
        <v>6.3</v>
      </c>
      <c r="C46" s="629">
        <v>0</v>
      </c>
      <c r="D46" s="629">
        <v>0</v>
      </c>
      <c r="E46" s="629">
        <v>0</v>
      </c>
      <c r="F46" s="629">
        <v>8.1</v>
      </c>
      <c r="G46" s="630">
        <v>10.199999999999999</v>
      </c>
      <c r="H46" s="629">
        <v>10.9</v>
      </c>
      <c r="I46" s="629">
        <v>6.7</v>
      </c>
      <c r="J46" s="629">
        <v>3.5</v>
      </c>
      <c r="K46" s="629">
        <v>7.3</v>
      </c>
      <c r="L46" s="629">
        <v>8.4</v>
      </c>
      <c r="M46" s="631">
        <v>2.2000000000000002</v>
      </c>
    </row>
    <row r="47" spans="1:13" ht="14.25">
      <c r="A47" s="470">
        <v>2</v>
      </c>
      <c r="B47" s="175">
        <v>4.5</v>
      </c>
      <c r="C47" s="176">
        <v>0</v>
      </c>
      <c r="D47" s="176">
        <v>0.7</v>
      </c>
      <c r="E47" s="176">
        <v>0.9</v>
      </c>
      <c r="F47" s="176">
        <v>10.7</v>
      </c>
      <c r="G47" s="176">
        <v>9.1999999999999993</v>
      </c>
      <c r="H47" s="176">
        <v>11.3</v>
      </c>
      <c r="I47" s="176">
        <v>7.2</v>
      </c>
      <c r="J47" s="176">
        <v>8.6</v>
      </c>
      <c r="K47" s="176">
        <v>6</v>
      </c>
      <c r="L47" s="176">
        <v>8.6999999999999993</v>
      </c>
      <c r="M47" s="177">
        <v>0.4</v>
      </c>
    </row>
    <row r="48" spans="1:13" ht="14.25">
      <c r="A48" s="470">
        <v>3</v>
      </c>
      <c r="B48" s="175">
        <v>0.2</v>
      </c>
      <c r="C48" s="176">
        <v>0</v>
      </c>
      <c r="D48" s="176">
        <v>3.2</v>
      </c>
      <c r="E48" s="176">
        <v>1.4</v>
      </c>
      <c r="F48" s="176">
        <v>11.1</v>
      </c>
      <c r="G48" s="176">
        <v>1.2</v>
      </c>
      <c r="H48" s="176">
        <v>9.8000000000000007</v>
      </c>
      <c r="I48" s="176">
        <v>4.3</v>
      </c>
      <c r="J48" s="176">
        <v>8.1999999999999993</v>
      </c>
      <c r="K48" s="176">
        <v>8.6</v>
      </c>
      <c r="L48" s="176">
        <v>8.8000000000000007</v>
      </c>
      <c r="M48" s="177">
        <v>0</v>
      </c>
    </row>
    <row r="49" spans="1:13" ht="14.25">
      <c r="A49" s="470">
        <v>4</v>
      </c>
      <c r="B49" s="175">
        <v>5.2</v>
      </c>
      <c r="C49" s="176">
        <v>0</v>
      </c>
      <c r="D49" s="176">
        <v>3.7</v>
      </c>
      <c r="E49" s="176">
        <v>0</v>
      </c>
      <c r="F49" s="176">
        <v>7.3</v>
      </c>
      <c r="G49" s="176">
        <v>3.1</v>
      </c>
      <c r="H49" s="176">
        <v>1.9</v>
      </c>
      <c r="I49" s="176">
        <v>11.3</v>
      </c>
      <c r="J49" s="176">
        <v>9.1999999999999993</v>
      </c>
      <c r="K49" s="176">
        <v>6.7</v>
      </c>
      <c r="L49" s="176">
        <v>8.1</v>
      </c>
      <c r="M49" s="177">
        <v>1.2</v>
      </c>
    </row>
    <row r="50" spans="1:13" ht="14.25">
      <c r="A50" s="470">
        <v>5</v>
      </c>
      <c r="B50" s="175">
        <v>1.2</v>
      </c>
      <c r="C50" s="176">
        <v>0</v>
      </c>
      <c r="D50" s="176">
        <v>0</v>
      </c>
      <c r="E50" s="176">
        <v>2.4</v>
      </c>
      <c r="F50" s="176">
        <v>0</v>
      </c>
      <c r="G50" s="176">
        <v>0.8</v>
      </c>
      <c r="H50" s="176">
        <v>1.8</v>
      </c>
      <c r="I50" s="176">
        <v>8.1999999999999993</v>
      </c>
      <c r="J50" s="176">
        <v>6.9</v>
      </c>
      <c r="K50" s="176">
        <v>4.7</v>
      </c>
      <c r="L50" s="176">
        <v>7.8</v>
      </c>
      <c r="M50" s="177">
        <v>6.4</v>
      </c>
    </row>
    <row r="51" spans="1:13" ht="14.25">
      <c r="A51" s="470">
        <v>6</v>
      </c>
      <c r="B51" s="175">
        <v>0</v>
      </c>
      <c r="C51" s="176">
        <v>2</v>
      </c>
      <c r="D51" s="176">
        <v>0</v>
      </c>
      <c r="E51" s="176">
        <v>1.6</v>
      </c>
      <c r="F51" s="176">
        <v>0.4</v>
      </c>
      <c r="G51" s="176">
        <v>3.6</v>
      </c>
      <c r="H51" s="176">
        <v>1.1000000000000001</v>
      </c>
      <c r="I51" s="176">
        <v>9.6</v>
      </c>
      <c r="J51" s="176">
        <v>8.3000000000000007</v>
      </c>
      <c r="K51" s="176">
        <v>7.8</v>
      </c>
      <c r="L51" s="176">
        <v>8.4</v>
      </c>
      <c r="M51" s="177">
        <v>2.2000000000000002</v>
      </c>
    </row>
    <row r="52" spans="1:13" ht="14.25">
      <c r="A52" s="470">
        <v>7</v>
      </c>
      <c r="B52" s="175">
        <v>6.1</v>
      </c>
      <c r="C52" s="176">
        <v>2.5</v>
      </c>
      <c r="D52" s="176">
        <v>3.1</v>
      </c>
      <c r="E52" s="176">
        <v>4.0999999999999996</v>
      </c>
      <c r="F52" s="176">
        <v>7.4</v>
      </c>
      <c r="G52" s="176">
        <v>7.5</v>
      </c>
      <c r="H52" s="176">
        <v>0</v>
      </c>
      <c r="I52" s="176">
        <v>0.4</v>
      </c>
      <c r="J52" s="176">
        <v>0</v>
      </c>
      <c r="K52" s="176">
        <v>10</v>
      </c>
      <c r="L52" s="176">
        <v>8.1</v>
      </c>
      <c r="M52" s="177">
        <v>0.1</v>
      </c>
    </row>
    <row r="53" spans="1:13" ht="14.25">
      <c r="A53" s="470">
        <v>8</v>
      </c>
      <c r="B53" s="175">
        <v>2.4</v>
      </c>
      <c r="C53" s="176">
        <v>5.8</v>
      </c>
      <c r="D53" s="176">
        <v>0.5</v>
      </c>
      <c r="E53" s="176">
        <v>0</v>
      </c>
      <c r="F53" s="176">
        <v>7.2</v>
      </c>
      <c r="G53" s="176">
        <v>1.3</v>
      </c>
      <c r="H53" s="176">
        <v>1.7</v>
      </c>
      <c r="I53" s="176">
        <v>1</v>
      </c>
      <c r="J53" s="176">
        <v>0.1</v>
      </c>
      <c r="K53" s="176">
        <v>6.4</v>
      </c>
      <c r="L53" s="176">
        <v>3.7</v>
      </c>
      <c r="M53" s="177">
        <v>6.4</v>
      </c>
    </row>
    <row r="54" spans="1:13" ht="14.25">
      <c r="A54" s="470">
        <v>9</v>
      </c>
      <c r="B54" s="175">
        <v>2.6</v>
      </c>
      <c r="C54" s="176">
        <v>0</v>
      </c>
      <c r="D54" s="176">
        <v>1.5</v>
      </c>
      <c r="E54" s="176">
        <v>3.2</v>
      </c>
      <c r="F54" s="176">
        <v>10.3</v>
      </c>
      <c r="G54" s="176">
        <v>0</v>
      </c>
      <c r="H54" s="176">
        <v>1.3</v>
      </c>
      <c r="I54" s="176">
        <v>2.6</v>
      </c>
      <c r="J54" s="176">
        <v>6.6</v>
      </c>
      <c r="K54" s="176">
        <v>9.5</v>
      </c>
      <c r="L54" s="176">
        <v>8</v>
      </c>
      <c r="M54" s="177">
        <v>7.2</v>
      </c>
    </row>
    <row r="55" spans="1:13" ht="14.25">
      <c r="A55" s="470">
        <v>10</v>
      </c>
      <c r="B55" s="175">
        <v>2</v>
      </c>
      <c r="C55" s="176">
        <v>1.3</v>
      </c>
      <c r="D55" s="176">
        <v>0</v>
      </c>
      <c r="E55" s="176">
        <v>0</v>
      </c>
      <c r="F55" s="176">
        <v>6</v>
      </c>
      <c r="G55" s="176">
        <v>0</v>
      </c>
      <c r="H55" s="176">
        <v>9.3000000000000007</v>
      </c>
      <c r="I55" s="176">
        <v>5.3</v>
      </c>
      <c r="J55" s="176">
        <v>6.5</v>
      </c>
      <c r="K55" s="176">
        <v>0.5</v>
      </c>
      <c r="L55" s="176">
        <v>8.1999999999999993</v>
      </c>
      <c r="M55" s="177">
        <v>8.4</v>
      </c>
    </row>
    <row r="56" spans="1:13" ht="14.25">
      <c r="A56" s="470">
        <v>11</v>
      </c>
      <c r="B56" s="175">
        <v>6.7</v>
      </c>
      <c r="C56" s="176">
        <v>2.2999999999999998</v>
      </c>
      <c r="D56" s="176">
        <v>0</v>
      </c>
      <c r="E56" s="176">
        <v>0.1</v>
      </c>
      <c r="F56" s="176">
        <v>0.2</v>
      </c>
      <c r="G56" s="176">
        <v>4.0999999999999996</v>
      </c>
      <c r="H56" s="176">
        <v>11.1</v>
      </c>
      <c r="I56" s="176">
        <v>10.1</v>
      </c>
      <c r="J56" s="176">
        <v>8.1</v>
      </c>
      <c r="K56" s="176">
        <v>1.6</v>
      </c>
      <c r="L56" s="176">
        <v>6.1</v>
      </c>
      <c r="M56" s="177">
        <v>9.1</v>
      </c>
    </row>
    <row r="57" spans="1:13" ht="14.25">
      <c r="A57" s="470">
        <v>12</v>
      </c>
      <c r="B57" s="175">
        <v>6.5</v>
      </c>
      <c r="C57" s="176">
        <v>1</v>
      </c>
      <c r="D57" s="176">
        <v>0</v>
      </c>
      <c r="E57" s="176">
        <v>0</v>
      </c>
      <c r="F57" s="176">
        <v>7</v>
      </c>
      <c r="G57" s="176">
        <v>4.3</v>
      </c>
      <c r="H57" s="176">
        <v>11.8</v>
      </c>
      <c r="I57" s="176">
        <v>10.6</v>
      </c>
      <c r="J57" s="176">
        <v>1.2</v>
      </c>
      <c r="K57" s="176">
        <v>0</v>
      </c>
      <c r="L57" s="176">
        <v>5.4</v>
      </c>
      <c r="M57" s="177">
        <v>8.1</v>
      </c>
    </row>
    <row r="58" spans="1:13" ht="14.25">
      <c r="A58" s="470">
        <v>13</v>
      </c>
      <c r="B58" s="175">
        <v>0</v>
      </c>
      <c r="C58" s="176">
        <v>0</v>
      </c>
      <c r="D58" s="176">
        <v>0.6</v>
      </c>
      <c r="E58" s="176">
        <v>4</v>
      </c>
      <c r="F58" s="176">
        <v>8.6</v>
      </c>
      <c r="G58" s="176">
        <v>0.9</v>
      </c>
      <c r="H58" s="176">
        <v>3.8</v>
      </c>
      <c r="I58" s="176">
        <v>3.1</v>
      </c>
      <c r="J58" s="176">
        <v>0</v>
      </c>
      <c r="K58" s="176">
        <v>2.6</v>
      </c>
      <c r="L58" s="176">
        <v>7.7</v>
      </c>
      <c r="M58" s="177">
        <v>0.2</v>
      </c>
    </row>
    <row r="59" spans="1:13" ht="14.25">
      <c r="A59" s="470">
        <v>14</v>
      </c>
      <c r="B59" s="175">
        <v>0</v>
      </c>
      <c r="C59" s="176">
        <v>0</v>
      </c>
      <c r="D59" s="176">
        <v>0</v>
      </c>
      <c r="E59" s="176">
        <v>2</v>
      </c>
      <c r="F59" s="176">
        <v>3.9</v>
      </c>
      <c r="G59" s="176">
        <v>2.5</v>
      </c>
      <c r="H59" s="176">
        <v>0.1</v>
      </c>
      <c r="I59" s="176">
        <v>5.9</v>
      </c>
      <c r="J59" s="176">
        <v>0</v>
      </c>
      <c r="K59" s="176">
        <v>7</v>
      </c>
      <c r="L59" s="176">
        <v>7.7</v>
      </c>
      <c r="M59" s="177">
        <v>2</v>
      </c>
    </row>
    <row r="60" spans="1:13" ht="14.25">
      <c r="A60" s="470">
        <v>15</v>
      </c>
      <c r="B60" s="175">
        <v>0</v>
      </c>
      <c r="C60" s="176">
        <v>0</v>
      </c>
      <c r="D60" s="176">
        <v>0</v>
      </c>
      <c r="E60" s="176">
        <v>0.4</v>
      </c>
      <c r="F60" s="176">
        <v>11.4</v>
      </c>
      <c r="G60" s="176">
        <v>5.7</v>
      </c>
      <c r="H60" s="176">
        <v>0</v>
      </c>
      <c r="I60" s="176">
        <v>2.1</v>
      </c>
      <c r="J60" s="176">
        <v>0.2</v>
      </c>
      <c r="K60" s="176">
        <v>1.8</v>
      </c>
      <c r="L60" s="176">
        <v>0.6</v>
      </c>
      <c r="M60" s="177">
        <v>0</v>
      </c>
    </row>
    <row r="61" spans="1:13" ht="14.25">
      <c r="A61" s="470">
        <v>16</v>
      </c>
      <c r="B61" s="175">
        <v>0</v>
      </c>
      <c r="C61" s="176">
        <v>0</v>
      </c>
      <c r="D61" s="176">
        <v>0</v>
      </c>
      <c r="E61" s="176">
        <v>4.7</v>
      </c>
      <c r="F61" s="176">
        <v>6.2</v>
      </c>
      <c r="G61" s="176">
        <v>2.8</v>
      </c>
      <c r="H61" s="176">
        <v>0</v>
      </c>
      <c r="I61" s="176">
        <v>0</v>
      </c>
      <c r="J61" s="176">
        <v>0.6</v>
      </c>
      <c r="K61" s="176">
        <v>0</v>
      </c>
      <c r="L61" s="176">
        <v>0.9</v>
      </c>
      <c r="M61" s="177">
        <v>0</v>
      </c>
    </row>
    <row r="62" spans="1:13" ht="14.25">
      <c r="A62" s="470">
        <v>17</v>
      </c>
      <c r="B62" s="175">
        <v>0</v>
      </c>
      <c r="C62" s="176">
        <v>0</v>
      </c>
      <c r="D62" s="176">
        <v>4</v>
      </c>
      <c r="E62" s="176">
        <v>5.6</v>
      </c>
      <c r="F62" s="176">
        <v>2.2999999999999998</v>
      </c>
      <c r="G62" s="176">
        <v>1.6</v>
      </c>
      <c r="H62" s="176">
        <v>0.5</v>
      </c>
      <c r="I62" s="176">
        <v>0</v>
      </c>
      <c r="J62" s="176">
        <v>5.7</v>
      </c>
      <c r="K62" s="176">
        <v>4.3</v>
      </c>
      <c r="L62" s="176">
        <v>2.5</v>
      </c>
      <c r="M62" s="177">
        <v>0</v>
      </c>
    </row>
    <row r="63" spans="1:13" ht="14.25">
      <c r="A63" s="470">
        <v>18</v>
      </c>
      <c r="B63" s="175">
        <v>0</v>
      </c>
      <c r="C63" s="176">
        <v>0</v>
      </c>
      <c r="D63" s="176">
        <v>0</v>
      </c>
      <c r="E63" s="176">
        <v>8.9</v>
      </c>
      <c r="F63" s="176">
        <v>1.8</v>
      </c>
      <c r="G63" s="176">
        <v>2.6</v>
      </c>
      <c r="H63" s="176">
        <v>1.7</v>
      </c>
      <c r="I63" s="176">
        <v>0.5</v>
      </c>
      <c r="J63" s="176">
        <v>8</v>
      </c>
      <c r="K63" s="176">
        <v>3.9</v>
      </c>
      <c r="L63" s="176">
        <v>3.2</v>
      </c>
      <c r="M63" s="177">
        <v>0</v>
      </c>
    </row>
    <row r="64" spans="1:13" ht="14.25">
      <c r="A64" s="470">
        <v>19</v>
      </c>
      <c r="B64" s="175">
        <v>0</v>
      </c>
      <c r="C64" s="176">
        <v>5.7</v>
      </c>
      <c r="D64" s="176">
        <v>1.7</v>
      </c>
      <c r="E64" s="176">
        <v>7.9</v>
      </c>
      <c r="F64" s="176">
        <v>0</v>
      </c>
      <c r="G64" s="176">
        <v>6</v>
      </c>
      <c r="H64" s="176">
        <v>1.5</v>
      </c>
      <c r="I64" s="176">
        <v>5.6</v>
      </c>
      <c r="J64" s="176">
        <v>8.3000000000000007</v>
      </c>
      <c r="K64" s="176">
        <v>2.6</v>
      </c>
      <c r="L64" s="176">
        <v>4.5</v>
      </c>
      <c r="M64" s="177">
        <v>0</v>
      </c>
    </row>
    <row r="65" spans="1:13" ht="14.25">
      <c r="A65" s="470">
        <v>20</v>
      </c>
      <c r="B65" s="175">
        <v>0</v>
      </c>
      <c r="C65" s="176">
        <v>6</v>
      </c>
      <c r="D65" s="176">
        <v>3</v>
      </c>
      <c r="E65" s="176">
        <v>6.8</v>
      </c>
      <c r="F65" s="176">
        <v>2.9</v>
      </c>
      <c r="G65" s="176">
        <v>4.5999999999999996</v>
      </c>
      <c r="H65" s="176">
        <v>2.8</v>
      </c>
      <c r="I65" s="176">
        <v>7.8</v>
      </c>
      <c r="J65" s="176">
        <v>7.2</v>
      </c>
      <c r="K65" s="176">
        <v>1.1000000000000001</v>
      </c>
      <c r="L65" s="176">
        <v>0</v>
      </c>
      <c r="M65" s="177">
        <v>0</v>
      </c>
    </row>
    <row r="66" spans="1:13" ht="14.25">
      <c r="A66" s="470">
        <v>21</v>
      </c>
      <c r="B66" s="175">
        <v>0</v>
      </c>
      <c r="C66" s="176">
        <v>6.1</v>
      </c>
      <c r="D66" s="176">
        <v>0</v>
      </c>
      <c r="E66" s="176">
        <v>4.8</v>
      </c>
      <c r="F66" s="176">
        <v>6.8</v>
      </c>
      <c r="G66" s="176">
        <v>5.3</v>
      </c>
      <c r="H66" s="176">
        <v>10.3</v>
      </c>
      <c r="I66" s="176">
        <v>6.2</v>
      </c>
      <c r="J66" s="176">
        <v>2</v>
      </c>
      <c r="K66" s="176">
        <v>10.4</v>
      </c>
      <c r="L66" s="176">
        <v>3.8</v>
      </c>
      <c r="M66" s="177">
        <v>0</v>
      </c>
    </row>
    <row r="67" spans="1:13" ht="14.25">
      <c r="A67" s="470">
        <v>22</v>
      </c>
      <c r="B67" s="175">
        <v>0</v>
      </c>
      <c r="C67" s="176">
        <v>0</v>
      </c>
      <c r="D67" s="176">
        <v>0</v>
      </c>
      <c r="E67" s="176">
        <v>2</v>
      </c>
      <c r="F67" s="176">
        <v>4.5999999999999996</v>
      </c>
      <c r="G67" s="176">
        <v>1.4</v>
      </c>
      <c r="H67" s="176">
        <v>11.1</v>
      </c>
      <c r="I67" s="176">
        <v>8.4</v>
      </c>
      <c r="J67" s="176">
        <v>2.5</v>
      </c>
      <c r="K67" s="176">
        <v>10.5</v>
      </c>
      <c r="L67" s="176">
        <v>4.4000000000000004</v>
      </c>
      <c r="M67" s="177">
        <v>0</v>
      </c>
    </row>
    <row r="68" spans="1:13" ht="14.25">
      <c r="A68" s="470">
        <v>23</v>
      </c>
      <c r="B68" s="175">
        <v>4.2</v>
      </c>
      <c r="C68" s="176">
        <v>3.4</v>
      </c>
      <c r="D68" s="176">
        <v>2.2000000000000002</v>
      </c>
      <c r="E68" s="176">
        <v>5.0999999999999996</v>
      </c>
      <c r="F68" s="176">
        <v>9.4</v>
      </c>
      <c r="G68" s="176">
        <v>3.7</v>
      </c>
      <c r="H68" s="176">
        <v>7.6</v>
      </c>
      <c r="I68" s="176">
        <v>9.3000000000000007</v>
      </c>
      <c r="J68" s="176">
        <v>2.8</v>
      </c>
      <c r="K68" s="176">
        <v>10.4</v>
      </c>
      <c r="L68" s="176">
        <v>4.0999999999999996</v>
      </c>
      <c r="M68" s="177">
        <v>8.6</v>
      </c>
    </row>
    <row r="69" spans="1:13" ht="14.25">
      <c r="A69" s="470">
        <v>24</v>
      </c>
      <c r="B69" s="175">
        <v>1.1000000000000001</v>
      </c>
      <c r="C69" s="176">
        <v>7.1</v>
      </c>
      <c r="D69" s="176">
        <v>0.1</v>
      </c>
      <c r="E69" s="176">
        <v>6.9</v>
      </c>
      <c r="F69" s="176">
        <v>9.1</v>
      </c>
      <c r="G69" s="176">
        <v>4.4000000000000004</v>
      </c>
      <c r="H69" s="176">
        <v>6.3</v>
      </c>
      <c r="I69" s="176">
        <v>2</v>
      </c>
      <c r="J69" s="176">
        <v>1.5</v>
      </c>
      <c r="K69" s="176">
        <v>10.199999999999999</v>
      </c>
      <c r="L69" s="176">
        <v>4.7</v>
      </c>
      <c r="M69" s="177">
        <v>2.5</v>
      </c>
    </row>
    <row r="70" spans="1:13" ht="14.25">
      <c r="A70" s="470">
        <v>25</v>
      </c>
      <c r="B70" s="175">
        <v>8.6</v>
      </c>
      <c r="C70" s="176">
        <v>0</v>
      </c>
      <c r="D70" s="176">
        <v>0.3</v>
      </c>
      <c r="E70" s="176">
        <v>3.4</v>
      </c>
      <c r="F70" s="176">
        <v>8.9</v>
      </c>
      <c r="G70" s="176">
        <v>7.8</v>
      </c>
      <c r="H70" s="176">
        <v>5.0999999999999996</v>
      </c>
      <c r="I70" s="176">
        <v>8.6</v>
      </c>
      <c r="J70" s="176">
        <v>3.4</v>
      </c>
      <c r="K70" s="176">
        <v>10</v>
      </c>
      <c r="L70" s="176">
        <v>6.6</v>
      </c>
      <c r="M70" s="177">
        <v>9</v>
      </c>
    </row>
    <row r="71" spans="1:13" ht="14.25">
      <c r="A71" s="470">
        <v>26</v>
      </c>
      <c r="B71" s="175">
        <v>0</v>
      </c>
      <c r="C71" s="176">
        <v>0</v>
      </c>
      <c r="D71" s="176">
        <v>0</v>
      </c>
      <c r="E71" s="176">
        <v>5.2</v>
      </c>
      <c r="F71" s="176">
        <v>0</v>
      </c>
      <c r="G71" s="176">
        <v>0</v>
      </c>
      <c r="H71" s="176">
        <v>5.0999999999999996</v>
      </c>
      <c r="I71" s="176">
        <v>9.8000000000000007</v>
      </c>
      <c r="J71" s="176">
        <v>7.9</v>
      </c>
      <c r="K71" s="176">
        <v>10.3</v>
      </c>
      <c r="L71" s="176">
        <v>5.2</v>
      </c>
      <c r="M71" s="177">
        <v>1.2</v>
      </c>
    </row>
    <row r="72" spans="1:13" ht="14.25">
      <c r="A72" s="470">
        <v>27</v>
      </c>
      <c r="B72" s="175">
        <v>0</v>
      </c>
      <c r="C72" s="176">
        <v>0</v>
      </c>
      <c r="D72" s="176">
        <v>0</v>
      </c>
      <c r="E72" s="176">
        <v>0</v>
      </c>
      <c r="F72" s="176">
        <v>0</v>
      </c>
      <c r="G72" s="176">
        <v>0.1</v>
      </c>
      <c r="H72" s="176">
        <v>2.7</v>
      </c>
      <c r="I72" s="176">
        <v>10.7</v>
      </c>
      <c r="J72" s="176">
        <v>0.7</v>
      </c>
      <c r="K72" s="176">
        <v>9.9</v>
      </c>
      <c r="L72" s="176">
        <v>1.1000000000000001</v>
      </c>
      <c r="M72" s="177">
        <v>4.3</v>
      </c>
    </row>
    <row r="73" spans="1:13" ht="14.25">
      <c r="A73" s="470">
        <v>28</v>
      </c>
      <c r="B73" s="175">
        <v>3.5</v>
      </c>
      <c r="C73" s="176">
        <v>1.2</v>
      </c>
      <c r="D73" s="176">
        <v>0</v>
      </c>
      <c r="E73" s="176">
        <v>7.4</v>
      </c>
      <c r="F73" s="176">
        <v>5.9</v>
      </c>
      <c r="G73" s="176">
        <v>6.6</v>
      </c>
      <c r="H73" s="176">
        <v>2.6</v>
      </c>
      <c r="I73" s="176">
        <v>1.6</v>
      </c>
      <c r="J73" s="176">
        <v>3.7</v>
      </c>
      <c r="K73" s="176">
        <v>9.5</v>
      </c>
      <c r="L73" s="176">
        <v>0.7</v>
      </c>
      <c r="M73" s="177">
        <v>5.7</v>
      </c>
    </row>
    <row r="74" spans="1:13" ht="14.25">
      <c r="A74" s="470">
        <v>29</v>
      </c>
      <c r="B74" s="175">
        <v>0</v>
      </c>
      <c r="C74" s="176"/>
      <c r="D74" s="176">
        <v>0</v>
      </c>
      <c r="E74" s="176">
        <v>3.8</v>
      </c>
      <c r="F74" s="176">
        <v>10.4</v>
      </c>
      <c r="G74" s="176">
        <v>8.6999999999999993</v>
      </c>
      <c r="H74" s="176">
        <v>1</v>
      </c>
      <c r="I74" s="176">
        <v>0</v>
      </c>
      <c r="J74" s="176">
        <v>4.5</v>
      </c>
      <c r="K74" s="176">
        <v>9.1</v>
      </c>
      <c r="L74" s="176">
        <v>4.0999999999999996</v>
      </c>
      <c r="M74" s="177">
        <v>2.2000000000000002</v>
      </c>
    </row>
    <row r="75" spans="1:13" ht="14.25">
      <c r="A75" s="470">
        <v>30</v>
      </c>
      <c r="B75" s="175">
        <v>0</v>
      </c>
      <c r="C75" s="176"/>
      <c r="D75" s="176">
        <v>0.4</v>
      </c>
      <c r="E75" s="176">
        <v>7.2</v>
      </c>
      <c r="F75" s="176">
        <v>6.3</v>
      </c>
      <c r="G75" s="176">
        <v>3</v>
      </c>
      <c r="H75" s="176">
        <v>2.1</v>
      </c>
      <c r="I75" s="176">
        <v>0</v>
      </c>
      <c r="J75" s="176">
        <v>9.6</v>
      </c>
      <c r="K75" s="176">
        <v>7.9</v>
      </c>
      <c r="L75" s="176">
        <v>3.9</v>
      </c>
      <c r="M75" s="177">
        <v>4.3</v>
      </c>
    </row>
    <row r="76" spans="1:13" ht="14.25">
      <c r="A76" s="474">
        <v>31</v>
      </c>
      <c r="B76" s="632">
        <v>0</v>
      </c>
      <c r="C76" s="633"/>
      <c r="D76" s="633">
        <v>6.4</v>
      </c>
      <c r="E76" s="633"/>
      <c r="F76" s="633">
        <v>3.8</v>
      </c>
      <c r="G76" s="633"/>
      <c r="H76" s="633">
        <v>1.1000000000000001</v>
      </c>
      <c r="I76" s="633">
        <v>9.8000000000000007</v>
      </c>
      <c r="J76" s="633"/>
      <c r="K76" s="633">
        <v>8</v>
      </c>
      <c r="L76" s="633"/>
      <c r="M76" s="634">
        <v>0.1</v>
      </c>
    </row>
    <row r="77" spans="1:13" ht="14.25">
      <c r="A77" s="478" t="s">
        <v>22</v>
      </c>
      <c r="B77" s="169">
        <f t="shared" ref="B77:M77" si="4">SUM(B46:B76)</f>
        <v>61.100000000000009</v>
      </c>
      <c r="C77" s="170">
        <f t="shared" si="4"/>
        <v>44.400000000000006</v>
      </c>
      <c r="D77" s="170">
        <f t="shared" si="4"/>
        <v>31.4</v>
      </c>
      <c r="E77" s="170">
        <f t="shared" si="4"/>
        <v>99.8</v>
      </c>
      <c r="F77" s="635">
        <f t="shared" si="4"/>
        <v>178.00000000000003</v>
      </c>
      <c r="G77" s="170">
        <f t="shared" si="4"/>
        <v>113</v>
      </c>
      <c r="H77" s="170">
        <f t="shared" si="4"/>
        <v>137.39999999999995</v>
      </c>
      <c r="I77" s="170">
        <f t="shared" si="4"/>
        <v>168.7</v>
      </c>
      <c r="J77" s="170">
        <f t="shared" si="4"/>
        <v>135.80000000000001</v>
      </c>
      <c r="K77" s="170">
        <f t="shared" si="4"/>
        <v>198.6</v>
      </c>
      <c r="L77" s="170">
        <f t="shared" si="4"/>
        <v>155.39999999999998</v>
      </c>
      <c r="M77" s="171">
        <f t="shared" si="4"/>
        <v>91.8</v>
      </c>
    </row>
    <row r="78" spans="1:13" ht="14.25">
      <c r="A78" s="636" t="s">
        <v>23</v>
      </c>
      <c r="B78" s="637">
        <f t="shared" ref="B78:M78" si="5">AVERAGE(B46:B76)</f>
        <v>1.9709677419354841</v>
      </c>
      <c r="C78" s="638">
        <f t="shared" si="5"/>
        <v>1.5857142857142859</v>
      </c>
      <c r="D78" s="638">
        <f t="shared" si="5"/>
        <v>1.0129032258064516</v>
      </c>
      <c r="E78" s="638">
        <f t="shared" si="5"/>
        <v>3.3266666666666667</v>
      </c>
      <c r="F78" s="638">
        <f t="shared" si="5"/>
        <v>5.7419354838709689</v>
      </c>
      <c r="G78" s="638">
        <f t="shared" si="5"/>
        <v>3.7666666666666666</v>
      </c>
      <c r="H78" s="638">
        <f t="shared" si="5"/>
        <v>4.4322580645161276</v>
      </c>
      <c r="I78" s="638">
        <f t="shared" si="5"/>
        <v>5.4419354838709673</v>
      </c>
      <c r="J78" s="638">
        <f t="shared" si="5"/>
        <v>4.5266666666666673</v>
      </c>
      <c r="K78" s="638">
        <f t="shared" si="5"/>
        <v>6.4064516129032256</v>
      </c>
      <c r="L78" s="638">
        <f t="shared" si="5"/>
        <v>5.1799999999999988</v>
      </c>
      <c r="M78" s="639">
        <f t="shared" si="5"/>
        <v>2.9612903225806453</v>
      </c>
    </row>
    <row r="79" spans="1:13" ht="14.25">
      <c r="A79" s="478" t="s">
        <v>24</v>
      </c>
      <c r="B79" s="172">
        <f t="shared" ref="B79:M79" si="6">MAX(B46:B76)</f>
        <v>8.6</v>
      </c>
      <c r="C79" s="173">
        <f t="shared" si="6"/>
        <v>7.1</v>
      </c>
      <c r="D79" s="173">
        <f t="shared" si="6"/>
        <v>6.4</v>
      </c>
      <c r="E79" s="173">
        <f t="shared" si="6"/>
        <v>8.9</v>
      </c>
      <c r="F79" s="173">
        <f t="shared" si="6"/>
        <v>11.4</v>
      </c>
      <c r="G79" s="173">
        <f t="shared" si="6"/>
        <v>10.199999999999999</v>
      </c>
      <c r="H79" s="173">
        <f t="shared" si="6"/>
        <v>11.8</v>
      </c>
      <c r="I79" s="173">
        <f t="shared" si="6"/>
        <v>11.3</v>
      </c>
      <c r="J79" s="173">
        <f t="shared" si="6"/>
        <v>9.6</v>
      </c>
      <c r="K79" s="173">
        <f t="shared" si="6"/>
        <v>10.5</v>
      </c>
      <c r="L79" s="173">
        <f t="shared" si="6"/>
        <v>8.8000000000000007</v>
      </c>
      <c r="M79" s="174">
        <f t="shared" si="6"/>
        <v>9.1</v>
      </c>
    </row>
    <row r="80" spans="1:13" ht="14.25">
      <c r="A80" s="482" t="s">
        <v>16</v>
      </c>
      <c r="B80" s="640">
        <f t="shared" ref="B80:M80" si="7">MATCH(B79,(B46:B76),0)</f>
        <v>25</v>
      </c>
      <c r="C80" s="641">
        <f t="shared" si="7"/>
        <v>24</v>
      </c>
      <c r="D80" s="641">
        <f t="shared" si="7"/>
        <v>31</v>
      </c>
      <c r="E80" s="641">
        <f t="shared" si="7"/>
        <v>18</v>
      </c>
      <c r="F80" s="641">
        <f t="shared" si="7"/>
        <v>15</v>
      </c>
      <c r="G80" s="641">
        <f t="shared" si="7"/>
        <v>1</v>
      </c>
      <c r="H80" s="641">
        <f t="shared" si="7"/>
        <v>12</v>
      </c>
      <c r="I80" s="641">
        <f t="shared" si="7"/>
        <v>4</v>
      </c>
      <c r="J80" s="641">
        <f t="shared" si="7"/>
        <v>30</v>
      </c>
      <c r="K80" s="641">
        <f t="shared" si="7"/>
        <v>22</v>
      </c>
      <c r="L80" s="641">
        <f t="shared" si="7"/>
        <v>3</v>
      </c>
      <c r="M80" s="642">
        <f t="shared" si="7"/>
        <v>11</v>
      </c>
    </row>
    <row r="81" spans="1:13" ht="14.25">
      <c r="A81" s="488" t="s">
        <v>102</v>
      </c>
      <c r="B81" s="643"/>
      <c r="C81" s="644" t="s">
        <v>103</v>
      </c>
      <c r="D81" s="645"/>
      <c r="E81" s="645"/>
      <c r="F81" s="645"/>
      <c r="G81" s="646">
        <f>MAX(B46:M76)</f>
        <v>11.8</v>
      </c>
      <c r="H81" s="647" t="s">
        <v>104</v>
      </c>
      <c r="I81" s="645"/>
      <c r="J81" s="648" t="s">
        <v>16</v>
      </c>
      <c r="K81" s="649">
        <f>HLOOKUP(G81,B79:M80,2,FALSE)</f>
        <v>12</v>
      </c>
      <c r="L81" s="650" t="s">
        <v>15</v>
      </c>
      <c r="M81" s="651" t="str">
        <f>MID("I   II  III IV  V   VI  VII VIII IX  X   XI  XII ",(MATCH(G81,B79:M79,0)-1)*4+1,4)</f>
        <v xml:space="preserve">VII </v>
      </c>
    </row>
    <row r="82" spans="1:13" ht="14.25">
      <c r="A82" s="508" t="s">
        <v>48</v>
      </c>
      <c r="B82" s="652"/>
      <c r="C82" s="653" t="s">
        <v>105</v>
      </c>
      <c r="D82" s="654"/>
      <c r="E82" s="654"/>
      <c r="F82" s="655"/>
      <c r="G82" s="656">
        <f>SUM(B46:M76)</f>
        <v>1415.4</v>
      </c>
      <c r="H82" s="657" t="s">
        <v>104</v>
      </c>
      <c r="I82" s="654"/>
      <c r="J82" s="654"/>
      <c r="K82" s="654"/>
      <c r="L82" s="654"/>
      <c r="M82" s="658"/>
    </row>
    <row r="83" spans="1:13" ht="15">
      <c r="A83" s="609" t="s">
        <v>97</v>
      </c>
      <c r="B83" s="613"/>
      <c r="C83" s="613"/>
      <c r="D83" s="613"/>
      <c r="E83" s="613"/>
      <c r="F83" s="613"/>
      <c r="G83" s="613"/>
      <c r="H83" s="613"/>
      <c r="I83" s="613"/>
      <c r="J83" s="613"/>
      <c r="K83" s="614" t="s">
        <v>98</v>
      </c>
      <c r="L83" s="615"/>
      <c r="M83" s="616"/>
    </row>
    <row r="84" spans="1:13" ht="15.75">
      <c r="A84" s="609" t="s">
        <v>51</v>
      </c>
      <c r="B84" s="617"/>
      <c r="C84" s="617"/>
      <c r="D84" s="618"/>
      <c r="E84" s="619" t="s">
        <v>99</v>
      </c>
      <c r="F84" s="619"/>
      <c r="G84" s="619"/>
      <c r="H84" s="619"/>
      <c r="I84" s="618"/>
      <c r="J84" s="618"/>
      <c r="K84" s="614" t="s">
        <v>100</v>
      </c>
      <c r="L84" s="620"/>
      <c r="M84" s="621"/>
    </row>
    <row r="85" spans="1:13" ht="15.75">
      <c r="A85" s="622"/>
      <c r="B85" s="623"/>
      <c r="C85" s="624"/>
      <c r="D85" s="625"/>
      <c r="E85" s="147"/>
      <c r="F85" s="148" t="s">
        <v>20</v>
      </c>
      <c r="G85" s="149">
        <f>G44+1</f>
        <v>1995</v>
      </c>
      <c r="H85" s="147"/>
      <c r="I85" s="625"/>
      <c r="J85" s="625"/>
      <c r="K85" s="626" t="s">
        <v>101</v>
      </c>
      <c r="L85" s="620"/>
      <c r="M85" s="621"/>
    </row>
    <row r="86" spans="1:13" ht="14.25">
      <c r="A86" s="627" t="s">
        <v>16</v>
      </c>
      <c r="B86" s="464" t="s">
        <v>2</v>
      </c>
      <c r="C86" s="464" t="s">
        <v>3</v>
      </c>
      <c r="D86" s="464" t="s">
        <v>4</v>
      </c>
      <c r="E86" s="464" t="s">
        <v>5</v>
      </c>
      <c r="F86" s="464" t="s">
        <v>6</v>
      </c>
      <c r="G86" s="464" t="s">
        <v>7</v>
      </c>
      <c r="H86" s="464" t="s">
        <v>8</v>
      </c>
      <c r="I86" s="464" t="s">
        <v>9</v>
      </c>
      <c r="J86" s="464" t="s">
        <v>10</v>
      </c>
      <c r="K86" s="464" t="s">
        <v>11</v>
      </c>
      <c r="L86" s="464" t="s">
        <v>12</v>
      </c>
      <c r="M86" s="465" t="s">
        <v>13</v>
      </c>
    </row>
    <row r="87" spans="1:13" ht="14.25">
      <c r="A87" s="466">
        <v>1</v>
      </c>
      <c r="B87" s="628">
        <v>0</v>
      </c>
      <c r="C87" s="629">
        <v>0</v>
      </c>
      <c r="D87" s="629">
        <v>0.4</v>
      </c>
      <c r="E87" s="629">
        <v>0</v>
      </c>
      <c r="F87" s="629">
        <v>1.1000000000000001</v>
      </c>
      <c r="G87" s="630">
        <v>4.0999999999999996</v>
      </c>
      <c r="H87" s="629">
        <v>7.7</v>
      </c>
      <c r="I87" s="629">
        <v>5.4</v>
      </c>
      <c r="J87" s="629">
        <v>5.7</v>
      </c>
      <c r="K87" s="629">
        <v>2.8</v>
      </c>
      <c r="L87" s="629">
        <v>7.7</v>
      </c>
      <c r="M87" s="631">
        <v>4.5999999999999996</v>
      </c>
    </row>
    <row r="88" spans="1:13" ht="14.25">
      <c r="A88" s="470">
        <v>2</v>
      </c>
      <c r="B88" s="175">
        <v>0</v>
      </c>
      <c r="C88" s="176">
        <v>0</v>
      </c>
      <c r="D88" s="176">
        <v>1</v>
      </c>
      <c r="E88" s="176">
        <v>0</v>
      </c>
      <c r="F88" s="176">
        <v>9.1</v>
      </c>
      <c r="G88" s="176">
        <v>0.4</v>
      </c>
      <c r="H88" s="176">
        <v>1.3</v>
      </c>
      <c r="I88" s="176">
        <v>2.5</v>
      </c>
      <c r="J88" s="176">
        <v>0</v>
      </c>
      <c r="K88" s="176">
        <v>5.9</v>
      </c>
      <c r="L88" s="176">
        <v>0</v>
      </c>
      <c r="M88" s="177">
        <v>1.9</v>
      </c>
    </row>
    <row r="89" spans="1:13" ht="14.25">
      <c r="A89" s="470">
        <v>3</v>
      </c>
      <c r="B89" s="175">
        <v>0</v>
      </c>
      <c r="C89" s="176">
        <v>0</v>
      </c>
      <c r="D89" s="176">
        <v>4.7</v>
      </c>
      <c r="E89" s="176">
        <v>0</v>
      </c>
      <c r="F89" s="176">
        <v>6.9</v>
      </c>
      <c r="G89" s="176">
        <v>3.7</v>
      </c>
      <c r="H89" s="176">
        <v>1</v>
      </c>
      <c r="I89" s="176">
        <v>7.6</v>
      </c>
      <c r="J89" s="176">
        <v>0.9</v>
      </c>
      <c r="K89" s="176">
        <v>7.2</v>
      </c>
      <c r="L89" s="176">
        <v>0.9</v>
      </c>
      <c r="M89" s="177">
        <v>0.1</v>
      </c>
    </row>
    <row r="90" spans="1:13" ht="14.25">
      <c r="A90" s="470">
        <v>4</v>
      </c>
      <c r="B90" s="175">
        <v>0.1</v>
      </c>
      <c r="C90" s="176">
        <v>0</v>
      </c>
      <c r="D90" s="176">
        <v>2.1</v>
      </c>
      <c r="E90" s="176">
        <v>0</v>
      </c>
      <c r="F90" s="176">
        <v>0.9</v>
      </c>
      <c r="G90" s="176">
        <v>3.5</v>
      </c>
      <c r="H90" s="176">
        <v>0</v>
      </c>
      <c r="I90" s="176">
        <v>1.9</v>
      </c>
      <c r="J90" s="176">
        <v>1.3</v>
      </c>
      <c r="K90" s="176">
        <v>7.2</v>
      </c>
      <c r="L90" s="176">
        <v>0.4</v>
      </c>
      <c r="M90" s="177">
        <v>0</v>
      </c>
    </row>
    <row r="91" spans="1:13" ht="14.25">
      <c r="A91" s="470">
        <v>5</v>
      </c>
      <c r="B91" s="175">
        <v>9.1999999999999993</v>
      </c>
      <c r="C91" s="176">
        <v>8.6999999999999993</v>
      </c>
      <c r="D91" s="176">
        <v>0.5</v>
      </c>
      <c r="E91" s="176">
        <v>0</v>
      </c>
      <c r="F91" s="176">
        <v>5.9</v>
      </c>
      <c r="G91" s="176">
        <v>1.8</v>
      </c>
      <c r="H91" s="176">
        <v>4.3</v>
      </c>
      <c r="I91" s="176">
        <v>0</v>
      </c>
      <c r="J91" s="176">
        <v>7.9</v>
      </c>
      <c r="K91" s="176">
        <v>6.8</v>
      </c>
      <c r="L91" s="176">
        <v>6.9</v>
      </c>
      <c r="M91" s="177">
        <v>0</v>
      </c>
    </row>
    <row r="92" spans="1:13" ht="14.25">
      <c r="A92" s="470">
        <v>6</v>
      </c>
      <c r="B92" s="175">
        <v>9.6999999999999993</v>
      </c>
      <c r="C92" s="176">
        <v>7.4</v>
      </c>
      <c r="D92" s="176">
        <v>0</v>
      </c>
      <c r="E92" s="176">
        <v>0</v>
      </c>
      <c r="F92" s="176">
        <v>5.6</v>
      </c>
      <c r="G92" s="176">
        <v>1.7</v>
      </c>
      <c r="H92" s="176">
        <v>5.4</v>
      </c>
      <c r="I92" s="176">
        <v>0</v>
      </c>
      <c r="J92" s="176">
        <v>10.3</v>
      </c>
      <c r="K92" s="176">
        <v>9.9</v>
      </c>
      <c r="L92" s="176">
        <v>0.1</v>
      </c>
      <c r="M92" s="177">
        <v>3.5</v>
      </c>
    </row>
    <row r="93" spans="1:13" ht="14.25">
      <c r="A93" s="470">
        <v>7</v>
      </c>
      <c r="B93" s="175">
        <v>9.3000000000000007</v>
      </c>
      <c r="C93" s="176">
        <v>0</v>
      </c>
      <c r="D93" s="176">
        <v>0</v>
      </c>
      <c r="E93" s="176">
        <v>0.2</v>
      </c>
      <c r="F93" s="176">
        <v>0</v>
      </c>
      <c r="G93" s="176">
        <v>0.1</v>
      </c>
      <c r="H93" s="176">
        <v>2.1</v>
      </c>
      <c r="I93" s="176">
        <v>0</v>
      </c>
      <c r="J93" s="176">
        <v>5.2</v>
      </c>
      <c r="K93" s="176">
        <v>0.1</v>
      </c>
      <c r="L93" s="176">
        <v>0</v>
      </c>
      <c r="M93" s="177">
        <v>8.6</v>
      </c>
    </row>
    <row r="94" spans="1:13" ht="14.25">
      <c r="A94" s="470">
        <v>8</v>
      </c>
      <c r="B94" s="175">
        <v>5.2</v>
      </c>
      <c r="C94" s="176">
        <v>1.2</v>
      </c>
      <c r="D94" s="176">
        <v>0</v>
      </c>
      <c r="E94" s="176">
        <v>0.5</v>
      </c>
      <c r="F94" s="176">
        <v>7.8</v>
      </c>
      <c r="G94" s="176">
        <v>0.7</v>
      </c>
      <c r="H94" s="176">
        <v>8.6</v>
      </c>
      <c r="I94" s="176">
        <v>0.7</v>
      </c>
      <c r="J94" s="176">
        <v>1.6</v>
      </c>
      <c r="K94" s="176">
        <v>2.7</v>
      </c>
      <c r="L94" s="176">
        <v>0</v>
      </c>
      <c r="M94" s="177">
        <v>9.1</v>
      </c>
    </row>
    <row r="95" spans="1:13" ht="14.25">
      <c r="A95" s="470">
        <v>9</v>
      </c>
      <c r="B95" s="175">
        <v>0</v>
      </c>
      <c r="C95" s="176">
        <v>0</v>
      </c>
      <c r="D95" s="176">
        <v>1.6</v>
      </c>
      <c r="E95" s="176">
        <v>0</v>
      </c>
      <c r="F95" s="176">
        <v>0.6</v>
      </c>
      <c r="G95" s="176">
        <v>5.5</v>
      </c>
      <c r="H95" s="176">
        <v>10.199999999999999</v>
      </c>
      <c r="I95" s="176">
        <v>2.8</v>
      </c>
      <c r="J95" s="176">
        <v>4.0999999999999996</v>
      </c>
      <c r="K95" s="176">
        <v>3.2</v>
      </c>
      <c r="L95" s="176">
        <v>0.4</v>
      </c>
      <c r="M95" s="177">
        <v>9.1</v>
      </c>
    </row>
    <row r="96" spans="1:13" ht="14.25">
      <c r="A96" s="470">
        <v>10</v>
      </c>
      <c r="B96" s="175">
        <v>5.6</v>
      </c>
      <c r="C96" s="176">
        <v>0</v>
      </c>
      <c r="D96" s="176">
        <v>0</v>
      </c>
      <c r="E96" s="176">
        <v>7.9</v>
      </c>
      <c r="F96" s="176">
        <v>3.2</v>
      </c>
      <c r="G96" s="176">
        <v>1.3</v>
      </c>
      <c r="H96" s="176">
        <v>11.6</v>
      </c>
      <c r="I96" s="176">
        <v>11.1</v>
      </c>
      <c r="J96" s="176">
        <v>9.4</v>
      </c>
      <c r="K96" s="176">
        <v>9.8000000000000007</v>
      </c>
      <c r="L96" s="176">
        <v>8.4</v>
      </c>
      <c r="M96" s="177">
        <v>6.5</v>
      </c>
    </row>
    <row r="97" spans="1:13" ht="14.25">
      <c r="A97" s="470">
        <v>11</v>
      </c>
      <c r="B97" s="175">
        <v>1.3</v>
      </c>
      <c r="C97" s="176">
        <v>5.0999999999999996</v>
      </c>
      <c r="D97" s="176">
        <v>0</v>
      </c>
      <c r="E97" s="176">
        <v>0</v>
      </c>
      <c r="F97" s="176">
        <v>0.3</v>
      </c>
      <c r="G97" s="176">
        <v>0</v>
      </c>
      <c r="H97" s="176">
        <v>11.7</v>
      </c>
      <c r="I97" s="176">
        <v>8.6999999999999993</v>
      </c>
      <c r="J97" s="176">
        <v>8.4</v>
      </c>
      <c r="K97" s="176">
        <v>7.6</v>
      </c>
      <c r="L97" s="176">
        <v>6.1</v>
      </c>
      <c r="M97" s="177">
        <v>4</v>
      </c>
    </row>
    <row r="98" spans="1:13" ht="14.25">
      <c r="A98" s="470">
        <v>12</v>
      </c>
      <c r="B98" s="175">
        <v>0</v>
      </c>
      <c r="C98" s="176">
        <v>3.4</v>
      </c>
      <c r="D98" s="176">
        <v>0</v>
      </c>
      <c r="E98" s="176">
        <v>2.4</v>
      </c>
      <c r="F98" s="176">
        <v>1.4</v>
      </c>
      <c r="G98" s="176">
        <v>2.7</v>
      </c>
      <c r="H98" s="176">
        <v>11.7</v>
      </c>
      <c r="I98" s="176">
        <v>0</v>
      </c>
      <c r="J98" s="176">
        <v>5</v>
      </c>
      <c r="K98" s="176">
        <v>1.2</v>
      </c>
      <c r="L98" s="176">
        <v>1.1000000000000001</v>
      </c>
      <c r="M98" s="177">
        <v>1.7</v>
      </c>
    </row>
    <row r="99" spans="1:13" ht="14.25">
      <c r="A99" s="470">
        <v>13</v>
      </c>
      <c r="B99" s="175">
        <v>0</v>
      </c>
      <c r="C99" s="176">
        <v>0</v>
      </c>
      <c r="D99" s="176">
        <v>0</v>
      </c>
      <c r="E99" s="176">
        <v>0</v>
      </c>
      <c r="F99" s="176">
        <v>3.6</v>
      </c>
      <c r="G99" s="176">
        <v>4.4000000000000004</v>
      </c>
      <c r="H99" s="176">
        <v>9.8000000000000007</v>
      </c>
      <c r="I99" s="176">
        <v>4.3</v>
      </c>
      <c r="J99" s="176">
        <v>3.4</v>
      </c>
      <c r="K99" s="176">
        <v>9.4</v>
      </c>
      <c r="L99" s="176">
        <v>3.3</v>
      </c>
      <c r="M99" s="177">
        <v>5.2</v>
      </c>
    </row>
    <row r="100" spans="1:13" ht="14.25">
      <c r="A100" s="470">
        <v>14</v>
      </c>
      <c r="B100" s="175">
        <v>0</v>
      </c>
      <c r="C100" s="176">
        <v>0</v>
      </c>
      <c r="D100" s="176">
        <v>0</v>
      </c>
      <c r="E100" s="176">
        <v>4.2</v>
      </c>
      <c r="F100" s="176">
        <v>0.3</v>
      </c>
      <c r="G100" s="176">
        <v>8.6999999999999993</v>
      </c>
      <c r="H100" s="176">
        <v>1.4</v>
      </c>
      <c r="I100" s="176">
        <v>0.3</v>
      </c>
      <c r="J100" s="176">
        <v>6.2</v>
      </c>
      <c r="K100" s="176">
        <v>7.2</v>
      </c>
      <c r="L100" s="176">
        <v>0</v>
      </c>
      <c r="M100" s="177">
        <v>4</v>
      </c>
    </row>
    <row r="101" spans="1:13" ht="14.25">
      <c r="A101" s="470">
        <v>15</v>
      </c>
      <c r="B101" s="175">
        <v>0</v>
      </c>
      <c r="C101" s="176">
        <v>0</v>
      </c>
      <c r="D101" s="176">
        <v>0</v>
      </c>
      <c r="E101" s="176">
        <v>5</v>
      </c>
      <c r="F101" s="176">
        <v>0</v>
      </c>
      <c r="G101" s="176">
        <v>9.8000000000000007</v>
      </c>
      <c r="H101" s="176">
        <v>4.2</v>
      </c>
      <c r="I101" s="176">
        <v>1.1000000000000001</v>
      </c>
      <c r="J101" s="176">
        <v>9.6</v>
      </c>
      <c r="K101" s="176">
        <v>7.4</v>
      </c>
      <c r="L101" s="176">
        <v>7.3</v>
      </c>
      <c r="M101" s="177">
        <v>0</v>
      </c>
    </row>
    <row r="102" spans="1:13" ht="14.25">
      <c r="A102" s="470">
        <v>16</v>
      </c>
      <c r="B102" s="175">
        <v>0</v>
      </c>
      <c r="C102" s="176">
        <v>0</v>
      </c>
      <c r="D102" s="176">
        <v>0</v>
      </c>
      <c r="E102" s="176">
        <v>0.2</v>
      </c>
      <c r="F102" s="176">
        <v>3.1</v>
      </c>
      <c r="G102" s="176">
        <v>11.1</v>
      </c>
      <c r="H102" s="176">
        <v>4</v>
      </c>
      <c r="I102" s="176">
        <v>0</v>
      </c>
      <c r="J102" s="176">
        <v>4.9000000000000004</v>
      </c>
      <c r="K102" s="176">
        <v>2.2000000000000002</v>
      </c>
      <c r="L102" s="176">
        <v>7.8</v>
      </c>
      <c r="M102" s="177">
        <v>3.4</v>
      </c>
    </row>
    <row r="103" spans="1:13" ht="14.25">
      <c r="A103" s="470">
        <v>17</v>
      </c>
      <c r="B103" s="175">
        <v>0</v>
      </c>
      <c r="C103" s="176">
        <v>0</v>
      </c>
      <c r="D103" s="176">
        <v>0</v>
      </c>
      <c r="E103" s="176">
        <v>0.4</v>
      </c>
      <c r="F103" s="176">
        <v>0.3</v>
      </c>
      <c r="G103" s="176">
        <v>6.6</v>
      </c>
      <c r="H103" s="176">
        <v>5.7</v>
      </c>
      <c r="I103" s="176">
        <v>3.7</v>
      </c>
      <c r="J103" s="176">
        <v>7.2</v>
      </c>
      <c r="K103" s="176">
        <v>2.2000000000000002</v>
      </c>
      <c r="L103" s="176">
        <v>1.2</v>
      </c>
      <c r="M103" s="177">
        <v>1</v>
      </c>
    </row>
    <row r="104" spans="1:13" ht="14.25">
      <c r="A104" s="470">
        <v>18</v>
      </c>
      <c r="B104" s="175">
        <v>1.5</v>
      </c>
      <c r="C104" s="176">
        <v>2.2000000000000002</v>
      </c>
      <c r="D104" s="176">
        <v>0</v>
      </c>
      <c r="E104" s="176">
        <v>0.5</v>
      </c>
      <c r="F104" s="176">
        <v>9.6999999999999993</v>
      </c>
      <c r="G104" s="176">
        <v>5.3</v>
      </c>
      <c r="H104" s="176">
        <v>6.8</v>
      </c>
      <c r="I104" s="176">
        <v>3</v>
      </c>
      <c r="J104" s="176">
        <v>9.1999999999999993</v>
      </c>
      <c r="K104" s="176">
        <v>6.5</v>
      </c>
      <c r="L104" s="176">
        <v>0</v>
      </c>
      <c r="M104" s="177">
        <v>0</v>
      </c>
    </row>
    <row r="105" spans="1:13" ht="14.25">
      <c r="A105" s="470">
        <v>19</v>
      </c>
      <c r="B105" s="175">
        <v>4.2</v>
      </c>
      <c r="C105" s="176">
        <v>5.0999999999999996</v>
      </c>
      <c r="D105" s="176">
        <v>0.9</v>
      </c>
      <c r="E105" s="176">
        <v>0</v>
      </c>
      <c r="F105" s="176">
        <v>11.1</v>
      </c>
      <c r="G105" s="176">
        <v>4.5999999999999996</v>
      </c>
      <c r="H105" s="176">
        <v>0</v>
      </c>
      <c r="I105" s="176">
        <v>9.4</v>
      </c>
      <c r="J105" s="176">
        <v>8.3000000000000007</v>
      </c>
      <c r="K105" s="176">
        <v>5.9</v>
      </c>
      <c r="L105" s="176">
        <v>3.1</v>
      </c>
      <c r="M105" s="177">
        <v>0</v>
      </c>
    </row>
    <row r="106" spans="1:13" ht="14.25">
      <c r="A106" s="470">
        <v>20</v>
      </c>
      <c r="B106" s="175">
        <v>8.5</v>
      </c>
      <c r="C106" s="176">
        <v>0</v>
      </c>
      <c r="D106" s="176">
        <v>0</v>
      </c>
      <c r="E106" s="176">
        <v>0.4</v>
      </c>
      <c r="F106" s="176">
        <v>11.2</v>
      </c>
      <c r="G106" s="176">
        <v>8.8000000000000007</v>
      </c>
      <c r="H106" s="176">
        <v>7.3</v>
      </c>
      <c r="I106" s="176">
        <v>1.9</v>
      </c>
      <c r="J106" s="176">
        <v>2</v>
      </c>
      <c r="K106" s="176">
        <v>9.3000000000000007</v>
      </c>
      <c r="L106" s="176">
        <v>0</v>
      </c>
      <c r="M106" s="177">
        <v>0</v>
      </c>
    </row>
    <row r="107" spans="1:13" ht="14.25">
      <c r="A107" s="470">
        <v>21</v>
      </c>
      <c r="B107" s="175">
        <v>8.6</v>
      </c>
      <c r="C107" s="176">
        <v>0</v>
      </c>
      <c r="D107" s="176">
        <v>0</v>
      </c>
      <c r="E107" s="176">
        <v>1.1000000000000001</v>
      </c>
      <c r="F107" s="176">
        <v>9.4</v>
      </c>
      <c r="G107" s="176">
        <v>11.7</v>
      </c>
      <c r="H107" s="176">
        <v>8.9</v>
      </c>
      <c r="I107" s="176">
        <v>1.5</v>
      </c>
      <c r="J107" s="176">
        <v>4.8</v>
      </c>
      <c r="K107" s="176">
        <v>5.3</v>
      </c>
      <c r="L107" s="176">
        <v>0</v>
      </c>
      <c r="M107" s="177">
        <v>0</v>
      </c>
    </row>
    <row r="108" spans="1:13" ht="14.25">
      <c r="A108" s="470">
        <v>22</v>
      </c>
      <c r="B108" s="175">
        <v>3.3</v>
      </c>
      <c r="C108" s="176">
        <v>0</v>
      </c>
      <c r="D108" s="176">
        <v>0</v>
      </c>
      <c r="E108" s="176">
        <v>0</v>
      </c>
      <c r="F108" s="176">
        <v>7.1</v>
      </c>
      <c r="G108" s="176">
        <v>11.6</v>
      </c>
      <c r="H108" s="176">
        <v>11.8</v>
      </c>
      <c r="I108" s="176">
        <v>4.5</v>
      </c>
      <c r="J108" s="176">
        <v>5.8</v>
      </c>
      <c r="K108" s="176">
        <v>1.5</v>
      </c>
      <c r="L108" s="176">
        <v>0</v>
      </c>
      <c r="M108" s="177">
        <v>2.2999999999999998</v>
      </c>
    </row>
    <row r="109" spans="1:13" ht="14.25">
      <c r="A109" s="470">
        <v>23</v>
      </c>
      <c r="B109" s="175">
        <v>0.1</v>
      </c>
      <c r="C109" s="176">
        <v>0</v>
      </c>
      <c r="D109" s="176">
        <v>0</v>
      </c>
      <c r="E109" s="176">
        <v>0</v>
      </c>
      <c r="F109" s="176">
        <v>5.0999999999999996</v>
      </c>
      <c r="G109" s="176">
        <v>11.8</v>
      </c>
      <c r="H109" s="176">
        <v>8.6999999999999993</v>
      </c>
      <c r="I109" s="176">
        <v>7.2</v>
      </c>
      <c r="J109" s="176">
        <v>7.9</v>
      </c>
      <c r="K109" s="176">
        <v>2.7</v>
      </c>
      <c r="L109" s="176">
        <v>0</v>
      </c>
      <c r="M109" s="177">
        <v>7</v>
      </c>
    </row>
    <row r="110" spans="1:13" ht="14.25">
      <c r="A110" s="470">
        <v>24</v>
      </c>
      <c r="B110" s="175">
        <v>0</v>
      </c>
      <c r="C110" s="176">
        <v>0</v>
      </c>
      <c r="D110" s="176">
        <v>0</v>
      </c>
      <c r="E110" s="176">
        <v>0</v>
      </c>
      <c r="F110" s="176">
        <v>10</v>
      </c>
      <c r="G110" s="176">
        <v>11.8</v>
      </c>
      <c r="H110" s="176">
        <v>4.5999999999999996</v>
      </c>
      <c r="I110" s="176">
        <v>5.0999999999999996</v>
      </c>
      <c r="J110" s="176">
        <v>8.4</v>
      </c>
      <c r="K110" s="176">
        <v>2.1</v>
      </c>
      <c r="L110" s="176">
        <v>9.6</v>
      </c>
      <c r="M110" s="177">
        <v>3.9</v>
      </c>
    </row>
    <row r="111" spans="1:13" ht="14.25">
      <c r="A111" s="470">
        <v>25</v>
      </c>
      <c r="B111" s="175">
        <v>0</v>
      </c>
      <c r="C111" s="176">
        <v>0</v>
      </c>
      <c r="D111" s="176">
        <v>0</v>
      </c>
      <c r="E111" s="176">
        <v>1.9</v>
      </c>
      <c r="F111" s="176">
        <v>8.5</v>
      </c>
      <c r="G111" s="176">
        <v>9.3000000000000007</v>
      </c>
      <c r="H111" s="176">
        <v>11.2</v>
      </c>
      <c r="I111" s="176">
        <v>7.3</v>
      </c>
      <c r="J111" s="176">
        <v>4.5999999999999996</v>
      </c>
      <c r="K111" s="176">
        <v>9.6999999999999993</v>
      </c>
      <c r="L111" s="176">
        <v>9.4</v>
      </c>
      <c r="M111" s="177">
        <v>2.6</v>
      </c>
    </row>
    <row r="112" spans="1:13" ht="14.25">
      <c r="A112" s="470">
        <v>26</v>
      </c>
      <c r="B112" s="175">
        <v>0</v>
      </c>
      <c r="C112" s="176">
        <v>0</v>
      </c>
      <c r="D112" s="176">
        <v>8.5</v>
      </c>
      <c r="E112" s="176">
        <v>3.5</v>
      </c>
      <c r="F112" s="176">
        <v>2.4</v>
      </c>
      <c r="G112" s="176">
        <v>4.3</v>
      </c>
      <c r="H112" s="176">
        <v>4.5</v>
      </c>
      <c r="I112" s="176">
        <v>10.4</v>
      </c>
      <c r="J112" s="176">
        <v>5.9</v>
      </c>
      <c r="K112" s="176">
        <v>9.6</v>
      </c>
      <c r="L112" s="176">
        <v>3</v>
      </c>
      <c r="M112" s="177">
        <v>5.5</v>
      </c>
    </row>
    <row r="113" spans="1:13" ht="14.25">
      <c r="A113" s="470">
        <v>27</v>
      </c>
      <c r="B113" s="175">
        <v>0</v>
      </c>
      <c r="C113" s="176">
        <v>0</v>
      </c>
      <c r="D113" s="176">
        <v>7.7</v>
      </c>
      <c r="E113" s="176">
        <v>0.2</v>
      </c>
      <c r="F113" s="176">
        <v>4.9000000000000004</v>
      </c>
      <c r="G113" s="176">
        <v>1.7</v>
      </c>
      <c r="H113" s="176">
        <v>9.6</v>
      </c>
      <c r="I113" s="176">
        <v>4.5999999999999996</v>
      </c>
      <c r="J113" s="176">
        <v>6.3</v>
      </c>
      <c r="K113" s="176">
        <v>0.1</v>
      </c>
      <c r="L113" s="176">
        <v>0.6</v>
      </c>
      <c r="M113" s="177">
        <v>6.5</v>
      </c>
    </row>
    <row r="114" spans="1:13" ht="14.25">
      <c r="A114" s="470">
        <v>28</v>
      </c>
      <c r="B114" s="175">
        <v>0</v>
      </c>
      <c r="C114" s="176">
        <v>0</v>
      </c>
      <c r="D114" s="176">
        <v>0</v>
      </c>
      <c r="E114" s="176">
        <v>10</v>
      </c>
      <c r="F114" s="176">
        <v>4.0999999999999996</v>
      </c>
      <c r="G114" s="176">
        <v>3.6</v>
      </c>
      <c r="H114" s="176">
        <v>1</v>
      </c>
      <c r="I114" s="176">
        <v>2.8</v>
      </c>
      <c r="J114" s="176">
        <v>8.6999999999999993</v>
      </c>
      <c r="K114" s="176">
        <v>8.3000000000000007</v>
      </c>
      <c r="L114" s="176">
        <v>3.5</v>
      </c>
      <c r="M114" s="177">
        <v>7.6</v>
      </c>
    </row>
    <row r="115" spans="1:13" ht="14.25">
      <c r="A115" s="470">
        <v>29</v>
      </c>
      <c r="B115" s="175">
        <v>0</v>
      </c>
      <c r="C115" s="176"/>
      <c r="D115" s="176">
        <v>0</v>
      </c>
      <c r="E115" s="176">
        <v>3.5</v>
      </c>
      <c r="F115" s="176">
        <v>11.2</v>
      </c>
      <c r="G115" s="176">
        <v>6.5</v>
      </c>
      <c r="H115" s="176">
        <v>0</v>
      </c>
      <c r="I115" s="176">
        <v>0.7</v>
      </c>
      <c r="J115" s="176">
        <v>8.5</v>
      </c>
      <c r="K115" s="176">
        <v>9</v>
      </c>
      <c r="L115" s="176">
        <v>7.9</v>
      </c>
      <c r="M115" s="177">
        <v>8.6</v>
      </c>
    </row>
    <row r="116" spans="1:13" ht="14.25">
      <c r="A116" s="470">
        <v>30</v>
      </c>
      <c r="B116" s="175">
        <v>0</v>
      </c>
      <c r="C116" s="176"/>
      <c r="D116" s="176">
        <v>0.6</v>
      </c>
      <c r="E116" s="176">
        <v>6.9</v>
      </c>
      <c r="F116" s="176">
        <v>4.2</v>
      </c>
      <c r="G116" s="176">
        <v>9.4499999999999993</v>
      </c>
      <c r="H116" s="176">
        <v>4.5</v>
      </c>
      <c r="I116" s="176">
        <v>0.7</v>
      </c>
      <c r="J116" s="176">
        <v>5.0999999999999996</v>
      </c>
      <c r="K116" s="176">
        <v>7.3</v>
      </c>
      <c r="L116" s="176">
        <v>3.8</v>
      </c>
      <c r="M116" s="177">
        <v>9</v>
      </c>
    </row>
    <row r="117" spans="1:13" ht="14.25">
      <c r="A117" s="474">
        <v>31</v>
      </c>
      <c r="B117" s="632">
        <v>0</v>
      </c>
      <c r="C117" s="633"/>
      <c r="D117" s="633">
        <v>2.2999999999999998</v>
      </c>
      <c r="E117" s="633"/>
      <c r="F117" s="633">
        <v>5.7</v>
      </c>
      <c r="G117" s="633"/>
      <c r="H117" s="633">
        <v>8.8000000000000007</v>
      </c>
      <c r="I117" s="633">
        <v>5.3</v>
      </c>
      <c r="J117" s="633"/>
      <c r="K117" s="633">
        <v>6.8</v>
      </c>
      <c r="L117" s="633"/>
      <c r="M117" s="634">
        <v>9.4</v>
      </c>
    </row>
    <row r="118" spans="1:13" ht="14.25">
      <c r="A118" s="478" t="s">
        <v>22</v>
      </c>
      <c r="B118" s="169">
        <f t="shared" ref="B118:M118" si="8">SUM(B87:B117)</f>
        <v>66.599999999999994</v>
      </c>
      <c r="C118" s="170">
        <f t="shared" si="8"/>
        <v>33.099999999999994</v>
      </c>
      <c r="D118" s="170">
        <f t="shared" si="8"/>
        <v>30.3</v>
      </c>
      <c r="E118" s="170">
        <f t="shared" si="8"/>
        <v>48.79999999999999</v>
      </c>
      <c r="F118" s="635">
        <f t="shared" si="8"/>
        <v>154.69999999999996</v>
      </c>
      <c r="G118" s="170">
        <f t="shared" si="8"/>
        <v>166.54999999999998</v>
      </c>
      <c r="H118" s="170">
        <f t="shared" si="8"/>
        <v>188.4</v>
      </c>
      <c r="I118" s="170">
        <f t="shared" si="8"/>
        <v>114.5</v>
      </c>
      <c r="J118" s="170">
        <f t="shared" si="8"/>
        <v>176.6</v>
      </c>
      <c r="K118" s="170">
        <f t="shared" si="8"/>
        <v>176.90000000000003</v>
      </c>
      <c r="L118" s="170">
        <f t="shared" si="8"/>
        <v>92.5</v>
      </c>
      <c r="M118" s="171">
        <f t="shared" si="8"/>
        <v>125.1</v>
      </c>
    </row>
    <row r="119" spans="1:13" ht="14.25">
      <c r="A119" s="636" t="s">
        <v>23</v>
      </c>
      <c r="B119" s="637">
        <f t="shared" ref="B119:M119" si="9">AVERAGE(B87:B117)</f>
        <v>2.1483870967741932</v>
      </c>
      <c r="C119" s="638">
        <f t="shared" si="9"/>
        <v>1.1821428571428569</v>
      </c>
      <c r="D119" s="638">
        <f t="shared" si="9"/>
        <v>0.97741935483870968</v>
      </c>
      <c r="E119" s="638">
        <f t="shared" si="9"/>
        <v>1.6266666666666663</v>
      </c>
      <c r="F119" s="638">
        <f t="shared" si="9"/>
        <v>4.9903225806451603</v>
      </c>
      <c r="G119" s="638">
        <f t="shared" si="9"/>
        <v>5.5516666666666659</v>
      </c>
      <c r="H119" s="638">
        <f t="shared" si="9"/>
        <v>6.0774193548387094</v>
      </c>
      <c r="I119" s="638">
        <f t="shared" si="9"/>
        <v>3.693548387096774</v>
      </c>
      <c r="J119" s="638">
        <f t="shared" si="9"/>
        <v>5.8866666666666667</v>
      </c>
      <c r="K119" s="638">
        <f t="shared" si="9"/>
        <v>5.7064516129032272</v>
      </c>
      <c r="L119" s="638">
        <f t="shared" si="9"/>
        <v>3.0833333333333335</v>
      </c>
      <c r="M119" s="639">
        <f t="shared" si="9"/>
        <v>4.0354838709677416</v>
      </c>
    </row>
    <row r="120" spans="1:13" ht="14.25">
      <c r="A120" s="478" t="s">
        <v>24</v>
      </c>
      <c r="B120" s="172">
        <f t="shared" ref="B120:M120" si="10">MAX(B87:B117)</f>
        <v>9.6999999999999993</v>
      </c>
      <c r="C120" s="173">
        <f t="shared" si="10"/>
        <v>8.6999999999999993</v>
      </c>
      <c r="D120" s="173">
        <f t="shared" si="10"/>
        <v>8.5</v>
      </c>
      <c r="E120" s="173">
        <f t="shared" si="10"/>
        <v>10</v>
      </c>
      <c r="F120" s="173">
        <f t="shared" si="10"/>
        <v>11.2</v>
      </c>
      <c r="G120" s="173">
        <f t="shared" si="10"/>
        <v>11.8</v>
      </c>
      <c r="H120" s="173">
        <f t="shared" si="10"/>
        <v>11.8</v>
      </c>
      <c r="I120" s="173">
        <f t="shared" si="10"/>
        <v>11.1</v>
      </c>
      <c r="J120" s="173">
        <f t="shared" si="10"/>
        <v>10.3</v>
      </c>
      <c r="K120" s="173">
        <f t="shared" si="10"/>
        <v>9.9</v>
      </c>
      <c r="L120" s="173">
        <f t="shared" si="10"/>
        <v>9.6</v>
      </c>
      <c r="M120" s="174">
        <f t="shared" si="10"/>
        <v>9.4</v>
      </c>
    </row>
    <row r="121" spans="1:13" ht="14.25">
      <c r="A121" s="482" t="s">
        <v>16</v>
      </c>
      <c r="B121" s="640">
        <f t="shared" ref="B121:M121" si="11">MATCH(B120,(B87:B117),0)</f>
        <v>6</v>
      </c>
      <c r="C121" s="641">
        <f t="shared" si="11"/>
        <v>5</v>
      </c>
      <c r="D121" s="641">
        <f t="shared" si="11"/>
        <v>26</v>
      </c>
      <c r="E121" s="641">
        <f t="shared" si="11"/>
        <v>28</v>
      </c>
      <c r="F121" s="641">
        <f t="shared" si="11"/>
        <v>20</v>
      </c>
      <c r="G121" s="641">
        <f t="shared" si="11"/>
        <v>23</v>
      </c>
      <c r="H121" s="641">
        <f t="shared" si="11"/>
        <v>22</v>
      </c>
      <c r="I121" s="641">
        <f t="shared" si="11"/>
        <v>10</v>
      </c>
      <c r="J121" s="641">
        <f t="shared" si="11"/>
        <v>6</v>
      </c>
      <c r="K121" s="641">
        <f t="shared" si="11"/>
        <v>6</v>
      </c>
      <c r="L121" s="641">
        <f t="shared" si="11"/>
        <v>24</v>
      </c>
      <c r="M121" s="642">
        <f t="shared" si="11"/>
        <v>31</v>
      </c>
    </row>
    <row r="122" spans="1:13" ht="14.25">
      <c r="A122" s="488" t="s">
        <v>102</v>
      </c>
      <c r="B122" s="643"/>
      <c r="C122" s="644" t="s">
        <v>103</v>
      </c>
      <c r="D122" s="645"/>
      <c r="E122" s="645"/>
      <c r="F122" s="645"/>
      <c r="G122" s="646">
        <f>MAX(B87:M117)</f>
        <v>11.8</v>
      </c>
      <c r="H122" s="647" t="s">
        <v>104</v>
      </c>
      <c r="I122" s="645"/>
      <c r="J122" s="648" t="s">
        <v>16</v>
      </c>
      <c r="K122" s="649">
        <f>HLOOKUP(G122,B120:M121,2,FALSE)</f>
        <v>23</v>
      </c>
      <c r="L122" s="650" t="s">
        <v>15</v>
      </c>
      <c r="M122" s="651" t="str">
        <f>MID("I   II  III IV  V   VI  VII VIII IX  X   XI  XII ",(MATCH(G122,B120:M120,0)-1)*4+1,4)</f>
        <v xml:space="preserve">VI  </v>
      </c>
    </row>
    <row r="123" spans="1:13" ht="14.25">
      <c r="A123" s="508" t="s">
        <v>48</v>
      </c>
      <c r="B123" s="652"/>
      <c r="C123" s="653" t="s">
        <v>105</v>
      </c>
      <c r="D123" s="654"/>
      <c r="E123" s="654"/>
      <c r="F123" s="655"/>
      <c r="G123" s="656">
        <f>SUM(B87:M117)</f>
        <v>1374.0499999999997</v>
      </c>
      <c r="H123" s="657" t="s">
        <v>104</v>
      </c>
      <c r="I123" s="654"/>
      <c r="J123" s="654"/>
      <c r="K123" s="654"/>
      <c r="L123" s="654"/>
      <c r="M123" s="658"/>
    </row>
    <row r="124" spans="1:13" ht="15">
      <c r="A124" s="609" t="s">
        <v>97</v>
      </c>
      <c r="B124" s="613"/>
      <c r="C124" s="613"/>
      <c r="D124" s="613"/>
      <c r="E124" s="613"/>
      <c r="F124" s="613"/>
      <c r="G124" s="613"/>
      <c r="H124" s="613"/>
      <c r="I124" s="613"/>
      <c r="J124" s="613"/>
      <c r="K124" s="614" t="s">
        <v>98</v>
      </c>
      <c r="L124" s="615"/>
      <c r="M124" s="616"/>
    </row>
    <row r="125" spans="1:13" ht="15.75">
      <c r="A125" s="609" t="s">
        <v>51</v>
      </c>
      <c r="B125" s="617"/>
      <c r="C125" s="617"/>
      <c r="D125" s="618"/>
      <c r="E125" s="619" t="s">
        <v>99</v>
      </c>
      <c r="F125" s="619"/>
      <c r="G125" s="619"/>
      <c r="H125" s="619"/>
      <c r="I125" s="618"/>
      <c r="J125" s="618"/>
      <c r="K125" s="614" t="s">
        <v>100</v>
      </c>
      <c r="L125" s="620"/>
      <c r="M125" s="621"/>
    </row>
    <row r="126" spans="1:13" ht="15.75">
      <c r="A126" s="622"/>
      <c r="B126" s="623"/>
      <c r="C126" s="624"/>
      <c r="D126" s="625"/>
      <c r="E126" s="147"/>
      <c r="F126" s="148" t="s">
        <v>20</v>
      </c>
      <c r="G126" s="149">
        <f>G85+1</f>
        <v>1996</v>
      </c>
      <c r="H126" s="147"/>
      <c r="I126" s="625"/>
      <c r="J126" s="625"/>
      <c r="K126" s="626" t="s">
        <v>101</v>
      </c>
      <c r="L126" s="620"/>
      <c r="M126" s="621"/>
    </row>
    <row r="127" spans="1:13" ht="14.25">
      <c r="A127" s="627" t="s">
        <v>16</v>
      </c>
      <c r="B127" s="659" t="s">
        <v>2</v>
      </c>
      <c r="C127" s="659" t="s">
        <v>3</v>
      </c>
      <c r="D127" s="659" t="s">
        <v>4</v>
      </c>
      <c r="E127" s="659" t="s">
        <v>5</v>
      </c>
      <c r="F127" s="659" t="s">
        <v>6</v>
      </c>
      <c r="G127" s="659" t="s">
        <v>7</v>
      </c>
      <c r="H127" s="659" t="s">
        <v>8</v>
      </c>
      <c r="I127" s="659" t="s">
        <v>9</v>
      </c>
      <c r="J127" s="659" t="s">
        <v>10</v>
      </c>
      <c r="K127" s="659" t="s">
        <v>11</v>
      </c>
      <c r="L127" s="659" t="s">
        <v>12</v>
      </c>
      <c r="M127" s="660" t="s">
        <v>13</v>
      </c>
    </row>
    <row r="128" spans="1:13" ht="14.25">
      <c r="A128" s="466">
        <v>1</v>
      </c>
      <c r="B128" s="628">
        <v>9.1</v>
      </c>
      <c r="C128" s="629">
        <v>0.4</v>
      </c>
      <c r="D128" s="629">
        <v>1.8</v>
      </c>
      <c r="E128" s="629">
        <v>1</v>
      </c>
      <c r="F128" s="629">
        <v>0.5</v>
      </c>
      <c r="G128" s="630">
        <v>6.7</v>
      </c>
      <c r="H128" s="629">
        <v>6.9</v>
      </c>
      <c r="I128" s="629">
        <v>6.7</v>
      </c>
      <c r="J128" s="629">
        <v>0.8</v>
      </c>
      <c r="K128" s="629">
        <v>9.3000000000000007</v>
      </c>
      <c r="L128" s="629">
        <v>3.1</v>
      </c>
      <c r="M128" s="631">
        <v>0</v>
      </c>
    </row>
    <row r="129" spans="1:13" ht="14.25">
      <c r="A129" s="470">
        <v>2</v>
      </c>
      <c r="B129" s="175">
        <v>8</v>
      </c>
      <c r="C129" s="176">
        <v>6.3</v>
      </c>
      <c r="D129" s="176">
        <v>7.9</v>
      </c>
      <c r="E129" s="176">
        <v>0</v>
      </c>
      <c r="F129" s="176">
        <v>3.2</v>
      </c>
      <c r="G129" s="176">
        <v>5.8</v>
      </c>
      <c r="H129" s="176">
        <v>7.9</v>
      </c>
      <c r="I129" s="176">
        <v>11.4</v>
      </c>
      <c r="J129" s="176">
        <v>4.5999999999999996</v>
      </c>
      <c r="K129" s="176">
        <v>7.2</v>
      </c>
      <c r="L129" s="176">
        <v>0</v>
      </c>
      <c r="M129" s="177">
        <v>1.4</v>
      </c>
    </row>
    <row r="130" spans="1:13" ht="14.25">
      <c r="A130" s="470">
        <v>3</v>
      </c>
      <c r="B130" s="175">
        <v>7.8</v>
      </c>
      <c r="C130" s="176">
        <v>2.1</v>
      </c>
      <c r="D130" s="176">
        <v>6.6</v>
      </c>
      <c r="E130" s="176">
        <v>0</v>
      </c>
      <c r="F130" s="176">
        <v>7</v>
      </c>
      <c r="G130" s="176">
        <v>10.9</v>
      </c>
      <c r="H130" s="176">
        <v>0</v>
      </c>
      <c r="I130" s="176">
        <v>6.3</v>
      </c>
      <c r="J130" s="176">
        <v>6.8</v>
      </c>
      <c r="K130" s="176">
        <v>8.1999999999999993</v>
      </c>
      <c r="L130" s="176">
        <v>0</v>
      </c>
      <c r="M130" s="177">
        <v>2.4</v>
      </c>
    </row>
    <row r="131" spans="1:13" ht="14.25">
      <c r="A131" s="470">
        <v>4</v>
      </c>
      <c r="B131" s="175">
        <v>8.1999999999999993</v>
      </c>
      <c r="C131" s="176">
        <v>0.9</v>
      </c>
      <c r="D131" s="176">
        <v>8.3000000000000007</v>
      </c>
      <c r="E131" s="176">
        <v>0</v>
      </c>
      <c r="F131" s="176">
        <v>6.5</v>
      </c>
      <c r="G131" s="176">
        <v>10.4</v>
      </c>
      <c r="H131" s="176">
        <v>3.9</v>
      </c>
      <c r="I131" s="176">
        <v>3.3</v>
      </c>
      <c r="J131" s="176">
        <v>8</v>
      </c>
      <c r="K131" s="176">
        <v>7.6</v>
      </c>
      <c r="L131" s="176">
        <v>0</v>
      </c>
      <c r="M131" s="177">
        <v>0</v>
      </c>
    </row>
    <row r="132" spans="1:13" ht="14.25">
      <c r="A132" s="470">
        <v>5</v>
      </c>
      <c r="B132" s="175">
        <v>4.7</v>
      </c>
      <c r="C132" s="176">
        <v>0.5</v>
      </c>
      <c r="D132" s="176">
        <v>6.4</v>
      </c>
      <c r="E132" s="176">
        <v>0.3</v>
      </c>
      <c r="F132" s="176">
        <v>8.6</v>
      </c>
      <c r="G132" s="176">
        <v>11.4</v>
      </c>
      <c r="H132" s="176">
        <v>11.3</v>
      </c>
      <c r="I132" s="176">
        <v>0.7</v>
      </c>
      <c r="J132" s="176">
        <v>10.199999999999999</v>
      </c>
      <c r="K132" s="176">
        <v>8.9</v>
      </c>
      <c r="L132" s="176">
        <v>0</v>
      </c>
      <c r="M132" s="177">
        <v>0</v>
      </c>
    </row>
    <row r="133" spans="1:13" ht="14.25">
      <c r="A133" s="470">
        <v>6</v>
      </c>
      <c r="B133" s="175">
        <v>0.4</v>
      </c>
      <c r="C133" s="176">
        <v>6.9</v>
      </c>
      <c r="D133" s="176">
        <v>2.8</v>
      </c>
      <c r="E133" s="176">
        <v>0</v>
      </c>
      <c r="F133" s="176">
        <v>10.3</v>
      </c>
      <c r="G133" s="176">
        <v>9.8000000000000007</v>
      </c>
      <c r="H133" s="176">
        <v>9.1999999999999993</v>
      </c>
      <c r="I133" s="176">
        <v>7.6</v>
      </c>
      <c r="J133" s="176">
        <v>10.4</v>
      </c>
      <c r="K133" s="176">
        <v>5.6</v>
      </c>
      <c r="L133" s="176">
        <v>4.2</v>
      </c>
      <c r="M133" s="177">
        <v>0</v>
      </c>
    </row>
    <row r="134" spans="1:13" ht="14.25">
      <c r="A134" s="470">
        <v>7</v>
      </c>
      <c r="B134" s="175">
        <v>6.5</v>
      </c>
      <c r="C134" s="176">
        <v>2.9</v>
      </c>
      <c r="D134" s="176">
        <v>0</v>
      </c>
      <c r="E134" s="176">
        <v>0</v>
      </c>
      <c r="F134" s="176">
        <v>8.6999999999999993</v>
      </c>
      <c r="G134" s="176">
        <v>9.6</v>
      </c>
      <c r="H134" s="176">
        <v>7.5</v>
      </c>
      <c r="I134" s="176">
        <v>7.4</v>
      </c>
      <c r="J134" s="176">
        <v>8.4</v>
      </c>
      <c r="K134" s="176">
        <v>0.5</v>
      </c>
      <c r="L134" s="176">
        <v>1.5</v>
      </c>
      <c r="M134" s="177">
        <v>2.8</v>
      </c>
    </row>
    <row r="135" spans="1:13" ht="14.25">
      <c r="A135" s="470">
        <v>8</v>
      </c>
      <c r="B135" s="175">
        <v>5.6</v>
      </c>
      <c r="C135" s="176">
        <v>5.0999999999999996</v>
      </c>
      <c r="D135" s="176">
        <v>0.2</v>
      </c>
      <c r="E135" s="176">
        <v>0</v>
      </c>
      <c r="F135" s="176">
        <v>0</v>
      </c>
      <c r="G135" s="176">
        <v>11.4</v>
      </c>
      <c r="H135" s="176">
        <v>10.199999999999999</v>
      </c>
      <c r="I135" s="176">
        <v>3.1</v>
      </c>
      <c r="J135" s="176">
        <v>9.6999999999999993</v>
      </c>
      <c r="K135" s="176">
        <v>0</v>
      </c>
      <c r="L135" s="176">
        <v>7.3</v>
      </c>
      <c r="M135" s="177">
        <v>0</v>
      </c>
    </row>
    <row r="136" spans="1:13" ht="14.25">
      <c r="A136" s="470">
        <v>9</v>
      </c>
      <c r="B136" s="175">
        <v>0.4</v>
      </c>
      <c r="C136" s="176">
        <v>7</v>
      </c>
      <c r="D136" s="176">
        <v>0</v>
      </c>
      <c r="E136" s="176">
        <v>1.6</v>
      </c>
      <c r="F136" s="176">
        <v>0</v>
      </c>
      <c r="G136" s="176">
        <v>12</v>
      </c>
      <c r="H136" s="176">
        <v>8.1</v>
      </c>
      <c r="I136" s="176">
        <v>0.5</v>
      </c>
      <c r="J136" s="176">
        <v>0.6</v>
      </c>
      <c r="K136" s="176">
        <v>2.8</v>
      </c>
      <c r="L136" s="176">
        <v>7.6</v>
      </c>
      <c r="M136" s="177">
        <v>0</v>
      </c>
    </row>
    <row r="137" spans="1:13" ht="14.25">
      <c r="A137" s="470">
        <v>10</v>
      </c>
      <c r="B137" s="175">
        <v>0</v>
      </c>
      <c r="C137" s="176">
        <v>6</v>
      </c>
      <c r="D137" s="176">
        <v>0</v>
      </c>
      <c r="E137" s="176">
        <v>0</v>
      </c>
      <c r="F137" s="176">
        <v>0.4</v>
      </c>
      <c r="G137" s="176">
        <v>11.8</v>
      </c>
      <c r="H137" s="176">
        <v>4.2</v>
      </c>
      <c r="I137" s="176">
        <v>2.4</v>
      </c>
      <c r="J137" s="176">
        <v>0</v>
      </c>
      <c r="K137" s="176">
        <v>1</v>
      </c>
      <c r="L137" s="176">
        <v>5</v>
      </c>
      <c r="M137" s="177">
        <v>0.4</v>
      </c>
    </row>
    <row r="138" spans="1:13" ht="14.25">
      <c r="A138" s="470">
        <v>11</v>
      </c>
      <c r="B138" s="175">
        <v>0</v>
      </c>
      <c r="C138" s="176">
        <v>6.2</v>
      </c>
      <c r="D138" s="176">
        <v>0</v>
      </c>
      <c r="E138" s="176">
        <v>0</v>
      </c>
      <c r="F138" s="176">
        <v>2.5</v>
      </c>
      <c r="G138" s="176">
        <v>9.6999999999999993</v>
      </c>
      <c r="H138" s="176">
        <v>0.2</v>
      </c>
      <c r="I138" s="176">
        <v>0</v>
      </c>
      <c r="J138" s="176">
        <v>9.4</v>
      </c>
      <c r="K138" s="176">
        <v>0.2</v>
      </c>
      <c r="L138" s="176">
        <v>5.5</v>
      </c>
      <c r="M138" s="177">
        <v>5.6</v>
      </c>
    </row>
    <row r="139" spans="1:13" ht="14.25">
      <c r="A139" s="470">
        <v>12</v>
      </c>
      <c r="B139" s="175">
        <v>2.1</v>
      </c>
      <c r="C139" s="176">
        <v>4.8</v>
      </c>
      <c r="D139" s="176">
        <v>1.6</v>
      </c>
      <c r="E139" s="176">
        <v>0</v>
      </c>
      <c r="F139" s="176">
        <v>2</v>
      </c>
      <c r="G139" s="176">
        <v>11.4</v>
      </c>
      <c r="H139" s="176">
        <v>1.6</v>
      </c>
      <c r="I139" s="176">
        <v>0.3</v>
      </c>
      <c r="J139" s="176">
        <v>3.5</v>
      </c>
      <c r="K139" s="176">
        <v>9.1</v>
      </c>
      <c r="L139" s="176">
        <v>6</v>
      </c>
      <c r="M139" s="177">
        <v>0</v>
      </c>
    </row>
    <row r="140" spans="1:13" ht="14.25">
      <c r="A140" s="470">
        <v>13</v>
      </c>
      <c r="B140" s="175">
        <v>1.8</v>
      </c>
      <c r="C140" s="176">
        <v>5.6</v>
      </c>
      <c r="D140" s="176">
        <v>0</v>
      </c>
      <c r="E140" s="176">
        <v>0</v>
      </c>
      <c r="F140" s="176">
        <v>5.2</v>
      </c>
      <c r="G140" s="176">
        <v>6.6</v>
      </c>
      <c r="H140" s="176">
        <v>2</v>
      </c>
      <c r="I140" s="176">
        <v>1.2</v>
      </c>
      <c r="J140" s="176">
        <v>0</v>
      </c>
      <c r="K140" s="176">
        <v>9.6999999999999993</v>
      </c>
      <c r="L140" s="176">
        <v>7.4</v>
      </c>
      <c r="M140" s="177">
        <v>0</v>
      </c>
    </row>
    <row r="141" spans="1:13" ht="14.25">
      <c r="A141" s="470">
        <v>14</v>
      </c>
      <c r="B141" s="175">
        <v>0</v>
      </c>
      <c r="C141" s="176">
        <v>6.3</v>
      </c>
      <c r="D141" s="176">
        <v>0</v>
      </c>
      <c r="E141" s="176">
        <v>0</v>
      </c>
      <c r="F141" s="176">
        <v>9.6999999999999993</v>
      </c>
      <c r="G141" s="176">
        <v>2.1</v>
      </c>
      <c r="H141" s="176">
        <v>10.199999999999999</v>
      </c>
      <c r="I141" s="176">
        <v>0</v>
      </c>
      <c r="J141" s="176">
        <v>0.3</v>
      </c>
      <c r="K141" s="176">
        <v>9.5</v>
      </c>
      <c r="L141" s="176">
        <v>9.4</v>
      </c>
      <c r="M141" s="177">
        <v>2.5</v>
      </c>
    </row>
    <row r="142" spans="1:13" ht="14.25">
      <c r="A142" s="470">
        <v>15</v>
      </c>
      <c r="B142" s="175">
        <v>3.7</v>
      </c>
      <c r="C142" s="176">
        <v>6.9</v>
      </c>
      <c r="D142" s="176">
        <v>0.6</v>
      </c>
      <c r="E142" s="176">
        <v>0</v>
      </c>
      <c r="F142" s="176">
        <v>5</v>
      </c>
      <c r="G142" s="176">
        <v>4.5</v>
      </c>
      <c r="H142" s="176">
        <v>10.8</v>
      </c>
      <c r="I142" s="176">
        <v>0</v>
      </c>
      <c r="J142" s="176">
        <v>0</v>
      </c>
      <c r="K142" s="176">
        <v>9.4</v>
      </c>
      <c r="L142" s="176">
        <v>7.7</v>
      </c>
      <c r="M142" s="177">
        <v>0</v>
      </c>
    </row>
    <row r="143" spans="1:13" ht="14.25">
      <c r="A143" s="470">
        <v>16</v>
      </c>
      <c r="B143" s="175">
        <v>0</v>
      </c>
      <c r="C143" s="176">
        <v>5.9</v>
      </c>
      <c r="D143" s="176">
        <v>8.1999999999999993</v>
      </c>
      <c r="E143" s="176">
        <v>0</v>
      </c>
      <c r="F143" s="176">
        <v>1</v>
      </c>
      <c r="G143" s="176">
        <v>4.8</v>
      </c>
      <c r="H143" s="176">
        <v>6.1</v>
      </c>
      <c r="I143" s="176">
        <v>6.5</v>
      </c>
      <c r="J143" s="176">
        <v>1.4</v>
      </c>
      <c r="K143" s="176">
        <v>7.9</v>
      </c>
      <c r="L143" s="176">
        <v>8.6999999999999993</v>
      </c>
      <c r="M143" s="177">
        <v>2.2000000000000002</v>
      </c>
    </row>
    <row r="144" spans="1:13" ht="14.25">
      <c r="A144" s="470">
        <v>17</v>
      </c>
      <c r="B144" s="175">
        <v>0.1</v>
      </c>
      <c r="C144" s="176">
        <v>2.6</v>
      </c>
      <c r="D144" s="176">
        <v>8.6</v>
      </c>
      <c r="E144" s="176">
        <v>0</v>
      </c>
      <c r="F144" s="176">
        <v>1.4</v>
      </c>
      <c r="G144" s="176">
        <v>0.1</v>
      </c>
      <c r="H144" s="176">
        <v>2.6</v>
      </c>
      <c r="I144" s="176">
        <v>5.7</v>
      </c>
      <c r="J144" s="176">
        <v>10.1</v>
      </c>
      <c r="K144" s="176">
        <v>5.3</v>
      </c>
      <c r="L144" s="176">
        <v>0</v>
      </c>
      <c r="M144" s="177">
        <v>5.4</v>
      </c>
    </row>
    <row r="145" spans="1:13" ht="14.25">
      <c r="A145" s="470">
        <v>18</v>
      </c>
      <c r="B145" s="175">
        <v>2.2000000000000002</v>
      </c>
      <c r="C145" s="176">
        <v>0</v>
      </c>
      <c r="D145" s="176">
        <v>0</v>
      </c>
      <c r="E145" s="176">
        <v>0.6</v>
      </c>
      <c r="F145" s="176">
        <v>6.4</v>
      </c>
      <c r="G145" s="176">
        <v>7</v>
      </c>
      <c r="H145" s="176">
        <v>2.6</v>
      </c>
      <c r="I145" s="176">
        <v>1.1000000000000001</v>
      </c>
      <c r="J145" s="176">
        <v>7.1</v>
      </c>
      <c r="K145" s="176">
        <v>7.2</v>
      </c>
      <c r="L145" s="176">
        <v>0.1</v>
      </c>
      <c r="M145" s="177">
        <v>0.7</v>
      </c>
    </row>
    <row r="146" spans="1:13" ht="14.25">
      <c r="A146" s="470">
        <v>19</v>
      </c>
      <c r="B146" s="175">
        <v>0</v>
      </c>
      <c r="C146" s="176">
        <v>0</v>
      </c>
      <c r="D146" s="176">
        <v>0</v>
      </c>
      <c r="E146" s="176">
        <v>4.8</v>
      </c>
      <c r="F146" s="176">
        <v>7</v>
      </c>
      <c r="G146" s="176">
        <v>7.8</v>
      </c>
      <c r="H146" s="176">
        <v>2.2000000000000002</v>
      </c>
      <c r="I146" s="176">
        <v>0</v>
      </c>
      <c r="J146" s="176">
        <v>8</v>
      </c>
      <c r="K146" s="176">
        <v>0</v>
      </c>
      <c r="L146" s="176">
        <v>0.7</v>
      </c>
      <c r="M146" s="177">
        <v>0</v>
      </c>
    </row>
    <row r="147" spans="1:13" ht="14.25">
      <c r="A147" s="470">
        <v>20</v>
      </c>
      <c r="B147" s="175">
        <v>0</v>
      </c>
      <c r="C147" s="176">
        <v>0</v>
      </c>
      <c r="D147" s="176">
        <v>0</v>
      </c>
      <c r="E147" s="176">
        <v>6.4</v>
      </c>
      <c r="F147" s="176">
        <v>4.8</v>
      </c>
      <c r="G147" s="176">
        <v>1.5</v>
      </c>
      <c r="H147" s="176">
        <v>1.1000000000000001</v>
      </c>
      <c r="I147" s="176">
        <v>6</v>
      </c>
      <c r="J147" s="176">
        <v>4.4000000000000004</v>
      </c>
      <c r="K147" s="176">
        <v>3.8</v>
      </c>
      <c r="L147" s="176">
        <v>0</v>
      </c>
      <c r="M147" s="177">
        <v>6.4</v>
      </c>
    </row>
    <row r="148" spans="1:13" ht="14.25">
      <c r="A148" s="470">
        <v>21</v>
      </c>
      <c r="B148" s="175">
        <v>0</v>
      </c>
      <c r="C148" s="176">
        <v>0</v>
      </c>
      <c r="D148" s="176">
        <v>2</v>
      </c>
      <c r="E148" s="176">
        <v>0</v>
      </c>
      <c r="F148" s="176">
        <v>10.8</v>
      </c>
      <c r="G148" s="176">
        <v>0</v>
      </c>
      <c r="H148" s="176">
        <v>9.3000000000000007</v>
      </c>
      <c r="I148" s="176">
        <v>10.4</v>
      </c>
      <c r="J148" s="176">
        <v>2.6</v>
      </c>
      <c r="K148" s="176">
        <v>9.1999999999999993</v>
      </c>
      <c r="L148" s="176">
        <v>6.9</v>
      </c>
      <c r="M148" s="177">
        <v>8</v>
      </c>
    </row>
    <row r="149" spans="1:13" ht="14.25">
      <c r="A149" s="470">
        <v>22</v>
      </c>
      <c r="B149" s="175">
        <v>0</v>
      </c>
      <c r="C149" s="176">
        <v>0.1</v>
      </c>
      <c r="D149" s="176">
        <v>0</v>
      </c>
      <c r="E149" s="176">
        <v>5.4</v>
      </c>
      <c r="F149" s="176">
        <v>10.4</v>
      </c>
      <c r="G149" s="176">
        <v>3</v>
      </c>
      <c r="H149" s="176">
        <v>6.1</v>
      </c>
      <c r="I149" s="176">
        <v>0.6</v>
      </c>
      <c r="J149" s="176">
        <v>0.5</v>
      </c>
      <c r="K149" s="176">
        <v>6</v>
      </c>
      <c r="L149" s="176">
        <v>5.2</v>
      </c>
      <c r="M149" s="177">
        <v>6.8</v>
      </c>
    </row>
    <row r="150" spans="1:13" ht="14.25">
      <c r="A150" s="470">
        <v>23</v>
      </c>
      <c r="B150" s="175">
        <v>0</v>
      </c>
      <c r="C150" s="176">
        <v>0</v>
      </c>
      <c r="D150" s="176">
        <v>0</v>
      </c>
      <c r="E150" s="176">
        <v>4.9000000000000004</v>
      </c>
      <c r="F150" s="176">
        <v>2.1</v>
      </c>
      <c r="G150" s="176">
        <v>6.9</v>
      </c>
      <c r="H150" s="176">
        <v>0</v>
      </c>
      <c r="I150" s="176">
        <v>6.3</v>
      </c>
      <c r="J150" s="176">
        <v>0</v>
      </c>
      <c r="K150" s="176">
        <v>4.7</v>
      </c>
      <c r="L150" s="176">
        <v>5.2</v>
      </c>
      <c r="M150" s="177">
        <v>7</v>
      </c>
    </row>
    <row r="151" spans="1:13" ht="14.25">
      <c r="A151" s="470">
        <v>24</v>
      </c>
      <c r="B151" s="175">
        <v>0</v>
      </c>
      <c r="C151" s="176">
        <v>0</v>
      </c>
      <c r="D151" s="176">
        <v>0</v>
      </c>
      <c r="E151" s="176">
        <v>0</v>
      </c>
      <c r="F151" s="176">
        <v>6</v>
      </c>
      <c r="G151" s="176">
        <v>0</v>
      </c>
      <c r="H151" s="176">
        <v>0</v>
      </c>
      <c r="I151" s="176">
        <v>2.1</v>
      </c>
      <c r="J151" s="176">
        <v>0.2</v>
      </c>
      <c r="K151" s="176">
        <v>0.4</v>
      </c>
      <c r="L151" s="176">
        <v>7.7</v>
      </c>
      <c r="M151" s="177">
        <v>7.6</v>
      </c>
    </row>
    <row r="152" spans="1:13" ht="14.25">
      <c r="A152" s="470">
        <v>25</v>
      </c>
      <c r="B152" s="175">
        <v>0</v>
      </c>
      <c r="C152" s="176">
        <v>0</v>
      </c>
      <c r="D152" s="176">
        <v>0</v>
      </c>
      <c r="E152" s="176">
        <v>0</v>
      </c>
      <c r="F152" s="176">
        <v>7.6</v>
      </c>
      <c r="G152" s="176">
        <v>0</v>
      </c>
      <c r="H152" s="176">
        <v>6.2</v>
      </c>
      <c r="I152" s="176">
        <v>8.5</v>
      </c>
      <c r="J152" s="176">
        <v>6</v>
      </c>
      <c r="K152" s="176">
        <v>8.8000000000000007</v>
      </c>
      <c r="L152" s="176">
        <v>3.2</v>
      </c>
      <c r="M152" s="177">
        <v>6.6</v>
      </c>
    </row>
    <row r="153" spans="1:13" ht="14.25">
      <c r="A153" s="470">
        <v>26</v>
      </c>
      <c r="B153" s="175">
        <v>0</v>
      </c>
      <c r="C153" s="176">
        <v>0</v>
      </c>
      <c r="D153" s="176">
        <v>0</v>
      </c>
      <c r="E153" s="176">
        <v>0.4</v>
      </c>
      <c r="F153" s="176">
        <v>8.1</v>
      </c>
      <c r="G153" s="176">
        <v>3</v>
      </c>
      <c r="H153" s="176">
        <v>9.8000000000000007</v>
      </c>
      <c r="I153" s="176">
        <v>10.1</v>
      </c>
      <c r="J153" s="176">
        <v>8</v>
      </c>
      <c r="K153" s="176">
        <v>9</v>
      </c>
      <c r="L153" s="176">
        <v>1.7</v>
      </c>
      <c r="M153" s="177">
        <v>6.6</v>
      </c>
    </row>
    <row r="154" spans="1:13" ht="14.25">
      <c r="A154" s="470">
        <v>27</v>
      </c>
      <c r="B154" s="175">
        <v>0</v>
      </c>
      <c r="C154" s="176">
        <v>0</v>
      </c>
      <c r="D154" s="176">
        <v>0</v>
      </c>
      <c r="E154" s="176">
        <v>1.8</v>
      </c>
      <c r="F154" s="176">
        <v>4</v>
      </c>
      <c r="G154" s="176">
        <v>6.8</v>
      </c>
      <c r="H154" s="176">
        <v>9.1999999999999993</v>
      </c>
      <c r="I154" s="176">
        <v>5.9</v>
      </c>
      <c r="J154" s="176">
        <v>2</v>
      </c>
      <c r="K154" s="176">
        <v>10</v>
      </c>
      <c r="L154" s="176">
        <v>4.5999999999999996</v>
      </c>
      <c r="M154" s="177">
        <v>6.7</v>
      </c>
    </row>
    <row r="155" spans="1:13" ht="14.25">
      <c r="A155" s="470">
        <v>28</v>
      </c>
      <c r="B155" s="175">
        <v>0.2</v>
      </c>
      <c r="C155" s="176">
        <v>0.2</v>
      </c>
      <c r="D155" s="176">
        <v>0</v>
      </c>
      <c r="E155" s="176">
        <v>0.4</v>
      </c>
      <c r="F155" s="176">
        <v>6</v>
      </c>
      <c r="G155" s="176">
        <v>1.7</v>
      </c>
      <c r="H155" s="176">
        <v>6.8</v>
      </c>
      <c r="I155" s="176">
        <v>10.3</v>
      </c>
      <c r="J155" s="176">
        <v>9.3000000000000007</v>
      </c>
      <c r="K155" s="176">
        <v>3.7</v>
      </c>
      <c r="L155" s="176">
        <v>2.1</v>
      </c>
      <c r="M155" s="177">
        <v>6.1</v>
      </c>
    </row>
    <row r="156" spans="1:13" ht="14.25">
      <c r="A156" s="470">
        <v>29</v>
      </c>
      <c r="B156" s="175">
        <v>0</v>
      </c>
      <c r="C156" s="176">
        <v>0</v>
      </c>
      <c r="D156" s="176">
        <v>0</v>
      </c>
      <c r="E156" s="176">
        <v>1.5</v>
      </c>
      <c r="F156" s="176">
        <v>2.5</v>
      </c>
      <c r="G156" s="176">
        <v>0</v>
      </c>
      <c r="H156" s="176">
        <v>1.6</v>
      </c>
      <c r="I156" s="176">
        <v>7.9</v>
      </c>
      <c r="J156" s="176">
        <v>8.9</v>
      </c>
      <c r="K156" s="176">
        <v>4</v>
      </c>
      <c r="L156" s="176">
        <v>4.5</v>
      </c>
      <c r="M156" s="177">
        <v>3.1</v>
      </c>
    </row>
    <row r="157" spans="1:13" ht="14.25">
      <c r="A157" s="470">
        <v>30</v>
      </c>
      <c r="B157" s="175">
        <v>0</v>
      </c>
      <c r="C157" s="176"/>
      <c r="D157" s="176">
        <v>0.3</v>
      </c>
      <c r="E157" s="176">
        <v>4.8</v>
      </c>
      <c r="F157" s="176">
        <v>5.0999999999999996</v>
      </c>
      <c r="G157" s="176">
        <v>0</v>
      </c>
      <c r="H157" s="176">
        <v>0</v>
      </c>
      <c r="I157" s="176">
        <v>0.2</v>
      </c>
      <c r="J157" s="176">
        <v>9.9</v>
      </c>
      <c r="K157" s="176">
        <v>5.7</v>
      </c>
      <c r="L157" s="176">
        <v>0</v>
      </c>
      <c r="M157" s="177">
        <v>3.4</v>
      </c>
    </row>
    <row r="158" spans="1:13" ht="14.25">
      <c r="A158" s="474">
        <v>31</v>
      </c>
      <c r="B158" s="632">
        <v>0</v>
      </c>
      <c r="C158" s="633"/>
      <c r="D158" s="633">
        <v>6.4</v>
      </c>
      <c r="E158" s="633"/>
      <c r="F158" s="633">
        <v>3.3</v>
      </c>
      <c r="G158" s="633"/>
      <c r="H158" s="633">
        <v>1.4</v>
      </c>
      <c r="I158" s="633">
        <v>0.3</v>
      </c>
      <c r="J158" s="633"/>
      <c r="K158" s="633">
        <v>0.4</v>
      </c>
      <c r="L158" s="633"/>
      <c r="M158" s="634">
        <v>5.3</v>
      </c>
    </row>
    <row r="159" spans="1:13" ht="14.25">
      <c r="A159" s="478" t="s">
        <v>22</v>
      </c>
      <c r="B159" s="169">
        <f t="shared" ref="B159:M159" si="12">SUM(B128:B158)</f>
        <v>60.800000000000011</v>
      </c>
      <c r="C159" s="170">
        <f t="shared" si="12"/>
        <v>76.7</v>
      </c>
      <c r="D159" s="170">
        <f t="shared" si="12"/>
        <v>61.7</v>
      </c>
      <c r="E159" s="170">
        <f t="shared" si="12"/>
        <v>33.9</v>
      </c>
      <c r="F159" s="635">
        <f t="shared" si="12"/>
        <v>156.1</v>
      </c>
      <c r="G159" s="170">
        <f t="shared" si="12"/>
        <v>176.70000000000002</v>
      </c>
      <c r="H159" s="170">
        <f t="shared" si="12"/>
        <v>158.99999999999997</v>
      </c>
      <c r="I159" s="170">
        <f t="shared" si="12"/>
        <v>132.79999999999998</v>
      </c>
      <c r="J159" s="170">
        <f t="shared" si="12"/>
        <v>151.1</v>
      </c>
      <c r="K159" s="170">
        <f t="shared" si="12"/>
        <v>175.1</v>
      </c>
      <c r="L159" s="170">
        <f t="shared" si="12"/>
        <v>115.30000000000001</v>
      </c>
      <c r="M159" s="171">
        <f t="shared" si="12"/>
        <v>96.999999999999986</v>
      </c>
    </row>
    <row r="160" spans="1:13" ht="14.25">
      <c r="A160" s="636" t="s">
        <v>23</v>
      </c>
      <c r="B160" s="637">
        <f t="shared" ref="B160:M160" si="13">AVERAGE(B128:B158)</f>
        <v>1.9612903225806455</v>
      </c>
      <c r="C160" s="638">
        <f t="shared" si="13"/>
        <v>2.6448275862068966</v>
      </c>
      <c r="D160" s="638">
        <f t="shared" si="13"/>
        <v>1.9903225806451614</v>
      </c>
      <c r="E160" s="638">
        <f t="shared" si="13"/>
        <v>1.1299999999999999</v>
      </c>
      <c r="F160" s="638">
        <f t="shared" si="13"/>
        <v>5.0354838709677416</v>
      </c>
      <c r="G160" s="638">
        <f t="shared" si="13"/>
        <v>5.8900000000000006</v>
      </c>
      <c r="H160" s="638">
        <f t="shared" si="13"/>
        <v>5.1290322580645151</v>
      </c>
      <c r="I160" s="638">
        <f t="shared" si="13"/>
        <v>4.2838709677419349</v>
      </c>
      <c r="J160" s="638">
        <f t="shared" si="13"/>
        <v>5.0366666666666662</v>
      </c>
      <c r="K160" s="638">
        <f t="shared" si="13"/>
        <v>5.6483870967741936</v>
      </c>
      <c r="L160" s="638">
        <f t="shared" si="13"/>
        <v>3.8433333333333337</v>
      </c>
      <c r="M160" s="639">
        <f t="shared" si="13"/>
        <v>3.1290322580645156</v>
      </c>
    </row>
    <row r="161" spans="1:13" ht="14.25">
      <c r="A161" s="478" t="s">
        <v>24</v>
      </c>
      <c r="B161" s="172">
        <f t="shared" ref="B161:M161" si="14">MAX(B128:B158)</f>
        <v>9.1</v>
      </c>
      <c r="C161" s="173">
        <f t="shared" si="14"/>
        <v>7</v>
      </c>
      <c r="D161" s="173">
        <f t="shared" si="14"/>
        <v>8.6</v>
      </c>
      <c r="E161" s="173">
        <f t="shared" si="14"/>
        <v>6.4</v>
      </c>
      <c r="F161" s="173">
        <f t="shared" si="14"/>
        <v>10.8</v>
      </c>
      <c r="G161" s="173">
        <f t="shared" si="14"/>
        <v>12</v>
      </c>
      <c r="H161" s="173">
        <f t="shared" si="14"/>
        <v>11.3</v>
      </c>
      <c r="I161" s="173">
        <f t="shared" si="14"/>
        <v>11.4</v>
      </c>
      <c r="J161" s="173">
        <f t="shared" si="14"/>
        <v>10.4</v>
      </c>
      <c r="K161" s="173">
        <f t="shared" si="14"/>
        <v>10</v>
      </c>
      <c r="L161" s="173">
        <f t="shared" si="14"/>
        <v>9.4</v>
      </c>
      <c r="M161" s="174">
        <f t="shared" si="14"/>
        <v>8</v>
      </c>
    </row>
    <row r="162" spans="1:13" ht="14.25">
      <c r="A162" s="482" t="s">
        <v>16</v>
      </c>
      <c r="B162" s="640">
        <f t="shared" ref="B162:M162" si="15">MATCH(B161,(B128:B158),0)</f>
        <v>1</v>
      </c>
      <c r="C162" s="641">
        <f t="shared" si="15"/>
        <v>9</v>
      </c>
      <c r="D162" s="641">
        <f t="shared" si="15"/>
        <v>17</v>
      </c>
      <c r="E162" s="641">
        <f t="shared" si="15"/>
        <v>20</v>
      </c>
      <c r="F162" s="641">
        <f t="shared" si="15"/>
        <v>21</v>
      </c>
      <c r="G162" s="641">
        <f t="shared" si="15"/>
        <v>9</v>
      </c>
      <c r="H162" s="641">
        <f t="shared" si="15"/>
        <v>5</v>
      </c>
      <c r="I162" s="641">
        <f t="shared" si="15"/>
        <v>2</v>
      </c>
      <c r="J162" s="641">
        <f t="shared" si="15"/>
        <v>6</v>
      </c>
      <c r="K162" s="641">
        <f t="shared" si="15"/>
        <v>27</v>
      </c>
      <c r="L162" s="641">
        <f t="shared" si="15"/>
        <v>14</v>
      </c>
      <c r="M162" s="642">
        <f t="shared" si="15"/>
        <v>21</v>
      </c>
    </row>
    <row r="163" spans="1:13" ht="14.25">
      <c r="A163" s="488" t="s">
        <v>102</v>
      </c>
      <c r="B163" s="643"/>
      <c r="C163" s="644" t="s">
        <v>103</v>
      </c>
      <c r="D163" s="645"/>
      <c r="E163" s="645"/>
      <c r="F163" s="645"/>
      <c r="G163" s="646">
        <f>MAX(B128:M158)</f>
        <v>12</v>
      </c>
      <c r="H163" s="647" t="s">
        <v>104</v>
      </c>
      <c r="I163" s="645"/>
      <c r="J163" s="648" t="s">
        <v>16</v>
      </c>
      <c r="K163" s="649">
        <f>HLOOKUP(G163,B161:M162,2,FALSE)</f>
        <v>9</v>
      </c>
      <c r="L163" s="650" t="s">
        <v>15</v>
      </c>
      <c r="M163" s="651" t="str">
        <f>MID("I   II  III IV  V   VI  VII VIII IX  X   XI  XII ",(MATCH(G163,B161:M161,0)-1)*4+1,4)</f>
        <v xml:space="preserve">VI  </v>
      </c>
    </row>
    <row r="164" spans="1:13" ht="14.25">
      <c r="A164" s="508" t="s">
        <v>48</v>
      </c>
      <c r="B164" s="652"/>
      <c r="C164" s="653" t="s">
        <v>105</v>
      </c>
      <c r="D164" s="654"/>
      <c r="E164" s="654"/>
      <c r="F164" s="655"/>
      <c r="G164" s="656">
        <f>SUM(B128:M158)</f>
        <v>1396.2000000000003</v>
      </c>
      <c r="H164" s="657" t="s">
        <v>104</v>
      </c>
      <c r="I164" s="654"/>
      <c r="J164" s="654"/>
      <c r="K164" s="654"/>
      <c r="L164" s="654"/>
      <c r="M164" s="658"/>
    </row>
    <row r="165" spans="1:13" ht="15">
      <c r="A165" s="609" t="s">
        <v>97</v>
      </c>
      <c r="B165" s="613"/>
      <c r="C165" s="613"/>
      <c r="D165" s="613"/>
      <c r="E165" s="613"/>
      <c r="F165" s="613"/>
      <c r="G165" s="613"/>
      <c r="H165" s="613"/>
      <c r="I165" s="613"/>
      <c r="J165" s="613"/>
      <c r="K165" s="614" t="s">
        <v>98</v>
      </c>
      <c r="L165" s="615"/>
      <c r="M165" s="616"/>
    </row>
    <row r="166" spans="1:13" ht="15.75">
      <c r="A166" s="609" t="s">
        <v>51</v>
      </c>
      <c r="B166" s="617"/>
      <c r="C166" s="617"/>
      <c r="D166" s="618"/>
      <c r="E166" s="619" t="s">
        <v>99</v>
      </c>
      <c r="F166" s="619"/>
      <c r="G166" s="619"/>
      <c r="H166" s="619"/>
      <c r="I166" s="618"/>
      <c r="J166" s="618"/>
      <c r="K166" s="614" t="s">
        <v>100</v>
      </c>
      <c r="L166" s="620"/>
      <c r="M166" s="621"/>
    </row>
    <row r="167" spans="1:13" ht="15.75">
      <c r="A167" s="622"/>
      <c r="B167" s="623"/>
      <c r="C167" s="624"/>
      <c r="D167" s="625"/>
      <c r="E167" s="147"/>
      <c r="F167" s="148" t="s">
        <v>20</v>
      </c>
      <c r="G167" s="149">
        <f>G126+1</f>
        <v>1997</v>
      </c>
      <c r="H167" s="147"/>
      <c r="I167" s="625"/>
      <c r="J167" s="625"/>
      <c r="K167" s="626" t="s">
        <v>101</v>
      </c>
      <c r="L167" s="620"/>
      <c r="M167" s="621"/>
    </row>
    <row r="168" spans="1:13" ht="14.25">
      <c r="A168" s="661" t="s">
        <v>16</v>
      </c>
      <c r="B168" s="659" t="s">
        <v>2</v>
      </c>
      <c r="C168" s="659" t="s">
        <v>3</v>
      </c>
      <c r="D168" s="659" t="s">
        <v>4</v>
      </c>
      <c r="E168" s="659" t="s">
        <v>5</v>
      </c>
      <c r="F168" s="659" t="s">
        <v>6</v>
      </c>
      <c r="G168" s="659" t="s">
        <v>7</v>
      </c>
      <c r="H168" s="659" t="s">
        <v>8</v>
      </c>
      <c r="I168" s="659" t="s">
        <v>9</v>
      </c>
      <c r="J168" s="659" t="s">
        <v>10</v>
      </c>
      <c r="K168" s="659" t="s">
        <v>11</v>
      </c>
      <c r="L168" s="659" t="s">
        <v>12</v>
      </c>
      <c r="M168" s="660" t="s">
        <v>13</v>
      </c>
    </row>
    <row r="169" spans="1:13" ht="14.25">
      <c r="A169" s="662">
        <v>1</v>
      </c>
      <c r="B169" s="628">
        <v>2.8</v>
      </c>
      <c r="C169" s="629">
        <v>2.5</v>
      </c>
      <c r="D169" s="629">
        <v>1.8</v>
      </c>
      <c r="E169" s="629">
        <v>5.0999999999999996</v>
      </c>
      <c r="F169" s="629">
        <v>10.199999999999999</v>
      </c>
      <c r="G169" s="630">
        <v>9.4</v>
      </c>
      <c r="H169" s="629">
        <v>6</v>
      </c>
      <c r="I169" s="629">
        <v>8.9</v>
      </c>
      <c r="J169" s="629">
        <v>0.2</v>
      </c>
      <c r="K169" s="629">
        <v>0</v>
      </c>
      <c r="L169" s="629">
        <v>10</v>
      </c>
      <c r="M169" s="631">
        <v>0</v>
      </c>
    </row>
    <row r="170" spans="1:13" ht="14.25">
      <c r="A170" s="663">
        <v>2</v>
      </c>
      <c r="B170" s="175">
        <v>2.5</v>
      </c>
      <c r="C170" s="176">
        <v>0.1</v>
      </c>
      <c r="D170" s="176">
        <v>2</v>
      </c>
      <c r="E170" s="176">
        <v>5</v>
      </c>
      <c r="F170" s="176">
        <v>6.2</v>
      </c>
      <c r="G170" s="176">
        <v>8.5</v>
      </c>
      <c r="H170" s="176">
        <v>9.1</v>
      </c>
      <c r="I170" s="176">
        <v>11.4</v>
      </c>
      <c r="J170" s="176">
        <v>0</v>
      </c>
      <c r="K170" s="176">
        <v>6.9</v>
      </c>
      <c r="L170" s="176">
        <v>8.6</v>
      </c>
      <c r="M170" s="177">
        <v>0.3</v>
      </c>
    </row>
    <row r="171" spans="1:13" ht="14.25">
      <c r="A171" s="663">
        <v>3</v>
      </c>
      <c r="B171" s="175">
        <v>6.6</v>
      </c>
      <c r="C171" s="176">
        <v>0</v>
      </c>
      <c r="D171" s="176">
        <v>2.2999999999999998</v>
      </c>
      <c r="E171" s="176">
        <v>1.2</v>
      </c>
      <c r="F171" s="176">
        <v>6.1</v>
      </c>
      <c r="G171" s="176">
        <v>10.1</v>
      </c>
      <c r="H171" s="176">
        <v>2.5</v>
      </c>
      <c r="I171" s="176">
        <v>4.4000000000000004</v>
      </c>
      <c r="J171" s="176">
        <v>0.6</v>
      </c>
      <c r="K171" s="176">
        <v>6.7</v>
      </c>
      <c r="L171" s="176">
        <v>2.4</v>
      </c>
      <c r="M171" s="177">
        <v>0.3</v>
      </c>
    </row>
    <row r="172" spans="1:13" ht="14.25">
      <c r="A172" s="663">
        <v>4</v>
      </c>
      <c r="B172" s="175">
        <v>3</v>
      </c>
      <c r="C172" s="176">
        <v>0</v>
      </c>
      <c r="D172" s="176">
        <v>0</v>
      </c>
      <c r="E172" s="176">
        <v>2.8</v>
      </c>
      <c r="F172" s="176">
        <v>0.3</v>
      </c>
      <c r="G172" s="176">
        <v>6</v>
      </c>
      <c r="H172" s="176">
        <v>1.7</v>
      </c>
      <c r="I172" s="176">
        <v>4.8</v>
      </c>
      <c r="J172" s="176">
        <v>2.1</v>
      </c>
      <c r="K172" s="176">
        <v>4.2</v>
      </c>
      <c r="L172" s="176">
        <v>8.3000000000000007</v>
      </c>
      <c r="M172" s="177">
        <v>0</v>
      </c>
    </row>
    <row r="173" spans="1:13" ht="14.25">
      <c r="A173" s="663">
        <v>5</v>
      </c>
      <c r="B173" s="175">
        <v>0</v>
      </c>
      <c r="C173" s="176">
        <v>0</v>
      </c>
      <c r="D173" s="176">
        <v>3.9</v>
      </c>
      <c r="E173" s="176">
        <v>0</v>
      </c>
      <c r="F173" s="176">
        <v>8.4</v>
      </c>
      <c r="G173" s="176">
        <v>6.9</v>
      </c>
      <c r="H173" s="176">
        <v>0</v>
      </c>
      <c r="I173" s="176">
        <v>7.1</v>
      </c>
      <c r="J173" s="176">
        <v>5.6</v>
      </c>
      <c r="K173" s="176">
        <v>0</v>
      </c>
      <c r="L173" s="176">
        <v>7.5</v>
      </c>
      <c r="M173" s="177">
        <v>5</v>
      </c>
    </row>
    <row r="174" spans="1:13" ht="14.25">
      <c r="A174" s="663">
        <v>6</v>
      </c>
      <c r="B174" s="175">
        <v>0</v>
      </c>
      <c r="C174" s="176">
        <v>0</v>
      </c>
      <c r="D174" s="176">
        <v>0</v>
      </c>
      <c r="E174" s="176">
        <v>0</v>
      </c>
      <c r="F174" s="176">
        <v>1.7</v>
      </c>
      <c r="G174" s="176">
        <v>10.199999999999999</v>
      </c>
      <c r="H174" s="176">
        <v>0</v>
      </c>
      <c r="I174" s="176">
        <v>10.4</v>
      </c>
      <c r="J174" s="176">
        <v>0</v>
      </c>
      <c r="K174" s="176">
        <v>0.4</v>
      </c>
      <c r="L174" s="176">
        <v>2.6</v>
      </c>
      <c r="M174" s="177">
        <v>0.7</v>
      </c>
    </row>
    <row r="175" spans="1:13" ht="14.25">
      <c r="A175" s="663">
        <v>7</v>
      </c>
      <c r="B175" s="175">
        <v>0</v>
      </c>
      <c r="C175" s="176">
        <v>0</v>
      </c>
      <c r="D175" s="176">
        <v>0</v>
      </c>
      <c r="E175" s="176">
        <v>4.7</v>
      </c>
      <c r="F175" s="176">
        <v>0.5</v>
      </c>
      <c r="G175" s="176">
        <v>11</v>
      </c>
      <c r="H175" s="176">
        <v>2.2000000000000002</v>
      </c>
      <c r="I175" s="176">
        <v>9.9</v>
      </c>
      <c r="J175" s="176">
        <v>8.1999999999999993</v>
      </c>
      <c r="K175" s="176">
        <v>4.3</v>
      </c>
      <c r="L175" s="176">
        <v>3.8</v>
      </c>
      <c r="M175" s="177">
        <v>2.6</v>
      </c>
    </row>
    <row r="176" spans="1:13" ht="14.25">
      <c r="A176" s="663">
        <v>8</v>
      </c>
      <c r="B176" s="175">
        <v>0</v>
      </c>
      <c r="C176" s="176">
        <v>0</v>
      </c>
      <c r="D176" s="176">
        <v>2.7</v>
      </c>
      <c r="E176" s="176">
        <v>0.2</v>
      </c>
      <c r="F176" s="176">
        <v>1.4</v>
      </c>
      <c r="G176" s="176">
        <v>11.4</v>
      </c>
      <c r="H176" s="176">
        <v>0</v>
      </c>
      <c r="I176" s="176">
        <v>0</v>
      </c>
      <c r="J176" s="176">
        <v>0.1</v>
      </c>
      <c r="K176" s="176">
        <v>6</v>
      </c>
      <c r="L176" s="176">
        <v>0.3</v>
      </c>
      <c r="M176" s="177">
        <v>0.2</v>
      </c>
    </row>
    <row r="177" spans="1:13" ht="14.25">
      <c r="A177" s="663">
        <v>9</v>
      </c>
      <c r="B177" s="175">
        <v>0</v>
      </c>
      <c r="C177" s="176">
        <v>0</v>
      </c>
      <c r="D177" s="176">
        <v>0.1</v>
      </c>
      <c r="E177" s="176">
        <v>4.9000000000000004</v>
      </c>
      <c r="F177" s="176">
        <v>3.3</v>
      </c>
      <c r="G177" s="176">
        <v>11.1</v>
      </c>
      <c r="H177" s="176">
        <v>0.1</v>
      </c>
      <c r="I177" s="176">
        <v>0</v>
      </c>
      <c r="J177" s="176">
        <v>1.1000000000000001</v>
      </c>
      <c r="K177" s="176">
        <v>9.9</v>
      </c>
      <c r="L177" s="176">
        <v>3.1</v>
      </c>
      <c r="M177" s="177">
        <v>2.1</v>
      </c>
    </row>
    <row r="178" spans="1:13" ht="14.25">
      <c r="A178" s="663">
        <v>10</v>
      </c>
      <c r="B178" s="175">
        <v>8.5</v>
      </c>
      <c r="C178" s="176">
        <v>0</v>
      </c>
      <c r="D178" s="176">
        <v>2.8</v>
      </c>
      <c r="E178" s="176">
        <v>3</v>
      </c>
      <c r="F178" s="176">
        <v>9.6999999999999993</v>
      </c>
      <c r="G178" s="176">
        <v>1</v>
      </c>
      <c r="H178" s="176">
        <v>4.5999999999999996</v>
      </c>
      <c r="I178" s="176">
        <v>0</v>
      </c>
      <c r="J178" s="176">
        <v>4.2</v>
      </c>
      <c r="K178" s="176">
        <v>8.1999999999999993</v>
      </c>
      <c r="L178" s="176">
        <v>0</v>
      </c>
      <c r="M178" s="177">
        <v>5.4</v>
      </c>
    </row>
    <row r="179" spans="1:13" ht="14.25">
      <c r="A179" s="663">
        <v>11</v>
      </c>
      <c r="B179" s="175">
        <v>5.6</v>
      </c>
      <c r="C179" s="176">
        <v>1</v>
      </c>
      <c r="D179" s="176">
        <v>0</v>
      </c>
      <c r="E179" s="176">
        <v>1.6</v>
      </c>
      <c r="F179" s="176">
        <v>9.6999999999999993</v>
      </c>
      <c r="G179" s="176">
        <v>4</v>
      </c>
      <c r="H179" s="176">
        <v>2</v>
      </c>
      <c r="I179" s="176">
        <v>8.8000000000000007</v>
      </c>
      <c r="J179" s="176">
        <v>1</v>
      </c>
      <c r="K179" s="176">
        <v>9</v>
      </c>
      <c r="L179" s="176">
        <v>7.3</v>
      </c>
      <c r="M179" s="177">
        <v>0.8</v>
      </c>
    </row>
    <row r="180" spans="1:13" ht="14.25">
      <c r="A180" s="663">
        <v>12</v>
      </c>
      <c r="B180" s="175">
        <v>8.9</v>
      </c>
      <c r="C180" s="176">
        <v>0</v>
      </c>
      <c r="D180" s="176">
        <v>0</v>
      </c>
      <c r="E180" s="176">
        <v>2.6</v>
      </c>
      <c r="F180" s="176">
        <v>9.6999999999999993</v>
      </c>
      <c r="G180" s="176">
        <v>5.6</v>
      </c>
      <c r="H180" s="176">
        <v>3.1</v>
      </c>
      <c r="I180" s="176">
        <v>9.6</v>
      </c>
      <c r="J180" s="176">
        <v>5.3</v>
      </c>
      <c r="K180" s="176">
        <v>8.6</v>
      </c>
      <c r="L180" s="176">
        <v>2.8</v>
      </c>
      <c r="M180" s="177">
        <v>0</v>
      </c>
    </row>
    <row r="181" spans="1:13" ht="14.25">
      <c r="A181" s="663">
        <v>13</v>
      </c>
      <c r="B181" s="175">
        <v>0.9</v>
      </c>
      <c r="C181" s="176">
        <v>0</v>
      </c>
      <c r="D181" s="176">
        <v>0</v>
      </c>
      <c r="E181" s="176">
        <v>3.7</v>
      </c>
      <c r="F181" s="176">
        <v>9</v>
      </c>
      <c r="G181" s="176">
        <v>9.9</v>
      </c>
      <c r="H181" s="176">
        <v>4.2</v>
      </c>
      <c r="I181" s="176">
        <v>4.2</v>
      </c>
      <c r="J181" s="176">
        <v>1</v>
      </c>
      <c r="K181" s="176">
        <v>4.0999999999999996</v>
      </c>
      <c r="L181" s="176">
        <v>5.6</v>
      </c>
      <c r="M181" s="177">
        <v>0</v>
      </c>
    </row>
    <row r="182" spans="1:13" ht="14.25">
      <c r="A182" s="663">
        <v>14</v>
      </c>
      <c r="B182" s="175">
        <v>0</v>
      </c>
      <c r="C182" s="176">
        <v>0</v>
      </c>
      <c r="D182" s="176">
        <v>1</v>
      </c>
      <c r="E182" s="176">
        <v>2.2999999999999998</v>
      </c>
      <c r="F182" s="176">
        <v>8.9</v>
      </c>
      <c r="G182" s="176">
        <v>2.9</v>
      </c>
      <c r="H182" s="176">
        <v>4.0999999999999996</v>
      </c>
      <c r="I182" s="176">
        <v>1.8</v>
      </c>
      <c r="J182" s="176">
        <v>7.7</v>
      </c>
      <c r="K182" s="176">
        <v>2.1</v>
      </c>
      <c r="L182" s="176">
        <v>7.2</v>
      </c>
      <c r="M182" s="177">
        <v>0</v>
      </c>
    </row>
    <row r="183" spans="1:13" ht="14.25">
      <c r="A183" s="663">
        <v>15</v>
      </c>
      <c r="B183" s="175">
        <v>0.9</v>
      </c>
      <c r="C183" s="176">
        <v>0</v>
      </c>
      <c r="D183" s="176">
        <v>0.7</v>
      </c>
      <c r="E183" s="176">
        <v>4</v>
      </c>
      <c r="F183" s="176">
        <v>7.5</v>
      </c>
      <c r="G183" s="176">
        <v>0</v>
      </c>
      <c r="H183" s="176">
        <v>4.7</v>
      </c>
      <c r="I183" s="176">
        <v>0.8</v>
      </c>
      <c r="J183" s="176">
        <v>9.1999999999999993</v>
      </c>
      <c r="K183" s="176">
        <v>6.2</v>
      </c>
      <c r="L183" s="176">
        <v>6.9</v>
      </c>
      <c r="M183" s="177">
        <v>0</v>
      </c>
    </row>
    <row r="184" spans="1:13" ht="14.25">
      <c r="A184" s="663">
        <v>16</v>
      </c>
      <c r="B184" s="175">
        <v>3.5</v>
      </c>
      <c r="C184" s="176">
        <v>0.7</v>
      </c>
      <c r="D184" s="176">
        <v>0</v>
      </c>
      <c r="E184" s="176">
        <v>4</v>
      </c>
      <c r="F184" s="176">
        <v>3.8</v>
      </c>
      <c r="G184" s="176">
        <v>3.7</v>
      </c>
      <c r="H184" s="176">
        <v>3.7</v>
      </c>
      <c r="I184" s="176">
        <v>0</v>
      </c>
      <c r="J184" s="176">
        <v>3.5</v>
      </c>
      <c r="K184" s="176">
        <v>7.7</v>
      </c>
      <c r="L184" s="176">
        <v>6.6</v>
      </c>
      <c r="M184" s="177">
        <v>1.7</v>
      </c>
    </row>
    <row r="185" spans="1:13" ht="14.25">
      <c r="A185" s="663">
        <v>17</v>
      </c>
      <c r="B185" s="175">
        <v>1.8</v>
      </c>
      <c r="C185" s="176">
        <v>0</v>
      </c>
      <c r="D185" s="176">
        <v>0</v>
      </c>
      <c r="E185" s="176">
        <v>7.7</v>
      </c>
      <c r="F185" s="176">
        <v>5.3</v>
      </c>
      <c r="G185" s="176">
        <v>5.7</v>
      </c>
      <c r="H185" s="176">
        <v>1</v>
      </c>
      <c r="I185" s="176">
        <v>0.5</v>
      </c>
      <c r="J185" s="176">
        <v>5</v>
      </c>
      <c r="K185" s="176">
        <v>7.1</v>
      </c>
      <c r="L185" s="176">
        <v>3</v>
      </c>
      <c r="M185" s="177">
        <v>1.4</v>
      </c>
    </row>
    <row r="186" spans="1:13" ht="14.25">
      <c r="A186" s="663">
        <v>18</v>
      </c>
      <c r="B186" s="175">
        <v>4.5</v>
      </c>
      <c r="C186" s="176">
        <v>0</v>
      </c>
      <c r="D186" s="176">
        <v>0</v>
      </c>
      <c r="E186" s="176">
        <v>5.2</v>
      </c>
      <c r="F186" s="176">
        <v>8.1999999999999993</v>
      </c>
      <c r="G186" s="176">
        <v>5.0999999999999996</v>
      </c>
      <c r="H186" s="176">
        <v>4.7</v>
      </c>
      <c r="I186" s="176">
        <v>10.199999999999999</v>
      </c>
      <c r="J186" s="176">
        <v>6.5</v>
      </c>
      <c r="K186" s="176" t="s">
        <v>106</v>
      </c>
      <c r="L186" s="176">
        <v>0</v>
      </c>
      <c r="M186" s="177">
        <v>1.5</v>
      </c>
    </row>
    <row r="187" spans="1:13" ht="14.25">
      <c r="A187" s="663">
        <v>19</v>
      </c>
      <c r="B187" s="175">
        <v>0</v>
      </c>
      <c r="C187" s="176">
        <v>0</v>
      </c>
      <c r="D187" s="176">
        <v>0</v>
      </c>
      <c r="E187" s="176">
        <v>8</v>
      </c>
      <c r="F187" s="176">
        <v>9.9</v>
      </c>
      <c r="G187" s="176">
        <v>5.0999999999999996</v>
      </c>
      <c r="H187" s="176">
        <v>5.7</v>
      </c>
      <c r="I187" s="176">
        <v>10</v>
      </c>
      <c r="J187" s="176">
        <v>7.5</v>
      </c>
      <c r="K187" s="176">
        <v>7.8</v>
      </c>
      <c r="L187" s="176">
        <v>0</v>
      </c>
      <c r="M187" s="177">
        <v>4</v>
      </c>
    </row>
    <row r="188" spans="1:13" ht="14.25">
      <c r="A188" s="663">
        <v>20</v>
      </c>
      <c r="B188" s="175">
        <v>0</v>
      </c>
      <c r="C188" s="176">
        <v>1.4</v>
      </c>
      <c r="D188" s="176">
        <v>0</v>
      </c>
      <c r="E188" s="176">
        <v>6.5</v>
      </c>
      <c r="F188" s="176">
        <v>3.4</v>
      </c>
      <c r="G188" s="176">
        <v>4.9000000000000004</v>
      </c>
      <c r="H188" s="176">
        <v>0</v>
      </c>
      <c r="I188" s="176">
        <v>10</v>
      </c>
      <c r="J188" s="176">
        <v>1.5</v>
      </c>
      <c r="K188" s="176">
        <v>8.3000000000000007</v>
      </c>
      <c r="L188" s="176">
        <v>3.4</v>
      </c>
      <c r="M188" s="177">
        <v>4.9000000000000004</v>
      </c>
    </row>
    <row r="189" spans="1:13" ht="14.25">
      <c r="A189" s="663">
        <v>21</v>
      </c>
      <c r="B189" s="175">
        <v>0</v>
      </c>
      <c r="C189" s="176">
        <v>0.8</v>
      </c>
      <c r="D189" s="176">
        <v>0</v>
      </c>
      <c r="E189" s="176">
        <v>7.9</v>
      </c>
      <c r="F189" s="176">
        <v>6.6</v>
      </c>
      <c r="G189" s="176">
        <v>3</v>
      </c>
      <c r="H189" s="176">
        <v>0.5</v>
      </c>
      <c r="I189" s="176">
        <v>8.6999999999999993</v>
      </c>
      <c r="J189" s="176">
        <v>0</v>
      </c>
      <c r="K189" s="176">
        <v>7.2</v>
      </c>
      <c r="L189" s="176">
        <v>2.2000000000000002</v>
      </c>
      <c r="M189" s="177">
        <v>4.8</v>
      </c>
    </row>
    <row r="190" spans="1:13" ht="14.25">
      <c r="A190" s="663">
        <v>22</v>
      </c>
      <c r="B190" s="175">
        <v>0.5</v>
      </c>
      <c r="C190" s="176">
        <v>0</v>
      </c>
      <c r="D190" s="176">
        <v>0</v>
      </c>
      <c r="E190" s="176">
        <v>3</v>
      </c>
      <c r="F190" s="176">
        <v>0.4</v>
      </c>
      <c r="G190" s="176">
        <v>0</v>
      </c>
      <c r="H190" s="176">
        <v>0</v>
      </c>
      <c r="I190" s="176">
        <v>3.7</v>
      </c>
      <c r="J190" s="176">
        <v>9.9</v>
      </c>
      <c r="K190" s="176">
        <v>6.8</v>
      </c>
      <c r="L190" s="176">
        <v>0.1</v>
      </c>
      <c r="M190" s="177">
        <v>0</v>
      </c>
    </row>
    <row r="191" spans="1:13" ht="14.25">
      <c r="A191" s="663">
        <v>23</v>
      </c>
      <c r="B191" s="175">
        <v>7.6</v>
      </c>
      <c r="C191" s="176">
        <v>0</v>
      </c>
      <c r="D191" s="176">
        <v>0</v>
      </c>
      <c r="E191" s="176">
        <v>4</v>
      </c>
      <c r="F191" s="176">
        <v>6</v>
      </c>
      <c r="G191" s="176">
        <v>3.5</v>
      </c>
      <c r="H191" s="176">
        <v>1.2</v>
      </c>
      <c r="I191" s="176">
        <v>0</v>
      </c>
      <c r="J191" s="176">
        <v>0.8</v>
      </c>
      <c r="K191" s="176">
        <v>7.4</v>
      </c>
      <c r="L191" s="176">
        <v>5.2</v>
      </c>
      <c r="M191" s="177">
        <v>0.1</v>
      </c>
    </row>
    <row r="192" spans="1:13" ht="14.25">
      <c r="A192" s="663">
        <v>24</v>
      </c>
      <c r="B192" s="175">
        <v>0.3</v>
      </c>
      <c r="C192" s="176">
        <v>0</v>
      </c>
      <c r="D192" s="176">
        <v>0</v>
      </c>
      <c r="E192" s="176">
        <v>0.1</v>
      </c>
      <c r="F192" s="176">
        <v>8.6</v>
      </c>
      <c r="G192" s="176">
        <v>2.6</v>
      </c>
      <c r="H192" s="176">
        <v>0.4</v>
      </c>
      <c r="I192" s="176">
        <v>0.6</v>
      </c>
      <c r="J192" s="176">
        <v>3.6</v>
      </c>
      <c r="K192" s="176">
        <v>4.8</v>
      </c>
      <c r="L192" s="176">
        <v>9.9</v>
      </c>
      <c r="M192" s="177">
        <v>0</v>
      </c>
    </row>
    <row r="193" spans="1:13" ht="14.25">
      <c r="A193" s="663">
        <v>25</v>
      </c>
      <c r="B193" s="175">
        <v>0</v>
      </c>
      <c r="C193" s="176">
        <v>3.3</v>
      </c>
      <c r="D193" s="176">
        <v>0</v>
      </c>
      <c r="E193" s="176">
        <v>0</v>
      </c>
      <c r="F193" s="176">
        <v>10.6</v>
      </c>
      <c r="G193" s="176">
        <v>2.4</v>
      </c>
      <c r="H193" s="176">
        <v>0.9</v>
      </c>
      <c r="I193" s="176">
        <v>7.9</v>
      </c>
      <c r="J193" s="176">
        <v>0</v>
      </c>
      <c r="K193" s="176">
        <v>8.5</v>
      </c>
      <c r="L193" s="176">
        <v>9.6999999999999993</v>
      </c>
      <c r="M193" s="177">
        <v>0</v>
      </c>
    </row>
    <row r="194" spans="1:13" ht="14.25">
      <c r="A194" s="663">
        <v>26</v>
      </c>
      <c r="B194" s="175">
        <v>0</v>
      </c>
      <c r="C194" s="176">
        <v>3.3</v>
      </c>
      <c r="D194" s="176">
        <v>0.7</v>
      </c>
      <c r="E194" s="176">
        <v>2.5</v>
      </c>
      <c r="F194" s="176">
        <v>9.5</v>
      </c>
      <c r="G194" s="176">
        <v>9.8000000000000007</v>
      </c>
      <c r="H194" s="176">
        <v>1.3</v>
      </c>
      <c r="I194" s="176">
        <v>5.8</v>
      </c>
      <c r="J194" s="176">
        <v>0</v>
      </c>
      <c r="K194" s="176">
        <v>0.3</v>
      </c>
      <c r="L194" s="176">
        <v>8.6</v>
      </c>
      <c r="M194" s="177">
        <v>0</v>
      </c>
    </row>
    <row r="195" spans="1:13" ht="14.25">
      <c r="A195" s="663">
        <v>27</v>
      </c>
      <c r="B195" s="175">
        <v>0</v>
      </c>
      <c r="C195" s="176">
        <v>2.2000000000000002</v>
      </c>
      <c r="D195" s="176">
        <v>0</v>
      </c>
      <c r="E195" s="176">
        <v>6.6</v>
      </c>
      <c r="F195" s="176">
        <v>4.8</v>
      </c>
      <c r="G195" s="176">
        <v>8.6999999999999993</v>
      </c>
      <c r="H195" s="176">
        <v>1.1000000000000001</v>
      </c>
      <c r="I195" s="176">
        <v>3.5</v>
      </c>
      <c r="J195" s="176">
        <v>0</v>
      </c>
      <c r="K195" s="176">
        <v>2.6</v>
      </c>
      <c r="L195" s="176">
        <v>9.6</v>
      </c>
      <c r="M195" s="177">
        <v>0</v>
      </c>
    </row>
    <row r="196" spans="1:13" ht="14.25">
      <c r="A196" s="663">
        <v>28</v>
      </c>
      <c r="B196" s="175">
        <v>8</v>
      </c>
      <c r="C196" s="176">
        <v>0</v>
      </c>
      <c r="D196" s="176">
        <v>0.5</v>
      </c>
      <c r="E196" s="176">
        <v>5.7</v>
      </c>
      <c r="F196" s="176">
        <v>0.4</v>
      </c>
      <c r="G196" s="176">
        <v>2.2999999999999998</v>
      </c>
      <c r="H196" s="176">
        <v>1.3</v>
      </c>
      <c r="I196" s="176">
        <v>7.1</v>
      </c>
      <c r="J196" s="176">
        <v>3.6</v>
      </c>
      <c r="K196" s="176">
        <v>4.9000000000000004</v>
      </c>
      <c r="L196" s="176">
        <v>6.7</v>
      </c>
      <c r="M196" s="177">
        <v>2.1</v>
      </c>
    </row>
    <row r="197" spans="1:13" ht="14.25">
      <c r="A197" s="663">
        <v>29</v>
      </c>
      <c r="B197" s="175">
        <v>0.7</v>
      </c>
      <c r="C197" s="176"/>
      <c r="D197" s="176">
        <v>0</v>
      </c>
      <c r="E197" s="176">
        <v>6.5</v>
      </c>
      <c r="F197" s="176">
        <v>7.8</v>
      </c>
      <c r="G197" s="176">
        <v>0.7</v>
      </c>
      <c r="H197" s="176">
        <v>4.5999999999999996</v>
      </c>
      <c r="I197" s="176">
        <v>0.6</v>
      </c>
      <c r="J197" s="176">
        <v>4.5999999999999996</v>
      </c>
      <c r="K197" s="176">
        <v>1.6</v>
      </c>
      <c r="L197" s="176">
        <v>5.9</v>
      </c>
      <c r="M197" s="177">
        <v>3.5</v>
      </c>
    </row>
    <row r="198" spans="1:13" ht="14.25">
      <c r="A198" s="663">
        <v>30</v>
      </c>
      <c r="B198" s="175">
        <v>0</v>
      </c>
      <c r="C198" s="176"/>
      <c r="D198" s="176">
        <v>0.8</v>
      </c>
      <c r="E198" s="176">
        <v>8</v>
      </c>
      <c r="F198" s="176">
        <v>10.7</v>
      </c>
      <c r="G198" s="176">
        <v>0.9</v>
      </c>
      <c r="H198" s="176">
        <v>1.7</v>
      </c>
      <c r="I198" s="176">
        <v>5</v>
      </c>
      <c r="J198" s="176">
        <v>0.1</v>
      </c>
      <c r="K198" s="176">
        <v>6.3</v>
      </c>
      <c r="L198" s="176">
        <v>0</v>
      </c>
      <c r="M198" s="177">
        <v>6.1</v>
      </c>
    </row>
    <row r="199" spans="1:13" ht="14.25">
      <c r="A199" s="664">
        <v>31</v>
      </c>
      <c r="B199" s="632">
        <v>1.3</v>
      </c>
      <c r="C199" s="633"/>
      <c r="D199" s="633">
        <v>0</v>
      </c>
      <c r="E199" s="633"/>
      <c r="F199" s="633">
        <v>9.6999999999999993</v>
      </c>
      <c r="G199" s="633"/>
      <c r="H199" s="633">
        <v>4.9000000000000004</v>
      </c>
      <c r="I199" s="633">
        <v>2.2999999999999998</v>
      </c>
      <c r="J199" s="633"/>
      <c r="K199" s="633">
        <v>8.6999999999999993</v>
      </c>
      <c r="L199" s="633"/>
      <c r="M199" s="634">
        <v>7.6</v>
      </c>
    </row>
    <row r="200" spans="1:13" ht="14.25">
      <c r="A200" s="665" t="s">
        <v>22</v>
      </c>
      <c r="B200" s="169">
        <f t="shared" ref="B200:M200" si="16">SUM(B169:B199)</f>
        <v>67.899999999999991</v>
      </c>
      <c r="C200" s="170">
        <f t="shared" si="16"/>
        <v>15.299999999999997</v>
      </c>
      <c r="D200" s="170">
        <f t="shared" si="16"/>
        <v>19.299999999999997</v>
      </c>
      <c r="E200" s="170">
        <f t="shared" si="16"/>
        <v>116.8</v>
      </c>
      <c r="F200" s="170">
        <f t="shared" si="16"/>
        <v>198.3</v>
      </c>
      <c r="G200" s="170">
        <f t="shared" si="16"/>
        <v>166.4</v>
      </c>
      <c r="H200" s="170">
        <f t="shared" si="16"/>
        <v>77.300000000000011</v>
      </c>
      <c r="I200" s="170">
        <f t="shared" si="16"/>
        <v>158</v>
      </c>
      <c r="J200" s="170">
        <f t="shared" si="16"/>
        <v>92.899999999999977</v>
      </c>
      <c r="K200" s="170">
        <f t="shared" si="16"/>
        <v>166.6</v>
      </c>
      <c r="L200" s="170">
        <f t="shared" si="16"/>
        <v>147.29999999999998</v>
      </c>
      <c r="M200" s="171">
        <f t="shared" si="16"/>
        <v>55.1</v>
      </c>
    </row>
    <row r="201" spans="1:13" ht="14.25">
      <c r="A201" s="666" t="s">
        <v>23</v>
      </c>
      <c r="B201" s="637">
        <f t="shared" ref="B201:M201" si="17">AVERAGE(B169:B199)</f>
        <v>2.1903225806451609</v>
      </c>
      <c r="C201" s="638">
        <f t="shared" si="17"/>
        <v>0.54642857142857137</v>
      </c>
      <c r="D201" s="638">
        <f t="shared" si="17"/>
        <v>0.62258064516129019</v>
      </c>
      <c r="E201" s="638">
        <f t="shared" si="17"/>
        <v>3.8933333333333331</v>
      </c>
      <c r="F201" s="638">
        <f t="shared" si="17"/>
        <v>6.3967741935483877</v>
      </c>
      <c r="G201" s="638">
        <f t="shared" si="17"/>
        <v>5.5466666666666669</v>
      </c>
      <c r="H201" s="638">
        <f t="shared" si="17"/>
        <v>2.4935483870967747</v>
      </c>
      <c r="I201" s="638">
        <f t="shared" si="17"/>
        <v>5.096774193548387</v>
      </c>
      <c r="J201" s="638">
        <f t="shared" si="17"/>
        <v>3.0966666666666658</v>
      </c>
      <c r="K201" s="638">
        <f t="shared" si="17"/>
        <v>5.5533333333333328</v>
      </c>
      <c r="L201" s="638">
        <f t="shared" si="17"/>
        <v>4.9099999999999993</v>
      </c>
      <c r="M201" s="639">
        <f t="shared" si="17"/>
        <v>1.7774193548387098</v>
      </c>
    </row>
    <row r="202" spans="1:13" ht="14.25">
      <c r="A202" s="665" t="s">
        <v>24</v>
      </c>
      <c r="B202" s="172">
        <f t="shared" ref="B202:M202" si="18">MAX(B169:B199)</f>
        <v>8.9</v>
      </c>
      <c r="C202" s="173">
        <f t="shared" si="18"/>
        <v>3.3</v>
      </c>
      <c r="D202" s="173">
        <f t="shared" si="18"/>
        <v>3.9</v>
      </c>
      <c r="E202" s="173">
        <f t="shared" si="18"/>
        <v>8</v>
      </c>
      <c r="F202" s="173">
        <f t="shared" si="18"/>
        <v>10.7</v>
      </c>
      <c r="G202" s="173">
        <f t="shared" si="18"/>
        <v>11.4</v>
      </c>
      <c r="H202" s="173">
        <f t="shared" si="18"/>
        <v>9.1</v>
      </c>
      <c r="I202" s="173">
        <f t="shared" si="18"/>
        <v>11.4</v>
      </c>
      <c r="J202" s="173">
        <f t="shared" si="18"/>
        <v>9.9</v>
      </c>
      <c r="K202" s="173">
        <f t="shared" si="18"/>
        <v>9.9</v>
      </c>
      <c r="L202" s="173">
        <f t="shared" si="18"/>
        <v>10</v>
      </c>
      <c r="M202" s="174">
        <f t="shared" si="18"/>
        <v>7.6</v>
      </c>
    </row>
    <row r="203" spans="1:13" ht="14.25">
      <c r="A203" s="667" t="s">
        <v>16</v>
      </c>
      <c r="B203" s="640">
        <f t="shared" ref="B203:M203" si="19">MATCH(B202,(B169:B199),0)</f>
        <v>12</v>
      </c>
      <c r="C203" s="641">
        <f t="shared" si="19"/>
        <v>25</v>
      </c>
      <c r="D203" s="641">
        <f t="shared" si="19"/>
        <v>5</v>
      </c>
      <c r="E203" s="641">
        <f t="shared" si="19"/>
        <v>19</v>
      </c>
      <c r="F203" s="641">
        <f t="shared" si="19"/>
        <v>30</v>
      </c>
      <c r="G203" s="641">
        <f t="shared" si="19"/>
        <v>8</v>
      </c>
      <c r="H203" s="641">
        <f t="shared" si="19"/>
        <v>2</v>
      </c>
      <c r="I203" s="641">
        <f t="shared" si="19"/>
        <v>2</v>
      </c>
      <c r="J203" s="641">
        <f t="shared" si="19"/>
        <v>22</v>
      </c>
      <c r="K203" s="641">
        <f t="shared" si="19"/>
        <v>9</v>
      </c>
      <c r="L203" s="641">
        <f t="shared" si="19"/>
        <v>1</v>
      </c>
      <c r="M203" s="642">
        <f t="shared" si="19"/>
        <v>31</v>
      </c>
    </row>
    <row r="204" spans="1:13" ht="14.25">
      <c r="A204" s="668" t="s">
        <v>107</v>
      </c>
      <c r="B204" s="643"/>
      <c r="C204" s="644" t="s">
        <v>103</v>
      </c>
      <c r="D204" s="645"/>
      <c r="E204" s="645"/>
      <c r="F204" s="645"/>
      <c r="G204" s="646">
        <f>MAX(B169:M199)</f>
        <v>11.4</v>
      </c>
      <c r="H204" s="647" t="s">
        <v>85</v>
      </c>
      <c r="I204" s="645"/>
      <c r="J204" s="648" t="s">
        <v>16</v>
      </c>
      <c r="K204" s="649">
        <f>HLOOKUP(G204,B202:M203,2,FALSE)</f>
        <v>8</v>
      </c>
      <c r="L204" s="650" t="s">
        <v>15</v>
      </c>
      <c r="M204" s="651" t="str">
        <f>MID("I   II  III IV  V   VI  VII VIII IX  X   XI  XII ",(MATCH(G204,B202:M202,0)-1)*4+1,4)</f>
        <v xml:space="preserve">VI  </v>
      </c>
    </row>
    <row r="205" spans="1:13" ht="14.25">
      <c r="A205" s="669" t="s">
        <v>48</v>
      </c>
      <c r="B205" s="652"/>
      <c r="C205" s="653" t="s">
        <v>105</v>
      </c>
      <c r="D205" s="654"/>
      <c r="E205" s="654"/>
      <c r="F205" s="655"/>
      <c r="G205" s="656">
        <f>SUM(B169:M199)</f>
        <v>1281.1999999999996</v>
      </c>
      <c r="H205" s="657" t="s">
        <v>85</v>
      </c>
      <c r="I205" s="654"/>
      <c r="J205" s="654"/>
      <c r="K205" s="654"/>
      <c r="L205" s="654"/>
      <c r="M205" s="658"/>
    </row>
    <row r="206" spans="1:13" ht="15">
      <c r="A206" s="609" t="s">
        <v>97</v>
      </c>
      <c r="B206" s="613"/>
      <c r="C206" s="613"/>
      <c r="D206" s="613"/>
      <c r="E206" s="613"/>
      <c r="F206" s="613"/>
      <c r="G206" s="613"/>
      <c r="H206" s="613"/>
      <c r="I206" s="613"/>
      <c r="J206" s="613"/>
      <c r="K206" s="614" t="s">
        <v>98</v>
      </c>
      <c r="L206" s="615"/>
      <c r="M206" s="616"/>
    </row>
    <row r="207" spans="1:13" ht="15.75">
      <c r="A207" s="609" t="s">
        <v>51</v>
      </c>
      <c r="B207" s="617"/>
      <c r="C207" s="617"/>
      <c r="D207" s="618"/>
      <c r="E207" s="619" t="s">
        <v>99</v>
      </c>
      <c r="F207" s="619"/>
      <c r="G207" s="619"/>
      <c r="H207" s="619"/>
      <c r="I207" s="618"/>
      <c r="J207" s="618"/>
      <c r="K207" s="614" t="s">
        <v>100</v>
      </c>
      <c r="L207" s="620"/>
      <c r="M207" s="621"/>
    </row>
    <row r="208" spans="1:13" ht="15.75">
      <c r="A208" s="670"/>
      <c r="B208" s="623"/>
      <c r="C208" s="624"/>
      <c r="D208" s="625"/>
      <c r="E208" s="147"/>
      <c r="F208" s="148" t="s">
        <v>20</v>
      </c>
      <c r="G208" s="671">
        <v>1998</v>
      </c>
      <c r="H208" s="147"/>
      <c r="I208" s="625"/>
      <c r="J208" s="625"/>
      <c r="K208" s="672" t="s">
        <v>101</v>
      </c>
      <c r="L208" s="620"/>
      <c r="M208" s="621"/>
    </row>
    <row r="209" spans="1:13" ht="14.25">
      <c r="A209" s="661" t="s">
        <v>16</v>
      </c>
      <c r="B209" s="659" t="s">
        <v>2</v>
      </c>
      <c r="C209" s="659" t="s">
        <v>3</v>
      </c>
      <c r="D209" s="659" t="s">
        <v>4</v>
      </c>
      <c r="E209" s="659" t="s">
        <v>5</v>
      </c>
      <c r="F209" s="659" t="s">
        <v>6</v>
      </c>
      <c r="G209" s="659" t="s">
        <v>7</v>
      </c>
      <c r="H209" s="659" t="s">
        <v>8</v>
      </c>
      <c r="I209" s="659" t="s">
        <v>9</v>
      </c>
      <c r="J209" s="659" t="s">
        <v>10</v>
      </c>
      <c r="K209" s="659" t="s">
        <v>11</v>
      </c>
      <c r="L209" s="659" t="s">
        <v>12</v>
      </c>
      <c r="M209" s="660" t="s">
        <v>13</v>
      </c>
    </row>
    <row r="210" spans="1:13" ht="14.25">
      <c r="A210" s="662">
        <v>1</v>
      </c>
      <c r="B210" s="628">
        <v>4.5999999999999996</v>
      </c>
      <c r="C210" s="629">
        <v>0</v>
      </c>
      <c r="D210" s="629">
        <v>0</v>
      </c>
      <c r="E210" s="629">
        <v>3.8</v>
      </c>
      <c r="F210" s="629">
        <v>6.1</v>
      </c>
      <c r="G210" s="630">
        <v>9.6999999999999993</v>
      </c>
      <c r="H210" s="629">
        <v>2.9</v>
      </c>
      <c r="I210" s="629">
        <v>8.6</v>
      </c>
      <c r="J210" s="629">
        <v>9.9</v>
      </c>
      <c r="K210" s="629">
        <v>9.1</v>
      </c>
      <c r="L210" s="629">
        <v>2.2999999999999998</v>
      </c>
      <c r="M210" s="631">
        <v>5.4</v>
      </c>
    </row>
    <row r="211" spans="1:13" ht="14.25">
      <c r="A211" s="663">
        <v>2</v>
      </c>
      <c r="B211" s="175">
        <v>2.1</v>
      </c>
      <c r="C211" s="176">
        <v>0</v>
      </c>
      <c r="D211" s="176">
        <v>0</v>
      </c>
      <c r="E211" s="176">
        <v>0</v>
      </c>
      <c r="F211" s="176">
        <v>4.5999999999999996</v>
      </c>
      <c r="G211" s="176">
        <v>9.8000000000000007</v>
      </c>
      <c r="H211" s="176">
        <v>5</v>
      </c>
      <c r="I211" s="176">
        <v>10.3</v>
      </c>
      <c r="J211" s="176">
        <v>6</v>
      </c>
      <c r="K211" s="176">
        <v>9.3000000000000007</v>
      </c>
      <c r="L211" s="176">
        <v>0</v>
      </c>
      <c r="M211" s="177">
        <v>5.3</v>
      </c>
    </row>
    <row r="212" spans="1:13" ht="14.25">
      <c r="A212" s="663">
        <v>3</v>
      </c>
      <c r="B212" s="175">
        <v>7.3</v>
      </c>
      <c r="C212" s="176">
        <v>0.2</v>
      </c>
      <c r="D212" s="176">
        <v>0</v>
      </c>
      <c r="E212" s="176">
        <v>3.5</v>
      </c>
      <c r="F212" s="176">
        <v>3.2</v>
      </c>
      <c r="G212" s="176">
        <v>8.8000000000000007</v>
      </c>
      <c r="H212" s="176">
        <v>0.5</v>
      </c>
      <c r="I212" s="176">
        <v>3.9</v>
      </c>
      <c r="J212" s="176">
        <v>9.9</v>
      </c>
      <c r="K212" s="176">
        <v>7.2</v>
      </c>
      <c r="L212" s="176">
        <v>5.2</v>
      </c>
      <c r="M212" s="177">
        <v>0</v>
      </c>
    </row>
    <row r="213" spans="1:13" ht="14.25">
      <c r="A213" s="663">
        <v>4</v>
      </c>
      <c r="B213" s="175">
        <v>0</v>
      </c>
      <c r="C213" s="176">
        <v>0</v>
      </c>
      <c r="D213" s="176">
        <v>0</v>
      </c>
      <c r="E213" s="176">
        <v>2.4</v>
      </c>
      <c r="F213" s="176">
        <v>2.9</v>
      </c>
      <c r="G213" s="176">
        <v>9.6</v>
      </c>
      <c r="H213" s="176">
        <v>0</v>
      </c>
      <c r="I213" s="176">
        <v>6.5</v>
      </c>
      <c r="J213" s="176">
        <v>8.1</v>
      </c>
      <c r="K213" s="176">
        <v>6.9</v>
      </c>
      <c r="L213" s="176">
        <v>1.5</v>
      </c>
      <c r="M213" s="177">
        <v>1.8</v>
      </c>
    </row>
    <row r="214" spans="1:13" ht="14.25">
      <c r="A214" s="663">
        <v>5</v>
      </c>
      <c r="B214" s="175">
        <v>0</v>
      </c>
      <c r="C214" s="176">
        <v>0</v>
      </c>
      <c r="D214" s="176">
        <v>1.1000000000000001</v>
      </c>
      <c r="E214" s="176">
        <v>7.4</v>
      </c>
      <c r="F214" s="176">
        <v>4.5999999999999996</v>
      </c>
      <c r="G214" s="176">
        <v>5.2</v>
      </c>
      <c r="H214" s="176">
        <v>2.8</v>
      </c>
      <c r="I214" s="176">
        <v>9.3000000000000007</v>
      </c>
      <c r="J214" s="176">
        <v>0</v>
      </c>
      <c r="K214" s="176">
        <v>0</v>
      </c>
      <c r="L214" s="176">
        <v>10.1</v>
      </c>
      <c r="M214" s="177">
        <v>0</v>
      </c>
    </row>
    <row r="215" spans="1:13" ht="14.25">
      <c r="A215" s="663">
        <v>6</v>
      </c>
      <c r="B215" s="175">
        <v>0</v>
      </c>
      <c r="C215" s="176">
        <v>0</v>
      </c>
      <c r="D215" s="176">
        <v>2</v>
      </c>
      <c r="E215" s="176">
        <v>3.1</v>
      </c>
      <c r="F215" s="176">
        <v>8.8000000000000007</v>
      </c>
      <c r="G215" s="176">
        <v>2.5</v>
      </c>
      <c r="H215" s="176">
        <v>9.6</v>
      </c>
      <c r="I215" s="176">
        <v>9.4</v>
      </c>
      <c r="J215" s="176">
        <v>1</v>
      </c>
      <c r="K215" s="176">
        <v>0</v>
      </c>
      <c r="L215" s="176">
        <v>10</v>
      </c>
      <c r="M215" s="177">
        <v>0</v>
      </c>
    </row>
    <row r="216" spans="1:13" ht="14.25">
      <c r="A216" s="663">
        <v>7</v>
      </c>
      <c r="B216" s="175">
        <v>6.5</v>
      </c>
      <c r="C216" s="176">
        <v>0.3</v>
      </c>
      <c r="D216" s="176">
        <v>6.3</v>
      </c>
      <c r="E216" s="176">
        <v>5.0999999999999996</v>
      </c>
      <c r="F216" s="176">
        <v>10.6</v>
      </c>
      <c r="G216" s="176">
        <v>2.6</v>
      </c>
      <c r="H216" s="176">
        <v>1.7</v>
      </c>
      <c r="I216" s="176">
        <v>5.3</v>
      </c>
      <c r="J216" s="176">
        <v>4.7</v>
      </c>
      <c r="K216" s="176">
        <v>0</v>
      </c>
      <c r="L216" s="176">
        <v>9.6999999999999993</v>
      </c>
      <c r="M216" s="177">
        <v>0</v>
      </c>
    </row>
    <row r="217" spans="1:13" ht="14.25">
      <c r="A217" s="663">
        <v>8</v>
      </c>
      <c r="B217" s="175">
        <v>6.4</v>
      </c>
      <c r="C217" s="176">
        <v>0</v>
      </c>
      <c r="D217" s="176">
        <v>6.3</v>
      </c>
      <c r="E217" s="176">
        <v>7.2</v>
      </c>
      <c r="F217" s="176">
        <v>8.6999999999999993</v>
      </c>
      <c r="G217" s="176">
        <v>7.7</v>
      </c>
      <c r="H217" s="176">
        <v>3.3</v>
      </c>
      <c r="I217" s="176">
        <v>1.3</v>
      </c>
      <c r="J217" s="176">
        <v>3</v>
      </c>
      <c r="K217" s="176">
        <v>4</v>
      </c>
      <c r="L217" s="176">
        <v>8.6999999999999993</v>
      </c>
      <c r="M217" s="177">
        <v>2.4</v>
      </c>
    </row>
    <row r="218" spans="1:13" ht="14.25">
      <c r="A218" s="663">
        <v>9</v>
      </c>
      <c r="B218" s="175">
        <v>9.1</v>
      </c>
      <c r="C218" s="176">
        <v>0</v>
      </c>
      <c r="D218" s="176">
        <v>0</v>
      </c>
      <c r="E218" s="176">
        <v>6.5</v>
      </c>
      <c r="F218" s="176">
        <v>7.3</v>
      </c>
      <c r="G218" s="176">
        <v>7.3</v>
      </c>
      <c r="H218" s="176">
        <v>0</v>
      </c>
      <c r="I218" s="176">
        <v>4.0999999999999996</v>
      </c>
      <c r="J218" s="176">
        <v>3.6</v>
      </c>
      <c r="K218" s="176">
        <v>1.8</v>
      </c>
      <c r="L218" s="176">
        <v>8.6999999999999993</v>
      </c>
      <c r="M218" s="177">
        <v>0.4</v>
      </c>
    </row>
    <row r="219" spans="1:13" ht="14.25">
      <c r="A219" s="663">
        <v>10</v>
      </c>
      <c r="B219" s="175">
        <v>7.1</v>
      </c>
      <c r="C219" s="176">
        <v>0</v>
      </c>
      <c r="D219" s="176">
        <v>0</v>
      </c>
      <c r="E219" s="176">
        <v>0.7</v>
      </c>
      <c r="F219" s="176">
        <v>5</v>
      </c>
      <c r="G219" s="176">
        <v>4.0999999999999996</v>
      </c>
      <c r="H219" s="176">
        <v>1.8</v>
      </c>
      <c r="I219" s="176">
        <v>8.3000000000000007</v>
      </c>
      <c r="J219" s="176">
        <v>6.8</v>
      </c>
      <c r="K219" s="176">
        <v>6.4</v>
      </c>
      <c r="L219" s="176">
        <v>8.6</v>
      </c>
      <c r="M219" s="177">
        <v>0.9</v>
      </c>
    </row>
    <row r="220" spans="1:13" ht="14.25">
      <c r="A220" s="663">
        <v>11</v>
      </c>
      <c r="B220" s="175">
        <v>4.5</v>
      </c>
      <c r="C220" s="176">
        <v>0.5</v>
      </c>
      <c r="D220" s="176">
        <v>1</v>
      </c>
      <c r="E220" s="176">
        <v>3.2</v>
      </c>
      <c r="F220" s="176">
        <v>2.5</v>
      </c>
      <c r="G220" s="176">
        <v>5.7</v>
      </c>
      <c r="H220" s="176">
        <v>7</v>
      </c>
      <c r="I220" s="176">
        <v>8</v>
      </c>
      <c r="J220" s="176">
        <v>10.199999999999999</v>
      </c>
      <c r="K220" s="176">
        <v>7.2</v>
      </c>
      <c r="L220" s="176">
        <v>6.7</v>
      </c>
      <c r="M220" s="177">
        <v>1.7</v>
      </c>
    </row>
    <row r="221" spans="1:13" ht="14.25">
      <c r="A221" s="663">
        <v>12</v>
      </c>
      <c r="B221" s="175">
        <v>0</v>
      </c>
      <c r="C221" s="176">
        <v>4</v>
      </c>
      <c r="D221" s="176">
        <v>0</v>
      </c>
      <c r="E221" s="176">
        <v>6.8</v>
      </c>
      <c r="F221" s="176">
        <v>6.8</v>
      </c>
      <c r="G221" s="176">
        <v>11.8</v>
      </c>
      <c r="H221" s="176">
        <v>9.3000000000000007</v>
      </c>
      <c r="I221" s="176">
        <v>2</v>
      </c>
      <c r="J221" s="176">
        <v>9.1</v>
      </c>
      <c r="K221" s="176">
        <v>3.4</v>
      </c>
      <c r="L221" s="176">
        <v>8.1</v>
      </c>
      <c r="M221" s="177">
        <v>8.8000000000000007</v>
      </c>
    </row>
    <row r="222" spans="1:13" ht="14.25">
      <c r="A222" s="663">
        <v>13</v>
      </c>
      <c r="B222" s="175">
        <v>2.1</v>
      </c>
      <c r="C222" s="176">
        <v>5.0999999999999996</v>
      </c>
      <c r="D222" s="176">
        <v>0</v>
      </c>
      <c r="E222" s="176">
        <v>0.1</v>
      </c>
      <c r="F222" s="176">
        <v>4.7</v>
      </c>
      <c r="G222" s="176">
        <v>11.5</v>
      </c>
      <c r="H222" s="176">
        <v>1</v>
      </c>
      <c r="I222" s="176">
        <v>1</v>
      </c>
      <c r="J222" s="176">
        <v>0</v>
      </c>
      <c r="K222" s="176">
        <v>4.3</v>
      </c>
      <c r="L222" s="176">
        <v>8.1</v>
      </c>
      <c r="M222" s="177">
        <v>6.5</v>
      </c>
    </row>
    <row r="223" spans="1:13" ht="14.25">
      <c r="A223" s="663">
        <v>14</v>
      </c>
      <c r="B223" s="175">
        <v>8.1</v>
      </c>
      <c r="C223" s="176">
        <v>4.2</v>
      </c>
      <c r="D223" s="176">
        <v>0</v>
      </c>
      <c r="E223" s="176">
        <v>0</v>
      </c>
      <c r="F223" s="176">
        <v>10.5</v>
      </c>
      <c r="G223" s="176">
        <v>11.3</v>
      </c>
      <c r="H223" s="176">
        <v>9.1</v>
      </c>
      <c r="I223" s="176">
        <v>9.9</v>
      </c>
      <c r="J223" s="176">
        <v>0</v>
      </c>
      <c r="K223" s="176">
        <v>9.8000000000000007</v>
      </c>
      <c r="L223" s="176">
        <v>6.9</v>
      </c>
      <c r="M223" s="177">
        <v>0</v>
      </c>
    </row>
    <row r="224" spans="1:13" ht="14.25">
      <c r="A224" s="663">
        <v>15</v>
      </c>
      <c r="B224" s="175">
        <v>6.3</v>
      </c>
      <c r="C224" s="176">
        <v>4.7</v>
      </c>
      <c r="D224" s="176">
        <v>0</v>
      </c>
      <c r="E224" s="176">
        <v>0</v>
      </c>
      <c r="F224" s="176">
        <v>5.7</v>
      </c>
      <c r="G224" s="176">
        <v>11.3</v>
      </c>
      <c r="H224" s="176">
        <v>10.8</v>
      </c>
      <c r="I224" s="176">
        <v>9.6</v>
      </c>
      <c r="J224" s="176">
        <v>0</v>
      </c>
      <c r="K224" s="176">
        <v>7.3</v>
      </c>
      <c r="L224" s="176">
        <v>0.1</v>
      </c>
      <c r="M224" s="177">
        <v>0</v>
      </c>
    </row>
    <row r="225" spans="1:13" ht="14.25">
      <c r="A225" s="663">
        <v>16</v>
      </c>
      <c r="B225" s="175">
        <v>0.9</v>
      </c>
      <c r="C225" s="176">
        <v>7.1</v>
      </c>
      <c r="D225" s="176">
        <v>0</v>
      </c>
      <c r="E225" s="176">
        <v>9.3000000000000007</v>
      </c>
      <c r="F225" s="176">
        <v>6.3</v>
      </c>
      <c r="G225" s="176">
        <v>7.6</v>
      </c>
      <c r="H225" s="176">
        <v>10.7</v>
      </c>
      <c r="I225" s="176">
        <v>9.3000000000000007</v>
      </c>
      <c r="J225" s="176">
        <v>7</v>
      </c>
      <c r="K225" s="176">
        <v>8.5</v>
      </c>
      <c r="L225" s="176">
        <v>4.7</v>
      </c>
      <c r="M225" s="177">
        <v>0</v>
      </c>
    </row>
    <row r="226" spans="1:13" ht="14.25">
      <c r="A226" s="663">
        <v>17</v>
      </c>
      <c r="B226" s="175">
        <v>4.9000000000000004</v>
      </c>
      <c r="C226" s="176">
        <v>6.2</v>
      </c>
      <c r="D226" s="176">
        <v>0</v>
      </c>
      <c r="E226" s="176">
        <v>1</v>
      </c>
      <c r="F226" s="176">
        <v>8.5</v>
      </c>
      <c r="G226" s="176">
        <v>0</v>
      </c>
      <c r="H226" s="176">
        <v>11.6</v>
      </c>
      <c r="I226" s="176">
        <v>9.4</v>
      </c>
      <c r="J226" s="176">
        <v>6.8</v>
      </c>
      <c r="K226" s="176">
        <v>1.2</v>
      </c>
      <c r="L226" s="176">
        <v>3.9</v>
      </c>
      <c r="M226" s="177">
        <v>0.3</v>
      </c>
    </row>
    <row r="227" spans="1:13" ht="14.25">
      <c r="A227" s="663">
        <v>18</v>
      </c>
      <c r="B227" s="175">
        <v>0</v>
      </c>
      <c r="C227" s="176">
        <v>8</v>
      </c>
      <c r="D227" s="176">
        <v>0</v>
      </c>
      <c r="E227" s="176">
        <v>0.3</v>
      </c>
      <c r="F227" s="176">
        <v>1.1000000000000001</v>
      </c>
      <c r="G227" s="176">
        <v>1.1000000000000001</v>
      </c>
      <c r="H227" s="176">
        <v>11.5</v>
      </c>
      <c r="I227" s="176">
        <v>4.8</v>
      </c>
      <c r="J227" s="176">
        <v>9.3000000000000007</v>
      </c>
      <c r="K227" s="176">
        <v>4.0999999999999996</v>
      </c>
      <c r="L227" s="176">
        <v>2.2999999999999998</v>
      </c>
      <c r="M227" s="177">
        <v>2.6</v>
      </c>
    </row>
    <row r="228" spans="1:13" ht="14.25">
      <c r="A228" s="663">
        <v>19</v>
      </c>
      <c r="B228" s="175">
        <v>0</v>
      </c>
      <c r="C228" s="176">
        <v>5.8</v>
      </c>
      <c r="D228" s="176">
        <v>0</v>
      </c>
      <c r="E228" s="176">
        <v>5.2</v>
      </c>
      <c r="F228" s="176">
        <v>2.1</v>
      </c>
      <c r="G228" s="176">
        <v>2.8</v>
      </c>
      <c r="H228" s="176">
        <v>11.5</v>
      </c>
      <c r="I228" s="176">
        <v>5.9</v>
      </c>
      <c r="J228" s="176">
        <v>2.1</v>
      </c>
      <c r="K228" s="176">
        <v>1.8</v>
      </c>
      <c r="L228" s="176">
        <v>0</v>
      </c>
      <c r="M228" s="177">
        <v>5.5</v>
      </c>
    </row>
    <row r="229" spans="1:13" ht="14.25">
      <c r="A229" s="663">
        <v>20</v>
      </c>
      <c r="B229" s="175">
        <v>0</v>
      </c>
      <c r="C229" s="176">
        <v>4.5</v>
      </c>
      <c r="D229" s="176">
        <v>0</v>
      </c>
      <c r="E229" s="176">
        <v>1.1000000000000001</v>
      </c>
      <c r="F229" s="176">
        <v>1.9</v>
      </c>
      <c r="G229" s="176">
        <v>0</v>
      </c>
      <c r="H229" s="176">
        <v>10.9</v>
      </c>
      <c r="I229" s="176">
        <v>2.6</v>
      </c>
      <c r="J229" s="176">
        <v>7.3</v>
      </c>
      <c r="K229" s="176">
        <v>5.0999999999999996</v>
      </c>
      <c r="L229" s="176">
        <v>7.9</v>
      </c>
      <c r="M229" s="177">
        <v>7.6</v>
      </c>
    </row>
    <row r="230" spans="1:13" ht="14.25">
      <c r="A230" s="663">
        <v>21</v>
      </c>
      <c r="B230" s="175">
        <v>0</v>
      </c>
      <c r="C230" s="176">
        <v>2.1</v>
      </c>
      <c r="D230" s="176">
        <v>0</v>
      </c>
      <c r="E230" s="176">
        <v>3.1</v>
      </c>
      <c r="F230" s="176">
        <v>5.5</v>
      </c>
      <c r="G230" s="176">
        <v>1.3</v>
      </c>
      <c r="H230" s="176">
        <v>10.7</v>
      </c>
      <c r="I230" s="176">
        <v>9</v>
      </c>
      <c r="J230" s="176">
        <v>7.9</v>
      </c>
      <c r="K230" s="176">
        <v>8.1999999999999993</v>
      </c>
      <c r="L230" s="176">
        <v>0</v>
      </c>
      <c r="M230" s="177">
        <v>8.6</v>
      </c>
    </row>
    <row r="231" spans="1:13" ht="14.25">
      <c r="A231" s="663">
        <v>22</v>
      </c>
      <c r="B231" s="175">
        <v>0</v>
      </c>
      <c r="C231" s="176">
        <v>0</v>
      </c>
      <c r="D231" s="176">
        <v>0</v>
      </c>
      <c r="E231" s="176">
        <v>10.1</v>
      </c>
      <c r="F231" s="176">
        <v>7.3</v>
      </c>
      <c r="G231" s="176">
        <v>0</v>
      </c>
      <c r="H231" s="176">
        <v>6.6</v>
      </c>
      <c r="I231" s="176">
        <v>7.5</v>
      </c>
      <c r="J231" s="176">
        <v>4.0999999999999996</v>
      </c>
      <c r="K231" s="176">
        <v>9.5</v>
      </c>
      <c r="L231" s="176">
        <v>5.0999999999999996</v>
      </c>
      <c r="M231" s="177">
        <v>6.8</v>
      </c>
    </row>
    <row r="232" spans="1:13" ht="14.25">
      <c r="A232" s="663">
        <v>23</v>
      </c>
      <c r="B232" s="175">
        <v>0</v>
      </c>
      <c r="C232" s="176">
        <v>0</v>
      </c>
      <c r="D232" s="176">
        <v>0</v>
      </c>
      <c r="E232" s="176">
        <v>9.6</v>
      </c>
      <c r="F232" s="176">
        <v>8.6999999999999993</v>
      </c>
      <c r="G232" s="176">
        <v>0.9</v>
      </c>
      <c r="H232" s="176">
        <v>5.6</v>
      </c>
      <c r="I232" s="176">
        <v>0.2</v>
      </c>
      <c r="J232" s="176">
        <v>6.1</v>
      </c>
      <c r="K232" s="176">
        <v>9.8000000000000007</v>
      </c>
      <c r="L232" s="176">
        <v>8.3000000000000007</v>
      </c>
      <c r="M232" s="177">
        <v>7.4</v>
      </c>
    </row>
    <row r="233" spans="1:13" ht="14.25">
      <c r="A233" s="663">
        <v>24</v>
      </c>
      <c r="B233" s="175">
        <v>0</v>
      </c>
      <c r="C233" s="176">
        <v>0</v>
      </c>
      <c r="D233" s="176">
        <v>0</v>
      </c>
      <c r="E233" s="176">
        <v>10.4</v>
      </c>
      <c r="F233" s="176">
        <v>0</v>
      </c>
      <c r="G233" s="176">
        <v>0</v>
      </c>
      <c r="H233" s="176">
        <v>0</v>
      </c>
      <c r="I233" s="176">
        <v>8</v>
      </c>
      <c r="J233" s="176">
        <v>5.3</v>
      </c>
      <c r="K233" s="176">
        <v>10.3</v>
      </c>
      <c r="L233" s="176">
        <v>9.6</v>
      </c>
      <c r="M233" s="177">
        <v>6.4</v>
      </c>
    </row>
    <row r="234" spans="1:13" ht="14.25">
      <c r="A234" s="663">
        <v>25</v>
      </c>
      <c r="B234" s="175">
        <v>0</v>
      </c>
      <c r="C234" s="176">
        <v>0</v>
      </c>
      <c r="D234" s="176">
        <v>0</v>
      </c>
      <c r="E234" s="176">
        <v>1.2</v>
      </c>
      <c r="F234" s="176">
        <v>9</v>
      </c>
      <c r="G234" s="176">
        <v>0</v>
      </c>
      <c r="H234" s="176">
        <v>0</v>
      </c>
      <c r="I234" s="176">
        <v>10.4</v>
      </c>
      <c r="J234" s="176">
        <v>5.5</v>
      </c>
      <c r="K234" s="176">
        <v>9.6999999999999993</v>
      </c>
      <c r="L234" s="176">
        <v>6.9</v>
      </c>
      <c r="M234" s="177">
        <v>1.3</v>
      </c>
    </row>
    <row r="235" spans="1:13" ht="14.25">
      <c r="A235" s="663">
        <v>26</v>
      </c>
      <c r="B235" s="175">
        <v>0</v>
      </c>
      <c r="C235" s="176">
        <v>0</v>
      </c>
      <c r="D235" s="176">
        <v>0</v>
      </c>
      <c r="E235" s="176">
        <v>4.8</v>
      </c>
      <c r="F235" s="176">
        <v>10.8</v>
      </c>
      <c r="G235" s="176">
        <v>1.4</v>
      </c>
      <c r="H235" s="176">
        <v>6.6</v>
      </c>
      <c r="I235" s="176">
        <v>9.6999999999999993</v>
      </c>
      <c r="J235" s="176">
        <v>7.7</v>
      </c>
      <c r="K235" s="176">
        <v>10.199999999999999</v>
      </c>
      <c r="L235" s="176">
        <v>0</v>
      </c>
      <c r="M235" s="177">
        <v>0</v>
      </c>
    </row>
    <row r="236" spans="1:13" ht="14.25">
      <c r="A236" s="663">
        <v>27</v>
      </c>
      <c r="B236" s="175">
        <v>0</v>
      </c>
      <c r="C236" s="176">
        <v>0</v>
      </c>
      <c r="D236" s="176">
        <v>0</v>
      </c>
      <c r="E236" s="176">
        <v>0.6</v>
      </c>
      <c r="F236" s="176">
        <v>7.1</v>
      </c>
      <c r="G236" s="176">
        <v>1.7</v>
      </c>
      <c r="H236" s="176">
        <v>5.5</v>
      </c>
      <c r="I236" s="176">
        <v>10.6</v>
      </c>
      <c r="J236" s="176">
        <v>1.6</v>
      </c>
      <c r="K236" s="176">
        <v>10</v>
      </c>
      <c r="L236" s="176">
        <v>0</v>
      </c>
      <c r="M236" s="177">
        <v>0.3</v>
      </c>
    </row>
    <row r="237" spans="1:13" ht="14.25">
      <c r="A237" s="663">
        <v>28</v>
      </c>
      <c r="B237" s="175">
        <v>0</v>
      </c>
      <c r="C237" s="176">
        <v>0</v>
      </c>
      <c r="D237" s="176">
        <v>1.4</v>
      </c>
      <c r="E237" s="176">
        <v>1.4</v>
      </c>
      <c r="F237" s="176">
        <v>5.0999999999999996</v>
      </c>
      <c r="G237" s="176">
        <v>0.3</v>
      </c>
      <c r="H237" s="176">
        <v>5.9</v>
      </c>
      <c r="I237" s="176">
        <v>8.5</v>
      </c>
      <c r="J237" s="176">
        <v>9.6</v>
      </c>
      <c r="K237" s="176">
        <v>9.3000000000000007</v>
      </c>
      <c r="L237" s="176">
        <v>0.2</v>
      </c>
      <c r="M237" s="177">
        <v>2.9</v>
      </c>
    </row>
    <row r="238" spans="1:13" ht="14.25">
      <c r="A238" s="663">
        <v>29</v>
      </c>
      <c r="B238" s="175">
        <v>0.8</v>
      </c>
      <c r="C238" s="176"/>
      <c r="D238" s="176">
        <v>0.7</v>
      </c>
      <c r="E238" s="176">
        <v>2</v>
      </c>
      <c r="F238" s="176">
        <v>5.5</v>
      </c>
      <c r="G238" s="176">
        <v>0.2</v>
      </c>
      <c r="H238" s="176">
        <v>10.5</v>
      </c>
      <c r="I238" s="176">
        <v>0</v>
      </c>
      <c r="J238" s="176">
        <v>9.6999999999999993</v>
      </c>
      <c r="K238" s="176">
        <v>5.6</v>
      </c>
      <c r="L238" s="176">
        <v>4.0999999999999996</v>
      </c>
      <c r="M238" s="177">
        <v>4.7</v>
      </c>
    </row>
    <row r="239" spans="1:13" ht="14.25">
      <c r="A239" s="663">
        <v>30</v>
      </c>
      <c r="B239" s="175">
        <v>6.4</v>
      </c>
      <c r="C239" s="176"/>
      <c r="D239" s="176">
        <v>6.8</v>
      </c>
      <c r="E239" s="176">
        <v>4.8</v>
      </c>
      <c r="F239" s="176">
        <v>1</v>
      </c>
      <c r="G239" s="176">
        <v>9.1</v>
      </c>
      <c r="H239" s="176">
        <v>8.5</v>
      </c>
      <c r="I239" s="176">
        <v>1</v>
      </c>
      <c r="J239" s="176">
        <v>9.8000000000000007</v>
      </c>
      <c r="K239" s="176">
        <v>2.5</v>
      </c>
      <c r="L239" s="176">
        <v>5.7</v>
      </c>
      <c r="M239" s="177">
        <v>0</v>
      </c>
    </row>
    <row r="240" spans="1:13" ht="14.25">
      <c r="A240" s="664">
        <v>31</v>
      </c>
      <c r="B240" s="632">
        <v>0.3</v>
      </c>
      <c r="C240" s="633"/>
      <c r="D240" s="633">
        <v>5.3</v>
      </c>
      <c r="E240" s="633"/>
      <c r="F240" s="633">
        <v>7</v>
      </c>
      <c r="G240" s="633"/>
      <c r="H240" s="633">
        <v>9.8000000000000007</v>
      </c>
      <c r="I240" s="633">
        <v>6.8</v>
      </c>
      <c r="J240" s="633"/>
      <c r="K240" s="633">
        <v>6.2</v>
      </c>
      <c r="L240" s="633"/>
      <c r="M240" s="634">
        <v>1.5</v>
      </c>
    </row>
    <row r="241" spans="1:13" ht="14.25">
      <c r="A241" s="665" t="s">
        <v>22</v>
      </c>
      <c r="B241" s="169">
        <f t="shared" ref="B241:M241" si="20">SUM(B210:B240)</f>
        <v>77.40000000000002</v>
      </c>
      <c r="C241" s="170">
        <f t="shared" si="20"/>
        <v>52.7</v>
      </c>
      <c r="D241" s="170">
        <f t="shared" si="20"/>
        <v>30.9</v>
      </c>
      <c r="E241" s="170">
        <f t="shared" si="20"/>
        <v>114.69999999999999</v>
      </c>
      <c r="F241" s="170">
        <f t="shared" si="20"/>
        <v>178.89999999999998</v>
      </c>
      <c r="G241" s="170">
        <f t="shared" si="20"/>
        <v>145.29999999999998</v>
      </c>
      <c r="H241" s="170">
        <f t="shared" si="20"/>
        <v>190.7</v>
      </c>
      <c r="I241" s="170">
        <f t="shared" si="20"/>
        <v>201.2</v>
      </c>
      <c r="J241" s="170">
        <f t="shared" si="20"/>
        <v>172.09999999999997</v>
      </c>
      <c r="K241" s="170">
        <f t="shared" si="20"/>
        <v>188.69999999999996</v>
      </c>
      <c r="L241" s="170">
        <f t="shared" si="20"/>
        <v>153.39999999999998</v>
      </c>
      <c r="M241" s="171">
        <f t="shared" si="20"/>
        <v>89.100000000000023</v>
      </c>
    </row>
    <row r="242" spans="1:13" ht="14.25">
      <c r="A242" s="666" t="s">
        <v>23</v>
      </c>
      <c r="B242" s="637">
        <f t="shared" ref="B242:M242" si="21">AVERAGE(B210:B240)</f>
        <v>2.4967741935483878</v>
      </c>
      <c r="C242" s="638">
        <f t="shared" si="21"/>
        <v>1.8821428571428573</v>
      </c>
      <c r="D242" s="638">
        <f t="shared" si="21"/>
        <v>0.99677419354838703</v>
      </c>
      <c r="E242" s="638">
        <f t="shared" si="21"/>
        <v>3.8233333333333328</v>
      </c>
      <c r="F242" s="638">
        <f t="shared" si="21"/>
        <v>5.7709677419354835</v>
      </c>
      <c r="G242" s="638">
        <f t="shared" si="21"/>
        <v>4.8433333333333328</v>
      </c>
      <c r="H242" s="638">
        <f t="shared" si="21"/>
        <v>6.1516129032258062</v>
      </c>
      <c r="I242" s="638">
        <f t="shared" si="21"/>
        <v>6.4903225806451612</v>
      </c>
      <c r="J242" s="638">
        <f t="shared" si="21"/>
        <v>5.7366666666666655</v>
      </c>
      <c r="K242" s="638">
        <f t="shared" si="21"/>
        <v>6.0870967741935473</v>
      </c>
      <c r="L242" s="638">
        <f t="shared" si="21"/>
        <v>5.1133333333333324</v>
      </c>
      <c r="M242" s="639">
        <f t="shared" si="21"/>
        <v>2.8741935483870975</v>
      </c>
    </row>
    <row r="243" spans="1:13" ht="14.25">
      <c r="A243" s="665" t="s">
        <v>24</v>
      </c>
      <c r="B243" s="172">
        <f t="shared" ref="B243:M243" si="22">MAX(B210:B240)</f>
        <v>9.1</v>
      </c>
      <c r="C243" s="173">
        <f t="shared" si="22"/>
        <v>8</v>
      </c>
      <c r="D243" s="173">
        <f t="shared" si="22"/>
        <v>6.8</v>
      </c>
      <c r="E243" s="173">
        <f t="shared" si="22"/>
        <v>10.4</v>
      </c>
      <c r="F243" s="173">
        <f t="shared" si="22"/>
        <v>10.8</v>
      </c>
      <c r="G243" s="173">
        <f t="shared" si="22"/>
        <v>11.8</v>
      </c>
      <c r="H243" s="173">
        <f t="shared" si="22"/>
        <v>11.6</v>
      </c>
      <c r="I243" s="173">
        <f t="shared" si="22"/>
        <v>10.6</v>
      </c>
      <c r="J243" s="173">
        <f t="shared" si="22"/>
        <v>10.199999999999999</v>
      </c>
      <c r="K243" s="173">
        <f t="shared" si="22"/>
        <v>10.3</v>
      </c>
      <c r="L243" s="173">
        <f t="shared" si="22"/>
        <v>10.1</v>
      </c>
      <c r="M243" s="174">
        <f t="shared" si="22"/>
        <v>8.8000000000000007</v>
      </c>
    </row>
    <row r="244" spans="1:13" ht="14.25">
      <c r="A244" s="667" t="s">
        <v>16</v>
      </c>
      <c r="B244" s="640">
        <f t="shared" ref="B244:M244" si="23">MATCH(B243,(B210:B240),0)</f>
        <v>9</v>
      </c>
      <c r="C244" s="641">
        <f t="shared" si="23"/>
        <v>18</v>
      </c>
      <c r="D244" s="641">
        <f t="shared" si="23"/>
        <v>30</v>
      </c>
      <c r="E244" s="641">
        <f t="shared" si="23"/>
        <v>24</v>
      </c>
      <c r="F244" s="641">
        <f t="shared" si="23"/>
        <v>26</v>
      </c>
      <c r="G244" s="641">
        <f t="shared" si="23"/>
        <v>12</v>
      </c>
      <c r="H244" s="641">
        <f t="shared" si="23"/>
        <v>17</v>
      </c>
      <c r="I244" s="641">
        <f t="shared" si="23"/>
        <v>27</v>
      </c>
      <c r="J244" s="641">
        <f t="shared" si="23"/>
        <v>11</v>
      </c>
      <c r="K244" s="641">
        <f t="shared" si="23"/>
        <v>24</v>
      </c>
      <c r="L244" s="641">
        <f t="shared" si="23"/>
        <v>5</v>
      </c>
      <c r="M244" s="642">
        <f t="shared" si="23"/>
        <v>12</v>
      </c>
    </row>
    <row r="245" spans="1:13" ht="14.25">
      <c r="A245" s="668" t="s">
        <v>107</v>
      </c>
      <c r="B245" s="643"/>
      <c r="C245" s="644" t="s">
        <v>103</v>
      </c>
      <c r="D245" s="645"/>
      <c r="E245" s="645"/>
      <c r="F245" s="645"/>
      <c r="G245" s="646">
        <f>MAX(B210:M240)</f>
        <v>11.8</v>
      </c>
      <c r="H245" s="647" t="s">
        <v>85</v>
      </c>
      <c r="I245" s="645"/>
      <c r="J245" s="648" t="s">
        <v>16</v>
      </c>
      <c r="K245" s="649">
        <f>HLOOKUP(G245,B243:M244,2,FALSE)</f>
        <v>12</v>
      </c>
      <c r="L245" s="650" t="s">
        <v>15</v>
      </c>
      <c r="M245" s="651" t="str">
        <f>MID("I   II  III IV  V   VI  VII VIII IX  X   XI  XII ",(MATCH(G245,B243:M243,0)-1)*4+1,4)</f>
        <v xml:space="preserve">VI  </v>
      </c>
    </row>
    <row r="246" spans="1:13" ht="14.25">
      <c r="A246" s="669" t="s">
        <v>48</v>
      </c>
      <c r="B246" s="652"/>
      <c r="C246" s="653" t="s">
        <v>105</v>
      </c>
      <c r="D246" s="654"/>
      <c r="E246" s="654"/>
      <c r="F246" s="655"/>
      <c r="G246" s="656">
        <f>SUM(B210:M240)</f>
        <v>1595.0999999999988</v>
      </c>
      <c r="H246" s="657" t="s">
        <v>85</v>
      </c>
      <c r="I246" s="654"/>
      <c r="J246" s="654"/>
      <c r="K246" s="654"/>
      <c r="L246" s="654"/>
      <c r="M246" s="658"/>
    </row>
    <row r="247" spans="1:13" ht="15">
      <c r="A247" s="609" t="s">
        <v>97</v>
      </c>
      <c r="B247" s="613"/>
      <c r="C247" s="613"/>
      <c r="D247" s="613"/>
      <c r="E247" s="613"/>
      <c r="F247" s="613"/>
      <c r="G247" s="613"/>
      <c r="H247" s="613"/>
      <c r="I247" s="613"/>
      <c r="J247" s="613"/>
      <c r="K247" s="614" t="s">
        <v>98</v>
      </c>
      <c r="L247" s="615"/>
      <c r="M247" s="616"/>
    </row>
    <row r="248" spans="1:13" ht="15.75">
      <c r="A248" s="609" t="s">
        <v>51</v>
      </c>
      <c r="B248" s="617"/>
      <c r="C248" s="617"/>
      <c r="D248" s="618"/>
      <c r="E248" s="619" t="s">
        <v>99</v>
      </c>
      <c r="F248" s="619"/>
      <c r="G248" s="619"/>
      <c r="H248" s="619"/>
      <c r="I248" s="618"/>
      <c r="J248" s="618"/>
      <c r="K248" s="614" t="s">
        <v>100</v>
      </c>
      <c r="L248" s="620"/>
      <c r="M248" s="621"/>
    </row>
    <row r="249" spans="1:13" ht="15.75">
      <c r="A249" s="670"/>
      <c r="B249" s="623"/>
      <c r="C249" s="624"/>
      <c r="D249" s="625"/>
      <c r="E249" s="147"/>
      <c r="F249" s="148" t="s">
        <v>20</v>
      </c>
      <c r="G249" s="671">
        <v>1999</v>
      </c>
      <c r="H249" s="147"/>
      <c r="I249" s="625"/>
      <c r="J249" s="625"/>
      <c r="K249" s="672" t="s">
        <v>101</v>
      </c>
      <c r="L249" s="620"/>
      <c r="M249" s="621"/>
    </row>
    <row r="250" spans="1:13" ht="14.25">
      <c r="A250" s="661" t="s">
        <v>16</v>
      </c>
      <c r="B250" s="659" t="s">
        <v>2</v>
      </c>
      <c r="C250" s="659" t="s">
        <v>3</v>
      </c>
      <c r="D250" s="659" t="s">
        <v>4</v>
      </c>
      <c r="E250" s="659" t="s">
        <v>5</v>
      </c>
      <c r="F250" s="659" t="s">
        <v>6</v>
      </c>
      <c r="G250" s="659" t="s">
        <v>7</v>
      </c>
      <c r="H250" s="659" t="s">
        <v>8</v>
      </c>
      <c r="I250" s="659" t="s">
        <v>9</v>
      </c>
      <c r="J250" s="659" t="s">
        <v>10</v>
      </c>
      <c r="K250" s="659" t="s">
        <v>11</v>
      </c>
      <c r="L250" s="659" t="s">
        <v>12</v>
      </c>
      <c r="M250" s="660" t="s">
        <v>13</v>
      </c>
    </row>
    <row r="251" spans="1:13" ht="14.25">
      <c r="A251" s="662">
        <v>1</v>
      </c>
      <c r="B251" s="673">
        <v>4</v>
      </c>
      <c r="C251" s="673">
        <v>4</v>
      </c>
      <c r="D251" s="673">
        <v>0.9</v>
      </c>
      <c r="E251" s="673">
        <v>0.4</v>
      </c>
      <c r="F251" s="673">
        <v>7.7</v>
      </c>
      <c r="G251" s="673">
        <v>4.3</v>
      </c>
      <c r="H251" s="673">
        <v>7.5</v>
      </c>
      <c r="I251" s="673">
        <v>4.3</v>
      </c>
      <c r="J251" s="673">
        <v>2.2000000000000002</v>
      </c>
      <c r="K251" s="673">
        <v>7.6</v>
      </c>
      <c r="L251" s="673">
        <v>0</v>
      </c>
      <c r="M251" s="674">
        <v>8</v>
      </c>
    </row>
    <row r="252" spans="1:13" ht="14.25">
      <c r="A252" s="663">
        <v>2</v>
      </c>
      <c r="B252" s="673">
        <v>0</v>
      </c>
      <c r="C252" s="675">
        <v>0.2</v>
      </c>
      <c r="D252" s="673">
        <v>0.4</v>
      </c>
      <c r="E252" s="673">
        <v>0</v>
      </c>
      <c r="F252" s="675">
        <v>8.8000000000000007</v>
      </c>
      <c r="G252" s="675">
        <v>1.2</v>
      </c>
      <c r="H252" s="675">
        <v>5</v>
      </c>
      <c r="I252" s="675">
        <v>9.1</v>
      </c>
      <c r="J252" s="675">
        <v>7.6</v>
      </c>
      <c r="K252" s="675">
        <v>7.8</v>
      </c>
      <c r="L252" s="675">
        <v>0</v>
      </c>
      <c r="M252" s="676">
        <v>9.5</v>
      </c>
    </row>
    <row r="253" spans="1:13" ht="14.25">
      <c r="A253" s="663">
        <v>3</v>
      </c>
      <c r="B253" s="673">
        <v>5.6</v>
      </c>
      <c r="C253" s="675">
        <v>2.2000000000000002</v>
      </c>
      <c r="D253" s="673">
        <v>0.2</v>
      </c>
      <c r="E253" s="673">
        <v>0</v>
      </c>
      <c r="F253" s="675">
        <v>2.8</v>
      </c>
      <c r="G253" s="675">
        <v>3.2</v>
      </c>
      <c r="H253" s="675">
        <v>5.3</v>
      </c>
      <c r="I253" s="675">
        <v>6.2</v>
      </c>
      <c r="J253" s="675">
        <v>10.6</v>
      </c>
      <c r="K253" s="675">
        <v>3</v>
      </c>
      <c r="L253" s="675">
        <v>0</v>
      </c>
      <c r="M253" s="676">
        <v>0</v>
      </c>
    </row>
    <row r="254" spans="1:13" ht="14.25">
      <c r="A254" s="663">
        <v>4</v>
      </c>
      <c r="B254" s="673">
        <v>9</v>
      </c>
      <c r="C254" s="675">
        <v>6.8</v>
      </c>
      <c r="D254" s="675">
        <v>1.3</v>
      </c>
      <c r="E254" s="673">
        <v>0</v>
      </c>
      <c r="F254" s="675">
        <v>1.5</v>
      </c>
      <c r="G254" s="675">
        <v>6.5</v>
      </c>
      <c r="H254" s="675">
        <v>6.5</v>
      </c>
      <c r="I254" s="675">
        <v>3.1</v>
      </c>
      <c r="J254" s="675">
        <v>6.1</v>
      </c>
      <c r="K254" s="675">
        <v>2.7</v>
      </c>
      <c r="L254" s="675">
        <v>6.4</v>
      </c>
      <c r="M254" s="676">
        <v>0</v>
      </c>
    </row>
    <row r="255" spans="1:13" ht="14.25">
      <c r="A255" s="663">
        <v>5</v>
      </c>
      <c r="B255" s="675">
        <v>8.6999999999999993</v>
      </c>
      <c r="C255" s="675">
        <v>8.9</v>
      </c>
      <c r="D255" s="675">
        <v>0.1</v>
      </c>
      <c r="E255" s="675">
        <v>1.7</v>
      </c>
      <c r="F255" s="675">
        <v>0.5</v>
      </c>
      <c r="G255" s="675">
        <v>8</v>
      </c>
      <c r="H255" s="675">
        <v>5.0999999999999996</v>
      </c>
      <c r="I255" s="675">
        <v>2.2999999999999998</v>
      </c>
      <c r="J255" s="675">
        <v>7.4</v>
      </c>
      <c r="K255" s="675">
        <v>3.4</v>
      </c>
      <c r="L255" s="675">
        <v>0.4</v>
      </c>
      <c r="M255" s="676">
        <v>0</v>
      </c>
    </row>
    <row r="256" spans="1:13" ht="14.25">
      <c r="A256" s="663">
        <v>6</v>
      </c>
      <c r="B256" s="675">
        <v>5.2</v>
      </c>
      <c r="C256" s="675">
        <v>0</v>
      </c>
      <c r="D256" s="675">
        <v>2.2999999999999998</v>
      </c>
      <c r="E256" s="675">
        <v>0.3</v>
      </c>
      <c r="F256" s="675">
        <v>0</v>
      </c>
      <c r="G256" s="675">
        <v>8.3000000000000007</v>
      </c>
      <c r="H256" s="675">
        <v>2.1</v>
      </c>
      <c r="I256" s="675">
        <v>9.5</v>
      </c>
      <c r="J256" s="675">
        <v>4.7</v>
      </c>
      <c r="K256" s="675">
        <v>3.8</v>
      </c>
      <c r="L256" s="675">
        <v>0</v>
      </c>
      <c r="M256" s="676">
        <v>0</v>
      </c>
    </row>
    <row r="257" spans="1:13" ht="14.25">
      <c r="A257" s="663">
        <v>7</v>
      </c>
      <c r="B257" s="675">
        <v>7.8</v>
      </c>
      <c r="C257" s="675">
        <v>0</v>
      </c>
      <c r="D257" s="675">
        <v>4.0999999999999996</v>
      </c>
      <c r="E257" s="675">
        <v>0</v>
      </c>
      <c r="F257" s="675">
        <v>0</v>
      </c>
      <c r="G257" s="675">
        <v>5.2</v>
      </c>
      <c r="H257" s="675">
        <v>11.7</v>
      </c>
      <c r="I257" s="675">
        <v>3</v>
      </c>
      <c r="J257" s="675">
        <v>3.2</v>
      </c>
      <c r="K257" s="675">
        <v>5.3</v>
      </c>
      <c r="L257" s="675">
        <v>0</v>
      </c>
      <c r="M257" s="676">
        <v>0</v>
      </c>
    </row>
    <row r="258" spans="1:13" ht="14.25">
      <c r="A258" s="663">
        <v>8</v>
      </c>
      <c r="B258" s="675">
        <v>7.3</v>
      </c>
      <c r="C258" s="675">
        <v>8.3000000000000007</v>
      </c>
      <c r="D258" s="675">
        <v>1.1000000000000001</v>
      </c>
      <c r="E258" s="675">
        <v>0</v>
      </c>
      <c r="F258" s="675">
        <v>0</v>
      </c>
      <c r="G258" s="675">
        <v>0</v>
      </c>
      <c r="H258" s="675">
        <v>9.5</v>
      </c>
      <c r="I258" s="675">
        <v>7.4</v>
      </c>
      <c r="J258" s="675">
        <v>0.9</v>
      </c>
      <c r="K258" s="675">
        <v>6.2</v>
      </c>
      <c r="L258" s="675">
        <v>0.2</v>
      </c>
      <c r="M258" s="676">
        <v>0</v>
      </c>
    </row>
    <row r="259" spans="1:13" ht="14.25">
      <c r="A259" s="663">
        <v>9</v>
      </c>
      <c r="B259" s="675">
        <v>2.2999999999999998</v>
      </c>
      <c r="C259" s="675">
        <v>8.6</v>
      </c>
      <c r="D259" s="675">
        <v>4</v>
      </c>
      <c r="E259" s="675">
        <v>0</v>
      </c>
      <c r="F259" s="675">
        <v>0.7</v>
      </c>
      <c r="G259" s="675">
        <v>0</v>
      </c>
      <c r="H259" s="675">
        <v>5.3</v>
      </c>
      <c r="I259" s="675">
        <v>8.1</v>
      </c>
      <c r="J259" s="675">
        <v>3.7</v>
      </c>
      <c r="K259" s="675">
        <v>5.7</v>
      </c>
      <c r="L259" s="675">
        <v>0</v>
      </c>
      <c r="M259" s="676">
        <v>8.6</v>
      </c>
    </row>
    <row r="260" spans="1:13" ht="14.25">
      <c r="A260" s="663">
        <v>10</v>
      </c>
      <c r="B260" s="675">
        <v>0</v>
      </c>
      <c r="C260" s="675">
        <v>8.1999999999999993</v>
      </c>
      <c r="D260" s="675">
        <v>0</v>
      </c>
      <c r="E260" s="675">
        <v>0.3</v>
      </c>
      <c r="F260" s="675">
        <v>8.8000000000000007</v>
      </c>
      <c r="G260" s="675">
        <v>5.0999999999999996</v>
      </c>
      <c r="H260" s="675">
        <v>0</v>
      </c>
      <c r="I260" s="675">
        <v>1.1000000000000001</v>
      </c>
      <c r="J260" s="675">
        <v>4.9000000000000004</v>
      </c>
      <c r="K260" s="675">
        <v>4.5999999999999996</v>
      </c>
      <c r="L260" s="675">
        <v>0</v>
      </c>
      <c r="M260" s="676">
        <v>9.1</v>
      </c>
    </row>
    <row r="261" spans="1:13" ht="14.25">
      <c r="A261" s="663">
        <v>11</v>
      </c>
      <c r="B261" s="675">
        <v>0</v>
      </c>
      <c r="C261" s="675">
        <v>3.1</v>
      </c>
      <c r="D261" s="675">
        <v>0</v>
      </c>
      <c r="E261" s="675">
        <v>7.9</v>
      </c>
      <c r="F261" s="675">
        <v>1.2</v>
      </c>
      <c r="G261" s="675">
        <v>10.5</v>
      </c>
      <c r="H261" s="675">
        <v>5.4</v>
      </c>
      <c r="I261" s="675">
        <v>3.9</v>
      </c>
      <c r="J261" s="675">
        <v>2.4</v>
      </c>
      <c r="K261" s="675">
        <v>6.6</v>
      </c>
      <c r="L261" s="675">
        <v>5.6</v>
      </c>
      <c r="M261" s="676">
        <v>4.4000000000000004</v>
      </c>
    </row>
    <row r="262" spans="1:13" ht="14.25">
      <c r="A262" s="663">
        <v>12</v>
      </c>
      <c r="B262" s="675">
        <v>0.4</v>
      </c>
      <c r="C262" s="675">
        <v>0</v>
      </c>
      <c r="D262" s="675">
        <v>0</v>
      </c>
      <c r="E262" s="675">
        <v>5.4</v>
      </c>
      <c r="F262" s="675">
        <v>1.1000000000000001</v>
      </c>
      <c r="G262" s="675">
        <v>9.9</v>
      </c>
      <c r="H262" s="675">
        <v>5.6</v>
      </c>
      <c r="I262" s="675">
        <v>2.4</v>
      </c>
      <c r="J262" s="677">
        <v>9</v>
      </c>
      <c r="K262" s="675">
        <v>4.3</v>
      </c>
      <c r="L262" s="675">
        <v>5.3</v>
      </c>
      <c r="M262" s="676">
        <v>0</v>
      </c>
    </row>
    <row r="263" spans="1:13" ht="14.25">
      <c r="A263" s="663">
        <v>13</v>
      </c>
      <c r="B263" s="675">
        <v>0</v>
      </c>
      <c r="C263" s="675">
        <v>0</v>
      </c>
      <c r="D263" s="675">
        <v>0</v>
      </c>
      <c r="E263" s="675">
        <v>2.6</v>
      </c>
      <c r="F263" s="675">
        <v>2.2000000000000002</v>
      </c>
      <c r="G263" s="675">
        <v>7</v>
      </c>
      <c r="H263" s="675">
        <v>2.2000000000000002</v>
      </c>
      <c r="I263" s="677">
        <v>5.8</v>
      </c>
      <c r="J263" s="675">
        <v>9.1999999999999993</v>
      </c>
      <c r="K263" s="675">
        <v>4.9000000000000004</v>
      </c>
      <c r="L263" s="675">
        <v>1</v>
      </c>
      <c r="M263" s="676">
        <v>0</v>
      </c>
    </row>
    <row r="264" spans="1:13" ht="14.25">
      <c r="A264" s="663">
        <v>14</v>
      </c>
      <c r="B264" s="675">
        <v>0</v>
      </c>
      <c r="C264" s="675">
        <v>0.4</v>
      </c>
      <c r="D264" s="675">
        <v>0</v>
      </c>
      <c r="E264" s="675">
        <v>5.7</v>
      </c>
      <c r="F264" s="675">
        <v>4.2</v>
      </c>
      <c r="G264" s="675">
        <v>2.7</v>
      </c>
      <c r="H264" s="675">
        <v>4.7</v>
      </c>
      <c r="I264" s="675">
        <v>0.6</v>
      </c>
      <c r="J264" s="675">
        <v>10</v>
      </c>
      <c r="K264" s="675">
        <v>5.2</v>
      </c>
      <c r="L264" s="675">
        <v>4.8</v>
      </c>
      <c r="M264" s="676">
        <v>0</v>
      </c>
    </row>
    <row r="265" spans="1:13" ht="14.25">
      <c r="A265" s="663">
        <v>15</v>
      </c>
      <c r="B265" s="675">
        <v>0</v>
      </c>
      <c r="C265" s="675">
        <v>0</v>
      </c>
      <c r="D265" s="675">
        <v>4.3</v>
      </c>
      <c r="E265" s="675">
        <v>0</v>
      </c>
      <c r="F265" s="675">
        <v>6.2</v>
      </c>
      <c r="G265" s="675">
        <v>10.7</v>
      </c>
      <c r="H265" s="675">
        <v>2.1</v>
      </c>
      <c r="I265" s="675">
        <v>1</v>
      </c>
      <c r="J265" s="675">
        <v>6.8</v>
      </c>
      <c r="K265" s="675">
        <v>3.7</v>
      </c>
      <c r="L265" s="675">
        <v>0.7</v>
      </c>
      <c r="M265" s="676">
        <v>6.7</v>
      </c>
    </row>
    <row r="266" spans="1:13" ht="14.25">
      <c r="A266" s="663">
        <v>16</v>
      </c>
      <c r="B266" s="675">
        <v>0</v>
      </c>
      <c r="C266" s="675">
        <v>0.3</v>
      </c>
      <c r="D266" s="675">
        <v>7.1</v>
      </c>
      <c r="E266" s="675">
        <v>6.9</v>
      </c>
      <c r="F266" s="675">
        <v>8.6999999999999993</v>
      </c>
      <c r="G266" s="675">
        <v>9.1</v>
      </c>
      <c r="H266" s="675">
        <v>3.7</v>
      </c>
      <c r="I266" s="675">
        <v>4.5999999999999996</v>
      </c>
      <c r="J266" s="677">
        <v>8.8000000000000007</v>
      </c>
      <c r="K266" s="675">
        <v>2.2999999999999998</v>
      </c>
      <c r="L266" s="675">
        <v>0.8</v>
      </c>
      <c r="M266" s="676">
        <v>1.8</v>
      </c>
    </row>
    <row r="267" spans="1:13" ht="14.25">
      <c r="A267" s="663">
        <v>17</v>
      </c>
      <c r="B267" s="675">
        <v>0</v>
      </c>
      <c r="C267" s="675">
        <v>3.6</v>
      </c>
      <c r="D267" s="675">
        <v>0</v>
      </c>
      <c r="E267" s="675">
        <v>8.9</v>
      </c>
      <c r="F267" s="675">
        <v>7.7</v>
      </c>
      <c r="G267" s="675">
        <v>7.2</v>
      </c>
      <c r="H267" s="675">
        <v>0</v>
      </c>
      <c r="I267" s="675">
        <v>5.7</v>
      </c>
      <c r="J267" s="675">
        <v>8.6</v>
      </c>
      <c r="K267" s="675">
        <v>8.6</v>
      </c>
      <c r="L267" s="675">
        <v>3</v>
      </c>
      <c r="M267" s="676">
        <v>0</v>
      </c>
    </row>
    <row r="268" spans="1:13" ht="14.25">
      <c r="A268" s="663">
        <v>18</v>
      </c>
      <c r="B268" s="675">
        <v>3.5</v>
      </c>
      <c r="C268" s="675">
        <v>0</v>
      </c>
      <c r="D268" s="675">
        <v>5.9</v>
      </c>
      <c r="E268" s="675">
        <v>5</v>
      </c>
      <c r="F268" s="675">
        <v>4</v>
      </c>
      <c r="G268" s="675">
        <v>0.3</v>
      </c>
      <c r="H268" s="675">
        <v>7.9</v>
      </c>
      <c r="I268" s="675">
        <v>8.1</v>
      </c>
      <c r="J268" s="675">
        <v>6.9</v>
      </c>
      <c r="K268" s="675">
        <v>9.1999999999999993</v>
      </c>
      <c r="L268" s="675">
        <v>7.4</v>
      </c>
      <c r="M268" s="676">
        <v>8</v>
      </c>
    </row>
    <row r="269" spans="1:13" ht="14.25">
      <c r="A269" s="663">
        <v>19</v>
      </c>
      <c r="B269" s="675">
        <v>0</v>
      </c>
      <c r="C269" s="675">
        <v>0</v>
      </c>
      <c r="D269" s="675">
        <v>4.0999999999999996</v>
      </c>
      <c r="E269" s="675">
        <v>0.6</v>
      </c>
      <c r="F269" s="675">
        <v>2.8</v>
      </c>
      <c r="G269" s="675">
        <v>3.4</v>
      </c>
      <c r="H269" s="675">
        <v>6.2</v>
      </c>
      <c r="I269" s="675">
        <v>10.5</v>
      </c>
      <c r="J269" s="675">
        <v>4</v>
      </c>
      <c r="K269" s="675">
        <v>7</v>
      </c>
      <c r="L269" s="675">
        <v>3.8</v>
      </c>
      <c r="M269" s="676">
        <v>7.6</v>
      </c>
    </row>
    <row r="270" spans="1:13" ht="14.25">
      <c r="A270" s="663">
        <v>20</v>
      </c>
      <c r="B270" s="675">
        <v>0</v>
      </c>
      <c r="C270" s="675">
        <v>0</v>
      </c>
      <c r="D270" s="675">
        <v>0</v>
      </c>
      <c r="E270" s="675">
        <v>4.5</v>
      </c>
      <c r="F270" s="675">
        <v>0</v>
      </c>
      <c r="G270" s="675">
        <v>4.4000000000000004</v>
      </c>
      <c r="H270" s="675">
        <v>7.9</v>
      </c>
      <c r="I270" s="675">
        <v>10.1</v>
      </c>
      <c r="J270" s="675">
        <v>9.1</v>
      </c>
      <c r="K270" s="675">
        <v>0</v>
      </c>
      <c r="L270" s="675">
        <v>8.6</v>
      </c>
      <c r="M270" s="676">
        <v>8.8000000000000007</v>
      </c>
    </row>
    <row r="271" spans="1:13" ht="14.25">
      <c r="A271" s="663">
        <v>21</v>
      </c>
      <c r="B271" s="675">
        <v>0</v>
      </c>
      <c r="C271" s="675">
        <v>0</v>
      </c>
      <c r="D271" s="675">
        <v>0</v>
      </c>
      <c r="E271" s="675">
        <v>8</v>
      </c>
      <c r="F271" s="675">
        <v>3.5</v>
      </c>
      <c r="G271" s="675">
        <v>4.5</v>
      </c>
      <c r="H271" s="675">
        <v>7.4</v>
      </c>
      <c r="I271" s="675">
        <v>8</v>
      </c>
      <c r="J271" s="675">
        <v>0.1</v>
      </c>
      <c r="K271" s="675">
        <v>0</v>
      </c>
      <c r="L271" s="675">
        <v>6.8</v>
      </c>
      <c r="M271" s="676">
        <v>8.1999999999999993</v>
      </c>
    </row>
    <row r="272" spans="1:13" ht="14.25">
      <c r="A272" s="663">
        <v>22</v>
      </c>
      <c r="B272" s="675">
        <v>4</v>
      </c>
      <c r="C272" s="675">
        <v>0.1</v>
      </c>
      <c r="D272" s="675">
        <v>0</v>
      </c>
      <c r="E272" s="675">
        <v>5.9</v>
      </c>
      <c r="F272" s="675">
        <v>4.5999999999999996</v>
      </c>
      <c r="G272" s="675">
        <v>7.3</v>
      </c>
      <c r="H272" s="675">
        <v>2.1</v>
      </c>
      <c r="I272" s="675">
        <v>8.4</v>
      </c>
      <c r="J272" s="675">
        <v>6.5</v>
      </c>
      <c r="K272" s="675">
        <v>1.6</v>
      </c>
      <c r="L272" s="675">
        <v>0.3</v>
      </c>
      <c r="M272" s="676">
        <v>8.9</v>
      </c>
    </row>
    <row r="273" spans="1:13" ht="14.25">
      <c r="A273" s="663">
        <v>23</v>
      </c>
      <c r="B273" s="675">
        <v>0</v>
      </c>
      <c r="C273" s="675">
        <v>1.9</v>
      </c>
      <c r="D273" s="675">
        <v>4.3</v>
      </c>
      <c r="E273" s="675">
        <v>9</v>
      </c>
      <c r="F273" s="675">
        <v>5.6</v>
      </c>
      <c r="G273" s="675">
        <v>0.4</v>
      </c>
      <c r="H273" s="675">
        <v>7.9</v>
      </c>
      <c r="I273" s="675">
        <v>6</v>
      </c>
      <c r="J273" s="675">
        <v>9.4</v>
      </c>
      <c r="K273" s="675">
        <v>0</v>
      </c>
      <c r="L273" s="675">
        <v>7.2</v>
      </c>
      <c r="M273" s="676">
        <v>9.3000000000000007</v>
      </c>
    </row>
    <row r="274" spans="1:13" ht="14.25">
      <c r="A274" s="663">
        <v>24</v>
      </c>
      <c r="B274" s="675">
        <v>5.5</v>
      </c>
      <c r="C274" s="675">
        <v>0</v>
      </c>
      <c r="D274" s="675">
        <v>0</v>
      </c>
      <c r="E274" s="675">
        <v>9.4</v>
      </c>
      <c r="F274" s="675">
        <v>3</v>
      </c>
      <c r="G274" s="675">
        <v>0.3</v>
      </c>
      <c r="H274" s="675">
        <v>5.5</v>
      </c>
      <c r="I274" s="675">
        <v>5.5</v>
      </c>
      <c r="J274" s="675">
        <v>8.1999999999999993</v>
      </c>
      <c r="K274" s="675">
        <v>0</v>
      </c>
      <c r="L274" s="675">
        <v>2.2000000000000002</v>
      </c>
      <c r="M274" s="676">
        <v>9.1999999999999993</v>
      </c>
    </row>
    <row r="275" spans="1:13" ht="14.25">
      <c r="A275" s="663">
        <v>25</v>
      </c>
      <c r="B275" s="675">
        <v>3.7</v>
      </c>
      <c r="C275" s="675">
        <v>0.1</v>
      </c>
      <c r="D275" s="675">
        <v>0.1</v>
      </c>
      <c r="E275" s="675">
        <v>1.7</v>
      </c>
      <c r="F275" s="675">
        <v>4.3</v>
      </c>
      <c r="G275" s="675">
        <v>7.8</v>
      </c>
      <c r="H275" s="675">
        <v>7.2</v>
      </c>
      <c r="I275" s="675">
        <v>4.7</v>
      </c>
      <c r="J275" s="675">
        <v>9.3000000000000007</v>
      </c>
      <c r="K275" s="675">
        <v>0</v>
      </c>
      <c r="L275" s="675">
        <v>3.5</v>
      </c>
      <c r="M275" s="676">
        <v>9.4</v>
      </c>
    </row>
    <row r="276" spans="1:13" ht="14.25">
      <c r="A276" s="663">
        <v>26</v>
      </c>
      <c r="B276" s="675">
        <v>0.2</v>
      </c>
      <c r="C276" s="675">
        <v>2.2999999999999998</v>
      </c>
      <c r="D276" s="675">
        <v>5.6</v>
      </c>
      <c r="E276" s="675">
        <v>0</v>
      </c>
      <c r="F276" s="675">
        <v>5.5</v>
      </c>
      <c r="G276" s="675">
        <v>8.6999999999999993</v>
      </c>
      <c r="H276" s="675">
        <v>6.6</v>
      </c>
      <c r="I276" s="675">
        <v>0</v>
      </c>
      <c r="J276" s="675">
        <v>8.5</v>
      </c>
      <c r="K276" s="677">
        <v>0</v>
      </c>
      <c r="L276" s="675">
        <v>6.4</v>
      </c>
      <c r="M276" s="676">
        <v>9.1</v>
      </c>
    </row>
    <row r="277" spans="1:13" ht="14.25">
      <c r="A277" s="663">
        <v>27</v>
      </c>
      <c r="B277" s="675">
        <v>0.4</v>
      </c>
      <c r="C277" s="675">
        <v>3.1</v>
      </c>
      <c r="D277" s="675">
        <v>0.6</v>
      </c>
      <c r="E277" s="675">
        <v>0</v>
      </c>
      <c r="F277" s="675">
        <v>0.1</v>
      </c>
      <c r="G277" s="675">
        <v>7.1</v>
      </c>
      <c r="H277" s="675">
        <v>9.3000000000000007</v>
      </c>
      <c r="I277" s="675">
        <v>0</v>
      </c>
      <c r="J277" s="675">
        <v>9.4</v>
      </c>
      <c r="K277" s="675">
        <v>0.4</v>
      </c>
      <c r="L277" s="675">
        <v>4.8</v>
      </c>
      <c r="M277" s="676">
        <v>8.8000000000000007</v>
      </c>
    </row>
    <row r="278" spans="1:13" ht="14.25">
      <c r="A278" s="663">
        <v>28</v>
      </c>
      <c r="B278" s="675">
        <v>0.7</v>
      </c>
      <c r="C278" s="675">
        <v>0</v>
      </c>
      <c r="D278" s="675">
        <v>0</v>
      </c>
      <c r="E278" s="675">
        <v>4.5</v>
      </c>
      <c r="F278" s="675">
        <v>0</v>
      </c>
      <c r="G278" s="675">
        <v>9.8000000000000007</v>
      </c>
      <c r="H278" s="675">
        <v>9.6999999999999993</v>
      </c>
      <c r="I278" s="675">
        <v>5.4</v>
      </c>
      <c r="J278" s="675">
        <v>8.8000000000000007</v>
      </c>
      <c r="K278" s="675">
        <v>0.1</v>
      </c>
      <c r="L278" s="675">
        <v>0</v>
      </c>
      <c r="M278" s="676">
        <v>7.9</v>
      </c>
    </row>
    <row r="279" spans="1:13" ht="14.25">
      <c r="A279" s="663">
        <v>29</v>
      </c>
      <c r="B279" s="675">
        <v>0.1</v>
      </c>
      <c r="C279" s="675"/>
      <c r="D279" s="675">
        <v>0.8</v>
      </c>
      <c r="E279" s="675">
        <v>9.8000000000000007</v>
      </c>
      <c r="F279" s="675">
        <v>0</v>
      </c>
      <c r="G279" s="675">
        <v>8</v>
      </c>
      <c r="H279" s="675">
        <v>2.1</v>
      </c>
      <c r="I279" s="675">
        <v>1.9</v>
      </c>
      <c r="J279" s="675">
        <v>0</v>
      </c>
      <c r="K279" s="675">
        <v>0</v>
      </c>
      <c r="L279" s="675">
        <v>0</v>
      </c>
      <c r="M279" s="676">
        <v>7.6</v>
      </c>
    </row>
    <row r="280" spans="1:13" ht="14.25">
      <c r="A280" s="663">
        <v>30</v>
      </c>
      <c r="B280" s="675">
        <v>0.2</v>
      </c>
      <c r="C280" s="675"/>
      <c r="D280" s="675">
        <v>0</v>
      </c>
      <c r="E280" s="675">
        <v>10.4</v>
      </c>
      <c r="F280" s="675">
        <v>5.3</v>
      </c>
      <c r="G280" s="675">
        <v>8.6</v>
      </c>
      <c r="H280" s="675">
        <v>3.7</v>
      </c>
      <c r="I280" s="675">
        <v>3.3</v>
      </c>
      <c r="J280" s="675">
        <v>7.5</v>
      </c>
      <c r="K280" s="675">
        <v>4.0999999999999996</v>
      </c>
      <c r="L280" s="675">
        <v>9.5</v>
      </c>
      <c r="M280" s="676">
        <v>7.8</v>
      </c>
    </row>
    <row r="281" spans="1:13" ht="14.25">
      <c r="A281" s="664">
        <v>31</v>
      </c>
      <c r="B281" s="678">
        <v>7.2</v>
      </c>
      <c r="C281" s="678"/>
      <c r="D281" s="678">
        <v>0</v>
      </c>
      <c r="E281" s="678"/>
      <c r="F281" s="678">
        <v>3.8</v>
      </c>
      <c r="G281" s="678"/>
      <c r="H281" s="678">
        <v>5.8</v>
      </c>
      <c r="I281" s="678">
        <v>0</v>
      </c>
      <c r="J281" s="678"/>
      <c r="K281" s="678">
        <v>2.2999999999999998</v>
      </c>
      <c r="L281" s="678"/>
      <c r="M281" s="679">
        <v>0.5</v>
      </c>
    </row>
    <row r="282" spans="1:13" ht="14.25">
      <c r="A282" s="665" t="s">
        <v>22</v>
      </c>
      <c r="B282" s="169">
        <f t="shared" ref="B282:M282" si="24">SUM(B251:B281)</f>
        <v>75.8</v>
      </c>
      <c r="C282" s="170">
        <f t="shared" si="24"/>
        <v>62.1</v>
      </c>
      <c r="D282" s="170">
        <f t="shared" si="24"/>
        <v>47.199999999999996</v>
      </c>
      <c r="E282" s="170">
        <f t="shared" si="24"/>
        <v>108.90000000000002</v>
      </c>
      <c r="F282" s="170">
        <f t="shared" si="24"/>
        <v>104.59999999999998</v>
      </c>
      <c r="G282" s="170">
        <f t="shared" si="24"/>
        <v>169.5</v>
      </c>
      <c r="H282" s="170">
        <f t="shared" si="24"/>
        <v>171</v>
      </c>
      <c r="I282" s="170">
        <f t="shared" si="24"/>
        <v>150</v>
      </c>
      <c r="J282" s="170">
        <f t="shared" si="24"/>
        <v>193.8</v>
      </c>
      <c r="K282" s="170">
        <f t="shared" si="24"/>
        <v>110.39999999999999</v>
      </c>
      <c r="L282" s="170">
        <f t="shared" si="24"/>
        <v>88.7</v>
      </c>
      <c r="M282" s="171">
        <f t="shared" si="24"/>
        <v>159.20000000000002</v>
      </c>
    </row>
    <row r="283" spans="1:13" ht="14.25">
      <c r="A283" s="666" t="s">
        <v>23</v>
      </c>
      <c r="B283" s="637">
        <f t="shared" ref="B283:M283" si="25">AVERAGE(B251:B281)</f>
        <v>2.4451612903225803</v>
      </c>
      <c r="C283" s="638">
        <f t="shared" si="25"/>
        <v>2.217857142857143</v>
      </c>
      <c r="D283" s="638">
        <f t="shared" si="25"/>
        <v>1.5225806451612902</v>
      </c>
      <c r="E283" s="638">
        <f t="shared" si="25"/>
        <v>3.6300000000000008</v>
      </c>
      <c r="F283" s="638">
        <f t="shared" si="25"/>
        <v>3.3741935483870962</v>
      </c>
      <c r="G283" s="638">
        <f t="shared" si="25"/>
        <v>5.65</v>
      </c>
      <c r="H283" s="638">
        <f t="shared" si="25"/>
        <v>5.5161290322580649</v>
      </c>
      <c r="I283" s="638">
        <f t="shared" si="25"/>
        <v>4.838709677419355</v>
      </c>
      <c r="J283" s="638">
        <f t="shared" si="25"/>
        <v>6.46</v>
      </c>
      <c r="K283" s="638">
        <f t="shared" si="25"/>
        <v>3.5612903225806449</v>
      </c>
      <c r="L283" s="638">
        <f t="shared" si="25"/>
        <v>2.9566666666666666</v>
      </c>
      <c r="M283" s="639">
        <f t="shared" si="25"/>
        <v>5.1354838709677422</v>
      </c>
    </row>
    <row r="284" spans="1:13" ht="14.25">
      <c r="A284" s="665" t="s">
        <v>24</v>
      </c>
      <c r="B284" s="172">
        <f t="shared" ref="B284:M284" si="26">MAX(B251:B281)</f>
        <v>9</v>
      </c>
      <c r="C284" s="173">
        <f t="shared" si="26"/>
        <v>8.9</v>
      </c>
      <c r="D284" s="173">
        <f t="shared" si="26"/>
        <v>7.1</v>
      </c>
      <c r="E284" s="173">
        <f t="shared" si="26"/>
        <v>10.4</v>
      </c>
      <c r="F284" s="173">
        <f t="shared" si="26"/>
        <v>8.8000000000000007</v>
      </c>
      <c r="G284" s="173">
        <f t="shared" si="26"/>
        <v>10.7</v>
      </c>
      <c r="H284" s="173">
        <f t="shared" si="26"/>
        <v>11.7</v>
      </c>
      <c r="I284" s="173">
        <f t="shared" si="26"/>
        <v>10.5</v>
      </c>
      <c r="J284" s="173">
        <f t="shared" si="26"/>
        <v>10.6</v>
      </c>
      <c r="K284" s="173">
        <f t="shared" si="26"/>
        <v>9.1999999999999993</v>
      </c>
      <c r="L284" s="173">
        <f t="shared" si="26"/>
        <v>9.5</v>
      </c>
      <c r="M284" s="174">
        <f t="shared" si="26"/>
        <v>9.5</v>
      </c>
    </row>
    <row r="285" spans="1:13" ht="14.25">
      <c r="A285" s="667" t="s">
        <v>16</v>
      </c>
      <c r="B285" s="640">
        <f t="shared" ref="B285:M285" si="27">MATCH(B284,(B251:B281),0)</f>
        <v>4</v>
      </c>
      <c r="C285" s="641">
        <f t="shared" si="27"/>
        <v>5</v>
      </c>
      <c r="D285" s="641">
        <f t="shared" si="27"/>
        <v>16</v>
      </c>
      <c r="E285" s="641">
        <f t="shared" si="27"/>
        <v>30</v>
      </c>
      <c r="F285" s="641">
        <f t="shared" si="27"/>
        <v>2</v>
      </c>
      <c r="G285" s="641">
        <f t="shared" si="27"/>
        <v>15</v>
      </c>
      <c r="H285" s="641">
        <f t="shared" si="27"/>
        <v>7</v>
      </c>
      <c r="I285" s="641">
        <f t="shared" si="27"/>
        <v>19</v>
      </c>
      <c r="J285" s="641">
        <f t="shared" si="27"/>
        <v>3</v>
      </c>
      <c r="K285" s="641">
        <f t="shared" si="27"/>
        <v>18</v>
      </c>
      <c r="L285" s="641">
        <f t="shared" si="27"/>
        <v>30</v>
      </c>
      <c r="M285" s="642">
        <f t="shared" si="27"/>
        <v>2</v>
      </c>
    </row>
    <row r="286" spans="1:13" ht="14.25">
      <c r="A286" s="668" t="s">
        <v>107</v>
      </c>
      <c r="B286" s="643"/>
      <c r="C286" s="644" t="s">
        <v>103</v>
      </c>
      <c r="D286" s="645"/>
      <c r="E286" s="645"/>
      <c r="F286" s="645"/>
      <c r="G286" s="646">
        <f>MAX(B251:M281)</f>
        <v>11.7</v>
      </c>
      <c r="H286" s="647" t="s">
        <v>85</v>
      </c>
      <c r="I286" s="645"/>
      <c r="J286" s="648" t="s">
        <v>16</v>
      </c>
      <c r="K286" s="649">
        <f>HLOOKUP(G286,B284:M285,2,FALSE)</f>
        <v>7</v>
      </c>
      <c r="L286" s="650" t="s">
        <v>15</v>
      </c>
      <c r="M286" s="651" t="str">
        <f>MID("I   II  III IV  V   VI  VII VIII IX  X   XI  XII ",(MATCH(G286,B284:M284,0)-1)*4+1,4)</f>
        <v xml:space="preserve">VII </v>
      </c>
    </row>
    <row r="287" spans="1:13" ht="14.25">
      <c r="A287" s="669" t="s">
        <v>48</v>
      </c>
      <c r="B287" s="652"/>
      <c r="C287" s="653" t="s">
        <v>105</v>
      </c>
      <c r="D287" s="654"/>
      <c r="E287" s="654"/>
      <c r="F287" s="655"/>
      <c r="G287" s="656">
        <f>SUM(B251:M281)</f>
        <v>1441.2</v>
      </c>
      <c r="H287" s="657" t="s">
        <v>85</v>
      </c>
      <c r="I287" s="654"/>
      <c r="J287" s="654"/>
      <c r="K287" s="654"/>
      <c r="L287" s="654"/>
      <c r="M287" s="658"/>
    </row>
    <row r="288" spans="1:13" ht="15">
      <c r="A288" s="609" t="s">
        <v>97</v>
      </c>
      <c r="B288" s="613"/>
      <c r="C288" s="613"/>
      <c r="D288" s="613"/>
      <c r="E288" s="613"/>
      <c r="F288" s="613"/>
      <c r="G288" s="613"/>
      <c r="H288" s="613"/>
      <c r="I288" s="613"/>
      <c r="J288" s="613"/>
      <c r="K288" s="614" t="s">
        <v>98</v>
      </c>
      <c r="L288" s="615"/>
      <c r="M288" s="616"/>
    </row>
    <row r="289" spans="1:13" ht="15.75">
      <c r="A289" s="609" t="s">
        <v>51</v>
      </c>
      <c r="B289" s="617"/>
      <c r="C289" s="617"/>
      <c r="D289" s="618"/>
      <c r="E289" s="619" t="s">
        <v>99</v>
      </c>
      <c r="F289" s="619"/>
      <c r="G289" s="619"/>
      <c r="H289" s="619"/>
      <c r="I289" s="618"/>
      <c r="J289" s="618"/>
      <c r="K289" s="614" t="s">
        <v>100</v>
      </c>
      <c r="L289" s="620"/>
      <c r="M289" s="621"/>
    </row>
    <row r="290" spans="1:13" ht="15.75">
      <c r="A290" s="670"/>
      <c r="B290" s="623"/>
      <c r="C290" s="624"/>
      <c r="D290" s="625"/>
      <c r="E290" s="147"/>
      <c r="F290" s="148" t="s">
        <v>20</v>
      </c>
      <c r="G290" s="671">
        <v>2000</v>
      </c>
      <c r="H290" s="147"/>
      <c r="I290" s="625"/>
      <c r="J290" s="625"/>
      <c r="K290" s="672" t="s">
        <v>101</v>
      </c>
      <c r="L290" s="620"/>
      <c r="M290" s="621"/>
    </row>
    <row r="291" spans="1:13" ht="14.25">
      <c r="A291" s="661" t="s">
        <v>16</v>
      </c>
      <c r="B291" s="659" t="s">
        <v>2</v>
      </c>
      <c r="C291" s="659" t="s">
        <v>3</v>
      </c>
      <c r="D291" s="659" t="s">
        <v>4</v>
      </c>
      <c r="E291" s="659" t="s">
        <v>5</v>
      </c>
      <c r="F291" s="659" t="s">
        <v>6</v>
      </c>
      <c r="G291" s="659" t="s">
        <v>7</v>
      </c>
      <c r="H291" s="659" t="s">
        <v>8</v>
      </c>
      <c r="I291" s="659" t="s">
        <v>9</v>
      </c>
      <c r="J291" s="659" t="s">
        <v>10</v>
      </c>
      <c r="K291" s="659" t="s">
        <v>11</v>
      </c>
      <c r="L291" s="659" t="s">
        <v>12</v>
      </c>
      <c r="M291" s="660" t="s">
        <v>13</v>
      </c>
    </row>
    <row r="292" spans="1:13" ht="14.25">
      <c r="A292" s="662">
        <v>1</v>
      </c>
      <c r="B292" s="628">
        <v>0</v>
      </c>
      <c r="C292" s="629">
        <v>9.1</v>
      </c>
      <c r="D292" s="629">
        <v>0</v>
      </c>
      <c r="E292" s="629">
        <v>5.9</v>
      </c>
      <c r="F292" s="629">
        <v>7.4</v>
      </c>
      <c r="G292" s="630">
        <v>8.5</v>
      </c>
      <c r="H292" s="629">
        <v>11.7</v>
      </c>
      <c r="I292" s="629">
        <v>7.1</v>
      </c>
      <c r="J292" s="629">
        <v>4.7</v>
      </c>
      <c r="K292" s="629">
        <v>6.1</v>
      </c>
      <c r="L292" s="629">
        <v>9.6999999999999993</v>
      </c>
      <c r="M292" s="631">
        <v>0.8</v>
      </c>
    </row>
    <row r="293" spans="1:13" ht="14.25">
      <c r="A293" s="663">
        <v>2</v>
      </c>
      <c r="B293" s="175">
        <v>4.5999999999999996</v>
      </c>
      <c r="C293" s="176">
        <v>5.4</v>
      </c>
      <c r="D293" s="176">
        <v>0</v>
      </c>
      <c r="E293" s="176">
        <v>6.2</v>
      </c>
      <c r="F293" s="176">
        <v>6.5</v>
      </c>
      <c r="G293" s="176">
        <v>1.3</v>
      </c>
      <c r="H293" s="176">
        <v>11.2</v>
      </c>
      <c r="I293" s="176">
        <v>0.7</v>
      </c>
      <c r="J293" s="176">
        <v>5.0999999999999996</v>
      </c>
      <c r="K293" s="176">
        <v>9.5</v>
      </c>
      <c r="L293" s="176">
        <v>9.8000000000000007</v>
      </c>
      <c r="M293" s="177">
        <v>0.2</v>
      </c>
    </row>
    <row r="294" spans="1:13" ht="14.25">
      <c r="A294" s="663">
        <v>3</v>
      </c>
      <c r="B294" s="175">
        <v>4.3</v>
      </c>
      <c r="C294" s="176">
        <v>5.8</v>
      </c>
      <c r="D294" s="176">
        <v>0</v>
      </c>
      <c r="E294" s="176">
        <v>0.3</v>
      </c>
      <c r="F294" s="176">
        <v>7.1</v>
      </c>
      <c r="G294" s="176">
        <v>6.5</v>
      </c>
      <c r="H294" s="176">
        <v>8</v>
      </c>
      <c r="I294" s="176">
        <v>0.9</v>
      </c>
      <c r="J294" s="176">
        <v>0.3</v>
      </c>
      <c r="K294" s="176">
        <v>0.4</v>
      </c>
      <c r="L294" s="176">
        <v>9.6999999999999993</v>
      </c>
      <c r="M294" s="177">
        <v>0</v>
      </c>
    </row>
    <row r="295" spans="1:13" ht="14.25">
      <c r="A295" s="663">
        <v>4</v>
      </c>
      <c r="B295" s="175">
        <v>2.1</v>
      </c>
      <c r="C295" s="176">
        <v>1.3</v>
      </c>
      <c r="D295" s="176">
        <v>0.2</v>
      </c>
      <c r="E295" s="176">
        <v>0</v>
      </c>
      <c r="F295" s="176">
        <v>8.5</v>
      </c>
      <c r="G295" s="176">
        <v>11.4</v>
      </c>
      <c r="H295" s="176">
        <v>8.6</v>
      </c>
      <c r="I295" s="176">
        <v>0.3</v>
      </c>
      <c r="J295" s="176">
        <v>0.6</v>
      </c>
      <c r="K295" s="176">
        <v>3.2</v>
      </c>
      <c r="L295" s="176">
        <v>9.4</v>
      </c>
      <c r="M295" s="177">
        <v>9.5</v>
      </c>
    </row>
    <row r="296" spans="1:13" ht="14.25">
      <c r="A296" s="663">
        <v>5</v>
      </c>
      <c r="B296" s="175">
        <v>2.2000000000000002</v>
      </c>
      <c r="C296" s="176">
        <v>0</v>
      </c>
      <c r="D296" s="176">
        <v>0.8</v>
      </c>
      <c r="E296" s="176">
        <v>0.2</v>
      </c>
      <c r="F296" s="176">
        <v>2.9</v>
      </c>
      <c r="G296" s="176">
        <v>12.1</v>
      </c>
      <c r="H296" s="176">
        <v>10.7</v>
      </c>
      <c r="I296" s="176">
        <v>0</v>
      </c>
      <c r="J296" s="176">
        <v>7.9</v>
      </c>
      <c r="K296" s="176">
        <v>0.2</v>
      </c>
      <c r="L296" s="176">
        <v>10.1</v>
      </c>
      <c r="M296" s="177">
        <v>0.4</v>
      </c>
    </row>
    <row r="297" spans="1:13" ht="14.25">
      <c r="A297" s="663">
        <v>6</v>
      </c>
      <c r="B297" s="175">
        <v>4.0999999999999996</v>
      </c>
      <c r="C297" s="176">
        <v>0</v>
      </c>
      <c r="D297" s="176">
        <v>3.7</v>
      </c>
      <c r="E297" s="176">
        <v>0</v>
      </c>
      <c r="F297" s="176">
        <v>4.2</v>
      </c>
      <c r="G297" s="176">
        <v>11.5</v>
      </c>
      <c r="H297" s="176">
        <v>8.6999999999999993</v>
      </c>
      <c r="I297" s="176">
        <v>0</v>
      </c>
      <c r="J297" s="176">
        <v>7.2</v>
      </c>
      <c r="K297" s="176">
        <v>6.3</v>
      </c>
      <c r="L297" s="176">
        <v>9.4</v>
      </c>
      <c r="M297" s="177">
        <v>5</v>
      </c>
    </row>
    <row r="298" spans="1:13" ht="14.25">
      <c r="A298" s="663">
        <v>7</v>
      </c>
      <c r="B298" s="175">
        <v>0.2</v>
      </c>
      <c r="C298" s="176">
        <v>0</v>
      </c>
      <c r="D298" s="176">
        <v>1.1000000000000001</v>
      </c>
      <c r="E298" s="176">
        <v>0</v>
      </c>
      <c r="F298" s="176">
        <v>8.1</v>
      </c>
      <c r="G298" s="176">
        <v>8.1</v>
      </c>
      <c r="H298" s="176">
        <v>5.9</v>
      </c>
      <c r="I298" s="176">
        <v>1.1000000000000001</v>
      </c>
      <c r="J298" s="176">
        <v>3.4</v>
      </c>
      <c r="K298" s="176">
        <v>5.8</v>
      </c>
      <c r="L298" s="176">
        <v>9.3000000000000007</v>
      </c>
      <c r="M298" s="177">
        <v>1.3</v>
      </c>
    </row>
    <row r="299" spans="1:13" ht="14.25">
      <c r="A299" s="663">
        <v>8</v>
      </c>
      <c r="B299" s="175">
        <v>0.7</v>
      </c>
      <c r="C299" s="176">
        <v>1.2</v>
      </c>
      <c r="D299" s="176">
        <v>0</v>
      </c>
      <c r="E299" s="176">
        <v>0</v>
      </c>
      <c r="F299" s="176">
        <v>8.3000000000000007</v>
      </c>
      <c r="G299" s="176">
        <v>5.8</v>
      </c>
      <c r="H299" s="176">
        <v>7.2</v>
      </c>
      <c r="I299" s="176">
        <v>4.5999999999999996</v>
      </c>
      <c r="J299" s="176">
        <v>9</v>
      </c>
      <c r="K299" s="176">
        <v>8.3000000000000007</v>
      </c>
      <c r="L299" s="176">
        <v>9.5</v>
      </c>
      <c r="M299" s="177">
        <v>7</v>
      </c>
    </row>
    <row r="300" spans="1:13" ht="14.25">
      <c r="A300" s="663">
        <v>9</v>
      </c>
      <c r="B300" s="175">
        <v>3.3</v>
      </c>
      <c r="C300" s="176">
        <v>0</v>
      </c>
      <c r="D300" s="176">
        <v>0</v>
      </c>
      <c r="E300" s="176">
        <v>1.3</v>
      </c>
      <c r="F300" s="176">
        <v>8</v>
      </c>
      <c r="G300" s="176">
        <v>2.7</v>
      </c>
      <c r="H300" s="176">
        <v>8</v>
      </c>
      <c r="I300" s="176">
        <v>8.9</v>
      </c>
      <c r="J300" s="176">
        <v>8.8000000000000007</v>
      </c>
      <c r="K300" s="176">
        <v>7.2</v>
      </c>
      <c r="L300" s="176">
        <v>8.6999999999999993</v>
      </c>
      <c r="M300" s="177">
        <v>0.1</v>
      </c>
    </row>
    <row r="301" spans="1:13" ht="14.25">
      <c r="A301" s="663">
        <v>10</v>
      </c>
      <c r="B301" s="175">
        <v>1.4</v>
      </c>
      <c r="C301" s="176">
        <v>0.2</v>
      </c>
      <c r="D301" s="176">
        <v>0</v>
      </c>
      <c r="E301" s="176">
        <v>0</v>
      </c>
      <c r="F301" s="176">
        <v>6</v>
      </c>
      <c r="G301" s="176">
        <v>1.6</v>
      </c>
      <c r="H301" s="176">
        <v>7</v>
      </c>
      <c r="I301" s="176">
        <v>9.4</v>
      </c>
      <c r="J301" s="176">
        <v>1.2</v>
      </c>
      <c r="K301" s="176">
        <v>7.5</v>
      </c>
      <c r="L301" s="176">
        <v>7.1</v>
      </c>
      <c r="M301" s="177">
        <v>0.1</v>
      </c>
    </row>
    <row r="302" spans="1:13" ht="14.25">
      <c r="A302" s="663">
        <v>11</v>
      </c>
      <c r="B302" s="175">
        <v>4.2</v>
      </c>
      <c r="C302" s="176">
        <v>0</v>
      </c>
      <c r="D302" s="176">
        <v>0</v>
      </c>
      <c r="E302" s="176">
        <v>0</v>
      </c>
      <c r="F302" s="176">
        <v>8.6</v>
      </c>
      <c r="G302" s="176">
        <v>0</v>
      </c>
      <c r="H302" s="176">
        <v>3.9</v>
      </c>
      <c r="I302" s="176">
        <v>10.6</v>
      </c>
      <c r="J302" s="176">
        <v>0.3</v>
      </c>
      <c r="K302" s="176">
        <v>3</v>
      </c>
      <c r="L302" s="176">
        <v>7.2</v>
      </c>
      <c r="M302" s="177">
        <v>0.2</v>
      </c>
    </row>
    <row r="303" spans="1:13" ht="14.25">
      <c r="A303" s="663">
        <v>12</v>
      </c>
      <c r="B303" s="175">
        <v>7.5</v>
      </c>
      <c r="C303" s="176">
        <v>2.4</v>
      </c>
      <c r="D303" s="176">
        <v>0.2</v>
      </c>
      <c r="E303" s="176">
        <v>5.0999999999999996</v>
      </c>
      <c r="F303" s="176">
        <v>0</v>
      </c>
      <c r="G303" s="176">
        <v>0</v>
      </c>
      <c r="H303" s="176">
        <v>2.2000000000000002</v>
      </c>
      <c r="I303" s="176">
        <v>8.9</v>
      </c>
      <c r="J303" s="176">
        <v>0.5</v>
      </c>
      <c r="K303" s="176">
        <v>8.3000000000000007</v>
      </c>
      <c r="L303" s="176">
        <v>3.3</v>
      </c>
      <c r="M303" s="177">
        <v>1.5</v>
      </c>
    </row>
    <row r="304" spans="1:13" ht="14.25">
      <c r="A304" s="663">
        <v>13</v>
      </c>
      <c r="B304" s="175">
        <v>1.3</v>
      </c>
      <c r="C304" s="176">
        <v>1.2</v>
      </c>
      <c r="D304" s="176">
        <v>0</v>
      </c>
      <c r="E304" s="176">
        <v>0.6</v>
      </c>
      <c r="F304" s="176">
        <v>0.1</v>
      </c>
      <c r="G304" s="176">
        <v>0</v>
      </c>
      <c r="H304" s="176">
        <v>5.2</v>
      </c>
      <c r="I304" s="176">
        <v>8.1</v>
      </c>
      <c r="J304" s="176">
        <v>5.4</v>
      </c>
      <c r="K304" s="176">
        <v>2</v>
      </c>
      <c r="L304" s="176">
        <v>9.4</v>
      </c>
      <c r="M304" s="177">
        <v>0</v>
      </c>
    </row>
    <row r="305" spans="1:13" ht="14.25">
      <c r="A305" s="663">
        <v>14</v>
      </c>
      <c r="B305" s="175">
        <v>2.1</v>
      </c>
      <c r="C305" s="176">
        <v>0</v>
      </c>
      <c r="D305" s="176">
        <v>1.1000000000000001</v>
      </c>
      <c r="E305" s="176">
        <v>8.3000000000000007</v>
      </c>
      <c r="F305" s="176">
        <v>1.9</v>
      </c>
      <c r="G305" s="176">
        <v>0.3</v>
      </c>
      <c r="H305" s="176">
        <v>7.7</v>
      </c>
      <c r="I305" s="176">
        <v>7.3</v>
      </c>
      <c r="J305" s="176">
        <v>9.8000000000000007</v>
      </c>
      <c r="K305" s="176">
        <v>0</v>
      </c>
      <c r="L305" s="176">
        <v>1.2</v>
      </c>
      <c r="M305" s="177">
        <v>0</v>
      </c>
    </row>
    <row r="306" spans="1:13" ht="14.25">
      <c r="A306" s="663">
        <v>15</v>
      </c>
      <c r="B306" s="175">
        <v>7.5</v>
      </c>
      <c r="C306" s="176">
        <v>0</v>
      </c>
      <c r="D306" s="176">
        <v>0</v>
      </c>
      <c r="E306" s="176">
        <v>0</v>
      </c>
      <c r="F306" s="176">
        <v>2.2000000000000002</v>
      </c>
      <c r="G306" s="176">
        <v>2.1</v>
      </c>
      <c r="H306" s="176">
        <v>9.8000000000000007</v>
      </c>
      <c r="I306" s="176">
        <v>5.6</v>
      </c>
      <c r="J306" s="176">
        <v>10.3</v>
      </c>
      <c r="K306" s="176">
        <v>0</v>
      </c>
      <c r="L306" s="176">
        <v>1.1000000000000001</v>
      </c>
      <c r="M306" s="177">
        <v>0.1</v>
      </c>
    </row>
    <row r="307" spans="1:13" ht="14.25">
      <c r="A307" s="663">
        <v>16</v>
      </c>
      <c r="B307" s="175">
        <v>7.6</v>
      </c>
      <c r="C307" s="176">
        <v>0</v>
      </c>
      <c r="D307" s="176">
        <v>1.5</v>
      </c>
      <c r="E307" s="176">
        <v>0.1</v>
      </c>
      <c r="F307" s="176">
        <v>3.6</v>
      </c>
      <c r="G307" s="176">
        <v>0</v>
      </c>
      <c r="H307" s="176">
        <v>7.8</v>
      </c>
      <c r="I307" s="176">
        <v>0.8</v>
      </c>
      <c r="J307" s="176">
        <v>9.3000000000000007</v>
      </c>
      <c r="K307" s="176">
        <v>0</v>
      </c>
      <c r="L307" s="176">
        <v>2.4</v>
      </c>
      <c r="M307" s="177">
        <v>3.7</v>
      </c>
    </row>
    <row r="308" spans="1:13" ht="14.25">
      <c r="A308" s="663">
        <v>17</v>
      </c>
      <c r="B308" s="175">
        <v>0</v>
      </c>
      <c r="C308" s="176">
        <v>0</v>
      </c>
      <c r="D308" s="176">
        <v>0</v>
      </c>
      <c r="E308" s="176">
        <v>6.1</v>
      </c>
      <c r="F308" s="176">
        <v>0</v>
      </c>
      <c r="G308" s="176">
        <v>0</v>
      </c>
      <c r="H308" s="176">
        <v>2.9</v>
      </c>
      <c r="I308" s="176">
        <v>0.9</v>
      </c>
      <c r="J308" s="176">
        <v>9.6999999999999993</v>
      </c>
      <c r="K308" s="176">
        <v>0</v>
      </c>
      <c r="L308" s="176">
        <v>4.3</v>
      </c>
      <c r="M308" s="177">
        <v>3.4</v>
      </c>
    </row>
    <row r="309" spans="1:13" ht="14.25">
      <c r="A309" s="663">
        <v>18</v>
      </c>
      <c r="B309" s="175">
        <v>0</v>
      </c>
      <c r="C309" s="176">
        <v>0</v>
      </c>
      <c r="D309" s="176">
        <v>0</v>
      </c>
      <c r="E309" s="176">
        <v>7.3</v>
      </c>
      <c r="F309" s="176">
        <v>0</v>
      </c>
      <c r="G309" s="176">
        <v>6.2</v>
      </c>
      <c r="H309" s="176">
        <v>10.9</v>
      </c>
      <c r="I309" s="176">
        <v>1.5</v>
      </c>
      <c r="J309" s="176">
        <v>7.7</v>
      </c>
      <c r="K309" s="176">
        <v>9.9</v>
      </c>
      <c r="L309" s="176">
        <v>0</v>
      </c>
      <c r="M309" s="177">
        <v>7.4</v>
      </c>
    </row>
    <row r="310" spans="1:13" ht="14.25">
      <c r="A310" s="663">
        <v>19</v>
      </c>
      <c r="B310" s="175">
        <v>1</v>
      </c>
      <c r="C310" s="176">
        <v>0</v>
      </c>
      <c r="D310" s="176">
        <v>0</v>
      </c>
      <c r="E310" s="176">
        <v>7.6</v>
      </c>
      <c r="F310" s="176">
        <v>1.7</v>
      </c>
      <c r="G310" s="176">
        <v>7</v>
      </c>
      <c r="H310" s="176">
        <v>0.1</v>
      </c>
      <c r="I310" s="176">
        <v>8.5</v>
      </c>
      <c r="J310" s="176">
        <v>3.2</v>
      </c>
      <c r="K310" s="176">
        <v>0</v>
      </c>
      <c r="L310" s="176">
        <v>3.1</v>
      </c>
      <c r="M310" s="177">
        <v>5.8</v>
      </c>
    </row>
    <row r="311" spans="1:13" ht="14.25">
      <c r="A311" s="663">
        <v>20</v>
      </c>
      <c r="B311" s="175">
        <v>0</v>
      </c>
      <c r="C311" s="176">
        <v>2.6</v>
      </c>
      <c r="D311" s="176">
        <v>0</v>
      </c>
      <c r="E311" s="176">
        <v>2.1</v>
      </c>
      <c r="F311" s="176">
        <v>0.5</v>
      </c>
      <c r="G311" s="176">
        <v>7.7</v>
      </c>
      <c r="H311" s="176">
        <v>0.6</v>
      </c>
      <c r="I311" s="176">
        <v>10.1</v>
      </c>
      <c r="J311" s="176">
        <v>1</v>
      </c>
      <c r="K311" s="176">
        <v>0.3</v>
      </c>
      <c r="L311" s="176">
        <v>2.1</v>
      </c>
      <c r="M311" s="177">
        <v>5.2</v>
      </c>
    </row>
    <row r="312" spans="1:13" ht="14.25">
      <c r="A312" s="663">
        <v>21</v>
      </c>
      <c r="B312" s="175">
        <v>0</v>
      </c>
      <c r="C312" s="176">
        <v>0</v>
      </c>
      <c r="D312" s="176">
        <v>0.1</v>
      </c>
      <c r="E312" s="176">
        <v>0.2</v>
      </c>
      <c r="F312" s="176">
        <v>0</v>
      </c>
      <c r="G312" s="176">
        <v>1.4</v>
      </c>
      <c r="H312" s="176">
        <v>0</v>
      </c>
      <c r="I312" s="176">
        <v>9.9</v>
      </c>
      <c r="J312" s="176">
        <v>3.2</v>
      </c>
      <c r="K312" s="176">
        <v>4.7</v>
      </c>
      <c r="L312" s="176">
        <v>9.8000000000000007</v>
      </c>
      <c r="M312" s="177">
        <v>5.8</v>
      </c>
    </row>
    <row r="313" spans="1:13" ht="14.25">
      <c r="A313" s="663">
        <v>22</v>
      </c>
      <c r="B313" s="175">
        <v>0</v>
      </c>
      <c r="C313" s="176">
        <v>0</v>
      </c>
      <c r="D313" s="176">
        <v>0</v>
      </c>
      <c r="E313" s="176">
        <v>4.7</v>
      </c>
      <c r="F313" s="176">
        <v>0</v>
      </c>
      <c r="G313" s="176">
        <v>2.2000000000000002</v>
      </c>
      <c r="H313" s="176">
        <v>0</v>
      </c>
      <c r="I313" s="176">
        <v>1.4</v>
      </c>
      <c r="J313" s="176">
        <v>5.8</v>
      </c>
      <c r="K313" s="176">
        <v>10</v>
      </c>
      <c r="L313" s="176">
        <v>9.8000000000000007</v>
      </c>
      <c r="M313" s="177">
        <v>6.6</v>
      </c>
    </row>
    <row r="314" spans="1:13" ht="14.25">
      <c r="A314" s="663">
        <v>23</v>
      </c>
      <c r="B314" s="175">
        <v>1.7</v>
      </c>
      <c r="C314" s="176">
        <v>0</v>
      </c>
      <c r="D314" s="176">
        <v>0.3</v>
      </c>
      <c r="E314" s="176">
        <v>6.7</v>
      </c>
      <c r="F314" s="176">
        <v>4.7</v>
      </c>
      <c r="G314" s="176">
        <v>5.6</v>
      </c>
      <c r="H314" s="176">
        <v>0</v>
      </c>
      <c r="I314" s="176">
        <v>5.9</v>
      </c>
      <c r="J314" s="176">
        <v>6.7</v>
      </c>
      <c r="K314" s="176">
        <v>8.1999999999999993</v>
      </c>
      <c r="L314" s="176">
        <v>9.1999999999999993</v>
      </c>
      <c r="M314" s="177">
        <v>8.5</v>
      </c>
    </row>
    <row r="315" spans="1:13" ht="14.25">
      <c r="A315" s="663">
        <v>24</v>
      </c>
      <c r="B315" s="175">
        <v>1.5</v>
      </c>
      <c r="C315" s="176">
        <v>0</v>
      </c>
      <c r="D315" s="176">
        <v>0</v>
      </c>
      <c r="E315" s="176">
        <v>6.4</v>
      </c>
      <c r="F315" s="176">
        <v>2.7</v>
      </c>
      <c r="G315" s="176">
        <v>3.5</v>
      </c>
      <c r="H315" s="176">
        <v>3.7</v>
      </c>
      <c r="I315" s="176">
        <v>7</v>
      </c>
      <c r="J315" s="176">
        <v>7.5</v>
      </c>
      <c r="K315" s="176">
        <v>7</v>
      </c>
      <c r="L315" s="176">
        <v>6.2</v>
      </c>
      <c r="M315" s="177">
        <v>9</v>
      </c>
    </row>
    <row r="316" spans="1:13" ht="14.25">
      <c r="A316" s="663">
        <v>25</v>
      </c>
      <c r="B316" s="175">
        <v>0</v>
      </c>
      <c r="C316" s="176">
        <v>0</v>
      </c>
      <c r="D316" s="176">
        <v>0</v>
      </c>
      <c r="E316" s="176">
        <v>6.9</v>
      </c>
      <c r="F316" s="176">
        <v>8.1</v>
      </c>
      <c r="G316" s="176">
        <v>1</v>
      </c>
      <c r="H316" s="176">
        <v>8.4</v>
      </c>
      <c r="I316" s="176">
        <v>4.3</v>
      </c>
      <c r="J316" s="176">
        <v>3.1</v>
      </c>
      <c r="K316" s="176">
        <v>6.4</v>
      </c>
      <c r="L316" s="176">
        <v>0.1</v>
      </c>
      <c r="M316" s="177">
        <v>8.1</v>
      </c>
    </row>
    <row r="317" spans="1:13" ht="14.25">
      <c r="A317" s="663">
        <v>26</v>
      </c>
      <c r="B317" s="175">
        <v>0</v>
      </c>
      <c r="C317" s="176">
        <v>0</v>
      </c>
      <c r="D317" s="176">
        <v>0</v>
      </c>
      <c r="E317" s="176">
        <v>5</v>
      </c>
      <c r="F317" s="176">
        <v>9.8000000000000007</v>
      </c>
      <c r="G317" s="176">
        <v>1</v>
      </c>
      <c r="H317" s="176">
        <v>10</v>
      </c>
      <c r="I317" s="176">
        <v>4.5</v>
      </c>
      <c r="J317" s="176">
        <v>0</v>
      </c>
      <c r="K317" s="176">
        <v>6.5</v>
      </c>
      <c r="L317" s="176">
        <v>0</v>
      </c>
      <c r="M317" s="177">
        <v>2.9</v>
      </c>
    </row>
    <row r="318" spans="1:13" ht="14.25">
      <c r="A318" s="663">
        <v>27</v>
      </c>
      <c r="B318" s="175">
        <v>2</v>
      </c>
      <c r="C318" s="176">
        <v>0</v>
      </c>
      <c r="D318" s="176">
        <v>7.8</v>
      </c>
      <c r="E318" s="176">
        <v>0</v>
      </c>
      <c r="F318" s="176">
        <v>8.5</v>
      </c>
      <c r="G318" s="176">
        <v>2.6</v>
      </c>
      <c r="H318" s="176">
        <v>8.6999999999999993</v>
      </c>
      <c r="I318" s="176">
        <v>4</v>
      </c>
      <c r="J318" s="176">
        <v>2.2000000000000002</v>
      </c>
      <c r="K318" s="176">
        <v>4.5</v>
      </c>
      <c r="L318" s="176">
        <v>0</v>
      </c>
      <c r="M318" s="177">
        <v>1</v>
      </c>
    </row>
    <row r="319" spans="1:13" ht="14.25">
      <c r="A319" s="663">
        <v>28</v>
      </c>
      <c r="B319" s="175">
        <v>0</v>
      </c>
      <c r="C319" s="176">
        <v>0</v>
      </c>
      <c r="D319" s="176">
        <v>8.8000000000000007</v>
      </c>
      <c r="E319" s="176">
        <v>1.4</v>
      </c>
      <c r="F319" s="176">
        <v>2.7</v>
      </c>
      <c r="G319" s="176">
        <v>8.6999999999999993</v>
      </c>
      <c r="H319" s="176">
        <v>6.3</v>
      </c>
      <c r="I319" s="176">
        <v>6</v>
      </c>
      <c r="J319" s="176">
        <v>4.5</v>
      </c>
      <c r="K319" s="176">
        <v>1.2</v>
      </c>
      <c r="L319" s="176">
        <v>3.6</v>
      </c>
      <c r="M319" s="177">
        <v>2</v>
      </c>
    </row>
    <row r="320" spans="1:13" ht="14.25">
      <c r="A320" s="663">
        <v>29</v>
      </c>
      <c r="B320" s="175">
        <v>0</v>
      </c>
      <c r="C320" s="176">
        <v>0</v>
      </c>
      <c r="D320" s="176">
        <v>6.3</v>
      </c>
      <c r="E320" s="176">
        <v>3.2</v>
      </c>
      <c r="F320" s="176">
        <v>1.3</v>
      </c>
      <c r="G320" s="176">
        <v>10.5</v>
      </c>
      <c r="H320" s="176">
        <v>9.6999999999999993</v>
      </c>
      <c r="I320" s="176">
        <v>8.1999999999999993</v>
      </c>
      <c r="J320" s="176">
        <v>0.3</v>
      </c>
      <c r="K320" s="176">
        <v>2</v>
      </c>
      <c r="L320" s="176">
        <v>2.2999999999999998</v>
      </c>
      <c r="M320" s="177">
        <v>4</v>
      </c>
    </row>
    <row r="321" spans="1:13" ht="14.25">
      <c r="A321" s="663">
        <v>30</v>
      </c>
      <c r="B321" s="175">
        <v>0</v>
      </c>
      <c r="C321" s="176"/>
      <c r="D321" s="176">
        <v>9.1999999999999993</v>
      </c>
      <c r="E321" s="176">
        <v>4.0999999999999996</v>
      </c>
      <c r="F321" s="176">
        <v>5.0999999999999996</v>
      </c>
      <c r="G321" s="176">
        <v>12</v>
      </c>
      <c r="H321" s="176">
        <v>2.2999999999999998</v>
      </c>
      <c r="I321" s="176">
        <v>6.8</v>
      </c>
      <c r="J321" s="176">
        <v>2.6</v>
      </c>
      <c r="K321" s="176">
        <v>10.3</v>
      </c>
      <c r="L321" s="176">
        <v>6.1</v>
      </c>
      <c r="M321" s="177">
        <v>3.2</v>
      </c>
    </row>
    <row r="322" spans="1:13" ht="14.25">
      <c r="A322" s="664">
        <v>31</v>
      </c>
      <c r="B322" s="632">
        <v>0</v>
      </c>
      <c r="C322" s="633"/>
      <c r="D322" s="633">
        <v>3.3</v>
      </c>
      <c r="E322" s="633"/>
      <c r="F322" s="633">
        <v>2.2000000000000002</v>
      </c>
      <c r="G322" s="633"/>
      <c r="H322" s="633">
        <v>6.7</v>
      </c>
      <c r="I322" s="633">
        <v>4.9000000000000004</v>
      </c>
      <c r="J322" s="633"/>
      <c r="K322" s="633">
        <v>4.2</v>
      </c>
      <c r="L322" s="633"/>
      <c r="M322" s="634">
        <v>1.2</v>
      </c>
    </row>
    <row r="323" spans="1:13" ht="14.25">
      <c r="A323" s="665" t="s">
        <v>22</v>
      </c>
      <c r="B323" s="169">
        <f t="shared" ref="B323:M323" si="28">SUM(B292:B322)</f>
        <v>59.3</v>
      </c>
      <c r="C323" s="170">
        <f t="shared" si="28"/>
        <v>29.2</v>
      </c>
      <c r="D323" s="170">
        <f t="shared" si="28"/>
        <v>44.4</v>
      </c>
      <c r="E323" s="170">
        <f t="shared" si="28"/>
        <v>89.700000000000017</v>
      </c>
      <c r="F323" s="170">
        <f t="shared" si="28"/>
        <v>130.69999999999999</v>
      </c>
      <c r="G323" s="170">
        <f t="shared" si="28"/>
        <v>141.30000000000001</v>
      </c>
      <c r="H323" s="170">
        <f t="shared" si="28"/>
        <v>193.9</v>
      </c>
      <c r="I323" s="170">
        <f t="shared" si="28"/>
        <v>158.20000000000002</v>
      </c>
      <c r="J323" s="170">
        <f t="shared" si="28"/>
        <v>141.30000000000001</v>
      </c>
      <c r="K323" s="170">
        <f t="shared" si="28"/>
        <v>143</v>
      </c>
      <c r="L323" s="170">
        <f t="shared" si="28"/>
        <v>173.89999999999998</v>
      </c>
      <c r="M323" s="171">
        <f t="shared" si="28"/>
        <v>104</v>
      </c>
    </row>
    <row r="324" spans="1:13" ht="14.25">
      <c r="A324" s="666" t="s">
        <v>23</v>
      </c>
      <c r="B324" s="637">
        <f t="shared" ref="B324:M324" si="29">AVERAGE(B292:B322)</f>
        <v>1.9129032258064516</v>
      </c>
      <c r="C324" s="638">
        <f t="shared" si="29"/>
        <v>1.0068965517241379</v>
      </c>
      <c r="D324" s="638">
        <f t="shared" si="29"/>
        <v>1.4322580645161289</v>
      </c>
      <c r="E324" s="638">
        <f t="shared" si="29"/>
        <v>2.9900000000000007</v>
      </c>
      <c r="F324" s="638">
        <f t="shared" si="29"/>
        <v>4.2161290322580642</v>
      </c>
      <c r="G324" s="638">
        <f t="shared" si="29"/>
        <v>4.71</v>
      </c>
      <c r="H324" s="638">
        <f t="shared" si="29"/>
        <v>6.2548387096774194</v>
      </c>
      <c r="I324" s="638">
        <f t="shared" si="29"/>
        <v>5.1032258064516132</v>
      </c>
      <c r="J324" s="638">
        <f t="shared" si="29"/>
        <v>4.71</v>
      </c>
      <c r="K324" s="638">
        <f t="shared" si="29"/>
        <v>4.612903225806452</v>
      </c>
      <c r="L324" s="638">
        <f t="shared" si="29"/>
        <v>5.796666666666666</v>
      </c>
      <c r="M324" s="639">
        <f t="shared" si="29"/>
        <v>3.3548387096774195</v>
      </c>
    </row>
    <row r="325" spans="1:13" ht="14.25">
      <c r="A325" s="665" t="s">
        <v>24</v>
      </c>
      <c r="B325" s="172">
        <f t="shared" ref="B325:M325" si="30">MAX(B292:B322)</f>
        <v>7.6</v>
      </c>
      <c r="C325" s="173">
        <f t="shared" si="30"/>
        <v>9.1</v>
      </c>
      <c r="D325" s="173">
        <f t="shared" si="30"/>
        <v>9.1999999999999993</v>
      </c>
      <c r="E325" s="173">
        <f t="shared" si="30"/>
        <v>8.3000000000000007</v>
      </c>
      <c r="F325" s="173">
        <f t="shared" si="30"/>
        <v>9.8000000000000007</v>
      </c>
      <c r="G325" s="173">
        <f t="shared" si="30"/>
        <v>12.1</v>
      </c>
      <c r="H325" s="173">
        <f t="shared" si="30"/>
        <v>11.7</v>
      </c>
      <c r="I325" s="173">
        <f t="shared" si="30"/>
        <v>10.6</v>
      </c>
      <c r="J325" s="173">
        <f t="shared" si="30"/>
        <v>10.3</v>
      </c>
      <c r="K325" s="173">
        <f t="shared" si="30"/>
        <v>10.3</v>
      </c>
      <c r="L325" s="173">
        <f t="shared" si="30"/>
        <v>10.1</v>
      </c>
      <c r="M325" s="174">
        <f t="shared" si="30"/>
        <v>9.5</v>
      </c>
    </row>
    <row r="326" spans="1:13" ht="14.25">
      <c r="A326" s="667" t="s">
        <v>16</v>
      </c>
      <c r="B326" s="640">
        <f t="shared" ref="B326:M326" si="31">MATCH(B325,(B292:B322),0)</f>
        <v>16</v>
      </c>
      <c r="C326" s="641">
        <f t="shared" si="31"/>
        <v>1</v>
      </c>
      <c r="D326" s="641">
        <f t="shared" si="31"/>
        <v>30</v>
      </c>
      <c r="E326" s="641">
        <f t="shared" si="31"/>
        <v>14</v>
      </c>
      <c r="F326" s="641">
        <f t="shared" si="31"/>
        <v>26</v>
      </c>
      <c r="G326" s="641">
        <f t="shared" si="31"/>
        <v>5</v>
      </c>
      <c r="H326" s="641">
        <f t="shared" si="31"/>
        <v>1</v>
      </c>
      <c r="I326" s="641">
        <f t="shared" si="31"/>
        <v>11</v>
      </c>
      <c r="J326" s="641">
        <f t="shared" si="31"/>
        <v>15</v>
      </c>
      <c r="K326" s="641">
        <f t="shared" si="31"/>
        <v>30</v>
      </c>
      <c r="L326" s="641">
        <f t="shared" si="31"/>
        <v>5</v>
      </c>
      <c r="M326" s="642">
        <f t="shared" si="31"/>
        <v>4</v>
      </c>
    </row>
    <row r="327" spans="1:13" ht="14.25">
      <c r="A327" s="668" t="s">
        <v>107</v>
      </c>
      <c r="B327" s="643"/>
      <c r="C327" s="644" t="s">
        <v>103</v>
      </c>
      <c r="D327" s="645"/>
      <c r="E327" s="645"/>
      <c r="F327" s="645"/>
      <c r="G327" s="646">
        <f>MAX(B292:M322)</f>
        <v>12.1</v>
      </c>
      <c r="H327" s="647" t="s">
        <v>85</v>
      </c>
      <c r="I327" s="645"/>
      <c r="J327" s="648" t="s">
        <v>16</v>
      </c>
      <c r="K327" s="649">
        <f>HLOOKUP(G327,B325:M326,2,FALSE)</f>
        <v>5</v>
      </c>
      <c r="L327" s="650" t="s">
        <v>15</v>
      </c>
      <c r="M327" s="651" t="str">
        <f>MID("I   II  III IV  V   VI  VII VIII IX  X   XI  XII ",(MATCH(G327,B325:M325,0)-1)*4+1,4)</f>
        <v xml:space="preserve">VI  </v>
      </c>
    </row>
    <row r="328" spans="1:13" ht="14.25">
      <c r="A328" s="669" t="s">
        <v>48</v>
      </c>
      <c r="B328" s="652"/>
      <c r="C328" s="653" t="s">
        <v>105</v>
      </c>
      <c r="D328" s="654"/>
      <c r="E328" s="654"/>
      <c r="F328" s="655"/>
      <c r="G328" s="656">
        <f>SUM(B292:M322)</f>
        <v>1408.9000000000005</v>
      </c>
      <c r="H328" s="657" t="s">
        <v>85</v>
      </c>
      <c r="I328" s="654"/>
      <c r="J328" s="654"/>
      <c r="K328" s="654"/>
      <c r="L328" s="654"/>
      <c r="M328" s="658"/>
    </row>
    <row r="329" spans="1:13" ht="15">
      <c r="A329" s="609" t="s">
        <v>97</v>
      </c>
      <c r="B329" s="613"/>
      <c r="C329" s="613"/>
      <c r="D329" s="613"/>
      <c r="E329" s="613"/>
      <c r="F329" s="613"/>
      <c r="G329" s="613"/>
      <c r="H329" s="613"/>
      <c r="I329" s="613"/>
      <c r="J329" s="613"/>
      <c r="K329" s="614" t="s">
        <v>98</v>
      </c>
      <c r="L329" s="615"/>
      <c r="M329" s="616"/>
    </row>
    <row r="330" spans="1:13" ht="15.75">
      <c r="A330" s="609" t="s">
        <v>51</v>
      </c>
      <c r="B330" s="617"/>
      <c r="C330" s="617"/>
      <c r="D330" s="618"/>
      <c r="E330" s="619" t="s">
        <v>99</v>
      </c>
      <c r="F330" s="619"/>
      <c r="G330" s="619"/>
      <c r="H330" s="619"/>
      <c r="I330" s="618"/>
      <c r="J330" s="618"/>
      <c r="K330" s="614" t="s">
        <v>100</v>
      </c>
      <c r="L330" s="620"/>
      <c r="M330" s="621"/>
    </row>
    <row r="331" spans="1:13" ht="15.75">
      <c r="A331" s="670"/>
      <c r="B331" s="623"/>
      <c r="C331" s="624"/>
      <c r="D331" s="625"/>
      <c r="E331" s="147"/>
      <c r="F331" s="148" t="s">
        <v>20</v>
      </c>
      <c r="G331" s="671">
        <v>2001</v>
      </c>
      <c r="H331" s="147"/>
      <c r="I331" s="625"/>
      <c r="J331" s="625"/>
      <c r="K331" s="672" t="s">
        <v>101</v>
      </c>
      <c r="L331" s="620"/>
      <c r="M331" s="621"/>
    </row>
    <row r="332" spans="1:13" ht="14.25">
      <c r="A332" s="661" t="s">
        <v>16</v>
      </c>
      <c r="B332" s="659" t="s">
        <v>2</v>
      </c>
      <c r="C332" s="659" t="s">
        <v>3</v>
      </c>
      <c r="D332" s="659" t="s">
        <v>4</v>
      </c>
      <c r="E332" s="659" t="s">
        <v>5</v>
      </c>
      <c r="F332" s="659" t="s">
        <v>6</v>
      </c>
      <c r="G332" s="659" t="s">
        <v>7</v>
      </c>
      <c r="H332" s="659" t="s">
        <v>8</v>
      </c>
      <c r="I332" s="659" t="s">
        <v>9</v>
      </c>
      <c r="J332" s="659" t="s">
        <v>10</v>
      </c>
      <c r="K332" s="659" t="s">
        <v>11</v>
      </c>
      <c r="L332" s="659" t="s">
        <v>12</v>
      </c>
      <c r="M332" s="660" t="s">
        <v>13</v>
      </c>
    </row>
    <row r="333" spans="1:13" ht="14.25">
      <c r="A333" s="662">
        <v>1</v>
      </c>
      <c r="B333" s="628">
        <v>4.5</v>
      </c>
      <c r="C333" s="629">
        <v>0</v>
      </c>
      <c r="D333" s="629">
        <v>0.7</v>
      </c>
      <c r="E333" s="629">
        <v>2.9</v>
      </c>
      <c r="F333" s="629">
        <v>5.7</v>
      </c>
      <c r="G333" s="630">
        <v>2.7</v>
      </c>
      <c r="H333" s="629">
        <v>8.3000000000000007</v>
      </c>
      <c r="I333" s="629">
        <v>0.3</v>
      </c>
      <c r="J333" s="629">
        <v>0</v>
      </c>
      <c r="K333" s="629">
        <v>7.4</v>
      </c>
      <c r="L333" s="629">
        <v>4.5999999999999996</v>
      </c>
      <c r="M333" s="631">
        <v>7</v>
      </c>
    </row>
    <row r="334" spans="1:13" ht="14.25">
      <c r="A334" s="663">
        <v>2</v>
      </c>
      <c r="B334" s="175">
        <v>1.3</v>
      </c>
      <c r="C334" s="176">
        <v>0</v>
      </c>
      <c r="D334" s="176">
        <v>6.4</v>
      </c>
      <c r="E334" s="176">
        <v>4.0999999999999996</v>
      </c>
      <c r="F334" s="176">
        <v>0.4</v>
      </c>
      <c r="G334" s="176">
        <v>6.9</v>
      </c>
      <c r="H334" s="176">
        <v>4.0999999999999996</v>
      </c>
      <c r="I334" s="176">
        <v>1.2</v>
      </c>
      <c r="J334" s="176">
        <v>2.4</v>
      </c>
      <c r="K334" s="176">
        <v>4.8</v>
      </c>
      <c r="L334" s="176">
        <v>8.1999999999999993</v>
      </c>
      <c r="M334" s="177">
        <v>5</v>
      </c>
    </row>
    <row r="335" spans="1:13" ht="14.25">
      <c r="A335" s="663">
        <v>3</v>
      </c>
      <c r="B335" s="175">
        <v>0</v>
      </c>
      <c r="C335" s="176">
        <v>0</v>
      </c>
      <c r="D335" s="176">
        <v>0</v>
      </c>
      <c r="E335" s="176">
        <v>0</v>
      </c>
      <c r="F335" s="176">
        <v>0</v>
      </c>
      <c r="G335" s="176">
        <v>5.3</v>
      </c>
      <c r="H335" s="176">
        <v>0</v>
      </c>
      <c r="I335" s="176">
        <v>0</v>
      </c>
      <c r="J335" s="176">
        <v>0.9</v>
      </c>
      <c r="K335" s="176">
        <v>6.4</v>
      </c>
      <c r="L335" s="176">
        <v>5.7</v>
      </c>
      <c r="M335" s="177">
        <v>7.1</v>
      </c>
    </row>
    <row r="336" spans="1:13" ht="14.25">
      <c r="A336" s="663">
        <v>4</v>
      </c>
      <c r="B336" s="175">
        <v>0</v>
      </c>
      <c r="C336" s="176">
        <v>0</v>
      </c>
      <c r="D336" s="176">
        <v>4</v>
      </c>
      <c r="E336" s="176">
        <v>0</v>
      </c>
      <c r="F336" s="176">
        <v>1.3</v>
      </c>
      <c r="G336" s="176">
        <v>7.5</v>
      </c>
      <c r="H336" s="176">
        <v>0.3</v>
      </c>
      <c r="I336" s="176">
        <v>2.1</v>
      </c>
      <c r="J336" s="176">
        <v>0</v>
      </c>
      <c r="K336" s="176">
        <v>0.2</v>
      </c>
      <c r="L336" s="176">
        <v>4.0999999999999996</v>
      </c>
      <c r="M336" s="177">
        <v>6</v>
      </c>
    </row>
    <row r="337" spans="1:13" ht="14.25">
      <c r="A337" s="663">
        <v>5</v>
      </c>
      <c r="B337" s="175">
        <v>0</v>
      </c>
      <c r="C337" s="176">
        <v>0</v>
      </c>
      <c r="D337" s="176">
        <v>6.6</v>
      </c>
      <c r="E337" s="176">
        <v>0</v>
      </c>
      <c r="F337" s="176">
        <v>8.3000000000000007</v>
      </c>
      <c r="G337" s="176">
        <v>4.2</v>
      </c>
      <c r="H337" s="176">
        <v>11.2</v>
      </c>
      <c r="I337" s="176">
        <v>8.5</v>
      </c>
      <c r="J337" s="176">
        <v>0</v>
      </c>
      <c r="K337" s="176">
        <v>4.9000000000000004</v>
      </c>
      <c r="L337" s="176">
        <v>3.2</v>
      </c>
      <c r="M337" s="177">
        <v>5.9</v>
      </c>
    </row>
    <row r="338" spans="1:13" ht="14.25">
      <c r="A338" s="663">
        <v>6</v>
      </c>
      <c r="B338" s="175">
        <v>5.8</v>
      </c>
      <c r="C338" s="176">
        <v>0</v>
      </c>
      <c r="D338" s="176">
        <v>0</v>
      </c>
      <c r="E338" s="176">
        <v>0</v>
      </c>
      <c r="F338" s="176">
        <v>9.6</v>
      </c>
      <c r="G338" s="176">
        <v>2.8</v>
      </c>
      <c r="H338" s="176">
        <v>10.199999999999999</v>
      </c>
      <c r="I338" s="176">
        <v>4.7</v>
      </c>
      <c r="J338" s="176">
        <v>0.5</v>
      </c>
      <c r="K338" s="176">
        <v>6.2</v>
      </c>
      <c r="L338" s="176">
        <v>0</v>
      </c>
      <c r="M338" s="177">
        <v>0</v>
      </c>
    </row>
    <row r="339" spans="1:13" ht="14.25">
      <c r="A339" s="663">
        <v>7</v>
      </c>
      <c r="B339" s="175">
        <v>8.3000000000000007</v>
      </c>
      <c r="C339" s="176">
        <v>0</v>
      </c>
      <c r="D339" s="176">
        <v>0</v>
      </c>
      <c r="E339" s="176">
        <v>0</v>
      </c>
      <c r="F339" s="176">
        <v>9.8000000000000007</v>
      </c>
      <c r="G339" s="176">
        <v>4.5</v>
      </c>
      <c r="H339" s="176">
        <v>0.1</v>
      </c>
      <c r="I339" s="176">
        <v>9.4</v>
      </c>
      <c r="J339" s="176">
        <v>6.7</v>
      </c>
      <c r="K339" s="176">
        <v>7</v>
      </c>
      <c r="L339" s="176">
        <v>4.0999999999999996</v>
      </c>
      <c r="M339" s="177">
        <v>0</v>
      </c>
    </row>
    <row r="340" spans="1:13" ht="14.25">
      <c r="A340" s="663">
        <v>8</v>
      </c>
      <c r="B340" s="175">
        <v>6.5</v>
      </c>
      <c r="C340" s="176">
        <v>0</v>
      </c>
      <c r="D340" s="176">
        <v>0</v>
      </c>
      <c r="E340" s="176">
        <v>4.9000000000000004</v>
      </c>
      <c r="F340" s="176">
        <v>9.6</v>
      </c>
      <c r="G340" s="176">
        <v>3.9</v>
      </c>
      <c r="H340" s="176">
        <v>1.3</v>
      </c>
      <c r="I340" s="176">
        <v>8.1999999999999993</v>
      </c>
      <c r="J340" s="176">
        <v>5.8</v>
      </c>
      <c r="K340" s="176">
        <v>6.6</v>
      </c>
      <c r="L340" s="176">
        <v>3.9</v>
      </c>
      <c r="M340" s="177">
        <v>0</v>
      </c>
    </row>
    <row r="341" spans="1:13" ht="14.25">
      <c r="A341" s="663">
        <v>9</v>
      </c>
      <c r="B341" s="175">
        <v>2.5</v>
      </c>
      <c r="C341" s="176">
        <v>0</v>
      </c>
      <c r="D341" s="176">
        <v>0</v>
      </c>
      <c r="E341" s="176">
        <v>3.9</v>
      </c>
      <c r="F341" s="176">
        <v>10.9</v>
      </c>
      <c r="G341" s="176">
        <v>8.4</v>
      </c>
      <c r="H341" s="176">
        <v>1.5</v>
      </c>
      <c r="I341" s="176">
        <v>10.5</v>
      </c>
      <c r="J341" s="176">
        <v>1.1000000000000001</v>
      </c>
      <c r="K341" s="176">
        <v>0</v>
      </c>
      <c r="L341" s="176">
        <v>4</v>
      </c>
      <c r="M341" s="177">
        <v>2</v>
      </c>
    </row>
    <row r="342" spans="1:13" ht="14.25">
      <c r="A342" s="663">
        <v>10</v>
      </c>
      <c r="B342" s="175">
        <v>0</v>
      </c>
      <c r="C342" s="176">
        <v>0</v>
      </c>
      <c r="D342" s="176">
        <v>0</v>
      </c>
      <c r="E342" s="176">
        <v>0.6</v>
      </c>
      <c r="F342" s="176">
        <v>1.6</v>
      </c>
      <c r="G342" s="176">
        <v>3</v>
      </c>
      <c r="H342" s="176">
        <v>9.6999999999999993</v>
      </c>
      <c r="I342" s="176">
        <v>6.3</v>
      </c>
      <c r="J342" s="176">
        <v>7</v>
      </c>
      <c r="K342" s="176">
        <v>9.5</v>
      </c>
      <c r="L342" s="176">
        <v>4.3</v>
      </c>
      <c r="M342" s="177">
        <v>0</v>
      </c>
    </row>
    <row r="343" spans="1:13" ht="14.25">
      <c r="A343" s="663">
        <v>11</v>
      </c>
      <c r="B343" s="175">
        <v>0</v>
      </c>
      <c r="C343" s="176">
        <v>1.4</v>
      </c>
      <c r="D343" s="176">
        <v>0</v>
      </c>
      <c r="E343" s="176">
        <v>0</v>
      </c>
      <c r="F343" s="176">
        <v>10.5</v>
      </c>
      <c r="G343" s="176">
        <v>5.9</v>
      </c>
      <c r="H343" s="176">
        <v>10.6</v>
      </c>
      <c r="I343" s="176">
        <v>2.2000000000000002</v>
      </c>
      <c r="J343" s="176">
        <v>4.3</v>
      </c>
      <c r="K343" s="176">
        <v>7.4</v>
      </c>
      <c r="L343" s="176">
        <v>4.3</v>
      </c>
      <c r="M343" s="177">
        <v>0</v>
      </c>
    </row>
    <row r="344" spans="1:13" ht="14.25">
      <c r="A344" s="663">
        <v>12</v>
      </c>
      <c r="B344" s="175">
        <v>0.1</v>
      </c>
      <c r="C344" s="176">
        <v>0</v>
      </c>
      <c r="D344" s="176">
        <v>0</v>
      </c>
      <c r="E344" s="176">
        <v>3.8</v>
      </c>
      <c r="F344" s="176">
        <v>10.199999999999999</v>
      </c>
      <c r="G344" s="176">
        <v>6.3</v>
      </c>
      <c r="H344" s="176">
        <v>11</v>
      </c>
      <c r="I344" s="176">
        <v>7.6</v>
      </c>
      <c r="J344" s="176">
        <v>1.4</v>
      </c>
      <c r="K344" s="176">
        <v>5.3</v>
      </c>
      <c r="L344" s="176">
        <v>6.8</v>
      </c>
      <c r="M344" s="177">
        <v>0</v>
      </c>
    </row>
    <row r="345" spans="1:13" ht="14.25">
      <c r="A345" s="663">
        <v>13</v>
      </c>
      <c r="B345" s="175">
        <v>0.2</v>
      </c>
      <c r="C345" s="176">
        <v>0</v>
      </c>
      <c r="D345" s="176">
        <v>0</v>
      </c>
      <c r="E345" s="176">
        <v>1.5</v>
      </c>
      <c r="F345" s="176">
        <v>4.5</v>
      </c>
      <c r="G345" s="176">
        <v>3.7</v>
      </c>
      <c r="H345" s="176">
        <v>7.2</v>
      </c>
      <c r="I345" s="176">
        <v>0.6</v>
      </c>
      <c r="J345" s="176">
        <v>5.0999999999999996</v>
      </c>
      <c r="K345" s="176">
        <v>5.7</v>
      </c>
      <c r="L345" s="176">
        <v>0</v>
      </c>
      <c r="M345" s="177">
        <v>0</v>
      </c>
    </row>
    <row r="346" spans="1:13" ht="14.25">
      <c r="A346" s="663">
        <v>14</v>
      </c>
      <c r="B346" s="175">
        <v>0</v>
      </c>
      <c r="C346" s="176">
        <v>3.3</v>
      </c>
      <c r="D346" s="176">
        <v>0.4</v>
      </c>
      <c r="E346" s="176">
        <v>0</v>
      </c>
      <c r="F346" s="176">
        <v>8.1</v>
      </c>
      <c r="G346" s="176">
        <v>10.9</v>
      </c>
      <c r="H346" s="176">
        <v>0</v>
      </c>
      <c r="I346" s="176">
        <v>6.3</v>
      </c>
      <c r="J346" s="176">
        <v>8.3000000000000007</v>
      </c>
      <c r="K346" s="176">
        <v>9.1999999999999993</v>
      </c>
      <c r="L346" s="176">
        <v>0</v>
      </c>
      <c r="M346" s="177">
        <v>0</v>
      </c>
    </row>
    <row r="347" spans="1:13" ht="14.25">
      <c r="A347" s="663">
        <v>15</v>
      </c>
      <c r="B347" s="175">
        <v>0</v>
      </c>
      <c r="C347" s="176">
        <v>9</v>
      </c>
      <c r="D347" s="176">
        <v>0.5</v>
      </c>
      <c r="E347" s="176">
        <v>0.4</v>
      </c>
      <c r="F347" s="176">
        <v>2.7</v>
      </c>
      <c r="G347" s="176">
        <v>11.4</v>
      </c>
      <c r="H347" s="176">
        <v>0.7</v>
      </c>
      <c r="I347" s="176">
        <v>0.5</v>
      </c>
      <c r="J347" s="176">
        <v>9.8000000000000007</v>
      </c>
      <c r="K347" s="176">
        <v>4</v>
      </c>
      <c r="L347" s="176">
        <v>8</v>
      </c>
      <c r="M347" s="177">
        <v>2.6</v>
      </c>
    </row>
    <row r="348" spans="1:13" ht="14.25">
      <c r="A348" s="663">
        <v>16</v>
      </c>
      <c r="B348" s="175">
        <v>0</v>
      </c>
      <c r="C348" s="176">
        <v>5.7</v>
      </c>
      <c r="D348" s="176">
        <v>4.5999999999999996</v>
      </c>
      <c r="E348" s="176">
        <v>1.1000000000000001</v>
      </c>
      <c r="F348" s="176">
        <v>0</v>
      </c>
      <c r="G348" s="176">
        <v>6.8</v>
      </c>
      <c r="H348" s="176">
        <v>2.9</v>
      </c>
      <c r="I348" s="176">
        <v>6.4</v>
      </c>
      <c r="J348" s="176">
        <v>8</v>
      </c>
      <c r="K348" s="176">
        <v>4.5</v>
      </c>
      <c r="L348" s="176">
        <v>8.6</v>
      </c>
      <c r="M348" s="177">
        <v>0.1</v>
      </c>
    </row>
    <row r="349" spans="1:13" ht="14.25">
      <c r="A349" s="663">
        <v>17</v>
      </c>
      <c r="B349" s="175">
        <v>0</v>
      </c>
      <c r="C349" s="176">
        <v>9</v>
      </c>
      <c r="D349" s="176">
        <v>2.6</v>
      </c>
      <c r="E349" s="176">
        <v>3.8</v>
      </c>
      <c r="F349" s="176">
        <v>0</v>
      </c>
      <c r="G349" s="176">
        <v>0.2</v>
      </c>
      <c r="H349" s="176">
        <v>3.6</v>
      </c>
      <c r="I349" s="176">
        <v>8.3000000000000007</v>
      </c>
      <c r="J349" s="176">
        <v>7.3</v>
      </c>
      <c r="K349" s="176">
        <v>0</v>
      </c>
      <c r="L349" s="176">
        <v>9.1999999999999993</v>
      </c>
      <c r="M349" s="177">
        <v>0</v>
      </c>
    </row>
    <row r="350" spans="1:13" ht="14.25">
      <c r="A350" s="663">
        <v>18</v>
      </c>
      <c r="B350" s="175">
        <v>6.7</v>
      </c>
      <c r="C350" s="176">
        <v>1.3</v>
      </c>
      <c r="D350" s="176">
        <v>0</v>
      </c>
      <c r="E350" s="176">
        <v>6.1</v>
      </c>
      <c r="F350" s="176">
        <v>6.3</v>
      </c>
      <c r="G350" s="176">
        <v>9.6999999999999993</v>
      </c>
      <c r="H350" s="176">
        <v>8.4</v>
      </c>
      <c r="I350" s="176">
        <v>7.3</v>
      </c>
      <c r="J350" s="176">
        <v>6.6</v>
      </c>
      <c r="K350" s="176">
        <v>3.2</v>
      </c>
      <c r="L350" s="176">
        <v>9</v>
      </c>
      <c r="M350" s="177">
        <v>0</v>
      </c>
    </row>
    <row r="351" spans="1:13" ht="14.25">
      <c r="A351" s="663">
        <v>19</v>
      </c>
      <c r="B351" s="175">
        <v>1.4</v>
      </c>
      <c r="C351" s="176">
        <v>0</v>
      </c>
      <c r="D351" s="176">
        <v>0.3</v>
      </c>
      <c r="E351" s="176">
        <v>2.7</v>
      </c>
      <c r="F351" s="176">
        <v>5.8</v>
      </c>
      <c r="G351" s="176">
        <v>9.1</v>
      </c>
      <c r="H351" s="176">
        <v>5.8</v>
      </c>
      <c r="I351" s="176">
        <v>6.3</v>
      </c>
      <c r="J351" s="176">
        <v>6.9</v>
      </c>
      <c r="K351" s="176">
        <v>0</v>
      </c>
      <c r="L351" s="176">
        <v>9.3000000000000007</v>
      </c>
      <c r="M351" s="177">
        <v>0.4</v>
      </c>
    </row>
    <row r="352" spans="1:13" ht="14.25">
      <c r="A352" s="663">
        <v>20</v>
      </c>
      <c r="B352" s="175">
        <v>3.8</v>
      </c>
      <c r="C352" s="176">
        <v>0.3</v>
      </c>
      <c r="D352" s="176">
        <v>2.9</v>
      </c>
      <c r="E352" s="176">
        <v>7.7</v>
      </c>
      <c r="F352" s="176">
        <v>2.1</v>
      </c>
      <c r="G352" s="176">
        <v>2.1</v>
      </c>
      <c r="H352" s="176">
        <v>1.2</v>
      </c>
      <c r="I352" s="176">
        <v>5.0999999999999996</v>
      </c>
      <c r="J352" s="176">
        <v>6.3</v>
      </c>
      <c r="K352" s="176">
        <v>0.5</v>
      </c>
      <c r="L352" s="176">
        <v>8.4</v>
      </c>
      <c r="M352" s="177">
        <v>0</v>
      </c>
    </row>
    <row r="353" spans="1:13" ht="14.25">
      <c r="A353" s="663">
        <v>21</v>
      </c>
      <c r="B353" s="175">
        <v>5.8</v>
      </c>
      <c r="C353" s="176">
        <v>2.1</v>
      </c>
      <c r="D353" s="176">
        <v>2.2999999999999998</v>
      </c>
      <c r="E353" s="176">
        <v>9.6999999999999993</v>
      </c>
      <c r="F353" s="176">
        <v>4</v>
      </c>
      <c r="G353" s="176">
        <v>0.2</v>
      </c>
      <c r="H353" s="176">
        <v>5.7</v>
      </c>
      <c r="I353" s="176">
        <v>6.9</v>
      </c>
      <c r="J353" s="176">
        <v>6</v>
      </c>
      <c r="K353" s="176">
        <v>5</v>
      </c>
      <c r="L353" s="176">
        <v>8.6999999999999993</v>
      </c>
      <c r="M353" s="177">
        <v>3.3</v>
      </c>
    </row>
    <row r="354" spans="1:13" ht="14.25">
      <c r="A354" s="663">
        <v>22</v>
      </c>
      <c r="B354" s="175">
        <v>0</v>
      </c>
      <c r="C354" s="176">
        <v>0.1</v>
      </c>
      <c r="D354" s="176">
        <v>2.2000000000000002</v>
      </c>
      <c r="E354" s="176">
        <v>0.8</v>
      </c>
      <c r="F354" s="176">
        <v>3.6</v>
      </c>
      <c r="G354" s="176">
        <v>6</v>
      </c>
      <c r="H354" s="176">
        <v>1</v>
      </c>
      <c r="I354" s="176">
        <v>9.9</v>
      </c>
      <c r="J354" s="176">
        <v>0</v>
      </c>
      <c r="K354" s="176">
        <v>0.3</v>
      </c>
      <c r="L354" s="176">
        <v>9</v>
      </c>
      <c r="M354" s="177">
        <v>7.9</v>
      </c>
    </row>
    <row r="355" spans="1:13" ht="14.25">
      <c r="A355" s="663">
        <v>23</v>
      </c>
      <c r="B355" s="175">
        <v>1.2</v>
      </c>
      <c r="C355" s="176">
        <v>1.8</v>
      </c>
      <c r="D355" s="176">
        <v>0.8</v>
      </c>
      <c r="E355" s="176">
        <v>0</v>
      </c>
      <c r="F355" s="176">
        <v>4.2</v>
      </c>
      <c r="G355" s="176">
        <v>9.4</v>
      </c>
      <c r="H355" s="176">
        <v>3.6</v>
      </c>
      <c r="I355" s="176">
        <v>5.8</v>
      </c>
      <c r="J355" s="176">
        <v>6</v>
      </c>
      <c r="K355" s="176">
        <v>0</v>
      </c>
      <c r="L355" s="176">
        <v>8.8000000000000007</v>
      </c>
      <c r="M355" s="177">
        <v>8.9</v>
      </c>
    </row>
    <row r="356" spans="1:13" ht="14.25">
      <c r="A356" s="663">
        <v>24</v>
      </c>
      <c r="B356" s="175">
        <v>0</v>
      </c>
      <c r="C356" s="176">
        <v>0</v>
      </c>
      <c r="D356" s="176">
        <v>0.1</v>
      </c>
      <c r="E356" s="176">
        <v>0</v>
      </c>
      <c r="F356" s="176">
        <v>7.1</v>
      </c>
      <c r="G356" s="176">
        <v>10.5</v>
      </c>
      <c r="H356" s="176">
        <v>8.1999999999999993</v>
      </c>
      <c r="I356" s="176">
        <v>9.3000000000000007</v>
      </c>
      <c r="J356" s="176">
        <v>9.6999999999999993</v>
      </c>
      <c r="K356" s="176">
        <v>0</v>
      </c>
      <c r="L356" s="176">
        <v>8.1999999999999993</v>
      </c>
      <c r="M356" s="177">
        <v>7.1</v>
      </c>
    </row>
    <row r="357" spans="1:13" ht="14.25">
      <c r="A357" s="663">
        <v>25</v>
      </c>
      <c r="B357" s="175">
        <v>3.9</v>
      </c>
      <c r="C357" s="176">
        <v>0</v>
      </c>
      <c r="D357" s="176">
        <v>6.5</v>
      </c>
      <c r="E357" s="176">
        <v>3.9</v>
      </c>
      <c r="F357" s="176">
        <v>0</v>
      </c>
      <c r="G357" s="176">
        <v>8</v>
      </c>
      <c r="H357" s="176">
        <v>6.4</v>
      </c>
      <c r="I357" s="176">
        <v>1.2</v>
      </c>
      <c r="J357" s="176">
        <v>8.9</v>
      </c>
      <c r="K357" s="176">
        <v>1.3</v>
      </c>
      <c r="L357" s="176">
        <v>8.1999999999999993</v>
      </c>
      <c r="M357" s="177">
        <v>7.8</v>
      </c>
    </row>
    <row r="358" spans="1:13" ht="14.25">
      <c r="A358" s="663">
        <v>26</v>
      </c>
      <c r="B358" s="175">
        <v>0</v>
      </c>
      <c r="C358" s="176">
        <v>0</v>
      </c>
      <c r="D358" s="176">
        <v>0</v>
      </c>
      <c r="E358" s="176">
        <v>1.1000000000000001</v>
      </c>
      <c r="F358" s="176">
        <v>0.4</v>
      </c>
      <c r="G358" s="176">
        <v>6.8</v>
      </c>
      <c r="H358" s="176">
        <v>5.8</v>
      </c>
      <c r="I358" s="176">
        <v>4.5</v>
      </c>
      <c r="J358" s="176">
        <v>9.1999999999999993</v>
      </c>
      <c r="K358" s="176">
        <v>0.5</v>
      </c>
      <c r="L358" s="176">
        <v>8.4</v>
      </c>
      <c r="M358" s="177">
        <v>0.1</v>
      </c>
    </row>
    <row r="359" spans="1:13" ht="14.25">
      <c r="A359" s="663">
        <v>27</v>
      </c>
      <c r="B359" s="175">
        <v>0</v>
      </c>
      <c r="C359" s="176">
        <v>0</v>
      </c>
      <c r="D359" s="176">
        <v>0</v>
      </c>
      <c r="E359" s="176">
        <v>5</v>
      </c>
      <c r="F359" s="176">
        <v>0</v>
      </c>
      <c r="G359" s="176">
        <v>0</v>
      </c>
      <c r="H359" s="176">
        <v>0</v>
      </c>
      <c r="I359" s="176">
        <v>1.4</v>
      </c>
      <c r="J359" s="176">
        <v>8.9</v>
      </c>
      <c r="K359" s="176">
        <v>1.8</v>
      </c>
      <c r="L359" s="176">
        <v>8.3000000000000007</v>
      </c>
      <c r="M359" s="177">
        <v>0</v>
      </c>
    </row>
    <row r="360" spans="1:13" ht="14.25">
      <c r="A360" s="663">
        <v>28</v>
      </c>
      <c r="B360" s="175">
        <v>0</v>
      </c>
      <c r="C360" s="176">
        <v>0</v>
      </c>
      <c r="D360" s="176">
        <v>0.2</v>
      </c>
      <c r="E360" s="176">
        <v>3.7</v>
      </c>
      <c r="F360" s="176">
        <v>3.9</v>
      </c>
      <c r="G360" s="176">
        <v>0</v>
      </c>
      <c r="H360" s="176">
        <v>4.4000000000000004</v>
      </c>
      <c r="I360" s="176">
        <v>1.1000000000000001</v>
      </c>
      <c r="J360" s="176">
        <v>8.9</v>
      </c>
      <c r="K360" s="176">
        <v>0.1</v>
      </c>
      <c r="L360" s="176">
        <v>6.9</v>
      </c>
      <c r="M360" s="177">
        <v>4.0999999999999996</v>
      </c>
    </row>
    <row r="361" spans="1:13" ht="14.25">
      <c r="A361" s="663">
        <v>29</v>
      </c>
      <c r="B361" s="175">
        <v>5.7</v>
      </c>
      <c r="C361" s="176"/>
      <c r="D361" s="176">
        <v>7.7</v>
      </c>
      <c r="E361" s="176">
        <v>5.5</v>
      </c>
      <c r="F361" s="176">
        <v>3.7</v>
      </c>
      <c r="G361" s="176">
        <v>2.6</v>
      </c>
      <c r="H361" s="176">
        <v>10</v>
      </c>
      <c r="I361" s="176">
        <v>5.2</v>
      </c>
      <c r="J361" s="176">
        <v>8.6</v>
      </c>
      <c r="K361" s="176">
        <v>0.1</v>
      </c>
      <c r="L361" s="176">
        <v>6</v>
      </c>
      <c r="M361" s="177">
        <v>5.4</v>
      </c>
    </row>
    <row r="362" spans="1:13" ht="14.25">
      <c r="A362" s="663">
        <v>30</v>
      </c>
      <c r="B362" s="175">
        <v>0</v>
      </c>
      <c r="C362" s="176"/>
      <c r="D362" s="176">
        <v>0.4</v>
      </c>
      <c r="E362" s="176">
        <v>2.2000000000000002</v>
      </c>
      <c r="F362" s="176">
        <v>0</v>
      </c>
      <c r="G362" s="176">
        <v>4.5</v>
      </c>
      <c r="H362" s="176">
        <v>11</v>
      </c>
      <c r="I362" s="176">
        <v>0</v>
      </c>
      <c r="J362" s="176">
        <v>8.3000000000000007</v>
      </c>
      <c r="K362" s="176">
        <v>1.6</v>
      </c>
      <c r="L362" s="176">
        <v>5.4</v>
      </c>
      <c r="M362" s="177">
        <v>1.3</v>
      </c>
    </row>
    <row r="363" spans="1:13" ht="14.25">
      <c r="A363" s="664">
        <v>31</v>
      </c>
      <c r="B363" s="632">
        <v>0</v>
      </c>
      <c r="C363" s="633"/>
      <c r="D363" s="633">
        <v>0</v>
      </c>
      <c r="E363" s="633"/>
      <c r="F363" s="633">
        <v>0.4</v>
      </c>
      <c r="G363" s="633"/>
      <c r="H363" s="633">
        <v>11</v>
      </c>
      <c r="I363" s="633">
        <v>0</v>
      </c>
      <c r="J363" s="633"/>
      <c r="K363" s="633">
        <v>0.8</v>
      </c>
      <c r="L363" s="633"/>
      <c r="M363" s="634">
        <v>0</v>
      </c>
    </row>
    <row r="364" spans="1:13" ht="14.25">
      <c r="A364" s="665" t="s">
        <v>22</v>
      </c>
      <c r="B364" s="169">
        <f t="shared" ref="B364:M364" si="32">SUM(B333:B363)</f>
        <v>57.699999999999996</v>
      </c>
      <c r="C364" s="170">
        <f t="shared" si="32"/>
        <v>34</v>
      </c>
      <c r="D364" s="170">
        <f t="shared" si="32"/>
        <v>49.20000000000001</v>
      </c>
      <c r="E364" s="170">
        <f t="shared" si="32"/>
        <v>75.400000000000006</v>
      </c>
      <c r="F364" s="170">
        <f t="shared" si="32"/>
        <v>134.69999999999999</v>
      </c>
      <c r="G364" s="170">
        <f t="shared" si="32"/>
        <v>163.30000000000001</v>
      </c>
      <c r="H364" s="170">
        <f t="shared" si="32"/>
        <v>165.20000000000002</v>
      </c>
      <c r="I364" s="170">
        <f t="shared" si="32"/>
        <v>147.1</v>
      </c>
      <c r="J364" s="170">
        <f t="shared" si="32"/>
        <v>162.9</v>
      </c>
      <c r="K364" s="170">
        <f t="shared" si="32"/>
        <v>104.29999999999998</v>
      </c>
      <c r="L364" s="170">
        <f t="shared" si="32"/>
        <v>183.6</v>
      </c>
      <c r="M364" s="171">
        <f t="shared" si="32"/>
        <v>81.999999999999986</v>
      </c>
    </row>
    <row r="365" spans="1:13" ht="14.25">
      <c r="A365" s="666" t="s">
        <v>23</v>
      </c>
      <c r="B365" s="637">
        <f t="shared" ref="B365:M365" si="33">AVERAGE(B333:B363)</f>
        <v>1.861290322580645</v>
      </c>
      <c r="C365" s="638">
        <f t="shared" si="33"/>
        <v>1.2142857142857142</v>
      </c>
      <c r="D365" s="638">
        <f t="shared" si="33"/>
        <v>1.5870967741935487</v>
      </c>
      <c r="E365" s="638">
        <f t="shared" si="33"/>
        <v>2.5133333333333336</v>
      </c>
      <c r="F365" s="638">
        <f t="shared" si="33"/>
        <v>4.3451612903225802</v>
      </c>
      <c r="G365" s="638">
        <f t="shared" si="33"/>
        <v>5.4433333333333334</v>
      </c>
      <c r="H365" s="638">
        <f t="shared" si="33"/>
        <v>5.3290322580645171</v>
      </c>
      <c r="I365" s="638">
        <f t="shared" si="33"/>
        <v>4.7451612903225806</v>
      </c>
      <c r="J365" s="638">
        <f t="shared" si="33"/>
        <v>5.4300000000000006</v>
      </c>
      <c r="K365" s="638">
        <f t="shared" si="33"/>
        <v>3.3645161290322574</v>
      </c>
      <c r="L365" s="638">
        <f t="shared" si="33"/>
        <v>6.12</v>
      </c>
      <c r="M365" s="639">
        <f t="shared" si="33"/>
        <v>2.6451612903225801</v>
      </c>
    </row>
    <row r="366" spans="1:13" ht="14.25">
      <c r="A366" s="665" t="s">
        <v>24</v>
      </c>
      <c r="B366" s="172">
        <f t="shared" ref="B366:M366" si="34">MAX(B333:B363)</f>
        <v>8.3000000000000007</v>
      </c>
      <c r="C366" s="173">
        <f t="shared" si="34"/>
        <v>9</v>
      </c>
      <c r="D366" s="173">
        <f t="shared" si="34"/>
        <v>7.7</v>
      </c>
      <c r="E366" s="173">
        <f t="shared" si="34"/>
        <v>9.6999999999999993</v>
      </c>
      <c r="F366" s="173">
        <f t="shared" si="34"/>
        <v>10.9</v>
      </c>
      <c r="G366" s="173">
        <f t="shared" si="34"/>
        <v>11.4</v>
      </c>
      <c r="H366" s="173">
        <f t="shared" si="34"/>
        <v>11.2</v>
      </c>
      <c r="I366" s="173">
        <f t="shared" si="34"/>
        <v>10.5</v>
      </c>
      <c r="J366" s="173">
        <f t="shared" si="34"/>
        <v>9.8000000000000007</v>
      </c>
      <c r="K366" s="173">
        <f t="shared" si="34"/>
        <v>9.5</v>
      </c>
      <c r="L366" s="173">
        <f t="shared" si="34"/>
        <v>9.3000000000000007</v>
      </c>
      <c r="M366" s="174">
        <f t="shared" si="34"/>
        <v>8.9</v>
      </c>
    </row>
    <row r="367" spans="1:13" ht="14.25">
      <c r="A367" s="667" t="s">
        <v>16</v>
      </c>
      <c r="B367" s="640">
        <f t="shared" ref="B367:M367" si="35">MATCH(B366,(B333:B363),0)</f>
        <v>7</v>
      </c>
      <c r="C367" s="641">
        <f t="shared" si="35"/>
        <v>15</v>
      </c>
      <c r="D367" s="641">
        <f t="shared" si="35"/>
        <v>29</v>
      </c>
      <c r="E367" s="641">
        <f t="shared" si="35"/>
        <v>21</v>
      </c>
      <c r="F367" s="641">
        <f t="shared" si="35"/>
        <v>9</v>
      </c>
      <c r="G367" s="641">
        <f t="shared" si="35"/>
        <v>15</v>
      </c>
      <c r="H367" s="641">
        <f t="shared" si="35"/>
        <v>5</v>
      </c>
      <c r="I367" s="641">
        <f t="shared" si="35"/>
        <v>9</v>
      </c>
      <c r="J367" s="641">
        <f t="shared" si="35"/>
        <v>15</v>
      </c>
      <c r="K367" s="641">
        <f t="shared" si="35"/>
        <v>10</v>
      </c>
      <c r="L367" s="641">
        <f t="shared" si="35"/>
        <v>19</v>
      </c>
      <c r="M367" s="642">
        <f t="shared" si="35"/>
        <v>23</v>
      </c>
    </row>
    <row r="368" spans="1:13" ht="14.25">
      <c r="A368" s="668" t="s">
        <v>107</v>
      </c>
      <c r="B368" s="643"/>
      <c r="C368" s="644" t="s">
        <v>103</v>
      </c>
      <c r="D368" s="645"/>
      <c r="E368" s="645"/>
      <c r="F368" s="645"/>
      <c r="G368" s="646">
        <f>MAX(B333:M363)</f>
        <v>11.4</v>
      </c>
      <c r="H368" s="647" t="s">
        <v>85</v>
      </c>
      <c r="I368" s="645"/>
      <c r="J368" s="648" t="s">
        <v>16</v>
      </c>
      <c r="K368" s="649">
        <f>HLOOKUP(G368,B366:M367,2,FALSE)</f>
        <v>15</v>
      </c>
      <c r="L368" s="650" t="s">
        <v>15</v>
      </c>
      <c r="M368" s="651" t="str">
        <f>MID("I   II  III IV  V   VI  VII VIII IX  X   XI  XII ",(MATCH(G368,B366:M366,0)-1)*4+1,4)</f>
        <v xml:space="preserve">VI  </v>
      </c>
    </row>
    <row r="369" spans="1:13" ht="14.25">
      <c r="A369" s="669" t="s">
        <v>48</v>
      </c>
      <c r="B369" s="652"/>
      <c r="C369" s="653" t="s">
        <v>105</v>
      </c>
      <c r="D369" s="654"/>
      <c r="E369" s="654"/>
      <c r="F369" s="655"/>
      <c r="G369" s="656">
        <f>SUM(B333:M363)</f>
        <v>1359.4000000000003</v>
      </c>
      <c r="H369" s="657" t="s">
        <v>85</v>
      </c>
      <c r="I369" s="654"/>
      <c r="J369" s="654"/>
      <c r="K369" s="654"/>
      <c r="L369" s="654"/>
      <c r="M369" s="658"/>
    </row>
    <row r="370" spans="1:13" ht="15">
      <c r="A370" s="609" t="s">
        <v>97</v>
      </c>
      <c r="B370" s="613"/>
      <c r="C370" s="613"/>
      <c r="D370" s="613"/>
      <c r="E370" s="613"/>
      <c r="F370" s="613"/>
      <c r="G370" s="613"/>
      <c r="H370" s="613"/>
      <c r="I370" s="613"/>
      <c r="J370" s="613"/>
      <c r="K370" s="614" t="s">
        <v>98</v>
      </c>
      <c r="L370" s="615"/>
      <c r="M370" s="616"/>
    </row>
    <row r="371" spans="1:13" ht="15.75">
      <c r="A371" s="609" t="s">
        <v>51</v>
      </c>
      <c r="B371" s="617"/>
      <c r="C371" s="617"/>
      <c r="D371" s="618"/>
      <c r="E371" s="619" t="s">
        <v>99</v>
      </c>
      <c r="F371" s="619"/>
      <c r="G371" s="619"/>
      <c r="H371" s="619"/>
      <c r="I371" s="618"/>
      <c r="J371" s="618"/>
      <c r="K371" s="614" t="s">
        <v>100</v>
      </c>
      <c r="L371" s="620"/>
      <c r="M371" s="621"/>
    </row>
    <row r="372" spans="1:13" ht="15.75">
      <c r="A372" s="670"/>
      <c r="B372" s="623"/>
      <c r="C372" s="624"/>
      <c r="D372" s="625"/>
      <c r="E372" s="147"/>
      <c r="F372" s="148" t="s">
        <v>20</v>
      </c>
      <c r="G372" s="671">
        <v>2002</v>
      </c>
      <c r="H372" s="147"/>
      <c r="I372" s="625"/>
      <c r="J372" s="625"/>
      <c r="K372" s="672" t="s">
        <v>101</v>
      </c>
      <c r="L372" s="620"/>
      <c r="M372" s="621"/>
    </row>
    <row r="373" spans="1:13" ht="14.25">
      <c r="A373" s="661" t="s">
        <v>16</v>
      </c>
      <c r="B373" s="659" t="s">
        <v>2</v>
      </c>
      <c r="C373" s="659" t="s">
        <v>3</v>
      </c>
      <c r="D373" s="659" t="s">
        <v>4</v>
      </c>
      <c r="E373" s="659" t="s">
        <v>5</v>
      </c>
      <c r="F373" s="659" t="s">
        <v>6</v>
      </c>
      <c r="G373" s="659" t="s">
        <v>7</v>
      </c>
      <c r="H373" s="659" t="s">
        <v>8</v>
      </c>
      <c r="I373" s="659" t="s">
        <v>9</v>
      </c>
      <c r="J373" s="659" t="s">
        <v>10</v>
      </c>
      <c r="K373" s="659" t="s">
        <v>11</v>
      </c>
      <c r="L373" s="659" t="s">
        <v>12</v>
      </c>
      <c r="M373" s="660" t="s">
        <v>13</v>
      </c>
    </row>
    <row r="374" spans="1:13" ht="14.25">
      <c r="A374" s="662">
        <v>1</v>
      </c>
      <c r="B374" s="628">
        <v>0.7</v>
      </c>
      <c r="C374" s="629">
        <v>0</v>
      </c>
      <c r="D374" s="629">
        <v>0.1</v>
      </c>
      <c r="E374" s="629">
        <v>4.3</v>
      </c>
      <c r="F374" s="629">
        <v>1.7</v>
      </c>
      <c r="G374" s="630">
        <v>8.1</v>
      </c>
      <c r="H374" s="629">
        <v>2.2000000000000002</v>
      </c>
      <c r="I374" s="629">
        <v>0.4</v>
      </c>
      <c r="J374" s="629">
        <v>4.5</v>
      </c>
      <c r="K374" s="629">
        <v>0</v>
      </c>
      <c r="L374" s="629">
        <v>3</v>
      </c>
      <c r="M374" s="631">
        <v>0</v>
      </c>
    </row>
    <row r="375" spans="1:13" ht="14.25">
      <c r="A375" s="663">
        <v>2</v>
      </c>
      <c r="B375" s="175">
        <v>2.2999999999999998</v>
      </c>
      <c r="C375" s="176">
        <v>0</v>
      </c>
      <c r="D375" s="176">
        <v>1.3</v>
      </c>
      <c r="E375" s="176">
        <v>7.9</v>
      </c>
      <c r="F375" s="176">
        <v>9.9</v>
      </c>
      <c r="G375" s="176">
        <v>0</v>
      </c>
      <c r="H375" s="176">
        <v>2.4</v>
      </c>
      <c r="I375" s="176">
        <v>8.8000000000000007</v>
      </c>
      <c r="J375" s="176">
        <v>7.3</v>
      </c>
      <c r="K375" s="176">
        <v>5.0999999999999996</v>
      </c>
      <c r="L375" s="176">
        <v>7.2</v>
      </c>
      <c r="M375" s="177">
        <v>0.1</v>
      </c>
    </row>
    <row r="376" spans="1:13" ht="14.25">
      <c r="A376" s="663">
        <v>3</v>
      </c>
      <c r="B376" s="175">
        <v>6.8</v>
      </c>
      <c r="C376" s="176">
        <v>0</v>
      </c>
      <c r="D376" s="176">
        <v>0.4</v>
      </c>
      <c r="E376" s="176">
        <v>3.9</v>
      </c>
      <c r="F376" s="176">
        <v>7.9</v>
      </c>
      <c r="G376" s="176">
        <v>7.1</v>
      </c>
      <c r="H376" s="176">
        <v>10.1</v>
      </c>
      <c r="I376" s="176">
        <v>7.7</v>
      </c>
      <c r="J376" s="176">
        <v>6.6</v>
      </c>
      <c r="K376" s="176">
        <v>0.8</v>
      </c>
      <c r="L376" s="176">
        <v>0.7</v>
      </c>
      <c r="M376" s="177">
        <v>3.1</v>
      </c>
    </row>
    <row r="377" spans="1:13" ht="14.25">
      <c r="A377" s="663">
        <v>4</v>
      </c>
      <c r="B377" s="175">
        <v>8.5</v>
      </c>
      <c r="C377" s="176">
        <v>0</v>
      </c>
      <c r="D377" s="176">
        <v>0.6</v>
      </c>
      <c r="E377" s="176">
        <v>7.4</v>
      </c>
      <c r="F377" s="176">
        <v>7.8</v>
      </c>
      <c r="G377" s="176">
        <v>4.4000000000000004</v>
      </c>
      <c r="H377" s="176">
        <v>6.3</v>
      </c>
      <c r="I377" s="176">
        <v>7.5</v>
      </c>
      <c r="J377" s="176">
        <v>5.5</v>
      </c>
      <c r="K377" s="176">
        <v>2.6</v>
      </c>
      <c r="L377" s="176">
        <v>9.5</v>
      </c>
      <c r="M377" s="177">
        <v>7.6</v>
      </c>
    </row>
    <row r="378" spans="1:13" ht="14.25">
      <c r="A378" s="663">
        <v>5</v>
      </c>
      <c r="B378" s="175">
        <v>8.3000000000000007</v>
      </c>
      <c r="C378" s="176">
        <v>0.5</v>
      </c>
      <c r="D378" s="176">
        <v>0</v>
      </c>
      <c r="E378" s="176">
        <v>6.1</v>
      </c>
      <c r="F378" s="176">
        <v>6.9</v>
      </c>
      <c r="G378" s="176">
        <v>3</v>
      </c>
      <c r="H378" s="176">
        <v>3.2</v>
      </c>
      <c r="I378" s="176">
        <v>7.9</v>
      </c>
      <c r="J378" s="176">
        <v>6.6</v>
      </c>
      <c r="K378" s="176">
        <v>6.5</v>
      </c>
      <c r="L378" s="176">
        <v>9.1999999999999993</v>
      </c>
      <c r="M378" s="177">
        <v>6.5</v>
      </c>
    </row>
    <row r="379" spans="1:13" ht="14.25">
      <c r="A379" s="663">
        <v>6</v>
      </c>
      <c r="B379" s="175">
        <v>6.7</v>
      </c>
      <c r="C379" s="176">
        <v>1.8</v>
      </c>
      <c r="D379" s="176">
        <v>0</v>
      </c>
      <c r="E379" s="176">
        <v>6.6</v>
      </c>
      <c r="F379" s="176">
        <v>9.8000000000000007</v>
      </c>
      <c r="G379" s="176">
        <v>6.8</v>
      </c>
      <c r="H379" s="176">
        <v>0</v>
      </c>
      <c r="I379" s="176">
        <v>8.3000000000000007</v>
      </c>
      <c r="J379" s="176">
        <v>7.8</v>
      </c>
      <c r="K379" s="176">
        <v>0.4</v>
      </c>
      <c r="L379" s="176">
        <v>9.3000000000000007</v>
      </c>
      <c r="M379" s="177">
        <v>6.9</v>
      </c>
    </row>
    <row r="380" spans="1:13" ht="14.25">
      <c r="A380" s="663">
        <v>7</v>
      </c>
      <c r="B380" s="175">
        <v>7.4</v>
      </c>
      <c r="C380" s="176">
        <v>0</v>
      </c>
      <c r="D380" s="176">
        <v>0.7</v>
      </c>
      <c r="E380" s="176">
        <v>2.1</v>
      </c>
      <c r="F380" s="176">
        <v>7</v>
      </c>
      <c r="G380" s="176">
        <v>4.4000000000000004</v>
      </c>
      <c r="H380" s="176">
        <v>7.1</v>
      </c>
      <c r="I380" s="176">
        <v>7.5</v>
      </c>
      <c r="J380" s="176">
        <v>5.5</v>
      </c>
      <c r="K380" s="176">
        <v>9.1999999999999993</v>
      </c>
      <c r="L380" s="176">
        <v>9.1</v>
      </c>
      <c r="M380" s="177">
        <v>4.9000000000000004</v>
      </c>
    </row>
    <row r="381" spans="1:13" ht="14.25">
      <c r="A381" s="663">
        <v>8</v>
      </c>
      <c r="B381" s="175">
        <v>6.2</v>
      </c>
      <c r="C381" s="176">
        <v>0</v>
      </c>
      <c r="D381" s="176">
        <v>0.3</v>
      </c>
      <c r="E381" s="176">
        <v>0</v>
      </c>
      <c r="F381" s="176">
        <v>5.4</v>
      </c>
      <c r="G381" s="176">
        <v>0.9</v>
      </c>
      <c r="H381" s="176">
        <v>2.5</v>
      </c>
      <c r="I381" s="176">
        <v>3.2</v>
      </c>
      <c r="J381" s="176">
        <v>3.8</v>
      </c>
      <c r="K381" s="176">
        <v>9.6999999999999993</v>
      </c>
      <c r="L381" s="176">
        <v>9.6</v>
      </c>
      <c r="M381" s="177">
        <v>0</v>
      </c>
    </row>
    <row r="382" spans="1:13" ht="14.25">
      <c r="A382" s="663">
        <v>9</v>
      </c>
      <c r="B382" s="175">
        <v>0.2</v>
      </c>
      <c r="C382" s="176">
        <v>3.2</v>
      </c>
      <c r="D382" s="176">
        <v>5.9</v>
      </c>
      <c r="E382" s="176">
        <v>0</v>
      </c>
      <c r="F382" s="176">
        <v>3.1</v>
      </c>
      <c r="G382" s="176">
        <v>1.6</v>
      </c>
      <c r="H382" s="176">
        <v>10.7</v>
      </c>
      <c r="I382" s="176">
        <v>0</v>
      </c>
      <c r="J382" s="176">
        <v>8.5</v>
      </c>
      <c r="K382" s="176">
        <v>9.6999999999999993</v>
      </c>
      <c r="L382" s="176">
        <v>8.6999999999999993</v>
      </c>
      <c r="M382" s="177">
        <v>0.4</v>
      </c>
    </row>
    <row r="383" spans="1:13" ht="14.25">
      <c r="A383" s="663">
        <v>10</v>
      </c>
      <c r="B383" s="175">
        <v>0</v>
      </c>
      <c r="C383" s="176">
        <v>0</v>
      </c>
      <c r="D383" s="176">
        <v>1.2</v>
      </c>
      <c r="E383" s="176">
        <v>0</v>
      </c>
      <c r="F383" s="176">
        <v>0.5</v>
      </c>
      <c r="G383" s="176">
        <v>1.2</v>
      </c>
      <c r="H383" s="176">
        <v>8.1</v>
      </c>
      <c r="I383" s="176">
        <v>0</v>
      </c>
      <c r="J383" s="176">
        <v>9.6999999999999993</v>
      </c>
      <c r="K383" s="176">
        <v>9.8000000000000007</v>
      </c>
      <c r="L383" s="176">
        <v>8.4</v>
      </c>
      <c r="M383" s="177">
        <v>0.6</v>
      </c>
    </row>
    <row r="384" spans="1:13" ht="14.25">
      <c r="A384" s="663">
        <v>11</v>
      </c>
      <c r="B384" s="175">
        <v>1.2</v>
      </c>
      <c r="C384" s="176">
        <v>0</v>
      </c>
      <c r="D384" s="176">
        <v>2.2000000000000002</v>
      </c>
      <c r="E384" s="176">
        <v>1</v>
      </c>
      <c r="F384" s="176">
        <v>0.2</v>
      </c>
      <c r="G384" s="176">
        <v>1.3</v>
      </c>
      <c r="H384" s="176">
        <v>0.2</v>
      </c>
      <c r="I384" s="176">
        <v>0.7</v>
      </c>
      <c r="J384" s="176">
        <v>8</v>
      </c>
      <c r="K384" s="176">
        <v>9.6</v>
      </c>
      <c r="L384" s="176">
        <v>4.7</v>
      </c>
      <c r="M384" s="177">
        <v>0</v>
      </c>
    </row>
    <row r="385" spans="1:13" ht="14.25">
      <c r="A385" s="663">
        <v>12</v>
      </c>
      <c r="B385" s="175">
        <v>0.7</v>
      </c>
      <c r="C385" s="176">
        <v>0</v>
      </c>
      <c r="D385" s="176">
        <v>0</v>
      </c>
      <c r="E385" s="176">
        <v>1.9</v>
      </c>
      <c r="F385" s="176">
        <v>0.5</v>
      </c>
      <c r="G385" s="176">
        <v>0.3</v>
      </c>
      <c r="H385" s="176">
        <v>8.1999999999999993</v>
      </c>
      <c r="I385" s="176">
        <v>2.8</v>
      </c>
      <c r="J385" s="176">
        <v>5.8</v>
      </c>
      <c r="K385" s="176">
        <v>9.8000000000000007</v>
      </c>
      <c r="L385" s="176">
        <v>2.4</v>
      </c>
      <c r="M385" s="177">
        <v>7.3</v>
      </c>
    </row>
    <row r="386" spans="1:13" ht="14.25">
      <c r="A386" s="663">
        <v>13</v>
      </c>
      <c r="B386" s="175">
        <v>5.4</v>
      </c>
      <c r="C386" s="176">
        <v>5</v>
      </c>
      <c r="D386" s="176">
        <v>0.3</v>
      </c>
      <c r="E386" s="176">
        <v>8</v>
      </c>
      <c r="F386" s="176">
        <v>2.7</v>
      </c>
      <c r="G386" s="176">
        <v>1.2</v>
      </c>
      <c r="H386" s="176">
        <v>9.9</v>
      </c>
      <c r="I386" s="176">
        <v>4</v>
      </c>
      <c r="J386" s="176">
        <v>7.2</v>
      </c>
      <c r="K386" s="176">
        <v>8</v>
      </c>
      <c r="L386" s="176">
        <v>6.2</v>
      </c>
      <c r="M386" s="177">
        <v>5.6</v>
      </c>
    </row>
    <row r="387" spans="1:13" ht="14.25">
      <c r="A387" s="663">
        <v>14</v>
      </c>
      <c r="B387" s="175">
        <v>1.1000000000000001</v>
      </c>
      <c r="C387" s="176">
        <v>0</v>
      </c>
      <c r="D387" s="176">
        <v>0</v>
      </c>
      <c r="E387" s="176">
        <v>1.4</v>
      </c>
      <c r="F387" s="176">
        <v>0</v>
      </c>
      <c r="G387" s="176">
        <v>6.4</v>
      </c>
      <c r="H387" s="176">
        <v>2.7</v>
      </c>
      <c r="I387" s="176">
        <v>7.4</v>
      </c>
      <c r="J387" s="176">
        <v>4.3</v>
      </c>
      <c r="K387" s="176">
        <v>9.5</v>
      </c>
      <c r="L387" s="176">
        <v>4.9000000000000004</v>
      </c>
      <c r="M387" s="177">
        <v>0</v>
      </c>
    </row>
    <row r="388" spans="1:13" ht="14.25">
      <c r="A388" s="663">
        <v>15</v>
      </c>
      <c r="B388" s="175">
        <v>3</v>
      </c>
      <c r="C388" s="176">
        <v>5.9</v>
      </c>
      <c r="D388" s="176">
        <v>1.1000000000000001</v>
      </c>
      <c r="E388" s="176">
        <v>4.7</v>
      </c>
      <c r="F388" s="176">
        <v>3.4</v>
      </c>
      <c r="G388" s="176">
        <v>6.2</v>
      </c>
      <c r="H388" s="176">
        <v>4.5</v>
      </c>
      <c r="I388" s="176">
        <v>8.8000000000000007</v>
      </c>
      <c r="J388" s="176">
        <v>1.3</v>
      </c>
      <c r="K388" s="176">
        <v>5</v>
      </c>
      <c r="L388" s="176">
        <v>6.2</v>
      </c>
      <c r="M388" s="177">
        <v>0.2</v>
      </c>
    </row>
    <row r="389" spans="1:13" ht="14.25">
      <c r="A389" s="663">
        <v>16</v>
      </c>
      <c r="B389" s="175">
        <v>3</v>
      </c>
      <c r="C389" s="176">
        <v>4.4000000000000004</v>
      </c>
      <c r="D389" s="176">
        <v>0</v>
      </c>
      <c r="E389" s="176">
        <v>6.9</v>
      </c>
      <c r="F389" s="176">
        <v>0.1</v>
      </c>
      <c r="G389" s="176">
        <v>0</v>
      </c>
      <c r="H389" s="176">
        <v>0.2</v>
      </c>
      <c r="I389" s="176">
        <v>1.1000000000000001</v>
      </c>
      <c r="J389" s="176">
        <v>8.9</v>
      </c>
      <c r="K389" s="176">
        <v>3.3</v>
      </c>
      <c r="L389" s="176">
        <v>1</v>
      </c>
      <c r="M389" s="177">
        <v>0.2</v>
      </c>
    </row>
    <row r="390" spans="1:13" ht="14.25">
      <c r="A390" s="663">
        <v>17</v>
      </c>
      <c r="B390" s="175">
        <v>7.1</v>
      </c>
      <c r="C390" s="176">
        <v>0</v>
      </c>
      <c r="D390" s="176">
        <v>0</v>
      </c>
      <c r="E390" s="176">
        <v>4.0999999999999996</v>
      </c>
      <c r="F390" s="176">
        <v>0</v>
      </c>
      <c r="G390" s="176">
        <v>2.2999999999999998</v>
      </c>
      <c r="H390" s="176">
        <v>0.8</v>
      </c>
      <c r="I390" s="176">
        <v>0</v>
      </c>
      <c r="J390" s="176">
        <v>1.2</v>
      </c>
      <c r="K390" s="176">
        <v>9.8000000000000007</v>
      </c>
      <c r="L390" s="176">
        <v>0</v>
      </c>
      <c r="M390" s="177">
        <v>0.8</v>
      </c>
    </row>
    <row r="391" spans="1:13" ht="14.25">
      <c r="A391" s="663">
        <v>18</v>
      </c>
      <c r="B391" s="175">
        <v>4.5</v>
      </c>
      <c r="C391" s="176">
        <v>9.4</v>
      </c>
      <c r="D391" s="176">
        <v>0</v>
      </c>
      <c r="E391" s="176">
        <v>0.1</v>
      </c>
      <c r="F391" s="176">
        <v>2.7</v>
      </c>
      <c r="G391" s="176">
        <v>1.5</v>
      </c>
      <c r="H391" s="176">
        <v>4.2</v>
      </c>
      <c r="I391" s="176">
        <v>0.7</v>
      </c>
      <c r="J391" s="176">
        <v>0</v>
      </c>
      <c r="K391" s="176">
        <v>4.2</v>
      </c>
      <c r="L391" s="176">
        <v>0</v>
      </c>
      <c r="M391" s="177">
        <v>8.1999999999999993</v>
      </c>
    </row>
    <row r="392" spans="1:13" ht="14.25">
      <c r="A392" s="663">
        <v>19</v>
      </c>
      <c r="B392" s="175">
        <v>1.1000000000000001</v>
      </c>
      <c r="C392" s="176">
        <v>2.6</v>
      </c>
      <c r="D392" s="176">
        <v>1.3</v>
      </c>
      <c r="E392" s="176">
        <v>2.4</v>
      </c>
      <c r="F392" s="176">
        <v>1.9</v>
      </c>
      <c r="G392" s="176">
        <v>8.1</v>
      </c>
      <c r="H392" s="176">
        <v>2.1</v>
      </c>
      <c r="I392" s="176">
        <v>8.4</v>
      </c>
      <c r="J392" s="176">
        <v>1.6</v>
      </c>
      <c r="K392" s="176">
        <v>6.5</v>
      </c>
      <c r="L392" s="176">
        <v>0</v>
      </c>
      <c r="M392" s="177">
        <v>7.4</v>
      </c>
    </row>
    <row r="393" spans="1:13" ht="14.25">
      <c r="A393" s="663">
        <v>20</v>
      </c>
      <c r="B393" s="175">
        <v>0</v>
      </c>
      <c r="C393" s="176">
        <v>0.2</v>
      </c>
      <c r="D393" s="176">
        <v>6.9</v>
      </c>
      <c r="E393" s="176">
        <v>1.4</v>
      </c>
      <c r="F393" s="176">
        <v>10.4</v>
      </c>
      <c r="G393" s="176">
        <v>6.8</v>
      </c>
      <c r="H393" s="176">
        <v>0</v>
      </c>
      <c r="I393" s="176">
        <v>7.3</v>
      </c>
      <c r="J393" s="176">
        <v>2.4</v>
      </c>
      <c r="K393" s="176">
        <v>7.6</v>
      </c>
      <c r="L393" s="176">
        <v>0</v>
      </c>
      <c r="M393" s="177">
        <v>2.7</v>
      </c>
    </row>
    <row r="394" spans="1:13" ht="14.25">
      <c r="A394" s="663">
        <v>21</v>
      </c>
      <c r="B394" s="175">
        <v>2.8</v>
      </c>
      <c r="C394" s="176">
        <v>0.6</v>
      </c>
      <c r="D394" s="176">
        <v>0</v>
      </c>
      <c r="E394" s="176">
        <v>1.7</v>
      </c>
      <c r="F394" s="176">
        <v>10.4</v>
      </c>
      <c r="G394" s="176">
        <v>9.1999999999999993</v>
      </c>
      <c r="H394" s="176">
        <v>0</v>
      </c>
      <c r="I394" s="176">
        <v>0.4</v>
      </c>
      <c r="J394" s="176">
        <v>6.3</v>
      </c>
      <c r="K394" s="176">
        <v>0</v>
      </c>
      <c r="L394" s="176">
        <v>0</v>
      </c>
      <c r="M394" s="177">
        <v>0</v>
      </c>
    </row>
    <row r="395" spans="1:13" ht="14.25">
      <c r="A395" s="663">
        <v>22</v>
      </c>
      <c r="B395" s="175">
        <v>0</v>
      </c>
      <c r="C395" s="176">
        <v>0.3</v>
      </c>
      <c r="D395" s="176">
        <v>0</v>
      </c>
      <c r="E395" s="176">
        <v>1.2</v>
      </c>
      <c r="F395" s="176">
        <v>7.6</v>
      </c>
      <c r="G395" s="176">
        <v>2</v>
      </c>
      <c r="H395" s="176">
        <v>3.4</v>
      </c>
      <c r="I395" s="176">
        <v>1</v>
      </c>
      <c r="J395" s="176">
        <v>0.7</v>
      </c>
      <c r="K395" s="176">
        <v>0</v>
      </c>
      <c r="L395" s="176">
        <v>1.5</v>
      </c>
      <c r="M395" s="177">
        <v>0</v>
      </c>
    </row>
    <row r="396" spans="1:13" ht="14.25">
      <c r="A396" s="663">
        <v>23</v>
      </c>
      <c r="B396" s="175">
        <v>0</v>
      </c>
      <c r="C396" s="176">
        <v>3.6</v>
      </c>
      <c r="D396" s="176">
        <v>0</v>
      </c>
      <c r="E396" s="176">
        <v>6.9</v>
      </c>
      <c r="F396" s="176">
        <v>1.9</v>
      </c>
      <c r="G396" s="176">
        <v>7.2</v>
      </c>
      <c r="H396" s="176">
        <v>3.5</v>
      </c>
      <c r="I396" s="176">
        <v>4.5999999999999996</v>
      </c>
      <c r="J396" s="176">
        <v>0</v>
      </c>
      <c r="K396" s="176">
        <v>0.1</v>
      </c>
      <c r="L396" s="176">
        <v>0.1</v>
      </c>
      <c r="M396" s="177">
        <v>0</v>
      </c>
    </row>
    <row r="397" spans="1:13" ht="14.25">
      <c r="A397" s="663">
        <v>24</v>
      </c>
      <c r="B397" s="175">
        <v>0</v>
      </c>
      <c r="C397" s="176">
        <v>0.6</v>
      </c>
      <c r="D397" s="176">
        <v>5.3</v>
      </c>
      <c r="E397" s="176">
        <v>4.4000000000000004</v>
      </c>
      <c r="F397" s="176">
        <v>0</v>
      </c>
      <c r="G397" s="176">
        <v>8.8000000000000007</v>
      </c>
      <c r="H397" s="176">
        <v>0.1</v>
      </c>
      <c r="I397" s="176">
        <v>10.1</v>
      </c>
      <c r="J397" s="176">
        <v>1.7</v>
      </c>
      <c r="K397" s="176">
        <v>4.2</v>
      </c>
      <c r="L397" s="176">
        <v>0</v>
      </c>
      <c r="M397" s="177">
        <v>0</v>
      </c>
    </row>
    <row r="398" spans="1:13" ht="14.25">
      <c r="A398" s="663">
        <v>25</v>
      </c>
      <c r="B398" s="175">
        <v>0</v>
      </c>
      <c r="C398" s="176">
        <v>3.6</v>
      </c>
      <c r="D398" s="176">
        <v>0.4</v>
      </c>
      <c r="E398" s="176">
        <v>4</v>
      </c>
      <c r="F398" s="176">
        <v>4.5</v>
      </c>
      <c r="G398" s="176">
        <v>8.1999999999999993</v>
      </c>
      <c r="H398" s="176">
        <v>0.2</v>
      </c>
      <c r="I398" s="176">
        <v>9.4</v>
      </c>
      <c r="J398" s="176">
        <v>6.6</v>
      </c>
      <c r="K398" s="176">
        <v>2.2999999999999998</v>
      </c>
      <c r="L398" s="176">
        <v>0</v>
      </c>
      <c r="M398" s="177">
        <v>0</v>
      </c>
    </row>
    <row r="399" spans="1:13" ht="14.25">
      <c r="A399" s="663">
        <v>26</v>
      </c>
      <c r="B399" s="175">
        <v>0</v>
      </c>
      <c r="C399" s="176">
        <v>0</v>
      </c>
      <c r="D399" s="176">
        <v>0.6</v>
      </c>
      <c r="E399" s="176">
        <v>5.9</v>
      </c>
      <c r="F399" s="176">
        <v>6.6</v>
      </c>
      <c r="G399" s="176">
        <v>3.4</v>
      </c>
      <c r="H399" s="176">
        <v>1.2</v>
      </c>
      <c r="I399" s="176">
        <v>5.4</v>
      </c>
      <c r="J399" s="176">
        <v>6.5</v>
      </c>
      <c r="K399" s="176">
        <v>0</v>
      </c>
      <c r="L399" s="176">
        <v>0</v>
      </c>
      <c r="M399" s="177">
        <v>0</v>
      </c>
    </row>
    <row r="400" spans="1:13" ht="14.25">
      <c r="A400" s="663">
        <v>27</v>
      </c>
      <c r="B400" s="175">
        <v>0</v>
      </c>
      <c r="C400" s="176">
        <v>0.3</v>
      </c>
      <c r="D400" s="176">
        <v>3.9</v>
      </c>
      <c r="E400" s="176">
        <v>9.3000000000000007</v>
      </c>
      <c r="F400" s="176">
        <v>4.7</v>
      </c>
      <c r="G400" s="176">
        <v>9.1999999999999993</v>
      </c>
      <c r="H400" s="176">
        <v>4.8</v>
      </c>
      <c r="I400" s="176">
        <v>1.2</v>
      </c>
      <c r="J400" s="176">
        <v>8.1</v>
      </c>
      <c r="K400" s="176">
        <v>0</v>
      </c>
      <c r="L400" s="176">
        <v>0</v>
      </c>
      <c r="M400" s="177">
        <v>0</v>
      </c>
    </row>
    <row r="401" spans="1:13" ht="14.25">
      <c r="A401" s="663">
        <v>28</v>
      </c>
      <c r="B401" s="175">
        <v>0</v>
      </c>
      <c r="C401" s="176">
        <v>1.4</v>
      </c>
      <c r="D401" s="176">
        <v>0.1</v>
      </c>
      <c r="E401" s="176">
        <v>9.1</v>
      </c>
      <c r="F401" s="176">
        <v>6.9</v>
      </c>
      <c r="G401" s="176">
        <v>7.2</v>
      </c>
      <c r="H401" s="176">
        <v>4.7</v>
      </c>
      <c r="I401" s="176">
        <v>4.0999999999999996</v>
      </c>
      <c r="J401" s="176">
        <v>4.2</v>
      </c>
      <c r="K401" s="176">
        <v>0.3</v>
      </c>
      <c r="L401" s="176">
        <v>0.3</v>
      </c>
      <c r="M401" s="177">
        <v>0</v>
      </c>
    </row>
    <row r="402" spans="1:13" ht="14.25">
      <c r="A402" s="663">
        <v>29</v>
      </c>
      <c r="B402" s="175">
        <v>0</v>
      </c>
      <c r="C402" s="176"/>
      <c r="D402" s="176">
        <v>0</v>
      </c>
      <c r="E402" s="176">
        <v>6.5</v>
      </c>
      <c r="F402" s="176">
        <v>8.1999999999999993</v>
      </c>
      <c r="G402" s="176">
        <v>9.8000000000000007</v>
      </c>
      <c r="H402" s="176">
        <v>5.4</v>
      </c>
      <c r="I402" s="176">
        <v>8.6</v>
      </c>
      <c r="J402" s="176">
        <v>5</v>
      </c>
      <c r="K402" s="176">
        <v>4.8</v>
      </c>
      <c r="L402" s="176">
        <v>0</v>
      </c>
      <c r="M402" s="177">
        <v>0</v>
      </c>
    </row>
    <row r="403" spans="1:13" ht="14.25">
      <c r="A403" s="663">
        <v>30</v>
      </c>
      <c r="B403" s="175">
        <v>0</v>
      </c>
      <c r="C403" s="176"/>
      <c r="D403" s="176">
        <v>2.1</v>
      </c>
      <c r="E403" s="176">
        <v>8.1999999999999993</v>
      </c>
      <c r="F403" s="176">
        <v>7.5</v>
      </c>
      <c r="G403" s="176">
        <v>2</v>
      </c>
      <c r="H403" s="176">
        <v>0</v>
      </c>
      <c r="I403" s="176">
        <v>3.3</v>
      </c>
      <c r="J403" s="176">
        <v>0.2</v>
      </c>
      <c r="K403" s="176">
        <v>0.1</v>
      </c>
      <c r="L403" s="176">
        <v>0</v>
      </c>
      <c r="M403" s="177">
        <v>0</v>
      </c>
    </row>
    <row r="404" spans="1:13" ht="14.25">
      <c r="A404" s="664">
        <v>31</v>
      </c>
      <c r="B404" s="632">
        <v>0</v>
      </c>
      <c r="C404" s="633"/>
      <c r="D404" s="633">
        <v>1.7</v>
      </c>
      <c r="E404" s="633"/>
      <c r="F404" s="633">
        <v>4</v>
      </c>
      <c r="G404" s="633"/>
      <c r="H404" s="633">
        <v>0</v>
      </c>
      <c r="I404" s="633">
        <v>10.5</v>
      </c>
      <c r="J404" s="633"/>
      <c r="K404" s="633">
        <v>0.4</v>
      </c>
      <c r="L404" s="633"/>
      <c r="M404" s="634">
        <v>0</v>
      </c>
    </row>
    <row r="405" spans="1:13" ht="14.25">
      <c r="A405" s="665" t="s">
        <v>22</v>
      </c>
      <c r="B405" s="169">
        <f t="shared" ref="B405:M405" si="36">SUM(B374:B404)</f>
        <v>77</v>
      </c>
      <c r="C405" s="170">
        <f t="shared" si="36"/>
        <v>43.4</v>
      </c>
      <c r="D405" s="170">
        <f t="shared" si="36"/>
        <v>36.400000000000006</v>
      </c>
      <c r="E405" s="170">
        <f t="shared" si="36"/>
        <v>127.40000000000002</v>
      </c>
      <c r="F405" s="170">
        <f t="shared" si="36"/>
        <v>144.20000000000002</v>
      </c>
      <c r="G405" s="170">
        <f t="shared" si="36"/>
        <v>138.60000000000002</v>
      </c>
      <c r="H405" s="170">
        <f t="shared" si="36"/>
        <v>108.70000000000002</v>
      </c>
      <c r="I405" s="170">
        <f t="shared" si="36"/>
        <v>151.10000000000002</v>
      </c>
      <c r="J405" s="170">
        <f t="shared" si="36"/>
        <v>145.79999999999998</v>
      </c>
      <c r="K405" s="170">
        <f t="shared" si="36"/>
        <v>139.30000000000001</v>
      </c>
      <c r="L405" s="170">
        <f t="shared" si="36"/>
        <v>102.00000000000001</v>
      </c>
      <c r="M405" s="171">
        <f t="shared" si="36"/>
        <v>62.500000000000007</v>
      </c>
    </row>
    <row r="406" spans="1:13" ht="14.25">
      <c r="A406" s="666" t="s">
        <v>23</v>
      </c>
      <c r="B406" s="637">
        <f t="shared" ref="B406:M406" si="37">AVERAGE(B374:B404)</f>
        <v>2.4838709677419355</v>
      </c>
      <c r="C406" s="638">
        <f t="shared" si="37"/>
        <v>1.55</v>
      </c>
      <c r="D406" s="638">
        <f t="shared" si="37"/>
        <v>1.1741935483870969</v>
      </c>
      <c r="E406" s="638">
        <f t="shared" si="37"/>
        <v>4.246666666666667</v>
      </c>
      <c r="F406" s="638">
        <f t="shared" si="37"/>
        <v>4.6516129032258071</v>
      </c>
      <c r="G406" s="638">
        <f t="shared" si="37"/>
        <v>4.620000000000001</v>
      </c>
      <c r="H406" s="638">
        <f t="shared" si="37"/>
        <v>3.5064516129032262</v>
      </c>
      <c r="I406" s="638">
        <f t="shared" si="37"/>
        <v>4.8741935483870975</v>
      </c>
      <c r="J406" s="638">
        <f t="shared" si="37"/>
        <v>4.8599999999999994</v>
      </c>
      <c r="K406" s="638">
        <f t="shared" si="37"/>
        <v>4.4935483870967747</v>
      </c>
      <c r="L406" s="638">
        <f t="shared" si="37"/>
        <v>3.4000000000000004</v>
      </c>
      <c r="M406" s="639">
        <f t="shared" si="37"/>
        <v>2.0161290322580649</v>
      </c>
    </row>
    <row r="407" spans="1:13" ht="14.25">
      <c r="A407" s="665" t="s">
        <v>24</v>
      </c>
      <c r="B407" s="172">
        <f t="shared" ref="B407:M407" si="38">MAX(B374:B404)</f>
        <v>8.5</v>
      </c>
      <c r="C407" s="173">
        <f t="shared" si="38"/>
        <v>9.4</v>
      </c>
      <c r="D407" s="173">
        <f t="shared" si="38"/>
        <v>6.9</v>
      </c>
      <c r="E407" s="173">
        <f t="shared" si="38"/>
        <v>9.3000000000000007</v>
      </c>
      <c r="F407" s="173">
        <f t="shared" si="38"/>
        <v>10.4</v>
      </c>
      <c r="G407" s="173">
        <f t="shared" si="38"/>
        <v>9.8000000000000007</v>
      </c>
      <c r="H407" s="173">
        <f t="shared" si="38"/>
        <v>10.7</v>
      </c>
      <c r="I407" s="173">
        <f t="shared" si="38"/>
        <v>10.5</v>
      </c>
      <c r="J407" s="173">
        <f t="shared" si="38"/>
        <v>9.6999999999999993</v>
      </c>
      <c r="K407" s="173">
        <f t="shared" si="38"/>
        <v>9.8000000000000007</v>
      </c>
      <c r="L407" s="173">
        <f t="shared" si="38"/>
        <v>9.6</v>
      </c>
      <c r="M407" s="174">
        <f t="shared" si="38"/>
        <v>8.1999999999999993</v>
      </c>
    </row>
    <row r="408" spans="1:13" ht="14.25">
      <c r="A408" s="667" t="s">
        <v>16</v>
      </c>
      <c r="B408" s="640">
        <f t="shared" ref="B408:M408" si="39">MATCH(B407,(B374:B404),0)</f>
        <v>4</v>
      </c>
      <c r="C408" s="641">
        <f t="shared" si="39"/>
        <v>18</v>
      </c>
      <c r="D408" s="641">
        <f t="shared" si="39"/>
        <v>20</v>
      </c>
      <c r="E408" s="641">
        <f t="shared" si="39"/>
        <v>27</v>
      </c>
      <c r="F408" s="641">
        <f t="shared" si="39"/>
        <v>20</v>
      </c>
      <c r="G408" s="641">
        <f t="shared" si="39"/>
        <v>29</v>
      </c>
      <c r="H408" s="641">
        <f t="shared" si="39"/>
        <v>9</v>
      </c>
      <c r="I408" s="641">
        <f t="shared" si="39"/>
        <v>31</v>
      </c>
      <c r="J408" s="641">
        <f t="shared" si="39"/>
        <v>10</v>
      </c>
      <c r="K408" s="641">
        <f t="shared" si="39"/>
        <v>10</v>
      </c>
      <c r="L408" s="641">
        <f t="shared" si="39"/>
        <v>8</v>
      </c>
      <c r="M408" s="642">
        <f t="shared" si="39"/>
        <v>18</v>
      </c>
    </row>
    <row r="409" spans="1:13" ht="14.25">
      <c r="A409" s="668" t="s">
        <v>107</v>
      </c>
      <c r="B409" s="643"/>
      <c r="C409" s="644" t="s">
        <v>103</v>
      </c>
      <c r="D409" s="645"/>
      <c r="E409" s="645"/>
      <c r="F409" s="645"/>
      <c r="G409" s="646">
        <f>MAX(B374:M404)</f>
        <v>10.7</v>
      </c>
      <c r="H409" s="647" t="s">
        <v>85</v>
      </c>
      <c r="I409" s="645"/>
      <c r="J409" s="648" t="s">
        <v>16</v>
      </c>
      <c r="K409" s="649">
        <f>HLOOKUP(G409,B407:M408,2,FALSE)</f>
        <v>9</v>
      </c>
      <c r="L409" s="650" t="s">
        <v>15</v>
      </c>
      <c r="M409" s="651" t="str">
        <f>MID("I   II  III IV  V   VI  VII VIII IX  X   XI  XII ",(MATCH(G409,B407:M407,0)-1)*4+1,4)</f>
        <v xml:space="preserve">VII </v>
      </c>
    </row>
    <row r="410" spans="1:13" ht="14.25">
      <c r="A410" s="669" t="s">
        <v>48</v>
      </c>
      <c r="B410" s="652"/>
      <c r="C410" s="653" t="s">
        <v>105</v>
      </c>
      <c r="D410" s="654"/>
      <c r="E410" s="654"/>
      <c r="F410" s="655"/>
      <c r="G410" s="656">
        <f>SUM(B374:M404)</f>
        <v>1276.4000000000003</v>
      </c>
      <c r="H410" s="657" t="s">
        <v>85</v>
      </c>
      <c r="I410" s="654"/>
      <c r="J410" s="654"/>
      <c r="K410" s="654"/>
      <c r="L410" s="654"/>
      <c r="M410" s="658"/>
    </row>
    <row r="411" spans="1:13" ht="15">
      <c r="A411" s="609" t="s">
        <v>97</v>
      </c>
      <c r="B411" s="613"/>
      <c r="C411" s="613"/>
      <c r="D411" s="613"/>
      <c r="E411" s="613"/>
      <c r="F411" s="613"/>
      <c r="G411" s="613"/>
      <c r="H411" s="613"/>
      <c r="I411" s="613"/>
      <c r="J411" s="613"/>
      <c r="K411" s="614" t="s">
        <v>98</v>
      </c>
      <c r="L411" s="615"/>
      <c r="M411" s="616"/>
    </row>
    <row r="412" spans="1:13" ht="15.75">
      <c r="A412" s="609" t="s">
        <v>51</v>
      </c>
      <c r="B412" s="617"/>
      <c r="C412" s="617"/>
      <c r="D412" s="618"/>
      <c r="E412" s="619" t="s">
        <v>99</v>
      </c>
      <c r="F412" s="619"/>
      <c r="G412" s="619"/>
      <c r="H412" s="619"/>
      <c r="I412" s="618"/>
      <c r="J412" s="618"/>
      <c r="K412" s="614" t="s">
        <v>100</v>
      </c>
      <c r="L412" s="620"/>
      <c r="M412" s="621"/>
    </row>
    <row r="413" spans="1:13" ht="15.75">
      <c r="A413" s="622"/>
      <c r="B413" s="623"/>
      <c r="C413" s="624"/>
      <c r="D413" s="625"/>
      <c r="E413" s="147"/>
      <c r="F413" s="148" t="s">
        <v>20</v>
      </c>
      <c r="G413" s="535">
        <v>2003</v>
      </c>
      <c r="H413" s="147"/>
      <c r="I413" s="625"/>
      <c r="J413" s="625"/>
      <c r="K413" s="626" t="s">
        <v>101</v>
      </c>
      <c r="L413" s="620"/>
      <c r="M413" s="621"/>
    </row>
    <row r="414" spans="1:13" ht="14.25">
      <c r="A414" s="627" t="s">
        <v>16</v>
      </c>
      <c r="B414" s="464" t="s">
        <v>2</v>
      </c>
      <c r="C414" s="464" t="s">
        <v>3</v>
      </c>
      <c r="D414" s="464" t="s">
        <v>4</v>
      </c>
      <c r="E414" s="464" t="s">
        <v>5</v>
      </c>
      <c r="F414" s="464" t="s">
        <v>6</v>
      </c>
      <c r="G414" s="464" t="s">
        <v>7</v>
      </c>
      <c r="H414" s="464" t="s">
        <v>8</v>
      </c>
      <c r="I414" s="464" t="s">
        <v>9</v>
      </c>
      <c r="J414" s="464" t="s">
        <v>10</v>
      </c>
      <c r="K414" s="464" t="s">
        <v>11</v>
      </c>
      <c r="L414" s="464" t="s">
        <v>12</v>
      </c>
      <c r="M414" s="465" t="s">
        <v>13</v>
      </c>
    </row>
    <row r="415" spans="1:13" ht="14.25">
      <c r="A415" s="466">
        <v>1</v>
      </c>
      <c r="B415" s="628">
        <v>0</v>
      </c>
      <c r="C415" s="629">
        <v>0</v>
      </c>
      <c r="D415" s="629">
        <v>6.4</v>
      </c>
      <c r="E415" s="629">
        <v>8.8000000000000007</v>
      </c>
      <c r="F415" s="629">
        <v>8.6999999999999993</v>
      </c>
      <c r="G415" s="630">
        <v>1.9</v>
      </c>
      <c r="H415" s="629">
        <v>11.6</v>
      </c>
      <c r="I415" s="629">
        <v>8.5</v>
      </c>
      <c r="J415" s="629">
        <v>0.6</v>
      </c>
      <c r="K415" s="629">
        <v>2.9</v>
      </c>
      <c r="L415" s="629">
        <v>6.4</v>
      </c>
      <c r="M415" s="631">
        <v>0.2</v>
      </c>
    </row>
    <row r="416" spans="1:13" ht="14.25">
      <c r="A416" s="470">
        <v>2</v>
      </c>
      <c r="B416" s="175">
        <v>0</v>
      </c>
      <c r="C416" s="176">
        <v>0</v>
      </c>
      <c r="D416" s="176">
        <v>7</v>
      </c>
      <c r="E416" s="176">
        <v>9.8000000000000007</v>
      </c>
      <c r="F416" s="176">
        <v>2.6</v>
      </c>
      <c r="G416" s="176">
        <v>9.4</v>
      </c>
      <c r="H416" s="176">
        <v>11.6</v>
      </c>
      <c r="I416" s="176">
        <v>5.5</v>
      </c>
      <c r="J416" s="176">
        <v>8.9</v>
      </c>
      <c r="K416" s="176">
        <v>8.1</v>
      </c>
      <c r="L416" s="176">
        <v>6.2</v>
      </c>
      <c r="M416" s="177">
        <v>0.4</v>
      </c>
    </row>
    <row r="417" spans="1:13" ht="14.25">
      <c r="A417" s="470">
        <v>3</v>
      </c>
      <c r="B417" s="175">
        <v>2.6</v>
      </c>
      <c r="C417" s="176">
        <v>0</v>
      </c>
      <c r="D417" s="176">
        <v>8</v>
      </c>
      <c r="E417" s="176">
        <v>9.3000000000000007</v>
      </c>
      <c r="F417" s="176">
        <v>4.5</v>
      </c>
      <c r="G417" s="176">
        <v>4.9000000000000004</v>
      </c>
      <c r="H417" s="176">
        <v>11.2</v>
      </c>
      <c r="I417" s="176">
        <v>6.6</v>
      </c>
      <c r="J417" s="176">
        <v>2.9</v>
      </c>
      <c r="K417" s="176">
        <v>6.4</v>
      </c>
      <c r="L417" s="176">
        <v>2</v>
      </c>
      <c r="M417" s="177">
        <v>0.6</v>
      </c>
    </row>
    <row r="418" spans="1:13" ht="14.25">
      <c r="A418" s="470">
        <v>4</v>
      </c>
      <c r="B418" s="175">
        <v>0</v>
      </c>
      <c r="C418" s="176">
        <v>5.8</v>
      </c>
      <c r="D418" s="176">
        <v>9.1999999999999993</v>
      </c>
      <c r="E418" s="176">
        <v>7.4</v>
      </c>
      <c r="F418" s="176">
        <v>9</v>
      </c>
      <c r="G418" s="176">
        <v>1.1000000000000001</v>
      </c>
      <c r="H418" s="176">
        <v>10.4</v>
      </c>
      <c r="I418" s="176">
        <v>10.6</v>
      </c>
      <c r="J418" s="176">
        <v>0.1</v>
      </c>
      <c r="K418" s="176">
        <v>0.8</v>
      </c>
      <c r="L418" s="176">
        <v>5.6</v>
      </c>
      <c r="M418" s="177">
        <v>3.9</v>
      </c>
    </row>
    <row r="419" spans="1:13" ht="14.25">
      <c r="A419" s="470">
        <v>5</v>
      </c>
      <c r="B419" s="175">
        <v>0</v>
      </c>
      <c r="C419" s="176">
        <v>4.4000000000000004</v>
      </c>
      <c r="D419" s="176">
        <v>9.6</v>
      </c>
      <c r="E419" s="176">
        <v>0</v>
      </c>
      <c r="F419" s="176">
        <v>9.3000000000000007</v>
      </c>
      <c r="G419" s="176">
        <v>0.9</v>
      </c>
      <c r="H419" s="176">
        <v>8.8000000000000007</v>
      </c>
      <c r="I419" s="176">
        <v>9.3000000000000007</v>
      </c>
      <c r="J419" s="176">
        <v>3.8</v>
      </c>
      <c r="K419" s="176">
        <v>4.2</v>
      </c>
      <c r="L419" s="176">
        <v>2</v>
      </c>
      <c r="M419" s="177">
        <v>6</v>
      </c>
    </row>
    <row r="420" spans="1:13" ht="14.25">
      <c r="A420" s="470">
        <v>6</v>
      </c>
      <c r="B420" s="175">
        <v>0.7</v>
      </c>
      <c r="C420" s="176">
        <v>1.2</v>
      </c>
      <c r="D420" s="176">
        <v>0</v>
      </c>
      <c r="E420" s="176">
        <v>0</v>
      </c>
      <c r="F420" s="176">
        <v>10.1</v>
      </c>
      <c r="G420" s="176">
        <v>10.8</v>
      </c>
      <c r="H420" s="176">
        <v>3.7</v>
      </c>
      <c r="I420" s="176">
        <v>1.2</v>
      </c>
      <c r="J420" s="176">
        <v>3.3</v>
      </c>
      <c r="K420" s="176">
        <v>5.3</v>
      </c>
      <c r="L420" s="176">
        <v>7.1</v>
      </c>
      <c r="M420" s="177">
        <v>2</v>
      </c>
    </row>
    <row r="421" spans="1:13" ht="14.25">
      <c r="A421" s="470">
        <v>7</v>
      </c>
      <c r="B421" s="175">
        <v>6.8</v>
      </c>
      <c r="C421" s="176">
        <v>7.8</v>
      </c>
      <c r="D421" s="176">
        <v>0</v>
      </c>
      <c r="E421" s="176">
        <v>0.2</v>
      </c>
      <c r="F421" s="176">
        <v>10.199999999999999</v>
      </c>
      <c r="G421" s="176">
        <v>6.6</v>
      </c>
      <c r="H421" s="176">
        <v>7.2</v>
      </c>
      <c r="I421" s="176">
        <v>0.8</v>
      </c>
      <c r="J421" s="176">
        <v>7.6</v>
      </c>
      <c r="K421" s="176">
        <v>6.1</v>
      </c>
      <c r="L421" s="176">
        <v>7.1</v>
      </c>
      <c r="M421" s="177">
        <v>0.7</v>
      </c>
    </row>
    <row r="422" spans="1:13" ht="14.25">
      <c r="A422" s="470">
        <v>8</v>
      </c>
      <c r="B422" s="175">
        <v>0</v>
      </c>
      <c r="C422" s="176">
        <v>4.4000000000000004</v>
      </c>
      <c r="D422" s="176">
        <v>0</v>
      </c>
      <c r="E422" s="176">
        <v>0</v>
      </c>
      <c r="F422" s="176">
        <v>3.4</v>
      </c>
      <c r="G422" s="176">
        <v>9.3000000000000007</v>
      </c>
      <c r="H422" s="176">
        <v>3.9</v>
      </c>
      <c r="I422" s="176">
        <v>4.7</v>
      </c>
      <c r="J422" s="176">
        <v>1.9</v>
      </c>
      <c r="K422" s="176">
        <v>1.8</v>
      </c>
      <c r="L422" s="176">
        <v>7.3</v>
      </c>
      <c r="M422" s="177">
        <v>0</v>
      </c>
    </row>
    <row r="423" spans="1:13" ht="14.25">
      <c r="A423" s="470">
        <v>9</v>
      </c>
      <c r="B423" s="175">
        <v>0</v>
      </c>
      <c r="C423" s="176">
        <v>5.4</v>
      </c>
      <c r="D423" s="176">
        <v>0</v>
      </c>
      <c r="E423" s="176">
        <v>0</v>
      </c>
      <c r="F423" s="176">
        <v>2.6</v>
      </c>
      <c r="G423" s="176">
        <v>8.1</v>
      </c>
      <c r="H423" s="176">
        <v>7.9</v>
      </c>
      <c r="I423" s="176">
        <v>5.4</v>
      </c>
      <c r="J423" s="176">
        <v>0</v>
      </c>
      <c r="K423" s="176">
        <v>0.8</v>
      </c>
      <c r="L423" s="176">
        <v>5.7</v>
      </c>
      <c r="M423" s="177">
        <v>0</v>
      </c>
    </row>
    <row r="424" spans="1:13" ht="14.25">
      <c r="A424" s="470">
        <v>10</v>
      </c>
      <c r="B424" s="175">
        <v>8.5</v>
      </c>
      <c r="C424" s="176">
        <v>5.8</v>
      </c>
      <c r="D424" s="176">
        <v>2.6</v>
      </c>
      <c r="E424" s="176">
        <v>3.2</v>
      </c>
      <c r="F424" s="176">
        <v>9.6999999999999993</v>
      </c>
      <c r="G424" s="176">
        <v>10.7</v>
      </c>
      <c r="H424" s="176">
        <v>10.6</v>
      </c>
      <c r="I424" s="176">
        <v>2.2000000000000002</v>
      </c>
      <c r="J424" s="176">
        <v>0</v>
      </c>
      <c r="K424" s="176">
        <v>6.3</v>
      </c>
      <c r="L424" s="176">
        <v>2.9</v>
      </c>
      <c r="M424" s="177">
        <v>0</v>
      </c>
    </row>
    <row r="425" spans="1:13" ht="14.25">
      <c r="A425" s="470">
        <v>11</v>
      </c>
      <c r="B425" s="175">
        <v>8.3000000000000007</v>
      </c>
      <c r="C425" s="176">
        <v>0</v>
      </c>
      <c r="D425" s="176">
        <v>0</v>
      </c>
      <c r="E425" s="176">
        <v>5.9</v>
      </c>
      <c r="F425" s="176">
        <v>7.3</v>
      </c>
      <c r="G425" s="176">
        <v>6.3</v>
      </c>
      <c r="H425" s="176">
        <v>2.4</v>
      </c>
      <c r="I425" s="176">
        <v>0</v>
      </c>
      <c r="J425" s="176">
        <v>0</v>
      </c>
      <c r="K425" s="176">
        <v>7.9</v>
      </c>
      <c r="L425" s="176">
        <v>4.7</v>
      </c>
      <c r="M425" s="177">
        <v>0</v>
      </c>
    </row>
    <row r="426" spans="1:13" ht="14.25">
      <c r="A426" s="470">
        <v>12</v>
      </c>
      <c r="B426" s="175">
        <v>8.1999999999999993</v>
      </c>
      <c r="C426" s="176">
        <v>0</v>
      </c>
      <c r="D426" s="176">
        <v>0.5</v>
      </c>
      <c r="E426" s="176">
        <v>3.6</v>
      </c>
      <c r="F426" s="176">
        <v>4.7</v>
      </c>
      <c r="G426" s="176">
        <v>4.5</v>
      </c>
      <c r="H426" s="176">
        <v>1.6</v>
      </c>
      <c r="I426" s="176">
        <v>3.7</v>
      </c>
      <c r="J426" s="176">
        <v>1.2</v>
      </c>
      <c r="K426" s="176">
        <v>6.2</v>
      </c>
      <c r="L426" s="176">
        <v>8.1999999999999993</v>
      </c>
      <c r="M426" s="177">
        <v>0</v>
      </c>
    </row>
    <row r="427" spans="1:13" ht="14.25">
      <c r="A427" s="470">
        <v>13</v>
      </c>
      <c r="B427" s="175">
        <v>8.5</v>
      </c>
      <c r="C427" s="176">
        <v>0</v>
      </c>
      <c r="D427" s="176">
        <v>1</v>
      </c>
      <c r="E427" s="176">
        <v>6.8</v>
      </c>
      <c r="F427" s="176">
        <v>6.9</v>
      </c>
      <c r="G427" s="176">
        <v>9.8000000000000007</v>
      </c>
      <c r="H427" s="176">
        <v>7.9</v>
      </c>
      <c r="I427" s="176">
        <v>3.8</v>
      </c>
      <c r="J427" s="176">
        <v>0.7</v>
      </c>
      <c r="K427" s="176">
        <v>5.6</v>
      </c>
      <c r="L427" s="176">
        <v>8.5</v>
      </c>
      <c r="M427" s="177">
        <v>8.8000000000000007</v>
      </c>
    </row>
    <row r="428" spans="1:13" ht="14.25">
      <c r="A428" s="470">
        <v>14</v>
      </c>
      <c r="B428" s="175">
        <v>3.8</v>
      </c>
      <c r="C428" s="176">
        <v>0</v>
      </c>
      <c r="D428" s="176">
        <v>0.1</v>
      </c>
      <c r="E428" s="176">
        <v>4.4000000000000004</v>
      </c>
      <c r="F428" s="176">
        <v>6.6</v>
      </c>
      <c r="G428" s="176">
        <v>3.2</v>
      </c>
      <c r="H428" s="176">
        <v>10.7</v>
      </c>
      <c r="I428" s="176">
        <v>1.5</v>
      </c>
      <c r="J428" s="176">
        <v>5.0999999999999996</v>
      </c>
      <c r="K428" s="176">
        <v>0</v>
      </c>
      <c r="L428" s="176">
        <v>7</v>
      </c>
      <c r="M428" s="177">
        <v>8.3000000000000007</v>
      </c>
    </row>
    <row r="429" spans="1:13" ht="14.25">
      <c r="A429" s="470">
        <v>15</v>
      </c>
      <c r="B429" s="175">
        <v>0.2</v>
      </c>
      <c r="C429" s="176">
        <v>5.5</v>
      </c>
      <c r="D429" s="176">
        <v>4.2</v>
      </c>
      <c r="E429" s="176">
        <v>0.2</v>
      </c>
      <c r="F429" s="176">
        <v>5.6</v>
      </c>
      <c r="G429" s="176">
        <v>9.1999999999999993</v>
      </c>
      <c r="H429" s="176">
        <v>11.1</v>
      </c>
      <c r="I429" s="176">
        <v>0.5</v>
      </c>
      <c r="J429" s="176">
        <v>7.6</v>
      </c>
      <c r="K429" s="176">
        <v>9</v>
      </c>
      <c r="L429" s="176">
        <v>1.9</v>
      </c>
      <c r="M429" s="177">
        <v>7.3</v>
      </c>
    </row>
    <row r="430" spans="1:13" ht="14.25">
      <c r="A430" s="470">
        <v>16</v>
      </c>
      <c r="B430" s="175">
        <v>6.8</v>
      </c>
      <c r="C430" s="176">
        <v>5.5</v>
      </c>
      <c r="D430" s="176">
        <v>7.6</v>
      </c>
      <c r="E430" s="176">
        <v>0.3</v>
      </c>
      <c r="F430" s="176">
        <v>9.4</v>
      </c>
      <c r="G430" s="176">
        <v>9.5</v>
      </c>
      <c r="H430" s="176">
        <v>10.6</v>
      </c>
      <c r="I430" s="176">
        <v>0</v>
      </c>
      <c r="J430" s="176">
        <v>5.0999999999999996</v>
      </c>
      <c r="K430" s="176">
        <v>7.4</v>
      </c>
      <c r="L430" s="176">
        <v>2.9</v>
      </c>
      <c r="M430" s="177">
        <v>8.1999999999999993</v>
      </c>
    </row>
    <row r="431" spans="1:13" ht="14.25">
      <c r="A431" s="470">
        <v>17</v>
      </c>
      <c r="B431" s="175">
        <v>7.4</v>
      </c>
      <c r="C431" s="176">
        <v>3.5</v>
      </c>
      <c r="D431" s="176">
        <v>2.9</v>
      </c>
      <c r="E431" s="176">
        <v>7.4</v>
      </c>
      <c r="F431" s="176">
        <v>5.8</v>
      </c>
      <c r="G431" s="176">
        <v>10.199999999999999</v>
      </c>
      <c r="H431" s="176">
        <v>8.6</v>
      </c>
      <c r="I431" s="176">
        <v>0</v>
      </c>
      <c r="J431" s="176">
        <v>4.8</v>
      </c>
      <c r="K431" s="176">
        <v>9.5</v>
      </c>
      <c r="L431" s="176">
        <v>1.2</v>
      </c>
      <c r="M431" s="177">
        <v>5.9</v>
      </c>
    </row>
    <row r="432" spans="1:13" ht="14.25">
      <c r="A432" s="470">
        <v>18</v>
      </c>
      <c r="B432" s="175">
        <v>1.6</v>
      </c>
      <c r="C432" s="176">
        <v>4.3</v>
      </c>
      <c r="D432" s="176">
        <v>0</v>
      </c>
      <c r="E432" s="176">
        <v>4.2</v>
      </c>
      <c r="F432" s="176">
        <v>6</v>
      </c>
      <c r="G432" s="176">
        <v>6.6</v>
      </c>
      <c r="H432" s="176">
        <v>8.5</v>
      </c>
      <c r="I432" s="176">
        <v>2.2000000000000002</v>
      </c>
      <c r="J432" s="176">
        <v>8.6</v>
      </c>
      <c r="K432" s="176">
        <v>8.8000000000000007</v>
      </c>
      <c r="L432" s="176">
        <v>0</v>
      </c>
      <c r="M432" s="177">
        <v>0</v>
      </c>
    </row>
    <row r="433" spans="1:13" ht="14.25">
      <c r="A433" s="470">
        <v>19</v>
      </c>
      <c r="B433" s="175">
        <v>4.4000000000000004</v>
      </c>
      <c r="C433" s="176">
        <v>4.5999999999999996</v>
      </c>
      <c r="D433" s="176">
        <v>0</v>
      </c>
      <c r="E433" s="176">
        <v>5.9</v>
      </c>
      <c r="F433" s="176">
        <v>0.4</v>
      </c>
      <c r="G433" s="176">
        <v>8.1</v>
      </c>
      <c r="H433" s="176">
        <v>5.7</v>
      </c>
      <c r="I433" s="176">
        <v>5.8</v>
      </c>
      <c r="J433" s="176">
        <v>9.9</v>
      </c>
      <c r="K433" s="176">
        <v>8.1</v>
      </c>
      <c r="L433" s="176">
        <v>6.9</v>
      </c>
      <c r="M433" s="177">
        <v>5.5</v>
      </c>
    </row>
    <row r="434" spans="1:13" ht="14.25">
      <c r="A434" s="470">
        <v>20</v>
      </c>
      <c r="B434" s="175">
        <v>8.8000000000000007</v>
      </c>
      <c r="C434" s="176">
        <v>3.8</v>
      </c>
      <c r="D434" s="176">
        <v>0</v>
      </c>
      <c r="E434" s="176">
        <v>3.2</v>
      </c>
      <c r="F434" s="176">
        <v>2.6</v>
      </c>
      <c r="G434" s="176">
        <v>4</v>
      </c>
      <c r="H434" s="176">
        <v>3.9</v>
      </c>
      <c r="I434" s="176">
        <v>5.7</v>
      </c>
      <c r="J434" s="176">
        <v>9.9</v>
      </c>
      <c r="K434" s="176">
        <v>7.4</v>
      </c>
      <c r="L434" s="176">
        <v>6.4</v>
      </c>
      <c r="M434" s="177">
        <v>8.5</v>
      </c>
    </row>
    <row r="435" spans="1:13" ht="14.25">
      <c r="A435" s="470">
        <v>21</v>
      </c>
      <c r="B435" s="175">
        <v>7.1</v>
      </c>
      <c r="C435" s="176">
        <v>5.5</v>
      </c>
      <c r="D435" s="176">
        <v>1.4</v>
      </c>
      <c r="E435" s="176">
        <v>1.7</v>
      </c>
      <c r="F435" s="176">
        <v>7.2</v>
      </c>
      <c r="G435" s="176">
        <v>6</v>
      </c>
      <c r="H435" s="176">
        <v>8.1999999999999993</v>
      </c>
      <c r="I435" s="176">
        <v>7</v>
      </c>
      <c r="J435" s="176">
        <v>8.1</v>
      </c>
      <c r="K435" s="176">
        <v>5.9</v>
      </c>
      <c r="L435" s="176">
        <v>0.2</v>
      </c>
      <c r="M435" s="177">
        <v>8.1999999999999993</v>
      </c>
    </row>
    <row r="436" spans="1:13" ht="14.25">
      <c r="A436" s="470">
        <v>22</v>
      </c>
      <c r="B436" s="175">
        <v>3.9</v>
      </c>
      <c r="C436" s="176">
        <v>3.5</v>
      </c>
      <c r="D436" s="176">
        <v>0.5</v>
      </c>
      <c r="E436" s="176">
        <v>4</v>
      </c>
      <c r="F436" s="176">
        <v>0</v>
      </c>
      <c r="G436" s="176">
        <v>0.2</v>
      </c>
      <c r="H436" s="176">
        <v>0</v>
      </c>
      <c r="I436" s="176">
        <v>0.1</v>
      </c>
      <c r="J436" s="176">
        <v>9</v>
      </c>
      <c r="K436" s="176">
        <v>3</v>
      </c>
      <c r="L436" s="176">
        <v>0.9</v>
      </c>
      <c r="M436" s="177">
        <v>8</v>
      </c>
    </row>
    <row r="437" spans="1:13" ht="14.25">
      <c r="A437" s="470">
        <v>23</v>
      </c>
      <c r="B437" s="175">
        <v>0.1</v>
      </c>
      <c r="C437" s="176">
        <v>6.7</v>
      </c>
      <c r="D437" s="176">
        <v>0</v>
      </c>
      <c r="E437" s="176">
        <v>3.6</v>
      </c>
      <c r="F437" s="176">
        <v>5.5</v>
      </c>
      <c r="G437" s="176">
        <v>6.2</v>
      </c>
      <c r="H437" s="176">
        <v>4.5999999999999996</v>
      </c>
      <c r="I437" s="176">
        <v>1.2</v>
      </c>
      <c r="J437" s="176">
        <v>0</v>
      </c>
      <c r="K437" s="176">
        <v>7.2</v>
      </c>
      <c r="L437" s="176">
        <v>0.2</v>
      </c>
      <c r="M437" s="177">
        <v>6.5</v>
      </c>
    </row>
    <row r="438" spans="1:13" ht="14.25">
      <c r="A438" s="470">
        <v>24</v>
      </c>
      <c r="B438" s="175">
        <v>2.8</v>
      </c>
      <c r="C438" s="176">
        <v>7.4</v>
      </c>
      <c r="D438" s="176">
        <v>3.3</v>
      </c>
      <c r="E438" s="176">
        <v>5.6</v>
      </c>
      <c r="F438" s="176">
        <v>7.2</v>
      </c>
      <c r="G438" s="176">
        <v>11.8</v>
      </c>
      <c r="H438" s="176">
        <v>0.4</v>
      </c>
      <c r="I438" s="176">
        <v>8.3000000000000007</v>
      </c>
      <c r="J438" s="176">
        <v>8.6</v>
      </c>
      <c r="K438" s="176">
        <v>3.4</v>
      </c>
      <c r="L438" s="176">
        <v>3.8</v>
      </c>
      <c r="M438" s="177">
        <v>0</v>
      </c>
    </row>
    <row r="439" spans="1:13" ht="14.25">
      <c r="A439" s="470">
        <v>25</v>
      </c>
      <c r="B439" s="175">
        <v>8.8000000000000007</v>
      </c>
      <c r="C439" s="176">
        <v>1.8</v>
      </c>
      <c r="D439" s="176">
        <v>0.1</v>
      </c>
      <c r="E439" s="176">
        <v>5.4</v>
      </c>
      <c r="F439" s="176">
        <v>3.1</v>
      </c>
      <c r="G439" s="176">
        <v>11.1</v>
      </c>
      <c r="H439" s="176">
        <v>0</v>
      </c>
      <c r="I439" s="176">
        <v>4.0999999999999996</v>
      </c>
      <c r="J439" s="176">
        <v>9.3000000000000007</v>
      </c>
      <c r="K439" s="176">
        <v>1.8</v>
      </c>
      <c r="L439" s="176">
        <v>2.1</v>
      </c>
      <c r="M439" s="177">
        <v>2.6</v>
      </c>
    </row>
    <row r="440" spans="1:13" ht="14.25">
      <c r="A440" s="470">
        <v>26</v>
      </c>
      <c r="B440" s="175">
        <v>7.1</v>
      </c>
      <c r="C440" s="176">
        <v>0.7</v>
      </c>
      <c r="D440" s="176">
        <v>4.3</v>
      </c>
      <c r="E440" s="176">
        <v>1.6</v>
      </c>
      <c r="F440" s="176">
        <v>6.8</v>
      </c>
      <c r="G440" s="176">
        <v>6.8</v>
      </c>
      <c r="H440" s="176">
        <v>7.3</v>
      </c>
      <c r="I440" s="176">
        <v>0.4</v>
      </c>
      <c r="J440" s="176">
        <v>6.7</v>
      </c>
      <c r="K440" s="176">
        <v>2.2000000000000002</v>
      </c>
      <c r="L440" s="176">
        <v>3.8</v>
      </c>
      <c r="M440" s="177">
        <v>0.1</v>
      </c>
    </row>
    <row r="441" spans="1:13" ht="14.25">
      <c r="A441" s="470">
        <v>27</v>
      </c>
      <c r="B441" s="175">
        <v>1</v>
      </c>
      <c r="C441" s="176">
        <v>3.3</v>
      </c>
      <c r="D441" s="176">
        <v>0.5</v>
      </c>
      <c r="E441" s="176">
        <v>6.5</v>
      </c>
      <c r="F441" s="176">
        <v>7.4</v>
      </c>
      <c r="G441" s="176">
        <v>0</v>
      </c>
      <c r="H441" s="176">
        <v>6</v>
      </c>
      <c r="I441" s="176">
        <v>9.1</v>
      </c>
      <c r="J441" s="176">
        <v>8.6999999999999993</v>
      </c>
      <c r="K441" s="176">
        <v>5.0999999999999996</v>
      </c>
      <c r="L441" s="176">
        <v>1.9</v>
      </c>
      <c r="M441" s="177">
        <v>6.3</v>
      </c>
    </row>
    <row r="442" spans="1:13" ht="14.25">
      <c r="A442" s="470">
        <v>28</v>
      </c>
      <c r="B442" s="175">
        <v>7.1</v>
      </c>
      <c r="C442" s="176">
        <v>2.2000000000000002</v>
      </c>
      <c r="D442" s="176">
        <v>0.3</v>
      </c>
      <c r="E442" s="176">
        <v>7</v>
      </c>
      <c r="F442" s="176">
        <v>3.5</v>
      </c>
      <c r="G442" s="176">
        <v>0</v>
      </c>
      <c r="H442" s="176">
        <v>11</v>
      </c>
      <c r="I442" s="176">
        <v>4.2</v>
      </c>
      <c r="J442" s="176">
        <v>8.4</v>
      </c>
      <c r="K442" s="176">
        <v>3</v>
      </c>
      <c r="L442" s="176">
        <v>1.2</v>
      </c>
      <c r="M442" s="177">
        <v>0</v>
      </c>
    </row>
    <row r="443" spans="1:13" ht="14.25">
      <c r="A443" s="470">
        <v>29</v>
      </c>
      <c r="B443" s="175">
        <v>0</v>
      </c>
      <c r="C443" s="176"/>
      <c r="D443" s="176">
        <v>0</v>
      </c>
      <c r="E443" s="176">
        <v>4.8</v>
      </c>
      <c r="F443" s="176">
        <v>0</v>
      </c>
      <c r="G443" s="176">
        <v>0</v>
      </c>
      <c r="H443" s="176">
        <v>8.9</v>
      </c>
      <c r="I443" s="176">
        <v>5.3</v>
      </c>
      <c r="J443" s="176">
        <v>7.4</v>
      </c>
      <c r="K443" s="176">
        <v>0</v>
      </c>
      <c r="L443" s="176">
        <v>8.8000000000000007</v>
      </c>
      <c r="M443" s="177">
        <v>0</v>
      </c>
    </row>
    <row r="444" spans="1:13" ht="14.25">
      <c r="A444" s="470">
        <v>30</v>
      </c>
      <c r="B444" s="175">
        <v>3.4</v>
      </c>
      <c r="C444" s="176"/>
      <c r="D444" s="176">
        <v>0</v>
      </c>
      <c r="E444" s="176">
        <v>1.9</v>
      </c>
      <c r="F444" s="176">
        <v>8.3000000000000007</v>
      </c>
      <c r="G444" s="176">
        <v>1.7</v>
      </c>
      <c r="H444" s="176">
        <v>9.6</v>
      </c>
      <c r="I444" s="176">
        <v>2.1</v>
      </c>
      <c r="J444" s="176">
        <v>3.2</v>
      </c>
      <c r="K444" s="176">
        <v>0.9</v>
      </c>
      <c r="L444" s="176">
        <v>7.6</v>
      </c>
      <c r="M444" s="177">
        <v>1</v>
      </c>
    </row>
    <row r="445" spans="1:13" ht="14.25">
      <c r="A445" s="474">
        <v>31</v>
      </c>
      <c r="B445" s="632">
        <v>2.4</v>
      </c>
      <c r="C445" s="633"/>
      <c r="D445" s="633">
        <v>7</v>
      </c>
      <c r="E445" s="633"/>
      <c r="F445" s="633">
        <v>4.7</v>
      </c>
      <c r="G445" s="633"/>
      <c r="H445" s="633">
        <v>10.7</v>
      </c>
      <c r="I445" s="633">
        <v>9.1999999999999993</v>
      </c>
      <c r="J445" s="633"/>
      <c r="K445" s="633">
        <v>4.8</v>
      </c>
      <c r="L445" s="633"/>
      <c r="M445" s="634">
        <v>4.5</v>
      </c>
    </row>
    <row r="446" spans="1:13" ht="14.25">
      <c r="A446" s="478" t="s">
        <v>22</v>
      </c>
      <c r="B446" s="169">
        <f t="shared" ref="B446:M446" si="40">SUM(B415:B445)</f>
        <v>120.29999999999998</v>
      </c>
      <c r="C446" s="170">
        <f t="shared" si="40"/>
        <v>93.100000000000009</v>
      </c>
      <c r="D446" s="170">
        <f t="shared" si="40"/>
        <v>76.499999999999986</v>
      </c>
      <c r="E446" s="170">
        <f t="shared" si="40"/>
        <v>122.70000000000002</v>
      </c>
      <c r="F446" s="170">
        <f t="shared" si="40"/>
        <v>179.1</v>
      </c>
      <c r="G446" s="170">
        <f t="shared" si="40"/>
        <v>178.89999999999998</v>
      </c>
      <c r="H446" s="170">
        <f t="shared" si="40"/>
        <v>224.6</v>
      </c>
      <c r="I446" s="170">
        <f t="shared" si="40"/>
        <v>129</v>
      </c>
      <c r="J446" s="170">
        <f t="shared" si="40"/>
        <v>151.4</v>
      </c>
      <c r="K446" s="170">
        <f t="shared" si="40"/>
        <v>149.9</v>
      </c>
      <c r="L446" s="170">
        <f t="shared" si="40"/>
        <v>130.50000000000003</v>
      </c>
      <c r="M446" s="171">
        <f t="shared" si="40"/>
        <v>103.5</v>
      </c>
    </row>
    <row r="447" spans="1:13" ht="14.25">
      <c r="A447" s="636" t="s">
        <v>23</v>
      </c>
      <c r="B447" s="637">
        <f t="shared" ref="B447:M447" si="41">AVERAGE(B415:B445)</f>
        <v>3.8806451612903219</v>
      </c>
      <c r="C447" s="638">
        <f t="shared" si="41"/>
        <v>3.3250000000000002</v>
      </c>
      <c r="D447" s="638">
        <f t="shared" si="41"/>
        <v>2.4677419354838706</v>
      </c>
      <c r="E447" s="638">
        <f t="shared" si="41"/>
        <v>4.0900000000000007</v>
      </c>
      <c r="F447" s="638">
        <f t="shared" si="41"/>
        <v>5.7774193548387096</v>
      </c>
      <c r="G447" s="638">
        <f t="shared" si="41"/>
        <v>5.9633333333333329</v>
      </c>
      <c r="H447" s="638">
        <f t="shared" si="41"/>
        <v>7.2451612903225806</v>
      </c>
      <c r="I447" s="638">
        <f t="shared" si="41"/>
        <v>4.161290322580645</v>
      </c>
      <c r="J447" s="638">
        <f t="shared" si="41"/>
        <v>5.0466666666666669</v>
      </c>
      <c r="K447" s="638">
        <f t="shared" si="41"/>
        <v>4.8354838709677423</v>
      </c>
      <c r="L447" s="638">
        <f t="shared" si="41"/>
        <v>4.3500000000000005</v>
      </c>
      <c r="M447" s="639">
        <f t="shared" si="41"/>
        <v>3.338709677419355</v>
      </c>
    </row>
    <row r="448" spans="1:13" ht="14.25">
      <c r="A448" s="478" t="s">
        <v>24</v>
      </c>
      <c r="B448" s="172">
        <f t="shared" ref="B448:M448" si="42">MAX(B415:B445)</f>
        <v>8.8000000000000007</v>
      </c>
      <c r="C448" s="173">
        <f t="shared" si="42"/>
        <v>7.8</v>
      </c>
      <c r="D448" s="173">
        <f t="shared" si="42"/>
        <v>9.6</v>
      </c>
      <c r="E448" s="173">
        <f t="shared" si="42"/>
        <v>9.8000000000000007</v>
      </c>
      <c r="F448" s="173">
        <f t="shared" si="42"/>
        <v>10.199999999999999</v>
      </c>
      <c r="G448" s="173">
        <f t="shared" si="42"/>
        <v>11.8</v>
      </c>
      <c r="H448" s="173">
        <f t="shared" si="42"/>
        <v>11.6</v>
      </c>
      <c r="I448" s="173">
        <f t="shared" si="42"/>
        <v>10.6</v>
      </c>
      <c r="J448" s="173">
        <f t="shared" si="42"/>
        <v>9.9</v>
      </c>
      <c r="K448" s="173">
        <f t="shared" si="42"/>
        <v>9.5</v>
      </c>
      <c r="L448" s="173">
        <f t="shared" si="42"/>
        <v>8.8000000000000007</v>
      </c>
      <c r="M448" s="174">
        <f t="shared" si="42"/>
        <v>8.8000000000000007</v>
      </c>
    </row>
    <row r="449" spans="1:13" ht="14.25">
      <c r="A449" s="482" t="s">
        <v>16</v>
      </c>
      <c r="B449" s="640">
        <f t="shared" ref="B449:M449" si="43">MATCH(B448,(B415:B445),0)</f>
        <v>20</v>
      </c>
      <c r="C449" s="641">
        <f t="shared" si="43"/>
        <v>7</v>
      </c>
      <c r="D449" s="641">
        <f t="shared" si="43"/>
        <v>5</v>
      </c>
      <c r="E449" s="641">
        <f t="shared" si="43"/>
        <v>2</v>
      </c>
      <c r="F449" s="641">
        <f t="shared" si="43"/>
        <v>7</v>
      </c>
      <c r="G449" s="641">
        <f t="shared" si="43"/>
        <v>24</v>
      </c>
      <c r="H449" s="641">
        <f t="shared" si="43"/>
        <v>1</v>
      </c>
      <c r="I449" s="641">
        <f t="shared" si="43"/>
        <v>4</v>
      </c>
      <c r="J449" s="641">
        <f t="shared" si="43"/>
        <v>19</v>
      </c>
      <c r="K449" s="641">
        <f t="shared" si="43"/>
        <v>17</v>
      </c>
      <c r="L449" s="641">
        <f t="shared" si="43"/>
        <v>29</v>
      </c>
      <c r="M449" s="642">
        <f t="shared" si="43"/>
        <v>13</v>
      </c>
    </row>
    <row r="450" spans="1:13" ht="14.25">
      <c r="A450" s="488" t="s">
        <v>102</v>
      </c>
      <c r="B450" s="643"/>
      <c r="C450" s="644" t="s">
        <v>103</v>
      </c>
      <c r="D450" s="645"/>
      <c r="E450" s="645"/>
      <c r="F450" s="645"/>
      <c r="G450" s="646">
        <f>MAX(B415:M445)</f>
        <v>11.8</v>
      </c>
      <c r="H450" s="647" t="s">
        <v>104</v>
      </c>
      <c r="I450" s="645"/>
      <c r="J450" s="648" t="s">
        <v>16</v>
      </c>
      <c r="K450" s="649">
        <f>HLOOKUP(G450,B448:M449,2,FALSE)</f>
        <v>24</v>
      </c>
      <c r="L450" s="650" t="s">
        <v>15</v>
      </c>
      <c r="M450" s="651" t="str">
        <f>MID("I   II  III IV  V   VI  VII VIII IX  X   XI  XII ",(MATCH(G450,B448:M448,0)-1)*4+1,4)</f>
        <v xml:space="preserve">VI  </v>
      </c>
    </row>
    <row r="451" spans="1:13" ht="14.25">
      <c r="A451" s="508" t="s">
        <v>48</v>
      </c>
      <c r="B451" s="652"/>
      <c r="C451" s="653" t="s">
        <v>105</v>
      </c>
      <c r="D451" s="654"/>
      <c r="E451" s="654"/>
      <c r="F451" s="655"/>
      <c r="G451" s="656">
        <f>SUM(B415:M445)</f>
        <v>1659.5000000000002</v>
      </c>
      <c r="H451" s="657" t="s">
        <v>104</v>
      </c>
      <c r="I451" s="654"/>
      <c r="J451" s="654"/>
      <c r="K451" s="654"/>
      <c r="L451" s="654"/>
      <c r="M451" s="658"/>
    </row>
    <row r="452" spans="1:13" ht="15">
      <c r="A452" s="609" t="s">
        <v>97</v>
      </c>
      <c r="B452" s="613"/>
      <c r="C452" s="613"/>
      <c r="D452" s="613"/>
      <c r="E452" s="613"/>
      <c r="F452" s="613"/>
      <c r="G452" s="613"/>
      <c r="H452" s="613"/>
      <c r="I452" s="613"/>
      <c r="J452" s="613"/>
      <c r="K452" s="614" t="s">
        <v>98</v>
      </c>
      <c r="L452" s="615"/>
      <c r="M452" s="616"/>
    </row>
    <row r="453" spans="1:13" ht="15.75">
      <c r="A453" s="609" t="s">
        <v>51</v>
      </c>
      <c r="B453" s="617"/>
      <c r="C453" s="617"/>
      <c r="D453" s="618"/>
      <c r="E453" s="619" t="s">
        <v>99</v>
      </c>
      <c r="F453" s="619"/>
      <c r="G453" s="619"/>
      <c r="H453" s="619"/>
      <c r="I453" s="618"/>
      <c r="J453" s="618"/>
      <c r="K453" s="614" t="s">
        <v>100</v>
      </c>
      <c r="L453" s="620"/>
      <c r="M453" s="621"/>
    </row>
    <row r="454" spans="1:13" ht="15.75">
      <c r="A454" s="622"/>
      <c r="B454" s="623"/>
      <c r="C454" s="624"/>
      <c r="D454" s="625"/>
      <c r="E454" s="147"/>
      <c r="F454" s="148" t="s">
        <v>20</v>
      </c>
      <c r="G454" s="535">
        <v>2004</v>
      </c>
      <c r="H454" s="147"/>
      <c r="I454" s="625"/>
      <c r="J454" s="625"/>
      <c r="K454" s="626" t="s">
        <v>101</v>
      </c>
      <c r="L454" s="620"/>
      <c r="M454" s="621"/>
    </row>
    <row r="455" spans="1:13" ht="14.25">
      <c r="A455" s="627" t="s">
        <v>16</v>
      </c>
      <c r="B455" s="464" t="s">
        <v>2</v>
      </c>
      <c r="C455" s="464" t="s">
        <v>3</v>
      </c>
      <c r="D455" s="464" t="s">
        <v>4</v>
      </c>
      <c r="E455" s="464" t="s">
        <v>5</v>
      </c>
      <c r="F455" s="464" t="s">
        <v>6</v>
      </c>
      <c r="G455" s="464" t="s">
        <v>7</v>
      </c>
      <c r="H455" s="464" t="s">
        <v>8</v>
      </c>
      <c r="I455" s="464" t="s">
        <v>9</v>
      </c>
      <c r="J455" s="464" t="s">
        <v>10</v>
      </c>
      <c r="K455" s="464" t="s">
        <v>11</v>
      </c>
      <c r="L455" s="464" t="s">
        <v>12</v>
      </c>
      <c r="M455" s="465" t="s">
        <v>13</v>
      </c>
    </row>
    <row r="456" spans="1:13" ht="14.25">
      <c r="A456" s="466">
        <v>1</v>
      </c>
      <c r="B456" s="628">
        <v>0</v>
      </c>
      <c r="C456" s="629">
        <v>0</v>
      </c>
      <c r="D456" s="629">
        <v>7.1</v>
      </c>
      <c r="E456" s="629">
        <v>4.0999999999999996</v>
      </c>
      <c r="F456" s="629">
        <v>4.4000000000000004</v>
      </c>
      <c r="G456" s="630">
        <v>2.2000000000000002</v>
      </c>
      <c r="H456" s="629">
        <v>8.6</v>
      </c>
      <c r="I456" s="629">
        <v>5.3</v>
      </c>
      <c r="J456" s="629">
        <v>2.2000000000000002</v>
      </c>
      <c r="K456" s="629">
        <v>8.3000000000000007</v>
      </c>
      <c r="L456" s="629">
        <v>5.2</v>
      </c>
      <c r="M456" s="631">
        <v>7.2</v>
      </c>
    </row>
    <row r="457" spans="1:13" ht="14.25">
      <c r="A457" s="470">
        <v>2</v>
      </c>
      <c r="B457" s="175">
        <v>0</v>
      </c>
      <c r="C457" s="176">
        <v>2.1</v>
      </c>
      <c r="D457" s="176">
        <v>0</v>
      </c>
      <c r="E457" s="176">
        <v>0.5</v>
      </c>
      <c r="F457" s="176">
        <v>3.7</v>
      </c>
      <c r="G457" s="176">
        <v>9.6999999999999993</v>
      </c>
      <c r="H457" s="176">
        <v>7.8</v>
      </c>
      <c r="I457" s="176">
        <v>6.4</v>
      </c>
      <c r="J457" s="176">
        <v>4.5</v>
      </c>
      <c r="K457" s="176">
        <v>5.3</v>
      </c>
      <c r="L457" s="176">
        <v>2.7</v>
      </c>
      <c r="M457" s="177">
        <v>4.4000000000000004</v>
      </c>
    </row>
    <row r="458" spans="1:13" ht="14.25">
      <c r="A458" s="470">
        <v>3</v>
      </c>
      <c r="B458" s="175">
        <v>1.3</v>
      </c>
      <c r="C458" s="176">
        <v>0</v>
      </c>
      <c r="D458" s="176">
        <v>0</v>
      </c>
      <c r="E458" s="176">
        <v>2.2000000000000002</v>
      </c>
      <c r="F458" s="176">
        <v>5.2</v>
      </c>
      <c r="G458" s="176">
        <v>11.2</v>
      </c>
      <c r="H458" s="176">
        <v>11.1</v>
      </c>
      <c r="I458" s="176">
        <v>9.1</v>
      </c>
      <c r="J458" s="176">
        <v>4.8</v>
      </c>
      <c r="K458" s="176">
        <v>7.3</v>
      </c>
      <c r="L458" s="176">
        <v>0</v>
      </c>
      <c r="M458" s="177">
        <v>5.8</v>
      </c>
    </row>
    <row r="459" spans="1:13" ht="14.25">
      <c r="A459" s="470">
        <v>4</v>
      </c>
      <c r="B459" s="175">
        <v>2.4</v>
      </c>
      <c r="C459" s="176">
        <v>0</v>
      </c>
      <c r="D459" s="176">
        <v>5.0999999999999996</v>
      </c>
      <c r="E459" s="176">
        <v>1.8</v>
      </c>
      <c r="F459" s="176">
        <v>0.1</v>
      </c>
      <c r="G459" s="176">
        <v>9.8000000000000007</v>
      </c>
      <c r="H459" s="176">
        <v>6.9</v>
      </c>
      <c r="I459" s="176">
        <v>10.1</v>
      </c>
      <c r="J459" s="176">
        <v>6</v>
      </c>
      <c r="K459" s="176">
        <v>8.5</v>
      </c>
      <c r="L459" s="176">
        <v>6.1</v>
      </c>
      <c r="M459" s="177">
        <v>8.6999999999999993</v>
      </c>
    </row>
    <row r="460" spans="1:13" ht="14.25">
      <c r="A460" s="470">
        <v>5</v>
      </c>
      <c r="B460" s="175">
        <v>6.4</v>
      </c>
      <c r="C460" s="176">
        <v>0</v>
      </c>
      <c r="D460" s="176">
        <v>0</v>
      </c>
      <c r="E460" s="176">
        <v>2.2000000000000002</v>
      </c>
      <c r="F460" s="176">
        <v>0</v>
      </c>
      <c r="G460" s="176">
        <v>7.6</v>
      </c>
      <c r="H460" s="176">
        <v>6.5</v>
      </c>
      <c r="I460" s="176">
        <v>9.3000000000000007</v>
      </c>
      <c r="J460" s="176">
        <v>5.7</v>
      </c>
      <c r="K460" s="176">
        <v>8.5</v>
      </c>
      <c r="L460" s="176">
        <v>4.3</v>
      </c>
      <c r="M460" s="177">
        <v>8.9</v>
      </c>
    </row>
    <row r="461" spans="1:13" ht="14.25">
      <c r="A461" s="470">
        <v>6</v>
      </c>
      <c r="B461" s="175">
        <v>0.9</v>
      </c>
      <c r="C461" s="176">
        <v>0</v>
      </c>
      <c r="D461" s="176">
        <v>0.1</v>
      </c>
      <c r="E461" s="176">
        <v>2.7</v>
      </c>
      <c r="F461" s="176">
        <v>0.8</v>
      </c>
      <c r="G461" s="176">
        <v>2.7</v>
      </c>
      <c r="H461" s="176">
        <v>0.5</v>
      </c>
      <c r="I461" s="176">
        <v>0</v>
      </c>
      <c r="J461" s="176">
        <v>3.5</v>
      </c>
      <c r="K461" s="176">
        <v>8.1999999999999993</v>
      </c>
      <c r="L461" s="176">
        <v>2.7</v>
      </c>
      <c r="M461" s="177">
        <v>8</v>
      </c>
    </row>
    <row r="462" spans="1:13" ht="14.25">
      <c r="A462" s="470">
        <v>7</v>
      </c>
      <c r="B462" s="175">
        <v>7.7</v>
      </c>
      <c r="C462" s="176">
        <v>0</v>
      </c>
      <c r="D462" s="176">
        <v>0</v>
      </c>
      <c r="E462" s="176">
        <v>2.2999999999999998</v>
      </c>
      <c r="F462" s="176">
        <v>0</v>
      </c>
      <c r="G462" s="176">
        <v>4.4000000000000004</v>
      </c>
      <c r="H462" s="176">
        <v>5.2</v>
      </c>
      <c r="I462" s="176">
        <v>2.9</v>
      </c>
      <c r="J462" s="176">
        <v>0.9</v>
      </c>
      <c r="K462" s="176">
        <v>4.8</v>
      </c>
      <c r="L462" s="176">
        <v>7</v>
      </c>
      <c r="M462" s="177">
        <v>8.1999999999999993</v>
      </c>
    </row>
    <row r="463" spans="1:13" ht="14.25">
      <c r="A463" s="470">
        <v>8</v>
      </c>
      <c r="B463" s="175">
        <v>1.9</v>
      </c>
      <c r="C463" s="176">
        <v>2.1</v>
      </c>
      <c r="D463" s="176">
        <v>4.5999999999999996</v>
      </c>
      <c r="E463" s="176">
        <v>0.6</v>
      </c>
      <c r="F463" s="176">
        <v>9.1</v>
      </c>
      <c r="G463" s="176">
        <v>7.5</v>
      </c>
      <c r="H463" s="176">
        <v>0.7</v>
      </c>
      <c r="I463" s="176">
        <v>5</v>
      </c>
      <c r="J463" s="176">
        <v>0.1</v>
      </c>
      <c r="K463" s="176">
        <v>8.6</v>
      </c>
      <c r="L463" s="176">
        <v>5.5</v>
      </c>
      <c r="M463" s="177">
        <v>8.5</v>
      </c>
    </row>
    <row r="464" spans="1:13" ht="14.25">
      <c r="A464" s="470">
        <v>9</v>
      </c>
      <c r="B464" s="175">
        <v>0</v>
      </c>
      <c r="C464" s="176">
        <v>8.9</v>
      </c>
      <c r="D464" s="176">
        <v>8.4</v>
      </c>
      <c r="E464" s="176">
        <v>0</v>
      </c>
      <c r="F464" s="176">
        <v>2.9</v>
      </c>
      <c r="G464" s="176">
        <v>8.4</v>
      </c>
      <c r="H464" s="176">
        <v>0</v>
      </c>
      <c r="I464" s="176">
        <v>5.8</v>
      </c>
      <c r="J464" s="176">
        <v>0.2</v>
      </c>
      <c r="K464" s="176">
        <v>8.8000000000000007</v>
      </c>
      <c r="L464" s="176">
        <v>8.3000000000000007</v>
      </c>
      <c r="M464" s="177">
        <v>8.3000000000000007</v>
      </c>
    </row>
    <row r="465" spans="1:13" ht="14.25">
      <c r="A465" s="470">
        <v>10</v>
      </c>
      <c r="B465" s="175">
        <v>1.2</v>
      </c>
      <c r="C465" s="176">
        <v>8.4</v>
      </c>
      <c r="D465" s="176">
        <v>7.9</v>
      </c>
      <c r="E465" s="176">
        <v>0.1</v>
      </c>
      <c r="F465" s="176">
        <v>5.3</v>
      </c>
      <c r="G465" s="176">
        <v>2.2000000000000002</v>
      </c>
      <c r="H465" s="176">
        <v>0.1</v>
      </c>
      <c r="I465" s="176">
        <v>8.6999999999999993</v>
      </c>
      <c r="J465" s="176">
        <v>3</v>
      </c>
      <c r="K465" s="176">
        <v>0.8</v>
      </c>
      <c r="L465" s="176">
        <v>7.4</v>
      </c>
      <c r="M465" s="177">
        <v>7.3</v>
      </c>
    </row>
    <row r="466" spans="1:13" ht="14.25">
      <c r="A466" s="470">
        <v>11</v>
      </c>
      <c r="B466" s="175">
        <v>0</v>
      </c>
      <c r="C466" s="176">
        <v>2.8</v>
      </c>
      <c r="D466" s="176">
        <v>0</v>
      </c>
      <c r="E466" s="176">
        <v>2.1</v>
      </c>
      <c r="F466" s="176">
        <v>5.2</v>
      </c>
      <c r="G466" s="176">
        <v>0.3</v>
      </c>
      <c r="H466" s="176">
        <v>0</v>
      </c>
      <c r="I466" s="176">
        <v>8.5</v>
      </c>
      <c r="J466" s="176">
        <v>5.9</v>
      </c>
      <c r="K466" s="176">
        <v>0</v>
      </c>
      <c r="L466" s="176">
        <v>6.1</v>
      </c>
      <c r="M466" s="177">
        <v>7.9</v>
      </c>
    </row>
    <row r="467" spans="1:13" ht="14.25">
      <c r="A467" s="470">
        <v>12</v>
      </c>
      <c r="B467" s="175">
        <v>0</v>
      </c>
      <c r="C467" s="176">
        <v>0.4</v>
      </c>
      <c r="D467" s="176">
        <v>0</v>
      </c>
      <c r="E467" s="176">
        <v>0.9</v>
      </c>
      <c r="F467" s="176">
        <v>7.6</v>
      </c>
      <c r="G467" s="176">
        <v>4.0999999999999996</v>
      </c>
      <c r="H467" s="176">
        <v>0.1</v>
      </c>
      <c r="I467" s="176">
        <v>8.5</v>
      </c>
      <c r="J467" s="176">
        <v>8.8000000000000007</v>
      </c>
      <c r="K467" s="176">
        <v>7.1</v>
      </c>
      <c r="L467" s="176">
        <v>8.6</v>
      </c>
      <c r="M467" s="177">
        <v>7.8</v>
      </c>
    </row>
    <row r="468" spans="1:13" ht="14.25">
      <c r="A468" s="470">
        <v>13</v>
      </c>
      <c r="B468" s="175">
        <v>0</v>
      </c>
      <c r="C468" s="176">
        <v>7.4</v>
      </c>
      <c r="D468" s="176">
        <v>0</v>
      </c>
      <c r="E468" s="176">
        <v>2.1</v>
      </c>
      <c r="F468" s="176">
        <v>2.8</v>
      </c>
      <c r="G468" s="176">
        <v>3.9</v>
      </c>
      <c r="H468" s="176">
        <v>4.5</v>
      </c>
      <c r="I468" s="176">
        <v>0</v>
      </c>
      <c r="J468" s="176">
        <v>3.6</v>
      </c>
      <c r="K468" s="176">
        <v>5.6</v>
      </c>
      <c r="L468" s="176">
        <v>4.2</v>
      </c>
      <c r="M468" s="177">
        <v>7.8</v>
      </c>
    </row>
    <row r="469" spans="1:13" ht="14.25">
      <c r="A469" s="470">
        <v>14</v>
      </c>
      <c r="B469" s="175">
        <v>0</v>
      </c>
      <c r="C469" s="176">
        <v>7.1</v>
      </c>
      <c r="D469" s="176">
        <v>0</v>
      </c>
      <c r="E469" s="176">
        <v>4.3</v>
      </c>
      <c r="F469" s="176">
        <v>3.5</v>
      </c>
      <c r="G469" s="176">
        <v>2.9</v>
      </c>
      <c r="H469" s="176">
        <v>3.3</v>
      </c>
      <c r="I469" s="176">
        <v>6.2</v>
      </c>
      <c r="J469" s="176">
        <v>5</v>
      </c>
      <c r="K469" s="176">
        <v>2.8</v>
      </c>
      <c r="L469" s="176">
        <v>9</v>
      </c>
      <c r="M469" s="177">
        <v>7.9</v>
      </c>
    </row>
    <row r="470" spans="1:13" ht="14.25">
      <c r="A470" s="470">
        <v>15</v>
      </c>
      <c r="B470" s="175">
        <v>4</v>
      </c>
      <c r="C470" s="176">
        <v>7.7</v>
      </c>
      <c r="D470" s="176">
        <v>0</v>
      </c>
      <c r="E470" s="176">
        <v>0.6</v>
      </c>
      <c r="F470" s="176">
        <v>7.8</v>
      </c>
      <c r="G470" s="176">
        <v>4.4000000000000004</v>
      </c>
      <c r="H470" s="176">
        <v>8.6999999999999993</v>
      </c>
      <c r="I470" s="176">
        <v>4.5999999999999996</v>
      </c>
      <c r="J470" s="176">
        <v>1.2</v>
      </c>
      <c r="K470" s="176">
        <v>1.6</v>
      </c>
      <c r="L470" s="176">
        <v>1.5</v>
      </c>
      <c r="M470" s="177">
        <v>4</v>
      </c>
    </row>
    <row r="471" spans="1:13" ht="14.25">
      <c r="A471" s="470">
        <v>16</v>
      </c>
      <c r="B471" s="175">
        <v>6.1</v>
      </c>
      <c r="C471" s="176">
        <v>0</v>
      </c>
      <c r="D471" s="176">
        <v>6.1</v>
      </c>
      <c r="E471" s="176">
        <v>0.2</v>
      </c>
      <c r="F471" s="176">
        <v>2.9</v>
      </c>
      <c r="G471" s="176">
        <v>7.9</v>
      </c>
      <c r="H471" s="176">
        <v>5.9</v>
      </c>
      <c r="I471" s="176">
        <v>1.2</v>
      </c>
      <c r="J471" s="176">
        <v>4.9000000000000004</v>
      </c>
      <c r="K471" s="176">
        <v>3.3</v>
      </c>
      <c r="L471" s="176">
        <v>0.9</v>
      </c>
      <c r="M471" s="177">
        <v>2.8</v>
      </c>
    </row>
    <row r="472" spans="1:13" ht="14.25">
      <c r="A472" s="470">
        <v>17</v>
      </c>
      <c r="B472" s="175">
        <v>0</v>
      </c>
      <c r="C472" s="176">
        <v>5.2</v>
      </c>
      <c r="D472" s="176">
        <v>3.7</v>
      </c>
      <c r="E472" s="176">
        <v>1</v>
      </c>
      <c r="F472" s="176">
        <v>0</v>
      </c>
      <c r="G472" s="176">
        <v>8.1999999999999993</v>
      </c>
      <c r="H472" s="176">
        <v>9.1</v>
      </c>
      <c r="I472" s="176">
        <v>4.5999999999999996</v>
      </c>
      <c r="J472" s="176">
        <v>2.6</v>
      </c>
      <c r="K472" s="176">
        <v>5.2</v>
      </c>
      <c r="L472" s="176">
        <v>0</v>
      </c>
      <c r="M472" s="177">
        <v>12.3</v>
      </c>
    </row>
    <row r="473" spans="1:13" ht="14.25">
      <c r="A473" s="470">
        <v>18</v>
      </c>
      <c r="B473" s="175">
        <v>0</v>
      </c>
      <c r="C473" s="176">
        <v>1.3</v>
      </c>
      <c r="D473" s="176">
        <v>0.7</v>
      </c>
      <c r="E473" s="176">
        <v>0</v>
      </c>
      <c r="F473" s="176">
        <v>0.9</v>
      </c>
      <c r="G473" s="176">
        <v>9.9</v>
      </c>
      <c r="H473" s="176">
        <v>0.3</v>
      </c>
      <c r="I473" s="176">
        <v>6.3</v>
      </c>
      <c r="J473" s="176">
        <v>4.7</v>
      </c>
      <c r="K473" s="176">
        <v>0</v>
      </c>
      <c r="L473" s="176">
        <v>9.3000000000000007</v>
      </c>
      <c r="M473" s="177">
        <v>5.8</v>
      </c>
    </row>
    <row r="474" spans="1:13" ht="14.25">
      <c r="A474" s="470">
        <v>19</v>
      </c>
      <c r="B474" s="175">
        <v>0</v>
      </c>
      <c r="C474" s="176">
        <v>2.2000000000000002</v>
      </c>
      <c r="D474" s="176">
        <v>2.7</v>
      </c>
      <c r="E474" s="176">
        <v>4.0999999999999996</v>
      </c>
      <c r="F474" s="176">
        <v>0</v>
      </c>
      <c r="G474" s="176">
        <v>4.8</v>
      </c>
      <c r="H474" s="176">
        <v>0</v>
      </c>
      <c r="I474" s="176">
        <v>6.3</v>
      </c>
      <c r="J474" s="176">
        <v>3.7</v>
      </c>
      <c r="K474" s="176">
        <v>7</v>
      </c>
      <c r="L474" s="176">
        <v>8.8000000000000007</v>
      </c>
      <c r="M474" s="177">
        <v>7.3</v>
      </c>
    </row>
    <row r="475" spans="1:13" ht="14.25">
      <c r="A475" s="470">
        <v>20</v>
      </c>
      <c r="B475" s="175">
        <v>0</v>
      </c>
      <c r="C475" s="176">
        <v>1</v>
      </c>
      <c r="D475" s="176">
        <v>0</v>
      </c>
      <c r="E475" s="176">
        <v>6.9</v>
      </c>
      <c r="F475" s="176">
        <v>3.4</v>
      </c>
      <c r="G475" s="176">
        <v>11.1</v>
      </c>
      <c r="H475" s="176">
        <v>0</v>
      </c>
      <c r="I475" s="176">
        <v>6.1</v>
      </c>
      <c r="J475" s="176">
        <v>0</v>
      </c>
      <c r="K475" s="176">
        <v>0</v>
      </c>
      <c r="L475" s="176">
        <v>5.3</v>
      </c>
      <c r="M475" s="177">
        <v>4.9000000000000004</v>
      </c>
    </row>
    <row r="476" spans="1:13" ht="14.25">
      <c r="A476" s="470">
        <v>21</v>
      </c>
      <c r="B476" s="175">
        <v>0</v>
      </c>
      <c r="C476" s="176">
        <v>0.3</v>
      </c>
      <c r="D476" s="176">
        <v>0</v>
      </c>
      <c r="E476" s="176">
        <v>0</v>
      </c>
      <c r="F476" s="176">
        <v>9.4</v>
      </c>
      <c r="G476" s="176">
        <v>7.8</v>
      </c>
      <c r="H476" s="176">
        <v>0</v>
      </c>
      <c r="I476" s="176">
        <v>5</v>
      </c>
      <c r="J476" s="176">
        <v>5.9</v>
      </c>
      <c r="K476" s="176">
        <v>2.8</v>
      </c>
      <c r="L476" s="176">
        <v>7.6</v>
      </c>
      <c r="M476" s="177">
        <v>8.8000000000000007</v>
      </c>
    </row>
    <row r="477" spans="1:13" ht="14.25">
      <c r="A477" s="470">
        <v>22</v>
      </c>
      <c r="B477" s="175">
        <v>0</v>
      </c>
      <c r="C477" s="176">
        <v>0</v>
      </c>
      <c r="D477" s="176">
        <v>0</v>
      </c>
      <c r="E477" s="176">
        <v>2.2000000000000002</v>
      </c>
      <c r="F477" s="176">
        <v>7.2</v>
      </c>
      <c r="G477" s="176">
        <v>9.8000000000000007</v>
      </c>
      <c r="H477" s="176">
        <v>0</v>
      </c>
      <c r="I477" s="176">
        <v>3.5</v>
      </c>
      <c r="J477" s="176">
        <v>6.9</v>
      </c>
      <c r="K477" s="176">
        <v>7.4</v>
      </c>
      <c r="L477" s="176">
        <v>7.6</v>
      </c>
      <c r="M477" s="177">
        <v>8.1999999999999993</v>
      </c>
    </row>
    <row r="478" spans="1:13" ht="14.25">
      <c r="A478" s="470">
        <v>23</v>
      </c>
      <c r="B478" s="175">
        <v>0</v>
      </c>
      <c r="C478" s="176">
        <v>0.7</v>
      </c>
      <c r="D478" s="176">
        <v>0</v>
      </c>
      <c r="E478" s="176">
        <v>9</v>
      </c>
      <c r="F478" s="176">
        <v>5.7</v>
      </c>
      <c r="G478" s="176">
        <v>10.8</v>
      </c>
      <c r="H478" s="176">
        <v>0</v>
      </c>
      <c r="I478" s="176">
        <v>6</v>
      </c>
      <c r="J478" s="176">
        <v>8.3000000000000007</v>
      </c>
      <c r="K478" s="176">
        <v>7.5</v>
      </c>
      <c r="L478" s="176">
        <v>8.1999999999999993</v>
      </c>
      <c r="M478" s="177">
        <v>6.8</v>
      </c>
    </row>
    <row r="479" spans="1:13" ht="14.25">
      <c r="A479" s="470">
        <v>24</v>
      </c>
      <c r="B479" s="175">
        <v>0.2</v>
      </c>
      <c r="C479" s="176">
        <v>0.9</v>
      </c>
      <c r="D479" s="176">
        <v>0</v>
      </c>
      <c r="E479" s="176">
        <v>4.3</v>
      </c>
      <c r="F479" s="176">
        <v>8.6999999999999993</v>
      </c>
      <c r="G479" s="176">
        <v>7.7</v>
      </c>
      <c r="H479" s="176">
        <v>3.8</v>
      </c>
      <c r="I479" s="176">
        <v>6</v>
      </c>
      <c r="J479" s="176">
        <v>4.8</v>
      </c>
      <c r="K479" s="176">
        <v>0.7</v>
      </c>
      <c r="L479" s="176">
        <v>5</v>
      </c>
      <c r="M479" s="177">
        <v>0</v>
      </c>
    </row>
    <row r="480" spans="1:13" ht="14.25">
      <c r="A480" s="470">
        <v>25</v>
      </c>
      <c r="B480" s="175">
        <v>5.0999999999999996</v>
      </c>
      <c r="C480" s="176">
        <v>0</v>
      </c>
      <c r="D480" s="176">
        <v>0</v>
      </c>
      <c r="E480" s="176">
        <v>1.1000000000000001</v>
      </c>
      <c r="F480" s="176">
        <v>8.1</v>
      </c>
      <c r="G480" s="176">
        <v>3.2</v>
      </c>
      <c r="H480" s="176">
        <v>7.9</v>
      </c>
      <c r="I480" s="176">
        <v>8.6</v>
      </c>
      <c r="J480" s="176">
        <v>2.8</v>
      </c>
      <c r="K480" s="176">
        <v>4.0999999999999996</v>
      </c>
      <c r="L480" s="176">
        <v>0</v>
      </c>
      <c r="M480" s="177">
        <v>0</v>
      </c>
    </row>
    <row r="481" spans="1:13" ht="14.25">
      <c r="A481" s="470">
        <v>26</v>
      </c>
      <c r="B481" s="175">
        <v>0</v>
      </c>
      <c r="C481" s="176">
        <v>0</v>
      </c>
      <c r="D481" s="176">
        <v>0</v>
      </c>
      <c r="E481" s="176">
        <v>0.6</v>
      </c>
      <c r="F481" s="176">
        <v>6.3</v>
      </c>
      <c r="G481" s="176">
        <v>2.2000000000000002</v>
      </c>
      <c r="H481" s="176">
        <v>7.4</v>
      </c>
      <c r="I481" s="176">
        <v>8.5</v>
      </c>
      <c r="J481" s="176">
        <v>4.0999999999999996</v>
      </c>
      <c r="K481" s="176">
        <v>6.5</v>
      </c>
      <c r="L481" s="176">
        <v>0</v>
      </c>
      <c r="M481" s="177">
        <v>2.7</v>
      </c>
    </row>
    <row r="482" spans="1:13" ht="14.25">
      <c r="A482" s="470">
        <v>27</v>
      </c>
      <c r="B482" s="175">
        <v>0</v>
      </c>
      <c r="C482" s="176">
        <v>0</v>
      </c>
      <c r="D482" s="176">
        <v>0</v>
      </c>
      <c r="E482" s="176">
        <v>0.6</v>
      </c>
      <c r="F482" s="176">
        <v>6.8</v>
      </c>
      <c r="G482" s="176">
        <v>1.5</v>
      </c>
      <c r="H482" s="176">
        <v>9.3000000000000007</v>
      </c>
      <c r="I482" s="176">
        <v>7.1</v>
      </c>
      <c r="J482" s="176">
        <v>2</v>
      </c>
      <c r="K482" s="176">
        <v>2.4</v>
      </c>
      <c r="L482" s="176">
        <v>0</v>
      </c>
      <c r="M482" s="177">
        <v>0</v>
      </c>
    </row>
    <row r="483" spans="1:13" ht="14.25">
      <c r="A483" s="470">
        <v>28</v>
      </c>
      <c r="B483" s="175">
        <v>0</v>
      </c>
      <c r="C483" s="176">
        <v>1.3</v>
      </c>
      <c r="D483" s="176">
        <v>0</v>
      </c>
      <c r="E483" s="176">
        <v>4.3</v>
      </c>
      <c r="F483" s="176">
        <v>8.5</v>
      </c>
      <c r="G483" s="176">
        <v>3.9</v>
      </c>
      <c r="H483" s="176">
        <v>9.6999999999999993</v>
      </c>
      <c r="I483" s="176">
        <v>0</v>
      </c>
      <c r="J483" s="176">
        <v>3.4</v>
      </c>
      <c r="K483" s="176">
        <v>0.2</v>
      </c>
      <c r="L483" s="176">
        <v>0</v>
      </c>
      <c r="M483" s="177">
        <v>0</v>
      </c>
    </row>
    <row r="484" spans="1:13" ht="14.25">
      <c r="A484" s="470">
        <v>29</v>
      </c>
      <c r="B484" s="175">
        <v>0</v>
      </c>
      <c r="C484" s="176">
        <v>5.8</v>
      </c>
      <c r="D484" s="176">
        <v>0</v>
      </c>
      <c r="E484" s="176">
        <v>8.9</v>
      </c>
      <c r="F484" s="176">
        <v>9.3000000000000007</v>
      </c>
      <c r="G484" s="176">
        <v>8.1</v>
      </c>
      <c r="H484" s="176">
        <v>2.8</v>
      </c>
      <c r="I484" s="176">
        <v>0</v>
      </c>
      <c r="J484" s="176">
        <v>7.8</v>
      </c>
      <c r="K484" s="176">
        <v>6.3</v>
      </c>
      <c r="L484" s="176">
        <v>0.9</v>
      </c>
      <c r="M484" s="177">
        <v>1.6</v>
      </c>
    </row>
    <row r="485" spans="1:13" ht="14.25">
      <c r="A485" s="470">
        <v>30</v>
      </c>
      <c r="B485" s="175">
        <v>0</v>
      </c>
      <c r="C485" s="176"/>
      <c r="D485" s="176">
        <v>0</v>
      </c>
      <c r="E485" s="176">
        <v>4.0999999999999996</v>
      </c>
      <c r="F485" s="176">
        <v>5.8</v>
      </c>
      <c r="G485" s="176">
        <v>8.3000000000000007</v>
      </c>
      <c r="H485" s="176">
        <v>0</v>
      </c>
      <c r="I485" s="176">
        <v>0</v>
      </c>
      <c r="J485" s="176">
        <v>6.6</v>
      </c>
      <c r="K485" s="176">
        <v>5.0999999999999996</v>
      </c>
      <c r="L485" s="176">
        <v>4</v>
      </c>
      <c r="M485" s="177">
        <v>0</v>
      </c>
    </row>
    <row r="486" spans="1:13" ht="14.25">
      <c r="A486" s="474">
        <v>31</v>
      </c>
      <c r="B486" s="632">
        <v>0</v>
      </c>
      <c r="C486" s="633"/>
      <c r="D486" s="633">
        <v>0</v>
      </c>
      <c r="E486" s="633"/>
      <c r="F486" s="633">
        <v>0</v>
      </c>
      <c r="G486" s="633"/>
      <c r="H486" s="633">
        <v>0.6</v>
      </c>
      <c r="I486" s="633">
        <v>0</v>
      </c>
      <c r="J486" s="633"/>
      <c r="K486" s="633">
        <v>2.1</v>
      </c>
      <c r="L486" s="633"/>
      <c r="M486" s="634">
        <v>0.5</v>
      </c>
    </row>
    <row r="487" spans="1:13" ht="14.25">
      <c r="A487" s="478" t="s">
        <v>22</v>
      </c>
      <c r="B487" s="169">
        <f t="shared" ref="B487:M487" si="44">SUM(B456:B486)</f>
        <v>37.200000000000003</v>
      </c>
      <c r="C487" s="170">
        <f t="shared" si="44"/>
        <v>65.600000000000009</v>
      </c>
      <c r="D487" s="170">
        <f t="shared" si="44"/>
        <v>46.400000000000006</v>
      </c>
      <c r="E487" s="170">
        <f t="shared" si="44"/>
        <v>73.8</v>
      </c>
      <c r="F487" s="170">
        <f t="shared" si="44"/>
        <v>141.4</v>
      </c>
      <c r="G487" s="170">
        <f t="shared" si="44"/>
        <v>186.50000000000003</v>
      </c>
      <c r="H487" s="170">
        <f t="shared" si="44"/>
        <v>120.8</v>
      </c>
      <c r="I487" s="170">
        <f t="shared" si="44"/>
        <v>159.59999999999997</v>
      </c>
      <c r="J487" s="170">
        <f t="shared" si="44"/>
        <v>123.89999999999999</v>
      </c>
      <c r="K487" s="170">
        <f t="shared" si="44"/>
        <v>146.79999999999998</v>
      </c>
      <c r="L487" s="170">
        <f t="shared" si="44"/>
        <v>136.19999999999999</v>
      </c>
      <c r="M487" s="171">
        <f t="shared" si="44"/>
        <v>172.4</v>
      </c>
    </row>
    <row r="488" spans="1:13" ht="14.25">
      <c r="A488" s="636" t="s">
        <v>23</v>
      </c>
      <c r="B488" s="637">
        <f t="shared" ref="B488:M488" si="45">AVERAGE(B456:B486)</f>
        <v>1.2000000000000002</v>
      </c>
      <c r="C488" s="638">
        <f t="shared" si="45"/>
        <v>2.2620689655172415</v>
      </c>
      <c r="D488" s="638">
        <f t="shared" si="45"/>
        <v>1.4967741935483874</v>
      </c>
      <c r="E488" s="638">
        <f t="shared" si="45"/>
        <v>2.46</v>
      </c>
      <c r="F488" s="638">
        <f t="shared" si="45"/>
        <v>4.5612903225806454</v>
      </c>
      <c r="G488" s="638">
        <f t="shared" si="45"/>
        <v>6.2166666666666677</v>
      </c>
      <c r="H488" s="638">
        <f t="shared" si="45"/>
        <v>3.8967741935483868</v>
      </c>
      <c r="I488" s="638">
        <f t="shared" si="45"/>
        <v>5.1483870967741927</v>
      </c>
      <c r="J488" s="638">
        <f t="shared" si="45"/>
        <v>4.13</v>
      </c>
      <c r="K488" s="638">
        <f t="shared" si="45"/>
        <v>4.7354838709677418</v>
      </c>
      <c r="L488" s="638">
        <f t="shared" si="45"/>
        <v>4.54</v>
      </c>
      <c r="M488" s="639">
        <f t="shared" si="45"/>
        <v>5.5612903225806454</v>
      </c>
    </row>
    <row r="489" spans="1:13" ht="14.25">
      <c r="A489" s="478" t="s">
        <v>24</v>
      </c>
      <c r="B489" s="172">
        <f t="shared" ref="B489:M489" si="46">MAX(B456:B486)</f>
        <v>7.7</v>
      </c>
      <c r="C489" s="173">
        <f t="shared" si="46"/>
        <v>8.9</v>
      </c>
      <c r="D489" s="173">
        <f t="shared" si="46"/>
        <v>8.4</v>
      </c>
      <c r="E489" s="173">
        <f t="shared" si="46"/>
        <v>9</v>
      </c>
      <c r="F489" s="173">
        <f t="shared" si="46"/>
        <v>9.4</v>
      </c>
      <c r="G489" s="173">
        <f t="shared" si="46"/>
        <v>11.2</v>
      </c>
      <c r="H489" s="173">
        <f t="shared" si="46"/>
        <v>11.1</v>
      </c>
      <c r="I489" s="173">
        <f t="shared" si="46"/>
        <v>10.1</v>
      </c>
      <c r="J489" s="173">
        <f t="shared" si="46"/>
        <v>8.8000000000000007</v>
      </c>
      <c r="K489" s="173">
        <f t="shared" si="46"/>
        <v>8.8000000000000007</v>
      </c>
      <c r="L489" s="173">
        <f t="shared" si="46"/>
        <v>9.3000000000000007</v>
      </c>
      <c r="M489" s="174">
        <f t="shared" si="46"/>
        <v>12.3</v>
      </c>
    </row>
    <row r="490" spans="1:13" ht="14.25">
      <c r="A490" s="482" t="s">
        <v>16</v>
      </c>
      <c r="B490" s="640">
        <f t="shared" ref="B490:M490" si="47">MATCH(B489,(B456:B486),0)</f>
        <v>7</v>
      </c>
      <c r="C490" s="641">
        <f t="shared" si="47"/>
        <v>9</v>
      </c>
      <c r="D490" s="641">
        <f t="shared" si="47"/>
        <v>9</v>
      </c>
      <c r="E490" s="641">
        <f t="shared" si="47"/>
        <v>23</v>
      </c>
      <c r="F490" s="641">
        <f t="shared" si="47"/>
        <v>21</v>
      </c>
      <c r="G490" s="641">
        <f t="shared" si="47"/>
        <v>3</v>
      </c>
      <c r="H490" s="641">
        <f t="shared" si="47"/>
        <v>3</v>
      </c>
      <c r="I490" s="641">
        <f t="shared" si="47"/>
        <v>4</v>
      </c>
      <c r="J490" s="641">
        <f t="shared" si="47"/>
        <v>12</v>
      </c>
      <c r="K490" s="641">
        <f t="shared" si="47"/>
        <v>9</v>
      </c>
      <c r="L490" s="641">
        <f t="shared" si="47"/>
        <v>18</v>
      </c>
      <c r="M490" s="642">
        <f t="shared" si="47"/>
        <v>17</v>
      </c>
    </row>
    <row r="491" spans="1:13" ht="14.25">
      <c r="A491" s="488" t="s">
        <v>102</v>
      </c>
      <c r="B491" s="643"/>
      <c r="C491" s="644" t="s">
        <v>103</v>
      </c>
      <c r="D491" s="645"/>
      <c r="E491" s="645"/>
      <c r="F491" s="645"/>
      <c r="G491" s="646">
        <f>MAX(B456:M486)</f>
        <v>12.3</v>
      </c>
      <c r="H491" s="647" t="s">
        <v>104</v>
      </c>
      <c r="I491" s="645"/>
      <c r="J491" s="648" t="s">
        <v>16</v>
      </c>
      <c r="K491" s="649">
        <f>HLOOKUP(G491,B489:M490,2,FALSE)</f>
        <v>17</v>
      </c>
      <c r="L491" s="650" t="s">
        <v>15</v>
      </c>
      <c r="M491" s="651" t="str">
        <f>MID("I   II  III IV  V   VI  VII VIII IX  X   XI  XII ",(MATCH(G491,B489:M489,0)-1)*4+1,4)</f>
        <v xml:space="preserve"> XII</v>
      </c>
    </row>
    <row r="492" spans="1:13" ht="14.25">
      <c r="A492" s="508" t="s">
        <v>48</v>
      </c>
      <c r="B492" s="652"/>
      <c r="C492" s="653" t="s">
        <v>105</v>
      </c>
      <c r="D492" s="654"/>
      <c r="E492" s="654"/>
      <c r="F492" s="655"/>
      <c r="G492" s="656">
        <f>SUM(B456:M486)</f>
        <v>1410.5999999999985</v>
      </c>
      <c r="H492" s="657" t="s">
        <v>104</v>
      </c>
      <c r="I492" s="654"/>
      <c r="J492" s="654"/>
      <c r="K492" s="654"/>
      <c r="L492" s="654"/>
      <c r="M492" s="658"/>
    </row>
    <row r="493" spans="1:13" ht="15">
      <c r="A493" s="609" t="s">
        <v>97</v>
      </c>
      <c r="B493" s="613"/>
      <c r="C493" s="613"/>
      <c r="D493" s="613"/>
      <c r="E493" s="613"/>
      <c r="F493" s="613"/>
      <c r="G493" s="613"/>
      <c r="H493" s="613"/>
      <c r="I493" s="613"/>
      <c r="J493" s="613"/>
      <c r="K493" s="614" t="s">
        <v>98</v>
      </c>
      <c r="L493" s="615"/>
      <c r="M493" s="616"/>
    </row>
    <row r="494" spans="1:13" ht="15.75">
      <c r="A494" s="609" t="s">
        <v>51</v>
      </c>
      <c r="B494" s="617"/>
      <c r="C494" s="617"/>
      <c r="D494" s="618"/>
      <c r="E494" s="619" t="s">
        <v>99</v>
      </c>
      <c r="F494" s="619"/>
      <c r="G494" s="619"/>
      <c r="H494" s="619"/>
      <c r="I494" s="618"/>
      <c r="J494" s="618"/>
      <c r="K494" s="614" t="s">
        <v>100</v>
      </c>
      <c r="L494" s="620"/>
      <c r="M494" s="621"/>
    </row>
    <row r="495" spans="1:13" ht="15.75">
      <c r="A495" s="622"/>
      <c r="B495" s="623"/>
      <c r="C495" s="624"/>
      <c r="D495" s="625"/>
      <c r="E495" s="147"/>
      <c r="F495" s="148" t="s">
        <v>20</v>
      </c>
      <c r="G495" s="149">
        <v>2005</v>
      </c>
      <c r="H495" s="147"/>
      <c r="I495" s="625"/>
      <c r="J495" s="625"/>
      <c r="K495" s="626" t="s">
        <v>101</v>
      </c>
      <c r="L495" s="620"/>
      <c r="M495" s="621"/>
    </row>
    <row r="496" spans="1:13" ht="14.25">
      <c r="A496" s="627" t="s">
        <v>16</v>
      </c>
      <c r="B496" s="464" t="s">
        <v>2</v>
      </c>
      <c r="C496" s="464" t="s">
        <v>3</v>
      </c>
      <c r="D496" s="464" t="s">
        <v>4</v>
      </c>
      <c r="E496" s="464" t="s">
        <v>5</v>
      </c>
      <c r="F496" s="464" t="s">
        <v>6</v>
      </c>
      <c r="G496" s="464" t="s">
        <v>7</v>
      </c>
      <c r="H496" s="464" t="s">
        <v>8</v>
      </c>
      <c r="I496" s="464" t="s">
        <v>9</v>
      </c>
      <c r="J496" s="464" t="s">
        <v>10</v>
      </c>
      <c r="K496" s="464" t="s">
        <v>11</v>
      </c>
      <c r="L496" s="464" t="s">
        <v>12</v>
      </c>
      <c r="M496" s="465" t="s">
        <v>13</v>
      </c>
    </row>
    <row r="497" spans="1:13" ht="14.25">
      <c r="A497" s="466">
        <v>1</v>
      </c>
      <c r="B497" s="628">
        <v>4.3</v>
      </c>
      <c r="C497" s="629">
        <v>0</v>
      </c>
      <c r="D497" s="629">
        <v>0</v>
      </c>
      <c r="E497" s="629">
        <v>0</v>
      </c>
      <c r="F497" s="629">
        <v>8.4</v>
      </c>
      <c r="G497" s="630">
        <v>5.9</v>
      </c>
      <c r="H497" s="629">
        <v>0</v>
      </c>
      <c r="I497" s="629">
        <v>8.8000000000000007</v>
      </c>
      <c r="J497" s="629">
        <v>9.8000000000000007</v>
      </c>
      <c r="K497" s="629">
        <v>5.9</v>
      </c>
      <c r="L497" s="629">
        <v>1.2</v>
      </c>
      <c r="M497" s="631">
        <v>5.4</v>
      </c>
    </row>
    <row r="498" spans="1:13" ht="14.25">
      <c r="A498" s="470">
        <v>2</v>
      </c>
      <c r="B498" s="175">
        <v>0</v>
      </c>
      <c r="C498" s="176">
        <v>0</v>
      </c>
      <c r="D498" s="176">
        <v>0</v>
      </c>
      <c r="E498" s="176">
        <v>0</v>
      </c>
      <c r="F498" s="176">
        <v>7.5</v>
      </c>
      <c r="G498" s="176">
        <v>1.3</v>
      </c>
      <c r="H498" s="176">
        <v>0.2</v>
      </c>
      <c r="I498" s="176">
        <v>6.1</v>
      </c>
      <c r="J498" s="176">
        <v>8.4</v>
      </c>
      <c r="K498" s="176">
        <v>6.3</v>
      </c>
      <c r="L498" s="176">
        <v>0</v>
      </c>
      <c r="M498" s="177">
        <v>1.3</v>
      </c>
    </row>
    <row r="499" spans="1:13" ht="14.25">
      <c r="A499" s="470">
        <v>3</v>
      </c>
      <c r="B499" s="175">
        <v>0</v>
      </c>
      <c r="C499" s="176">
        <v>0</v>
      </c>
      <c r="D499" s="176">
        <v>0.3</v>
      </c>
      <c r="E499" s="176">
        <v>0.3</v>
      </c>
      <c r="F499" s="176">
        <v>8.3000000000000007</v>
      </c>
      <c r="G499" s="176">
        <v>3.6</v>
      </c>
      <c r="H499" s="176">
        <v>0.3</v>
      </c>
      <c r="I499" s="176">
        <v>8.6</v>
      </c>
      <c r="J499" s="176">
        <v>3</v>
      </c>
      <c r="K499" s="176">
        <v>6.5</v>
      </c>
      <c r="L499" s="176">
        <v>1</v>
      </c>
      <c r="M499" s="177">
        <v>1.7</v>
      </c>
    </row>
    <row r="500" spans="1:13" ht="14.25">
      <c r="A500" s="470">
        <v>4</v>
      </c>
      <c r="B500" s="175">
        <v>0</v>
      </c>
      <c r="C500" s="176">
        <v>0</v>
      </c>
      <c r="D500" s="176">
        <v>0</v>
      </c>
      <c r="E500" s="176">
        <v>0</v>
      </c>
      <c r="F500" s="176">
        <v>6.6</v>
      </c>
      <c r="G500" s="176">
        <v>3.6</v>
      </c>
      <c r="H500" s="176">
        <v>7.5</v>
      </c>
      <c r="I500" s="176">
        <v>2.6</v>
      </c>
      <c r="J500" s="176">
        <v>5</v>
      </c>
      <c r="K500" s="176">
        <v>6.3</v>
      </c>
      <c r="L500" s="176">
        <v>0.3</v>
      </c>
      <c r="M500" s="177">
        <v>0</v>
      </c>
    </row>
    <row r="501" spans="1:13" ht="14.25">
      <c r="A501" s="470">
        <v>5</v>
      </c>
      <c r="B501" s="175">
        <v>0</v>
      </c>
      <c r="C501" s="176">
        <v>0</v>
      </c>
      <c r="D501" s="176">
        <v>8.5</v>
      </c>
      <c r="E501" s="176">
        <v>0</v>
      </c>
      <c r="F501" s="176">
        <v>8</v>
      </c>
      <c r="G501" s="176">
        <v>4.4000000000000004</v>
      </c>
      <c r="H501" s="176">
        <v>9.6999999999999993</v>
      </c>
      <c r="I501" s="176">
        <v>6.6</v>
      </c>
      <c r="J501" s="176">
        <v>3.7</v>
      </c>
      <c r="K501" s="176">
        <v>8.1</v>
      </c>
      <c r="L501" s="176">
        <v>1.5</v>
      </c>
      <c r="M501" s="177">
        <v>0</v>
      </c>
    </row>
    <row r="502" spans="1:13" ht="14.25">
      <c r="A502" s="470">
        <v>6</v>
      </c>
      <c r="B502" s="175">
        <v>0</v>
      </c>
      <c r="C502" s="176">
        <v>1</v>
      </c>
      <c r="D502" s="176">
        <v>7.5</v>
      </c>
      <c r="E502" s="176">
        <v>6.6</v>
      </c>
      <c r="F502" s="176">
        <v>4.4000000000000004</v>
      </c>
      <c r="G502" s="176">
        <v>0</v>
      </c>
      <c r="H502" s="176">
        <v>10.7</v>
      </c>
      <c r="I502" s="176">
        <v>6.8</v>
      </c>
      <c r="J502" s="176">
        <v>6</v>
      </c>
      <c r="K502" s="176">
        <v>5.7</v>
      </c>
      <c r="L502" s="176">
        <v>0.6</v>
      </c>
      <c r="M502" s="177">
        <v>0</v>
      </c>
    </row>
    <row r="503" spans="1:13" ht="14.25">
      <c r="A503" s="470">
        <v>7</v>
      </c>
      <c r="B503" s="175">
        <v>0</v>
      </c>
      <c r="C503" s="176">
        <v>0</v>
      </c>
      <c r="D503" s="176">
        <v>3.5</v>
      </c>
      <c r="E503" s="176">
        <v>4.4000000000000004</v>
      </c>
      <c r="F503" s="176">
        <v>0.3</v>
      </c>
      <c r="G503" s="176">
        <v>0.8</v>
      </c>
      <c r="H503" s="176">
        <v>7.6</v>
      </c>
      <c r="I503" s="176">
        <v>0.4</v>
      </c>
      <c r="J503" s="176">
        <v>6.9</v>
      </c>
      <c r="K503" s="176">
        <v>4.9000000000000004</v>
      </c>
      <c r="L503" s="176">
        <v>9.1999999999999993</v>
      </c>
      <c r="M503" s="177">
        <v>0.1</v>
      </c>
    </row>
    <row r="504" spans="1:13" ht="14.25">
      <c r="A504" s="470">
        <v>8</v>
      </c>
      <c r="B504" s="175">
        <v>0</v>
      </c>
      <c r="C504" s="176">
        <v>0.9</v>
      </c>
      <c r="D504" s="176">
        <v>1.9</v>
      </c>
      <c r="E504" s="176">
        <v>5.5</v>
      </c>
      <c r="F504" s="176">
        <v>0</v>
      </c>
      <c r="G504" s="176">
        <v>7.8</v>
      </c>
      <c r="H504" s="176">
        <v>7.4</v>
      </c>
      <c r="I504" s="176">
        <v>6.6</v>
      </c>
      <c r="J504" s="176">
        <v>7.5</v>
      </c>
      <c r="K504" s="176">
        <v>1</v>
      </c>
      <c r="L504" s="176">
        <v>8.4</v>
      </c>
      <c r="M504" s="177">
        <v>0</v>
      </c>
    </row>
    <row r="505" spans="1:13" ht="14.25">
      <c r="A505" s="470">
        <v>9</v>
      </c>
      <c r="B505" s="175">
        <v>0</v>
      </c>
      <c r="C505" s="176">
        <v>3.6</v>
      </c>
      <c r="D505" s="176">
        <v>0</v>
      </c>
      <c r="E505" s="176">
        <v>7.3</v>
      </c>
      <c r="F505" s="176">
        <v>6.1</v>
      </c>
      <c r="G505" s="176">
        <v>0.8</v>
      </c>
      <c r="H505" s="176">
        <v>4.3</v>
      </c>
      <c r="I505" s="176">
        <v>1.8</v>
      </c>
      <c r="J505" s="176">
        <v>6.3</v>
      </c>
      <c r="K505" s="176">
        <v>7.6</v>
      </c>
      <c r="L505" s="176">
        <v>7</v>
      </c>
      <c r="M505" s="177">
        <v>0</v>
      </c>
    </row>
    <row r="506" spans="1:13" ht="14.25">
      <c r="A506" s="470">
        <v>10</v>
      </c>
      <c r="B506" s="175">
        <v>0</v>
      </c>
      <c r="C506" s="176">
        <v>0</v>
      </c>
      <c r="D506" s="176">
        <v>0</v>
      </c>
      <c r="E506" s="176">
        <v>4.7</v>
      </c>
      <c r="F506" s="176">
        <v>7.1</v>
      </c>
      <c r="G506" s="176">
        <v>6.3</v>
      </c>
      <c r="H506" s="176">
        <v>3.2</v>
      </c>
      <c r="I506" s="176">
        <v>4.5</v>
      </c>
      <c r="J506" s="176">
        <v>7.2</v>
      </c>
      <c r="K506" s="176">
        <v>8.6999999999999993</v>
      </c>
      <c r="L506" s="176">
        <v>9.1</v>
      </c>
      <c r="M506" s="177">
        <v>0</v>
      </c>
    </row>
    <row r="507" spans="1:13" ht="14.25">
      <c r="A507" s="470">
        <v>11</v>
      </c>
      <c r="B507" s="175">
        <v>0</v>
      </c>
      <c r="C507" s="176">
        <v>0</v>
      </c>
      <c r="D507" s="176">
        <v>2.1</v>
      </c>
      <c r="E507" s="176">
        <v>0</v>
      </c>
      <c r="F507" s="176">
        <v>9.6</v>
      </c>
      <c r="G507" s="176">
        <v>2.5</v>
      </c>
      <c r="H507" s="176">
        <v>3.9</v>
      </c>
      <c r="I507" s="176">
        <v>2.7</v>
      </c>
      <c r="J507" s="176">
        <v>7.8</v>
      </c>
      <c r="K507" s="176">
        <v>8.3000000000000007</v>
      </c>
      <c r="L507" s="176">
        <v>2.7</v>
      </c>
      <c r="M507" s="177">
        <v>0</v>
      </c>
    </row>
    <row r="508" spans="1:13" ht="14.25">
      <c r="A508" s="470">
        <v>12</v>
      </c>
      <c r="B508" s="175">
        <v>0</v>
      </c>
      <c r="C508" s="176">
        <v>0</v>
      </c>
      <c r="D508" s="176">
        <v>2.7</v>
      </c>
      <c r="E508" s="176">
        <v>0</v>
      </c>
      <c r="F508" s="176">
        <v>8.3000000000000007</v>
      </c>
      <c r="G508" s="176">
        <v>1.3</v>
      </c>
      <c r="H508" s="176">
        <v>2.4</v>
      </c>
      <c r="I508" s="176">
        <v>2.6</v>
      </c>
      <c r="J508" s="176">
        <v>7.5</v>
      </c>
      <c r="K508" s="176">
        <v>1</v>
      </c>
      <c r="L508" s="176">
        <v>0.3</v>
      </c>
      <c r="M508" s="177">
        <v>0</v>
      </c>
    </row>
    <row r="509" spans="1:13" ht="14.25">
      <c r="A509" s="470">
        <v>13</v>
      </c>
      <c r="B509" s="175">
        <v>0</v>
      </c>
      <c r="C509" s="176">
        <v>0</v>
      </c>
      <c r="D509" s="176">
        <v>0</v>
      </c>
      <c r="E509" s="176">
        <v>0.5</v>
      </c>
      <c r="F509" s="176">
        <v>8.6999999999999993</v>
      </c>
      <c r="G509" s="176">
        <v>8.8000000000000007</v>
      </c>
      <c r="H509" s="176">
        <v>9.6</v>
      </c>
      <c r="I509" s="176">
        <v>5.5</v>
      </c>
      <c r="J509" s="176">
        <v>1.9</v>
      </c>
      <c r="K509" s="176">
        <v>1.5</v>
      </c>
      <c r="L509" s="176">
        <v>6.1</v>
      </c>
      <c r="M509" s="177">
        <v>0</v>
      </c>
    </row>
    <row r="510" spans="1:13" ht="14.25">
      <c r="A510" s="470">
        <v>14</v>
      </c>
      <c r="B510" s="175">
        <v>1.5</v>
      </c>
      <c r="C510" s="176">
        <v>2.2000000000000002</v>
      </c>
      <c r="D510" s="176">
        <v>0</v>
      </c>
      <c r="E510" s="176">
        <v>1.4</v>
      </c>
      <c r="F510" s="176">
        <v>9.4</v>
      </c>
      <c r="G510" s="176">
        <v>0.5</v>
      </c>
      <c r="H510" s="176">
        <v>9.1</v>
      </c>
      <c r="I510" s="176">
        <v>3.8</v>
      </c>
      <c r="J510" s="176">
        <v>7.5</v>
      </c>
      <c r="K510" s="176">
        <v>4.9000000000000004</v>
      </c>
      <c r="L510" s="176">
        <v>8.4</v>
      </c>
      <c r="M510" s="177">
        <v>0</v>
      </c>
    </row>
    <row r="511" spans="1:13" ht="14.25">
      <c r="A511" s="470">
        <v>15</v>
      </c>
      <c r="B511" s="175">
        <v>0.7</v>
      </c>
      <c r="C511" s="176">
        <v>1.5</v>
      </c>
      <c r="D511" s="176">
        <v>0</v>
      </c>
      <c r="E511" s="176">
        <v>0</v>
      </c>
      <c r="F511" s="176">
        <v>8.9</v>
      </c>
      <c r="G511" s="176">
        <v>0</v>
      </c>
      <c r="H511" s="176">
        <v>10.9</v>
      </c>
      <c r="I511" s="176">
        <v>4.5999999999999996</v>
      </c>
      <c r="J511" s="176">
        <v>1</v>
      </c>
      <c r="K511" s="176">
        <v>1.5</v>
      </c>
      <c r="L511" s="176">
        <v>1.1000000000000001</v>
      </c>
      <c r="M511" s="177">
        <v>5.8</v>
      </c>
    </row>
    <row r="512" spans="1:13" ht="14.25">
      <c r="A512" s="470">
        <v>16</v>
      </c>
      <c r="B512" s="175">
        <v>4.0999999999999996</v>
      </c>
      <c r="C512" s="176">
        <v>3.2</v>
      </c>
      <c r="D512" s="176">
        <v>1.4</v>
      </c>
      <c r="E512" s="176">
        <v>0</v>
      </c>
      <c r="F512" s="176">
        <v>6.5</v>
      </c>
      <c r="G512" s="176">
        <v>0</v>
      </c>
      <c r="H512" s="176">
        <v>10.9</v>
      </c>
      <c r="I512" s="176">
        <v>2.5</v>
      </c>
      <c r="J512" s="176">
        <v>6.3</v>
      </c>
      <c r="K512" s="176">
        <v>2.9</v>
      </c>
      <c r="L512" s="176">
        <v>0</v>
      </c>
      <c r="M512" s="177">
        <v>8.5</v>
      </c>
    </row>
    <row r="513" spans="1:13" ht="14.25">
      <c r="A513" s="470">
        <v>17</v>
      </c>
      <c r="B513" s="175">
        <v>3.8</v>
      </c>
      <c r="C513" s="176">
        <v>4.0999999999999996</v>
      </c>
      <c r="D513" s="176">
        <v>0</v>
      </c>
      <c r="E513" s="176">
        <v>0</v>
      </c>
      <c r="F513" s="176">
        <v>9</v>
      </c>
      <c r="G513" s="176">
        <v>4.2</v>
      </c>
      <c r="H513" s="176">
        <v>9</v>
      </c>
      <c r="I513" s="176">
        <v>2.2999999999999998</v>
      </c>
      <c r="J513" s="176">
        <v>7.5</v>
      </c>
      <c r="K513" s="176">
        <v>2.6</v>
      </c>
      <c r="L513" s="176">
        <v>0</v>
      </c>
      <c r="M513" s="177">
        <v>5.7</v>
      </c>
    </row>
    <row r="514" spans="1:13" ht="14.25">
      <c r="A514" s="470">
        <v>18</v>
      </c>
      <c r="B514" s="175">
        <v>0</v>
      </c>
      <c r="C514" s="176">
        <v>1.1000000000000001</v>
      </c>
      <c r="D514" s="176">
        <v>0</v>
      </c>
      <c r="E514" s="176">
        <v>1.5</v>
      </c>
      <c r="F514" s="176">
        <v>5.8</v>
      </c>
      <c r="G514" s="176">
        <v>6.8</v>
      </c>
      <c r="H514" s="176">
        <v>10.7</v>
      </c>
      <c r="I514" s="176">
        <v>3</v>
      </c>
      <c r="J514" s="176">
        <v>0.3</v>
      </c>
      <c r="K514" s="176">
        <v>0</v>
      </c>
      <c r="L514" s="176">
        <v>0</v>
      </c>
      <c r="M514" s="177">
        <v>8.6</v>
      </c>
    </row>
    <row r="515" spans="1:13" ht="14.25">
      <c r="A515" s="470">
        <v>19</v>
      </c>
      <c r="B515" s="175">
        <v>0</v>
      </c>
      <c r="C515" s="176">
        <v>0</v>
      </c>
      <c r="D515" s="176">
        <v>0</v>
      </c>
      <c r="E515" s="176">
        <v>1.9</v>
      </c>
      <c r="F515" s="176">
        <v>6.6</v>
      </c>
      <c r="G515" s="176">
        <v>7.9</v>
      </c>
      <c r="H515" s="176">
        <v>10.1</v>
      </c>
      <c r="I515" s="176">
        <v>5.8</v>
      </c>
      <c r="J515" s="176">
        <v>2</v>
      </c>
      <c r="K515" s="176">
        <v>0</v>
      </c>
      <c r="L515" s="176">
        <v>0</v>
      </c>
      <c r="M515" s="177">
        <v>7.3</v>
      </c>
    </row>
    <row r="516" spans="1:13" ht="14.25">
      <c r="A516" s="470">
        <v>20</v>
      </c>
      <c r="B516" s="175">
        <v>0</v>
      </c>
      <c r="C516" s="176">
        <v>0</v>
      </c>
      <c r="D516" s="176">
        <v>0.3</v>
      </c>
      <c r="E516" s="176">
        <v>2.5</v>
      </c>
      <c r="F516" s="176">
        <v>2.8</v>
      </c>
      <c r="G516" s="176">
        <v>5.4</v>
      </c>
      <c r="H516" s="176">
        <v>7.3</v>
      </c>
      <c r="I516" s="176">
        <v>10.6</v>
      </c>
      <c r="J516" s="176">
        <v>4.0999999999999996</v>
      </c>
      <c r="K516" s="176">
        <v>1.1000000000000001</v>
      </c>
      <c r="L516" s="176">
        <v>5.3</v>
      </c>
      <c r="M516" s="177">
        <v>3.1</v>
      </c>
    </row>
    <row r="517" spans="1:13" ht="14.25">
      <c r="A517" s="470">
        <v>21</v>
      </c>
      <c r="B517" s="175">
        <v>0</v>
      </c>
      <c r="C517" s="176">
        <v>0</v>
      </c>
      <c r="D517" s="176">
        <v>5.4</v>
      </c>
      <c r="E517" s="176">
        <v>4.5999999999999996</v>
      </c>
      <c r="F517" s="176">
        <v>5.3</v>
      </c>
      <c r="G517" s="176">
        <v>8.1</v>
      </c>
      <c r="H517" s="176">
        <v>7.2</v>
      </c>
      <c r="I517" s="176">
        <v>5.6</v>
      </c>
      <c r="J517" s="176">
        <v>8.3000000000000007</v>
      </c>
      <c r="K517" s="176">
        <v>1.8</v>
      </c>
      <c r="L517" s="176">
        <v>8.6</v>
      </c>
      <c r="M517" s="177">
        <v>0</v>
      </c>
    </row>
    <row r="518" spans="1:13" ht="14.25">
      <c r="A518" s="470">
        <v>22</v>
      </c>
      <c r="B518" s="175">
        <v>0</v>
      </c>
      <c r="C518" s="176">
        <v>0</v>
      </c>
      <c r="D518" s="176">
        <v>0.3</v>
      </c>
      <c r="E518" s="176">
        <v>2.9</v>
      </c>
      <c r="F518" s="176">
        <v>4.8</v>
      </c>
      <c r="G518" s="176">
        <v>1.2</v>
      </c>
      <c r="H518" s="176">
        <v>4.5999999999999996</v>
      </c>
      <c r="I518" s="176">
        <v>0</v>
      </c>
      <c r="J518" s="176">
        <v>8.8000000000000007</v>
      </c>
      <c r="K518" s="176">
        <v>1.8</v>
      </c>
      <c r="L518" s="176">
        <v>8.8000000000000007</v>
      </c>
      <c r="M518" s="177">
        <v>8.6999999999999993</v>
      </c>
    </row>
    <row r="519" spans="1:13" ht="14.25">
      <c r="A519" s="470">
        <v>23</v>
      </c>
      <c r="B519" s="175">
        <v>2.1</v>
      </c>
      <c r="C519" s="176">
        <v>0</v>
      </c>
      <c r="D519" s="176">
        <v>0</v>
      </c>
      <c r="E519" s="176">
        <v>5.5</v>
      </c>
      <c r="F519" s="176">
        <v>6.3</v>
      </c>
      <c r="G519" s="176">
        <v>2.6</v>
      </c>
      <c r="H519" s="176">
        <v>1.9</v>
      </c>
      <c r="I519" s="176">
        <v>4.2</v>
      </c>
      <c r="J519" s="176">
        <v>8.3000000000000007</v>
      </c>
      <c r="K519" s="176">
        <v>6.6</v>
      </c>
      <c r="L519" s="176">
        <v>8.6999999999999993</v>
      </c>
      <c r="M519" s="177">
        <v>4.8</v>
      </c>
    </row>
    <row r="520" spans="1:13" ht="14.25">
      <c r="A520" s="470">
        <v>24</v>
      </c>
      <c r="B520" s="175">
        <v>3.3</v>
      </c>
      <c r="C520" s="176">
        <v>3.4</v>
      </c>
      <c r="D520" s="176">
        <v>0</v>
      </c>
      <c r="E520" s="176">
        <v>2</v>
      </c>
      <c r="F520" s="176">
        <v>9.1</v>
      </c>
      <c r="G520" s="176">
        <v>6</v>
      </c>
      <c r="H520" s="176">
        <v>0.3</v>
      </c>
      <c r="I520" s="176">
        <v>0</v>
      </c>
      <c r="J520" s="176">
        <v>7.1</v>
      </c>
      <c r="K520" s="176">
        <v>1.7</v>
      </c>
      <c r="L520" s="176">
        <v>8.8000000000000007</v>
      </c>
      <c r="M520" s="177">
        <v>3.3</v>
      </c>
    </row>
    <row r="521" spans="1:13" ht="14.25">
      <c r="A521" s="470">
        <v>25</v>
      </c>
      <c r="B521" s="175">
        <v>5.0999999999999996</v>
      </c>
      <c r="C521" s="176">
        <v>0.9</v>
      </c>
      <c r="D521" s="176">
        <v>0</v>
      </c>
      <c r="E521" s="176">
        <v>4</v>
      </c>
      <c r="F521" s="176">
        <v>5.8</v>
      </c>
      <c r="G521" s="176">
        <v>9.3000000000000007</v>
      </c>
      <c r="H521" s="176">
        <v>0.1</v>
      </c>
      <c r="I521" s="176">
        <v>0</v>
      </c>
      <c r="J521" s="176">
        <v>9.1</v>
      </c>
      <c r="K521" s="176">
        <v>0</v>
      </c>
      <c r="L521" s="176">
        <v>8.4</v>
      </c>
      <c r="M521" s="177">
        <v>0</v>
      </c>
    </row>
    <row r="522" spans="1:13" ht="14.25">
      <c r="A522" s="470">
        <v>26</v>
      </c>
      <c r="B522" s="175">
        <v>6.2</v>
      </c>
      <c r="C522" s="176">
        <v>0</v>
      </c>
      <c r="D522" s="176">
        <v>0</v>
      </c>
      <c r="E522" s="176">
        <v>0.1</v>
      </c>
      <c r="F522" s="176">
        <v>10.8</v>
      </c>
      <c r="G522" s="176">
        <v>9.6</v>
      </c>
      <c r="H522" s="176">
        <v>7.8</v>
      </c>
      <c r="I522" s="176">
        <v>1.5</v>
      </c>
      <c r="J522" s="176">
        <v>0.2</v>
      </c>
      <c r="K522" s="176">
        <v>0.2</v>
      </c>
      <c r="L522" s="176">
        <v>8.4</v>
      </c>
      <c r="M522" s="177">
        <v>0</v>
      </c>
    </row>
    <row r="523" spans="1:13" ht="14.25">
      <c r="A523" s="470">
        <v>27</v>
      </c>
      <c r="B523" s="175">
        <v>4.5</v>
      </c>
      <c r="C523" s="176">
        <v>0</v>
      </c>
      <c r="D523" s="176">
        <v>1.7</v>
      </c>
      <c r="E523" s="176">
        <v>4.5999999999999996</v>
      </c>
      <c r="F523" s="176">
        <v>9.9</v>
      </c>
      <c r="G523" s="176">
        <v>6</v>
      </c>
      <c r="H523" s="176">
        <v>10.199999999999999</v>
      </c>
      <c r="I523" s="176">
        <v>3.5</v>
      </c>
      <c r="J523" s="176">
        <v>0</v>
      </c>
      <c r="K523" s="176">
        <v>1.5</v>
      </c>
      <c r="L523" s="176">
        <v>7.6</v>
      </c>
      <c r="M523" s="177">
        <v>0</v>
      </c>
    </row>
    <row r="524" spans="1:13" ht="14.25">
      <c r="A524" s="470">
        <v>28</v>
      </c>
      <c r="B524" s="175">
        <v>0</v>
      </c>
      <c r="C524" s="176">
        <v>0</v>
      </c>
      <c r="D524" s="176">
        <v>0</v>
      </c>
      <c r="E524" s="176">
        <v>7.9</v>
      </c>
      <c r="F524" s="176">
        <v>0</v>
      </c>
      <c r="G524" s="176">
        <v>2.8</v>
      </c>
      <c r="H524" s="176">
        <v>9.6999999999999993</v>
      </c>
      <c r="I524" s="176">
        <v>6.5</v>
      </c>
      <c r="J524" s="176">
        <v>0</v>
      </c>
      <c r="K524" s="176">
        <v>2.6</v>
      </c>
      <c r="L524" s="176">
        <v>2.2999999999999998</v>
      </c>
      <c r="M524" s="177">
        <v>0</v>
      </c>
    </row>
    <row r="525" spans="1:13" ht="14.25">
      <c r="A525" s="470">
        <v>29</v>
      </c>
      <c r="B525" s="175">
        <v>2.5</v>
      </c>
      <c r="C525" s="176"/>
      <c r="D525" s="176">
        <v>0.1</v>
      </c>
      <c r="E525" s="176">
        <v>8.8000000000000007</v>
      </c>
      <c r="F525" s="176">
        <v>0.2</v>
      </c>
      <c r="G525" s="176">
        <v>1.7</v>
      </c>
      <c r="H525" s="176">
        <v>9.6999999999999993</v>
      </c>
      <c r="I525" s="176">
        <v>6.1</v>
      </c>
      <c r="J525" s="176">
        <v>5</v>
      </c>
      <c r="K525" s="176">
        <v>0</v>
      </c>
      <c r="L525" s="176">
        <v>6</v>
      </c>
      <c r="M525" s="177">
        <v>1.9</v>
      </c>
    </row>
    <row r="526" spans="1:13" ht="14.25">
      <c r="A526" s="470">
        <v>30</v>
      </c>
      <c r="B526" s="175">
        <v>3.2</v>
      </c>
      <c r="C526" s="176"/>
      <c r="D526" s="176">
        <v>0</v>
      </c>
      <c r="E526" s="176">
        <v>10.6</v>
      </c>
      <c r="F526" s="176">
        <v>2.7</v>
      </c>
      <c r="G526" s="176">
        <v>5.8</v>
      </c>
      <c r="H526" s="176">
        <v>4</v>
      </c>
      <c r="I526" s="176">
        <v>9.4</v>
      </c>
      <c r="J526" s="176">
        <v>8.1999999999999993</v>
      </c>
      <c r="K526" s="176">
        <v>0</v>
      </c>
      <c r="L526" s="176">
        <v>1.1000000000000001</v>
      </c>
      <c r="M526" s="177">
        <v>2.2999999999999998</v>
      </c>
    </row>
    <row r="527" spans="1:13" ht="14.25">
      <c r="A527" s="474">
        <v>31</v>
      </c>
      <c r="B527" s="632">
        <v>0</v>
      </c>
      <c r="C527" s="633"/>
      <c r="D527" s="633">
        <v>0</v>
      </c>
      <c r="E527" s="633"/>
      <c r="F527" s="633">
        <v>6</v>
      </c>
      <c r="G527" s="633"/>
      <c r="H527" s="633">
        <v>0</v>
      </c>
      <c r="I527" s="633">
        <v>3.9</v>
      </c>
      <c r="J527" s="633"/>
      <c r="K527" s="633">
        <v>3.8</v>
      </c>
      <c r="L527" s="633"/>
      <c r="M527" s="634">
        <v>1.1000000000000001</v>
      </c>
    </row>
    <row r="528" spans="1:13" ht="14.25">
      <c r="A528" s="478" t="s">
        <v>22</v>
      </c>
      <c r="B528" s="169">
        <f t="shared" ref="B528:M528" si="48">SUM(B497:B527)</f>
        <v>41.3</v>
      </c>
      <c r="C528" s="170">
        <f t="shared" si="48"/>
        <v>21.9</v>
      </c>
      <c r="D528" s="170">
        <f t="shared" si="48"/>
        <v>35.700000000000003</v>
      </c>
      <c r="E528" s="170">
        <f t="shared" si="48"/>
        <v>87.6</v>
      </c>
      <c r="F528" s="170">
        <f t="shared" si="48"/>
        <v>193.20000000000005</v>
      </c>
      <c r="G528" s="170">
        <f t="shared" si="48"/>
        <v>124.99999999999999</v>
      </c>
      <c r="H528" s="170">
        <f t="shared" si="48"/>
        <v>190.29999999999998</v>
      </c>
      <c r="I528" s="170">
        <f t="shared" si="48"/>
        <v>136.89999999999998</v>
      </c>
      <c r="J528" s="170">
        <f t="shared" si="48"/>
        <v>164.69999999999996</v>
      </c>
      <c r="K528" s="170">
        <f t="shared" si="48"/>
        <v>104.79999999999998</v>
      </c>
      <c r="L528" s="170">
        <f t="shared" si="48"/>
        <v>130.9</v>
      </c>
      <c r="M528" s="171">
        <f t="shared" si="48"/>
        <v>69.599999999999994</v>
      </c>
    </row>
    <row r="529" spans="1:13" ht="14.25">
      <c r="A529" s="636" t="s">
        <v>23</v>
      </c>
      <c r="B529" s="637">
        <f t="shared" ref="B529:M529" si="49">AVERAGE(B497:B527)</f>
        <v>1.332258064516129</v>
      </c>
      <c r="C529" s="638">
        <f t="shared" si="49"/>
        <v>0.78214285714285714</v>
      </c>
      <c r="D529" s="638">
        <f t="shared" si="49"/>
        <v>1.1516129032258065</v>
      </c>
      <c r="E529" s="638">
        <f t="shared" si="49"/>
        <v>2.92</v>
      </c>
      <c r="F529" s="638">
        <f t="shared" si="49"/>
        <v>6.2322580645161301</v>
      </c>
      <c r="G529" s="638">
        <f t="shared" si="49"/>
        <v>4.1666666666666661</v>
      </c>
      <c r="H529" s="638">
        <f t="shared" si="49"/>
        <v>6.1387096774193539</v>
      </c>
      <c r="I529" s="638">
        <f t="shared" si="49"/>
        <v>4.4161290322580635</v>
      </c>
      <c r="J529" s="638">
        <f t="shared" si="49"/>
        <v>5.4899999999999984</v>
      </c>
      <c r="K529" s="638">
        <f t="shared" si="49"/>
        <v>3.3806451612903219</v>
      </c>
      <c r="L529" s="638">
        <f t="shared" si="49"/>
        <v>4.3633333333333333</v>
      </c>
      <c r="M529" s="639">
        <f t="shared" si="49"/>
        <v>2.2451612903225806</v>
      </c>
    </row>
    <row r="530" spans="1:13" ht="14.25">
      <c r="A530" s="478" t="s">
        <v>24</v>
      </c>
      <c r="B530" s="172">
        <f t="shared" ref="B530:M530" si="50">MAX(B497:B527)</f>
        <v>6.2</v>
      </c>
      <c r="C530" s="173">
        <f t="shared" si="50"/>
        <v>4.0999999999999996</v>
      </c>
      <c r="D530" s="173">
        <f t="shared" si="50"/>
        <v>8.5</v>
      </c>
      <c r="E530" s="173">
        <f t="shared" si="50"/>
        <v>10.6</v>
      </c>
      <c r="F530" s="173">
        <f t="shared" si="50"/>
        <v>10.8</v>
      </c>
      <c r="G530" s="173">
        <f t="shared" si="50"/>
        <v>9.6</v>
      </c>
      <c r="H530" s="173">
        <f t="shared" si="50"/>
        <v>10.9</v>
      </c>
      <c r="I530" s="173">
        <f t="shared" si="50"/>
        <v>10.6</v>
      </c>
      <c r="J530" s="173">
        <f t="shared" si="50"/>
        <v>9.8000000000000007</v>
      </c>
      <c r="K530" s="173">
        <f t="shared" si="50"/>
        <v>8.6999999999999993</v>
      </c>
      <c r="L530" s="173">
        <f t="shared" si="50"/>
        <v>9.1999999999999993</v>
      </c>
      <c r="M530" s="174">
        <f t="shared" si="50"/>
        <v>8.6999999999999993</v>
      </c>
    </row>
    <row r="531" spans="1:13" ht="14.25">
      <c r="A531" s="482" t="s">
        <v>16</v>
      </c>
      <c r="B531" s="640">
        <f t="shared" ref="B531:M531" si="51">MATCH(B530,(B497:B527),0)</f>
        <v>26</v>
      </c>
      <c r="C531" s="641">
        <f t="shared" si="51"/>
        <v>17</v>
      </c>
      <c r="D531" s="641">
        <f t="shared" si="51"/>
        <v>5</v>
      </c>
      <c r="E531" s="641">
        <f t="shared" si="51"/>
        <v>30</v>
      </c>
      <c r="F531" s="641">
        <f t="shared" si="51"/>
        <v>26</v>
      </c>
      <c r="G531" s="641">
        <f t="shared" si="51"/>
        <v>26</v>
      </c>
      <c r="H531" s="641">
        <f t="shared" si="51"/>
        <v>15</v>
      </c>
      <c r="I531" s="641">
        <f t="shared" si="51"/>
        <v>20</v>
      </c>
      <c r="J531" s="641">
        <f t="shared" si="51"/>
        <v>1</v>
      </c>
      <c r="K531" s="641">
        <f t="shared" si="51"/>
        <v>10</v>
      </c>
      <c r="L531" s="641">
        <f t="shared" si="51"/>
        <v>7</v>
      </c>
      <c r="M531" s="642">
        <f t="shared" si="51"/>
        <v>22</v>
      </c>
    </row>
    <row r="532" spans="1:13" ht="14.25">
      <c r="A532" s="488" t="s">
        <v>102</v>
      </c>
      <c r="B532" s="643"/>
      <c r="C532" s="644" t="s">
        <v>103</v>
      </c>
      <c r="D532" s="645"/>
      <c r="E532" s="645"/>
      <c r="F532" s="645"/>
      <c r="G532" s="646">
        <f>MAX(B497:M527)</f>
        <v>10.9</v>
      </c>
      <c r="H532" s="647" t="s">
        <v>104</v>
      </c>
      <c r="I532" s="645"/>
      <c r="J532" s="648" t="s">
        <v>16</v>
      </c>
      <c r="K532" s="649">
        <f>HLOOKUP(G532,B530:M531,2,FALSE)</f>
        <v>15</v>
      </c>
      <c r="L532" s="650" t="s">
        <v>15</v>
      </c>
      <c r="M532" s="651" t="str">
        <f>MID("I   II  III IV  V   VI  VII VIII IX  X   XI  XII ",(MATCH(G532,B530:M530,0)-1)*4+1,4)</f>
        <v xml:space="preserve">VII </v>
      </c>
    </row>
    <row r="533" spans="1:13" ht="14.25">
      <c r="A533" s="508" t="s">
        <v>48</v>
      </c>
      <c r="B533" s="652"/>
      <c r="C533" s="653" t="s">
        <v>105</v>
      </c>
      <c r="D533" s="654"/>
      <c r="E533" s="654"/>
      <c r="F533" s="655"/>
      <c r="G533" s="656">
        <f>SUM(B497:M527)</f>
        <v>1301.8999999999992</v>
      </c>
      <c r="H533" s="657" t="s">
        <v>104</v>
      </c>
      <c r="I533" s="654"/>
      <c r="J533" s="654"/>
      <c r="K533" s="654"/>
      <c r="L533" s="654"/>
      <c r="M533" s="658"/>
    </row>
    <row r="534" spans="1:13" ht="15">
      <c r="A534" s="680" t="s">
        <v>17</v>
      </c>
      <c r="B534" s="681"/>
      <c r="C534" s="681"/>
      <c r="D534" s="681"/>
      <c r="E534" s="681"/>
      <c r="F534" s="681"/>
      <c r="G534" s="681"/>
      <c r="H534" s="681"/>
      <c r="I534" s="681"/>
      <c r="J534" s="681"/>
      <c r="K534" s="600"/>
      <c r="L534" s="615"/>
      <c r="M534" s="616"/>
    </row>
    <row r="535" spans="1:13" ht="15.75">
      <c r="A535" s="680" t="s">
        <v>18</v>
      </c>
      <c r="B535" s="682"/>
      <c r="C535" s="682"/>
      <c r="D535" s="683"/>
      <c r="E535" s="684" t="s">
        <v>99</v>
      </c>
      <c r="F535" s="684"/>
      <c r="G535" s="684"/>
      <c r="H535" s="684"/>
      <c r="I535" s="683"/>
      <c r="J535" s="683"/>
      <c r="K535" s="600"/>
      <c r="L535" s="620"/>
      <c r="M535" s="621"/>
    </row>
    <row r="536" spans="1:13" ht="15.75">
      <c r="A536" s="622"/>
      <c r="B536" s="623"/>
      <c r="C536" s="624"/>
      <c r="D536" s="625"/>
      <c r="E536" s="147"/>
      <c r="F536" s="148" t="s">
        <v>20</v>
      </c>
      <c r="G536" s="149">
        <v>2006</v>
      </c>
      <c r="H536" s="147"/>
      <c r="I536" s="625"/>
      <c r="J536" s="625"/>
      <c r="K536" s="626" t="s">
        <v>101</v>
      </c>
      <c r="L536" s="620"/>
      <c r="M536" s="621"/>
    </row>
    <row r="537" spans="1:13" ht="14.25">
      <c r="A537" s="627" t="s">
        <v>16</v>
      </c>
      <c r="B537" s="464" t="s">
        <v>2</v>
      </c>
      <c r="C537" s="464" t="s">
        <v>3</v>
      </c>
      <c r="D537" s="464" t="s">
        <v>4</v>
      </c>
      <c r="E537" s="464" t="s">
        <v>5</v>
      </c>
      <c r="F537" s="464" t="s">
        <v>6</v>
      </c>
      <c r="G537" s="464" t="s">
        <v>7</v>
      </c>
      <c r="H537" s="464" t="s">
        <v>8</v>
      </c>
      <c r="I537" s="464" t="s">
        <v>9</v>
      </c>
      <c r="J537" s="464" t="s">
        <v>10</v>
      </c>
      <c r="K537" s="464" t="s">
        <v>11</v>
      </c>
      <c r="L537" s="464" t="s">
        <v>12</v>
      </c>
      <c r="M537" s="465" t="s">
        <v>13</v>
      </c>
    </row>
    <row r="538" spans="1:13" ht="14.25">
      <c r="A538" s="466">
        <v>1</v>
      </c>
      <c r="B538" s="176">
        <v>0</v>
      </c>
      <c r="C538" s="629">
        <v>8.1</v>
      </c>
      <c r="D538" s="629">
        <v>3.8</v>
      </c>
      <c r="E538" s="629">
        <v>0</v>
      </c>
      <c r="F538" s="629">
        <v>1.6</v>
      </c>
      <c r="G538" s="630">
        <v>4.9000000000000004</v>
      </c>
      <c r="H538" s="629">
        <v>3</v>
      </c>
      <c r="I538" s="629">
        <v>0.3</v>
      </c>
      <c r="J538" s="629">
        <v>5.6</v>
      </c>
      <c r="K538" s="629">
        <v>0</v>
      </c>
      <c r="L538" s="629">
        <v>8.8000000000000007</v>
      </c>
      <c r="M538" s="631">
        <v>0</v>
      </c>
    </row>
    <row r="539" spans="1:13" ht="14.25">
      <c r="A539" s="470">
        <v>2</v>
      </c>
      <c r="B539" s="176">
        <v>2.6</v>
      </c>
      <c r="C539" s="176">
        <v>4.5999999999999996</v>
      </c>
      <c r="D539" s="176">
        <v>0.3</v>
      </c>
      <c r="E539" s="176">
        <v>0.3</v>
      </c>
      <c r="F539" s="176">
        <v>6.6</v>
      </c>
      <c r="G539" s="176">
        <v>4.5</v>
      </c>
      <c r="H539" s="176">
        <v>5.0999999999999996</v>
      </c>
      <c r="I539" s="176">
        <v>6</v>
      </c>
      <c r="J539" s="176">
        <v>9.6</v>
      </c>
      <c r="K539" s="176">
        <v>0.3</v>
      </c>
      <c r="L539" s="176">
        <v>9.1999999999999993</v>
      </c>
      <c r="M539" s="177">
        <v>0</v>
      </c>
    </row>
    <row r="540" spans="1:13" ht="14.25">
      <c r="A540" s="470">
        <v>3</v>
      </c>
      <c r="B540" s="176">
        <v>8.1999999999999993</v>
      </c>
      <c r="C540" s="176">
        <v>0</v>
      </c>
      <c r="D540" s="176">
        <v>1.6</v>
      </c>
      <c r="E540" s="176">
        <v>2.6</v>
      </c>
      <c r="F540" s="176">
        <v>6.6</v>
      </c>
      <c r="G540" s="176">
        <v>5.8</v>
      </c>
      <c r="H540" s="176">
        <v>7.2</v>
      </c>
      <c r="I540" s="176">
        <v>8.6999999999999993</v>
      </c>
      <c r="J540" s="176">
        <v>7.5</v>
      </c>
      <c r="K540" s="176">
        <v>0.3</v>
      </c>
      <c r="L540" s="176">
        <v>9</v>
      </c>
      <c r="M540" s="177">
        <v>0</v>
      </c>
    </row>
    <row r="541" spans="1:13" ht="14.25">
      <c r="A541" s="470">
        <v>4</v>
      </c>
      <c r="B541" s="176">
        <v>9.4</v>
      </c>
      <c r="C541" s="176">
        <v>0</v>
      </c>
      <c r="D541" s="176">
        <v>1.9</v>
      </c>
      <c r="E541" s="176">
        <v>2</v>
      </c>
      <c r="F541" s="176">
        <v>6.4</v>
      </c>
      <c r="G541" s="176">
        <v>6.1</v>
      </c>
      <c r="H541" s="176">
        <v>4.2</v>
      </c>
      <c r="I541" s="176">
        <v>0</v>
      </c>
      <c r="J541" s="176">
        <v>7.3</v>
      </c>
      <c r="K541" s="176">
        <v>0.8</v>
      </c>
      <c r="L541" s="176">
        <v>8.8000000000000007</v>
      </c>
      <c r="M541" s="177">
        <v>0</v>
      </c>
    </row>
    <row r="542" spans="1:13" ht="14.25">
      <c r="A542" s="470">
        <v>5</v>
      </c>
      <c r="B542" s="176">
        <v>0.1</v>
      </c>
      <c r="C542" s="176">
        <v>0</v>
      </c>
      <c r="D542" s="176">
        <v>0</v>
      </c>
      <c r="E542" s="176">
        <v>5.8</v>
      </c>
      <c r="F542" s="176">
        <v>9.1</v>
      </c>
      <c r="G542" s="176">
        <v>8.8000000000000007</v>
      </c>
      <c r="H542" s="176">
        <v>0.3</v>
      </c>
      <c r="I542" s="176">
        <v>0.5</v>
      </c>
      <c r="J542" s="176">
        <v>5.4</v>
      </c>
      <c r="K542" s="176">
        <v>3.3</v>
      </c>
      <c r="L542" s="176">
        <v>8.6</v>
      </c>
      <c r="M542" s="177">
        <v>1.3</v>
      </c>
    </row>
    <row r="543" spans="1:13" ht="14.25">
      <c r="A543" s="470">
        <v>6</v>
      </c>
      <c r="B543" s="176">
        <v>0</v>
      </c>
      <c r="C543" s="176">
        <v>1.8</v>
      </c>
      <c r="D543" s="176">
        <v>0</v>
      </c>
      <c r="E543" s="176">
        <v>0</v>
      </c>
      <c r="F543" s="176">
        <v>6.7</v>
      </c>
      <c r="G543" s="176">
        <v>10.1</v>
      </c>
      <c r="H543" s="176">
        <v>7.8</v>
      </c>
      <c r="I543" s="176">
        <v>0</v>
      </c>
      <c r="J543" s="176">
        <v>6.1</v>
      </c>
      <c r="K543" s="176">
        <v>4</v>
      </c>
      <c r="L543" s="176">
        <v>7</v>
      </c>
      <c r="M543" s="177">
        <v>0</v>
      </c>
    </row>
    <row r="544" spans="1:13" ht="14.25">
      <c r="A544" s="470">
        <v>7</v>
      </c>
      <c r="B544" s="176">
        <v>0.7</v>
      </c>
      <c r="C544" s="176">
        <v>0</v>
      </c>
      <c r="D544" s="176">
        <v>0</v>
      </c>
      <c r="E544" s="176">
        <v>0.1</v>
      </c>
      <c r="F544" s="176">
        <v>6.1</v>
      </c>
      <c r="G544" s="176">
        <v>5.9</v>
      </c>
      <c r="H544" s="176">
        <v>8.8000000000000007</v>
      </c>
      <c r="I544" s="176">
        <v>0</v>
      </c>
      <c r="J544" s="176">
        <v>8.8000000000000007</v>
      </c>
      <c r="K544" s="176">
        <v>4.2</v>
      </c>
      <c r="L544" s="176">
        <v>8.5</v>
      </c>
      <c r="M544" s="177">
        <v>1.8</v>
      </c>
    </row>
    <row r="545" spans="1:13" ht="14.25">
      <c r="A545" s="470">
        <v>8</v>
      </c>
      <c r="B545" s="176">
        <v>0</v>
      </c>
      <c r="C545" s="176">
        <v>0</v>
      </c>
      <c r="D545" s="176">
        <v>0</v>
      </c>
      <c r="E545" s="176">
        <v>5</v>
      </c>
      <c r="F545" s="176">
        <v>7.4</v>
      </c>
      <c r="G545" s="176">
        <v>4</v>
      </c>
      <c r="H545" s="176">
        <v>2.6</v>
      </c>
      <c r="I545" s="176">
        <v>0</v>
      </c>
      <c r="J545" s="176">
        <v>3</v>
      </c>
      <c r="K545" s="176">
        <v>5.7</v>
      </c>
      <c r="L545" s="176">
        <v>7.5</v>
      </c>
      <c r="M545" s="177">
        <v>3.3</v>
      </c>
    </row>
    <row r="546" spans="1:13" ht="14.25">
      <c r="A546" s="470">
        <v>9</v>
      </c>
      <c r="B546" s="176">
        <v>0.7</v>
      </c>
      <c r="C546" s="176">
        <v>0</v>
      </c>
      <c r="D546" s="176">
        <v>0</v>
      </c>
      <c r="E546" s="176">
        <v>1.5</v>
      </c>
      <c r="F546" s="176">
        <v>8.4</v>
      </c>
      <c r="G546" s="176">
        <v>4.5999999999999996</v>
      </c>
      <c r="H546" s="176">
        <v>2.2000000000000002</v>
      </c>
      <c r="I546" s="176">
        <v>8.5</v>
      </c>
      <c r="J546" s="176">
        <v>0</v>
      </c>
      <c r="K546" s="176">
        <v>1.2</v>
      </c>
      <c r="L546" s="176">
        <v>3.5</v>
      </c>
      <c r="M546" s="177">
        <v>0</v>
      </c>
    </row>
    <row r="547" spans="1:13" ht="14.25">
      <c r="A547" s="470">
        <v>10</v>
      </c>
      <c r="B547" s="176">
        <v>0</v>
      </c>
      <c r="C547" s="176">
        <v>0</v>
      </c>
      <c r="D547" s="176">
        <v>0.1</v>
      </c>
      <c r="E547" s="176">
        <v>8.1999999999999993</v>
      </c>
      <c r="F547" s="176">
        <v>4.5</v>
      </c>
      <c r="G547" s="176">
        <v>0</v>
      </c>
      <c r="H547" s="176">
        <v>6.1</v>
      </c>
      <c r="I547" s="176">
        <v>7.7</v>
      </c>
      <c r="J547" s="176">
        <v>0</v>
      </c>
      <c r="K547" s="176">
        <v>1.6</v>
      </c>
      <c r="L547" s="176">
        <v>6.2</v>
      </c>
      <c r="M547" s="177">
        <v>0</v>
      </c>
    </row>
    <row r="548" spans="1:13" ht="14.25">
      <c r="A548" s="470">
        <v>11</v>
      </c>
      <c r="B548" s="176">
        <v>0</v>
      </c>
      <c r="C548" s="176">
        <v>0</v>
      </c>
      <c r="D548" s="176">
        <v>0</v>
      </c>
      <c r="E548" s="176">
        <v>9.1</v>
      </c>
      <c r="F548" s="176">
        <v>4.8</v>
      </c>
      <c r="G548" s="176">
        <v>1.1000000000000001</v>
      </c>
      <c r="H548" s="176">
        <v>2.1</v>
      </c>
      <c r="I548" s="176">
        <v>5.2</v>
      </c>
      <c r="J548" s="176">
        <v>7</v>
      </c>
      <c r="K548" s="176">
        <v>1.4</v>
      </c>
      <c r="L548" s="176">
        <v>6.6</v>
      </c>
      <c r="M548" s="177">
        <v>0</v>
      </c>
    </row>
    <row r="549" spans="1:13" ht="14.25">
      <c r="A549" s="470">
        <v>12</v>
      </c>
      <c r="B549" s="176">
        <v>0</v>
      </c>
      <c r="C549" s="176">
        <v>0</v>
      </c>
      <c r="D549" s="176">
        <v>0.1</v>
      </c>
      <c r="E549" s="176">
        <v>8.6999999999999993</v>
      </c>
      <c r="F549" s="176">
        <v>7.2</v>
      </c>
      <c r="G549" s="176">
        <v>7.5</v>
      </c>
      <c r="H549" s="176">
        <v>4.3</v>
      </c>
      <c r="I549" s="176">
        <v>2.2999999999999998</v>
      </c>
      <c r="J549" s="176">
        <v>9.8000000000000007</v>
      </c>
      <c r="K549" s="176">
        <v>5.3</v>
      </c>
      <c r="L549" s="176">
        <v>0</v>
      </c>
      <c r="M549" s="177">
        <v>0</v>
      </c>
    </row>
    <row r="550" spans="1:13" ht="14.25">
      <c r="A550" s="470">
        <v>13</v>
      </c>
      <c r="B550" s="176">
        <v>0</v>
      </c>
      <c r="C550" s="176">
        <v>6.6</v>
      </c>
      <c r="D550" s="176">
        <v>0</v>
      </c>
      <c r="E550" s="176">
        <v>0</v>
      </c>
      <c r="F550" s="176">
        <v>1</v>
      </c>
      <c r="G550" s="176">
        <v>4.0999999999999996</v>
      </c>
      <c r="H550" s="176">
        <v>10.199999999999999</v>
      </c>
      <c r="I550" s="176">
        <v>5.5</v>
      </c>
      <c r="J550" s="176">
        <v>9.6</v>
      </c>
      <c r="K550" s="176">
        <v>2.2000000000000002</v>
      </c>
      <c r="L550" s="176">
        <v>1.8</v>
      </c>
      <c r="M550" s="177">
        <v>0</v>
      </c>
    </row>
    <row r="551" spans="1:13" ht="14.25">
      <c r="A551" s="470">
        <v>14</v>
      </c>
      <c r="B551" s="176">
        <v>0</v>
      </c>
      <c r="C551" s="176">
        <v>2</v>
      </c>
      <c r="D551" s="176">
        <v>0.9</v>
      </c>
      <c r="E551" s="176">
        <v>0</v>
      </c>
      <c r="F551" s="176">
        <v>0.7</v>
      </c>
      <c r="G551" s="176">
        <v>4.2</v>
      </c>
      <c r="H551" s="176">
        <v>8.9</v>
      </c>
      <c r="I551" s="176">
        <v>9.9</v>
      </c>
      <c r="J551" s="176">
        <v>5.9</v>
      </c>
      <c r="K551" s="176">
        <v>6.6</v>
      </c>
      <c r="L551" s="176">
        <v>0.6</v>
      </c>
      <c r="M551" s="177">
        <v>8.3000000000000007</v>
      </c>
    </row>
    <row r="552" spans="1:13" ht="14.25">
      <c r="A552" s="470">
        <v>15</v>
      </c>
      <c r="B552" s="176">
        <v>0</v>
      </c>
      <c r="C552" s="176">
        <v>5.2</v>
      </c>
      <c r="D552" s="176">
        <v>6.6</v>
      </c>
      <c r="E552" s="176">
        <v>3.6</v>
      </c>
      <c r="F552" s="176">
        <v>9.5</v>
      </c>
      <c r="G552" s="176">
        <v>1.9</v>
      </c>
      <c r="H552" s="176">
        <v>4.5999999999999996</v>
      </c>
      <c r="I552" s="176">
        <v>1.2</v>
      </c>
      <c r="J552" s="176">
        <v>6.4</v>
      </c>
      <c r="K552" s="176">
        <v>5.9</v>
      </c>
      <c r="L552" s="176">
        <v>2.5</v>
      </c>
      <c r="M552" s="177">
        <v>8.8000000000000007</v>
      </c>
    </row>
    <row r="553" spans="1:13" ht="14.25">
      <c r="A553" s="470">
        <v>16</v>
      </c>
      <c r="B553" s="175">
        <v>0</v>
      </c>
      <c r="C553" s="176">
        <v>2.2999999999999998</v>
      </c>
      <c r="D553" s="176">
        <v>0</v>
      </c>
      <c r="E553" s="176">
        <v>3</v>
      </c>
      <c r="F553" s="176">
        <v>9.5</v>
      </c>
      <c r="G553" s="176">
        <v>10.1</v>
      </c>
      <c r="H553" s="176">
        <v>1.9</v>
      </c>
      <c r="I553" s="176">
        <v>0</v>
      </c>
      <c r="J553" s="176">
        <v>7.9</v>
      </c>
      <c r="K553" s="176">
        <v>8.6</v>
      </c>
      <c r="L553" s="176">
        <v>4.5</v>
      </c>
      <c r="M553" s="177">
        <v>5.3</v>
      </c>
    </row>
    <row r="554" spans="1:13" ht="14.25">
      <c r="A554" s="470">
        <v>17</v>
      </c>
      <c r="B554" s="175">
        <v>0</v>
      </c>
      <c r="C554" s="176">
        <v>0</v>
      </c>
      <c r="D554" s="176">
        <v>0.1</v>
      </c>
      <c r="E554" s="176">
        <v>5.3</v>
      </c>
      <c r="F554" s="176">
        <v>10.6</v>
      </c>
      <c r="G554" s="176">
        <v>6.7</v>
      </c>
      <c r="H554" s="176">
        <v>0</v>
      </c>
      <c r="I554" s="176">
        <v>0</v>
      </c>
      <c r="J554" s="176">
        <v>7.6</v>
      </c>
      <c r="K554" s="176">
        <v>8</v>
      </c>
      <c r="L554" s="176">
        <v>8.1999999999999993</v>
      </c>
      <c r="M554" s="177">
        <v>8.1</v>
      </c>
    </row>
    <row r="555" spans="1:13" ht="14.25">
      <c r="A555" s="470">
        <v>18</v>
      </c>
      <c r="B555" s="175">
        <v>9.1999999999999993</v>
      </c>
      <c r="C555" s="176">
        <v>0</v>
      </c>
      <c r="D555" s="176">
        <v>0</v>
      </c>
      <c r="E555" s="176">
        <v>0</v>
      </c>
      <c r="F555" s="176">
        <v>8.9</v>
      </c>
      <c r="G555" s="176">
        <v>4.0999999999999996</v>
      </c>
      <c r="H555" s="176">
        <v>0</v>
      </c>
      <c r="I555" s="176">
        <v>0</v>
      </c>
      <c r="J555" s="176">
        <v>4.9000000000000004</v>
      </c>
      <c r="K555" s="176">
        <v>8.5</v>
      </c>
      <c r="L555" s="176">
        <v>9.1</v>
      </c>
      <c r="M555" s="177">
        <v>1.5</v>
      </c>
    </row>
    <row r="556" spans="1:13" ht="14.25">
      <c r="A556" s="470">
        <v>19</v>
      </c>
      <c r="B556" s="175">
        <v>7.3</v>
      </c>
      <c r="C556" s="176">
        <v>0</v>
      </c>
      <c r="D556" s="176">
        <v>0.3</v>
      </c>
      <c r="E556" s="176">
        <v>0</v>
      </c>
      <c r="F556" s="176">
        <v>0.3</v>
      </c>
      <c r="G556" s="176">
        <v>2</v>
      </c>
      <c r="H556" s="176">
        <v>5.0999999999999996</v>
      </c>
      <c r="I556" s="176">
        <v>0.4</v>
      </c>
      <c r="J556" s="176">
        <v>8</v>
      </c>
      <c r="K556" s="176">
        <v>6.4</v>
      </c>
      <c r="L556" s="176">
        <v>8.5</v>
      </c>
      <c r="M556" s="177">
        <v>8.8000000000000007</v>
      </c>
    </row>
    <row r="557" spans="1:13" ht="14.25">
      <c r="A557" s="470">
        <v>20</v>
      </c>
      <c r="B557" s="175">
        <v>0.2</v>
      </c>
      <c r="C557" s="176">
        <v>1</v>
      </c>
      <c r="D557" s="176">
        <v>0</v>
      </c>
      <c r="E557" s="176">
        <v>5.0999999999999996</v>
      </c>
      <c r="F557" s="176">
        <v>10.3</v>
      </c>
      <c r="G557" s="176">
        <v>6.5</v>
      </c>
      <c r="H557" s="176">
        <v>8.1</v>
      </c>
      <c r="I557" s="176">
        <v>1.2</v>
      </c>
      <c r="J557" s="176">
        <v>1.8</v>
      </c>
      <c r="K557" s="176">
        <v>3.1</v>
      </c>
      <c r="L557" s="176">
        <v>5.8</v>
      </c>
      <c r="M557" s="177">
        <v>8.9</v>
      </c>
    </row>
    <row r="558" spans="1:13" ht="14.25">
      <c r="A558" s="470">
        <v>21</v>
      </c>
      <c r="B558" s="175">
        <v>0</v>
      </c>
      <c r="C558" s="176">
        <v>0</v>
      </c>
      <c r="D558" s="176">
        <v>0.8</v>
      </c>
      <c r="E558" s="176">
        <v>6.3</v>
      </c>
      <c r="F558" s="176">
        <v>8.5</v>
      </c>
      <c r="G558" s="176">
        <v>8.6</v>
      </c>
      <c r="H558" s="176">
        <v>7.5</v>
      </c>
      <c r="I558" s="176">
        <v>5.4</v>
      </c>
      <c r="J558" s="176">
        <v>0.6</v>
      </c>
      <c r="K558" s="176">
        <v>2.2999999999999998</v>
      </c>
      <c r="L558" s="176">
        <v>5.4</v>
      </c>
      <c r="M558" s="177">
        <v>8.3000000000000007</v>
      </c>
    </row>
    <row r="559" spans="1:13" ht="14.25">
      <c r="A559" s="470">
        <v>22</v>
      </c>
      <c r="B559" s="175">
        <v>0</v>
      </c>
      <c r="C559" s="176">
        <v>0</v>
      </c>
      <c r="D559" s="176">
        <v>0.2</v>
      </c>
      <c r="E559" s="176">
        <v>6.8</v>
      </c>
      <c r="F559" s="176">
        <v>0</v>
      </c>
      <c r="G559" s="176">
        <v>7.9</v>
      </c>
      <c r="H559" s="176">
        <v>7.9</v>
      </c>
      <c r="I559" s="176">
        <v>8.1</v>
      </c>
      <c r="J559" s="176">
        <v>7.2</v>
      </c>
      <c r="K559" s="176">
        <v>0.7</v>
      </c>
      <c r="L559" s="176">
        <v>2.7</v>
      </c>
      <c r="M559" s="177">
        <v>9</v>
      </c>
    </row>
    <row r="560" spans="1:13" ht="14.25">
      <c r="A560" s="470">
        <v>23</v>
      </c>
      <c r="B560" s="175">
        <v>1.6</v>
      </c>
      <c r="C560" s="176">
        <v>0</v>
      </c>
      <c r="D560" s="176">
        <v>0.1</v>
      </c>
      <c r="E560" s="176">
        <v>5.6</v>
      </c>
      <c r="F560" s="176">
        <v>0</v>
      </c>
      <c r="G560" s="176">
        <v>7.8</v>
      </c>
      <c r="H560" s="176">
        <v>8.6</v>
      </c>
      <c r="I560" s="176">
        <v>0.5</v>
      </c>
      <c r="J560" s="176">
        <v>8.1999999999999993</v>
      </c>
      <c r="K560" s="176">
        <v>4.7</v>
      </c>
      <c r="L560" s="176">
        <v>0.1</v>
      </c>
      <c r="M560" s="177">
        <v>8.4</v>
      </c>
    </row>
    <row r="561" spans="1:13" ht="14.25">
      <c r="A561" s="470">
        <v>24</v>
      </c>
      <c r="B561" s="175">
        <v>0</v>
      </c>
      <c r="C561" s="176">
        <v>0</v>
      </c>
      <c r="D561" s="176">
        <v>0</v>
      </c>
      <c r="E561" s="176">
        <v>0</v>
      </c>
      <c r="F561" s="176">
        <v>2.2999999999999998</v>
      </c>
      <c r="G561" s="176">
        <v>11</v>
      </c>
      <c r="H561" s="176">
        <v>9.6</v>
      </c>
      <c r="I561" s="176">
        <v>1.4</v>
      </c>
      <c r="J561" s="176">
        <v>7.7</v>
      </c>
      <c r="K561" s="176">
        <v>2.1</v>
      </c>
      <c r="L561" s="176">
        <v>0</v>
      </c>
      <c r="M561" s="177">
        <v>8.3000000000000007</v>
      </c>
    </row>
    <row r="562" spans="1:13" ht="14.25">
      <c r="A562" s="470">
        <v>25</v>
      </c>
      <c r="B562" s="175">
        <v>2</v>
      </c>
      <c r="C562" s="176">
        <v>0</v>
      </c>
      <c r="D562" s="176">
        <v>0</v>
      </c>
      <c r="E562" s="176">
        <v>7.2</v>
      </c>
      <c r="F562" s="176">
        <v>2.4</v>
      </c>
      <c r="G562" s="176">
        <v>10.9</v>
      </c>
      <c r="H562" s="176">
        <v>0</v>
      </c>
      <c r="I562" s="176">
        <v>3.6</v>
      </c>
      <c r="J562" s="176">
        <v>0</v>
      </c>
      <c r="K562" s="176">
        <v>5</v>
      </c>
      <c r="L562" s="176">
        <v>4.9000000000000004</v>
      </c>
      <c r="M562" s="177">
        <v>8</v>
      </c>
    </row>
    <row r="563" spans="1:13" ht="14.25">
      <c r="A563" s="470">
        <v>26</v>
      </c>
      <c r="B563" s="175">
        <v>3.8</v>
      </c>
      <c r="C563" s="176">
        <v>0</v>
      </c>
      <c r="D563" s="176">
        <v>0</v>
      </c>
      <c r="E563" s="176">
        <v>5.7</v>
      </c>
      <c r="F563" s="176">
        <v>6.1</v>
      </c>
      <c r="G563" s="176">
        <v>3.6</v>
      </c>
      <c r="H563" s="176">
        <v>10.4</v>
      </c>
      <c r="I563" s="176">
        <v>1.8</v>
      </c>
      <c r="J563" s="176">
        <v>2.2000000000000002</v>
      </c>
      <c r="K563" s="176">
        <v>2</v>
      </c>
      <c r="L563" s="176">
        <v>6.4</v>
      </c>
      <c r="M563" s="177">
        <v>4.5999999999999996</v>
      </c>
    </row>
    <row r="564" spans="1:13" ht="14.25">
      <c r="A564" s="470">
        <v>27</v>
      </c>
      <c r="B564" s="175">
        <v>6.3</v>
      </c>
      <c r="C564" s="176">
        <v>0</v>
      </c>
      <c r="D564" s="176">
        <v>1</v>
      </c>
      <c r="E564" s="176">
        <v>1.8</v>
      </c>
      <c r="F564" s="176">
        <v>4.9000000000000004</v>
      </c>
      <c r="G564" s="176">
        <v>6.3</v>
      </c>
      <c r="H564" s="176">
        <v>8.3000000000000007</v>
      </c>
      <c r="I564" s="176">
        <v>3.4</v>
      </c>
      <c r="J564" s="176">
        <v>0.5</v>
      </c>
      <c r="K564" s="176">
        <v>6.8</v>
      </c>
      <c r="L564" s="176">
        <v>7.5</v>
      </c>
      <c r="M564" s="177">
        <v>0.7</v>
      </c>
    </row>
    <row r="565" spans="1:13" ht="14.25">
      <c r="A565" s="470">
        <v>28</v>
      </c>
      <c r="B565" s="175">
        <v>6.4</v>
      </c>
      <c r="C565" s="176">
        <v>0</v>
      </c>
      <c r="D565" s="176">
        <v>5.4</v>
      </c>
      <c r="E565" s="176">
        <v>0.9</v>
      </c>
      <c r="F565" s="176">
        <v>2.9</v>
      </c>
      <c r="G565" s="176">
        <v>6.8</v>
      </c>
      <c r="H565" s="176">
        <v>0</v>
      </c>
      <c r="I565" s="176">
        <v>4.9000000000000004</v>
      </c>
      <c r="J565" s="176">
        <v>7.7</v>
      </c>
      <c r="K565" s="176">
        <v>5.5</v>
      </c>
      <c r="L565" s="176">
        <v>0</v>
      </c>
      <c r="M565" s="177">
        <v>3.7</v>
      </c>
    </row>
    <row r="566" spans="1:13" ht="14.25">
      <c r="A566" s="470">
        <v>29</v>
      </c>
      <c r="B566" s="175">
        <v>3.1</v>
      </c>
      <c r="C566" s="176"/>
      <c r="D566" s="176">
        <v>2.4</v>
      </c>
      <c r="E566" s="176">
        <v>2.2000000000000002</v>
      </c>
      <c r="F566" s="176">
        <v>0</v>
      </c>
      <c r="G566" s="176">
        <v>4.2</v>
      </c>
      <c r="H566" s="176">
        <v>0</v>
      </c>
      <c r="I566" s="176">
        <v>1</v>
      </c>
      <c r="J566" s="176">
        <v>7.7</v>
      </c>
      <c r="K566" s="176">
        <v>6.4</v>
      </c>
      <c r="L566" s="176">
        <v>0</v>
      </c>
      <c r="M566" s="177">
        <v>3.8</v>
      </c>
    </row>
    <row r="567" spans="1:13" ht="14.25">
      <c r="A567" s="470">
        <v>30</v>
      </c>
      <c r="B567" s="175">
        <v>5.6</v>
      </c>
      <c r="C567" s="176"/>
      <c r="D567" s="176">
        <v>0</v>
      </c>
      <c r="E567" s="176">
        <v>5.2</v>
      </c>
      <c r="F567" s="176">
        <v>0</v>
      </c>
      <c r="G567" s="176">
        <v>0.1</v>
      </c>
      <c r="H567" s="176">
        <v>0</v>
      </c>
      <c r="I567" s="176">
        <v>4.3</v>
      </c>
      <c r="J567" s="176">
        <v>5.9</v>
      </c>
      <c r="K567" s="176">
        <v>5.8</v>
      </c>
      <c r="L567" s="176">
        <v>0</v>
      </c>
      <c r="M567" s="177">
        <v>0</v>
      </c>
    </row>
    <row r="568" spans="1:13" ht="14.25">
      <c r="A568" s="474">
        <v>31</v>
      </c>
      <c r="B568" s="632">
        <v>5</v>
      </c>
      <c r="C568" s="633"/>
      <c r="D568" s="633">
        <v>0.3</v>
      </c>
      <c r="E568" s="633"/>
      <c r="F568" s="633">
        <v>5.3</v>
      </c>
      <c r="G568" s="633"/>
      <c r="H568" s="633">
        <v>0.2</v>
      </c>
      <c r="I568" s="633">
        <v>5.0999999999999996</v>
      </c>
      <c r="J568" s="633"/>
      <c r="K568" s="633">
        <v>6</v>
      </c>
      <c r="L568" s="633"/>
      <c r="M568" s="634">
        <v>0.1</v>
      </c>
    </row>
    <row r="569" spans="1:13" ht="14.25">
      <c r="A569" s="478" t="s">
        <v>22</v>
      </c>
      <c r="B569" s="169">
        <f t="shared" ref="B569:M569" si="52">SUM(B538:B568)</f>
        <v>72.199999999999989</v>
      </c>
      <c r="C569" s="170">
        <f t="shared" si="52"/>
        <v>31.6</v>
      </c>
      <c r="D569" s="170">
        <f t="shared" si="52"/>
        <v>25.900000000000002</v>
      </c>
      <c r="E569" s="170">
        <f t="shared" si="52"/>
        <v>102</v>
      </c>
      <c r="F569" s="170">
        <f t="shared" si="52"/>
        <v>158.60000000000002</v>
      </c>
      <c r="G569" s="170">
        <f t="shared" si="52"/>
        <v>170.1</v>
      </c>
      <c r="H569" s="170">
        <f t="shared" si="52"/>
        <v>145</v>
      </c>
      <c r="I569" s="170">
        <f t="shared" si="52"/>
        <v>96.899999999999991</v>
      </c>
      <c r="J569" s="170">
        <f t="shared" si="52"/>
        <v>169.89999999999995</v>
      </c>
      <c r="K569" s="170">
        <f t="shared" si="52"/>
        <v>124.7</v>
      </c>
      <c r="L569" s="170">
        <f t="shared" si="52"/>
        <v>151.69999999999999</v>
      </c>
      <c r="M569" s="171">
        <f t="shared" si="52"/>
        <v>111</v>
      </c>
    </row>
    <row r="570" spans="1:13" ht="14.25">
      <c r="A570" s="636" t="s">
        <v>23</v>
      </c>
      <c r="B570" s="637">
        <f t="shared" ref="B570:M570" si="53">AVERAGE(B538:B568)</f>
        <v>2.3290322580645157</v>
      </c>
      <c r="C570" s="638">
        <f t="shared" si="53"/>
        <v>1.1285714285714286</v>
      </c>
      <c r="D570" s="638">
        <f t="shared" si="53"/>
        <v>0.83548387096774201</v>
      </c>
      <c r="E570" s="638">
        <f t="shared" si="53"/>
        <v>3.4</v>
      </c>
      <c r="F570" s="638">
        <f t="shared" si="53"/>
        <v>5.1161290322580655</v>
      </c>
      <c r="G570" s="638">
        <f t="shared" si="53"/>
        <v>5.67</v>
      </c>
      <c r="H570" s="638">
        <f t="shared" si="53"/>
        <v>4.67741935483871</v>
      </c>
      <c r="I570" s="638">
        <f t="shared" si="53"/>
        <v>3.1258064516129029</v>
      </c>
      <c r="J570" s="638">
        <f t="shared" si="53"/>
        <v>5.6633333333333313</v>
      </c>
      <c r="K570" s="638">
        <f t="shared" si="53"/>
        <v>4.0225806451612902</v>
      </c>
      <c r="L570" s="638">
        <f t="shared" si="53"/>
        <v>5.0566666666666666</v>
      </c>
      <c r="M570" s="639">
        <f t="shared" si="53"/>
        <v>3.5806451612903225</v>
      </c>
    </row>
    <row r="571" spans="1:13" ht="14.25">
      <c r="A571" s="478" t="s">
        <v>24</v>
      </c>
      <c r="B571" s="172">
        <f t="shared" ref="B571:M571" si="54">MAX(B538:B568)</f>
        <v>9.4</v>
      </c>
      <c r="C571" s="173">
        <f t="shared" si="54"/>
        <v>8.1</v>
      </c>
      <c r="D571" s="173">
        <f t="shared" si="54"/>
        <v>6.6</v>
      </c>
      <c r="E571" s="173">
        <f t="shared" si="54"/>
        <v>9.1</v>
      </c>
      <c r="F571" s="173">
        <f t="shared" si="54"/>
        <v>10.6</v>
      </c>
      <c r="G571" s="173">
        <f t="shared" si="54"/>
        <v>11</v>
      </c>
      <c r="H571" s="173">
        <f t="shared" si="54"/>
        <v>10.4</v>
      </c>
      <c r="I571" s="173">
        <f t="shared" si="54"/>
        <v>9.9</v>
      </c>
      <c r="J571" s="173">
        <f t="shared" si="54"/>
        <v>9.8000000000000007</v>
      </c>
      <c r="K571" s="173">
        <f t="shared" si="54"/>
        <v>8.6</v>
      </c>
      <c r="L571" s="173">
        <f t="shared" si="54"/>
        <v>9.1999999999999993</v>
      </c>
      <c r="M571" s="174">
        <f t="shared" si="54"/>
        <v>9</v>
      </c>
    </row>
    <row r="572" spans="1:13" ht="14.25">
      <c r="A572" s="482" t="s">
        <v>16</v>
      </c>
      <c r="B572" s="640">
        <f t="shared" ref="B572:M572" si="55">MATCH(B571,(B538:B568),0)</f>
        <v>4</v>
      </c>
      <c r="C572" s="641">
        <f t="shared" si="55"/>
        <v>1</v>
      </c>
      <c r="D572" s="641">
        <f t="shared" si="55"/>
        <v>15</v>
      </c>
      <c r="E572" s="641">
        <f t="shared" si="55"/>
        <v>11</v>
      </c>
      <c r="F572" s="641">
        <f t="shared" si="55"/>
        <v>17</v>
      </c>
      <c r="G572" s="641">
        <f t="shared" si="55"/>
        <v>24</v>
      </c>
      <c r="H572" s="641">
        <f t="shared" si="55"/>
        <v>26</v>
      </c>
      <c r="I572" s="641">
        <f t="shared" si="55"/>
        <v>14</v>
      </c>
      <c r="J572" s="641">
        <f t="shared" si="55"/>
        <v>12</v>
      </c>
      <c r="K572" s="641">
        <f t="shared" si="55"/>
        <v>16</v>
      </c>
      <c r="L572" s="641">
        <f t="shared" si="55"/>
        <v>2</v>
      </c>
      <c r="M572" s="642">
        <f t="shared" si="55"/>
        <v>22</v>
      </c>
    </row>
    <row r="573" spans="1:13" ht="14.25">
      <c r="A573" s="488" t="s">
        <v>102</v>
      </c>
      <c r="B573" s="643"/>
      <c r="C573" s="644" t="s">
        <v>103</v>
      </c>
      <c r="D573" s="645"/>
      <c r="E573" s="645"/>
      <c r="F573" s="645"/>
      <c r="G573" s="646">
        <f>MAX(B538:M568)</f>
        <v>11</v>
      </c>
      <c r="H573" s="647" t="s">
        <v>104</v>
      </c>
      <c r="I573" s="645"/>
      <c r="J573" s="648" t="s">
        <v>16</v>
      </c>
      <c r="K573" s="649">
        <f>HLOOKUP(G573,B571:M572,2,FALSE)</f>
        <v>24</v>
      </c>
      <c r="L573" s="650" t="s">
        <v>15</v>
      </c>
      <c r="M573" s="651" t="str">
        <f>MID("I   II  III IV  V   VI  VII VIII IX  X   XI  XII ",(MATCH(G573,B571:M571,0)-1)*4+1,4)</f>
        <v xml:space="preserve">VI  </v>
      </c>
    </row>
    <row r="574" spans="1:13" ht="14.25">
      <c r="A574" s="508" t="s">
        <v>48</v>
      </c>
      <c r="B574" s="652"/>
      <c r="C574" s="653" t="s">
        <v>105</v>
      </c>
      <c r="D574" s="654"/>
      <c r="E574" s="654"/>
      <c r="F574" s="655"/>
      <c r="G574" s="656">
        <f>SUM(B538:M568)</f>
        <v>1359.6000000000006</v>
      </c>
      <c r="H574" s="657" t="s">
        <v>104</v>
      </c>
      <c r="I574" s="654"/>
      <c r="J574" s="654"/>
      <c r="K574" s="654"/>
      <c r="L574" s="654"/>
      <c r="M574" s="658"/>
    </row>
    <row r="575" spans="1:13" ht="15">
      <c r="A575" s="685" t="s">
        <v>17</v>
      </c>
      <c r="B575" s="681"/>
      <c r="C575" s="681"/>
      <c r="D575" s="681"/>
      <c r="E575" s="681"/>
      <c r="F575" s="681"/>
      <c r="G575" s="681"/>
      <c r="H575" s="681"/>
      <c r="I575" s="681"/>
      <c r="J575" s="681"/>
      <c r="K575" s="600"/>
      <c r="L575" s="615"/>
      <c r="M575" s="616"/>
    </row>
    <row r="576" spans="1:13" ht="15.75">
      <c r="A576" s="685" t="s">
        <v>18</v>
      </c>
      <c r="B576" s="682"/>
      <c r="C576" s="682"/>
      <c r="D576" s="683"/>
      <c r="E576" s="684" t="s">
        <v>99</v>
      </c>
      <c r="F576" s="684"/>
      <c r="G576" s="684"/>
      <c r="H576" s="684"/>
      <c r="I576" s="683"/>
      <c r="J576" s="683"/>
      <c r="K576" s="600"/>
      <c r="L576" s="620"/>
      <c r="M576" s="621"/>
    </row>
    <row r="577" spans="1:13" ht="15.75">
      <c r="A577" s="622"/>
      <c r="B577" s="623"/>
      <c r="C577" s="624"/>
      <c r="D577" s="625"/>
      <c r="E577" s="147"/>
      <c r="F577" s="148" t="s">
        <v>20</v>
      </c>
      <c r="G577" s="149">
        <v>2007</v>
      </c>
      <c r="H577" s="147"/>
      <c r="I577" s="625"/>
      <c r="J577" s="625"/>
      <c r="K577" s="626" t="s">
        <v>101</v>
      </c>
      <c r="L577" s="620"/>
      <c r="M577" s="621"/>
    </row>
    <row r="578" spans="1:13" ht="14.25">
      <c r="A578" s="627" t="s">
        <v>16</v>
      </c>
      <c r="B578" s="464" t="s">
        <v>2</v>
      </c>
      <c r="C578" s="464" t="s">
        <v>3</v>
      </c>
      <c r="D578" s="464" t="s">
        <v>4</v>
      </c>
      <c r="E578" s="464" t="s">
        <v>5</v>
      </c>
      <c r="F578" s="464" t="s">
        <v>6</v>
      </c>
      <c r="G578" s="464" t="s">
        <v>7</v>
      </c>
      <c r="H578" s="464" t="s">
        <v>8</v>
      </c>
      <c r="I578" s="464" t="s">
        <v>9</v>
      </c>
      <c r="J578" s="464" t="s">
        <v>10</v>
      </c>
      <c r="K578" s="464" t="s">
        <v>11</v>
      </c>
      <c r="L578" s="464" t="s">
        <v>12</v>
      </c>
      <c r="M578" s="465" t="s">
        <v>13</v>
      </c>
    </row>
    <row r="579" spans="1:13" ht="14.25">
      <c r="A579" s="466">
        <v>1</v>
      </c>
      <c r="B579" s="592">
        <v>0</v>
      </c>
      <c r="C579" s="592">
        <v>3.9</v>
      </c>
      <c r="D579" s="592">
        <v>2.2000000000000002</v>
      </c>
      <c r="E579" s="592">
        <v>6.5</v>
      </c>
      <c r="F579" s="592">
        <v>6.7</v>
      </c>
      <c r="G579" s="592">
        <v>10.9</v>
      </c>
      <c r="H579" s="592">
        <v>0</v>
      </c>
      <c r="I579" s="592">
        <v>7.1</v>
      </c>
      <c r="J579" s="592">
        <v>6.5</v>
      </c>
      <c r="K579" s="592">
        <v>3</v>
      </c>
      <c r="L579" s="592">
        <v>0</v>
      </c>
      <c r="M579" s="593">
        <v>5.8</v>
      </c>
    </row>
    <row r="580" spans="1:13" ht="14.25">
      <c r="A580" s="470">
        <v>2</v>
      </c>
      <c r="B580" s="592">
        <v>1.1000000000000001</v>
      </c>
      <c r="C580" s="592">
        <v>7.9</v>
      </c>
      <c r="D580" s="592">
        <v>2.1</v>
      </c>
      <c r="E580" s="592">
        <v>7.5</v>
      </c>
      <c r="F580" s="592">
        <v>7.5</v>
      </c>
      <c r="G580" s="592">
        <v>8.8000000000000007</v>
      </c>
      <c r="H580" s="592">
        <v>0</v>
      </c>
      <c r="I580" s="592">
        <v>1.7</v>
      </c>
      <c r="J580" s="592">
        <v>5</v>
      </c>
      <c r="K580" s="592">
        <v>0.2</v>
      </c>
      <c r="L580" s="592">
        <v>0</v>
      </c>
      <c r="M580" s="593">
        <v>0.2</v>
      </c>
    </row>
    <row r="581" spans="1:13" ht="14.25">
      <c r="A581" s="470">
        <v>3</v>
      </c>
      <c r="B581" s="592">
        <v>4.5999999999999996</v>
      </c>
      <c r="C581" s="592">
        <v>1.4</v>
      </c>
      <c r="D581" s="592">
        <v>1.1000000000000001</v>
      </c>
      <c r="E581" s="592">
        <v>0</v>
      </c>
      <c r="F581" s="592">
        <v>4.8</v>
      </c>
      <c r="G581" s="592">
        <v>7</v>
      </c>
      <c r="H581" s="592">
        <v>5.3</v>
      </c>
      <c r="I581" s="592">
        <v>7.4</v>
      </c>
      <c r="J581" s="592">
        <v>0</v>
      </c>
      <c r="K581" s="592">
        <v>0</v>
      </c>
      <c r="L581" s="592">
        <v>0</v>
      </c>
      <c r="M581" s="593">
        <v>0</v>
      </c>
    </row>
    <row r="582" spans="1:13" ht="14.25">
      <c r="A582" s="470">
        <v>4</v>
      </c>
      <c r="B582" s="592">
        <v>0</v>
      </c>
      <c r="C582" s="592">
        <v>5.7</v>
      </c>
      <c r="D582" s="592">
        <v>5.6</v>
      </c>
      <c r="E582" s="592">
        <v>1.6</v>
      </c>
      <c r="F582" s="592">
        <v>0</v>
      </c>
      <c r="G582" s="592">
        <v>8.8000000000000007</v>
      </c>
      <c r="H582" s="592">
        <v>10.9</v>
      </c>
      <c r="I582" s="592">
        <v>6.3</v>
      </c>
      <c r="J582" s="592">
        <v>0</v>
      </c>
      <c r="K582" s="592">
        <v>0.1</v>
      </c>
      <c r="L582" s="592">
        <v>0.2</v>
      </c>
      <c r="M582" s="593">
        <v>0.3</v>
      </c>
    </row>
    <row r="583" spans="1:13" ht="14.25">
      <c r="A583" s="470">
        <v>5</v>
      </c>
      <c r="B583" s="592">
        <v>0</v>
      </c>
      <c r="C583" s="592">
        <v>1.3</v>
      </c>
      <c r="D583" s="592">
        <v>0.9</v>
      </c>
      <c r="E583" s="592">
        <v>0</v>
      </c>
      <c r="F583" s="592">
        <v>0</v>
      </c>
      <c r="G583" s="592">
        <v>6</v>
      </c>
      <c r="H583" s="592">
        <v>3.4</v>
      </c>
      <c r="I583" s="592">
        <v>8.1999999999999993</v>
      </c>
      <c r="J583" s="592">
        <v>0</v>
      </c>
      <c r="K583" s="592">
        <v>0</v>
      </c>
      <c r="L583" s="592">
        <v>9</v>
      </c>
      <c r="M583" s="593">
        <v>4.5999999999999996</v>
      </c>
    </row>
    <row r="584" spans="1:13" ht="14.25">
      <c r="A584" s="470">
        <v>6</v>
      </c>
      <c r="B584" s="592">
        <v>0</v>
      </c>
      <c r="C584" s="592">
        <v>4.5</v>
      </c>
      <c r="D584" s="592">
        <v>0</v>
      </c>
      <c r="E584" s="592">
        <v>0.8</v>
      </c>
      <c r="F584" s="592">
        <v>10.1</v>
      </c>
      <c r="G584" s="592">
        <v>8.8000000000000007</v>
      </c>
      <c r="H584" s="592">
        <v>5.8</v>
      </c>
      <c r="I584" s="592">
        <v>8.8000000000000007</v>
      </c>
      <c r="J584" s="592">
        <v>3.8</v>
      </c>
      <c r="K584" s="592">
        <v>5.6</v>
      </c>
      <c r="L584" s="592">
        <v>9</v>
      </c>
      <c r="M584" s="593">
        <v>5.6</v>
      </c>
    </row>
    <row r="585" spans="1:13" ht="14.25">
      <c r="A585" s="470">
        <v>7</v>
      </c>
      <c r="B585" s="592">
        <v>0.4</v>
      </c>
      <c r="C585" s="592">
        <v>2.7</v>
      </c>
      <c r="D585" s="592">
        <v>0</v>
      </c>
      <c r="E585" s="592">
        <v>1.4</v>
      </c>
      <c r="F585" s="592">
        <v>10.1</v>
      </c>
      <c r="G585" s="592">
        <v>8.1999999999999993</v>
      </c>
      <c r="H585" s="592">
        <v>9.6</v>
      </c>
      <c r="I585" s="592">
        <v>7.8</v>
      </c>
      <c r="J585" s="592">
        <v>3.3</v>
      </c>
      <c r="K585" s="592">
        <v>6.1</v>
      </c>
      <c r="L585" s="592">
        <v>8.9</v>
      </c>
      <c r="M585" s="593">
        <v>4.8</v>
      </c>
    </row>
    <row r="586" spans="1:13" ht="14.25">
      <c r="A586" s="470">
        <v>8</v>
      </c>
      <c r="B586" s="592">
        <v>2.4</v>
      </c>
      <c r="C586" s="592">
        <v>3.2</v>
      </c>
      <c r="D586" s="592">
        <v>0</v>
      </c>
      <c r="E586" s="592">
        <v>0.8</v>
      </c>
      <c r="F586" s="592">
        <v>10.5</v>
      </c>
      <c r="G586" s="592">
        <v>9.1</v>
      </c>
      <c r="H586" s="592">
        <v>9.6</v>
      </c>
      <c r="I586" s="592">
        <v>7.8</v>
      </c>
      <c r="J586" s="592">
        <v>6.5</v>
      </c>
      <c r="K586" s="592">
        <v>5.6</v>
      </c>
      <c r="L586" s="592">
        <v>9.1</v>
      </c>
      <c r="M586" s="593">
        <v>1.6</v>
      </c>
    </row>
    <row r="587" spans="1:13" ht="14.25">
      <c r="A587" s="470">
        <v>9</v>
      </c>
      <c r="B587" s="592">
        <v>8.9</v>
      </c>
      <c r="C587" s="592">
        <v>0.5</v>
      </c>
      <c r="D587" s="592">
        <v>0</v>
      </c>
      <c r="E587" s="592">
        <v>1</v>
      </c>
      <c r="F587" s="592">
        <v>7.3</v>
      </c>
      <c r="G587" s="592">
        <v>10.1</v>
      </c>
      <c r="H587" s="592">
        <v>8.6999999999999993</v>
      </c>
      <c r="I587" s="592">
        <v>4</v>
      </c>
      <c r="J587" s="592">
        <v>0.9</v>
      </c>
      <c r="K587" s="592">
        <v>3.7</v>
      </c>
      <c r="L587" s="592">
        <v>8.8000000000000007</v>
      </c>
      <c r="M587" s="593">
        <v>2.9</v>
      </c>
    </row>
    <row r="588" spans="1:13" ht="14.25">
      <c r="A588" s="470">
        <v>10</v>
      </c>
      <c r="B588" s="592">
        <v>8.6999999999999993</v>
      </c>
      <c r="C588" s="592">
        <v>0.2</v>
      </c>
      <c r="D588" s="592">
        <v>0</v>
      </c>
      <c r="E588" s="592">
        <v>0</v>
      </c>
      <c r="F588" s="592">
        <v>5.2</v>
      </c>
      <c r="G588" s="592">
        <v>4.7</v>
      </c>
      <c r="H588" s="592">
        <v>10</v>
      </c>
      <c r="I588" s="592">
        <v>2.5</v>
      </c>
      <c r="J588" s="592">
        <v>0</v>
      </c>
      <c r="K588" s="592">
        <v>0</v>
      </c>
      <c r="L588" s="592">
        <v>8.6999999999999993</v>
      </c>
      <c r="M588" s="593">
        <v>4.3</v>
      </c>
    </row>
    <row r="589" spans="1:13" ht="14.25">
      <c r="A589" s="470">
        <v>11</v>
      </c>
      <c r="B589" s="592">
        <v>3.1</v>
      </c>
      <c r="C589" s="592">
        <v>5.9</v>
      </c>
      <c r="D589" s="592">
        <v>0</v>
      </c>
      <c r="E589" s="592">
        <v>0.9</v>
      </c>
      <c r="F589" s="592">
        <v>4.0999999999999996</v>
      </c>
      <c r="G589" s="592">
        <v>0.4</v>
      </c>
      <c r="H589" s="592">
        <v>10.6</v>
      </c>
      <c r="I589" s="592">
        <v>3</v>
      </c>
      <c r="J589" s="592">
        <v>1.3</v>
      </c>
      <c r="K589" s="592">
        <v>0.7</v>
      </c>
      <c r="L589" s="592">
        <v>7.3</v>
      </c>
      <c r="M589" s="593">
        <v>6.3</v>
      </c>
    </row>
    <row r="590" spans="1:13" ht="14.25">
      <c r="A590" s="470">
        <v>12</v>
      </c>
      <c r="B590" s="592">
        <v>3.5</v>
      </c>
      <c r="C590" s="592">
        <v>0.1</v>
      </c>
      <c r="D590" s="592">
        <v>0</v>
      </c>
      <c r="E590" s="592">
        <v>2.7</v>
      </c>
      <c r="F590" s="592">
        <v>2.5</v>
      </c>
      <c r="G590" s="592">
        <v>7.3</v>
      </c>
      <c r="H590" s="592">
        <v>3.9</v>
      </c>
      <c r="I590" s="592">
        <v>3.3</v>
      </c>
      <c r="J590" s="592">
        <v>0.9</v>
      </c>
      <c r="K590" s="592">
        <v>2.1</v>
      </c>
      <c r="L590" s="592">
        <v>4.0999999999999996</v>
      </c>
      <c r="M590" s="593">
        <v>7</v>
      </c>
    </row>
    <row r="591" spans="1:13" ht="14.25">
      <c r="A591" s="470">
        <v>13</v>
      </c>
      <c r="B591" s="592">
        <v>0</v>
      </c>
      <c r="C591" s="592">
        <v>2.7</v>
      </c>
      <c r="D591" s="592">
        <v>0</v>
      </c>
      <c r="E591" s="592">
        <v>0</v>
      </c>
      <c r="F591" s="592">
        <v>3.1</v>
      </c>
      <c r="G591" s="592">
        <v>2.6</v>
      </c>
      <c r="H591" s="592">
        <v>9.1</v>
      </c>
      <c r="I591" s="592">
        <v>5.4</v>
      </c>
      <c r="J591" s="592">
        <v>0.2</v>
      </c>
      <c r="K591" s="592">
        <v>4.7</v>
      </c>
      <c r="L591" s="592">
        <v>5.3</v>
      </c>
      <c r="M591" s="593">
        <v>5.6</v>
      </c>
    </row>
    <row r="592" spans="1:13" ht="14.25">
      <c r="A592" s="470">
        <v>14</v>
      </c>
      <c r="B592" s="592">
        <v>0</v>
      </c>
      <c r="C592" s="592">
        <v>1.6</v>
      </c>
      <c r="D592" s="592">
        <v>0</v>
      </c>
      <c r="E592" s="592">
        <v>5.2</v>
      </c>
      <c r="F592" s="592">
        <v>0.4</v>
      </c>
      <c r="G592" s="592">
        <v>3.3</v>
      </c>
      <c r="H592" s="592">
        <v>7.5</v>
      </c>
      <c r="I592" s="592">
        <v>2.6</v>
      </c>
      <c r="J592" s="592">
        <v>2.7</v>
      </c>
      <c r="K592" s="592">
        <v>0.9</v>
      </c>
      <c r="L592" s="592">
        <v>2.5</v>
      </c>
      <c r="M592" s="593">
        <v>3.3</v>
      </c>
    </row>
    <row r="593" spans="1:13" ht="14.25">
      <c r="A593" s="470">
        <v>15</v>
      </c>
      <c r="B593" s="592">
        <v>0.1</v>
      </c>
      <c r="C593" s="592">
        <v>0.3</v>
      </c>
      <c r="D593" s="592">
        <v>0.3</v>
      </c>
      <c r="E593" s="592">
        <v>2.4</v>
      </c>
      <c r="F593" s="592">
        <v>3.3</v>
      </c>
      <c r="G593" s="592">
        <v>3.3</v>
      </c>
      <c r="H593" s="592">
        <v>10</v>
      </c>
      <c r="I593" s="592">
        <v>10.199999999999999</v>
      </c>
      <c r="J593" s="592">
        <v>8</v>
      </c>
      <c r="K593" s="592">
        <v>0</v>
      </c>
      <c r="L593" s="592">
        <v>8.6</v>
      </c>
      <c r="M593" s="593">
        <v>0</v>
      </c>
    </row>
    <row r="594" spans="1:13" ht="14.25">
      <c r="A594" s="470">
        <v>16</v>
      </c>
      <c r="B594" s="592">
        <v>5</v>
      </c>
      <c r="C594" s="592">
        <v>5.5</v>
      </c>
      <c r="D594" s="592">
        <v>0</v>
      </c>
      <c r="E594" s="592">
        <v>0</v>
      </c>
      <c r="F594" s="592">
        <v>6.5</v>
      </c>
      <c r="G594" s="592">
        <v>4.5999999999999996</v>
      </c>
      <c r="H594" s="592">
        <v>8.4</v>
      </c>
      <c r="I594" s="592">
        <v>5.8</v>
      </c>
      <c r="J594" s="592">
        <v>5.8</v>
      </c>
      <c r="K594" s="592">
        <v>5.9</v>
      </c>
      <c r="L594" s="592">
        <v>8.5</v>
      </c>
      <c r="M594" s="593">
        <v>0</v>
      </c>
    </row>
    <row r="595" spans="1:13" ht="14.25">
      <c r="A595" s="470">
        <v>17</v>
      </c>
      <c r="B595" s="592">
        <v>0</v>
      </c>
      <c r="C595" s="592">
        <v>4.0999999999999996</v>
      </c>
      <c r="D595" s="592">
        <v>0</v>
      </c>
      <c r="E595" s="592">
        <v>2.2000000000000002</v>
      </c>
      <c r="F595" s="592">
        <v>0.8</v>
      </c>
      <c r="G595" s="592">
        <v>4.7</v>
      </c>
      <c r="H595" s="592">
        <v>4.3</v>
      </c>
      <c r="I595" s="592">
        <v>7</v>
      </c>
      <c r="J595" s="592">
        <v>5.4</v>
      </c>
      <c r="K595" s="592">
        <v>7.7</v>
      </c>
      <c r="L595" s="592">
        <v>7.2</v>
      </c>
      <c r="M595" s="593">
        <v>0</v>
      </c>
    </row>
    <row r="596" spans="1:13" ht="14.25">
      <c r="A596" s="470">
        <v>18</v>
      </c>
      <c r="B596" s="592">
        <v>0</v>
      </c>
      <c r="C596" s="592">
        <v>6.6</v>
      </c>
      <c r="D596" s="592">
        <v>0</v>
      </c>
      <c r="E596" s="592">
        <v>10.3</v>
      </c>
      <c r="F596" s="592">
        <v>2.1</v>
      </c>
      <c r="G596" s="592">
        <v>7.5</v>
      </c>
      <c r="H596" s="592">
        <v>5.0999999999999996</v>
      </c>
      <c r="I596" s="592">
        <v>3.4</v>
      </c>
      <c r="J596" s="592">
        <v>5.9</v>
      </c>
      <c r="K596" s="592">
        <v>7.9</v>
      </c>
      <c r="L596" s="592">
        <v>0</v>
      </c>
      <c r="M596" s="593">
        <v>0</v>
      </c>
    </row>
    <row r="597" spans="1:13" ht="14.25">
      <c r="A597" s="470">
        <v>19</v>
      </c>
      <c r="B597" s="592">
        <v>0</v>
      </c>
      <c r="C597" s="592">
        <v>0.9</v>
      </c>
      <c r="D597" s="592">
        <v>0</v>
      </c>
      <c r="E597" s="592">
        <v>5.5</v>
      </c>
      <c r="F597" s="592">
        <v>0</v>
      </c>
      <c r="G597" s="592">
        <v>9.9</v>
      </c>
      <c r="H597" s="592">
        <v>3.9</v>
      </c>
      <c r="I597" s="592">
        <v>9.3000000000000007</v>
      </c>
      <c r="J597" s="592">
        <v>9.5</v>
      </c>
      <c r="K597" s="592">
        <v>1.3</v>
      </c>
      <c r="L597" s="592">
        <v>0</v>
      </c>
      <c r="M597" s="593">
        <v>0</v>
      </c>
    </row>
    <row r="598" spans="1:13" ht="14.25">
      <c r="A598" s="470">
        <v>20</v>
      </c>
      <c r="B598" s="592">
        <v>0</v>
      </c>
      <c r="C598" s="592">
        <v>7.4</v>
      </c>
      <c r="D598" s="592">
        <v>2.8</v>
      </c>
      <c r="E598" s="592">
        <v>3.8</v>
      </c>
      <c r="F598" s="592">
        <v>1.8</v>
      </c>
      <c r="G598" s="592">
        <v>10.7</v>
      </c>
      <c r="H598" s="592">
        <v>5.9</v>
      </c>
      <c r="I598" s="592">
        <v>9.5</v>
      </c>
      <c r="J598" s="592">
        <v>9.4</v>
      </c>
      <c r="K598" s="592">
        <v>8.6999999999999993</v>
      </c>
      <c r="L598" s="592">
        <v>8</v>
      </c>
      <c r="M598" s="593">
        <v>0</v>
      </c>
    </row>
    <row r="599" spans="1:13" ht="14.25">
      <c r="A599" s="470">
        <v>21</v>
      </c>
      <c r="B599" s="592">
        <v>0</v>
      </c>
      <c r="C599" s="592">
        <v>0</v>
      </c>
      <c r="D599" s="592">
        <v>1.2</v>
      </c>
      <c r="E599" s="592">
        <v>4.3</v>
      </c>
      <c r="F599" s="592">
        <v>4.5</v>
      </c>
      <c r="G599" s="592">
        <v>10.9</v>
      </c>
      <c r="H599" s="592">
        <v>3.1</v>
      </c>
      <c r="I599" s="592">
        <v>6.4</v>
      </c>
      <c r="J599" s="592">
        <v>8.1999999999999993</v>
      </c>
      <c r="K599" s="592">
        <v>7.9</v>
      </c>
      <c r="L599" s="592">
        <v>7.5</v>
      </c>
      <c r="M599" s="593">
        <v>0.6</v>
      </c>
    </row>
    <row r="600" spans="1:13" ht="14.25">
      <c r="A600" s="470">
        <v>22</v>
      </c>
      <c r="B600" s="592">
        <v>0</v>
      </c>
      <c r="C600" s="592">
        <v>1.4</v>
      </c>
      <c r="D600" s="592">
        <v>0</v>
      </c>
      <c r="E600" s="592">
        <v>5.2</v>
      </c>
      <c r="F600" s="592">
        <v>5.5</v>
      </c>
      <c r="G600" s="592">
        <v>11.7</v>
      </c>
      <c r="H600" s="592">
        <v>6.6</v>
      </c>
      <c r="I600" s="592">
        <v>0.5</v>
      </c>
      <c r="J600" s="592">
        <v>8.1999999999999993</v>
      </c>
      <c r="K600" s="592">
        <v>2.2000000000000002</v>
      </c>
      <c r="L600" s="592">
        <v>4.7</v>
      </c>
      <c r="M600" s="593">
        <v>4.3</v>
      </c>
    </row>
    <row r="601" spans="1:13" ht="14.25">
      <c r="A601" s="470">
        <v>23</v>
      </c>
      <c r="B601" s="592">
        <v>0</v>
      </c>
      <c r="C601" s="592">
        <v>0</v>
      </c>
      <c r="D601" s="592">
        <v>0</v>
      </c>
      <c r="E601" s="592">
        <v>5.2</v>
      </c>
      <c r="F601" s="592">
        <v>10.8</v>
      </c>
      <c r="G601" s="592">
        <v>11.5</v>
      </c>
      <c r="H601" s="592">
        <v>9.4</v>
      </c>
      <c r="I601" s="592">
        <v>1.7</v>
      </c>
      <c r="J601" s="592">
        <v>9.1</v>
      </c>
      <c r="K601" s="592">
        <v>2.5</v>
      </c>
      <c r="L601" s="592">
        <v>7.7</v>
      </c>
      <c r="M601" s="593">
        <v>0.1</v>
      </c>
    </row>
    <row r="602" spans="1:13" ht="14.25">
      <c r="A602" s="470">
        <v>24</v>
      </c>
      <c r="B602" s="592">
        <v>1.4</v>
      </c>
      <c r="C602" s="592">
        <v>1.4</v>
      </c>
      <c r="D602" s="592">
        <v>0</v>
      </c>
      <c r="E602" s="592">
        <v>4.0999999999999996</v>
      </c>
      <c r="F602" s="592">
        <v>10.3</v>
      </c>
      <c r="G602" s="592">
        <v>10.1</v>
      </c>
      <c r="H602" s="592">
        <v>8.9</v>
      </c>
      <c r="I602" s="592">
        <v>0</v>
      </c>
      <c r="J602" s="592">
        <v>3.4</v>
      </c>
      <c r="K602" s="592">
        <v>3.5</v>
      </c>
      <c r="L602" s="592">
        <v>8.3000000000000007</v>
      </c>
      <c r="M602" s="593">
        <v>0</v>
      </c>
    </row>
    <row r="603" spans="1:13" ht="14.25">
      <c r="A603" s="470">
        <v>25</v>
      </c>
      <c r="B603" s="592">
        <v>0</v>
      </c>
      <c r="C603" s="592">
        <v>5</v>
      </c>
      <c r="D603" s="592">
        <v>1.1000000000000001</v>
      </c>
      <c r="E603" s="592">
        <v>0</v>
      </c>
      <c r="F603" s="592">
        <v>6.8</v>
      </c>
      <c r="G603" s="592">
        <v>5.2</v>
      </c>
      <c r="H603" s="592">
        <v>10.5</v>
      </c>
      <c r="I603" s="592">
        <v>6.6</v>
      </c>
      <c r="J603" s="592">
        <v>0.3</v>
      </c>
      <c r="K603" s="592">
        <v>6.9</v>
      </c>
      <c r="L603" s="592">
        <v>6.3</v>
      </c>
      <c r="M603" s="593">
        <v>0</v>
      </c>
    </row>
    <row r="604" spans="1:13" ht="14.25">
      <c r="A604" s="470">
        <v>26</v>
      </c>
      <c r="B604" s="592">
        <v>0</v>
      </c>
      <c r="C604" s="592">
        <v>0</v>
      </c>
      <c r="D604" s="592">
        <v>0</v>
      </c>
      <c r="E604" s="592">
        <v>2.2000000000000002</v>
      </c>
      <c r="F604" s="592">
        <v>4.5999999999999996</v>
      </c>
      <c r="G604" s="592">
        <v>9.6999999999999993</v>
      </c>
      <c r="H604" s="592">
        <v>6.5</v>
      </c>
      <c r="I604" s="592">
        <v>5.6</v>
      </c>
      <c r="J604" s="592">
        <v>0.1</v>
      </c>
      <c r="K604" s="592">
        <v>7.4</v>
      </c>
      <c r="L604" s="592">
        <v>8.9</v>
      </c>
      <c r="M604" s="593">
        <v>0</v>
      </c>
    </row>
    <row r="605" spans="1:13" ht="14.25">
      <c r="A605" s="470">
        <v>27</v>
      </c>
      <c r="B605" s="592">
        <v>1.3</v>
      </c>
      <c r="C605" s="592">
        <v>0</v>
      </c>
      <c r="D605" s="592">
        <v>0.8</v>
      </c>
      <c r="E605" s="592">
        <v>0.7</v>
      </c>
      <c r="F605" s="592">
        <v>1.8</v>
      </c>
      <c r="G605" s="592">
        <v>6.4</v>
      </c>
      <c r="H605" s="592">
        <v>0.7</v>
      </c>
      <c r="I605" s="592">
        <v>1.3</v>
      </c>
      <c r="J605" s="592">
        <v>3.4</v>
      </c>
      <c r="K605" s="592">
        <v>3.4</v>
      </c>
      <c r="L605" s="592">
        <v>8.1</v>
      </c>
      <c r="M605" s="593">
        <v>0</v>
      </c>
    </row>
    <row r="606" spans="1:13" ht="14.25">
      <c r="A606" s="470">
        <v>28</v>
      </c>
      <c r="B606" s="592">
        <v>8.9</v>
      </c>
      <c r="C606" s="592">
        <v>0.4</v>
      </c>
      <c r="D606" s="592">
        <v>2.7</v>
      </c>
      <c r="E606" s="592">
        <v>6.3</v>
      </c>
      <c r="F606" s="592">
        <v>0.3</v>
      </c>
      <c r="G606" s="592">
        <v>10.5</v>
      </c>
      <c r="H606" s="592">
        <v>4.9000000000000004</v>
      </c>
      <c r="I606" s="592">
        <v>1.1000000000000001</v>
      </c>
      <c r="J606" s="592">
        <v>5.5</v>
      </c>
      <c r="K606" s="592">
        <v>1.7</v>
      </c>
      <c r="L606" s="592">
        <v>7.6</v>
      </c>
      <c r="M606" s="593">
        <v>0</v>
      </c>
    </row>
    <row r="607" spans="1:13" ht="14.25">
      <c r="A607" s="470">
        <v>29</v>
      </c>
      <c r="B607" s="592">
        <v>8.6999999999999993</v>
      </c>
      <c r="C607" s="592"/>
      <c r="D607" s="592">
        <v>0.7</v>
      </c>
      <c r="E607" s="592">
        <v>0</v>
      </c>
      <c r="F607" s="592">
        <v>7.6</v>
      </c>
      <c r="G607" s="592">
        <v>5.0999999999999996</v>
      </c>
      <c r="H607" s="592">
        <v>9.1999999999999993</v>
      </c>
      <c r="I607" s="592">
        <v>0.4</v>
      </c>
      <c r="J607" s="592">
        <v>8.3000000000000007</v>
      </c>
      <c r="K607" s="592">
        <v>6.1</v>
      </c>
      <c r="L607" s="592">
        <v>9</v>
      </c>
      <c r="M607" s="593">
        <v>0.6</v>
      </c>
    </row>
    <row r="608" spans="1:13" ht="14.25">
      <c r="A608" s="470">
        <v>30</v>
      </c>
      <c r="B608" s="592">
        <v>3</v>
      </c>
      <c r="C608" s="592"/>
      <c r="D608" s="592">
        <v>0.2</v>
      </c>
      <c r="E608" s="592">
        <v>7.6</v>
      </c>
      <c r="F608" s="592">
        <v>0.6</v>
      </c>
      <c r="G608" s="592">
        <v>0</v>
      </c>
      <c r="H608" s="592">
        <v>9.3000000000000007</v>
      </c>
      <c r="I608" s="592">
        <v>5.5</v>
      </c>
      <c r="J608" s="592">
        <v>7.6</v>
      </c>
      <c r="K608" s="592">
        <v>1.5</v>
      </c>
      <c r="L608" s="592">
        <v>8</v>
      </c>
      <c r="M608" s="593">
        <v>0</v>
      </c>
    </row>
    <row r="609" spans="1:13" ht="14.25">
      <c r="A609" s="474">
        <v>31</v>
      </c>
      <c r="B609" s="596">
        <v>7.5</v>
      </c>
      <c r="C609" s="596"/>
      <c r="D609" s="596">
        <v>2.9</v>
      </c>
      <c r="E609" s="596"/>
      <c r="F609" s="596">
        <v>6.8</v>
      </c>
      <c r="G609" s="596"/>
      <c r="H609" s="596">
        <v>7.5</v>
      </c>
      <c r="I609" s="596">
        <v>6.8</v>
      </c>
      <c r="J609" s="596"/>
      <c r="K609" s="596">
        <v>0</v>
      </c>
      <c r="L609" s="596"/>
      <c r="M609" s="597">
        <v>0</v>
      </c>
    </row>
    <row r="610" spans="1:13" ht="14.25">
      <c r="A610" s="478" t="s">
        <v>22</v>
      </c>
      <c r="B610" s="169">
        <f t="shared" ref="B610:M610" si="56">SUM(B579:B609)</f>
        <v>68.599999999999994</v>
      </c>
      <c r="C610" s="170">
        <f t="shared" si="56"/>
        <v>74.600000000000023</v>
      </c>
      <c r="D610" s="170">
        <f t="shared" si="56"/>
        <v>24.599999999999998</v>
      </c>
      <c r="E610" s="170">
        <f t="shared" si="56"/>
        <v>88.199999999999989</v>
      </c>
      <c r="F610" s="170">
        <f t="shared" si="56"/>
        <v>146.4</v>
      </c>
      <c r="G610" s="170">
        <f t="shared" si="56"/>
        <v>217.79999999999995</v>
      </c>
      <c r="H610" s="170">
        <f t="shared" si="56"/>
        <v>208.6</v>
      </c>
      <c r="I610" s="170">
        <f t="shared" si="56"/>
        <v>157</v>
      </c>
      <c r="J610" s="170">
        <f t="shared" si="56"/>
        <v>129.19999999999999</v>
      </c>
      <c r="K610" s="170">
        <f t="shared" si="56"/>
        <v>107.30000000000003</v>
      </c>
      <c r="L610" s="170">
        <f t="shared" si="56"/>
        <v>181.3</v>
      </c>
      <c r="M610" s="171">
        <f t="shared" si="56"/>
        <v>57.9</v>
      </c>
    </row>
    <row r="611" spans="1:13" ht="14.25">
      <c r="A611" s="636" t="s">
        <v>23</v>
      </c>
      <c r="B611" s="637">
        <f t="shared" ref="B611:M611" si="57">AVERAGE(B579:B609)</f>
        <v>2.2129032258064516</v>
      </c>
      <c r="C611" s="638">
        <f t="shared" si="57"/>
        <v>2.664285714285715</v>
      </c>
      <c r="D611" s="638">
        <f t="shared" si="57"/>
        <v>0.79354838709677411</v>
      </c>
      <c r="E611" s="638">
        <f t="shared" si="57"/>
        <v>2.9399999999999995</v>
      </c>
      <c r="F611" s="638">
        <f t="shared" si="57"/>
        <v>4.7225806451612904</v>
      </c>
      <c r="G611" s="638">
        <f t="shared" si="57"/>
        <v>7.2599999999999989</v>
      </c>
      <c r="H611" s="638">
        <f t="shared" si="57"/>
        <v>6.7290322580645157</v>
      </c>
      <c r="I611" s="638">
        <f t="shared" si="57"/>
        <v>5.064516129032258</v>
      </c>
      <c r="J611" s="638">
        <f t="shared" si="57"/>
        <v>4.3066666666666666</v>
      </c>
      <c r="K611" s="638">
        <f t="shared" si="57"/>
        <v>3.4612903225806462</v>
      </c>
      <c r="L611" s="638">
        <f t="shared" si="57"/>
        <v>6.0433333333333339</v>
      </c>
      <c r="M611" s="639">
        <f t="shared" si="57"/>
        <v>1.8677419354838709</v>
      </c>
    </row>
    <row r="612" spans="1:13" ht="14.25">
      <c r="A612" s="478" t="s">
        <v>24</v>
      </c>
      <c r="B612" s="172">
        <f t="shared" ref="B612:M612" si="58">MAX(B579:B609)</f>
        <v>8.9</v>
      </c>
      <c r="C612" s="173">
        <f t="shared" si="58"/>
        <v>7.9</v>
      </c>
      <c r="D612" s="173">
        <f t="shared" si="58"/>
        <v>5.6</v>
      </c>
      <c r="E612" s="173">
        <f t="shared" si="58"/>
        <v>10.3</v>
      </c>
      <c r="F612" s="173">
        <f t="shared" si="58"/>
        <v>10.8</v>
      </c>
      <c r="G612" s="173">
        <f t="shared" si="58"/>
        <v>11.7</v>
      </c>
      <c r="H612" s="173">
        <f t="shared" si="58"/>
        <v>10.9</v>
      </c>
      <c r="I612" s="173">
        <f t="shared" si="58"/>
        <v>10.199999999999999</v>
      </c>
      <c r="J612" s="173">
        <f t="shared" si="58"/>
        <v>9.5</v>
      </c>
      <c r="K612" s="173">
        <f t="shared" si="58"/>
        <v>8.6999999999999993</v>
      </c>
      <c r="L612" s="173">
        <f t="shared" si="58"/>
        <v>9.1</v>
      </c>
      <c r="M612" s="174">
        <f t="shared" si="58"/>
        <v>7</v>
      </c>
    </row>
    <row r="613" spans="1:13" ht="14.25">
      <c r="A613" s="482" t="s">
        <v>16</v>
      </c>
      <c r="B613" s="640">
        <f t="shared" ref="B613:M613" si="59">MATCH(B612,(B579:B609),0)</f>
        <v>9</v>
      </c>
      <c r="C613" s="641">
        <f t="shared" si="59"/>
        <v>2</v>
      </c>
      <c r="D613" s="641">
        <f t="shared" si="59"/>
        <v>4</v>
      </c>
      <c r="E613" s="641">
        <f t="shared" si="59"/>
        <v>18</v>
      </c>
      <c r="F613" s="641">
        <f t="shared" si="59"/>
        <v>23</v>
      </c>
      <c r="G613" s="641">
        <f t="shared" si="59"/>
        <v>22</v>
      </c>
      <c r="H613" s="641">
        <f t="shared" si="59"/>
        <v>4</v>
      </c>
      <c r="I613" s="641">
        <f t="shared" si="59"/>
        <v>15</v>
      </c>
      <c r="J613" s="641">
        <f t="shared" si="59"/>
        <v>19</v>
      </c>
      <c r="K613" s="641">
        <f t="shared" si="59"/>
        <v>20</v>
      </c>
      <c r="L613" s="641">
        <f t="shared" si="59"/>
        <v>8</v>
      </c>
      <c r="M613" s="642">
        <f t="shared" si="59"/>
        <v>12</v>
      </c>
    </row>
    <row r="614" spans="1:13" ht="14.25">
      <c r="A614" s="488" t="s">
        <v>102</v>
      </c>
      <c r="B614" s="643"/>
      <c r="C614" s="644" t="s">
        <v>103</v>
      </c>
      <c r="D614" s="645"/>
      <c r="E614" s="645"/>
      <c r="F614" s="645"/>
      <c r="G614" s="646">
        <f>MAX(B579:M609)</f>
        <v>11.7</v>
      </c>
      <c r="H614" s="647" t="s">
        <v>104</v>
      </c>
      <c r="I614" s="645"/>
      <c r="J614" s="648" t="s">
        <v>16</v>
      </c>
      <c r="K614" s="649">
        <f>HLOOKUP(G614,B612:M613,2,FALSE)</f>
        <v>22</v>
      </c>
      <c r="L614" s="650" t="s">
        <v>15</v>
      </c>
      <c r="M614" s="651" t="str">
        <f>MID("I   II  III IV  V   VI  VII VIII IX  X   XI  XII ",(MATCH(G614,B612:M612,0)-1)*4+1,4)</f>
        <v xml:space="preserve">VI  </v>
      </c>
    </row>
    <row r="615" spans="1:13" ht="14.25">
      <c r="A615" s="508" t="s">
        <v>48</v>
      </c>
      <c r="B615" s="652"/>
      <c r="C615" s="653" t="s">
        <v>105</v>
      </c>
      <c r="D615" s="654"/>
      <c r="E615" s="654"/>
      <c r="F615" s="655"/>
      <c r="G615" s="656">
        <f>SUM(B579:M609)</f>
        <v>1461.4999999999995</v>
      </c>
      <c r="H615" s="657" t="s">
        <v>104</v>
      </c>
      <c r="I615" s="654"/>
      <c r="J615" s="654"/>
      <c r="K615" s="654"/>
      <c r="L615" s="654"/>
      <c r="M615" s="658"/>
    </row>
    <row r="620" spans="1:13" ht="14.25">
      <c r="A620" s="665" t="s">
        <v>22</v>
      </c>
      <c r="B620" s="169">
        <v>59.3</v>
      </c>
      <c r="C620" s="170">
        <v>29.2</v>
      </c>
      <c r="D620" s="170">
        <v>44.4</v>
      </c>
      <c r="E620" s="170">
        <v>89.700000000000017</v>
      </c>
      <c r="F620" s="170">
        <v>130.69999999999999</v>
      </c>
      <c r="G620" s="170">
        <v>141.30000000000001</v>
      </c>
      <c r="H620" s="170">
        <v>193.9</v>
      </c>
      <c r="I620" s="170">
        <v>158.20000000000002</v>
      </c>
      <c r="J620" s="170">
        <v>141.30000000000001</v>
      </c>
      <c r="K620" s="170">
        <v>143</v>
      </c>
      <c r="L620" s="170">
        <v>173.89999999999998</v>
      </c>
      <c r="M620" s="171">
        <v>104</v>
      </c>
    </row>
    <row r="621" spans="1:13" ht="14.25">
      <c r="A621" s="665" t="s">
        <v>22</v>
      </c>
      <c r="B621" s="169">
        <v>57.699999999999996</v>
      </c>
      <c r="C621" s="170">
        <v>34</v>
      </c>
      <c r="D621" s="170">
        <v>49.20000000000001</v>
      </c>
      <c r="E621" s="170">
        <v>75.400000000000006</v>
      </c>
      <c r="F621" s="170">
        <v>134.69999999999999</v>
      </c>
      <c r="G621" s="170">
        <v>163.30000000000001</v>
      </c>
      <c r="H621" s="170">
        <v>165.20000000000002</v>
      </c>
      <c r="I621" s="170">
        <v>147.1</v>
      </c>
      <c r="J621" s="170">
        <v>162.9</v>
      </c>
      <c r="K621" s="170">
        <v>104.29999999999998</v>
      </c>
      <c r="L621" s="170">
        <v>183.6</v>
      </c>
      <c r="M621" s="171">
        <v>81.999999999999986</v>
      </c>
    </row>
    <row r="622" spans="1:13" ht="14.25">
      <c r="A622" s="665" t="s">
        <v>22</v>
      </c>
      <c r="B622" s="169">
        <v>77</v>
      </c>
      <c r="C622" s="170">
        <v>43.4</v>
      </c>
      <c r="D622" s="170">
        <v>36.400000000000006</v>
      </c>
      <c r="E622" s="170">
        <v>127.40000000000002</v>
      </c>
      <c r="F622" s="170">
        <v>144.20000000000002</v>
      </c>
      <c r="G622" s="170">
        <v>138.60000000000002</v>
      </c>
      <c r="H622" s="170">
        <v>108.70000000000002</v>
      </c>
      <c r="I622" s="170">
        <v>151.10000000000002</v>
      </c>
      <c r="J622" s="170">
        <v>145.79999999999998</v>
      </c>
      <c r="K622" s="170">
        <v>139.30000000000001</v>
      </c>
      <c r="L622" s="170">
        <v>102.00000000000001</v>
      </c>
      <c r="M622" s="171">
        <v>62.500000000000007</v>
      </c>
    </row>
    <row r="623" spans="1:13" ht="14.25">
      <c r="A623" s="478" t="s">
        <v>22</v>
      </c>
      <c r="B623" s="169">
        <v>120.29999999999998</v>
      </c>
      <c r="C623" s="170">
        <v>93.100000000000009</v>
      </c>
      <c r="D623" s="170">
        <v>76.499999999999986</v>
      </c>
      <c r="E623" s="170">
        <v>122.70000000000002</v>
      </c>
      <c r="F623" s="170">
        <v>179.1</v>
      </c>
      <c r="G623" s="170">
        <v>178.89999999999998</v>
      </c>
      <c r="H623" s="170">
        <v>224.6</v>
      </c>
      <c r="I623" s="170">
        <v>129</v>
      </c>
      <c r="J623" s="170">
        <v>151.4</v>
      </c>
      <c r="K623" s="170">
        <v>149.9</v>
      </c>
      <c r="L623" s="170">
        <v>130.50000000000003</v>
      </c>
      <c r="M623" s="171">
        <v>103.5</v>
      </c>
    </row>
    <row r="624" spans="1:13" ht="14.25">
      <c r="A624" s="478" t="s">
        <v>22</v>
      </c>
      <c r="B624" s="169">
        <v>37.200000000000003</v>
      </c>
      <c r="C624" s="170">
        <v>65.600000000000009</v>
      </c>
      <c r="D624" s="170">
        <v>46.400000000000006</v>
      </c>
      <c r="E624" s="170">
        <v>73.8</v>
      </c>
      <c r="F624" s="170">
        <v>141.4</v>
      </c>
      <c r="G624" s="170">
        <v>186.50000000000003</v>
      </c>
      <c r="H624" s="170">
        <v>120.8</v>
      </c>
      <c r="I624" s="170">
        <v>159.59999999999997</v>
      </c>
      <c r="J624" s="170">
        <v>123.89999999999999</v>
      </c>
      <c r="K624" s="170">
        <v>146.79999999999998</v>
      </c>
      <c r="L624" s="170">
        <v>136.19999999999999</v>
      </c>
      <c r="M624" s="171">
        <v>172.4</v>
      </c>
    </row>
    <row r="625" spans="1:13" ht="14.25">
      <c r="A625" s="478" t="s">
        <v>22</v>
      </c>
      <c r="B625" s="169">
        <v>41.3</v>
      </c>
      <c r="C625" s="170">
        <v>21.9</v>
      </c>
      <c r="D625" s="170">
        <v>35.700000000000003</v>
      </c>
      <c r="E625" s="170">
        <v>87.6</v>
      </c>
      <c r="F625" s="170">
        <v>193.20000000000005</v>
      </c>
      <c r="G625" s="170">
        <v>124.99999999999999</v>
      </c>
      <c r="H625" s="170">
        <v>190.29999999999998</v>
      </c>
      <c r="I625" s="170">
        <v>136.89999999999998</v>
      </c>
      <c r="J625" s="170">
        <v>164.69999999999996</v>
      </c>
      <c r="K625" s="170">
        <v>104.79999999999998</v>
      </c>
      <c r="L625" s="170">
        <v>130.9</v>
      </c>
      <c r="M625" s="171">
        <v>69.599999999999994</v>
      </c>
    </row>
    <row r="626" spans="1:13" ht="14.25">
      <c r="A626" s="478" t="s">
        <v>22</v>
      </c>
      <c r="B626" s="169">
        <v>72.199999999999989</v>
      </c>
      <c r="C626" s="170">
        <v>31.6</v>
      </c>
      <c r="D626" s="170">
        <v>25.900000000000002</v>
      </c>
      <c r="E626" s="170">
        <v>102</v>
      </c>
      <c r="F626" s="170">
        <v>158.60000000000002</v>
      </c>
      <c r="G626" s="170">
        <v>170.1</v>
      </c>
      <c r="H626" s="170">
        <v>145</v>
      </c>
      <c r="I626" s="170">
        <v>96.899999999999991</v>
      </c>
      <c r="J626" s="170">
        <v>169.89999999999995</v>
      </c>
      <c r="K626" s="170">
        <v>124.7</v>
      </c>
      <c r="L626" s="170">
        <v>151.69999999999999</v>
      </c>
      <c r="M626" s="171">
        <v>111</v>
      </c>
    </row>
    <row r="627" spans="1:13" ht="14.25">
      <c r="A627" s="478" t="s">
        <v>22</v>
      </c>
      <c r="B627" s="169">
        <v>68.599999999999994</v>
      </c>
      <c r="C627" s="170">
        <v>74.600000000000023</v>
      </c>
      <c r="D627" s="170">
        <v>24.599999999999998</v>
      </c>
      <c r="E627" s="170">
        <v>88.199999999999989</v>
      </c>
      <c r="F627" s="170">
        <v>146.4</v>
      </c>
      <c r="G627" s="170">
        <v>217.79999999999995</v>
      </c>
      <c r="H627" s="170">
        <v>208.6</v>
      </c>
      <c r="I627" s="170">
        <v>157</v>
      </c>
      <c r="J627" s="170">
        <v>129.19999999999999</v>
      </c>
      <c r="K627" s="170">
        <v>107.30000000000003</v>
      </c>
      <c r="L627" s="170">
        <v>181.3</v>
      </c>
      <c r="M627" s="171">
        <v>57.9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888"/>
  <sheetViews>
    <sheetView topLeftCell="A829" workbookViewId="0">
      <selection activeCell="P31" sqref="P31"/>
    </sheetView>
  </sheetViews>
  <sheetFormatPr defaultRowHeight="12.75"/>
  <cols>
    <col min="1" max="13" width="6.42578125" style="457" customWidth="1"/>
  </cols>
  <sheetData>
    <row r="1" spans="1:13" ht="16.5">
      <c r="A1" s="686" t="s">
        <v>97</v>
      </c>
      <c r="B1" s="687"/>
      <c r="C1" s="687"/>
      <c r="D1" s="687"/>
      <c r="E1" s="687"/>
      <c r="F1" s="687"/>
      <c r="G1" s="687"/>
      <c r="H1" s="687"/>
      <c r="I1" s="687"/>
      <c r="J1" s="687"/>
      <c r="K1" s="688" t="s">
        <v>108</v>
      </c>
      <c r="L1" s="615"/>
      <c r="M1" s="616"/>
    </row>
    <row r="2" spans="1:13" ht="16.5">
      <c r="A2" s="686" t="s">
        <v>109</v>
      </c>
      <c r="B2" s="689"/>
      <c r="C2" s="689"/>
      <c r="D2" s="690"/>
      <c r="E2" s="690" t="s">
        <v>110</v>
      </c>
      <c r="F2" s="690"/>
      <c r="G2" s="690"/>
      <c r="H2" s="690"/>
      <c r="I2" s="690"/>
      <c r="J2" s="690"/>
      <c r="K2" s="688" t="s">
        <v>111</v>
      </c>
      <c r="L2" s="620"/>
      <c r="M2" s="621"/>
    </row>
    <row r="3" spans="1:13" ht="15.75">
      <c r="A3" s="691"/>
      <c r="B3" s="623"/>
      <c r="C3" s="624"/>
      <c r="D3" s="625"/>
      <c r="E3" s="692"/>
      <c r="F3" s="693" t="s">
        <v>20</v>
      </c>
      <c r="G3" s="694">
        <v>1993</v>
      </c>
      <c r="H3" s="692"/>
      <c r="I3" s="625"/>
      <c r="J3" s="625"/>
      <c r="K3" s="695" t="s">
        <v>112</v>
      </c>
      <c r="L3" s="620"/>
      <c r="M3" s="621"/>
    </row>
    <row r="4" spans="1:13" ht="14.25">
      <c r="A4" s="696" t="s">
        <v>16</v>
      </c>
      <c r="B4" s="697" t="s">
        <v>2</v>
      </c>
      <c r="C4" s="697" t="s">
        <v>3</v>
      </c>
      <c r="D4" s="697" t="s">
        <v>4</v>
      </c>
      <c r="E4" s="697" t="s">
        <v>5</v>
      </c>
      <c r="F4" s="697" t="s">
        <v>6</v>
      </c>
      <c r="G4" s="697" t="s">
        <v>7</v>
      </c>
      <c r="H4" s="697" t="s">
        <v>8</v>
      </c>
      <c r="I4" s="697" t="s">
        <v>9</v>
      </c>
      <c r="J4" s="697" t="s">
        <v>10</v>
      </c>
      <c r="K4" s="697" t="s">
        <v>11</v>
      </c>
      <c r="L4" s="697" t="s">
        <v>12</v>
      </c>
      <c r="M4" s="698" t="s">
        <v>13</v>
      </c>
    </row>
    <row r="5" spans="1:13" ht="14.25">
      <c r="A5" s="699">
        <v>1</v>
      </c>
      <c r="B5" s="700">
        <v>2.1</v>
      </c>
      <c r="C5" s="700">
        <v>3.7</v>
      </c>
      <c r="D5" s="700">
        <v>3.5</v>
      </c>
      <c r="E5" s="700">
        <v>0.8</v>
      </c>
      <c r="F5" s="700">
        <v>2.1</v>
      </c>
      <c r="G5" s="700">
        <v>5.0999999999999996</v>
      </c>
      <c r="H5" s="700">
        <v>3.3</v>
      </c>
      <c r="I5" s="700">
        <v>2.2999999999999998</v>
      </c>
      <c r="J5" s="700">
        <v>2.6</v>
      </c>
      <c r="K5" s="700">
        <v>4.2</v>
      </c>
      <c r="L5" s="700">
        <v>3.9</v>
      </c>
      <c r="M5" s="701">
        <v>2.2999999999999998</v>
      </c>
    </row>
    <row r="6" spans="1:13" ht="14.25">
      <c r="A6" s="702">
        <v>2</v>
      </c>
      <c r="B6" s="700">
        <v>1.8</v>
      </c>
      <c r="C6" s="700">
        <v>3.2</v>
      </c>
      <c r="D6" s="700">
        <v>1.7</v>
      </c>
      <c r="E6" s="700">
        <v>0.8</v>
      </c>
      <c r="F6" s="700">
        <v>2.6</v>
      </c>
      <c r="G6" s="700">
        <v>4.2</v>
      </c>
      <c r="H6" s="700">
        <v>4.4000000000000004</v>
      </c>
      <c r="I6" s="700">
        <v>1.6</v>
      </c>
      <c r="J6" s="700">
        <v>1.6</v>
      </c>
      <c r="K6" s="700">
        <v>5.7</v>
      </c>
      <c r="L6" s="700">
        <v>3.7</v>
      </c>
      <c r="M6" s="701">
        <v>2.2000000000000002</v>
      </c>
    </row>
    <row r="7" spans="1:13" ht="14.25">
      <c r="A7" s="702">
        <v>3</v>
      </c>
      <c r="B7" s="700">
        <v>2.2999999999999998</v>
      </c>
      <c r="C7" s="700">
        <v>3.5</v>
      </c>
      <c r="D7" s="700">
        <v>1.8</v>
      </c>
      <c r="E7" s="700">
        <v>1.4</v>
      </c>
      <c r="F7" s="700">
        <v>2.2999999999999998</v>
      </c>
      <c r="G7" s="700">
        <v>3</v>
      </c>
      <c r="H7" s="700">
        <v>4.5999999999999996</v>
      </c>
      <c r="I7" s="700">
        <v>2.7</v>
      </c>
      <c r="J7" s="700">
        <v>3.3</v>
      </c>
      <c r="K7" s="700">
        <v>4.2</v>
      </c>
      <c r="L7" s="700">
        <v>4.4000000000000004</v>
      </c>
      <c r="M7" s="701">
        <v>1.6</v>
      </c>
    </row>
    <row r="8" spans="1:13" ht="14.25">
      <c r="A8" s="702">
        <v>4</v>
      </c>
      <c r="B8" s="700">
        <v>2.4</v>
      </c>
      <c r="C8" s="700">
        <v>3</v>
      </c>
      <c r="D8" s="700">
        <v>2.1</v>
      </c>
      <c r="E8" s="700">
        <v>2.2999999999999998</v>
      </c>
      <c r="F8" s="700">
        <v>1.2</v>
      </c>
      <c r="G8" s="700">
        <v>5.5</v>
      </c>
      <c r="H8" s="700">
        <v>4.0999999999999996</v>
      </c>
      <c r="I8" s="700">
        <v>3.4</v>
      </c>
      <c r="J8" s="700">
        <v>2.5</v>
      </c>
      <c r="K8" s="700">
        <v>3.6</v>
      </c>
      <c r="L8" s="700">
        <v>4.7</v>
      </c>
      <c r="M8" s="701">
        <v>3.4</v>
      </c>
    </row>
    <row r="9" spans="1:13" ht="14.25">
      <c r="A9" s="702">
        <v>5</v>
      </c>
      <c r="B9" s="700">
        <v>1.7</v>
      </c>
      <c r="C9" s="700">
        <v>3.5</v>
      </c>
      <c r="D9" s="700">
        <v>1</v>
      </c>
      <c r="E9" s="700">
        <v>1.5</v>
      </c>
      <c r="F9" s="700">
        <v>2.2000000000000002</v>
      </c>
      <c r="G9" s="700">
        <v>5.8</v>
      </c>
      <c r="H9" s="700">
        <v>4.4000000000000004</v>
      </c>
      <c r="I9" s="700">
        <v>3.1</v>
      </c>
      <c r="J9" s="700">
        <v>1.8</v>
      </c>
      <c r="K9" s="700">
        <v>4.5</v>
      </c>
      <c r="L9" s="700">
        <v>4.7</v>
      </c>
      <c r="M9" s="701">
        <v>4.5</v>
      </c>
    </row>
    <row r="10" spans="1:13" ht="14.25">
      <c r="A10" s="702">
        <v>6</v>
      </c>
      <c r="B10" s="700">
        <v>1.8</v>
      </c>
      <c r="C10" s="700">
        <v>3.2</v>
      </c>
      <c r="D10" s="700">
        <v>0.1</v>
      </c>
      <c r="E10" s="700">
        <v>0.6</v>
      </c>
      <c r="F10" s="700">
        <v>2.6</v>
      </c>
      <c r="G10" s="700">
        <v>3.8</v>
      </c>
      <c r="H10" s="700">
        <v>3.4</v>
      </c>
      <c r="I10" s="700">
        <v>3.5</v>
      </c>
      <c r="J10" s="700">
        <v>2.1</v>
      </c>
      <c r="K10" s="700">
        <v>5.3</v>
      </c>
      <c r="L10" s="700">
        <v>2.8</v>
      </c>
      <c r="M10" s="701">
        <v>4.0999999999999996</v>
      </c>
    </row>
    <row r="11" spans="1:13" ht="14.25">
      <c r="A11" s="702">
        <v>7</v>
      </c>
      <c r="B11" s="700">
        <v>1.3</v>
      </c>
      <c r="C11" s="700">
        <v>2</v>
      </c>
      <c r="D11" s="700">
        <v>0.7</v>
      </c>
      <c r="E11" s="700">
        <v>3.2</v>
      </c>
      <c r="F11" s="700">
        <v>2</v>
      </c>
      <c r="G11" s="700">
        <v>3.1</v>
      </c>
      <c r="H11" s="700">
        <v>3.3</v>
      </c>
      <c r="I11" s="700">
        <v>3.6</v>
      </c>
      <c r="J11" s="700">
        <v>2.2999999999999998</v>
      </c>
      <c r="K11" s="700">
        <v>4.2</v>
      </c>
      <c r="L11" s="700">
        <v>2.9</v>
      </c>
      <c r="M11" s="701">
        <v>3.6</v>
      </c>
    </row>
    <row r="12" spans="1:13" ht="14.25">
      <c r="A12" s="702">
        <v>8</v>
      </c>
      <c r="B12" s="700">
        <v>1.5</v>
      </c>
      <c r="C12" s="700">
        <v>2</v>
      </c>
      <c r="D12" s="700">
        <v>1.8</v>
      </c>
      <c r="E12" s="700">
        <v>1.8</v>
      </c>
      <c r="F12" s="700">
        <v>2.1</v>
      </c>
      <c r="G12" s="700">
        <v>4.5999999999999996</v>
      </c>
      <c r="H12" s="700">
        <v>2.4</v>
      </c>
      <c r="I12" s="700">
        <v>3</v>
      </c>
      <c r="J12" s="700">
        <v>2.6</v>
      </c>
      <c r="K12" s="700">
        <v>3.2</v>
      </c>
      <c r="L12" s="700">
        <v>2.2000000000000002</v>
      </c>
      <c r="M12" s="701">
        <v>3.6</v>
      </c>
    </row>
    <row r="13" spans="1:13" ht="14.25">
      <c r="A13" s="702">
        <v>9</v>
      </c>
      <c r="B13" s="700">
        <v>2.2000000000000002</v>
      </c>
      <c r="C13" s="700">
        <v>3.5</v>
      </c>
      <c r="D13" s="700">
        <v>0.8</v>
      </c>
      <c r="E13" s="700">
        <v>2.8</v>
      </c>
      <c r="F13" s="700">
        <v>1.6</v>
      </c>
      <c r="G13" s="700">
        <v>3.9</v>
      </c>
      <c r="H13" s="700">
        <v>1.2</v>
      </c>
      <c r="I13" s="700">
        <v>2.2999999999999998</v>
      </c>
      <c r="J13" s="700">
        <v>2.7</v>
      </c>
      <c r="K13" s="700">
        <v>3.8</v>
      </c>
      <c r="L13" s="700">
        <v>2.2999999999999998</v>
      </c>
      <c r="M13" s="701">
        <v>3</v>
      </c>
    </row>
    <row r="14" spans="1:13" ht="14.25">
      <c r="A14" s="702">
        <v>10</v>
      </c>
      <c r="B14" s="700">
        <v>1.7</v>
      </c>
      <c r="C14" s="700">
        <v>2.1</v>
      </c>
      <c r="D14" s="700">
        <v>1.8</v>
      </c>
      <c r="E14" s="700">
        <v>2.5</v>
      </c>
      <c r="F14" s="700">
        <v>2.1</v>
      </c>
      <c r="G14" s="700">
        <v>4.0999999999999996</v>
      </c>
      <c r="H14" s="700">
        <v>2.6</v>
      </c>
      <c r="I14" s="700">
        <v>4</v>
      </c>
      <c r="J14" s="700">
        <v>1.1000000000000001</v>
      </c>
      <c r="K14" s="700">
        <v>3.5</v>
      </c>
      <c r="L14" s="700">
        <v>2.5</v>
      </c>
      <c r="M14" s="701">
        <v>1.2</v>
      </c>
    </row>
    <row r="15" spans="1:13" ht="14.25">
      <c r="A15" s="702">
        <v>11</v>
      </c>
      <c r="B15" s="700">
        <v>1.8</v>
      </c>
      <c r="C15" s="700">
        <v>2.1</v>
      </c>
      <c r="D15" s="700">
        <v>1.8</v>
      </c>
      <c r="E15" s="700">
        <v>1.3</v>
      </c>
      <c r="F15" s="700">
        <v>1.9</v>
      </c>
      <c r="G15" s="700">
        <v>5</v>
      </c>
      <c r="H15" s="700">
        <v>3.9</v>
      </c>
      <c r="I15" s="700">
        <v>4.8</v>
      </c>
      <c r="J15" s="700">
        <v>1.3</v>
      </c>
      <c r="K15" s="700">
        <v>3.7</v>
      </c>
      <c r="L15" s="700">
        <v>2.7</v>
      </c>
      <c r="M15" s="701">
        <v>1.2</v>
      </c>
    </row>
    <row r="16" spans="1:13" ht="14.25">
      <c r="A16" s="702">
        <v>12</v>
      </c>
      <c r="B16" s="700">
        <v>1.5</v>
      </c>
      <c r="C16" s="700">
        <v>2.2999999999999998</v>
      </c>
      <c r="D16" s="700">
        <v>2.2000000000000002</v>
      </c>
      <c r="E16" s="700">
        <v>1.2</v>
      </c>
      <c r="F16" s="700">
        <v>2.5</v>
      </c>
      <c r="G16" s="700">
        <v>5.5</v>
      </c>
      <c r="H16" s="700">
        <v>1.7</v>
      </c>
      <c r="I16" s="700">
        <v>3.4</v>
      </c>
      <c r="J16" s="700">
        <v>2.4</v>
      </c>
      <c r="K16" s="700">
        <v>3.8</v>
      </c>
      <c r="L16" s="700">
        <v>2.9</v>
      </c>
      <c r="M16" s="701">
        <v>1</v>
      </c>
    </row>
    <row r="17" spans="1:13" ht="14.25">
      <c r="A17" s="702">
        <v>13</v>
      </c>
      <c r="B17" s="700">
        <v>2.6</v>
      </c>
      <c r="C17" s="700">
        <v>2.4</v>
      </c>
      <c r="D17" s="700">
        <v>2.5</v>
      </c>
      <c r="E17" s="700">
        <v>0.4</v>
      </c>
      <c r="F17" s="700">
        <v>2.4</v>
      </c>
      <c r="G17" s="700">
        <v>2.8</v>
      </c>
      <c r="H17" s="700">
        <v>1.5</v>
      </c>
      <c r="I17" s="700">
        <v>2.2000000000000002</v>
      </c>
      <c r="J17" s="700">
        <v>3.3</v>
      </c>
      <c r="K17" s="700">
        <v>3.7</v>
      </c>
      <c r="L17" s="700">
        <v>1.7</v>
      </c>
      <c r="M17" s="701">
        <v>1.1000000000000001</v>
      </c>
    </row>
    <row r="18" spans="1:13" ht="14.25">
      <c r="A18" s="702">
        <v>14</v>
      </c>
      <c r="B18" s="700">
        <v>2</v>
      </c>
      <c r="C18" s="700">
        <v>2.8</v>
      </c>
      <c r="D18" s="700">
        <v>2.5</v>
      </c>
      <c r="E18" s="700">
        <v>1.1000000000000001</v>
      </c>
      <c r="F18" s="700">
        <v>2</v>
      </c>
      <c r="G18" s="700">
        <v>4.0999999999999996</v>
      </c>
      <c r="H18" s="700">
        <v>2.9</v>
      </c>
      <c r="I18" s="700">
        <v>2.1</v>
      </c>
      <c r="J18" s="700">
        <v>2.8</v>
      </c>
      <c r="K18" s="700">
        <v>3.7</v>
      </c>
      <c r="L18" s="700">
        <v>3.3</v>
      </c>
      <c r="M18" s="701">
        <v>2.4</v>
      </c>
    </row>
    <row r="19" spans="1:13" ht="14.25">
      <c r="A19" s="702">
        <v>15</v>
      </c>
      <c r="B19" s="700">
        <v>3.3</v>
      </c>
      <c r="C19" s="700">
        <v>1.7</v>
      </c>
      <c r="D19" s="700">
        <v>3</v>
      </c>
      <c r="E19" s="700">
        <v>1.7</v>
      </c>
      <c r="F19" s="700">
        <v>1.1000000000000001</v>
      </c>
      <c r="G19" s="700">
        <v>1.8</v>
      </c>
      <c r="H19" s="700">
        <v>2.4</v>
      </c>
      <c r="I19" s="700">
        <v>2.2000000000000002</v>
      </c>
      <c r="J19" s="700">
        <v>3.3</v>
      </c>
      <c r="K19" s="700">
        <v>5.0999999999999996</v>
      </c>
      <c r="L19" s="700">
        <v>3.2</v>
      </c>
      <c r="M19" s="701">
        <v>2.6</v>
      </c>
    </row>
    <row r="20" spans="1:13" ht="14.25">
      <c r="A20" s="702">
        <v>16</v>
      </c>
      <c r="B20" s="700">
        <v>4.5999999999999996</v>
      </c>
      <c r="C20" s="700">
        <v>1.5</v>
      </c>
      <c r="D20" s="700">
        <v>3.1</v>
      </c>
      <c r="E20" s="700">
        <v>1.6</v>
      </c>
      <c r="F20" s="700">
        <v>1</v>
      </c>
      <c r="G20" s="700">
        <v>4</v>
      </c>
      <c r="H20" s="700">
        <v>3.4</v>
      </c>
      <c r="I20" s="700">
        <v>2.7</v>
      </c>
      <c r="J20" s="700">
        <v>3.5</v>
      </c>
      <c r="K20" s="700">
        <v>3.6</v>
      </c>
      <c r="L20" s="700">
        <v>2.7</v>
      </c>
      <c r="M20" s="701">
        <v>3</v>
      </c>
    </row>
    <row r="21" spans="1:13" ht="14.25">
      <c r="A21" s="702">
        <v>17</v>
      </c>
      <c r="B21" s="700">
        <v>1.9</v>
      </c>
      <c r="C21" s="700">
        <v>1.2</v>
      </c>
      <c r="D21" s="700">
        <v>3.4</v>
      </c>
      <c r="E21" s="700">
        <v>1.3</v>
      </c>
      <c r="F21" s="700">
        <v>1.8</v>
      </c>
      <c r="G21" s="700">
        <v>4.8</v>
      </c>
      <c r="H21" s="700">
        <v>3.9</v>
      </c>
      <c r="I21" s="700">
        <v>1.1000000000000001</v>
      </c>
      <c r="J21" s="700">
        <v>3.4</v>
      </c>
      <c r="K21" s="700">
        <v>2.2999999999999998</v>
      </c>
      <c r="L21" s="700">
        <v>0.9</v>
      </c>
      <c r="M21" s="701">
        <v>6.2</v>
      </c>
    </row>
    <row r="22" spans="1:13" ht="14.25">
      <c r="A22" s="702">
        <v>18</v>
      </c>
      <c r="B22" s="700">
        <v>3.1</v>
      </c>
      <c r="C22" s="700">
        <v>1.1000000000000001</v>
      </c>
      <c r="D22" s="700">
        <v>3.2</v>
      </c>
      <c r="E22" s="700">
        <v>1.5</v>
      </c>
      <c r="F22" s="700">
        <v>2.9</v>
      </c>
      <c r="G22" s="700">
        <v>4.8</v>
      </c>
      <c r="H22" s="700">
        <v>4.5999999999999996</v>
      </c>
      <c r="I22" s="700">
        <v>0.6</v>
      </c>
      <c r="J22" s="700">
        <v>2</v>
      </c>
      <c r="K22" s="700">
        <v>3.8</v>
      </c>
      <c r="L22" s="700">
        <v>1.5</v>
      </c>
      <c r="M22" s="701">
        <v>5.4</v>
      </c>
    </row>
    <row r="23" spans="1:13" ht="14.25">
      <c r="A23" s="702">
        <v>19</v>
      </c>
      <c r="B23" s="700">
        <v>3.4</v>
      </c>
      <c r="C23" s="700">
        <v>1.9</v>
      </c>
      <c r="D23" s="700">
        <v>2.2999999999999998</v>
      </c>
      <c r="E23" s="700">
        <v>1.4</v>
      </c>
      <c r="F23" s="700">
        <v>2.6</v>
      </c>
      <c r="G23" s="700">
        <v>4.8</v>
      </c>
      <c r="H23" s="700">
        <v>5.4</v>
      </c>
      <c r="I23" s="700">
        <v>1.3</v>
      </c>
      <c r="J23" s="700">
        <v>1.1000000000000001</v>
      </c>
      <c r="K23" s="700">
        <v>2.6</v>
      </c>
      <c r="L23" s="700">
        <v>2.4</v>
      </c>
      <c r="M23" s="701">
        <v>3.7</v>
      </c>
    </row>
    <row r="24" spans="1:13" ht="14.25">
      <c r="A24" s="702">
        <v>20</v>
      </c>
      <c r="B24" s="700">
        <v>1.8</v>
      </c>
      <c r="C24" s="700">
        <v>1.7</v>
      </c>
      <c r="D24" s="700">
        <v>1.9</v>
      </c>
      <c r="E24" s="700">
        <v>2.2000000000000002</v>
      </c>
      <c r="F24" s="700">
        <v>1.9</v>
      </c>
      <c r="G24" s="700">
        <v>3</v>
      </c>
      <c r="H24" s="700">
        <v>3.7</v>
      </c>
      <c r="I24" s="700">
        <v>2.6</v>
      </c>
      <c r="J24" s="700">
        <v>1.9</v>
      </c>
      <c r="K24" s="700">
        <v>3.1</v>
      </c>
      <c r="L24" s="700">
        <v>2.7</v>
      </c>
      <c r="M24" s="701">
        <v>3.7</v>
      </c>
    </row>
    <row r="25" spans="1:13" ht="14.25">
      <c r="A25" s="702">
        <v>21</v>
      </c>
      <c r="B25" s="700">
        <v>2.7</v>
      </c>
      <c r="C25" s="700">
        <v>2</v>
      </c>
      <c r="D25" s="700">
        <v>2</v>
      </c>
      <c r="E25" s="700">
        <v>1.6</v>
      </c>
      <c r="F25" s="700">
        <v>2.5</v>
      </c>
      <c r="G25" s="700">
        <v>3.4</v>
      </c>
      <c r="H25" s="700">
        <v>4.7</v>
      </c>
      <c r="I25" s="700">
        <v>3</v>
      </c>
      <c r="J25" s="700">
        <v>2.5</v>
      </c>
      <c r="K25" s="700">
        <v>3.4</v>
      </c>
      <c r="L25" s="700">
        <v>6.3</v>
      </c>
      <c r="M25" s="701">
        <v>5.2</v>
      </c>
    </row>
    <row r="26" spans="1:13" ht="14.25">
      <c r="A26" s="702">
        <v>22</v>
      </c>
      <c r="B26" s="700">
        <v>3</v>
      </c>
      <c r="C26" s="700">
        <v>2</v>
      </c>
      <c r="D26" s="700">
        <v>1</v>
      </c>
      <c r="E26" s="700">
        <v>1.6</v>
      </c>
      <c r="F26" s="700">
        <v>1.9</v>
      </c>
      <c r="G26" s="700">
        <v>3</v>
      </c>
      <c r="H26" s="700">
        <v>4.9000000000000004</v>
      </c>
      <c r="I26" s="700">
        <v>2.6</v>
      </c>
      <c r="J26" s="700">
        <v>2.9</v>
      </c>
      <c r="K26" s="700">
        <v>4.3</v>
      </c>
      <c r="L26" s="700">
        <v>5.2</v>
      </c>
      <c r="M26" s="701">
        <v>5.4</v>
      </c>
    </row>
    <row r="27" spans="1:13" ht="14.25">
      <c r="A27" s="702">
        <v>23</v>
      </c>
      <c r="B27" s="700">
        <v>2.1</v>
      </c>
      <c r="C27" s="700">
        <v>1.5</v>
      </c>
      <c r="D27" s="700">
        <v>1.2</v>
      </c>
      <c r="E27" s="700">
        <v>2.2000000000000002</v>
      </c>
      <c r="F27" s="700">
        <v>1.1000000000000001</v>
      </c>
      <c r="G27" s="700">
        <v>1.9</v>
      </c>
      <c r="H27" s="700">
        <v>2.6</v>
      </c>
      <c r="I27" s="700">
        <v>1.8</v>
      </c>
      <c r="J27" s="700">
        <v>4.4000000000000004</v>
      </c>
      <c r="K27" s="700">
        <v>4.3</v>
      </c>
      <c r="L27" s="700">
        <v>4.2</v>
      </c>
      <c r="M27" s="701">
        <v>3.5</v>
      </c>
    </row>
    <row r="28" spans="1:13" ht="14.25">
      <c r="A28" s="702">
        <v>24</v>
      </c>
      <c r="B28" s="700">
        <v>3.2</v>
      </c>
      <c r="C28" s="700">
        <v>0.7</v>
      </c>
      <c r="D28" s="700">
        <v>1.1000000000000001</v>
      </c>
      <c r="E28" s="700">
        <v>2.2999999999999998</v>
      </c>
      <c r="F28" s="700">
        <v>2.5</v>
      </c>
      <c r="G28" s="700">
        <v>1.5</v>
      </c>
      <c r="H28" s="700">
        <v>3.2</v>
      </c>
      <c r="I28" s="700">
        <v>1.7</v>
      </c>
      <c r="J28" s="700">
        <v>5</v>
      </c>
      <c r="K28" s="700">
        <v>4.2</v>
      </c>
      <c r="L28" s="700">
        <v>6.4</v>
      </c>
      <c r="M28" s="701">
        <v>2.7</v>
      </c>
    </row>
    <row r="29" spans="1:13" ht="14.25">
      <c r="A29" s="702">
        <v>25</v>
      </c>
      <c r="B29" s="700">
        <v>2.9</v>
      </c>
      <c r="C29" s="700">
        <v>0.6</v>
      </c>
      <c r="D29" s="700">
        <v>0.8</v>
      </c>
      <c r="E29" s="700">
        <v>2.1</v>
      </c>
      <c r="F29" s="700">
        <v>1.9</v>
      </c>
      <c r="G29" s="700">
        <v>2.8</v>
      </c>
      <c r="H29" s="700">
        <v>3.6</v>
      </c>
      <c r="I29" s="700">
        <v>2.7</v>
      </c>
      <c r="J29" s="700">
        <v>4.8</v>
      </c>
      <c r="K29" s="700">
        <v>2.8</v>
      </c>
      <c r="L29" s="700">
        <v>3.9</v>
      </c>
      <c r="M29" s="701">
        <v>3.2</v>
      </c>
    </row>
    <row r="30" spans="1:13" ht="14.25">
      <c r="A30" s="702">
        <v>26</v>
      </c>
      <c r="B30" s="700">
        <v>5</v>
      </c>
      <c r="C30" s="700">
        <v>0.3</v>
      </c>
      <c r="D30" s="700">
        <v>0.9</v>
      </c>
      <c r="E30" s="700">
        <v>1.9</v>
      </c>
      <c r="F30" s="700">
        <v>2.5</v>
      </c>
      <c r="G30" s="700">
        <v>3.4</v>
      </c>
      <c r="H30" s="700">
        <v>4.2</v>
      </c>
      <c r="I30" s="700">
        <v>2.4</v>
      </c>
      <c r="J30" s="700">
        <v>4.2</v>
      </c>
      <c r="K30" s="700">
        <v>2.2999999999999998</v>
      </c>
      <c r="L30" s="700">
        <v>2.4</v>
      </c>
      <c r="M30" s="701">
        <v>3.2</v>
      </c>
    </row>
    <row r="31" spans="1:13" ht="14.25">
      <c r="A31" s="702">
        <v>27</v>
      </c>
      <c r="B31" s="700">
        <v>4.8</v>
      </c>
      <c r="C31" s="700">
        <v>0.3</v>
      </c>
      <c r="D31" s="700">
        <v>1.7</v>
      </c>
      <c r="E31" s="700">
        <v>2.1</v>
      </c>
      <c r="F31" s="700">
        <v>3.5</v>
      </c>
      <c r="G31" s="700">
        <v>4</v>
      </c>
      <c r="H31" s="700">
        <v>4</v>
      </c>
      <c r="I31" s="700">
        <v>3.8</v>
      </c>
      <c r="J31" s="700">
        <v>3.8</v>
      </c>
      <c r="K31" s="700">
        <v>2.8</v>
      </c>
      <c r="L31" s="700">
        <v>3</v>
      </c>
      <c r="M31" s="701">
        <v>3.3</v>
      </c>
    </row>
    <row r="32" spans="1:13" ht="14.25">
      <c r="A32" s="702">
        <v>28</v>
      </c>
      <c r="B32" s="700">
        <v>5.4</v>
      </c>
      <c r="C32" s="700">
        <v>1.8</v>
      </c>
      <c r="D32" s="700">
        <v>2.9</v>
      </c>
      <c r="E32" s="700">
        <v>1.8</v>
      </c>
      <c r="F32" s="700">
        <v>1.8</v>
      </c>
      <c r="G32" s="700">
        <v>2.9</v>
      </c>
      <c r="H32" s="700">
        <v>2</v>
      </c>
      <c r="I32" s="700">
        <v>3.1</v>
      </c>
      <c r="J32" s="700">
        <v>3.6</v>
      </c>
      <c r="K32" s="700">
        <v>2.2000000000000002</v>
      </c>
      <c r="L32" s="700">
        <v>3.1</v>
      </c>
      <c r="M32" s="701">
        <v>3.2</v>
      </c>
    </row>
    <row r="33" spans="1:13" ht="14.25">
      <c r="A33" s="702">
        <v>29</v>
      </c>
      <c r="B33" s="700">
        <v>3.3</v>
      </c>
      <c r="C33" s="700"/>
      <c r="D33" s="700">
        <v>2.2000000000000002</v>
      </c>
      <c r="E33" s="700">
        <v>2.2000000000000002</v>
      </c>
      <c r="F33" s="700">
        <v>2.1</v>
      </c>
      <c r="G33" s="700">
        <v>1.5</v>
      </c>
      <c r="H33" s="700">
        <v>3.3</v>
      </c>
      <c r="I33" s="700">
        <v>3.5</v>
      </c>
      <c r="J33" s="700">
        <v>2.9</v>
      </c>
      <c r="K33" s="700">
        <v>1.5</v>
      </c>
      <c r="L33" s="700">
        <v>1.5</v>
      </c>
      <c r="M33" s="701">
        <v>2.6</v>
      </c>
    </row>
    <row r="34" spans="1:13" ht="14.25">
      <c r="A34" s="702">
        <v>30</v>
      </c>
      <c r="B34" s="700">
        <v>3.6</v>
      </c>
      <c r="C34" s="700"/>
      <c r="D34" s="700">
        <v>0.7</v>
      </c>
      <c r="E34" s="700">
        <v>2.9</v>
      </c>
      <c r="F34" s="700">
        <v>2.5</v>
      </c>
      <c r="G34" s="700">
        <v>1.3</v>
      </c>
      <c r="H34" s="700">
        <v>3.5</v>
      </c>
      <c r="I34" s="700">
        <v>2.2999999999999998</v>
      </c>
      <c r="J34" s="700">
        <v>1.7</v>
      </c>
      <c r="K34" s="700">
        <v>4.0999999999999996</v>
      </c>
      <c r="L34" s="700">
        <v>2</v>
      </c>
      <c r="M34" s="701">
        <v>1.5</v>
      </c>
    </row>
    <row r="35" spans="1:13" ht="14.25">
      <c r="A35" s="703">
        <v>31</v>
      </c>
      <c r="B35" s="700">
        <v>3.7</v>
      </c>
      <c r="C35" s="700"/>
      <c r="D35" s="700">
        <v>0.8</v>
      </c>
      <c r="E35" s="700"/>
      <c r="F35" s="700">
        <v>3.8</v>
      </c>
      <c r="G35" s="700"/>
      <c r="H35" s="700">
        <v>3.9</v>
      </c>
      <c r="I35" s="700">
        <v>1.1000000000000001</v>
      </c>
      <c r="J35" s="700"/>
      <c r="K35" s="700">
        <v>4.2</v>
      </c>
      <c r="L35" s="700"/>
      <c r="M35" s="701">
        <v>2.2999999999999998</v>
      </c>
    </row>
    <row r="36" spans="1:13" ht="14.25">
      <c r="A36" s="704" t="s">
        <v>22</v>
      </c>
      <c r="B36" s="169">
        <f t="shared" ref="B36:M36" si="0">SUM(B5:B35)</f>
        <v>84.5</v>
      </c>
      <c r="C36" s="170">
        <f t="shared" si="0"/>
        <v>57.6</v>
      </c>
      <c r="D36" s="170">
        <f t="shared" si="0"/>
        <v>56.500000000000007</v>
      </c>
      <c r="E36" s="170">
        <f t="shared" si="0"/>
        <v>52.1</v>
      </c>
      <c r="F36" s="170">
        <f t="shared" si="0"/>
        <v>67</v>
      </c>
      <c r="G36" s="170">
        <f t="shared" si="0"/>
        <v>109.4</v>
      </c>
      <c r="H36" s="170">
        <f t="shared" si="0"/>
        <v>107</v>
      </c>
      <c r="I36" s="170">
        <f t="shared" si="0"/>
        <v>80.5</v>
      </c>
      <c r="J36" s="170">
        <f t="shared" si="0"/>
        <v>83.399999999999991</v>
      </c>
      <c r="K36" s="170">
        <f t="shared" si="0"/>
        <v>113.69999999999999</v>
      </c>
      <c r="L36" s="170">
        <f t="shared" si="0"/>
        <v>96.100000000000023</v>
      </c>
      <c r="M36" s="171">
        <f t="shared" si="0"/>
        <v>95.90000000000002</v>
      </c>
    </row>
    <row r="37" spans="1:13" ht="14.25">
      <c r="A37" s="705" t="s">
        <v>23</v>
      </c>
      <c r="B37" s="637">
        <f t="shared" ref="B37:M37" si="1">AVERAGE(B5:B35)</f>
        <v>2.725806451612903</v>
      </c>
      <c r="C37" s="638">
        <f t="shared" si="1"/>
        <v>2.0571428571428574</v>
      </c>
      <c r="D37" s="638">
        <f t="shared" si="1"/>
        <v>1.8225806451612905</v>
      </c>
      <c r="E37" s="638">
        <f t="shared" si="1"/>
        <v>1.7366666666666668</v>
      </c>
      <c r="F37" s="638">
        <f t="shared" si="1"/>
        <v>2.161290322580645</v>
      </c>
      <c r="G37" s="638">
        <f t="shared" si="1"/>
        <v>3.6466666666666669</v>
      </c>
      <c r="H37" s="638">
        <f t="shared" si="1"/>
        <v>3.4516129032258065</v>
      </c>
      <c r="I37" s="638">
        <f t="shared" si="1"/>
        <v>2.596774193548387</v>
      </c>
      <c r="J37" s="638">
        <f t="shared" si="1"/>
        <v>2.78</v>
      </c>
      <c r="K37" s="638">
        <f t="shared" si="1"/>
        <v>3.6677419354838707</v>
      </c>
      <c r="L37" s="638">
        <f t="shared" si="1"/>
        <v>3.203333333333334</v>
      </c>
      <c r="M37" s="639">
        <f t="shared" si="1"/>
        <v>3.0935483870967748</v>
      </c>
    </row>
    <row r="38" spans="1:13" ht="14.25">
      <c r="A38" s="704" t="s">
        <v>24</v>
      </c>
      <c r="B38" s="172">
        <f t="shared" ref="B38:M38" si="2">MAX(B5:B35)</f>
        <v>5.4</v>
      </c>
      <c r="C38" s="173">
        <f t="shared" si="2"/>
        <v>3.7</v>
      </c>
      <c r="D38" s="173">
        <f t="shared" si="2"/>
        <v>3.5</v>
      </c>
      <c r="E38" s="173">
        <f t="shared" si="2"/>
        <v>3.2</v>
      </c>
      <c r="F38" s="173">
        <f t="shared" si="2"/>
        <v>3.8</v>
      </c>
      <c r="G38" s="173">
        <f t="shared" si="2"/>
        <v>5.8</v>
      </c>
      <c r="H38" s="173">
        <f t="shared" si="2"/>
        <v>5.4</v>
      </c>
      <c r="I38" s="173">
        <f t="shared" si="2"/>
        <v>4.8</v>
      </c>
      <c r="J38" s="173">
        <f t="shared" si="2"/>
        <v>5</v>
      </c>
      <c r="K38" s="173">
        <f t="shared" si="2"/>
        <v>5.7</v>
      </c>
      <c r="L38" s="173">
        <f t="shared" si="2"/>
        <v>6.4</v>
      </c>
      <c r="M38" s="174">
        <f t="shared" si="2"/>
        <v>6.2</v>
      </c>
    </row>
    <row r="39" spans="1:13" ht="14.25">
      <c r="A39" s="706" t="s">
        <v>16</v>
      </c>
      <c r="B39" s="640">
        <f t="shared" ref="B39:M39" si="3">MATCH(B38,(B5:B35),0)</f>
        <v>28</v>
      </c>
      <c r="C39" s="641">
        <f t="shared" si="3"/>
        <v>1</v>
      </c>
      <c r="D39" s="641">
        <f t="shared" si="3"/>
        <v>1</v>
      </c>
      <c r="E39" s="641">
        <f t="shared" si="3"/>
        <v>7</v>
      </c>
      <c r="F39" s="641">
        <f t="shared" si="3"/>
        <v>31</v>
      </c>
      <c r="G39" s="641">
        <f t="shared" si="3"/>
        <v>5</v>
      </c>
      <c r="H39" s="641">
        <f t="shared" si="3"/>
        <v>19</v>
      </c>
      <c r="I39" s="641">
        <f t="shared" si="3"/>
        <v>11</v>
      </c>
      <c r="J39" s="641">
        <f t="shared" si="3"/>
        <v>24</v>
      </c>
      <c r="K39" s="641">
        <f t="shared" si="3"/>
        <v>2</v>
      </c>
      <c r="L39" s="641">
        <f t="shared" si="3"/>
        <v>24</v>
      </c>
      <c r="M39" s="642">
        <f t="shared" si="3"/>
        <v>17</v>
      </c>
    </row>
    <row r="40" spans="1:13" ht="14.25">
      <c r="A40" s="707" t="s">
        <v>36</v>
      </c>
      <c r="B40" s="175">
        <f t="shared" ref="B40:M40" si="4">MIN(B5:B35)</f>
        <v>1.3</v>
      </c>
      <c r="C40" s="176">
        <f t="shared" si="4"/>
        <v>0.3</v>
      </c>
      <c r="D40" s="176">
        <f t="shared" si="4"/>
        <v>0.1</v>
      </c>
      <c r="E40" s="176">
        <f t="shared" si="4"/>
        <v>0.4</v>
      </c>
      <c r="F40" s="176">
        <f t="shared" si="4"/>
        <v>1</v>
      </c>
      <c r="G40" s="176">
        <f t="shared" si="4"/>
        <v>1.3</v>
      </c>
      <c r="H40" s="176">
        <f t="shared" si="4"/>
        <v>1.2</v>
      </c>
      <c r="I40" s="176">
        <f t="shared" si="4"/>
        <v>0.6</v>
      </c>
      <c r="J40" s="176">
        <f t="shared" si="4"/>
        <v>1.1000000000000001</v>
      </c>
      <c r="K40" s="176">
        <f t="shared" si="4"/>
        <v>1.5</v>
      </c>
      <c r="L40" s="176">
        <f t="shared" si="4"/>
        <v>0.9</v>
      </c>
      <c r="M40" s="177">
        <f t="shared" si="4"/>
        <v>1</v>
      </c>
    </row>
    <row r="41" spans="1:13" ht="14.25">
      <c r="A41" s="708" t="s">
        <v>16</v>
      </c>
      <c r="B41" s="178">
        <f t="shared" ref="B41:M41" si="5">MATCH(B40,(B5:B35),0)</f>
        <v>7</v>
      </c>
      <c r="C41" s="179">
        <f t="shared" si="5"/>
        <v>26</v>
      </c>
      <c r="D41" s="179">
        <f t="shared" si="5"/>
        <v>6</v>
      </c>
      <c r="E41" s="179">
        <f t="shared" si="5"/>
        <v>13</v>
      </c>
      <c r="F41" s="179">
        <f t="shared" si="5"/>
        <v>16</v>
      </c>
      <c r="G41" s="179">
        <f t="shared" si="5"/>
        <v>30</v>
      </c>
      <c r="H41" s="179">
        <f t="shared" si="5"/>
        <v>9</v>
      </c>
      <c r="I41" s="179">
        <f t="shared" si="5"/>
        <v>18</v>
      </c>
      <c r="J41" s="179">
        <f t="shared" si="5"/>
        <v>10</v>
      </c>
      <c r="K41" s="179">
        <f t="shared" si="5"/>
        <v>29</v>
      </c>
      <c r="L41" s="179">
        <f t="shared" si="5"/>
        <v>17</v>
      </c>
      <c r="M41" s="180">
        <f t="shared" si="5"/>
        <v>12</v>
      </c>
    </row>
    <row r="42" spans="1:13" ht="14.25">
      <c r="A42" s="709" t="s">
        <v>43</v>
      </c>
      <c r="B42" s="643"/>
      <c r="C42" s="644" t="s">
        <v>113</v>
      </c>
      <c r="D42" s="645"/>
      <c r="E42" s="645"/>
      <c r="F42" s="645"/>
      <c r="G42" s="646">
        <f>MAX(B5:M35)</f>
        <v>6.4</v>
      </c>
      <c r="H42" s="647" t="s">
        <v>85</v>
      </c>
      <c r="I42" s="645"/>
      <c r="J42" s="648" t="s">
        <v>16</v>
      </c>
      <c r="K42" s="649">
        <f>HLOOKUP(G42,B38:M39,2,FALSE)</f>
        <v>24</v>
      </c>
      <c r="L42" s="650" t="s">
        <v>15</v>
      </c>
      <c r="M42" s="651" t="str">
        <f>MID("I   II  III IV  V   VI  VII VIII IX  X   XI  XII ",(MATCH(G42,B38:M38,0)-1)*4+1,4)</f>
        <v xml:space="preserve"> XI </v>
      </c>
    </row>
    <row r="43" spans="1:13" ht="14.25">
      <c r="A43" s="710" t="s">
        <v>46</v>
      </c>
      <c r="B43" s="711"/>
      <c r="C43" s="712" t="s">
        <v>114</v>
      </c>
      <c r="D43" s="713"/>
      <c r="E43" s="713"/>
      <c r="F43" s="713"/>
      <c r="G43" s="714">
        <f>MIN(B5:M35)</f>
        <v>0.1</v>
      </c>
      <c r="H43" s="715" t="s">
        <v>85</v>
      </c>
      <c r="I43" s="713"/>
      <c r="J43" s="716" t="s">
        <v>16</v>
      </c>
      <c r="K43" s="717">
        <f>HLOOKUP(G43,B40:M41,2,FALSE)</f>
        <v>6</v>
      </c>
      <c r="L43" s="718" t="s">
        <v>15</v>
      </c>
      <c r="M43" s="719" t="str">
        <f>MID("I   II  III IV  V   VI  VII VIII IX  X   XI  XII ",(MATCH(G43,B40:M40,0)-1)*4+1,4)</f>
        <v xml:space="preserve">III </v>
      </c>
    </row>
    <row r="44" spans="1:13" ht="14.25">
      <c r="A44" s="720" t="s">
        <v>48</v>
      </c>
      <c r="B44" s="652"/>
      <c r="C44" s="653" t="s">
        <v>115</v>
      </c>
      <c r="D44" s="654"/>
      <c r="E44" s="654"/>
      <c r="F44" s="655"/>
      <c r="G44" s="656">
        <f>SUM(B5:M35)</f>
        <v>1003.7</v>
      </c>
      <c r="H44" s="657" t="s">
        <v>85</v>
      </c>
      <c r="I44" s="654"/>
      <c r="J44" s="654"/>
      <c r="K44" s="654"/>
      <c r="L44" s="654"/>
      <c r="M44" s="658"/>
    </row>
    <row r="45" spans="1:13" ht="16.5">
      <c r="A45" s="686" t="s">
        <v>97</v>
      </c>
      <c r="B45" s="687"/>
      <c r="C45" s="687"/>
      <c r="D45" s="687"/>
      <c r="E45" s="687"/>
      <c r="F45" s="687"/>
      <c r="G45" s="687"/>
      <c r="H45" s="687"/>
      <c r="I45" s="687"/>
      <c r="J45" s="687"/>
      <c r="K45" s="688" t="s">
        <v>108</v>
      </c>
      <c r="L45" s="615"/>
      <c r="M45" s="616"/>
    </row>
    <row r="46" spans="1:13" ht="16.5">
      <c r="A46" s="686" t="s">
        <v>109</v>
      </c>
      <c r="B46" s="689"/>
      <c r="C46" s="689"/>
      <c r="D46" s="690"/>
      <c r="E46" s="690" t="s">
        <v>110</v>
      </c>
      <c r="F46" s="690"/>
      <c r="G46" s="690"/>
      <c r="H46" s="690"/>
      <c r="I46" s="690"/>
      <c r="J46" s="690"/>
      <c r="K46" s="688" t="s">
        <v>111</v>
      </c>
      <c r="L46" s="620"/>
      <c r="M46" s="621"/>
    </row>
    <row r="47" spans="1:13" ht="15.75">
      <c r="A47" s="691"/>
      <c r="B47" s="623"/>
      <c r="C47" s="624"/>
      <c r="D47" s="625"/>
      <c r="E47" s="692"/>
      <c r="F47" s="693" t="s">
        <v>20</v>
      </c>
      <c r="G47" s="694">
        <f>G3+1</f>
        <v>1994</v>
      </c>
      <c r="H47" s="692"/>
      <c r="I47" s="625"/>
      <c r="J47" s="625"/>
      <c r="K47" s="695" t="s">
        <v>112</v>
      </c>
      <c r="L47" s="620"/>
      <c r="M47" s="621"/>
    </row>
    <row r="48" spans="1:13" ht="14.25">
      <c r="A48" s="696" t="s">
        <v>16</v>
      </c>
      <c r="B48" s="697" t="s">
        <v>2</v>
      </c>
      <c r="C48" s="697" t="s">
        <v>3</v>
      </c>
      <c r="D48" s="697" t="s">
        <v>4</v>
      </c>
      <c r="E48" s="697" t="s">
        <v>5</v>
      </c>
      <c r="F48" s="697" t="s">
        <v>6</v>
      </c>
      <c r="G48" s="697" t="s">
        <v>7</v>
      </c>
      <c r="H48" s="697" t="s">
        <v>8</v>
      </c>
      <c r="I48" s="697" t="s">
        <v>9</v>
      </c>
      <c r="J48" s="697" t="s">
        <v>10</v>
      </c>
      <c r="K48" s="697" t="s">
        <v>11</v>
      </c>
      <c r="L48" s="697" t="s">
        <v>12</v>
      </c>
      <c r="M48" s="698" t="s">
        <v>13</v>
      </c>
    </row>
    <row r="49" spans="1:13" ht="14.25">
      <c r="A49" s="699">
        <v>1</v>
      </c>
      <c r="B49" s="700">
        <v>3.8</v>
      </c>
      <c r="C49" s="700">
        <v>0.4</v>
      </c>
      <c r="D49" s="700">
        <v>3.7</v>
      </c>
      <c r="E49" s="700">
        <v>0.9</v>
      </c>
      <c r="F49" s="700">
        <v>2.8</v>
      </c>
      <c r="G49" s="700">
        <v>3.6</v>
      </c>
      <c r="H49" s="700">
        <v>2.6</v>
      </c>
      <c r="I49" s="700">
        <v>1.7</v>
      </c>
      <c r="J49" s="700">
        <v>1.6</v>
      </c>
      <c r="K49" s="700">
        <v>2.4</v>
      </c>
      <c r="L49" s="700">
        <v>3.9</v>
      </c>
      <c r="M49" s="701">
        <v>1.3</v>
      </c>
    </row>
    <row r="50" spans="1:13" ht="14.25">
      <c r="A50" s="702">
        <v>2</v>
      </c>
      <c r="B50" s="700">
        <v>2.2999999999999998</v>
      </c>
      <c r="C50" s="700">
        <v>1.9</v>
      </c>
      <c r="D50" s="700">
        <v>2.7</v>
      </c>
      <c r="E50" s="700">
        <v>1.1000000000000001</v>
      </c>
      <c r="F50" s="700">
        <v>5.0999999999999996</v>
      </c>
      <c r="G50" s="700">
        <v>3.6</v>
      </c>
      <c r="H50" s="700">
        <v>4.0999999999999996</v>
      </c>
      <c r="I50" s="700">
        <v>1.8</v>
      </c>
      <c r="J50" s="700">
        <v>2.2000000000000002</v>
      </c>
      <c r="K50" s="700">
        <v>3.4</v>
      </c>
      <c r="L50" s="700">
        <v>3.5</v>
      </c>
      <c r="M50" s="701">
        <v>1.1000000000000001</v>
      </c>
    </row>
    <row r="51" spans="1:13" ht="14.25">
      <c r="A51" s="702">
        <v>3</v>
      </c>
      <c r="B51" s="700">
        <v>1.5</v>
      </c>
      <c r="C51" s="700">
        <v>1.1000000000000001</v>
      </c>
      <c r="D51" s="700">
        <v>3.2</v>
      </c>
      <c r="E51" s="700">
        <v>1.2</v>
      </c>
      <c r="F51" s="700">
        <v>6.2</v>
      </c>
      <c r="G51" s="700">
        <v>2.8</v>
      </c>
      <c r="H51" s="700">
        <v>3.1</v>
      </c>
      <c r="I51" s="700">
        <v>1.9</v>
      </c>
      <c r="J51" s="700">
        <v>2.9</v>
      </c>
      <c r="K51" s="700">
        <v>2.6</v>
      </c>
      <c r="L51" s="700">
        <v>2.8</v>
      </c>
      <c r="M51" s="701">
        <v>1.4</v>
      </c>
    </row>
    <row r="52" spans="1:13" ht="14.25">
      <c r="A52" s="702">
        <v>4</v>
      </c>
      <c r="B52" s="700">
        <v>2</v>
      </c>
      <c r="C52" s="700">
        <v>0.5</v>
      </c>
      <c r="D52" s="700">
        <v>1.8</v>
      </c>
      <c r="E52" s="700">
        <v>1.4</v>
      </c>
      <c r="F52" s="700">
        <v>5.6</v>
      </c>
      <c r="G52" s="700">
        <v>2.1</v>
      </c>
      <c r="H52" s="700">
        <v>3.3</v>
      </c>
      <c r="I52" s="700">
        <v>2.7</v>
      </c>
      <c r="J52" s="700">
        <v>3</v>
      </c>
      <c r="K52" s="700">
        <v>2.8</v>
      </c>
      <c r="L52" s="700">
        <v>3.1</v>
      </c>
      <c r="M52" s="701">
        <v>3.2</v>
      </c>
    </row>
    <row r="53" spans="1:13" ht="14.25">
      <c r="A53" s="702">
        <v>5</v>
      </c>
      <c r="B53" s="700">
        <v>1.6</v>
      </c>
      <c r="C53" s="700">
        <v>1.4</v>
      </c>
      <c r="D53" s="700">
        <v>0.9</v>
      </c>
      <c r="E53" s="700">
        <v>1.9</v>
      </c>
      <c r="F53" s="700">
        <v>2.8</v>
      </c>
      <c r="G53" s="700">
        <v>1.3</v>
      </c>
      <c r="H53" s="700">
        <v>3</v>
      </c>
      <c r="I53" s="700">
        <v>3</v>
      </c>
      <c r="J53" s="700">
        <v>2.4</v>
      </c>
      <c r="K53" s="700">
        <v>2.9</v>
      </c>
      <c r="L53" s="700">
        <v>2.8</v>
      </c>
      <c r="M53" s="701">
        <v>3.7</v>
      </c>
    </row>
    <row r="54" spans="1:13" ht="14.25">
      <c r="A54" s="702">
        <v>6</v>
      </c>
      <c r="B54" s="700">
        <v>2.1</v>
      </c>
      <c r="C54" s="700">
        <v>1.7</v>
      </c>
      <c r="D54" s="700">
        <v>0.3</v>
      </c>
      <c r="E54" s="700">
        <v>1.5</v>
      </c>
      <c r="F54" s="700">
        <v>2.2999999999999998</v>
      </c>
      <c r="G54" s="700">
        <v>1.9</v>
      </c>
      <c r="H54" s="700">
        <v>2.8</v>
      </c>
      <c r="I54" s="700">
        <v>3.5</v>
      </c>
      <c r="J54" s="700">
        <v>3.4</v>
      </c>
      <c r="K54" s="700">
        <v>3.1</v>
      </c>
      <c r="L54" s="700">
        <v>2.8</v>
      </c>
      <c r="M54" s="701">
        <v>1.8</v>
      </c>
    </row>
    <row r="55" spans="1:13" ht="14.25">
      <c r="A55" s="702">
        <v>7</v>
      </c>
      <c r="B55" s="700">
        <v>2.2999999999999998</v>
      </c>
      <c r="C55" s="700">
        <v>2.1</v>
      </c>
      <c r="D55" s="700">
        <v>0.9</v>
      </c>
      <c r="E55" s="700">
        <v>1.3</v>
      </c>
      <c r="F55" s="700">
        <v>3.8</v>
      </c>
      <c r="G55" s="700">
        <v>2.4</v>
      </c>
      <c r="H55" s="700">
        <v>0.7</v>
      </c>
      <c r="I55" s="700">
        <v>2.2000000000000002</v>
      </c>
      <c r="J55" s="700">
        <v>1.3</v>
      </c>
      <c r="K55" s="700">
        <v>3</v>
      </c>
      <c r="L55" s="700">
        <v>2.7</v>
      </c>
      <c r="M55" s="701">
        <v>1.1000000000000001</v>
      </c>
    </row>
    <row r="56" spans="1:13" ht="14.25">
      <c r="A56" s="702">
        <v>8</v>
      </c>
      <c r="B56" s="700">
        <v>2.6</v>
      </c>
      <c r="C56" s="700">
        <v>2.2000000000000002</v>
      </c>
      <c r="D56" s="700">
        <v>0.5</v>
      </c>
      <c r="E56" s="700">
        <v>2.1</v>
      </c>
      <c r="F56" s="700">
        <v>3.6</v>
      </c>
      <c r="G56" s="700">
        <v>2.2000000000000002</v>
      </c>
      <c r="H56" s="700">
        <v>1.4</v>
      </c>
      <c r="I56" s="700">
        <v>1.8</v>
      </c>
      <c r="J56" s="700">
        <v>1.7</v>
      </c>
      <c r="K56" s="700">
        <v>3.5</v>
      </c>
      <c r="L56" s="700">
        <v>2.9</v>
      </c>
      <c r="M56" s="701">
        <v>1.3</v>
      </c>
    </row>
    <row r="57" spans="1:13" ht="14.25">
      <c r="A57" s="702">
        <v>9</v>
      </c>
      <c r="B57" s="700">
        <v>2</v>
      </c>
      <c r="C57" s="700">
        <v>1.2</v>
      </c>
      <c r="D57" s="700">
        <v>1.5</v>
      </c>
      <c r="E57" s="700">
        <v>1.2</v>
      </c>
      <c r="F57" s="700">
        <v>4.0999999999999996</v>
      </c>
      <c r="G57" s="700">
        <v>0.6</v>
      </c>
      <c r="H57" s="700">
        <v>1.8</v>
      </c>
      <c r="I57" s="700">
        <v>2.7</v>
      </c>
      <c r="J57" s="700">
        <v>1.2</v>
      </c>
      <c r="K57" s="700">
        <v>2.9</v>
      </c>
      <c r="L57" s="700">
        <v>3</v>
      </c>
      <c r="M57" s="701">
        <v>1.5</v>
      </c>
    </row>
    <row r="58" spans="1:13" ht="14.25">
      <c r="A58" s="702">
        <v>10</v>
      </c>
      <c r="B58" s="700">
        <v>2.1</v>
      </c>
      <c r="C58" s="700">
        <v>0.9</v>
      </c>
      <c r="D58" s="700">
        <v>2</v>
      </c>
      <c r="E58" s="700">
        <v>0.9</v>
      </c>
      <c r="F58" s="700">
        <v>2.7</v>
      </c>
      <c r="G58" s="700">
        <v>1.5</v>
      </c>
      <c r="H58" s="700">
        <v>2.7</v>
      </c>
      <c r="I58" s="700">
        <v>4.5999999999999996</v>
      </c>
      <c r="J58" s="700">
        <v>1.8</v>
      </c>
      <c r="K58" s="700">
        <v>1.9</v>
      </c>
      <c r="L58" s="700">
        <v>2.5</v>
      </c>
      <c r="M58" s="701">
        <v>2.1</v>
      </c>
    </row>
    <row r="59" spans="1:13" ht="14.25">
      <c r="A59" s="702">
        <v>11</v>
      </c>
      <c r="B59" s="700">
        <v>2</v>
      </c>
      <c r="C59" s="700">
        <v>1.1000000000000001</v>
      </c>
      <c r="D59" s="700">
        <v>0.6</v>
      </c>
      <c r="E59" s="700">
        <v>1.6</v>
      </c>
      <c r="F59" s="700">
        <v>1.5</v>
      </c>
      <c r="G59" s="700">
        <v>2.9</v>
      </c>
      <c r="H59" s="700">
        <v>3.4</v>
      </c>
      <c r="I59" s="700">
        <v>4.9000000000000004</v>
      </c>
      <c r="J59" s="700">
        <v>2.2000000000000002</v>
      </c>
      <c r="K59" s="700">
        <v>1.4</v>
      </c>
      <c r="L59" s="700">
        <v>2.2000000000000002</v>
      </c>
      <c r="M59" s="701">
        <v>2.1</v>
      </c>
    </row>
    <row r="60" spans="1:13" ht="14.25">
      <c r="A60" s="702">
        <v>12</v>
      </c>
      <c r="B60" s="700">
        <v>2.2000000000000002</v>
      </c>
      <c r="C60" s="700">
        <v>0.8</v>
      </c>
      <c r="D60" s="700">
        <v>1</v>
      </c>
      <c r="E60" s="700">
        <v>1.2</v>
      </c>
      <c r="F60" s="700">
        <v>2.1</v>
      </c>
      <c r="G60" s="700">
        <v>4.5999999999999996</v>
      </c>
      <c r="H60" s="700">
        <v>4.5</v>
      </c>
      <c r="I60" s="700">
        <v>4.7</v>
      </c>
      <c r="J60" s="700">
        <v>3.3</v>
      </c>
      <c r="K60" s="700">
        <v>1.6</v>
      </c>
      <c r="L60" s="700">
        <v>2.5</v>
      </c>
      <c r="M60" s="701">
        <v>1.9</v>
      </c>
    </row>
    <row r="61" spans="1:13" ht="14.25">
      <c r="A61" s="702">
        <v>13</v>
      </c>
      <c r="B61" s="700">
        <v>3.1</v>
      </c>
      <c r="C61" s="700">
        <v>0.4</v>
      </c>
      <c r="D61" s="700">
        <v>1</v>
      </c>
      <c r="E61" s="700">
        <v>3.5</v>
      </c>
      <c r="F61" s="700">
        <v>3.2</v>
      </c>
      <c r="G61" s="700">
        <v>4.0999999999999996</v>
      </c>
      <c r="H61" s="700">
        <v>2.8</v>
      </c>
      <c r="I61" s="700">
        <v>2.8</v>
      </c>
      <c r="J61" s="700">
        <v>3.4</v>
      </c>
      <c r="K61" s="700">
        <v>0.8</v>
      </c>
      <c r="L61" s="700">
        <v>2.7</v>
      </c>
      <c r="M61" s="701">
        <v>3.4</v>
      </c>
    </row>
    <row r="62" spans="1:13" ht="14.25">
      <c r="A62" s="702">
        <v>14</v>
      </c>
      <c r="B62" s="700">
        <v>4</v>
      </c>
      <c r="C62" s="700">
        <v>0.4</v>
      </c>
      <c r="D62" s="700">
        <v>3</v>
      </c>
      <c r="E62" s="700">
        <v>2.2000000000000002</v>
      </c>
      <c r="F62" s="700">
        <v>2.9</v>
      </c>
      <c r="G62" s="700">
        <v>4.5</v>
      </c>
      <c r="H62" s="700">
        <v>0.7</v>
      </c>
      <c r="I62" s="700">
        <v>2.7</v>
      </c>
      <c r="J62" s="700">
        <v>1.7</v>
      </c>
      <c r="K62" s="700">
        <v>2.4</v>
      </c>
      <c r="L62" s="700">
        <v>2.7</v>
      </c>
      <c r="M62" s="701">
        <v>2.6</v>
      </c>
    </row>
    <row r="63" spans="1:13" ht="14.25">
      <c r="A63" s="702">
        <v>15</v>
      </c>
      <c r="B63" s="700">
        <v>1.1000000000000001</v>
      </c>
      <c r="C63" s="700">
        <v>0.1</v>
      </c>
      <c r="D63" s="700">
        <v>1.8</v>
      </c>
      <c r="E63" s="700">
        <v>1.9</v>
      </c>
      <c r="F63" s="700">
        <v>4.4000000000000004</v>
      </c>
      <c r="G63" s="700">
        <v>5.5</v>
      </c>
      <c r="H63" s="700">
        <v>0.5</v>
      </c>
      <c r="I63" s="700">
        <v>2.4</v>
      </c>
      <c r="J63" s="700">
        <v>1.9</v>
      </c>
      <c r="K63" s="700">
        <v>1.4</v>
      </c>
      <c r="L63" s="700">
        <v>1.6</v>
      </c>
      <c r="M63" s="701">
        <v>2.2000000000000002</v>
      </c>
    </row>
    <row r="64" spans="1:13" ht="14.25">
      <c r="A64" s="702">
        <v>16</v>
      </c>
      <c r="B64" s="700">
        <v>0.8</v>
      </c>
      <c r="C64" s="700">
        <v>0.5</v>
      </c>
      <c r="D64" s="700">
        <v>1</v>
      </c>
      <c r="E64" s="700">
        <v>2.7</v>
      </c>
      <c r="F64" s="700">
        <v>2.8</v>
      </c>
      <c r="G64" s="700">
        <v>4.0999999999999996</v>
      </c>
      <c r="H64" s="700">
        <v>0.8</v>
      </c>
      <c r="I64" s="700">
        <v>0.9</v>
      </c>
      <c r="J64" s="700">
        <v>1.4</v>
      </c>
      <c r="K64" s="700">
        <v>1.2</v>
      </c>
      <c r="L64" s="700">
        <v>1.1000000000000001</v>
      </c>
      <c r="M64" s="701">
        <v>1.4</v>
      </c>
    </row>
    <row r="65" spans="1:13" ht="14.25">
      <c r="A65" s="702">
        <v>17</v>
      </c>
      <c r="B65" s="700">
        <v>0.3</v>
      </c>
      <c r="C65" s="700">
        <v>0.6</v>
      </c>
      <c r="D65" s="700">
        <v>2.4</v>
      </c>
      <c r="E65" s="700">
        <v>2.5</v>
      </c>
      <c r="F65" s="700">
        <v>2.5</v>
      </c>
      <c r="G65" s="700">
        <v>1.9</v>
      </c>
      <c r="H65" s="700">
        <v>1.3</v>
      </c>
      <c r="I65" s="700">
        <v>0.8</v>
      </c>
      <c r="J65" s="700">
        <v>1.2</v>
      </c>
      <c r="K65" s="700">
        <v>1.4</v>
      </c>
      <c r="L65" s="700">
        <v>2.5</v>
      </c>
      <c r="M65" s="701">
        <v>1.7</v>
      </c>
    </row>
    <row r="66" spans="1:13" ht="14.25">
      <c r="A66" s="702">
        <v>18</v>
      </c>
      <c r="B66" s="700">
        <v>0.5</v>
      </c>
      <c r="C66" s="700">
        <v>0.3</v>
      </c>
      <c r="D66" s="700">
        <v>1.6</v>
      </c>
      <c r="E66" s="700">
        <v>2.6</v>
      </c>
      <c r="F66" s="700">
        <v>1.2</v>
      </c>
      <c r="G66" s="700">
        <v>2.2000000000000002</v>
      </c>
      <c r="H66" s="700">
        <v>1</v>
      </c>
      <c r="I66" s="700">
        <v>0.8</v>
      </c>
      <c r="J66" s="700">
        <v>2</v>
      </c>
      <c r="K66" s="700">
        <v>1.3</v>
      </c>
      <c r="L66" s="700">
        <v>2.2999999999999998</v>
      </c>
      <c r="M66" s="701">
        <v>3.4</v>
      </c>
    </row>
    <row r="67" spans="1:13" ht="14.25">
      <c r="A67" s="702">
        <v>19</v>
      </c>
      <c r="B67" s="700">
        <v>0.4</v>
      </c>
      <c r="C67" s="700">
        <v>1.3</v>
      </c>
      <c r="D67" s="700">
        <v>1.6</v>
      </c>
      <c r="E67" s="700">
        <v>2.2999999999999998</v>
      </c>
      <c r="F67" s="700">
        <v>0.7</v>
      </c>
      <c r="G67" s="700">
        <v>2.6</v>
      </c>
      <c r="H67" s="700">
        <v>1.3</v>
      </c>
      <c r="I67" s="700">
        <v>1.9</v>
      </c>
      <c r="J67" s="700">
        <v>2.4</v>
      </c>
      <c r="K67" s="700">
        <v>1.2</v>
      </c>
      <c r="L67" s="700">
        <v>2.8</v>
      </c>
      <c r="M67" s="701">
        <v>2.2000000000000002</v>
      </c>
    </row>
    <row r="68" spans="1:13" ht="14.25">
      <c r="A68" s="702">
        <v>20</v>
      </c>
      <c r="B68" s="700">
        <v>0.8</v>
      </c>
      <c r="C68" s="700">
        <v>2.8</v>
      </c>
      <c r="D68" s="700">
        <v>2.2000000000000002</v>
      </c>
      <c r="E68" s="700">
        <v>2.6</v>
      </c>
      <c r="F68" s="700">
        <v>1</v>
      </c>
      <c r="G68" s="700">
        <v>4</v>
      </c>
      <c r="H68" s="700">
        <v>2.2000000000000002</v>
      </c>
      <c r="I68" s="700">
        <v>2.2000000000000002</v>
      </c>
      <c r="J68" s="700">
        <v>2.8</v>
      </c>
      <c r="K68" s="700">
        <v>5.2</v>
      </c>
      <c r="L68" s="700">
        <v>0.9</v>
      </c>
      <c r="M68" s="701">
        <v>1.9</v>
      </c>
    </row>
    <row r="69" spans="1:13" ht="14.25">
      <c r="A69" s="702">
        <v>21</v>
      </c>
      <c r="B69" s="700">
        <v>3.1</v>
      </c>
      <c r="C69" s="700">
        <v>2.6</v>
      </c>
      <c r="D69" s="700">
        <v>1.7</v>
      </c>
      <c r="E69" s="700">
        <v>2.5</v>
      </c>
      <c r="F69" s="700">
        <v>1.8</v>
      </c>
      <c r="G69" s="700">
        <v>3.9</v>
      </c>
      <c r="H69" s="700">
        <v>2.8</v>
      </c>
      <c r="I69" s="700">
        <v>2.2000000000000002</v>
      </c>
      <c r="J69" s="700">
        <v>1.7</v>
      </c>
      <c r="K69" s="700">
        <v>4.8</v>
      </c>
      <c r="L69" s="700">
        <v>1.5</v>
      </c>
      <c r="M69" s="701">
        <v>5</v>
      </c>
    </row>
    <row r="70" spans="1:13" ht="14.25">
      <c r="A70" s="702">
        <v>22</v>
      </c>
      <c r="B70" s="700">
        <v>3.6</v>
      </c>
      <c r="C70" s="700">
        <v>1</v>
      </c>
      <c r="D70" s="700">
        <v>1.7</v>
      </c>
      <c r="E70" s="700">
        <v>1.8</v>
      </c>
      <c r="F70" s="700">
        <v>2.2999999999999998</v>
      </c>
      <c r="G70" s="700">
        <v>2.2999999999999998</v>
      </c>
      <c r="H70" s="700">
        <v>3.5</v>
      </c>
      <c r="I70" s="700">
        <v>3</v>
      </c>
      <c r="J70" s="700">
        <v>1.1000000000000001</v>
      </c>
      <c r="K70" s="700">
        <v>4.9000000000000004</v>
      </c>
      <c r="L70" s="700">
        <v>3.2</v>
      </c>
      <c r="M70" s="701">
        <v>2.9</v>
      </c>
    </row>
    <row r="71" spans="1:13" ht="14.25">
      <c r="A71" s="702">
        <v>23</v>
      </c>
      <c r="B71" s="700">
        <v>3.1</v>
      </c>
      <c r="C71" s="700">
        <v>1.4</v>
      </c>
      <c r="D71" s="700">
        <v>4</v>
      </c>
      <c r="E71" s="700">
        <v>2.1</v>
      </c>
      <c r="F71" s="700">
        <v>2.7</v>
      </c>
      <c r="G71" s="700">
        <v>1.5</v>
      </c>
      <c r="H71" s="700">
        <v>3.9</v>
      </c>
      <c r="I71" s="700">
        <v>4</v>
      </c>
      <c r="J71" s="700">
        <v>1.4</v>
      </c>
      <c r="K71" s="700">
        <v>4.0999999999999996</v>
      </c>
      <c r="L71" s="700">
        <v>3.3</v>
      </c>
      <c r="M71" s="701">
        <v>2.2999999999999998</v>
      </c>
    </row>
    <row r="72" spans="1:13" ht="14.25">
      <c r="A72" s="702">
        <v>24</v>
      </c>
      <c r="B72" s="700">
        <v>2.6</v>
      </c>
      <c r="C72" s="700">
        <v>1.9</v>
      </c>
      <c r="D72" s="700">
        <v>2.9</v>
      </c>
      <c r="E72" s="700">
        <v>2.4</v>
      </c>
      <c r="F72" s="700">
        <v>2.2999999999999998</v>
      </c>
      <c r="G72" s="700">
        <v>1.9</v>
      </c>
      <c r="H72" s="700">
        <v>4.5</v>
      </c>
      <c r="I72" s="700">
        <v>1.7</v>
      </c>
      <c r="J72" s="700">
        <v>2.2000000000000002</v>
      </c>
      <c r="K72" s="700">
        <v>4.2</v>
      </c>
      <c r="L72" s="700">
        <v>2.7</v>
      </c>
      <c r="M72" s="701">
        <v>2.1</v>
      </c>
    </row>
    <row r="73" spans="1:13" ht="14.25">
      <c r="A73" s="702">
        <v>25</v>
      </c>
      <c r="B73" s="700">
        <v>3</v>
      </c>
      <c r="C73" s="700">
        <v>5.2</v>
      </c>
      <c r="D73" s="700">
        <v>3</v>
      </c>
      <c r="E73" s="700">
        <v>2.5</v>
      </c>
      <c r="F73" s="700">
        <v>3.4</v>
      </c>
      <c r="G73" s="700">
        <v>2.4</v>
      </c>
      <c r="H73" s="700">
        <v>2.5</v>
      </c>
      <c r="I73" s="700">
        <v>2.5</v>
      </c>
      <c r="J73" s="700">
        <v>1.3</v>
      </c>
      <c r="K73" s="700">
        <v>3.9</v>
      </c>
      <c r="L73" s="700">
        <v>2.5</v>
      </c>
      <c r="M73" s="701">
        <v>1.8</v>
      </c>
    </row>
    <row r="74" spans="1:13" ht="14.25">
      <c r="A74" s="702">
        <v>26</v>
      </c>
      <c r="B74" s="700">
        <v>2.5</v>
      </c>
      <c r="C74" s="700">
        <v>2.1</v>
      </c>
      <c r="D74" s="700">
        <v>1.2</v>
      </c>
      <c r="E74" s="700">
        <v>2.1</v>
      </c>
      <c r="F74" s="700">
        <v>2.7</v>
      </c>
      <c r="G74" s="700">
        <v>2</v>
      </c>
      <c r="H74" s="700">
        <v>2.9</v>
      </c>
      <c r="I74" s="700">
        <v>3.1</v>
      </c>
      <c r="J74" s="700">
        <v>2.1</v>
      </c>
      <c r="K74" s="700">
        <v>3.7</v>
      </c>
      <c r="L74" s="700">
        <v>2.6</v>
      </c>
      <c r="M74" s="701">
        <v>1.8</v>
      </c>
    </row>
    <row r="75" spans="1:13" ht="14.25">
      <c r="A75" s="702">
        <v>27</v>
      </c>
      <c r="B75" s="700">
        <v>1.9</v>
      </c>
      <c r="C75" s="700">
        <v>3.4</v>
      </c>
      <c r="D75" s="700">
        <v>0.6</v>
      </c>
      <c r="E75" s="700">
        <v>2</v>
      </c>
      <c r="F75" s="700">
        <v>1</v>
      </c>
      <c r="G75" s="700">
        <v>1.4</v>
      </c>
      <c r="H75" s="700">
        <v>1.7</v>
      </c>
      <c r="I75" s="700">
        <v>3.8</v>
      </c>
      <c r="J75" s="700">
        <v>1.5</v>
      </c>
      <c r="K75" s="700">
        <v>3</v>
      </c>
      <c r="L75" s="700">
        <v>1.6</v>
      </c>
      <c r="M75" s="701">
        <v>1.8</v>
      </c>
    </row>
    <row r="76" spans="1:13" ht="14.25">
      <c r="A76" s="702">
        <v>28</v>
      </c>
      <c r="B76" s="700">
        <v>1.9</v>
      </c>
      <c r="C76" s="700">
        <v>3.3</v>
      </c>
      <c r="D76" s="700">
        <v>0.9</v>
      </c>
      <c r="E76" s="700">
        <v>3</v>
      </c>
      <c r="F76" s="700">
        <v>2.8</v>
      </c>
      <c r="G76" s="700">
        <v>1.8</v>
      </c>
      <c r="H76" s="700">
        <v>1.7</v>
      </c>
      <c r="I76" s="700">
        <v>3.7</v>
      </c>
      <c r="J76" s="700">
        <v>2.5</v>
      </c>
      <c r="K76" s="700">
        <v>3.2</v>
      </c>
      <c r="L76" s="700">
        <v>0.9</v>
      </c>
      <c r="M76" s="701">
        <v>2.2999999999999998</v>
      </c>
    </row>
    <row r="77" spans="1:13" ht="14.25">
      <c r="A77" s="702">
        <v>29</v>
      </c>
      <c r="B77" s="700">
        <v>1.1000000000000001</v>
      </c>
      <c r="C77" s="700"/>
      <c r="D77" s="700">
        <v>1</v>
      </c>
      <c r="E77" s="700">
        <v>2.2999999999999998</v>
      </c>
      <c r="F77" s="700">
        <v>3.3</v>
      </c>
      <c r="G77" s="700">
        <v>2</v>
      </c>
      <c r="H77" s="700">
        <v>1.8</v>
      </c>
      <c r="I77" s="700">
        <v>1</v>
      </c>
      <c r="J77" s="700">
        <v>3.9</v>
      </c>
      <c r="K77" s="700">
        <v>3.5</v>
      </c>
      <c r="L77" s="700">
        <v>1.5</v>
      </c>
      <c r="M77" s="701">
        <v>2.2999999999999998</v>
      </c>
    </row>
    <row r="78" spans="1:13" ht="14.25">
      <c r="A78" s="702">
        <v>30</v>
      </c>
      <c r="B78" s="700">
        <v>1.1000000000000001</v>
      </c>
      <c r="C78" s="700"/>
      <c r="D78" s="700">
        <v>1</v>
      </c>
      <c r="E78" s="700">
        <v>2.7</v>
      </c>
      <c r="F78" s="700">
        <v>2.6</v>
      </c>
      <c r="G78" s="700">
        <v>1.3</v>
      </c>
      <c r="H78" s="700">
        <v>1.3</v>
      </c>
      <c r="I78" s="700">
        <v>0.4</v>
      </c>
      <c r="J78" s="700">
        <v>3.5</v>
      </c>
      <c r="K78" s="700">
        <v>3.7</v>
      </c>
      <c r="L78" s="700">
        <v>1.9</v>
      </c>
      <c r="M78" s="701">
        <v>1.2</v>
      </c>
    </row>
    <row r="79" spans="1:13" ht="14.25">
      <c r="A79" s="703">
        <v>31</v>
      </c>
      <c r="B79" s="700">
        <v>0.5</v>
      </c>
      <c r="C79" s="700"/>
      <c r="D79" s="700">
        <v>1.7</v>
      </c>
      <c r="E79" s="700"/>
      <c r="F79" s="700">
        <v>2.4</v>
      </c>
      <c r="G79" s="700"/>
      <c r="H79" s="700">
        <v>1.5</v>
      </c>
      <c r="I79" s="700">
        <v>1.8</v>
      </c>
      <c r="J79" s="700"/>
      <c r="K79" s="700">
        <v>4</v>
      </c>
      <c r="L79" s="700"/>
      <c r="M79" s="701">
        <v>1.3</v>
      </c>
    </row>
    <row r="80" spans="1:13" ht="14.25">
      <c r="A80" s="704" t="s">
        <v>22</v>
      </c>
      <c r="B80" s="169">
        <f t="shared" ref="B80:M80" si="6">SUM(B49:B79)</f>
        <v>61.9</v>
      </c>
      <c r="C80" s="170">
        <f t="shared" si="6"/>
        <v>42.6</v>
      </c>
      <c r="D80" s="170">
        <f t="shared" si="6"/>
        <v>53.40000000000002</v>
      </c>
      <c r="E80" s="170">
        <f t="shared" si="6"/>
        <v>60</v>
      </c>
      <c r="F80" s="170">
        <f t="shared" si="6"/>
        <v>88.600000000000009</v>
      </c>
      <c r="G80" s="170">
        <f t="shared" si="6"/>
        <v>78.90000000000002</v>
      </c>
      <c r="H80" s="170">
        <f t="shared" si="6"/>
        <v>72.09999999999998</v>
      </c>
      <c r="I80" s="170">
        <f t="shared" si="6"/>
        <v>77.2</v>
      </c>
      <c r="J80" s="170">
        <f t="shared" si="6"/>
        <v>65</v>
      </c>
      <c r="K80" s="170">
        <f t="shared" si="6"/>
        <v>89.4</v>
      </c>
      <c r="L80" s="170">
        <f t="shared" si="6"/>
        <v>73</v>
      </c>
      <c r="M80" s="171">
        <f t="shared" si="6"/>
        <v>66.09999999999998</v>
      </c>
    </row>
    <row r="81" spans="1:13" ht="14.25">
      <c r="A81" s="705" t="s">
        <v>23</v>
      </c>
      <c r="B81" s="637">
        <f t="shared" ref="B81:M81" si="7">AVERAGE(B49:B79)</f>
        <v>1.9967741935483871</v>
      </c>
      <c r="C81" s="638">
        <f t="shared" si="7"/>
        <v>1.5214285714285716</v>
      </c>
      <c r="D81" s="638">
        <f t="shared" si="7"/>
        <v>1.7225806451612911</v>
      </c>
      <c r="E81" s="638">
        <f t="shared" si="7"/>
        <v>2</v>
      </c>
      <c r="F81" s="638">
        <f t="shared" si="7"/>
        <v>2.8580645161290326</v>
      </c>
      <c r="G81" s="638">
        <f t="shared" si="7"/>
        <v>2.6300000000000008</v>
      </c>
      <c r="H81" s="638">
        <f t="shared" si="7"/>
        <v>2.3258064516129027</v>
      </c>
      <c r="I81" s="638">
        <f t="shared" si="7"/>
        <v>2.4903225806451612</v>
      </c>
      <c r="J81" s="638">
        <f t="shared" si="7"/>
        <v>2.1666666666666665</v>
      </c>
      <c r="K81" s="638">
        <f t="shared" si="7"/>
        <v>2.8838709677419359</v>
      </c>
      <c r="L81" s="638">
        <f t="shared" si="7"/>
        <v>2.4333333333333331</v>
      </c>
      <c r="M81" s="639">
        <f t="shared" si="7"/>
        <v>2.1322580645161282</v>
      </c>
    </row>
    <row r="82" spans="1:13" ht="14.25">
      <c r="A82" s="704" t="s">
        <v>24</v>
      </c>
      <c r="B82" s="172">
        <f t="shared" ref="B82:M82" si="8">MAX(B49:B79)</f>
        <v>4</v>
      </c>
      <c r="C82" s="173">
        <f t="shared" si="8"/>
        <v>5.2</v>
      </c>
      <c r="D82" s="173">
        <f t="shared" si="8"/>
        <v>4</v>
      </c>
      <c r="E82" s="173">
        <f t="shared" si="8"/>
        <v>3.5</v>
      </c>
      <c r="F82" s="173">
        <f t="shared" si="8"/>
        <v>6.2</v>
      </c>
      <c r="G82" s="173">
        <f t="shared" si="8"/>
        <v>5.5</v>
      </c>
      <c r="H82" s="173">
        <f t="shared" si="8"/>
        <v>4.5</v>
      </c>
      <c r="I82" s="173">
        <f t="shared" si="8"/>
        <v>4.9000000000000004</v>
      </c>
      <c r="J82" s="173">
        <f t="shared" si="8"/>
        <v>3.9</v>
      </c>
      <c r="K82" s="173">
        <f t="shared" si="8"/>
        <v>5.2</v>
      </c>
      <c r="L82" s="173">
        <f t="shared" si="8"/>
        <v>3.9</v>
      </c>
      <c r="M82" s="174">
        <f t="shared" si="8"/>
        <v>5</v>
      </c>
    </row>
    <row r="83" spans="1:13" ht="14.25">
      <c r="A83" s="706" t="s">
        <v>16</v>
      </c>
      <c r="B83" s="640">
        <f t="shared" ref="B83:M83" si="9">MATCH(B82,(B49:B79),0)</f>
        <v>14</v>
      </c>
      <c r="C83" s="641">
        <f t="shared" si="9"/>
        <v>25</v>
      </c>
      <c r="D83" s="641">
        <f t="shared" si="9"/>
        <v>23</v>
      </c>
      <c r="E83" s="641">
        <f t="shared" si="9"/>
        <v>13</v>
      </c>
      <c r="F83" s="641">
        <f t="shared" si="9"/>
        <v>3</v>
      </c>
      <c r="G83" s="641">
        <f t="shared" si="9"/>
        <v>15</v>
      </c>
      <c r="H83" s="641">
        <f t="shared" si="9"/>
        <v>12</v>
      </c>
      <c r="I83" s="641">
        <f t="shared" si="9"/>
        <v>11</v>
      </c>
      <c r="J83" s="641">
        <f t="shared" si="9"/>
        <v>29</v>
      </c>
      <c r="K83" s="641">
        <f t="shared" si="9"/>
        <v>20</v>
      </c>
      <c r="L83" s="641">
        <f t="shared" si="9"/>
        <v>1</v>
      </c>
      <c r="M83" s="642">
        <f t="shared" si="9"/>
        <v>21</v>
      </c>
    </row>
    <row r="84" spans="1:13" ht="14.25">
      <c r="A84" s="707" t="s">
        <v>36</v>
      </c>
      <c r="B84" s="175">
        <f t="shared" ref="B84:M84" si="10">MIN(B49:B79)</f>
        <v>0.3</v>
      </c>
      <c r="C84" s="176">
        <f t="shared" si="10"/>
        <v>0.1</v>
      </c>
      <c r="D84" s="176">
        <f t="shared" si="10"/>
        <v>0.3</v>
      </c>
      <c r="E84" s="176">
        <f t="shared" si="10"/>
        <v>0.9</v>
      </c>
      <c r="F84" s="176">
        <f t="shared" si="10"/>
        <v>0.7</v>
      </c>
      <c r="G84" s="176">
        <f t="shared" si="10"/>
        <v>0.6</v>
      </c>
      <c r="H84" s="176">
        <f t="shared" si="10"/>
        <v>0.5</v>
      </c>
      <c r="I84" s="176">
        <f t="shared" si="10"/>
        <v>0.4</v>
      </c>
      <c r="J84" s="176">
        <f t="shared" si="10"/>
        <v>1.1000000000000001</v>
      </c>
      <c r="K84" s="176">
        <f t="shared" si="10"/>
        <v>0.8</v>
      </c>
      <c r="L84" s="176">
        <f t="shared" si="10"/>
        <v>0.9</v>
      </c>
      <c r="M84" s="177">
        <f t="shared" si="10"/>
        <v>1.1000000000000001</v>
      </c>
    </row>
    <row r="85" spans="1:13" ht="14.25">
      <c r="A85" s="708" t="s">
        <v>16</v>
      </c>
      <c r="B85" s="178">
        <f t="shared" ref="B85:M85" si="11">MATCH(B84,(B49:B79),0)</f>
        <v>17</v>
      </c>
      <c r="C85" s="179">
        <f t="shared" si="11"/>
        <v>15</v>
      </c>
      <c r="D85" s="179">
        <f t="shared" si="11"/>
        <v>6</v>
      </c>
      <c r="E85" s="179">
        <f t="shared" si="11"/>
        <v>1</v>
      </c>
      <c r="F85" s="179">
        <f t="shared" si="11"/>
        <v>19</v>
      </c>
      <c r="G85" s="179">
        <f t="shared" si="11"/>
        <v>9</v>
      </c>
      <c r="H85" s="179">
        <f t="shared" si="11"/>
        <v>15</v>
      </c>
      <c r="I85" s="179">
        <f t="shared" si="11"/>
        <v>30</v>
      </c>
      <c r="J85" s="179">
        <f t="shared" si="11"/>
        <v>22</v>
      </c>
      <c r="K85" s="179">
        <f t="shared" si="11"/>
        <v>13</v>
      </c>
      <c r="L85" s="179">
        <f t="shared" si="11"/>
        <v>20</v>
      </c>
      <c r="M85" s="180">
        <f t="shared" si="11"/>
        <v>2</v>
      </c>
    </row>
    <row r="86" spans="1:13" ht="14.25">
      <c r="A86" s="709" t="s">
        <v>43</v>
      </c>
      <c r="B86" s="643"/>
      <c r="C86" s="644" t="s">
        <v>113</v>
      </c>
      <c r="D86" s="645"/>
      <c r="E86" s="645"/>
      <c r="F86" s="645"/>
      <c r="G86" s="646">
        <f>MAX(B49:M79)</f>
        <v>6.2</v>
      </c>
      <c r="H86" s="647" t="s">
        <v>85</v>
      </c>
      <c r="I86" s="645"/>
      <c r="J86" s="648" t="s">
        <v>16</v>
      </c>
      <c r="K86" s="649">
        <f>HLOOKUP(G86,B82:M83,2,FALSE)</f>
        <v>3</v>
      </c>
      <c r="L86" s="650" t="s">
        <v>15</v>
      </c>
      <c r="M86" s="651" t="str">
        <f>MID("I   II  III IV  V   VI  VII VIII IX  X   XI  XII ",(MATCH(G86,B82:M82,0)-1)*4+1,4)</f>
        <v xml:space="preserve">V   </v>
      </c>
    </row>
    <row r="87" spans="1:13" ht="14.25">
      <c r="A87" s="710" t="s">
        <v>46</v>
      </c>
      <c r="B87" s="711"/>
      <c r="C87" s="712" t="s">
        <v>114</v>
      </c>
      <c r="D87" s="713"/>
      <c r="E87" s="713"/>
      <c r="F87" s="713"/>
      <c r="G87" s="714">
        <f>MIN(B49:M79)</f>
        <v>0.1</v>
      </c>
      <c r="H87" s="715" t="s">
        <v>85</v>
      </c>
      <c r="I87" s="713"/>
      <c r="J87" s="716" t="s">
        <v>16</v>
      </c>
      <c r="K87" s="717">
        <f>HLOOKUP(G87,B84:M85,2,FALSE)</f>
        <v>15</v>
      </c>
      <c r="L87" s="718" t="s">
        <v>15</v>
      </c>
      <c r="M87" s="719" t="str">
        <f>MID("I   II  III IV  V   VI  VII VIII IX  X   XI  XII ",(MATCH(G87,B84:M84,0)-1)*4+1,4)</f>
        <v xml:space="preserve">II  </v>
      </c>
    </row>
    <row r="88" spans="1:13" ht="14.25">
      <c r="A88" s="720" t="s">
        <v>48</v>
      </c>
      <c r="B88" s="652"/>
      <c r="C88" s="653" t="s">
        <v>115</v>
      </c>
      <c r="D88" s="654"/>
      <c r="E88" s="654"/>
      <c r="F88" s="655"/>
      <c r="G88" s="656">
        <f>SUM(B49:M79)</f>
        <v>828.19999999999959</v>
      </c>
      <c r="H88" s="657" t="s">
        <v>85</v>
      </c>
      <c r="I88" s="654"/>
      <c r="J88" s="654"/>
      <c r="K88" s="654"/>
      <c r="L88" s="654"/>
      <c r="M88" s="658"/>
    </row>
    <row r="89" spans="1:13" ht="16.5">
      <c r="A89" s="686" t="s">
        <v>97</v>
      </c>
      <c r="B89" s="687"/>
      <c r="C89" s="687"/>
      <c r="D89" s="687"/>
      <c r="E89" s="687"/>
      <c r="F89" s="687"/>
      <c r="G89" s="687"/>
      <c r="H89" s="687"/>
      <c r="I89" s="687"/>
      <c r="J89" s="687"/>
      <c r="K89" s="688" t="s">
        <v>108</v>
      </c>
      <c r="L89" s="615"/>
      <c r="M89" s="616"/>
    </row>
    <row r="90" spans="1:13" ht="16.5">
      <c r="A90" s="686" t="s">
        <v>109</v>
      </c>
      <c r="B90" s="689"/>
      <c r="C90" s="689"/>
      <c r="D90" s="690"/>
      <c r="E90" s="690" t="s">
        <v>110</v>
      </c>
      <c r="F90" s="690"/>
      <c r="G90" s="690"/>
      <c r="H90" s="690"/>
      <c r="I90" s="690"/>
      <c r="J90" s="690"/>
      <c r="K90" s="688" t="s">
        <v>111</v>
      </c>
      <c r="L90" s="620"/>
      <c r="M90" s="621"/>
    </row>
    <row r="91" spans="1:13" ht="15.75">
      <c r="A91" s="691"/>
      <c r="B91" s="623"/>
      <c r="C91" s="624"/>
      <c r="D91" s="625"/>
      <c r="E91" s="692"/>
      <c r="F91" s="693" t="s">
        <v>20</v>
      </c>
      <c r="G91" s="694">
        <f>G47+1</f>
        <v>1995</v>
      </c>
      <c r="H91" s="692"/>
      <c r="I91" s="625"/>
      <c r="J91" s="625"/>
      <c r="K91" s="695" t="s">
        <v>112</v>
      </c>
      <c r="L91" s="620"/>
      <c r="M91" s="621"/>
    </row>
    <row r="92" spans="1:13" ht="14.25">
      <c r="A92" s="696" t="s">
        <v>16</v>
      </c>
      <c r="B92" s="697" t="s">
        <v>2</v>
      </c>
      <c r="C92" s="697" t="s">
        <v>3</v>
      </c>
      <c r="D92" s="697" t="s">
        <v>4</v>
      </c>
      <c r="E92" s="697" t="s">
        <v>5</v>
      </c>
      <c r="F92" s="697" t="s">
        <v>6</v>
      </c>
      <c r="G92" s="697" t="s">
        <v>7</v>
      </c>
      <c r="H92" s="697" t="s">
        <v>8</v>
      </c>
      <c r="I92" s="697" t="s">
        <v>9</v>
      </c>
      <c r="J92" s="697" t="s">
        <v>10</v>
      </c>
      <c r="K92" s="697" t="s">
        <v>11</v>
      </c>
      <c r="L92" s="697" t="s">
        <v>12</v>
      </c>
      <c r="M92" s="698" t="s">
        <v>13</v>
      </c>
    </row>
    <row r="93" spans="1:13" ht="14.25">
      <c r="A93" s="699">
        <v>1</v>
      </c>
      <c r="B93" s="700">
        <v>0.3</v>
      </c>
      <c r="C93" s="700">
        <v>3.2</v>
      </c>
      <c r="D93" s="700">
        <v>1.7</v>
      </c>
      <c r="E93" s="700">
        <v>0.5</v>
      </c>
      <c r="F93" s="700">
        <v>1.6</v>
      </c>
      <c r="G93" s="700">
        <v>2.2000000000000002</v>
      </c>
      <c r="H93" s="700">
        <v>2.9</v>
      </c>
      <c r="I93" s="700">
        <v>3.3</v>
      </c>
      <c r="J93" s="700">
        <v>1.5</v>
      </c>
      <c r="K93" s="700">
        <v>2.1</v>
      </c>
      <c r="L93" s="700">
        <v>4.8</v>
      </c>
      <c r="M93" s="701">
        <v>2.6</v>
      </c>
    </row>
    <row r="94" spans="1:13" ht="14.25">
      <c r="A94" s="702">
        <v>2</v>
      </c>
      <c r="B94" s="700">
        <v>0.5</v>
      </c>
      <c r="C94" s="700">
        <v>2.5</v>
      </c>
      <c r="D94" s="700">
        <v>1.6</v>
      </c>
      <c r="E94" s="700">
        <v>1</v>
      </c>
      <c r="F94" s="700">
        <v>2.2000000000000002</v>
      </c>
      <c r="G94" s="700">
        <v>2.1</v>
      </c>
      <c r="H94" s="700">
        <v>2.6</v>
      </c>
      <c r="I94" s="700">
        <v>2</v>
      </c>
      <c r="J94" s="700">
        <v>1.1000000000000001</v>
      </c>
      <c r="K94" s="700">
        <v>2.6</v>
      </c>
      <c r="L94" s="700">
        <v>5.9</v>
      </c>
      <c r="M94" s="701">
        <v>2.2000000000000002</v>
      </c>
    </row>
    <row r="95" spans="1:13" ht="14.25">
      <c r="A95" s="702">
        <v>3</v>
      </c>
      <c r="B95" s="700">
        <v>1.8</v>
      </c>
      <c r="C95" s="700">
        <v>2.4</v>
      </c>
      <c r="D95" s="700">
        <v>3.2</v>
      </c>
      <c r="E95" s="700">
        <v>1.5</v>
      </c>
      <c r="F95" s="700">
        <v>3</v>
      </c>
      <c r="G95" s="700">
        <v>1.7</v>
      </c>
      <c r="H95" s="700">
        <v>2.9</v>
      </c>
      <c r="I95" s="700">
        <v>3.2</v>
      </c>
      <c r="J95" s="700">
        <v>1</v>
      </c>
      <c r="K95" s="700">
        <v>3.8</v>
      </c>
      <c r="L95" s="700">
        <v>4.4000000000000004</v>
      </c>
      <c r="M95" s="701">
        <v>1.6</v>
      </c>
    </row>
    <row r="96" spans="1:13" ht="14.25">
      <c r="A96" s="702">
        <v>4</v>
      </c>
      <c r="B96" s="700">
        <v>3.3</v>
      </c>
      <c r="C96" s="700">
        <v>2.9</v>
      </c>
      <c r="D96" s="700">
        <v>3.7</v>
      </c>
      <c r="E96" s="700">
        <v>0.4</v>
      </c>
      <c r="F96" s="700">
        <v>1.7</v>
      </c>
      <c r="G96" s="700">
        <v>2.1</v>
      </c>
      <c r="H96" s="700">
        <v>0.9</v>
      </c>
      <c r="I96" s="700">
        <v>2.2000000000000002</v>
      </c>
      <c r="J96" s="700">
        <v>1.4</v>
      </c>
      <c r="K96" s="700">
        <v>3.7</v>
      </c>
      <c r="L96" s="700">
        <v>4.4000000000000004</v>
      </c>
      <c r="M96" s="701">
        <v>3.4</v>
      </c>
    </row>
    <row r="97" spans="1:13" ht="14.25">
      <c r="A97" s="702">
        <v>5</v>
      </c>
      <c r="B97" s="700">
        <v>5.0999999999999996</v>
      </c>
      <c r="C97" s="700">
        <v>4.0999999999999996</v>
      </c>
      <c r="D97" s="700">
        <v>3.9</v>
      </c>
      <c r="E97" s="700">
        <v>0.6</v>
      </c>
      <c r="F97" s="700">
        <v>4.5999999999999996</v>
      </c>
      <c r="G97" s="700">
        <v>1.8</v>
      </c>
      <c r="H97" s="700">
        <v>1.8</v>
      </c>
      <c r="I97" s="700">
        <v>1.3</v>
      </c>
      <c r="J97" s="700">
        <v>1.9</v>
      </c>
      <c r="K97" s="700">
        <v>4.4000000000000004</v>
      </c>
      <c r="L97" s="700">
        <v>4.8</v>
      </c>
      <c r="M97" s="701">
        <v>3.4</v>
      </c>
    </row>
    <row r="98" spans="1:13" ht="14.25">
      <c r="A98" s="702">
        <v>6</v>
      </c>
      <c r="B98" s="700">
        <v>2.2000000000000002</v>
      </c>
      <c r="C98" s="700">
        <v>3.2</v>
      </c>
      <c r="D98" s="700">
        <v>1.3</v>
      </c>
      <c r="E98" s="700">
        <v>0.9</v>
      </c>
      <c r="F98" s="700">
        <v>3.2</v>
      </c>
      <c r="G98" s="700">
        <v>1.5</v>
      </c>
      <c r="H98" s="700">
        <v>2.1</v>
      </c>
      <c r="I98" s="700">
        <v>0.5</v>
      </c>
      <c r="J98" s="700">
        <v>3</v>
      </c>
      <c r="K98" s="700">
        <v>6.3</v>
      </c>
      <c r="L98" s="700">
        <v>4.4000000000000004</v>
      </c>
      <c r="M98" s="701">
        <v>4.0999999999999996</v>
      </c>
    </row>
    <row r="99" spans="1:13" ht="14.25">
      <c r="A99" s="702">
        <v>7</v>
      </c>
      <c r="B99" s="700">
        <v>2.6</v>
      </c>
      <c r="C99" s="700">
        <v>2.2000000000000002</v>
      </c>
      <c r="D99" s="700">
        <v>0.2</v>
      </c>
      <c r="E99" s="700">
        <v>1.2</v>
      </c>
      <c r="F99" s="700">
        <v>1.1000000000000001</v>
      </c>
      <c r="G99" s="700">
        <v>2.2000000000000002</v>
      </c>
      <c r="H99" s="700">
        <v>2.2000000000000002</v>
      </c>
      <c r="I99" s="700">
        <v>1</v>
      </c>
      <c r="J99" s="700">
        <v>2.2999999999999998</v>
      </c>
      <c r="K99" s="700">
        <v>3</v>
      </c>
      <c r="L99" s="700">
        <v>1.3</v>
      </c>
      <c r="M99" s="701">
        <v>3.4</v>
      </c>
    </row>
    <row r="100" spans="1:13" ht="14.25">
      <c r="A100" s="702">
        <v>8</v>
      </c>
      <c r="B100" s="700">
        <v>1.5</v>
      </c>
      <c r="C100" s="700">
        <v>1.1000000000000001</v>
      </c>
      <c r="D100" s="700">
        <v>0.4</v>
      </c>
      <c r="E100" s="700">
        <v>0.9</v>
      </c>
      <c r="F100" s="700">
        <v>2.5</v>
      </c>
      <c r="G100" s="700">
        <v>2.5</v>
      </c>
      <c r="H100" s="700">
        <v>2.5</v>
      </c>
      <c r="I100" s="700">
        <v>0.6</v>
      </c>
      <c r="J100" s="700">
        <v>1.6</v>
      </c>
      <c r="K100" s="700">
        <v>3.8</v>
      </c>
      <c r="L100" s="700">
        <v>0.8</v>
      </c>
      <c r="M100" s="701">
        <v>3.8</v>
      </c>
    </row>
    <row r="101" spans="1:13" ht="14.25">
      <c r="A101" s="702">
        <v>9</v>
      </c>
      <c r="B101" s="700">
        <v>2</v>
      </c>
      <c r="C101" s="700">
        <v>1.1000000000000001</v>
      </c>
      <c r="D101" s="700">
        <v>0.9</v>
      </c>
      <c r="E101" s="700">
        <v>1.2</v>
      </c>
      <c r="F101" s="700">
        <v>2.2999999999999998</v>
      </c>
      <c r="G101" s="700">
        <v>2.8</v>
      </c>
      <c r="H101" s="700">
        <v>2.2000000000000002</v>
      </c>
      <c r="I101" s="700">
        <v>1.7</v>
      </c>
      <c r="J101" s="700">
        <v>1.5</v>
      </c>
      <c r="K101" s="700">
        <v>5.2</v>
      </c>
      <c r="L101" s="700">
        <v>1.4</v>
      </c>
      <c r="M101" s="701">
        <v>2.7</v>
      </c>
    </row>
    <row r="102" spans="1:13" ht="14.25">
      <c r="A102" s="702">
        <v>10</v>
      </c>
      <c r="B102" s="700">
        <v>1.4</v>
      </c>
      <c r="C102" s="700">
        <v>0.9</v>
      </c>
      <c r="D102" s="700">
        <v>1.2</v>
      </c>
      <c r="E102" s="700">
        <v>2.2999999999999998</v>
      </c>
      <c r="F102" s="700">
        <v>1.7</v>
      </c>
      <c r="G102" s="700">
        <v>2.1</v>
      </c>
      <c r="H102" s="700">
        <v>3.1</v>
      </c>
      <c r="I102" s="700">
        <v>3.1</v>
      </c>
      <c r="J102" s="700">
        <v>2</v>
      </c>
      <c r="K102" s="700">
        <v>4.0999999999999996</v>
      </c>
      <c r="L102" s="700">
        <v>2.4</v>
      </c>
      <c r="M102" s="701">
        <v>2.2000000000000002</v>
      </c>
    </row>
    <row r="103" spans="1:13" ht="14.25">
      <c r="A103" s="702">
        <v>11</v>
      </c>
      <c r="B103" s="700">
        <v>1.4</v>
      </c>
      <c r="C103" s="700">
        <v>1.5</v>
      </c>
      <c r="D103" s="700">
        <v>1</v>
      </c>
      <c r="E103" s="700">
        <v>1</v>
      </c>
      <c r="F103" s="700">
        <v>2</v>
      </c>
      <c r="G103" s="700">
        <v>1.1000000000000001</v>
      </c>
      <c r="H103" s="700">
        <v>4.5999999999999996</v>
      </c>
      <c r="I103" s="700">
        <v>2.8</v>
      </c>
      <c r="J103" s="700">
        <v>3.3</v>
      </c>
      <c r="K103" s="700">
        <v>5.0999999999999996</v>
      </c>
      <c r="L103" s="700">
        <v>2.7</v>
      </c>
      <c r="M103" s="701">
        <v>2.1</v>
      </c>
    </row>
    <row r="104" spans="1:13" ht="14.25">
      <c r="A104" s="702">
        <v>12</v>
      </c>
      <c r="B104" s="700">
        <v>1.9</v>
      </c>
      <c r="C104" s="700">
        <v>1.7</v>
      </c>
      <c r="D104" s="700">
        <v>1</v>
      </c>
      <c r="E104" s="700">
        <v>2.2999999999999998</v>
      </c>
      <c r="F104" s="700">
        <v>1.8</v>
      </c>
      <c r="G104" s="700">
        <v>2.4</v>
      </c>
      <c r="H104" s="700">
        <v>4.7</v>
      </c>
      <c r="I104" s="700">
        <v>2.5</v>
      </c>
      <c r="J104" s="700">
        <v>3.3</v>
      </c>
      <c r="K104" s="700">
        <v>3.9</v>
      </c>
      <c r="L104" s="700">
        <v>2.8</v>
      </c>
      <c r="M104" s="701">
        <v>2</v>
      </c>
    </row>
    <row r="105" spans="1:13" ht="14.25">
      <c r="A105" s="702">
        <v>13</v>
      </c>
      <c r="B105" s="700">
        <v>2.4</v>
      </c>
      <c r="C105" s="700">
        <v>1.5</v>
      </c>
      <c r="D105" s="700">
        <v>0.6</v>
      </c>
      <c r="E105" s="700">
        <v>1.6</v>
      </c>
      <c r="F105" s="700">
        <v>2.1</v>
      </c>
      <c r="G105" s="700">
        <v>2.1</v>
      </c>
      <c r="H105" s="700">
        <v>4.5999999999999996</v>
      </c>
      <c r="I105" s="700">
        <v>2.7</v>
      </c>
      <c r="J105" s="700">
        <v>1.6</v>
      </c>
      <c r="K105" s="700">
        <v>4.2</v>
      </c>
      <c r="L105" s="700">
        <v>2</v>
      </c>
      <c r="M105" s="701">
        <v>2.2999999999999998</v>
      </c>
    </row>
    <row r="106" spans="1:13" ht="14.25">
      <c r="A106" s="702">
        <v>14</v>
      </c>
      <c r="B106" s="700">
        <v>1.4</v>
      </c>
      <c r="C106" s="700">
        <v>1.1000000000000001</v>
      </c>
      <c r="D106" s="700">
        <v>0.3</v>
      </c>
      <c r="E106" s="700">
        <v>1.9</v>
      </c>
      <c r="F106" s="700">
        <v>1</v>
      </c>
      <c r="G106" s="700">
        <v>2.8</v>
      </c>
      <c r="H106" s="700">
        <v>2</v>
      </c>
      <c r="I106" s="700">
        <v>1.5</v>
      </c>
      <c r="J106" s="700">
        <v>2</v>
      </c>
      <c r="K106" s="700">
        <v>4</v>
      </c>
      <c r="L106" s="700">
        <v>1.1000000000000001</v>
      </c>
      <c r="M106" s="701">
        <v>1.7</v>
      </c>
    </row>
    <row r="107" spans="1:13" ht="14.25">
      <c r="A107" s="702">
        <v>15</v>
      </c>
      <c r="B107" s="700">
        <v>0.7</v>
      </c>
      <c r="C107" s="700">
        <v>0.9</v>
      </c>
      <c r="D107" s="700">
        <v>0.1</v>
      </c>
      <c r="E107" s="700">
        <v>2</v>
      </c>
      <c r="F107" s="700">
        <v>1.7</v>
      </c>
      <c r="G107" s="700">
        <v>3.2</v>
      </c>
      <c r="H107" s="700">
        <v>1.8</v>
      </c>
      <c r="I107" s="700">
        <v>2.6</v>
      </c>
      <c r="J107" s="700">
        <v>2.4</v>
      </c>
      <c r="K107" s="700">
        <v>3.8</v>
      </c>
      <c r="L107" s="700">
        <v>2.9</v>
      </c>
      <c r="M107" s="701">
        <v>1.8</v>
      </c>
    </row>
    <row r="108" spans="1:13" ht="14.25">
      <c r="A108" s="702">
        <v>16</v>
      </c>
      <c r="B108" s="700">
        <v>1.4</v>
      </c>
      <c r="C108" s="700">
        <v>0.8</v>
      </c>
      <c r="D108" s="700">
        <v>0.3</v>
      </c>
      <c r="E108" s="700">
        <v>1.5</v>
      </c>
      <c r="F108" s="700">
        <v>2.4</v>
      </c>
      <c r="G108" s="700">
        <v>4.7</v>
      </c>
      <c r="H108" s="700">
        <v>3.1</v>
      </c>
      <c r="I108" s="700">
        <v>1.4</v>
      </c>
      <c r="J108" s="700">
        <v>2.4</v>
      </c>
      <c r="K108" s="700">
        <v>3.3</v>
      </c>
      <c r="L108" s="700">
        <v>2.5</v>
      </c>
      <c r="M108" s="701">
        <v>1.4</v>
      </c>
    </row>
    <row r="109" spans="1:13" ht="14.25">
      <c r="A109" s="702">
        <v>17</v>
      </c>
      <c r="B109" s="700">
        <v>1.1000000000000001</v>
      </c>
      <c r="C109" s="700">
        <v>0.4</v>
      </c>
      <c r="D109" s="700">
        <v>0.8</v>
      </c>
      <c r="E109" s="700">
        <v>1.8</v>
      </c>
      <c r="F109" s="700">
        <v>1.8</v>
      </c>
      <c r="G109" s="700">
        <v>3.9</v>
      </c>
      <c r="H109" s="700">
        <v>2.2999999999999998</v>
      </c>
      <c r="I109" s="700">
        <v>1.2</v>
      </c>
      <c r="J109" s="700">
        <v>3.7</v>
      </c>
      <c r="K109" s="700">
        <v>2</v>
      </c>
      <c r="L109" s="700">
        <v>2.2999999999999998</v>
      </c>
      <c r="M109" s="701">
        <v>1.1000000000000001</v>
      </c>
    </row>
    <row r="110" spans="1:13" ht="14.25">
      <c r="A110" s="702">
        <v>18</v>
      </c>
      <c r="B110" s="700">
        <v>0.8</v>
      </c>
      <c r="C110" s="700">
        <v>1.2</v>
      </c>
      <c r="D110" s="700">
        <v>4.0999999999999996</v>
      </c>
      <c r="E110" s="700">
        <v>1.5</v>
      </c>
      <c r="F110" s="700">
        <v>3</v>
      </c>
      <c r="G110" s="700">
        <v>2.2999999999999998</v>
      </c>
      <c r="H110" s="700">
        <v>3.5</v>
      </c>
      <c r="I110" s="700">
        <v>2</v>
      </c>
      <c r="J110" s="700">
        <v>4.3</v>
      </c>
      <c r="K110" s="700">
        <v>3.6</v>
      </c>
      <c r="L110" s="700">
        <v>1.4</v>
      </c>
      <c r="M110" s="701">
        <v>1.9</v>
      </c>
    </row>
    <row r="111" spans="1:13" ht="14.25">
      <c r="A111" s="702">
        <v>19</v>
      </c>
      <c r="B111" s="700">
        <v>1.9</v>
      </c>
      <c r="C111" s="700">
        <v>1.2</v>
      </c>
      <c r="D111" s="700">
        <v>4.3</v>
      </c>
      <c r="E111" s="700">
        <v>1.3</v>
      </c>
      <c r="F111" s="700">
        <v>4.7</v>
      </c>
      <c r="G111" s="700">
        <v>2.7</v>
      </c>
      <c r="H111" s="700">
        <v>1.2</v>
      </c>
      <c r="I111" s="700">
        <v>2.8</v>
      </c>
      <c r="J111" s="700">
        <v>4.4000000000000004</v>
      </c>
      <c r="K111" s="700">
        <v>3.4</v>
      </c>
      <c r="L111" s="700">
        <v>1.6</v>
      </c>
      <c r="M111" s="701">
        <v>2.5</v>
      </c>
    </row>
    <row r="112" spans="1:13" ht="14.25">
      <c r="A112" s="702">
        <v>20</v>
      </c>
      <c r="B112" s="700">
        <v>2.2999999999999998</v>
      </c>
      <c r="C112" s="700">
        <v>0.6</v>
      </c>
      <c r="D112" s="700">
        <v>1.3</v>
      </c>
      <c r="E112" s="700">
        <v>1.9</v>
      </c>
      <c r="F112" s="700">
        <v>4.4000000000000004</v>
      </c>
      <c r="G112" s="700">
        <v>3.5</v>
      </c>
      <c r="H112" s="700">
        <v>2.7</v>
      </c>
      <c r="I112" s="700">
        <v>1.8</v>
      </c>
      <c r="J112" s="700">
        <v>4.3</v>
      </c>
      <c r="K112" s="700">
        <v>3.2</v>
      </c>
      <c r="L112" s="700">
        <v>3</v>
      </c>
      <c r="M112" s="701">
        <v>2.9</v>
      </c>
    </row>
    <row r="113" spans="1:13" ht="14.25">
      <c r="A113" s="702">
        <v>21</v>
      </c>
      <c r="B113" s="700">
        <v>2.1</v>
      </c>
      <c r="C113" s="700">
        <v>0.4</v>
      </c>
      <c r="D113" s="700">
        <v>1</v>
      </c>
      <c r="E113" s="700">
        <v>1.6</v>
      </c>
      <c r="F113" s="700">
        <v>4.4000000000000004</v>
      </c>
      <c r="G113" s="700">
        <v>6.2</v>
      </c>
      <c r="H113" s="700">
        <v>2.7</v>
      </c>
      <c r="I113" s="700">
        <v>1.5</v>
      </c>
      <c r="J113" s="700">
        <v>4.4000000000000004</v>
      </c>
      <c r="K113" s="700">
        <v>3.2</v>
      </c>
      <c r="L113" s="700">
        <v>2.7</v>
      </c>
      <c r="M113" s="701">
        <v>2.4</v>
      </c>
    </row>
    <row r="114" spans="1:13" ht="14.25">
      <c r="A114" s="702">
        <v>22</v>
      </c>
      <c r="B114" s="700">
        <v>1.8</v>
      </c>
      <c r="C114" s="700">
        <v>1.4</v>
      </c>
      <c r="D114" s="700">
        <v>1.2</v>
      </c>
      <c r="E114" s="700">
        <v>1.9</v>
      </c>
      <c r="F114" s="700">
        <v>5.3</v>
      </c>
      <c r="G114" s="700">
        <v>6.9</v>
      </c>
      <c r="H114" s="700">
        <v>3.4</v>
      </c>
      <c r="I114" s="700">
        <v>1.9</v>
      </c>
      <c r="J114" s="700">
        <v>4.5999999999999996</v>
      </c>
      <c r="K114" s="700">
        <v>2.4</v>
      </c>
      <c r="L114" s="700">
        <v>1.9</v>
      </c>
      <c r="M114" s="701">
        <v>2.7</v>
      </c>
    </row>
    <row r="115" spans="1:13" ht="14.25">
      <c r="A115" s="702">
        <v>23</v>
      </c>
      <c r="B115" s="700">
        <v>1.4</v>
      </c>
      <c r="C115" s="700">
        <v>0.7</v>
      </c>
      <c r="D115" s="700">
        <v>0.6</v>
      </c>
      <c r="E115" s="700">
        <v>1.5</v>
      </c>
      <c r="F115" s="700">
        <v>3.3</v>
      </c>
      <c r="G115" s="700">
        <v>6.5</v>
      </c>
      <c r="H115" s="700">
        <v>4.2</v>
      </c>
      <c r="I115" s="700">
        <v>2.4</v>
      </c>
      <c r="J115" s="700">
        <v>3.9</v>
      </c>
      <c r="K115" s="700">
        <v>2.5</v>
      </c>
      <c r="L115" s="700">
        <v>2.7</v>
      </c>
      <c r="M115" s="701">
        <v>2.2999999999999998</v>
      </c>
    </row>
    <row r="116" spans="1:13" ht="14.25">
      <c r="A116" s="702">
        <v>24</v>
      </c>
      <c r="B116" s="700">
        <v>2.4</v>
      </c>
      <c r="C116" s="700">
        <v>1.1000000000000001</v>
      </c>
      <c r="D116" s="700">
        <v>0.2</v>
      </c>
      <c r="E116" s="700">
        <v>2.1</v>
      </c>
      <c r="F116" s="700">
        <v>2.9</v>
      </c>
      <c r="G116" s="700">
        <v>5.5</v>
      </c>
      <c r="H116" s="700">
        <v>2.5</v>
      </c>
      <c r="I116" s="700">
        <v>2</v>
      </c>
      <c r="J116" s="700">
        <v>5</v>
      </c>
      <c r="K116" s="700">
        <v>3.4</v>
      </c>
      <c r="L116" s="700">
        <v>4.2</v>
      </c>
      <c r="M116" s="701">
        <v>3.1</v>
      </c>
    </row>
    <row r="117" spans="1:13" ht="14.25">
      <c r="A117" s="702">
        <v>25</v>
      </c>
      <c r="B117" s="700">
        <v>1.2</v>
      </c>
      <c r="C117" s="700">
        <v>1.8</v>
      </c>
      <c r="D117" s="700">
        <v>3.3</v>
      </c>
      <c r="E117" s="700">
        <v>1.2</v>
      </c>
      <c r="F117" s="700">
        <v>2.9</v>
      </c>
      <c r="G117" s="700">
        <v>4.5</v>
      </c>
      <c r="H117" s="700">
        <v>3.2</v>
      </c>
      <c r="I117" s="700">
        <v>2.2999999999999998</v>
      </c>
      <c r="J117" s="700">
        <v>3.4</v>
      </c>
      <c r="K117" s="700">
        <v>6.1</v>
      </c>
      <c r="L117" s="700">
        <v>3.1</v>
      </c>
      <c r="M117" s="701">
        <v>3.4</v>
      </c>
    </row>
    <row r="118" spans="1:13" ht="14.25">
      <c r="A118" s="702">
        <v>26</v>
      </c>
      <c r="B118" s="700">
        <v>0.8</v>
      </c>
      <c r="C118" s="700">
        <v>3.2</v>
      </c>
      <c r="D118" s="700">
        <v>5.4</v>
      </c>
      <c r="E118" s="700">
        <v>2.1</v>
      </c>
      <c r="F118" s="700">
        <v>2.4</v>
      </c>
      <c r="G118" s="700">
        <v>3.1</v>
      </c>
      <c r="H118" s="700">
        <v>3.6</v>
      </c>
      <c r="I118" s="700">
        <v>3</v>
      </c>
      <c r="J118" s="700">
        <v>2.7</v>
      </c>
      <c r="K118" s="700">
        <v>5.3</v>
      </c>
      <c r="L118" s="700">
        <v>2</v>
      </c>
      <c r="M118" s="701">
        <v>4.3</v>
      </c>
    </row>
    <row r="119" spans="1:13" ht="14.25">
      <c r="A119" s="702">
        <v>27</v>
      </c>
      <c r="B119" s="700">
        <v>2.6</v>
      </c>
      <c r="C119" s="700">
        <v>1.2</v>
      </c>
      <c r="D119" s="700">
        <v>3</v>
      </c>
      <c r="E119" s="700">
        <v>1.5</v>
      </c>
      <c r="F119" s="700">
        <v>2.9</v>
      </c>
      <c r="G119" s="700">
        <v>1.8</v>
      </c>
      <c r="H119" s="700">
        <v>3.5</v>
      </c>
      <c r="I119" s="700">
        <v>3.5</v>
      </c>
      <c r="J119" s="700">
        <v>3.1</v>
      </c>
      <c r="K119" s="700">
        <v>5.0999999999999996</v>
      </c>
      <c r="L119" s="700">
        <v>1.6</v>
      </c>
      <c r="M119" s="701">
        <v>3.6</v>
      </c>
    </row>
    <row r="120" spans="1:13" ht="14.25">
      <c r="A120" s="702">
        <v>28</v>
      </c>
      <c r="B120" s="700">
        <v>2.8</v>
      </c>
      <c r="C120" s="700">
        <v>1.3</v>
      </c>
      <c r="D120" s="700">
        <v>1.3</v>
      </c>
      <c r="E120" s="700">
        <v>3.2</v>
      </c>
      <c r="F120" s="700">
        <v>1.9</v>
      </c>
      <c r="G120" s="700">
        <v>1.8</v>
      </c>
      <c r="H120" s="700">
        <v>2.6</v>
      </c>
      <c r="I120" s="700">
        <v>2.8</v>
      </c>
      <c r="J120" s="700">
        <v>3.4</v>
      </c>
      <c r="K120" s="700">
        <v>4.0999999999999996</v>
      </c>
      <c r="L120" s="700">
        <v>2</v>
      </c>
      <c r="M120" s="701">
        <v>4.4000000000000004</v>
      </c>
    </row>
    <row r="121" spans="1:13" ht="14.25">
      <c r="A121" s="702">
        <v>29</v>
      </c>
      <c r="B121" s="700">
        <v>3</v>
      </c>
      <c r="C121" s="700"/>
      <c r="D121" s="700">
        <v>0.5</v>
      </c>
      <c r="E121" s="700">
        <v>2.2000000000000002</v>
      </c>
      <c r="F121" s="700">
        <v>2.4</v>
      </c>
      <c r="G121" s="700">
        <v>2.9</v>
      </c>
      <c r="H121" s="700">
        <v>1.5</v>
      </c>
      <c r="I121" s="700">
        <v>2.5</v>
      </c>
      <c r="J121" s="700">
        <v>2.9</v>
      </c>
      <c r="K121" s="700">
        <v>3.5</v>
      </c>
      <c r="L121" s="700">
        <v>2.1</v>
      </c>
      <c r="M121" s="701">
        <v>3.1</v>
      </c>
    </row>
    <row r="122" spans="1:13" ht="14.25">
      <c r="A122" s="702">
        <v>30</v>
      </c>
      <c r="B122" s="700">
        <v>2.4</v>
      </c>
      <c r="C122" s="700"/>
      <c r="D122" s="700">
        <v>1</v>
      </c>
      <c r="E122" s="700">
        <v>2.2999999999999998</v>
      </c>
      <c r="F122" s="700">
        <v>2.1</v>
      </c>
      <c r="G122" s="700">
        <v>3.3</v>
      </c>
      <c r="H122" s="700">
        <v>1.7</v>
      </c>
      <c r="I122" s="700">
        <v>1</v>
      </c>
      <c r="J122" s="700">
        <v>4.4000000000000004</v>
      </c>
      <c r="K122" s="700">
        <v>2.9</v>
      </c>
      <c r="L122" s="700">
        <v>1.7</v>
      </c>
      <c r="M122" s="701">
        <v>2.7</v>
      </c>
    </row>
    <row r="123" spans="1:13" ht="14.25">
      <c r="A123" s="703">
        <v>31</v>
      </c>
      <c r="B123" s="700">
        <v>3.2</v>
      </c>
      <c r="C123" s="700"/>
      <c r="D123" s="700">
        <v>1</v>
      </c>
      <c r="E123" s="700"/>
      <c r="F123" s="700">
        <v>2.2999999999999998</v>
      </c>
      <c r="G123" s="700"/>
      <c r="H123" s="700">
        <v>2.5</v>
      </c>
      <c r="I123" s="700">
        <v>1.5</v>
      </c>
      <c r="J123" s="700"/>
      <c r="K123" s="700">
        <v>3.8</v>
      </c>
      <c r="L123" s="700"/>
      <c r="M123" s="701">
        <v>3.3</v>
      </c>
    </row>
    <row r="124" spans="1:13" ht="14.25">
      <c r="A124" s="704" t="s">
        <v>22</v>
      </c>
      <c r="B124" s="169">
        <f t="shared" ref="B124:M124" si="12">SUM(B93:B123)</f>
        <v>59.699999999999982</v>
      </c>
      <c r="C124" s="170">
        <f t="shared" si="12"/>
        <v>45.600000000000009</v>
      </c>
      <c r="D124" s="170">
        <f t="shared" si="12"/>
        <v>50.400000000000006</v>
      </c>
      <c r="E124" s="170">
        <f t="shared" si="12"/>
        <v>46.900000000000006</v>
      </c>
      <c r="F124" s="170">
        <f t="shared" si="12"/>
        <v>81.600000000000023</v>
      </c>
      <c r="G124" s="170">
        <f t="shared" si="12"/>
        <v>92.2</v>
      </c>
      <c r="H124" s="170">
        <f t="shared" si="12"/>
        <v>85.100000000000009</v>
      </c>
      <c r="I124" s="170">
        <f t="shared" si="12"/>
        <v>64.599999999999994</v>
      </c>
      <c r="J124" s="170">
        <f t="shared" si="12"/>
        <v>86.800000000000011</v>
      </c>
      <c r="K124" s="170">
        <f t="shared" si="12"/>
        <v>117.80000000000001</v>
      </c>
      <c r="L124" s="170">
        <f t="shared" si="12"/>
        <v>80.899999999999991</v>
      </c>
      <c r="M124" s="171">
        <f t="shared" si="12"/>
        <v>84.399999999999991</v>
      </c>
    </row>
    <row r="125" spans="1:13" ht="14.25">
      <c r="A125" s="705" t="s">
        <v>23</v>
      </c>
      <c r="B125" s="637">
        <f t="shared" ref="B125:M125" si="13">AVERAGE(B93:B123)</f>
        <v>1.9258064516129025</v>
      </c>
      <c r="C125" s="638">
        <f t="shared" si="13"/>
        <v>1.6285714285714288</v>
      </c>
      <c r="D125" s="638">
        <f t="shared" si="13"/>
        <v>1.6258064516129034</v>
      </c>
      <c r="E125" s="638">
        <f t="shared" si="13"/>
        <v>1.5633333333333335</v>
      </c>
      <c r="F125" s="638">
        <f t="shared" si="13"/>
        <v>2.63225806451613</v>
      </c>
      <c r="G125" s="638">
        <f t="shared" si="13"/>
        <v>3.0733333333333333</v>
      </c>
      <c r="H125" s="638">
        <f t="shared" si="13"/>
        <v>2.745161290322581</v>
      </c>
      <c r="I125" s="638">
        <f t="shared" si="13"/>
        <v>2.0838709677419351</v>
      </c>
      <c r="J125" s="638">
        <f t="shared" si="13"/>
        <v>2.8933333333333335</v>
      </c>
      <c r="K125" s="638">
        <f t="shared" si="13"/>
        <v>3.8000000000000003</v>
      </c>
      <c r="L125" s="638">
        <f t="shared" si="13"/>
        <v>2.6966666666666663</v>
      </c>
      <c r="M125" s="639">
        <f t="shared" si="13"/>
        <v>2.7225806451612899</v>
      </c>
    </row>
    <row r="126" spans="1:13" ht="14.25">
      <c r="A126" s="704" t="s">
        <v>24</v>
      </c>
      <c r="B126" s="172">
        <f t="shared" ref="B126:M126" si="14">MAX(B93:B123)</f>
        <v>5.0999999999999996</v>
      </c>
      <c r="C126" s="173">
        <f t="shared" si="14"/>
        <v>4.0999999999999996</v>
      </c>
      <c r="D126" s="173">
        <f t="shared" si="14"/>
        <v>5.4</v>
      </c>
      <c r="E126" s="173">
        <f t="shared" si="14"/>
        <v>3.2</v>
      </c>
      <c r="F126" s="173">
        <f t="shared" si="14"/>
        <v>5.3</v>
      </c>
      <c r="G126" s="173">
        <f t="shared" si="14"/>
        <v>6.9</v>
      </c>
      <c r="H126" s="173">
        <f t="shared" si="14"/>
        <v>4.7</v>
      </c>
      <c r="I126" s="173">
        <f t="shared" si="14"/>
        <v>3.5</v>
      </c>
      <c r="J126" s="173">
        <f t="shared" si="14"/>
        <v>5</v>
      </c>
      <c r="K126" s="173">
        <f t="shared" si="14"/>
        <v>6.3</v>
      </c>
      <c r="L126" s="173">
        <f t="shared" si="14"/>
        <v>5.9</v>
      </c>
      <c r="M126" s="174">
        <f t="shared" si="14"/>
        <v>4.4000000000000004</v>
      </c>
    </row>
    <row r="127" spans="1:13" ht="14.25">
      <c r="A127" s="706" t="s">
        <v>16</v>
      </c>
      <c r="B127" s="640">
        <f t="shared" ref="B127:M127" si="15">MATCH(B126,(B93:B123),0)</f>
        <v>5</v>
      </c>
      <c r="C127" s="641">
        <f t="shared" si="15"/>
        <v>5</v>
      </c>
      <c r="D127" s="641">
        <f t="shared" si="15"/>
        <v>26</v>
      </c>
      <c r="E127" s="641">
        <f t="shared" si="15"/>
        <v>28</v>
      </c>
      <c r="F127" s="641">
        <f t="shared" si="15"/>
        <v>22</v>
      </c>
      <c r="G127" s="641">
        <f t="shared" si="15"/>
        <v>22</v>
      </c>
      <c r="H127" s="641">
        <f t="shared" si="15"/>
        <v>12</v>
      </c>
      <c r="I127" s="641">
        <f t="shared" si="15"/>
        <v>27</v>
      </c>
      <c r="J127" s="641">
        <f t="shared" si="15"/>
        <v>24</v>
      </c>
      <c r="K127" s="641">
        <f t="shared" si="15"/>
        <v>6</v>
      </c>
      <c r="L127" s="641">
        <f t="shared" si="15"/>
        <v>2</v>
      </c>
      <c r="M127" s="642">
        <f t="shared" si="15"/>
        <v>28</v>
      </c>
    </row>
    <row r="128" spans="1:13" ht="14.25">
      <c r="A128" s="707" t="s">
        <v>36</v>
      </c>
      <c r="B128" s="175">
        <f t="shared" ref="B128:M128" si="16">MIN(B93:B123)</f>
        <v>0.3</v>
      </c>
      <c r="C128" s="176">
        <f t="shared" si="16"/>
        <v>0.4</v>
      </c>
      <c r="D128" s="176">
        <f t="shared" si="16"/>
        <v>0.1</v>
      </c>
      <c r="E128" s="176">
        <f t="shared" si="16"/>
        <v>0.4</v>
      </c>
      <c r="F128" s="176">
        <f t="shared" si="16"/>
        <v>1</v>
      </c>
      <c r="G128" s="176">
        <f t="shared" si="16"/>
        <v>1.1000000000000001</v>
      </c>
      <c r="H128" s="176">
        <f t="shared" si="16"/>
        <v>0.9</v>
      </c>
      <c r="I128" s="176">
        <f t="shared" si="16"/>
        <v>0.5</v>
      </c>
      <c r="J128" s="176">
        <f t="shared" si="16"/>
        <v>1</v>
      </c>
      <c r="K128" s="176">
        <f t="shared" si="16"/>
        <v>2</v>
      </c>
      <c r="L128" s="176">
        <f t="shared" si="16"/>
        <v>0.8</v>
      </c>
      <c r="M128" s="177">
        <f t="shared" si="16"/>
        <v>1.1000000000000001</v>
      </c>
    </row>
    <row r="129" spans="1:13" ht="14.25">
      <c r="A129" s="708" t="s">
        <v>16</v>
      </c>
      <c r="B129" s="178">
        <f t="shared" ref="B129:M129" si="17">MATCH(B128,(B93:B123),0)</f>
        <v>1</v>
      </c>
      <c r="C129" s="179">
        <f t="shared" si="17"/>
        <v>17</v>
      </c>
      <c r="D129" s="179">
        <f t="shared" si="17"/>
        <v>15</v>
      </c>
      <c r="E129" s="179">
        <f t="shared" si="17"/>
        <v>4</v>
      </c>
      <c r="F129" s="179">
        <f t="shared" si="17"/>
        <v>14</v>
      </c>
      <c r="G129" s="179">
        <f t="shared" si="17"/>
        <v>11</v>
      </c>
      <c r="H129" s="179">
        <f t="shared" si="17"/>
        <v>4</v>
      </c>
      <c r="I129" s="179">
        <f t="shared" si="17"/>
        <v>6</v>
      </c>
      <c r="J129" s="179">
        <f t="shared" si="17"/>
        <v>3</v>
      </c>
      <c r="K129" s="179">
        <f t="shared" si="17"/>
        <v>17</v>
      </c>
      <c r="L129" s="179">
        <f t="shared" si="17"/>
        <v>8</v>
      </c>
      <c r="M129" s="180">
        <f t="shared" si="17"/>
        <v>17</v>
      </c>
    </row>
    <row r="130" spans="1:13" ht="14.25">
      <c r="A130" s="709" t="s">
        <v>43</v>
      </c>
      <c r="B130" s="643"/>
      <c r="C130" s="644" t="s">
        <v>113</v>
      </c>
      <c r="D130" s="645"/>
      <c r="E130" s="645"/>
      <c r="F130" s="645"/>
      <c r="G130" s="646">
        <f>MAX(B93:M123)</f>
        <v>6.9</v>
      </c>
      <c r="H130" s="647" t="s">
        <v>85</v>
      </c>
      <c r="I130" s="645"/>
      <c r="J130" s="648" t="s">
        <v>16</v>
      </c>
      <c r="K130" s="649">
        <f>HLOOKUP(G130,B126:M127,2,FALSE)</f>
        <v>22</v>
      </c>
      <c r="L130" s="650" t="s">
        <v>15</v>
      </c>
      <c r="M130" s="651" t="str">
        <f>MID("I   II  III IV  V   VI  VII VIII IX  X   XI  XII ",(MATCH(G130,B126:M126,0)-1)*4+1,4)</f>
        <v xml:space="preserve">VI  </v>
      </c>
    </row>
    <row r="131" spans="1:13" ht="14.25">
      <c r="A131" s="710" t="s">
        <v>46</v>
      </c>
      <c r="B131" s="711"/>
      <c r="C131" s="712" t="s">
        <v>114</v>
      </c>
      <c r="D131" s="713"/>
      <c r="E131" s="713"/>
      <c r="F131" s="713"/>
      <c r="G131" s="714">
        <f>MIN(B93:M123)</f>
        <v>0.1</v>
      </c>
      <c r="H131" s="715" t="s">
        <v>85</v>
      </c>
      <c r="I131" s="713"/>
      <c r="J131" s="716" t="s">
        <v>16</v>
      </c>
      <c r="K131" s="717">
        <f>HLOOKUP(G131,B128:M129,2,FALSE)</f>
        <v>15</v>
      </c>
      <c r="L131" s="718" t="s">
        <v>15</v>
      </c>
      <c r="M131" s="719" t="str">
        <f>MID("I   II  III IV  V   VI  VII VIII IX  X   XI  XII ",(MATCH(G131,B128:M128,0)-1)*4+1,4)</f>
        <v xml:space="preserve">III </v>
      </c>
    </row>
    <row r="132" spans="1:13" ht="14.25">
      <c r="A132" s="720" t="s">
        <v>48</v>
      </c>
      <c r="B132" s="652"/>
      <c r="C132" s="653" t="s">
        <v>115</v>
      </c>
      <c r="D132" s="654"/>
      <c r="E132" s="654"/>
      <c r="F132" s="655"/>
      <c r="G132" s="656">
        <f>SUM(B93:M123)</f>
        <v>895.99999999999989</v>
      </c>
      <c r="H132" s="657" t="s">
        <v>85</v>
      </c>
      <c r="I132" s="654"/>
      <c r="J132" s="654"/>
      <c r="K132" s="654"/>
      <c r="L132" s="654"/>
      <c r="M132" s="658"/>
    </row>
    <row r="133" spans="1:13" ht="16.5">
      <c r="A133" s="686" t="s">
        <v>97</v>
      </c>
      <c r="B133" s="687"/>
      <c r="C133" s="687"/>
      <c r="D133" s="687"/>
      <c r="E133" s="687"/>
      <c r="F133" s="687"/>
      <c r="G133" s="687"/>
      <c r="H133" s="687"/>
      <c r="I133" s="687"/>
      <c r="J133" s="687"/>
      <c r="K133" s="688" t="s">
        <v>108</v>
      </c>
      <c r="L133" s="615"/>
      <c r="M133" s="616"/>
    </row>
    <row r="134" spans="1:13" ht="16.5">
      <c r="A134" s="686" t="s">
        <v>109</v>
      </c>
      <c r="B134" s="689"/>
      <c r="C134" s="689"/>
      <c r="D134" s="690"/>
      <c r="E134" s="690" t="s">
        <v>110</v>
      </c>
      <c r="F134" s="690"/>
      <c r="G134" s="690"/>
      <c r="H134" s="690"/>
      <c r="I134" s="690"/>
      <c r="J134" s="690"/>
      <c r="K134" s="688" t="s">
        <v>111</v>
      </c>
      <c r="L134" s="620"/>
      <c r="M134" s="621"/>
    </row>
    <row r="135" spans="1:13" ht="15.75">
      <c r="A135" s="691"/>
      <c r="B135" s="623"/>
      <c r="C135" s="624"/>
      <c r="D135" s="625"/>
      <c r="E135" s="692"/>
      <c r="F135" s="693" t="s">
        <v>20</v>
      </c>
      <c r="G135" s="694">
        <f>G91+1</f>
        <v>1996</v>
      </c>
      <c r="H135" s="692"/>
      <c r="I135" s="625"/>
      <c r="J135" s="625"/>
      <c r="K135" s="695" t="s">
        <v>112</v>
      </c>
      <c r="L135" s="620"/>
      <c r="M135" s="621"/>
    </row>
    <row r="136" spans="1:13" ht="14.25">
      <c r="A136" s="696" t="s">
        <v>16</v>
      </c>
      <c r="B136" s="697" t="s">
        <v>2</v>
      </c>
      <c r="C136" s="697" t="s">
        <v>3</v>
      </c>
      <c r="D136" s="697" t="s">
        <v>4</v>
      </c>
      <c r="E136" s="697" t="s">
        <v>5</v>
      </c>
      <c r="F136" s="697" t="s">
        <v>6</v>
      </c>
      <c r="G136" s="697" t="s">
        <v>7</v>
      </c>
      <c r="H136" s="697" t="s">
        <v>8</v>
      </c>
      <c r="I136" s="697" t="s">
        <v>9</v>
      </c>
      <c r="J136" s="697" t="s">
        <v>10</v>
      </c>
      <c r="K136" s="697" t="s">
        <v>11</v>
      </c>
      <c r="L136" s="697" t="s">
        <v>12</v>
      </c>
      <c r="M136" s="698" t="s">
        <v>13</v>
      </c>
    </row>
    <row r="137" spans="1:13" ht="14.25">
      <c r="A137" s="699">
        <v>1</v>
      </c>
      <c r="B137" s="700">
        <v>3</v>
      </c>
      <c r="C137" s="700">
        <v>2.4</v>
      </c>
      <c r="D137" s="700">
        <v>3.1</v>
      </c>
      <c r="E137" s="700">
        <v>3.1</v>
      </c>
      <c r="F137" s="700">
        <v>1.3</v>
      </c>
      <c r="G137" s="700">
        <v>2.4</v>
      </c>
      <c r="H137" s="700">
        <v>6.8</v>
      </c>
      <c r="I137" s="700">
        <v>2.4</v>
      </c>
      <c r="J137" s="700">
        <v>1.7</v>
      </c>
      <c r="K137" s="700">
        <v>3.4</v>
      </c>
      <c r="L137" s="700">
        <v>1.5</v>
      </c>
      <c r="M137" s="701">
        <v>2.9</v>
      </c>
    </row>
    <row r="138" spans="1:13" ht="14.25">
      <c r="A138" s="702">
        <v>2</v>
      </c>
      <c r="B138" s="700">
        <v>2.4</v>
      </c>
      <c r="C138" s="700">
        <v>3.7</v>
      </c>
      <c r="D138" s="700">
        <v>2.9</v>
      </c>
      <c r="E138" s="700">
        <v>2.6</v>
      </c>
      <c r="F138" s="700">
        <v>2.1</v>
      </c>
      <c r="G138" s="700">
        <v>2.5</v>
      </c>
      <c r="H138" s="700">
        <v>7.2</v>
      </c>
      <c r="I138" s="700">
        <v>3.8</v>
      </c>
      <c r="J138" s="700">
        <v>2</v>
      </c>
      <c r="K138" s="700">
        <v>3.3</v>
      </c>
      <c r="L138" s="700">
        <v>2.9</v>
      </c>
      <c r="M138" s="701">
        <v>1.5</v>
      </c>
    </row>
    <row r="139" spans="1:13" ht="14.25">
      <c r="A139" s="702">
        <v>3</v>
      </c>
      <c r="B139" s="700">
        <v>2.4</v>
      </c>
      <c r="C139" s="700">
        <v>2.9</v>
      </c>
      <c r="D139" s="700">
        <v>3.1</v>
      </c>
      <c r="E139" s="700">
        <v>1.5</v>
      </c>
      <c r="F139" s="700">
        <v>2.1</v>
      </c>
      <c r="G139" s="700">
        <v>3</v>
      </c>
      <c r="H139" s="700">
        <v>2.7</v>
      </c>
      <c r="I139" s="700">
        <v>3</v>
      </c>
      <c r="J139" s="700">
        <v>2.2999999999999998</v>
      </c>
      <c r="K139" s="700">
        <v>3.7</v>
      </c>
      <c r="L139" s="700">
        <v>1.9</v>
      </c>
      <c r="M139" s="701">
        <v>1.6</v>
      </c>
    </row>
    <row r="140" spans="1:13" ht="14.25">
      <c r="A140" s="702">
        <v>4</v>
      </c>
      <c r="B140" s="700">
        <v>3.2</v>
      </c>
      <c r="C140" s="700">
        <v>2.4</v>
      </c>
      <c r="D140" s="700">
        <v>2.6</v>
      </c>
      <c r="E140" s="700">
        <v>1.5</v>
      </c>
      <c r="F140" s="700">
        <v>2.4</v>
      </c>
      <c r="G140" s="700">
        <v>3</v>
      </c>
      <c r="H140" s="700">
        <v>3.2</v>
      </c>
      <c r="I140" s="700">
        <v>2.1</v>
      </c>
      <c r="J140" s="700">
        <v>2.2999999999999998</v>
      </c>
      <c r="K140" s="700">
        <v>2.9</v>
      </c>
      <c r="L140" s="700">
        <v>0.7</v>
      </c>
      <c r="M140" s="701">
        <v>0.8</v>
      </c>
    </row>
    <row r="141" spans="1:13" ht="14.25">
      <c r="A141" s="702">
        <v>5</v>
      </c>
      <c r="B141" s="700">
        <v>2</v>
      </c>
      <c r="C141" s="700">
        <v>2.2000000000000002</v>
      </c>
      <c r="D141" s="700">
        <v>2.4</v>
      </c>
      <c r="E141" s="700">
        <v>1.1000000000000001</v>
      </c>
      <c r="F141" s="700">
        <v>3.4</v>
      </c>
      <c r="G141" s="700">
        <v>3.3</v>
      </c>
      <c r="H141" s="700">
        <v>3.6</v>
      </c>
      <c r="I141" s="700">
        <v>1.9</v>
      </c>
      <c r="J141" s="700">
        <v>3.5</v>
      </c>
      <c r="K141" s="700">
        <v>2.9</v>
      </c>
      <c r="L141" s="700">
        <v>0.3</v>
      </c>
      <c r="M141" s="701">
        <v>2.1</v>
      </c>
    </row>
    <row r="142" spans="1:13" ht="14.25">
      <c r="A142" s="702">
        <v>6</v>
      </c>
      <c r="B142" s="700">
        <v>1.5</v>
      </c>
      <c r="C142" s="700">
        <v>2.2999999999999998</v>
      </c>
      <c r="D142" s="700">
        <v>2.5</v>
      </c>
      <c r="E142" s="700">
        <v>1.1000000000000001</v>
      </c>
      <c r="F142" s="700">
        <v>4.9000000000000004</v>
      </c>
      <c r="G142" s="700">
        <v>2.9</v>
      </c>
      <c r="H142" s="700">
        <v>3.2</v>
      </c>
      <c r="I142" s="700">
        <v>2.6</v>
      </c>
      <c r="J142" s="700">
        <v>3.9</v>
      </c>
      <c r="K142" s="700">
        <v>3.4</v>
      </c>
      <c r="L142" s="700">
        <v>1.3</v>
      </c>
      <c r="M142" s="701">
        <v>4.8</v>
      </c>
    </row>
    <row r="143" spans="1:13" ht="14.25">
      <c r="A143" s="702">
        <v>7</v>
      </c>
      <c r="B143" s="700">
        <v>1.9</v>
      </c>
      <c r="C143" s="700">
        <v>2.2999999999999998</v>
      </c>
      <c r="D143" s="700">
        <v>1.9</v>
      </c>
      <c r="E143" s="700">
        <v>0.6</v>
      </c>
      <c r="F143" s="700">
        <v>4.3</v>
      </c>
      <c r="G143" s="700">
        <v>3.5</v>
      </c>
      <c r="H143" s="700">
        <v>3.1</v>
      </c>
      <c r="I143" s="700">
        <v>2.2000000000000002</v>
      </c>
      <c r="J143" s="700">
        <v>2.8</v>
      </c>
      <c r="K143" s="700">
        <v>2.6</v>
      </c>
      <c r="L143" s="700">
        <v>1</v>
      </c>
      <c r="M143" s="701">
        <v>4.5999999999999996</v>
      </c>
    </row>
    <row r="144" spans="1:13" ht="14.25">
      <c r="A144" s="702">
        <v>8</v>
      </c>
      <c r="B144" s="700">
        <v>1.7</v>
      </c>
      <c r="C144" s="700">
        <v>2.2000000000000002</v>
      </c>
      <c r="D144" s="700">
        <v>1.2</v>
      </c>
      <c r="E144" s="700">
        <v>0.5</v>
      </c>
      <c r="F144" s="700">
        <v>1.9</v>
      </c>
      <c r="G144" s="700">
        <v>3.9</v>
      </c>
      <c r="H144" s="700">
        <v>3.2</v>
      </c>
      <c r="I144" s="700">
        <v>3.7</v>
      </c>
      <c r="J144" s="700">
        <v>3.5</v>
      </c>
      <c r="K144" s="700">
        <v>2.1</v>
      </c>
      <c r="L144" s="700">
        <v>1.4</v>
      </c>
      <c r="M144" s="701">
        <v>3.2</v>
      </c>
    </row>
    <row r="145" spans="1:13" ht="14.25">
      <c r="A145" s="702">
        <v>9</v>
      </c>
      <c r="B145" s="700">
        <v>3.9</v>
      </c>
      <c r="C145" s="700">
        <v>2.6</v>
      </c>
      <c r="D145" s="700">
        <v>0.8</v>
      </c>
      <c r="E145" s="700">
        <v>0.9</v>
      </c>
      <c r="F145" s="700">
        <v>1.5</v>
      </c>
      <c r="G145" s="700">
        <v>3.7</v>
      </c>
      <c r="H145" s="700">
        <v>3</v>
      </c>
      <c r="I145" s="700">
        <v>1.6</v>
      </c>
      <c r="J145" s="700">
        <v>3.3</v>
      </c>
      <c r="K145" s="700">
        <v>2.8</v>
      </c>
      <c r="L145" s="700">
        <v>1.6</v>
      </c>
      <c r="M145" s="701">
        <v>2.1</v>
      </c>
    </row>
    <row r="146" spans="1:13" ht="14.25">
      <c r="A146" s="702">
        <v>10</v>
      </c>
      <c r="B146" s="700">
        <v>3</v>
      </c>
      <c r="C146" s="700">
        <v>4.7</v>
      </c>
      <c r="D146" s="700">
        <v>1.7</v>
      </c>
      <c r="E146" s="700">
        <v>1.8</v>
      </c>
      <c r="F146" s="700">
        <v>2</v>
      </c>
      <c r="G146" s="700">
        <v>4.9000000000000004</v>
      </c>
      <c r="H146" s="700">
        <v>3.9</v>
      </c>
      <c r="I146" s="700">
        <v>2</v>
      </c>
      <c r="J146" s="700">
        <v>1.8</v>
      </c>
      <c r="K146" s="700">
        <v>2</v>
      </c>
      <c r="L146" s="700">
        <v>1.9</v>
      </c>
      <c r="M146" s="701">
        <v>3.4</v>
      </c>
    </row>
    <row r="147" spans="1:13" ht="14.25">
      <c r="A147" s="702">
        <v>11</v>
      </c>
      <c r="B147" s="700">
        <v>1.6</v>
      </c>
      <c r="C147" s="700">
        <v>3.3</v>
      </c>
      <c r="D147" s="700">
        <v>1.6</v>
      </c>
      <c r="E147" s="700">
        <v>1.3</v>
      </c>
      <c r="F147" s="700">
        <v>1.9</v>
      </c>
      <c r="G147" s="700">
        <v>3.8</v>
      </c>
      <c r="H147" s="700">
        <v>2.7</v>
      </c>
      <c r="I147" s="700">
        <v>2</v>
      </c>
      <c r="J147" s="700">
        <v>2.2000000000000002</v>
      </c>
      <c r="K147" s="700">
        <v>2.8</v>
      </c>
      <c r="L147" s="700">
        <v>2.4</v>
      </c>
      <c r="M147" s="701">
        <v>3</v>
      </c>
    </row>
    <row r="148" spans="1:13" ht="14.25">
      <c r="A148" s="702">
        <v>12</v>
      </c>
      <c r="B148" s="700">
        <v>1.5</v>
      </c>
      <c r="C148" s="700">
        <v>1.9</v>
      </c>
      <c r="D148" s="700">
        <v>1.8</v>
      </c>
      <c r="E148" s="700">
        <v>0.4</v>
      </c>
      <c r="F148" s="700">
        <v>2.5</v>
      </c>
      <c r="G148" s="700">
        <v>4.2</v>
      </c>
      <c r="H148" s="700">
        <v>2.2000000000000002</v>
      </c>
      <c r="I148" s="700">
        <v>1.4</v>
      </c>
      <c r="J148" s="700">
        <v>2.5</v>
      </c>
      <c r="K148" s="700">
        <v>2.6</v>
      </c>
      <c r="L148" s="700">
        <v>3</v>
      </c>
      <c r="M148" s="701">
        <v>2</v>
      </c>
    </row>
    <row r="149" spans="1:13" ht="14.25">
      <c r="A149" s="702">
        <v>13</v>
      </c>
      <c r="B149" s="700">
        <v>1.4</v>
      </c>
      <c r="C149" s="700">
        <v>2.2999999999999998</v>
      </c>
      <c r="D149" s="700">
        <v>1.1000000000000001</v>
      </c>
      <c r="E149" s="700">
        <v>0.3</v>
      </c>
      <c r="F149" s="700">
        <v>3</v>
      </c>
      <c r="G149" s="700">
        <v>4.8</v>
      </c>
      <c r="H149" s="700">
        <v>3.4</v>
      </c>
      <c r="I149" s="700">
        <v>1</v>
      </c>
      <c r="J149" s="700">
        <v>1</v>
      </c>
      <c r="K149" s="700">
        <v>3.3</v>
      </c>
      <c r="L149" s="700">
        <v>4.3</v>
      </c>
      <c r="M149" s="701">
        <v>2.5</v>
      </c>
    </row>
    <row r="150" spans="1:13" ht="14.25">
      <c r="A150" s="702">
        <v>14</v>
      </c>
      <c r="B150" s="700">
        <v>0.8</v>
      </c>
      <c r="C150" s="700">
        <v>2.9</v>
      </c>
      <c r="D150" s="700">
        <v>0.6</v>
      </c>
      <c r="E150" s="700">
        <v>0.5</v>
      </c>
      <c r="F150" s="700">
        <v>3.6</v>
      </c>
      <c r="G150" s="700">
        <v>1.8</v>
      </c>
      <c r="H150" s="700">
        <v>4.3</v>
      </c>
      <c r="I150" s="700">
        <v>1.9</v>
      </c>
      <c r="J150" s="700">
        <v>1.5</v>
      </c>
      <c r="K150" s="700">
        <v>3.5</v>
      </c>
      <c r="L150" s="700">
        <v>3.7</v>
      </c>
      <c r="M150" s="701">
        <v>2.1</v>
      </c>
    </row>
    <row r="151" spans="1:13" ht="14.25">
      <c r="A151" s="702">
        <v>15</v>
      </c>
      <c r="B151" s="700">
        <v>1.5</v>
      </c>
      <c r="C151" s="700">
        <v>2.1</v>
      </c>
      <c r="D151" s="700">
        <v>0.9</v>
      </c>
      <c r="E151" s="700">
        <v>0.6</v>
      </c>
      <c r="F151" s="700">
        <v>3.1</v>
      </c>
      <c r="G151" s="700">
        <v>1.8</v>
      </c>
      <c r="H151" s="700">
        <v>3.7</v>
      </c>
      <c r="I151" s="700">
        <v>0.7</v>
      </c>
      <c r="J151" s="700">
        <v>1.5</v>
      </c>
      <c r="K151" s="700">
        <v>4.4000000000000004</v>
      </c>
      <c r="L151" s="700">
        <v>2.8</v>
      </c>
      <c r="M151" s="701">
        <v>1.8</v>
      </c>
    </row>
    <row r="152" spans="1:13" ht="14.25">
      <c r="A152" s="702">
        <v>16</v>
      </c>
      <c r="B152" s="700">
        <v>1.4</v>
      </c>
      <c r="C152" s="700">
        <v>2.6</v>
      </c>
      <c r="D152" s="700">
        <v>3.5</v>
      </c>
      <c r="E152" s="700">
        <v>1</v>
      </c>
      <c r="F152" s="700">
        <v>2.5</v>
      </c>
      <c r="G152" s="700">
        <v>2.2999999999999998</v>
      </c>
      <c r="H152" s="700">
        <v>5.6</v>
      </c>
      <c r="I152" s="700">
        <v>1.8</v>
      </c>
      <c r="J152" s="700">
        <v>1.6</v>
      </c>
      <c r="K152" s="700">
        <v>3.3</v>
      </c>
      <c r="L152" s="700">
        <v>3.3</v>
      </c>
      <c r="M152" s="701">
        <v>1.8</v>
      </c>
    </row>
    <row r="153" spans="1:13" ht="14.25">
      <c r="A153" s="702">
        <v>17</v>
      </c>
      <c r="B153" s="700">
        <v>0.6</v>
      </c>
      <c r="C153" s="700">
        <v>2.2000000000000002</v>
      </c>
      <c r="D153" s="700">
        <v>3.6</v>
      </c>
      <c r="E153" s="700">
        <v>1</v>
      </c>
      <c r="F153" s="700">
        <v>2.2000000000000002</v>
      </c>
      <c r="G153" s="700">
        <v>1.7</v>
      </c>
      <c r="H153" s="700">
        <v>4.7</v>
      </c>
      <c r="I153" s="700">
        <v>2.6</v>
      </c>
      <c r="J153" s="700">
        <v>2.7</v>
      </c>
      <c r="K153" s="700">
        <v>3</v>
      </c>
      <c r="L153" s="700">
        <v>3.9</v>
      </c>
      <c r="M153" s="701">
        <v>2</v>
      </c>
    </row>
    <row r="154" spans="1:13" ht="14.25">
      <c r="A154" s="702">
        <v>18</v>
      </c>
      <c r="B154" s="700">
        <v>1.3</v>
      </c>
      <c r="C154" s="700">
        <v>2.2999999999999998</v>
      </c>
      <c r="D154" s="700">
        <v>2.6</v>
      </c>
      <c r="E154" s="700">
        <v>0.7</v>
      </c>
      <c r="F154" s="700">
        <v>3.1</v>
      </c>
      <c r="G154" s="700">
        <v>2.2000000000000002</v>
      </c>
      <c r="H154" s="700">
        <v>3.5</v>
      </c>
      <c r="I154" s="700">
        <v>2.2999999999999998</v>
      </c>
      <c r="J154" s="700">
        <v>2.6</v>
      </c>
      <c r="K154" s="700">
        <v>3.3</v>
      </c>
      <c r="L154" s="700">
        <v>6.2</v>
      </c>
      <c r="M154" s="701">
        <v>4.2</v>
      </c>
    </row>
    <row r="155" spans="1:13" ht="14.25">
      <c r="A155" s="702">
        <v>19</v>
      </c>
      <c r="B155" s="700">
        <v>1.5</v>
      </c>
      <c r="C155" s="700">
        <v>2.6</v>
      </c>
      <c r="D155" s="700">
        <v>2</v>
      </c>
      <c r="E155" s="700">
        <v>1</v>
      </c>
      <c r="F155" s="700">
        <v>3.2</v>
      </c>
      <c r="G155" s="700">
        <v>3</v>
      </c>
      <c r="H155" s="700">
        <v>2.7</v>
      </c>
      <c r="I155" s="700">
        <v>1.6</v>
      </c>
      <c r="J155" s="700">
        <v>3.6</v>
      </c>
      <c r="K155" s="700">
        <v>1.4</v>
      </c>
      <c r="L155" s="700">
        <v>4.7</v>
      </c>
      <c r="M155" s="701">
        <v>3.7</v>
      </c>
    </row>
    <row r="156" spans="1:13" ht="14.25">
      <c r="A156" s="702">
        <v>20</v>
      </c>
      <c r="B156" s="700">
        <v>0.5</v>
      </c>
      <c r="C156" s="700">
        <v>3.2</v>
      </c>
      <c r="D156" s="700">
        <v>0.9</v>
      </c>
      <c r="E156" s="700">
        <v>4.8</v>
      </c>
      <c r="F156" s="700">
        <v>4.3</v>
      </c>
      <c r="G156" s="700">
        <v>2.7</v>
      </c>
      <c r="H156" s="700">
        <v>1.7</v>
      </c>
      <c r="I156" s="700">
        <v>1.8</v>
      </c>
      <c r="J156" s="700">
        <v>3.2</v>
      </c>
      <c r="K156" s="700">
        <v>1.8</v>
      </c>
      <c r="L156" s="700">
        <v>4.0999999999999996</v>
      </c>
      <c r="M156" s="701">
        <v>3.4</v>
      </c>
    </row>
    <row r="157" spans="1:13" ht="14.25">
      <c r="A157" s="702">
        <v>21</v>
      </c>
      <c r="B157" s="700">
        <v>0.5</v>
      </c>
      <c r="C157" s="700">
        <v>2</v>
      </c>
      <c r="D157" s="700">
        <v>1.5</v>
      </c>
      <c r="E157" s="700">
        <v>3.2</v>
      </c>
      <c r="F157" s="700">
        <v>4.3</v>
      </c>
      <c r="G157" s="700">
        <v>1.3</v>
      </c>
      <c r="H157" s="700">
        <v>3.2</v>
      </c>
      <c r="I157" s="700">
        <v>3</v>
      </c>
      <c r="J157" s="700">
        <v>3.2</v>
      </c>
      <c r="K157" s="700">
        <v>3.1</v>
      </c>
      <c r="L157" s="700">
        <v>3.6</v>
      </c>
      <c r="M157" s="701">
        <v>3.1</v>
      </c>
    </row>
    <row r="158" spans="1:13" ht="14.25">
      <c r="A158" s="702">
        <v>22</v>
      </c>
      <c r="B158" s="700">
        <v>0.1</v>
      </c>
      <c r="C158" s="700">
        <v>2.7</v>
      </c>
      <c r="D158" s="700">
        <v>0.5</v>
      </c>
      <c r="E158" s="700">
        <v>4.3</v>
      </c>
      <c r="F158" s="700">
        <v>4.0999999999999996</v>
      </c>
      <c r="G158" s="700">
        <v>2</v>
      </c>
      <c r="H158" s="700">
        <v>3.3</v>
      </c>
      <c r="I158" s="700">
        <v>2.2999999999999998</v>
      </c>
      <c r="J158" s="700">
        <v>2.8</v>
      </c>
      <c r="K158" s="700">
        <v>2.8</v>
      </c>
      <c r="L158" s="700">
        <v>3.4</v>
      </c>
      <c r="M158" s="701">
        <v>2.6</v>
      </c>
    </row>
    <row r="159" spans="1:13" ht="14.25">
      <c r="A159" s="702">
        <v>23</v>
      </c>
      <c r="B159" s="700">
        <v>1.2</v>
      </c>
      <c r="C159" s="700">
        <v>2.6</v>
      </c>
      <c r="D159" s="700">
        <v>0.3</v>
      </c>
      <c r="E159" s="700">
        <v>3.2</v>
      </c>
      <c r="F159" s="700">
        <v>2.7</v>
      </c>
      <c r="G159" s="700">
        <v>4.0999999999999996</v>
      </c>
      <c r="H159" s="700">
        <v>1.4</v>
      </c>
      <c r="I159" s="700">
        <v>2.8</v>
      </c>
      <c r="J159" s="700">
        <v>0.8</v>
      </c>
      <c r="K159" s="700">
        <v>2.7</v>
      </c>
      <c r="L159" s="700">
        <v>4</v>
      </c>
      <c r="M159" s="701">
        <v>3.6</v>
      </c>
    </row>
    <row r="160" spans="1:13" ht="14.25">
      <c r="A160" s="702">
        <v>24</v>
      </c>
      <c r="B160" s="700">
        <v>0.7</v>
      </c>
      <c r="C160" s="700">
        <v>2.4</v>
      </c>
      <c r="D160" s="700">
        <v>0.4</v>
      </c>
      <c r="E160" s="700">
        <v>1.5</v>
      </c>
      <c r="F160" s="700">
        <v>2.4</v>
      </c>
      <c r="G160" s="700">
        <v>3</v>
      </c>
      <c r="H160" s="700">
        <v>1.8</v>
      </c>
      <c r="I160" s="700">
        <v>1.5</v>
      </c>
      <c r="J160" s="700">
        <v>1.2</v>
      </c>
      <c r="K160" s="700">
        <v>2.6</v>
      </c>
      <c r="L160" s="700">
        <v>4.0999999999999996</v>
      </c>
      <c r="M160" s="701">
        <v>2.2999999999999998</v>
      </c>
    </row>
    <row r="161" spans="1:13" ht="14.25">
      <c r="A161" s="702">
        <v>25</v>
      </c>
      <c r="B161" s="700">
        <v>0.3</v>
      </c>
      <c r="C161" s="700">
        <v>1.2</v>
      </c>
      <c r="D161" s="700">
        <v>0.2</v>
      </c>
      <c r="E161" s="700">
        <v>1.1000000000000001</v>
      </c>
      <c r="F161" s="700">
        <v>2.7</v>
      </c>
      <c r="G161" s="700">
        <v>0.8</v>
      </c>
      <c r="H161" s="700">
        <v>2.5</v>
      </c>
      <c r="I161" s="700">
        <v>2.2999999999999998</v>
      </c>
      <c r="J161" s="700">
        <v>2.5</v>
      </c>
      <c r="K161" s="700">
        <v>3.2</v>
      </c>
      <c r="L161" s="700">
        <v>2.8</v>
      </c>
      <c r="M161" s="701">
        <v>2.5</v>
      </c>
    </row>
    <row r="162" spans="1:13" ht="14.25">
      <c r="A162" s="702">
        <v>26</v>
      </c>
      <c r="B162" s="700">
        <v>1.1000000000000001</v>
      </c>
      <c r="C162" s="700">
        <v>1.5</v>
      </c>
      <c r="D162" s="700">
        <v>0.1</v>
      </c>
      <c r="E162" s="700">
        <v>2.5</v>
      </c>
      <c r="F162" s="700">
        <v>3.9</v>
      </c>
      <c r="G162" s="700">
        <v>1.9</v>
      </c>
      <c r="H162" s="700">
        <v>2.5</v>
      </c>
      <c r="I162" s="700">
        <v>3</v>
      </c>
      <c r="J162" s="700">
        <v>3.6</v>
      </c>
      <c r="K162" s="700">
        <v>6.2</v>
      </c>
      <c r="L162" s="700">
        <v>1.8</v>
      </c>
      <c r="M162" s="701">
        <v>1.9</v>
      </c>
    </row>
    <row r="163" spans="1:13" ht="14.25">
      <c r="A163" s="702">
        <v>27</v>
      </c>
      <c r="B163" s="700">
        <v>1.7</v>
      </c>
      <c r="C163" s="700">
        <v>1.6</v>
      </c>
      <c r="D163" s="700">
        <v>0.6</v>
      </c>
      <c r="E163" s="700">
        <v>2.5</v>
      </c>
      <c r="F163" s="700">
        <v>3.1</v>
      </c>
      <c r="G163" s="700">
        <v>3.5</v>
      </c>
      <c r="H163" s="700">
        <v>4.2</v>
      </c>
      <c r="I163" s="700">
        <v>2.5</v>
      </c>
      <c r="J163" s="700">
        <v>3.5</v>
      </c>
      <c r="K163" s="700">
        <v>5.0999999999999996</v>
      </c>
      <c r="L163" s="700">
        <v>1.8</v>
      </c>
      <c r="M163" s="701">
        <v>2.4</v>
      </c>
    </row>
    <row r="164" spans="1:13" ht="14.25">
      <c r="A164" s="702">
        <v>28</v>
      </c>
      <c r="B164" s="700">
        <v>2.5</v>
      </c>
      <c r="C164" s="700">
        <v>1.9</v>
      </c>
      <c r="D164" s="700">
        <v>0.2</v>
      </c>
      <c r="E164" s="700">
        <v>1.8</v>
      </c>
      <c r="F164" s="700">
        <v>2.9</v>
      </c>
      <c r="G164" s="700">
        <v>3.1</v>
      </c>
      <c r="H164" s="700">
        <v>4.3</v>
      </c>
      <c r="I164" s="700">
        <v>2.8</v>
      </c>
      <c r="J164" s="700">
        <v>3</v>
      </c>
      <c r="K164" s="700">
        <v>2.9</v>
      </c>
      <c r="L164" s="700">
        <v>2.6</v>
      </c>
      <c r="M164" s="701">
        <v>3.2</v>
      </c>
    </row>
    <row r="165" spans="1:13" ht="14.25">
      <c r="A165" s="702">
        <v>29</v>
      </c>
      <c r="B165" s="700">
        <v>2</v>
      </c>
      <c r="C165" s="700">
        <v>1.3</v>
      </c>
      <c r="D165" s="700">
        <v>0.9</v>
      </c>
      <c r="E165" s="700">
        <v>1.5</v>
      </c>
      <c r="F165" s="700">
        <v>2.1</v>
      </c>
      <c r="G165" s="700">
        <v>3.3</v>
      </c>
      <c r="H165" s="700">
        <v>2</v>
      </c>
      <c r="I165" s="700">
        <v>2.8</v>
      </c>
      <c r="J165" s="700">
        <v>3.6</v>
      </c>
      <c r="K165" s="700">
        <v>2.7</v>
      </c>
      <c r="L165" s="700">
        <v>2.2999999999999998</v>
      </c>
      <c r="M165" s="701">
        <v>2.2000000000000002</v>
      </c>
    </row>
    <row r="166" spans="1:13" ht="14.25">
      <c r="A166" s="702">
        <v>30</v>
      </c>
      <c r="B166" s="700">
        <v>2.6</v>
      </c>
      <c r="C166" s="700"/>
      <c r="D166" s="700">
        <v>1.1000000000000001</v>
      </c>
      <c r="E166" s="700">
        <v>1.7</v>
      </c>
      <c r="F166" s="700">
        <v>1.5</v>
      </c>
      <c r="G166" s="700">
        <v>4</v>
      </c>
      <c r="H166" s="700">
        <v>0.9</v>
      </c>
      <c r="I166" s="700">
        <v>1.2</v>
      </c>
      <c r="J166" s="700">
        <v>4.8</v>
      </c>
      <c r="K166" s="700">
        <v>2.2999999999999998</v>
      </c>
      <c r="L166" s="700">
        <v>2.6</v>
      </c>
      <c r="M166" s="701">
        <v>1.8</v>
      </c>
    </row>
    <row r="167" spans="1:13" ht="14.25">
      <c r="A167" s="703">
        <v>31</v>
      </c>
      <c r="B167" s="700">
        <v>1.9</v>
      </c>
      <c r="C167" s="700"/>
      <c r="D167" s="700">
        <v>1.3</v>
      </c>
      <c r="E167" s="700"/>
      <c r="F167" s="700">
        <v>1.9</v>
      </c>
      <c r="G167" s="700"/>
      <c r="H167" s="700">
        <v>1.6</v>
      </c>
      <c r="I167" s="700">
        <v>1.4</v>
      </c>
      <c r="J167" s="700"/>
      <c r="K167" s="700">
        <v>1.5</v>
      </c>
      <c r="L167" s="700"/>
      <c r="M167" s="701">
        <v>2</v>
      </c>
    </row>
    <row r="168" spans="1:13" ht="14.25">
      <c r="A168" s="704" t="s">
        <v>22</v>
      </c>
      <c r="B168" s="169">
        <f t="shared" ref="B168:M168" si="18">SUM(B137:B167)</f>
        <v>51.7</v>
      </c>
      <c r="C168" s="170">
        <f t="shared" si="18"/>
        <v>70.300000000000011</v>
      </c>
      <c r="D168" s="170">
        <f t="shared" si="18"/>
        <v>47.900000000000006</v>
      </c>
      <c r="E168" s="170">
        <f t="shared" si="18"/>
        <v>49.6</v>
      </c>
      <c r="F168" s="170">
        <f t="shared" si="18"/>
        <v>86.90000000000002</v>
      </c>
      <c r="G168" s="170">
        <f t="shared" si="18"/>
        <v>88.399999999999977</v>
      </c>
      <c r="H168" s="170">
        <f t="shared" si="18"/>
        <v>102.10000000000001</v>
      </c>
      <c r="I168" s="170">
        <f t="shared" si="18"/>
        <v>67.999999999999986</v>
      </c>
      <c r="J168" s="170">
        <f t="shared" si="18"/>
        <v>78.5</v>
      </c>
      <c r="K168" s="170">
        <f t="shared" si="18"/>
        <v>93.6</v>
      </c>
      <c r="L168" s="170">
        <f t="shared" si="18"/>
        <v>81.899999999999977</v>
      </c>
      <c r="M168" s="171">
        <f t="shared" si="18"/>
        <v>81.100000000000023</v>
      </c>
    </row>
    <row r="169" spans="1:13" ht="14.25">
      <c r="A169" s="705" t="s">
        <v>23</v>
      </c>
      <c r="B169" s="637">
        <f t="shared" ref="B169:M169" si="19">AVERAGE(B137:B167)</f>
        <v>1.667741935483871</v>
      </c>
      <c r="C169" s="638">
        <f t="shared" si="19"/>
        <v>2.4241379310344833</v>
      </c>
      <c r="D169" s="638">
        <f t="shared" si="19"/>
        <v>1.5451612903225809</v>
      </c>
      <c r="E169" s="638">
        <f t="shared" si="19"/>
        <v>1.6533333333333333</v>
      </c>
      <c r="F169" s="638">
        <f t="shared" si="19"/>
        <v>2.8032258064516133</v>
      </c>
      <c r="G169" s="638">
        <f t="shared" si="19"/>
        <v>2.9466666666666659</v>
      </c>
      <c r="H169" s="638">
        <f t="shared" si="19"/>
        <v>3.2935483870967746</v>
      </c>
      <c r="I169" s="638">
        <f t="shared" si="19"/>
        <v>2.1935483870967736</v>
      </c>
      <c r="J169" s="638">
        <f t="shared" si="19"/>
        <v>2.6166666666666667</v>
      </c>
      <c r="K169" s="638">
        <f t="shared" si="19"/>
        <v>3.0193548387096771</v>
      </c>
      <c r="L169" s="638">
        <f t="shared" si="19"/>
        <v>2.7299999999999991</v>
      </c>
      <c r="M169" s="639">
        <f t="shared" si="19"/>
        <v>2.616129032258065</v>
      </c>
    </row>
    <row r="170" spans="1:13" ht="14.25">
      <c r="A170" s="704" t="s">
        <v>24</v>
      </c>
      <c r="B170" s="172">
        <f t="shared" ref="B170:M170" si="20">MAX(B137:B167)</f>
        <v>3.9</v>
      </c>
      <c r="C170" s="173">
        <f t="shared" si="20"/>
        <v>4.7</v>
      </c>
      <c r="D170" s="173">
        <f t="shared" si="20"/>
        <v>3.6</v>
      </c>
      <c r="E170" s="173">
        <f t="shared" si="20"/>
        <v>4.8</v>
      </c>
      <c r="F170" s="173">
        <f t="shared" si="20"/>
        <v>4.9000000000000004</v>
      </c>
      <c r="G170" s="173">
        <f t="shared" si="20"/>
        <v>4.9000000000000004</v>
      </c>
      <c r="H170" s="173">
        <f t="shared" si="20"/>
        <v>7.2</v>
      </c>
      <c r="I170" s="173">
        <f t="shared" si="20"/>
        <v>3.8</v>
      </c>
      <c r="J170" s="173">
        <f t="shared" si="20"/>
        <v>4.8</v>
      </c>
      <c r="K170" s="173">
        <f t="shared" si="20"/>
        <v>6.2</v>
      </c>
      <c r="L170" s="173">
        <f t="shared" si="20"/>
        <v>6.2</v>
      </c>
      <c r="M170" s="174">
        <f t="shared" si="20"/>
        <v>4.8</v>
      </c>
    </row>
    <row r="171" spans="1:13" ht="14.25">
      <c r="A171" s="706" t="s">
        <v>16</v>
      </c>
      <c r="B171" s="640">
        <f t="shared" ref="B171:M171" si="21">MATCH(B170,(B137:B167),0)</f>
        <v>9</v>
      </c>
      <c r="C171" s="641">
        <f t="shared" si="21"/>
        <v>10</v>
      </c>
      <c r="D171" s="641">
        <f t="shared" si="21"/>
        <v>17</v>
      </c>
      <c r="E171" s="641">
        <f t="shared" si="21"/>
        <v>20</v>
      </c>
      <c r="F171" s="641">
        <f t="shared" si="21"/>
        <v>6</v>
      </c>
      <c r="G171" s="641">
        <f t="shared" si="21"/>
        <v>10</v>
      </c>
      <c r="H171" s="641">
        <f t="shared" si="21"/>
        <v>2</v>
      </c>
      <c r="I171" s="641">
        <f t="shared" si="21"/>
        <v>2</v>
      </c>
      <c r="J171" s="641">
        <f t="shared" si="21"/>
        <v>30</v>
      </c>
      <c r="K171" s="641">
        <f t="shared" si="21"/>
        <v>26</v>
      </c>
      <c r="L171" s="641">
        <f t="shared" si="21"/>
        <v>18</v>
      </c>
      <c r="M171" s="642">
        <f t="shared" si="21"/>
        <v>6</v>
      </c>
    </row>
    <row r="172" spans="1:13" ht="14.25">
      <c r="A172" s="707" t="s">
        <v>36</v>
      </c>
      <c r="B172" s="175">
        <f t="shared" ref="B172:M172" si="22">MIN(B137:B167)</f>
        <v>0.1</v>
      </c>
      <c r="C172" s="176">
        <f t="shared" si="22"/>
        <v>1.2</v>
      </c>
      <c r="D172" s="176">
        <f t="shared" si="22"/>
        <v>0.1</v>
      </c>
      <c r="E172" s="176">
        <f t="shared" si="22"/>
        <v>0.3</v>
      </c>
      <c r="F172" s="176">
        <f t="shared" si="22"/>
        <v>1.3</v>
      </c>
      <c r="G172" s="176">
        <f t="shared" si="22"/>
        <v>0.8</v>
      </c>
      <c r="H172" s="176">
        <f t="shared" si="22"/>
        <v>0.9</v>
      </c>
      <c r="I172" s="176">
        <f t="shared" si="22"/>
        <v>0.7</v>
      </c>
      <c r="J172" s="176">
        <f t="shared" si="22"/>
        <v>0.8</v>
      </c>
      <c r="K172" s="176">
        <f t="shared" si="22"/>
        <v>1.4</v>
      </c>
      <c r="L172" s="176">
        <f t="shared" si="22"/>
        <v>0.3</v>
      </c>
      <c r="M172" s="177">
        <f t="shared" si="22"/>
        <v>0.8</v>
      </c>
    </row>
    <row r="173" spans="1:13" ht="14.25">
      <c r="A173" s="708" t="s">
        <v>16</v>
      </c>
      <c r="B173" s="178">
        <f t="shared" ref="B173:M173" si="23">MATCH(B172,(B137:B167),0)</f>
        <v>22</v>
      </c>
      <c r="C173" s="179">
        <f t="shared" si="23"/>
        <v>25</v>
      </c>
      <c r="D173" s="179">
        <f t="shared" si="23"/>
        <v>26</v>
      </c>
      <c r="E173" s="179">
        <f t="shared" si="23"/>
        <v>13</v>
      </c>
      <c r="F173" s="179">
        <f t="shared" si="23"/>
        <v>1</v>
      </c>
      <c r="G173" s="179">
        <f t="shared" si="23"/>
        <v>25</v>
      </c>
      <c r="H173" s="179">
        <f t="shared" si="23"/>
        <v>30</v>
      </c>
      <c r="I173" s="179">
        <f t="shared" si="23"/>
        <v>15</v>
      </c>
      <c r="J173" s="179">
        <f t="shared" si="23"/>
        <v>23</v>
      </c>
      <c r="K173" s="179">
        <f t="shared" si="23"/>
        <v>19</v>
      </c>
      <c r="L173" s="179">
        <f t="shared" si="23"/>
        <v>5</v>
      </c>
      <c r="M173" s="180">
        <f t="shared" si="23"/>
        <v>4</v>
      </c>
    </row>
    <row r="174" spans="1:13" ht="14.25">
      <c r="A174" s="709" t="s">
        <v>43</v>
      </c>
      <c r="B174" s="643"/>
      <c r="C174" s="644" t="s">
        <v>113</v>
      </c>
      <c r="D174" s="645"/>
      <c r="E174" s="645"/>
      <c r="F174" s="645"/>
      <c r="G174" s="646">
        <f>MAX(B137:M167)</f>
        <v>7.2</v>
      </c>
      <c r="H174" s="647" t="s">
        <v>85</v>
      </c>
      <c r="I174" s="645"/>
      <c r="J174" s="648" t="s">
        <v>16</v>
      </c>
      <c r="K174" s="649">
        <f>HLOOKUP(G174,B170:M171,2,FALSE)</f>
        <v>2</v>
      </c>
      <c r="L174" s="650" t="s">
        <v>15</v>
      </c>
      <c r="M174" s="651" t="str">
        <f>MID("I   II  III IV  V   VI  VII VIII IX  X   XI  XII ",(MATCH(G174,B170:M170,0)-1)*4+1,4)</f>
        <v xml:space="preserve">VII </v>
      </c>
    </row>
    <row r="175" spans="1:13" ht="14.25">
      <c r="A175" s="710" t="s">
        <v>46</v>
      </c>
      <c r="B175" s="711"/>
      <c r="C175" s="712" t="s">
        <v>114</v>
      </c>
      <c r="D175" s="713"/>
      <c r="E175" s="713"/>
      <c r="F175" s="713"/>
      <c r="G175" s="714">
        <f>MIN(B137:M167)</f>
        <v>0.1</v>
      </c>
      <c r="H175" s="715" t="s">
        <v>85</v>
      </c>
      <c r="I175" s="713"/>
      <c r="J175" s="716" t="s">
        <v>16</v>
      </c>
      <c r="K175" s="717">
        <f>HLOOKUP(G175,B172:M173,2,FALSE)</f>
        <v>22</v>
      </c>
      <c r="L175" s="718" t="s">
        <v>15</v>
      </c>
      <c r="M175" s="719" t="str">
        <f>MID("I   II  III IV  V   VI  VII VIII IX  X   XI  XII ",(MATCH(G175,B172:M172,0)-1)*4+1,4)</f>
        <v xml:space="preserve">I   </v>
      </c>
    </row>
    <row r="176" spans="1:13" ht="14.25">
      <c r="A176" s="720" t="s">
        <v>48</v>
      </c>
      <c r="B176" s="652"/>
      <c r="C176" s="653" t="s">
        <v>115</v>
      </c>
      <c r="D176" s="654"/>
      <c r="E176" s="654"/>
      <c r="F176" s="655"/>
      <c r="G176" s="656">
        <f>SUM(B137:M167)</f>
        <v>900.00000000000045</v>
      </c>
      <c r="H176" s="657" t="s">
        <v>85</v>
      </c>
      <c r="I176" s="654"/>
      <c r="J176" s="654"/>
      <c r="K176" s="654"/>
      <c r="L176" s="654"/>
      <c r="M176" s="658"/>
    </row>
    <row r="177" spans="1:13" ht="16.5">
      <c r="A177" s="686" t="s">
        <v>97</v>
      </c>
      <c r="B177" s="687"/>
      <c r="C177" s="687"/>
      <c r="D177" s="687"/>
      <c r="E177" s="687"/>
      <c r="F177" s="687"/>
      <c r="G177" s="687"/>
      <c r="H177" s="687"/>
      <c r="I177" s="687"/>
      <c r="J177" s="687"/>
      <c r="K177" s="688" t="s">
        <v>108</v>
      </c>
      <c r="L177" s="615"/>
      <c r="M177" s="616"/>
    </row>
    <row r="178" spans="1:13" ht="16.5">
      <c r="A178" s="686" t="s">
        <v>109</v>
      </c>
      <c r="B178" s="689"/>
      <c r="C178" s="689"/>
      <c r="D178" s="690"/>
      <c r="E178" s="690" t="s">
        <v>110</v>
      </c>
      <c r="F178" s="690"/>
      <c r="G178" s="690"/>
      <c r="H178" s="690"/>
      <c r="I178" s="690"/>
      <c r="J178" s="690"/>
      <c r="K178" s="688" t="s">
        <v>111</v>
      </c>
      <c r="L178" s="620"/>
      <c r="M178" s="621"/>
    </row>
    <row r="179" spans="1:13" ht="15.75">
      <c r="A179" s="691"/>
      <c r="B179" s="623"/>
      <c r="C179" s="624"/>
      <c r="D179" s="625"/>
      <c r="E179" s="692"/>
      <c r="F179" s="693" t="s">
        <v>20</v>
      </c>
      <c r="G179" s="694">
        <f>G135+1</f>
        <v>1997</v>
      </c>
      <c r="H179" s="692"/>
      <c r="I179" s="625"/>
      <c r="J179" s="625"/>
      <c r="K179" s="695" t="s">
        <v>112</v>
      </c>
      <c r="L179" s="620"/>
      <c r="M179" s="621"/>
    </row>
    <row r="180" spans="1:13" ht="14.25">
      <c r="A180" s="696" t="s">
        <v>16</v>
      </c>
      <c r="B180" s="697" t="s">
        <v>2</v>
      </c>
      <c r="C180" s="697" t="s">
        <v>3</v>
      </c>
      <c r="D180" s="697" t="s">
        <v>4</v>
      </c>
      <c r="E180" s="697" t="s">
        <v>5</v>
      </c>
      <c r="F180" s="697" t="s">
        <v>6</v>
      </c>
      <c r="G180" s="697" t="s">
        <v>7</v>
      </c>
      <c r="H180" s="697" t="s">
        <v>8</v>
      </c>
      <c r="I180" s="697" t="s">
        <v>9</v>
      </c>
      <c r="J180" s="697" t="s">
        <v>10</v>
      </c>
      <c r="K180" s="697" t="s">
        <v>11</v>
      </c>
      <c r="L180" s="697" t="s">
        <v>12</v>
      </c>
      <c r="M180" s="698" t="s">
        <v>13</v>
      </c>
    </row>
    <row r="181" spans="1:13" ht="14.25">
      <c r="A181" s="699">
        <v>1</v>
      </c>
      <c r="B181" s="700">
        <v>1.7</v>
      </c>
      <c r="C181" s="700">
        <v>1.7</v>
      </c>
      <c r="D181" s="700">
        <v>2.4</v>
      </c>
      <c r="E181" s="700">
        <v>1.7</v>
      </c>
      <c r="F181" s="700">
        <v>3.2</v>
      </c>
      <c r="G181" s="700">
        <v>3.7</v>
      </c>
      <c r="H181" s="700">
        <v>4.0999999999999996</v>
      </c>
      <c r="I181" s="700">
        <v>3.1</v>
      </c>
      <c r="J181" s="700">
        <v>0.8</v>
      </c>
      <c r="K181" s="700">
        <v>1</v>
      </c>
      <c r="L181" s="700">
        <v>6.9</v>
      </c>
      <c r="M181" s="701">
        <v>2.1</v>
      </c>
    </row>
    <row r="182" spans="1:13" ht="14.25">
      <c r="A182" s="702">
        <v>2</v>
      </c>
      <c r="B182" s="700">
        <v>2</v>
      </c>
      <c r="C182" s="700">
        <v>1.4</v>
      </c>
      <c r="D182" s="700">
        <v>2.9</v>
      </c>
      <c r="E182" s="700">
        <v>1.6</v>
      </c>
      <c r="F182" s="700">
        <v>2.8</v>
      </c>
      <c r="G182" s="700">
        <v>4.0999999999999996</v>
      </c>
      <c r="H182" s="700">
        <v>5.0999999999999996</v>
      </c>
      <c r="I182" s="700">
        <v>3.9</v>
      </c>
      <c r="J182" s="700">
        <v>0.6</v>
      </c>
      <c r="K182" s="700">
        <v>2.1</v>
      </c>
      <c r="L182" s="700">
        <v>5.0999999999999996</v>
      </c>
      <c r="M182" s="701">
        <v>5.7</v>
      </c>
    </row>
    <row r="183" spans="1:13" ht="14.25">
      <c r="A183" s="702">
        <v>3</v>
      </c>
      <c r="B183" s="700">
        <v>2.2999999999999998</v>
      </c>
      <c r="C183" s="700">
        <v>1.3</v>
      </c>
      <c r="D183" s="700">
        <v>3.2</v>
      </c>
      <c r="E183" s="700">
        <v>1.6</v>
      </c>
      <c r="F183" s="700">
        <v>2.9</v>
      </c>
      <c r="G183" s="700">
        <v>4.5</v>
      </c>
      <c r="H183" s="700">
        <v>5.7</v>
      </c>
      <c r="I183" s="700">
        <v>3.3</v>
      </c>
      <c r="J183" s="700">
        <v>1.1000000000000001</v>
      </c>
      <c r="K183" s="700">
        <v>3.2</v>
      </c>
      <c r="L183" s="700">
        <v>3.8</v>
      </c>
      <c r="M183" s="701">
        <v>3.8</v>
      </c>
    </row>
    <row r="184" spans="1:13" ht="14.25">
      <c r="A184" s="702">
        <v>4</v>
      </c>
      <c r="B184" s="700">
        <v>1.9</v>
      </c>
      <c r="C184" s="700">
        <v>1.7</v>
      </c>
      <c r="D184" s="700">
        <v>1.6</v>
      </c>
      <c r="E184" s="700">
        <v>2.1</v>
      </c>
      <c r="F184" s="700">
        <v>2.7</v>
      </c>
      <c r="G184" s="700">
        <v>3.9</v>
      </c>
      <c r="H184" s="700">
        <v>5.2</v>
      </c>
      <c r="I184" s="700">
        <v>2.9</v>
      </c>
      <c r="J184" s="700">
        <v>1.2</v>
      </c>
      <c r="K184" s="700">
        <v>2.2999999999999998</v>
      </c>
      <c r="L184" s="700">
        <v>4.4000000000000004</v>
      </c>
      <c r="M184" s="701">
        <v>2.7</v>
      </c>
    </row>
    <row r="185" spans="1:13" ht="14.25">
      <c r="A185" s="702">
        <v>5</v>
      </c>
      <c r="B185" s="700">
        <v>1.1000000000000001</v>
      </c>
      <c r="C185" s="700">
        <v>1.4</v>
      </c>
      <c r="D185" s="700">
        <v>2.2000000000000002</v>
      </c>
      <c r="E185" s="700">
        <v>1.2</v>
      </c>
      <c r="F185" s="700">
        <v>3.8</v>
      </c>
      <c r="G185" s="700">
        <v>4.5999999999999996</v>
      </c>
      <c r="H185" s="700">
        <v>3.7</v>
      </c>
      <c r="I185" s="700">
        <v>4.4000000000000004</v>
      </c>
      <c r="J185" s="700">
        <v>2.2999999999999998</v>
      </c>
      <c r="K185" s="700">
        <v>1</v>
      </c>
      <c r="L185" s="700">
        <v>5.0999999999999996</v>
      </c>
      <c r="M185" s="701">
        <v>2.2999999999999998</v>
      </c>
    </row>
    <row r="186" spans="1:13" ht="14.25">
      <c r="A186" s="702">
        <v>6</v>
      </c>
      <c r="B186" s="700">
        <v>2.2000000000000002</v>
      </c>
      <c r="C186" s="700">
        <v>1.5</v>
      </c>
      <c r="D186" s="700">
        <v>1.4</v>
      </c>
      <c r="E186" s="700">
        <v>0.6</v>
      </c>
      <c r="F186" s="700">
        <v>3.4</v>
      </c>
      <c r="G186" s="700">
        <v>6.4</v>
      </c>
      <c r="H186" s="700">
        <v>4.3</v>
      </c>
      <c r="I186" s="700">
        <v>5.4</v>
      </c>
      <c r="J186" s="700">
        <v>1.4</v>
      </c>
      <c r="K186" s="700">
        <v>1.1000000000000001</v>
      </c>
      <c r="L186" s="700">
        <v>4.9000000000000004</v>
      </c>
      <c r="M186" s="701">
        <v>2.2999999999999998</v>
      </c>
    </row>
    <row r="187" spans="1:13" ht="14.25">
      <c r="A187" s="702">
        <v>7</v>
      </c>
      <c r="B187" s="700">
        <v>1.4</v>
      </c>
      <c r="C187" s="700">
        <v>1.8</v>
      </c>
      <c r="D187" s="700">
        <v>1.1000000000000001</v>
      </c>
      <c r="E187" s="700">
        <v>1.6</v>
      </c>
      <c r="F187" s="700">
        <v>2.7</v>
      </c>
      <c r="G187" s="700">
        <v>7.2</v>
      </c>
      <c r="H187" s="700">
        <v>5.3</v>
      </c>
      <c r="I187" s="700">
        <v>5.2</v>
      </c>
      <c r="J187" s="700">
        <v>2.9</v>
      </c>
      <c r="K187" s="700">
        <v>1.8</v>
      </c>
      <c r="L187" s="700">
        <v>3.2</v>
      </c>
      <c r="M187" s="701">
        <v>2.2000000000000002</v>
      </c>
    </row>
    <row r="188" spans="1:13" ht="14.25">
      <c r="A188" s="702">
        <v>8</v>
      </c>
      <c r="B188" s="700">
        <v>3.5</v>
      </c>
      <c r="C188" s="700">
        <v>1</v>
      </c>
      <c r="D188" s="700">
        <v>2.2999999999999998</v>
      </c>
      <c r="E188" s="700">
        <v>1.7</v>
      </c>
      <c r="F188" s="700">
        <v>2.7</v>
      </c>
      <c r="G188" s="700">
        <v>7.7</v>
      </c>
      <c r="H188" s="700">
        <v>2.9</v>
      </c>
      <c r="I188" s="700">
        <v>2.8</v>
      </c>
      <c r="J188" s="700">
        <v>1.7</v>
      </c>
      <c r="K188" s="700">
        <v>1.9</v>
      </c>
      <c r="L188" s="700">
        <v>2.2000000000000002</v>
      </c>
      <c r="M188" s="701">
        <v>6.6</v>
      </c>
    </row>
    <row r="189" spans="1:13" ht="14.25">
      <c r="A189" s="702">
        <v>9</v>
      </c>
      <c r="B189" s="700">
        <v>3.5</v>
      </c>
      <c r="C189" s="700">
        <v>1</v>
      </c>
      <c r="D189" s="700">
        <v>2.1</v>
      </c>
      <c r="E189" s="700">
        <v>1.3</v>
      </c>
      <c r="F189" s="700">
        <v>1.5</v>
      </c>
      <c r="G189" s="700">
        <v>8.9</v>
      </c>
      <c r="H189" s="700">
        <v>1.7</v>
      </c>
      <c r="I189" s="700">
        <v>1.8</v>
      </c>
      <c r="J189" s="700">
        <v>1.5</v>
      </c>
      <c r="K189" s="700">
        <v>2.8</v>
      </c>
      <c r="L189" s="700">
        <v>2.6</v>
      </c>
      <c r="M189" s="701">
        <v>4.9000000000000004</v>
      </c>
    </row>
    <row r="190" spans="1:13" ht="14.25">
      <c r="A190" s="702">
        <v>10</v>
      </c>
      <c r="B190" s="700">
        <v>3.5</v>
      </c>
      <c r="C190" s="700">
        <v>1.3</v>
      </c>
      <c r="D190" s="700">
        <v>2.2000000000000002</v>
      </c>
      <c r="E190" s="700">
        <v>1.7</v>
      </c>
      <c r="F190" s="700">
        <v>3.1</v>
      </c>
      <c r="G190" s="700">
        <v>5.5</v>
      </c>
      <c r="H190" s="700">
        <v>3</v>
      </c>
      <c r="I190" s="700">
        <v>0.9</v>
      </c>
      <c r="J190" s="700">
        <v>2.4</v>
      </c>
      <c r="K190" s="700">
        <v>2.5</v>
      </c>
      <c r="L190" s="700">
        <v>1</v>
      </c>
      <c r="M190" s="701">
        <v>5.8</v>
      </c>
    </row>
    <row r="191" spans="1:13" ht="14.25">
      <c r="A191" s="702">
        <v>11</v>
      </c>
      <c r="B191" s="700">
        <v>3</v>
      </c>
      <c r="C191" s="700">
        <v>3</v>
      </c>
      <c r="D191" s="700">
        <v>2</v>
      </c>
      <c r="E191" s="700">
        <v>1.3</v>
      </c>
      <c r="F191" s="700">
        <v>3.4</v>
      </c>
      <c r="G191" s="700">
        <v>3.8</v>
      </c>
      <c r="H191" s="700">
        <v>2.6</v>
      </c>
      <c r="I191" s="700">
        <v>2.5</v>
      </c>
      <c r="J191" s="700">
        <v>1.6</v>
      </c>
      <c r="K191" s="700">
        <v>3.7</v>
      </c>
      <c r="L191" s="700">
        <v>2.2000000000000002</v>
      </c>
      <c r="M191" s="701">
        <v>5.3</v>
      </c>
    </row>
    <row r="192" spans="1:13" ht="14.25">
      <c r="A192" s="702">
        <v>12</v>
      </c>
      <c r="B192" s="700">
        <v>3.1</v>
      </c>
      <c r="C192" s="700">
        <v>2</v>
      </c>
      <c r="D192" s="700">
        <v>0.9</v>
      </c>
      <c r="E192" s="700">
        <v>1.4</v>
      </c>
      <c r="F192" s="700">
        <v>4.3</v>
      </c>
      <c r="G192" s="700">
        <v>4.0999999999999996</v>
      </c>
      <c r="H192" s="700">
        <v>1.8</v>
      </c>
      <c r="I192" s="700">
        <v>3.6</v>
      </c>
      <c r="J192" s="700">
        <v>2.2999999999999998</v>
      </c>
      <c r="K192" s="700">
        <v>3</v>
      </c>
      <c r="L192" s="700">
        <v>2.2000000000000002</v>
      </c>
      <c r="M192" s="701">
        <v>4.0999999999999996</v>
      </c>
    </row>
    <row r="193" spans="1:13" ht="14.25">
      <c r="A193" s="702">
        <v>13</v>
      </c>
      <c r="B193" s="700">
        <v>2.4</v>
      </c>
      <c r="C193" s="700">
        <v>0.5</v>
      </c>
      <c r="D193" s="700">
        <v>0.5</v>
      </c>
      <c r="E193" s="700">
        <v>1.5</v>
      </c>
      <c r="F193" s="700">
        <v>4</v>
      </c>
      <c r="G193" s="700">
        <v>3.5</v>
      </c>
      <c r="H193" s="700">
        <v>2.4</v>
      </c>
      <c r="I193" s="700">
        <v>2.2999999999999998</v>
      </c>
      <c r="J193" s="700">
        <v>1.7</v>
      </c>
      <c r="K193" s="700">
        <v>2.4</v>
      </c>
      <c r="L193" s="700">
        <v>2.4</v>
      </c>
      <c r="M193" s="701">
        <v>3</v>
      </c>
    </row>
    <row r="194" spans="1:13" ht="14.25">
      <c r="A194" s="702">
        <v>14</v>
      </c>
      <c r="B194" s="700">
        <v>1.1000000000000001</v>
      </c>
      <c r="C194" s="700">
        <v>1.7</v>
      </c>
      <c r="D194" s="700">
        <v>0.9</v>
      </c>
      <c r="E194" s="700">
        <v>1.8</v>
      </c>
      <c r="F194" s="700">
        <v>2.8</v>
      </c>
      <c r="G194" s="700">
        <v>5.5</v>
      </c>
      <c r="H194" s="700">
        <v>2.6</v>
      </c>
      <c r="I194" s="700">
        <v>1.8</v>
      </c>
      <c r="J194" s="700">
        <v>2.4</v>
      </c>
      <c r="K194" s="700">
        <v>1.6</v>
      </c>
      <c r="L194" s="700">
        <v>2.4</v>
      </c>
      <c r="M194" s="701">
        <v>1.6</v>
      </c>
    </row>
    <row r="195" spans="1:13" ht="14.25">
      <c r="A195" s="702">
        <v>15</v>
      </c>
      <c r="B195" s="700">
        <v>1.8</v>
      </c>
      <c r="C195" s="700">
        <v>2.6</v>
      </c>
      <c r="D195" s="700">
        <v>1.1000000000000001</v>
      </c>
      <c r="E195" s="700">
        <v>2.1</v>
      </c>
      <c r="F195" s="700">
        <v>3</v>
      </c>
      <c r="G195" s="700">
        <v>3</v>
      </c>
      <c r="H195" s="700">
        <v>3</v>
      </c>
      <c r="I195" s="700">
        <v>0.9</v>
      </c>
      <c r="J195" s="700">
        <v>4</v>
      </c>
      <c r="K195" s="700">
        <v>2.8</v>
      </c>
      <c r="L195" s="700">
        <v>2.4</v>
      </c>
      <c r="M195" s="701">
        <v>0.5</v>
      </c>
    </row>
    <row r="196" spans="1:13" ht="14.25">
      <c r="A196" s="702">
        <v>16</v>
      </c>
      <c r="B196" s="700">
        <v>2.4</v>
      </c>
      <c r="C196" s="700">
        <v>3.7</v>
      </c>
      <c r="D196" s="700">
        <v>1.6</v>
      </c>
      <c r="E196" s="700">
        <v>1.8</v>
      </c>
      <c r="F196" s="700">
        <v>3</v>
      </c>
      <c r="G196" s="700">
        <v>3.1</v>
      </c>
      <c r="H196" s="700">
        <v>2.2000000000000002</v>
      </c>
      <c r="I196" s="700">
        <v>0.8</v>
      </c>
      <c r="J196" s="700">
        <v>2.1</v>
      </c>
      <c r="K196" s="700">
        <v>2.6</v>
      </c>
      <c r="L196" s="700">
        <v>2.8</v>
      </c>
      <c r="M196" s="701">
        <v>1.3</v>
      </c>
    </row>
    <row r="197" spans="1:13" ht="14.25">
      <c r="A197" s="702">
        <v>17</v>
      </c>
      <c r="B197" s="700">
        <v>2.5</v>
      </c>
      <c r="C197" s="700">
        <v>2.8</v>
      </c>
      <c r="D197" s="700">
        <v>1.5</v>
      </c>
      <c r="E197" s="700">
        <v>2.6</v>
      </c>
      <c r="F197" s="700">
        <v>2.2000000000000002</v>
      </c>
      <c r="G197" s="700">
        <v>3.2</v>
      </c>
      <c r="H197" s="700">
        <v>1.8</v>
      </c>
      <c r="I197" s="700">
        <v>1.1000000000000001</v>
      </c>
      <c r="J197" s="700">
        <v>2.2999999999999998</v>
      </c>
      <c r="K197" s="700">
        <v>2.4</v>
      </c>
      <c r="L197" s="700">
        <v>7.3</v>
      </c>
      <c r="M197" s="701">
        <v>1.6</v>
      </c>
    </row>
    <row r="198" spans="1:13" ht="14.25">
      <c r="A198" s="702">
        <v>18</v>
      </c>
      <c r="B198" s="700">
        <v>2.4</v>
      </c>
      <c r="C198" s="700">
        <v>3.8</v>
      </c>
      <c r="D198" s="700">
        <v>0.5</v>
      </c>
      <c r="E198" s="700">
        <v>2.1</v>
      </c>
      <c r="F198" s="700">
        <v>2.5</v>
      </c>
      <c r="G198" s="700">
        <v>3.1</v>
      </c>
      <c r="H198" s="700">
        <v>2.2000000000000002</v>
      </c>
      <c r="I198" s="700">
        <v>2.7</v>
      </c>
      <c r="J198" s="700">
        <v>2.7</v>
      </c>
      <c r="K198" s="700">
        <v>2.6</v>
      </c>
      <c r="L198" s="700">
        <v>4.9000000000000004</v>
      </c>
      <c r="M198" s="701">
        <v>1.5</v>
      </c>
    </row>
    <row r="199" spans="1:13" ht="14.25">
      <c r="A199" s="702">
        <v>19</v>
      </c>
      <c r="B199" s="700">
        <v>2.1</v>
      </c>
      <c r="C199" s="700">
        <v>2.7</v>
      </c>
      <c r="D199" s="700">
        <v>1.2</v>
      </c>
      <c r="E199" s="700">
        <v>3.2</v>
      </c>
      <c r="F199" s="700">
        <v>3.5</v>
      </c>
      <c r="G199" s="700">
        <v>2.7</v>
      </c>
      <c r="H199" s="700">
        <v>1.9</v>
      </c>
      <c r="I199" s="700">
        <v>3.8</v>
      </c>
      <c r="J199" s="700">
        <v>3.1</v>
      </c>
      <c r="K199" s="700">
        <v>2.6</v>
      </c>
      <c r="L199" s="700">
        <v>3.3</v>
      </c>
      <c r="M199" s="701">
        <v>2.2000000000000002</v>
      </c>
    </row>
    <row r="200" spans="1:13" ht="14.25">
      <c r="A200" s="702">
        <v>20</v>
      </c>
      <c r="B200" s="700">
        <v>0.8</v>
      </c>
      <c r="C200" s="700">
        <v>3.1</v>
      </c>
      <c r="D200" s="700">
        <v>0.9</v>
      </c>
      <c r="E200" s="700">
        <v>2.8</v>
      </c>
      <c r="F200" s="700">
        <v>3.3</v>
      </c>
      <c r="G200" s="700">
        <v>3.1</v>
      </c>
      <c r="H200" s="700">
        <v>1</v>
      </c>
      <c r="I200" s="700">
        <v>3.8</v>
      </c>
      <c r="J200" s="700">
        <v>3.2</v>
      </c>
      <c r="K200" s="700">
        <v>3</v>
      </c>
      <c r="L200" s="700">
        <v>2.6</v>
      </c>
      <c r="M200" s="701">
        <v>2.1</v>
      </c>
    </row>
    <row r="201" spans="1:13" ht="14.25">
      <c r="A201" s="702">
        <v>21</v>
      </c>
      <c r="B201" s="700">
        <v>0.5</v>
      </c>
      <c r="C201" s="700">
        <v>2.1</v>
      </c>
      <c r="D201" s="700">
        <v>0.5</v>
      </c>
      <c r="E201" s="700">
        <v>3</v>
      </c>
      <c r="F201" s="700">
        <v>3.6</v>
      </c>
      <c r="G201" s="700">
        <v>3.4</v>
      </c>
      <c r="H201" s="700">
        <v>0.7</v>
      </c>
      <c r="I201" s="700">
        <v>3.8</v>
      </c>
      <c r="J201" s="700">
        <v>4.5999999999999996</v>
      </c>
      <c r="K201" s="700">
        <v>3</v>
      </c>
      <c r="L201" s="700">
        <v>1.1000000000000001</v>
      </c>
      <c r="M201" s="701">
        <v>2.4</v>
      </c>
    </row>
    <row r="202" spans="1:13" ht="14.25">
      <c r="A202" s="702">
        <v>22</v>
      </c>
      <c r="B202" s="700">
        <v>0.7</v>
      </c>
      <c r="C202" s="700">
        <v>1</v>
      </c>
      <c r="D202" s="700">
        <v>1.1000000000000001</v>
      </c>
      <c r="E202" s="700">
        <v>3.1</v>
      </c>
      <c r="F202" s="700">
        <v>2.4</v>
      </c>
      <c r="G202" s="700">
        <v>1.2</v>
      </c>
      <c r="H202" s="700">
        <v>0.5</v>
      </c>
      <c r="I202" s="700">
        <v>4.3</v>
      </c>
      <c r="J202" s="700">
        <v>5.4</v>
      </c>
      <c r="K202" s="700">
        <v>2.9</v>
      </c>
      <c r="L202" s="700">
        <v>1.6</v>
      </c>
      <c r="M202" s="701">
        <v>2.4</v>
      </c>
    </row>
    <row r="203" spans="1:13" ht="14.25">
      <c r="A203" s="702">
        <v>23</v>
      </c>
      <c r="B203" s="700">
        <v>1.3</v>
      </c>
      <c r="C203" s="700">
        <v>1.3</v>
      </c>
      <c r="D203" s="700">
        <v>2.8</v>
      </c>
      <c r="E203" s="700">
        <v>2.4</v>
      </c>
      <c r="F203" s="700">
        <v>6.1</v>
      </c>
      <c r="G203" s="700">
        <v>1.9</v>
      </c>
      <c r="H203" s="700">
        <v>1.4</v>
      </c>
      <c r="I203" s="700">
        <v>1.7</v>
      </c>
      <c r="J203" s="700">
        <v>2.8</v>
      </c>
      <c r="K203" s="700">
        <v>2.4</v>
      </c>
      <c r="L203" s="700">
        <v>1.7</v>
      </c>
      <c r="M203" s="701">
        <v>2.2000000000000002</v>
      </c>
    </row>
    <row r="204" spans="1:13" ht="14.25">
      <c r="A204" s="702">
        <v>24</v>
      </c>
      <c r="B204" s="700">
        <v>3.4</v>
      </c>
      <c r="C204" s="700">
        <v>0.9</v>
      </c>
      <c r="D204" s="700">
        <v>1.2</v>
      </c>
      <c r="E204" s="700">
        <v>1.6</v>
      </c>
      <c r="F204" s="700">
        <v>4.5</v>
      </c>
      <c r="G204" s="700">
        <v>2</v>
      </c>
      <c r="H204" s="700">
        <v>1.5</v>
      </c>
      <c r="I204" s="700">
        <v>0.7</v>
      </c>
      <c r="J204" s="700">
        <v>2.8</v>
      </c>
      <c r="K204" s="700">
        <v>2.2999999999999998</v>
      </c>
      <c r="L204" s="700">
        <v>2.8</v>
      </c>
      <c r="M204" s="701">
        <v>1.3</v>
      </c>
    </row>
    <row r="205" spans="1:13" ht="14.25">
      <c r="A205" s="702">
        <v>25</v>
      </c>
      <c r="B205" s="700">
        <v>3.3</v>
      </c>
      <c r="C205" s="700">
        <v>1.9</v>
      </c>
      <c r="D205" s="700">
        <v>1.3</v>
      </c>
      <c r="E205" s="700">
        <v>1.1000000000000001</v>
      </c>
      <c r="F205" s="700">
        <v>4.5999999999999996</v>
      </c>
      <c r="G205" s="700">
        <v>2.1</v>
      </c>
      <c r="H205" s="700">
        <v>1.5</v>
      </c>
      <c r="I205" s="700">
        <v>2.2999999999999998</v>
      </c>
      <c r="J205" s="700">
        <v>3.1</v>
      </c>
      <c r="K205" s="700">
        <v>2.8</v>
      </c>
      <c r="L205" s="700">
        <v>4.4000000000000004</v>
      </c>
      <c r="M205" s="701">
        <v>0.6</v>
      </c>
    </row>
    <row r="206" spans="1:13" ht="14.25">
      <c r="A206" s="702">
        <v>26</v>
      </c>
      <c r="B206" s="700">
        <v>2.8</v>
      </c>
      <c r="C206" s="700">
        <v>2.2000000000000002</v>
      </c>
      <c r="D206" s="700">
        <v>1.1000000000000001</v>
      </c>
      <c r="E206" s="700">
        <v>2.9</v>
      </c>
      <c r="F206" s="700">
        <v>4.5</v>
      </c>
      <c r="G206" s="700">
        <v>2.6</v>
      </c>
      <c r="H206" s="700">
        <v>1.4</v>
      </c>
      <c r="I206" s="700">
        <v>3.7</v>
      </c>
      <c r="J206" s="700">
        <v>2.7</v>
      </c>
      <c r="K206" s="700">
        <v>2.4</v>
      </c>
      <c r="L206" s="700">
        <v>3.4</v>
      </c>
      <c r="M206" s="701">
        <v>0.7</v>
      </c>
    </row>
    <row r="207" spans="1:13" ht="14.25">
      <c r="A207" s="702">
        <v>27</v>
      </c>
      <c r="B207" s="700">
        <v>2.5</v>
      </c>
      <c r="C207" s="700">
        <v>1.6</v>
      </c>
      <c r="D207" s="700">
        <v>0.7</v>
      </c>
      <c r="E207" s="700">
        <v>2.8</v>
      </c>
      <c r="F207" s="700">
        <v>3.3</v>
      </c>
      <c r="G207" s="700">
        <v>3</v>
      </c>
      <c r="H207" s="700">
        <v>1.1000000000000001</v>
      </c>
      <c r="I207" s="700">
        <v>2.2999999999999998</v>
      </c>
      <c r="J207" s="700">
        <v>1.4</v>
      </c>
      <c r="K207" s="700">
        <v>4.4000000000000004</v>
      </c>
      <c r="L207" s="700">
        <v>4.7</v>
      </c>
      <c r="M207" s="701">
        <v>0.6</v>
      </c>
    </row>
    <row r="208" spans="1:13" ht="14.25">
      <c r="A208" s="702">
        <v>28</v>
      </c>
      <c r="B208" s="700">
        <v>2.4</v>
      </c>
      <c r="C208" s="700">
        <v>2.2000000000000002</v>
      </c>
      <c r="D208" s="700">
        <v>1.3</v>
      </c>
      <c r="E208" s="700">
        <v>2.8</v>
      </c>
      <c r="F208" s="700">
        <v>1.6</v>
      </c>
      <c r="G208" s="700">
        <v>2.9</v>
      </c>
      <c r="H208" s="700">
        <v>1.1000000000000001</v>
      </c>
      <c r="I208" s="700">
        <v>2.4</v>
      </c>
      <c r="J208" s="700">
        <v>3.8</v>
      </c>
      <c r="K208" s="700">
        <v>5.2</v>
      </c>
      <c r="L208" s="700">
        <v>2.5</v>
      </c>
      <c r="M208" s="701">
        <v>0.5</v>
      </c>
    </row>
    <row r="209" spans="1:13" ht="14.25">
      <c r="A209" s="702">
        <v>29</v>
      </c>
      <c r="B209" s="700">
        <v>2.2000000000000002</v>
      </c>
      <c r="C209" s="700"/>
      <c r="D209" s="700">
        <v>1.1000000000000001</v>
      </c>
      <c r="E209" s="700">
        <v>2.5</v>
      </c>
      <c r="F209" s="700">
        <v>3.2</v>
      </c>
      <c r="G209" s="700">
        <v>1.9</v>
      </c>
      <c r="H209" s="700">
        <v>1.8</v>
      </c>
      <c r="I209" s="700">
        <v>1.3</v>
      </c>
      <c r="J209" s="700">
        <v>3.7</v>
      </c>
      <c r="K209" s="700">
        <v>4.9000000000000004</v>
      </c>
      <c r="L209" s="700">
        <v>2.6</v>
      </c>
      <c r="M209" s="701">
        <v>1.4</v>
      </c>
    </row>
    <row r="210" spans="1:13" ht="14.25">
      <c r="A210" s="702">
        <v>30</v>
      </c>
      <c r="B210" s="700">
        <v>1.4</v>
      </c>
      <c r="C210" s="700"/>
      <c r="D210" s="700">
        <v>0.7</v>
      </c>
      <c r="E210" s="700">
        <v>2.4</v>
      </c>
      <c r="F210" s="700">
        <v>3.8</v>
      </c>
      <c r="G210" s="700">
        <v>3.9</v>
      </c>
      <c r="H210" s="700">
        <v>1.4</v>
      </c>
      <c r="I210" s="700">
        <v>1.2</v>
      </c>
      <c r="J210" s="700">
        <v>1.1000000000000001</v>
      </c>
      <c r="K210" s="700">
        <v>6.1</v>
      </c>
      <c r="L210" s="700">
        <v>2.8</v>
      </c>
      <c r="M210" s="701">
        <v>2.2000000000000002</v>
      </c>
    </row>
    <row r="211" spans="1:13" ht="14.25">
      <c r="A211" s="703">
        <v>31</v>
      </c>
      <c r="B211" s="700">
        <v>2.2000000000000002</v>
      </c>
      <c r="C211" s="700"/>
      <c r="D211" s="700">
        <v>0.8</v>
      </c>
      <c r="E211" s="700"/>
      <c r="F211" s="700">
        <v>4</v>
      </c>
      <c r="G211" s="700"/>
      <c r="H211" s="700">
        <v>1.9</v>
      </c>
      <c r="I211" s="700">
        <v>2.1</v>
      </c>
      <c r="J211" s="700"/>
      <c r="K211" s="700">
        <v>6</v>
      </c>
      <c r="L211" s="700"/>
      <c r="M211" s="701">
        <v>2.6</v>
      </c>
    </row>
    <row r="212" spans="1:13" ht="14.25">
      <c r="A212" s="704" t="s">
        <v>22</v>
      </c>
      <c r="B212" s="169">
        <f t="shared" ref="B212:M212" si="24">SUM(B181:B211)</f>
        <v>67.399999999999991</v>
      </c>
      <c r="C212" s="170">
        <f t="shared" si="24"/>
        <v>53.20000000000001</v>
      </c>
      <c r="D212" s="170">
        <f t="shared" si="24"/>
        <v>45.1</v>
      </c>
      <c r="E212" s="170">
        <f t="shared" si="24"/>
        <v>60.3</v>
      </c>
      <c r="F212" s="170">
        <f t="shared" si="24"/>
        <v>102.39999999999998</v>
      </c>
      <c r="G212" s="170">
        <f t="shared" si="24"/>
        <v>116.5</v>
      </c>
      <c r="H212" s="170">
        <f t="shared" si="24"/>
        <v>76.800000000000011</v>
      </c>
      <c r="I212" s="170">
        <f t="shared" si="24"/>
        <v>82.799999999999983</v>
      </c>
      <c r="J212" s="170">
        <f t="shared" si="24"/>
        <v>72.7</v>
      </c>
      <c r="K212" s="170">
        <f t="shared" si="24"/>
        <v>88.8</v>
      </c>
      <c r="L212" s="170">
        <f t="shared" si="24"/>
        <v>99.3</v>
      </c>
      <c r="M212" s="171">
        <f t="shared" si="24"/>
        <v>78.5</v>
      </c>
    </row>
    <row r="213" spans="1:13" ht="14.25">
      <c r="A213" s="705" t="s">
        <v>23</v>
      </c>
      <c r="B213" s="637">
        <f t="shared" ref="B213:M213" si="25">AVERAGE(B181:B211)</f>
        <v>2.1741935483870964</v>
      </c>
      <c r="C213" s="638">
        <f t="shared" si="25"/>
        <v>1.9000000000000004</v>
      </c>
      <c r="D213" s="638">
        <f t="shared" si="25"/>
        <v>1.4548387096774194</v>
      </c>
      <c r="E213" s="638">
        <f t="shared" si="25"/>
        <v>2.0099999999999998</v>
      </c>
      <c r="F213" s="638">
        <f t="shared" si="25"/>
        <v>3.303225806451612</v>
      </c>
      <c r="G213" s="638">
        <f t="shared" si="25"/>
        <v>3.8833333333333333</v>
      </c>
      <c r="H213" s="638">
        <f t="shared" si="25"/>
        <v>2.4774193548387102</v>
      </c>
      <c r="I213" s="638">
        <f t="shared" si="25"/>
        <v>2.6709677419354834</v>
      </c>
      <c r="J213" s="638">
        <f t="shared" si="25"/>
        <v>2.4233333333333333</v>
      </c>
      <c r="K213" s="638">
        <f t="shared" si="25"/>
        <v>2.8645161290322578</v>
      </c>
      <c r="L213" s="638">
        <f t="shared" si="25"/>
        <v>3.31</v>
      </c>
      <c r="M213" s="639">
        <f t="shared" si="25"/>
        <v>2.532258064516129</v>
      </c>
    </row>
    <row r="214" spans="1:13" ht="14.25">
      <c r="A214" s="704" t="s">
        <v>24</v>
      </c>
      <c r="B214" s="172">
        <f t="shared" ref="B214:M214" si="26">MAX(B181:B211)</f>
        <v>3.5</v>
      </c>
      <c r="C214" s="173">
        <f t="shared" si="26"/>
        <v>3.8</v>
      </c>
      <c r="D214" s="173">
        <f t="shared" si="26"/>
        <v>3.2</v>
      </c>
      <c r="E214" s="173">
        <f t="shared" si="26"/>
        <v>3.2</v>
      </c>
      <c r="F214" s="173">
        <f t="shared" si="26"/>
        <v>6.1</v>
      </c>
      <c r="G214" s="173">
        <f t="shared" si="26"/>
        <v>8.9</v>
      </c>
      <c r="H214" s="173">
        <f t="shared" si="26"/>
        <v>5.7</v>
      </c>
      <c r="I214" s="173">
        <f t="shared" si="26"/>
        <v>5.4</v>
      </c>
      <c r="J214" s="173">
        <f t="shared" si="26"/>
        <v>5.4</v>
      </c>
      <c r="K214" s="173">
        <f t="shared" si="26"/>
        <v>6.1</v>
      </c>
      <c r="L214" s="173">
        <f t="shared" si="26"/>
        <v>7.3</v>
      </c>
      <c r="M214" s="174">
        <f t="shared" si="26"/>
        <v>6.6</v>
      </c>
    </row>
    <row r="215" spans="1:13" ht="14.25">
      <c r="A215" s="706" t="s">
        <v>16</v>
      </c>
      <c r="B215" s="640">
        <f t="shared" ref="B215:M215" si="27">MATCH(B214,(B181:B211),0)</f>
        <v>8</v>
      </c>
      <c r="C215" s="641">
        <f t="shared" si="27"/>
        <v>18</v>
      </c>
      <c r="D215" s="641">
        <f t="shared" si="27"/>
        <v>3</v>
      </c>
      <c r="E215" s="641">
        <f t="shared" si="27"/>
        <v>19</v>
      </c>
      <c r="F215" s="641">
        <f t="shared" si="27"/>
        <v>23</v>
      </c>
      <c r="G215" s="641">
        <f t="shared" si="27"/>
        <v>9</v>
      </c>
      <c r="H215" s="641">
        <f t="shared" si="27"/>
        <v>3</v>
      </c>
      <c r="I215" s="641">
        <f t="shared" si="27"/>
        <v>6</v>
      </c>
      <c r="J215" s="641">
        <f t="shared" si="27"/>
        <v>22</v>
      </c>
      <c r="K215" s="641">
        <f t="shared" si="27"/>
        <v>30</v>
      </c>
      <c r="L215" s="641">
        <f t="shared" si="27"/>
        <v>17</v>
      </c>
      <c r="M215" s="642">
        <f t="shared" si="27"/>
        <v>8</v>
      </c>
    </row>
    <row r="216" spans="1:13" ht="14.25">
      <c r="A216" s="707" t="s">
        <v>36</v>
      </c>
      <c r="B216" s="175">
        <f t="shared" ref="B216:M216" si="28">MIN(B181:B211)</f>
        <v>0.5</v>
      </c>
      <c r="C216" s="176">
        <f t="shared" si="28"/>
        <v>0.5</v>
      </c>
      <c r="D216" s="176">
        <f t="shared" si="28"/>
        <v>0.5</v>
      </c>
      <c r="E216" s="176">
        <f t="shared" si="28"/>
        <v>0.6</v>
      </c>
      <c r="F216" s="176">
        <f t="shared" si="28"/>
        <v>1.5</v>
      </c>
      <c r="G216" s="176">
        <f t="shared" si="28"/>
        <v>1.2</v>
      </c>
      <c r="H216" s="176">
        <f t="shared" si="28"/>
        <v>0.5</v>
      </c>
      <c r="I216" s="176">
        <f t="shared" si="28"/>
        <v>0.7</v>
      </c>
      <c r="J216" s="176">
        <f t="shared" si="28"/>
        <v>0.6</v>
      </c>
      <c r="K216" s="176">
        <f t="shared" si="28"/>
        <v>1</v>
      </c>
      <c r="L216" s="176">
        <f t="shared" si="28"/>
        <v>1</v>
      </c>
      <c r="M216" s="177">
        <f t="shared" si="28"/>
        <v>0.5</v>
      </c>
    </row>
    <row r="217" spans="1:13" ht="14.25">
      <c r="A217" s="708" t="s">
        <v>16</v>
      </c>
      <c r="B217" s="178">
        <f t="shared" ref="B217:M217" si="29">MATCH(B216,(B181:B211),0)</f>
        <v>21</v>
      </c>
      <c r="C217" s="179">
        <f t="shared" si="29"/>
        <v>13</v>
      </c>
      <c r="D217" s="179">
        <f t="shared" si="29"/>
        <v>13</v>
      </c>
      <c r="E217" s="179">
        <f t="shared" si="29"/>
        <v>6</v>
      </c>
      <c r="F217" s="179">
        <f t="shared" si="29"/>
        <v>9</v>
      </c>
      <c r="G217" s="179">
        <f t="shared" si="29"/>
        <v>22</v>
      </c>
      <c r="H217" s="179">
        <f t="shared" si="29"/>
        <v>22</v>
      </c>
      <c r="I217" s="179">
        <f t="shared" si="29"/>
        <v>24</v>
      </c>
      <c r="J217" s="179">
        <f t="shared" si="29"/>
        <v>2</v>
      </c>
      <c r="K217" s="179">
        <f t="shared" si="29"/>
        <v>1</v>
      </c>
      <c r="L217" s="179">
        <f t="shared" si="29"/>
        <v>10</v>
      </c>
      <c r="M217" s="180">
        <f t="shared" si="29"/>
        <v>15</v>
      </c>
    </row>
    <row r="218" spans="1:13" ht="14.25">
      <c r="A218" s="709" t="s">
        <v>43</v>
      </c>
      <c r="B218" s="643"/>
      <c r="C218" s="644" t="s">
        <v>113</v>
      </c>
      <c r="D218" s="645"/>
      <c r="E218" s="645"/>
      <c r="F218" s="645"/>
      <c r="G218" s="646">
        <f>MAX(B181:M211)</f>
        <v>8.9</v>
      </c>
      <c r="H218" s="647" t="s">
        <v>85</v>
      </c>
      <c r="I218" s="645"/>
      <c r="J218" s="648" t="s">
        <v>16</v>
      </c>
      <c r="K218" s="649">
        <f>HLOOKUP(G218,B214:M215,2,FALSE)</f>
        <v>9</v>
      </c>
      <c r="L218" s="650" t="s">
        <v>15</v>
      </c>
      <c r="M218" s="651" t="str">
        <f>MID("I   II  III IV  V   VI  VII VIII IX  X   XI  XII ",(MATCH(G218,B214:M214,0)-1)*4+1,4)</f>
        <v xml:space="preserve">VI  </v>
      </c>
    </row>
    <row r="219" spans="1:13" ht="14.25">
      <c r="A219" s="710" t="s">
        <v>46</v>
      </c>
      <c r="B219" s="711"/>
      <c r="C219" s="712" t="s">
        <v>114</v>
      </c>
      <c r="D219" s="713"/>
      <c r="E219" s="713"/>
      <c r="F219" s="713"/>
      <c r="G219" s="714">
        <f>MIN(B181:M211)</f>
        <v>0.5</v>
      </c>
      <c r="H219" s="715" t="s">
        <v>85</v>
      </c>
      <c r="I219" s="713"/>
      <c r="J219" s="716" t="s">
        <v>16</v>
      </c>
      <c r="K219" s="717">
        <f>HLOOKUP(G219,B216:M217,2,FALSE)</f>
        <v>21</v>
      </c>
      <c r="L219" s="718" t="s">
        <v>15</v>
      </c>
      <c r="M219" s="719" t="str">
        <f>MID("I   II  III IV  V   VI  VII VIII IX  X   XI  XII ",(MATCH(G219,B216:M216,0)-1)*4+1,4)</f>
        <v xml:space="preserve">I   </v>
      </c>
    </row>
    <row r="220" spans="1:13" ht="14.25">
      <c r="A220" s="720" t="s">
        <v>48</v>
      </c>
      <c r="B220" s="652"/>
      <c r="C220" s="653" t="s">
        <v>115</v>
      </c>
      <c r="D220" s="654"/>
      <c r="E220" s="654"/>
      <c r="F220" s="655"/>
      <c r="G220" s="656">
        <f>SUM(B181:M211)</f>
        <v>943.8</v>
      </c>
      <c r="H220" s="657" t="s">
        <v>85</v>
      </c>
      <c r="I220" s="654"/>
      <c r="J220" s="654"/>
      <c r="K220" s="654"/>
      <c r="L220" s="654"/>
      <c r="M220" s="658"/>
    </row>
    <row r="221" spans="1:13" ht="16.5">
      <c r="A221" s="686" t="s">
        <v>97</v>
      </c>
      <c r="B221" s="687"/>
      <c r="C221" s="687"/>
      <c r="D221" s="687"/>
      <c r="E221" s="687"/>
      <c r="F221" s="687"/>
      <c r="G221" s="687"/>
      <c r="H221" s="687"/>
      <c r="I221" s="687"/>
      <c r="J221" s="687"/>
      <c r="K221" s="688" t="s">
        <v>108</v>
      </c>
      <c r="L221" s="615"/>
      <c r="M221" s="616"/>
    </row>
    <row r="222" spans="1:13" ht="16.5">
      <c r="A222" s="686" t="s">
        <v>109</v>
      </c>
      <c r="B222" s="689"/>
      <c r="C222" s="689"/>
      <c r="D222" s="690"/>
      <c r="E222" s="690" t="s">
        <v>110</v>
      </c>
      <c r="F222" s="690"/>
      <c r="G222" s="690"/>
      <c r="H222" s="690"/>
      <c r="I222" s="690"/>
      <c r="J222" s="690"/>
      <c r="K222" s="688" t="s">
        <v>111</v>
      </c>
      <c r="L222" s="620"/>
      <c r="M222" s="621"/>
    </row>
    <row r="223" spans="1:13" ht="15.75">
      <c r="A223" s="691"/>
      <c r="B223" s="623"/>
      <c r="C223" s="624"/>
      <c r="D223" s="625"/>
      <c r="E223" s="692"/>
      <c r="F223" s="693" t="s">
        <v>20</v>
      </c>
      <c r="G223" s="694">
        <f>G179+1</f>
        <v>1998</v>
      </c>
      <c r="H223" s="692"/>
      <c r="I223" s="625"/>
      <c r="J223" s="625"/>
      <c r="K223" s="695" t="s">
        <v>112</v>
      </c>
      <c r="L223" s="620"/>
      <c r="M223" s="621"/>
    </row>
    <row r="224" spans="1:13" ht="14.25">
      <c r="A224" s="696" t="s">
        <v>16</v>
      </c>
      <c r="B224" s="697" t="s">
        <v>2</v>
      </c>
      <c r="C224" s="697" t="s">
        <v>3</v>
      </c>
      <c r="D224" s="697" t="s">
        <v>4</v>
      </c>
      <c r="E224" s="697" t="s">
        <v>5</v>
      </c>
      <c r="F224" s="697" t="s">
        <v>6</v>
      </c>
      <c r="G224" s="697" t="s">
        <v>7</v>
      </c>
      <c r="H224" s="697" t="s">
        <v>8</v>
      </c>
      <c r="I224" s="697" t="s">
        <v>9</v>
      </c>
      <c r="J224" s="697" t="s">
        <v>10</v>
      </c>
      <c r="K224" s="697" t="s">
        <v>11</v>
      </c>
      <c r="L224" s="697" t="s">
        <v>12</v>
      </c>
      <c r="M224" s="698" t="s">
        <v>13</v>
      </c>
    </row>
    <row r="225" spans="1:13" ht="14.25">
      <c r="A225" s="699">
        <v>1</v>
      </c>
      <c r="B225" s="700">
        <v>2</v>
      </c>
      <c r="C225" s="700">
        <v>0.7</v>
      </c>
      <c r="D225" s="700">
        <v>0.6</v>
      </c>
      <c r="E225" s="700">
        <v>2.1</v>
      </c>
      <c r="F225" s="700">
        <v>3.1</v>
      </c>
      <c r="G225" s="700">
        <v>3.5</v>
      </c>
      <c r="H225" s="700">
        <v>2.5</v>
      </c>
      <c r="I225" s="700">
        <v>3.5</v>
      </c>
      <c r="J225" s="700">
        <v>4.5999999999999996</v>
      </c>
      <c r="K225" s="700">
        <v>4.7</v>
      </c>
      <c r="L225" s="700">
        <v>2.5</v>
      </c>
      <c r="M225" s="701">
        <v>2.4</v>
      </c>
    </row>
    <row r="226" spans="1:13" ht="14.25">
      <c r="A226" s="702">
        <v>2</v>
      </c>
      <c r="B226" s="700">
        <v>1.5</v>
      </c>
      <c r="C226" s="700">
        <v>0.3</v>
      </c>
      <c r="D226" s="700">
        <v>0.7</v>
      </c>
      <c r="E226" s="700">
        <v>1.2</v>
      </c>
      <c r="F226" s="700">
        <v>2.9</v>
      </c>
      <c r="G226" s="700">
        <v>3.9</v>
      </c>
      <c r="H226" s="700">
        <v>1.5</v>
      </c>
      <c r="I226" s="700">
        <v>4.0999999999999996</v>
      </c>
      <c r="J226" s="700">
        <v>3.6</v>
      </c>
      <c r="K226" s="700">
        <v>4.7</v>
      </c>
      <c r="L226" s="700">
        <v>2</v>
      </c>
      <c r="M226" s="701">
        <v>1.5</v>
      </c>
    </row>
    <row r="227" spans="1:13" ht="14.25">
      <c r="A227" s="702">
        <v>3</v>
      </c>
      <c r="B227" s="700">
        <v>2.4</v>
      </c>
      <c r="C227" s="700">
        <v>0.7</v>
      </c>
      <c r="D227" s="700">
        <v>0.5</v>
      </c>
      <c r="E227" s="700">
        <v>1.7</v>
      </c>
      <c r="F227" s="700">
        <v>1.6</v>
      </c>
      <c r="G227" s="700">
        <v>2.2000000000000002</v>
      </c>
      <c r="H227" s="700">
        <v>1.7</v>
      </c>
      <c r="I227" s="700">
        <v>5.6</v>
      </c>
      <c r="J227" s="700">
        <v>4.2</v>
      </c>
      <c r="K227" s="700">
        <v>5</v>
      </c>
      <c r="L227" s="700">
        <v>3.8</v>
      </c>
      <c r="M227" s="701">
        <v>2</v>
      </c>
    </row>
    <row r="228" spans="1:13" ht="14.25">
      <c r="A228" s="702">
        <v>4</v>
      </c>
      <c r="B228" s="700">
        <v>1.5</v>
      </c>
      <c r="C228" s="700">
        <v>1.9</v>
      </c>
      <c r="D228" s="700">
        <v>0.4</v>
      </c>
      <c r="E228" s="700">
        <v>1.6</v>
      </c>
      <c r="F228" s="700">
        <v>2.1</v>
      </c>
      <c r="G228" s="700">
        <v>3.3</v>
      </c>
      <c r="H228" s="700">
        <v>1.4</v>
      </c>
      <c r="I228" s="700">
        <v>3.4</v>
      </c>
      <c r="J228" s="700">
        <v>3</v>
      </c>
      <c r="K228" s="700">
        <v>6</v>
      </c>
      <c r="L228" s="700">
        <v>3.2</v>
      </c>
      <c r="M228" s="701">
        <v>1.9</v>
      </c>
    </row>
    <row r="229" spans="1:13" ht="14.25">
      <c r="A229" s="702">
        <v>5</v>
      </c>
      <c r="B229" s="700">
        <v>2.8</v>
      </c>
      <c r="C229" s="700">
        <v>2.7</v>
      </c>
      <c r="D229" s="700">
        <v>0.5</v>
      </c>
      <c r="E229" s="700">
        <v>2.5</v>
      </c>
      <c r="F229" s="700">
        <v>2</v>
      </c>
      <c r="G229" s="700">
        <v>2.7</v>
      </c>
      <c r="H229" s="700">
        <v>3.2</v>
      </c>
      <c r="I229" s="700">
        <v>3.6</v>
      </c>
      <c r="J229" s="700">
        <v>1.5</v>
      </c>
      <c r="K229" s="700">
        <v>3.1</v>
      </c>
      <c r="L229" s="700">
        <v>5.0999999999999996</v>
      </c>
      <c r="M229" s="701">
        <v>1.6</v>
      </c>
    </row>
    <row r="230" spans="1:13" ht="14.25">
      <c r="A230" s="702">
        <v>6</v>
      </c>
      <c r="B230" s="700">
        <v>1</v>
      </c>
      <c r="C230" s="700">
        <v>2.4</v>
      </c>
      <c r="D230" s="700">
        <v>1.1000000000000001</v>
      </c>
      <c r="E230" s="700">
        <v>2.8</v>
      </c>
      <c r="F230" s="700">
        <v>2.9</v>
      </c>
      <c r="G230" s="700">
        <v>3.1</v>
      </c>
      <c r="H230" s="700">
        <v>3.9</v>
      </c>
      <c r="I230" s="700">
        <v>4</v>
      </c>
      <c r="J230" s="700">
        <v>1.3</v>
      </c>
      <c r="K230" s="700">
        <v>0.4</v>
      </c>
      <c r="L230" s="700">
        <v>4.3</v>
      </c>
      <c r="M230" s="701">
        <v>2.1</v>
      </c>
    </row>
    <row r="231" spans="1:13" ht="14.25">
      <c r="A231" s="702">
        <v>7</v>
      </c>
      <c r="B231" s="700">
        <v>1.5</v>
      </c>
      <c r="C231" s="700">
        <v>2.5</v>
      </c>
      <c r="D231" s="700">
        <v>1.1000000000000001</v>
      </c>
      <c r="E231" s="700">
        <v>3.3</v>
      </c>
      <c r="F231" s="700">
        <v>4.0999999999999996</v>
      </c>
      <c r="G231" s="700">
        <v>1.9</v>
      </c>
      <c r="H231" s="700">
        <v>2.1</v>
      </c>
      <c r="I231" s="700">
        <v>3.1</v>
      </c>
      <c r="J231" s="700">
        <v>2.2000000000000002</v>
      </c>
      <c r="K231" s="700">
        <v>1.1000000000000001</v>
      </c>
      <c r="L231" s="700">
        <v>4.2</v>
      </c>
      <c r="M231" s="701">
        <v>3</v>
      </c>
    </row>
    <row r="232" spans="1:13" ht="14.25">
      <c r="A232" s="702">
        <v>8</v>
      </c>
      <c r="B232" s="700">
        <v>1.8</v>
      </c>
      <c r="C232" s="700">
        <v>2.2000000000000002</v>
      </c>
      <c r="D232" s="700">
        <v>2.7</v>
      </c>
      <c r="E232" s="700">
        <v>2.2000000000000002</v>
      </c>
      <c r="F232" s="700">
        <v>3.8</v>
      </c>
      <c r="G232" s="700">
        <v>2.4</v>
      </c>
      <c r="H232" s="700">
        <v>2.2999999999999998</v>
      </c>
      <c r="I232" s="700">
        <v>2.5</v>
      </c>
      <c r="J232" s="700">
        <v>2.2999999999999998</v>
      </c>
      <c r="K232" s="700">
        <v>1.5</v>
      </c>
      <c r="L232" s="700">
        <v>2.9</v>
      </c>
      <c r="M232" s="701">
        <v>4.3</v>
      </c>
    </row>
    <row r="233" spans="1:13" ht="14.25">
      <c r="A233" s="702">
        <v>9</v>
      </c>
      <c r="B233" s="700">
        <v>2.6</v>
      </c>
      <c r="C233" s="700">
        <v>2.1</v>
      </c>
      <c r="D233" s="700">
        <v>2.4</v>
      </c>
      <c r="E233" s="700">
        <v>2</v>
      </c>
      <c r="F233" s="700">
        <v>3</v>
      </c>
      <c r="G233" s="700">
        <v>3.9</v>
      </c>
      <c r="H233" s="700">
        <v>2.2000000000000002</v>
      </c>
      <c r="I233" s="700">
        <v>1.7</v>
      </c>
      <c r="J233" s="700">
        <v>2.4</v>
      </c>
      <c r="K233" s="700">
        <v>1.1000000000000001</v>
      </c>
      <c r="L233" s="700">
        <v>3</v>
      </c>
      <c r="M233" s="701">
        <v>3.6</v>
      </c>
    </row>
    <row r="234" spans="1:13" ht="14.25">
      <c r="A234" s="702">
        <v>10</v>
      </c>
      <c r="B234" s="700">
        <v>2.4</v>
      </c>
      <c r="C234" s="700">
        <v>1.4</v>
      </c>
      <c r="D234" s="700">
        <v>4.5</v>
      </c>
      <c r="E234" s="700">
        <v>2.2999999999999998</v>
      </c>
      <c r="F234" s="700">
        <v>2.4</v>
      </c>
      <c r="G234" s="700">
        <v>1.5</v>
      </c>
      <c r="H234" s="700">
        <v>3.2</v>
      </c>
      <c r="I234" s="700">
        <v>2.5</v>
      </c>
      <c r="J234" s="700">
        <v>3.3</v>
      </c>
      <c r="K234" s="700">
        <v>1.9</v>
      </c>
      <c r="L234" s="700">
        <v>3</v>
      </c>
      <c r="M234" s="701">
        <v>3.8</v>
      </c>
    </row>
    <row r="235" spans="1:13" ht="14.25">
      <c r="A235" s="702">
        <v>11</v>
      </c>
      <c r="B235" s="700">
        <v>2.4</v>
      </c>
      <c r="C235" s="700">
        <v>1.7</v>
      </c>
      <c r="D235" s="700">
        <v>4.3</v>
      </c>
      <c r="E235" s="700">
        <v>2.8</v>
      </c>
      <c r="F235" s="700">
        <v>1.9</v>
      </c>
      <c r="G235" s="700">
        <v>2.8</v>
      </c>
      <c r="H235" s="700">
        <v>4.5</v>
      </c>
      <c r="I235" s="700">
        <v>2.9</v>
      </c>
      <c r="J235" s="700">
        <v>4.0999999999999996</v>
      </c>
      <c r="K235" s="700">
        <v>2.1</v>
      </c>
      <c r="L235" s="700">
        <v>3.2</v>
      </c>
      <c r="M235" s="701">
        <v>5.9</v>
      </c>
    </row>
    <row r="236" spans="1:13" ht="14.25">
      <c r="A236" s="702">
        <v>12</v>
      </c>
      <c r="B236" s="700">
        <v>2.5</v>
      </c>
      <c r="C236" s="700">
        <v>1.9</v>
      </c>
      <c r="D236" s="700">
        <v>2.7</v>
      </c>
      <c r="E236" s="700">
        <v>3.1</v>
      </c>
      <c r="F236" s="700">
        <v>3.5</v>
      </c>
      <c r="G236" s="700">
        <v>4.8</v>
      </c>
      <c r="H236" s="700">
        <v>4.2</v>
      </c>
      <c r="I236" s="700">
        <v>2.2999999999999998</v>
      </c>
      <c r="J236" s="700">
        <v>4.4000000000000004</v>
      </c>
      <c r="K236" s="700">
        <v>1.5</v>
      </c>
      <c r="L236" s="700">
        <v>2.6</v>
      </c>
      <c r="M236" s="701">
        <v>5.7</v>
      </c>
    </row>
    <row r="237" spans="1:13" ht="14.25">
      <c r="A237" s="702">
        <v>13</v>
      </c>
      <c r="B237" s="700">
        <v>1</v>
      </c>
      <c r="C237" s="700">
        <v>2.2999999999999998</v>
      </c>
      <c r="D237" s="700">
        <v>2</v>
      </c>
      <c r="E237" s="700">
        <v>3</v>
      </c>
      <c r="F237" s="700">
        <v>3</v>
      </c>
      <c r="G237" s="700">
        <v>4.5</v>
      </c>
      <c r="H237" s="700">
        <v>3.4</v>
      </c>
      <c r="I237" s="700">
        <v>1.2</v>
      </c>
      <c r="J237" s="700">
        <v>2.6</v>
      </c>
      <c r="K237" s="700">
        <v>1.3</v>
      </c>
      <c r="L237" s="700">
        <v>3.3</v>
      </c>
      <c r="M237" s="701">
        <v>4</v>
      </c>
    </row>
    <row r="238" spans="1:13" ht="14.25">
      <c r="A238" s="702">
        <v>14</v>
      </c>
      <c r="B238" s="700">
        <v>2.8</v>
      </c>
      <c r="C238" s="700">
        <v>2.5</v>
      </c>
      <c r="D238" s="700">
        <v>2.2000000000000002</v>
      </c>
      <c r="E238" s="700">
        <v>3.6</v>
      </c>
      <c r="F238" s="700">
        <v>3.3</v>
      </c>
      <c r="G238" s="700">
        <v>4.2</v>
      </c>
      <c r="H238" s="700">
        <v>4.9000000000000004</v>
      </c>
      <c r="I238" s="700">
        <v>3</v>
      </c>
      <c r="J238" s="700">
        <v>1.1000000000000001</v>
      </c>
      <c r="K238" s="700">
        <v>3.1</v>
      </c>
      <c r="L238" s="700">
        <v>3.2</v>
      </c>
      <c r="M238" s="701">
        <v>6</v>
      </c>
    </row>
    <row r="239" spans="1:13" ht="14.25">
      <c r="A239" s="702">
        <v>15</v>
      </c>
      <c r="B239" s="700">
        <v>4.7</v>
      </c>
      <c r="C239" s="700">
        <v>2.1</v>
      </c>
      <c r="D239" s="700">
        <v>1</v>
      </c>
      <c r="E239" s="700">
        <v>1.8</v>
      </c>
      <c r="F239" s="700">
        <v>2.8</v>
      </c>
      <c r="G239" s="700">
        <v>5.7</v>
      </c>
      <c r="H239" s="700">
        <v>4.4000000000000004</v>
      </c>
      <c r="I239" s="700">
        <v>2.9</v>
      </c>
      <c r="J239" s="700">
        <v>0.4</v>
      </c>
      <c r="K239" s="700">
        <v>4.5</v>
      </c>
      <c r="L239" s="700">
        <v>3</v>
      </c>
      <c r="M239" s="701">
        <v>5.6</v>
      </c>
    </row>
    <row r="240" spans="1:13" ht="14.25">
      <c r="A240" s="702">
        <v>16</v>
      </c>
      <c r="B240" s="700">
        <v>2.1</v>
      </c>
      <c r="C240" s="700">
        <v>1.7</v>
      </c>
      <c r="D240" s="700">
        <v>1.4</v>
      </c>
      <c r="E240" s="700">
        <v>3</v>
      </c>
      <c r="F240" s="700">
        <v>2.6</v>
      </c>
      <c r="G240" s="700">
        <v>6.7</v>
      </c>
      <c r="H240" s="700">
        <v>4.2</v>
      </c>
      <c r="I240" s="700">
        <v>3.1</v>
      </c>
      <c r="J240" s="700">
        <v>1.8</v>
      </c>
      <c r="K240" s="700">
        <v>3.7</v>
      </c>
      <c r="L240" s="700">
        <v>2.8</v>
      </c>
      <c r="M240" s="701">
        <v>3.4</v>
      </c>
    </row>
    <row r="241" spans="1:13" ht="14.25">
      <c r="A241" s="702">
        <v>17</v>
      </c>
      <c r="B241" s="700">
        <v>2.9</v>
      </c>
      <c r="C241" s="700">
        <v>2.2000000000000002</v>
      </c>
      <c r="D241" s="700">
        <v>0.6</v>
      </c>
      <c r="E241" s="700">
        <v>1.9</v>
      </c>
      <c r="F241" s="700">
        <v>3.3</v>
      </c>
      <c r="G241" s="700">
        <v>4.2</v>
      </c>
      <c r="H241" s="700">
        <v>4.5</v>
      </c>
      <c r="I241" s="700">
        <v>3.6</v>
      </c>
      <c r="J241" s="700">
        <v>2.1</v>
      </c>
      <c r="K241" s="700">
        <v>4.7</v>
      </c>
      <c r="L241" s="700">
        <v>1.9</v>
      </c>
      <c r="M241" s="701">
        <v>3.1</v>
      </c>
    </row>
    <row r="242" spans="1:13" ht="14.25">
      <c r="A242" s="702">
        <v>18</v>
      </c>
      <c r="B242" s="700">
        <v>4.3</v>
      </c>
      <c r="C242" s="700">
        <v>2.8</v>
      </c>
      <c r="D242" s="700">
        <v>0.9</v>
      </c>
      <c r="E242" s="700">
        <v>1.6</v>
      </c>
      <c r="F242" s="700">
        <v>2.7</v>
      </c>
      <c r="G242" s="700">
        <v>3.1</v>
      </c>
      <c r="H242" s="700">
        <v>6</v>
      </c>
      <c r="I242" s="700">
        <v>2.6</v>
      </c>
      <c r="J242" s="700">
        <v>2.7</v>
      </c>
      <c r="K242" s="700">
        <v>4.3</v>
      </c>
      <c r="L242" s="700">
        <v>2.5</v>
      </c>
      <c r="M242" s="701">
        <v>3</v>
      </c>
    </row>
    <row r="243" spans="1:13" ht="14.25">
      <c r="A243" s="702">
        <v>19</v>
      </c>
      <c r="B243" s="700">
        <v>1.8</v>
      </c>
      <c r="C243" s="700">
        <v>2.1</v>
      </c>
      <c r="D243" s="700">
        <v>1.1000000000000001</v>
      </c>
      <c r="E243" s="700">
        <v>2.8</v>
      </c>
      <c r="F243" s="700">
        <v>2.5</v>
      </c>
      <c r="G243" s="700">
        <v>4.5999999999999996</v>
      </c>
      <c r="H243" s="700">
        <v>6.1</v>
      </c>
      <c r="I243" s="700">
        <v>2.2000000000000002</v>
      </c>
      <c r="J243" s="700">
        <v>2.2000000000000002</v>
      </c>
      <c r="K243" s="700">
        <v>5.4</v>
      </c>
      <c r="L243" s="700">
        <v>3.5</v>
      </c>
      <c r="M243" s="701">
        <v>2.8</v>
      </c>
    </row>
    <row r="244" spans="1:13" ht="14.25">
      <c r="A244" s="702">
        <v>20</v>
      </c>
      <c r="B244" s="700">
        <v>1.5</v>
      </c>
      <c r="C244" s="700">
        <v>2.6</v>
      </c>
      <c r="D244" s="700">
        <v>0.8</v>
      </c>
      <c r="E244" s="700">
        <v>2.2999999999999998</v>
      </c>
      <c r="F244" s="700">
        <v>1.8</v>
      </c>
      <c r="G244" s="700">
        <v>3.6</v>
      </c>
      <c r="H244" s="700">
        <v>6.3</v>
      </c>
      <c r="I244" s="700">
        <v>1.8</v>
      </c>
      <c r="J244" s="700">
        <v>3</v>
      </c>
      <c r="K244" s="700">
        <v>5.0999999999999996</v>
      </c>
      <c r="L244" s="700">
        <v>3.8</v>
      </c>
      <c r="M244" s="701">
        <v>3.1</v>
      </c>
    </row>
    <row r="245" spans="1:13" ht="14.25">
      <c r="A245" s="702">
        <v>21</v>
      </c>
      <c r="B245" s="700">
        <v>1</v>
      </c>
      <c r="C245" s="700">
        <v>5.3</v>
      </c>
      <c r="D245" s="700">
        <v>1.6</v>
      </c>
      <c r="E245" s="700">
        <v>2.2000000000000002</v>
      </c>
      <c r="F245" s="700">
        <v>4.5</v>
      </c>
      <c r="G245" s="700">
        <v>4.4000000000000004</v>
      </c>
      <c r="H245" s="700">
        <v>5.7</v>
      </c>
      <c r="I245" s="700">
        <v>2.4</v>
      </c>
      <c r="J245" s="700">
        <v>4.0999999999999996</v>
      </c>
      <c r="K245" s="700">
        <v>4.8</v>
      </c>
      <c r="L245" s="700">
        <v>4.3</v>
      </c>
      <c r="M245" s="701">
        <v>3.4</v>
      </c>
    </row>
    <row r="246" spans="1:13" ht="14.25">
      <c r="A246" s="702">
        <v>22</v>
      </c>
      <c r="B246" s="700">
        <v>0.25</v>
      </c>
      <c r="C246" s="700">
        <v>4.4000000000000004</v>
      </c>
      <c r="D246" s="700">
        <v>2.6</v>
      </c>
      <c r="E246" s="700">
        <v>3.6</v>
      </c>
      <c r="F246" s="700">
        <v>4.7</v>
      </c>
      <c r="G246" s="700">
        <v>3.9</v>
      </c>
      <c r="H246" s="700">
        <v>5.8</v>
      </c>
      <c r="I246" s="700">
        <v>3.4</v>
      </c>
      <c r="J246" s="700">
        <v>3.2</v>
      </c>
      <c r="K246" s="700">
        <v>5.4</v>
      </c>
      <c r="L246" s="700">
        <v>7.9</v>
      </c>
      <c r="M246" s="701">
        <v>3.8</v>
      </c>
    </row>
    <row r="247" spans="1:13" ht="14.25">
      <c r="A247" s="702">
        <v>23</v>
      </c>
      <c r="B247" s="700">
        <v>2.5</v>
      </c>
      <c r="C247" s="700">
        <v>2.2000000000000002</v>
      </c>
      <c r="D247" s="700">
        <v>0.6</v>
      </c>
      <c r="E247" s="700">
        <v>6.5</v>
      </c>
      <c r="F247" s="700">
        <v>5.2</v>
      </c>
      <c r="G247" s="700">
        <v>3.2</v>
      </c>
      <c r="H247" s="700">
        <v>5.5</v>
      </c>
      <c r="I247" s="700">
        <v>2.2999999999999998</v>
      </c>
      <c r="J247" s="700">
        <v>3.3</v>
      </c>
      <c r="K247" s="700">
        <v>5.3</v>
      </c>
      <c r="L247" s="700">
        <v>4.7</v>
      </c>
      <c r="M247" s="701">
        <v>3.3</v>
      </c>
    </row>
    <row r="248" spans="1:13" ht="14.25">
      <c r="A248" s="702">
        <v>24</v>
      </c>
      <c r="B248" s="700">
        <v>3.1</v>
      </c>
      <c r="C248" s="700">
        <v>1.4</v>
      </c>
      <c r="D248" s="700">
        <v>0.7</v>
      </c>
      <c r="E248" s="700">
        <v>5.8</v>
      </c>
      <c r="F248" s="700">
        <v>2.2999999999999998</v>
      </c>
      <c r="G248" s="700">
        <v>2.6</v>
      </c>
      <c r="H248" s="700">
        <v>3.6</v>
      </c>
      <c r="I248" s="700">
        <v>2.7</v>
      </c>
      <c r="J248" s="700">
        <v>2.6</v>
      </c>
      <c r="K248" s="700">
        <v>4.4000000000000004</v>
      </c>
      <c r="L248" s="700">
        <v>4.8</v>
      </c>
      <c r="M248" s="701">
        <v>3.7</v>
      </c>
    </row>
    <row r="249" spans="1:13" ht="14.25">
      <c r="A249" s="702">
        <v>25</v>
      </c>
      <c r="B249" s="700">
        <v>3.1</v>
      </c>
      <c r="C249" s="700">
        <v>4.4000000000000004</v>
      </c>
      <c r="D249" s="700">
        <v>0.5</v>
      </c>
      <c r="E249" s="700">
        <v>3.2</v>
      </c>
      <c r="F249" s="700">
        <v>6</v>
      </c>
      <c r="G249" s="700">
        <v>0.8</v>
      </c>
      <c r="H249" s="700">
        <v>1.7</v>
      </c>
      <c r="I249" s="700">
        <v>3.2</v>
      </c>
      <c r="J249" s="700">
        <v>3.3</v>
      </c>
      <c r="K249" s="700">
        <v>4.2</v>
      </c>
      <c r="L249" s="700">
        <v>4</v>
      </c>
      <c r="M249" s="701">
        <v>2.9</v>
      </c>
    </row>
    <row r="250" spans="1:13" ht="14.25">
      <c r="A250" s="702">
        <v>26</v>
      </c>
      <c r="B250" s="700">
        <v>1</v>
      </c>
      <c r="C250" s="700">
        <v>1.3</v>
      </c>
      <c r="D250" s="700">
        <v>0.7</v>
      </c>
      <c r="E250" s="700">
        <v>2.8</v>
      </c>
      <c r="F250" s="700">
        <v>5.0999999999999996</v>
      </c>
      <c r="G250" s="700">
        <v>1</v>
      </c>
      <c r="H250" s="700">
        <v>2.9</v>
      </c>
      <c r="I250" s="700">
        <v>4.3</v>
      </c>
      <c r="J250" s="700">
        <v>3.4</v>
      </c>
      <c r="K250" s="700">
        <v>5.0999999999999996</v>
      </c>
      <c r="L250" s="700">
        <v>3.4</v>
      </c>
      <c r="M250" s="701">
        <v>1.7</v>
      </c>
    </row>
    <row r="251" spans="1:13" ht="14.25">
      <c r="A251" s="702">
        <v>27</v>
      </c>
      <c r="B251" s="700">
        <v>0.3</v>
      </c>
      <c r="C251" s="700">
        <v>1</v>
      </c>
      <c r="D251" s="700">
        <v>0.2</v>
      </c>
      <c r="E251" s="700">
        <v>1.9</v>
      </c>
      <c r="F251" s="700">
        <v>5.6</v>
      </c>
      <c r="G251" s="700">
        <v>1.4</v>
      </c>
      <c r="H251" s="700">
        <v>2.1</v>
      </c>
      <c r="I251" s="700">
        <v>4.0999999999999996</v>
      </c>
      <c r="J251" s="700">
        <v>4.5</v>
      </c>
      <c r="K251" s="700">
        <v>5</v>
      </c>
      <c r="L251" s="700">
        <v>1.5</v>
      </c>
      <c r="M251" s="701">
        <v>2.9</v>
      </c>
    </row>
    <row r="252" spans="1:13" ht="14.25">
      <c r="A252" s="702">
        <v>28</v>
      </c>
      <c r="B252" s="700">
        <v>1.6</v>
      </c>
      <c r="C252" s="700">
        <v>2.4</v>
      </c>
      <c r="D252" s="700">
        <v>0.9</v>
      </c>
      <c r="E252" s="700">
        <v>2.2000000000000002</v>
      </c>
      <c r="F252" s="700">
        <v>3.6</v>
      </c>
      <c r="G252" s="700">
        <v>1.6</v>
      </c>
      <c r="H252" s="700">
        <v>2.6</v>
      </c>
      <c r="I252" s="700">
        <v>5.4</v>
      </c>
      <c r="J252" s="700">
        <v>6.6</v>
      </c>
      <c r="K252" s="700">
        <v>4.2</v>
      </c>
      <c r="L252" s="700">
        <v>1.5</v>
      </c>
      <c r="M252" s="701">
        <v>2.2999999999999998</v>
      </c>
    </row>
    <row r="253" spans="1:13" ht="14.25">
      <c r="A253" s="702">
        <v>29</v>
      </c>
      <c r="B253" s="700">
        <v>4</v>
      </c>
      <c r="C253" s="700"/>
      <c r="D253" s="700">
        <v>1.9</v>
      </c>
      <c r="E253" s="700">
        <v>2.6</v>
      </c>
      <c r="F253" s="700">
        <v>2.7</v>
      </c>
      <c r="G253" s="700">
        <v>0.8</v>
      </c>
      <c r="H253" s="700">
        <v>3.6</v>
      </c>
      <c r="I253" s="700">
        <v>2</v>
      </c>
      <c r="J253" s="700">
        <v>6.3</v>
      </c>
      <c r="K253" s="700">
        <v>2.9</v>
      </c>
      <c r="L253" s="700">
        <v>2</v>
      </c>
      <c r="M253" s="701">
        <v>3.1</v>
      </c>
    </row>
    <row r="254" spans="1:13" ht="14.25">
      <c r="A254" s="702">
        <v>30</v>
      </c>
      <c r="B254" s="700">
        <v>3.1</v>
      </c>
      <c r="C254" s="700"/>
      <c r="D254" s="700">
        <v>2.2000000000000002</v>
      </c>
      <c r="E254" s="700">
        <v>2.8</v>
      </c>
      <c r="F254" s="700">
        <v>2.8</v>
      </c>
      <c r="G254" s="700">
        <v>2.6</v>
      </c>
      <c r="H254" s="700">
        <v>3.3</v>
      </c>
      <c r="I254" s="700">
        <v>2.5</v>
      </c>
      <c r="J254" s="700">
        <v>4.8</v>
      </c>
      <c r="K254" s="700">
        <v>2.2000000000000002</v>
      </c>
      <c r="L254" s="700">
        <v>2.2999999999999998</v>
      </c>
      <c r="M254" s="701">
        <v>2</v>
      </c>
    </row>
    <row r="255" spans="1:13" ht="14.25">
      <c r="A255" s="703">
        <v>31</v>
      </c>
      <c r="B255" s="700">
        <v>2.4</v>
      </c>
      <c r="C255" s="700"/>
      <c r="D255" s="700">
        <v>2.6</v>
      </c>
      <c r="E255" s="700"/>
      <c r="F255" s="700">
        <v>2.2000000000000002</v>
      </c>
      <c r="G255" s="700"/>
      <c r="H255" s="700">
        <v>4.0999999999999996</v>
      </c>
      <c r="I255" s="700">
        <v>3.7</v>
      </c>
      <c r="J255" s="700"/>
      <c r="K255" s="700">
        <v>2.7</v>
      </c>
      <c r="L255" s="700"/>
      <c r="M255" s="701">
        <v>1.7</v>
      </c>
    </row>
    <row r="256" spans="1:13" ht="14.25">
      <c r="A256" s="704" t="s">
        <v>22</v>
      </c>
      <c r="B256" s="169">
        <f t="shared" ref="B256:M256" si="30">SUM(B225:B255)</f>
        <v>67.849999999999994</v>
      </c>
      <c r="C256" s="170">
        <f t="shared" si="30"/>
        <v>61.199999999999989</v>
      </c>
      <c r="D256" s="170">
        <f t="shared" si="30"/>
        <v>46.000000000000014</v>
      </c>
      <c r="E256" s="170">
        <f t="shared" si="30"/>
        <v>81.2</v>
      </c>
      <c r="F256" s="170">
        <f t="shared" si="30"/>
        <v>99.999999999999972</v>
      </c>
      <c r="G256" s="170">
        <f t="shared" si="30"/>
        <v>94.899999999999991</v>
      </c>
      <c r="H256" s="170">
        <f t="shared" si="30"/>
        <v>113.39999999999998</v>
      </c>
      <c r="I256" s="170">
        <f t="shared" si="30"/>
        <v>95.600000000000009</v>
      </c>
      <c r="J256" s="170">
        <f t="shared" si="30"/>
        <v>94.899999999999991</v>
      </c>
      <c r="K256" s="170">
        <f t="shared" si="30"/>
        <v>111.40000000000002</v>
      </c>
      <c r="L256" s="170">
        <f t="shared" si="30"/>
        <v>100.2</v>
      </c>
      <c r="M256" s="171">
        <f t="shared" si="30"/>
        <v>99.600000000000009</v>
      </c>
    </row>
    <row r="257" spans="1:13" ht="14.25">
      <c r="A257" s="705" t="s">
        <v>23</v>
      </c>
      <c r="B257" s="637">
        <f t="shared" ref="B257:M257" si="31">AVERAGE(B225:B255)</f>
        <v>2.1887096774193546</v>
      </c>
      <c r="C257" s="638">
        <f t="shared" si="31"/>
        <v>2.1857142857142855</v>
      </c>
      <c r="D257" s="638">
        <f t="shared" si="31"/>
        <v>1.4838709677419359</v>
      </c>
      <c r="E257" s="638">
        <f t="shared" si="31"/>
        <v>2.7066666666666666</v>
      </c>
      <c r="F257" s="638">
        <f t="shared" si="31"/>
        <v>3.2258064516129021</v>
      </c>
      <c r="G257" s="638">
        <f t="shared" si="31"/>
        <v>3.1633333333333331</v>
      </c>
      <c r="H257" s="638">
        <f t="shared" si="31"/>
        <v>3.6580645161290315</v>
      </c>
      <c r="I257" s="638">
        <f t="shared" si="31"/>
        <v>3.0838709677419356</v>
      </c>
      <c r="J257" s="638">
        <f t="shared" si="31"/>
        <v>3.1633333333333331</v>
      </c>
      <c r="K257" s="638">
        <f t="shared" si="31"/>
        <v>3.5935483870967748</v>
      </c>
      <c r="L257" s="638">
        <f t="shared" si="31"/>
        <v>3.3400000000000003</v>
      </c>
      <c r="M257" s="639">
        <f t="shared" si="31"/>
        <v>3.212903225806452</v>
      </c>
    </row>
    <row r="258" spans="1:13" ht="14.25">
      <c r="A258" s="704" t="s">
        <v>24</v>
      </c>
      <c r="B258" s="172">
        <f t="shared" ref="B258:M258" si="32">MAX(B225:B255)</f>
        <v>4.7</v>
      </c>
      <c r="C258" s="173">
        <f t="shared" si="32"/>
        <v>5.3</v>
      </c>
      <c r="D258" s="173">
        <f t="shared" si="32"/>
        <v>4.5</v>
      </c>
      <c r="E258" s="173">
        <f t="shared" si="32"/>
        <v>6.5</v>
      </c>
      <c r="F258" s="173">
        <f t="shared" si="32"/>
        <v>6</v>
      </c>
      <c r="G258" s="173">
        <f t="shared" si="32"/>
        <v>6.7</v>
      </c>
      <c r="H258" s="173">
        <f t="shared" si="32"/>
        <v>6.3</v>
      </c>
      <c r="I258" s="173">
        <f t="shared" si="32"/>
        <v>5.6</v>
      </c>
      <c r="J258" s="173">
        <f t="shared" si="32"/>
        <v>6.6</v>
      </c>
      <c r="K258" s="173">
        <f t="shared" si="32"/>
        <v>6</v>
      </c>
      <c r="L258" s="173">
        <f t="shared" si="32"/>
        <v>7.9</v>
      </c>
      <c r="M258" s="174">
        <f t="shared" si="32"/>
        <v>6</v>
      </c>
    </row>
    <row r="259" spans="1:13" ht="14.25">
      <c r="A259" s="706" t="s">
        <v>16</v>
      </c>
      <c r="B259" s="640">
        <f t="shared" ref="B259:M259" si="33">MATCH(B258,(B225:B255),0)</f>
        <v>15</v>
      </c>
      <c r="C259" s="641">
        <f t="shared" si="33"/>
        <v>21</v>
      </c>
      <c r="D259" s="641">
        <f t="shared" si="33"/>
        <v>10</v>
      </c>
      <c r="E259" s="641">
        <f t="shared" si="33"/>
        <v>23</v>
      </c>
      <c r="F259" s="641">
        <f t="shared" si="33"/>
        <v>25</v>
      </c>
      <c r="G259" s="641">
        <f t="shared" si="33"/>
        <v>16</v>
      </c>
      <c r="H259" s="641">
        <f t="shared" si="33"/>
        <v>20</v>
      </c>
      <c r="I259" s="641">
        <f t="shared" si="33"/>
        <v>3</v>
      </c>
      <c r="J259" s="641">
        <f t="shared" si="33"/>
        <v>28</v>
      </c>
      <c r="K259" s="641">
        <f t="shared" si="33"/>
        <v>4</v>
      </c>
      <c r="L259" s="641">
        <f t="shared" si="33"/>
        <v>22</v>
      </c>
      <c r="M259" s="642">
        <f t="shared" si="33"/>
        <v>14</v>
      </c>
    </row>
    <row r="260" spans="1:13" ht="14.25">
      <c r="A260" s="707" t="s">
        <v>36</v>
      </c>
      <c r="B260" s="175">
        <f t="shared" ref="B260:M260" si="34">MIN(B225:B255)</f>
        <v>0.25</v>
      </c>
      <c r="C260" s="176">
        <f t="shared" si="34"/>
        <v>0.3</v>
      </c>
      <c r="D260" s="176">
        <f t="shared" si="34"/>
        <v>0.2</v>
      </c>
      <c r="E260" s="176">
        <f t="shared" si="34"/>
        <v>1.2</v>
      </c>
      <c r="F260" s="176">
        <f t="shared" si="34"/>
        <v>1.6</v>
      </c>
      <c r="G260" s="176">
        <f t="shared" si="34"/>
        <v>0.8</v>
      </c>
      <c r="H260" s="176">
        <f t="shared" si="34"/>
        <v>1.4</v>
      </c>
      <c r="I260" s="176">
        <f t="shared" si="34"/>
        <v>1.2</v>
      </c>
      <c r="J260" s="176">
        <f t="shared" si="34"/>
        <v>0.4</v>
      </c>
      <c r="K260" s="176">
        <f t="shared" si="34"/>
        <v>0.4</v>
      </c>
      <c r="L260" s="176">
        <f t="shared" si="34"/>
        <v>1.5</v>
      </c>
      <c r="M260" s="177">
        <f t="shared" si="34"/>
        <v>1.5</v>
      </c>
    </row>
    <row r="261" spans="1:13" ht="14.25">
      <c r="A261" s="708" t="s">
        <v>16</v>
      </c>
      <c r="B261" s="178">
        <f t="shared" ref="B261:M261" si="35">MATCH(B260,(B225:B255),0)</f>
        <v>22</v>
      </c>
      <c r="C261" s="179">
        <f t="shared" si="35"/>
        <v>2</v>
      </c>
      <c r="D261" s="179">
        <f t="shared" si="35"/>
        <v>27</v>
      </c>
      <c r="E261" s="179">
        <f t="shared" si="35"/>
        <v>2</v>
      </c>
      <c r="F261" s="179">
        <f t="shared" si="35"/>
        <v>3</v>
      </c>
      <c r="G261" s="179">
        <f t="shared" si="35"/>
        <v>25</v>
      </c>
      <c r="H261" s="179">
        <f t="shared" si="35"/>
        <v>4</v>
      </c>
      <c r="I261" s="179">
        <f t="shared" si="35"/>
        <v>13</v>
      </c>
      <c r="J261" s="179">
        <f t="shared" si="35"/>
        <v>15</v>
      </c>
      <c r="K261" s="179">
        <f t="shared" si="35"/>
        <v>6</v>
      </c>
      <c r="L261" s="179">
        <f t="shared" si="35"/>
        <v>27</v>
      </c>
      <c r="M261" s="180">
        <f t="shared" si="35"/>
        <v>2</v>
      </c>
    </row>
    <row r="262" spans="1:13" ht="14.25">
      <c r="A262" s="709" t="s">
        <v>43</v>
      </c>
      <c r="B262" s="643"/>
      <c r="C262" s="644" t="s">
        <v>113</v>
      </c>
      <c r="D262" s="645"/>
      <c r="E262" s="645"/>
      <c r="F262" s="645"/>
      <c r="G262" s="646">
        <f>MAX(B225:M255)</f>
        <v>7.9</v>
      </c>
      <c r="H262" s="647" t="s">
        <v>85</v>
      </c>
      <c r="I262" s="645"/>
      <c r="J262" s="648" t="s">
        <v>16</v>
      </c>
      <c r="K262" s="649">
        <f>HLOOKUP(G262,B258:M259,2,FALSE)</f>
        <v>22</v>
      </c>
      <c r="L262" s="650" t="s">
        <v>15</v>
      </c>
      <c r="M262" s="651" t="str">
        <f>MID("I   II  III IV  V   VI  VII VIII IX  X   XI  XII ",(MATCH(G262,B258:M258,0)-1)*4+1,4)</f>
        <v xml:space="preserve"> XI </v>
      </c>
    </row>
    <row r="263" spans="1:13" ht="14.25">
      <c r="A263" s="710" t="s">
        <v>46</v>
      </c>
      <c r="B263" s="711"/>
      <c r="C263" s="712" t="s">
        <v>114</v>
      </c>
      <c r="D263" s="713"/>
      <c r="E263" s="713"/>
      <c r="F263" s="713"/>
      <c r="G263" s="714">
        <f>MIN(B225:M255)</f>
        <v>0.2</v>
      </c>
      <c r="H263" s="715" t="s">
        <v>85</v>
      </c>
      <c r="I263" s="713"/>
      <c r="J263" s="716" t="s">
        <v>16</v>
      </c>
      <c r="K263" s="717">
        <f>HLOOKUP(G263,B260:M261,2,FALSE)</f>
        <v>27</v>
      </c>
      <c r="L263" s="718" t="s">
        <v>15</v>
      </c>
      <c r="M263" s="719" t="str">
        <f>MID("I   II  III IV  V   VI  VII VIII IX  X   XI  XII ",(MATCH(G263,B260:M260,0)-1)*4+1,4)</f>
        <v xml:space="preserve">III </v>
      </c>
    </row>
    <row r="264" spans="1:13" ht="14.25">
      <c r="A264" s="720" t="s">
        <v>48</v>
      </c>
      <c r="B264" s="652"/>
      <c r="C264" s="653" t="s">
        <v>115</v>
      </c>
      <c r="D264" s="654"/>
      <c r="E264" s="654"/>
      <c r="F264" s="655"/>
      <c r="G264" s="656">
        <f>SUM(B225:M255)</f>
        <v>1066.2499999999998</v>
      </c>
      <c r="H264" s="657" t="s">
        <v>85</v>
      </c>
      <c r="I264" s="654"/>
      <c r="J264" s="654"/>
      <c r="K264" s="654"/>
      <c r="L264" s="654"/>
      <c r="M264" s="658"/>
    </row>
    <row r="265" spans="1:13" ht="16.5">
      <c r="A265" s="686" t="s">
        <v>97</v>
      </c>
      <c r="B265" s="687"/>
      <c r="C265" s="687"/>
      <c r="D265" s="687"/>
      <c r="E265" s="687"/>
      <c r="F265" s="687"/>
      <c r="G265" s="687"/>
      <c r="H265" s="687"/>
      <c r="I265" s="687"/>
      <c r="J265" s="687"/>
      <c r="K265" s="688" t="s">
        <v>108</v>
      </c>
      <c r="L265" s="615"/>
      <c r="M265" s="616"/>
    </row>
    <row r="266" spans="1:13" ht="16.5">
      <c r="A266" s="686" t="s">
        <v>109</v>
      </c>
      <c r="B266" s="689"/>
      <c r="C266" s="689"/>
      <c r="D266" s="690"/>
      <c r="E266" s="690" t="s">
        <v>110</v>
      </c>
      <c r="F266" s="690"/>
      <c r="G266" s="690"/>
      <c r="H266" s="690"/>
      <c r="I266" s="690"/>
      <c r="J266" s="690"/>
      <c r="K266" s="688" t="s">
        <v>111</v>
      </c>
      <c r="L266" s="620"/>
      <c r="M266" s="621"/>
    </row>
    <row r="267" spans="1:13" ht="15.75">
      <c r="A267" s="691"/>
      <c r="B267" s="623"/>
      <c r="C267" s="624"/>
      <c r="D267" s="625"/>
      <c r="E267" s="692"/>
      <c r="F267" s="693" t="s">
        <v>20</v>
      </c>
      <c r="G267" s="694">
        <f>G223+1</f>
        <v>1999</v>
      </c>
      <c r="H267" s="692"/>
      <c r="I267" s="625"/>
      <c r="J267" s="625"/>
      <c r="K267" s="695" t="s">
        <v>112</v>
      </c>
      <c r="L267" s="620"/>
      <c r="M267" s="621"/>
    </row>
    <row r="268" spans="1:13" ht="14.25">
      <c r="A268" s="696" t="s">
        <v>16</v>
      </c>
      <c r="B268" s="697" t="s">
        <v>2</v>
      </c>
      <c r="C268" s="697" t="s">
        <v>3</v>
      </c>
      <c r="D268" s="697" t="s">
        <v>4</v>
      </c>
      <c r="E268" s="697" t="s">
        <v>5</v>
      </c>
      <c r="F268" s="697" t="s">
        <v>6</v>
      </c>
      <c r="G268" s="697" t="s">
        <v>7</v>
      </c>
      <c r="H268" s="697" t="s">
        <v>8</v>
      </c>
      <c r="I268" s="697" t="s">
        <v>9</v>
      </c>
      <c r="J268" s="697" t="s">
        <v>10</v>
      </c>
      <c r="K268" s="697" t="s">
        <v>11</v>
      </c>
      <c r="L268" s="697" t="s">
        <v>12</v>
      </c>
      <c r="M268" s="698" t="s">
        <v>13</v>
      </c>
    </row>
    <row r="269" spans="1:13" ht="14.25">
      <c r="A269" s="699">
        <v>1</v>
      </c>
      <c r="B269" s="700">
        <v>2.2999999999999998</v>
      </c>
      <c r="C269" s="700">
        <v>1.9</v>
      </c>
      <c r="D269" s="700">
        <v>2.1</v>
      </c>
      <c r="E269" s="700">
        <v>1.7</v>
      </c>
      <c r="F269" s="700">
        <v>4.0999999999999996</v>
      </c>
      <c r="G269" s="700">
        <v>3.2</v>
      </c>
      <c r="H269" s="700">
        <v>2.7</v>
      </c>
      <c r="I269" s="700">
        <v>2.4</v>
      </c>
      <c r="J269" s="700">
        <v>1.7</v>
      </c>
      <c r="K269" s="700">
        <v>2.9</v>
      </c>
      <c r="L269" s="700">
        <v>1.7</v>
      </c>
      <c r="M269" s="701">
        <v>4.8</v>
      </c>
    </row>
    <row r="270" spans="1:13" ht="14.25">
      <c r="A270" s="702">
        <v>2</v>
      </c>
      <c r="B270" s="700">
        <v>4</v>
      </c>
      <c r="C270" s="700">
        <v>3.4</v>
      </c>
      <c r="D270" s="700">
        <v>1.8</v>
      </c>
      <c r="E270" s="700">
        <v>0.9</v>
      </c>
      <c r="F270" s="700">
        <v>4.2</v>
      </c>
      <c r="G270" s="700">
        <v>2</v>
      </c>
      <c r="H270" s="700">
        <v>2.9</v>
      </c>
      <c r="I270" s="700">
        <v>2.9</v>
      </c>
      <c r="J270" s="700">
        <v>2.4</v>
      </c>
      <c r="K270" s="700">
        <v>3.2</v>
      </c>
      <c r="L270" s="700">
        <v>2</v>
      </c>
      <c r="M270" s="701">
        <v>3.4</v>
      </c>
    </row>
    <row r="271" spans="1:13" ht="14.25">
      <c r="A271" s="702">
        <v>3</v>
      </c>
      <c r="B271" s="700">
        <v>3.5</v>
      </c>
      <c r="C271" s="700">
        <v>7.5</v>
      </c>
      <c r="D271" s="700">
        <v>0.9</v>
      </c>
      <c r="E271" s="700">
        <v>1.8</v>
      </c>
      <c r="F271" s="700">
        <v>3.3</v>
      </c>
      <c r="G271" s="700">
        <v>1.8</v>
      </c>
      <c r="H271" s="700">
        <v>2.8</v>
      </c>
      <c r="I271" s="700">
        <v>3.3</v>
      </c>
      <c r="J271" s="700">
        <v>3.5</v>
      </c>
      <c r="K271" s="700">
        <v>2.1</v>
      </c>
      <c r="L271" s="700">
        <v>2</v>
      </c>
      <c r="M271" s="701">
        <v>2.6</v>
      </c>
    </row>
    <row r="272" spans="1:13" ht="14.25">
      <c r="A272" s="702">
        <v>4</v>
      </c>
      <c r="B272" s="700">
        <v>3.5</v>
      </c>
      <c r="C272" s="700">
        <v>5.9</v>
      </c>
      <c r="D272" s="700">
        <v>1.3</v>
      </c>
      <c r="E272" s="700">
        <v>1.5</v>
      </c>
      <c r="F272" s="700">
        <v>1.7</v>
      </c>
      <c r="G272" s="700">
        <v>2.8</v>
      </c>
      <c r="H272" s="700">
        <v>4</v>
      </c>
      <c r="I272" s="700">
        <v>2.6</v>
      </c>
      <c r="J272" s="700">
        <v>3.2</v>
      </c>
      <c r="K272" s="700">
        <v>2.6</v>
      </c>
      <c r="L272" s="700">
        <v>3.7</v>
      </c>
      <c r="M272" s="701">
        <v>1.2</v>
      </c>
    </row>
    <row r="273" spans="1:13" ht="14.25">
      <c r="A273" s="702">
        <v>5</v>
      </c>
      <c r="B273" s="700">
        <v>4.7</v>
      </c>
      <c r="C273" s="700">
        <v>3.8</v>
      </c>
      <c r="D273" s="700">
        <v>1.5</v>
      </c>
      <c r="E273" s="700">
        <v>2.4</v>
      </c>
      <c r="F273" s="700">
        <v>3</v>
      </c>
      <c r="G273" s="700">
        <v>3.6</v>
      </c>
      <c r="H273" s="700">
        <v>3.2</v>
      </c>
      <c r="I273" s="700">
        <v>2.2999999999999998</v>
      </c>
      <c r="J273" s="700">
        <v>2.7</v>
      </c>
      <c r="K273" s="700">
        <v>2.8</v>
      </c>
      <c r="L273" s="700">
        <v>2.4</v>
      </c>
      <c r="M273" s="701">
        <v>0.7</v>
      </c>
    </row>
    <row r="274" spans="1:13" ht="14.25">
      <c r="A274" s="702">
        <v>6</v>
      </c>
      <c r="B274" s="700">
        <v>3.4</v>
      </c>
      <c r="C274" s="700">
        <v>2</v>
      </c>
      <c r="D274" s="700">
        <v>1.6</v>
      </c>
      <c r="E274" s="700">
        <v>2.7</v>
      </c>
      <c r="F274" s="700">
        <v>2.1</v>
      </c>
      <c r="G274" s="700">
        <v>3.9</v>
      </c>
      <c r="H274" s="700">
        <v>3.1</v>
      </c>
      <c r="I274" s="700">
        <v>3</v>
      </c>
      <c r="J274" s="700">
        <v>2.6</v>
      </c>
      <c r="K274" s="700">
        <v>2.8</v>
      </c>
      <c r="L274" s="700">
        <v>0.9</v>
      </c>
      <c r="M274" s="701">
        <v>0.5</v>
      </c>
    </row>
    <row r="275" spans="1:13" ht="14.25">
      <c r="A275" s="702">
        <v>7</v>
      </c>
      <c r="B275" s="700">
        <v>3.4</v>
      </c>
      <c r="C275" s="700">
        <v>1.7</v>
      </c>
      <c r="D275" s="700">
        <v>2</v>
      </c>
      <c r="E275" s="700">
        <v>2.4</v>
      </c>
      <c r="F275" s="700">
        <v>0.7</v>
      </c>
      <c r="G275" s="700">
        <v>5.0999999999999996</v>
      </c>
      <c r="H275" s="700">
        <v>3.5</v>
      </c>
      <c r="I275" s="700">
        <v>2.4</v>
      </c>
      <c r="J275" s="700">
        <v>2.6</v>
      </c>
      <c r="K275" s="700">
        <v>3.4</v>
      </c>
      <c r="L275" s="700">
        <v>0.4</v>
      </c>
      <c r="M275" s="701">
        <v>1.3</v>
      </c>
    </row>
    <row r="276" spans="1:13" ht="14.25">
      <c r="A276" s="702">
        <v>8</v>
      </c>
      <c r="B276" s="700">
        <v>3.8</v>
      </c>
      <c r="C276" s="700">
        <v>3</v>
      </c>
      <c r="D276" s="700">
        <v>1.9</v>
      </c>
      <c r="E276" s="700">
        <v>1.5</v>
      </c>
      <c r="F276" s="700">
        <v>1.5</v>
      </c>
      <c r="G276" s="700">
        <v>1.4</v>
      </c>
      <c r="H276" s="700">
        <v>4.8</v>
      </c>
      <c r="I276" s="700">
        <v>2.8</v>
      </c>
      <c r="J276" s="700">
        <v>1.3</v>
      </c>
      <c r="K276" s="700">
        <v>2.4</v>
      </c>
      <c r="L276" s="700">
        <v>1.3</v>
      </c>
      <c r="M276" s="701">
        <v>1.9</v>
      </c>
    </row>
    <row r="277" spans="1:13" ht="14.25">
      <c r="A277" s="702">
        <v>9</v>
      </c>
      <c r="B277" s="700">
        <v>3.5</v>
      </c>
      <c r="C277" s="700">
        <v>4.2</v>
      </c>
      <c r="D277" s="700">
        <v>1.9</v>
      </c>
      <c r="E277" s="700">
        <v>1.1000000000000001</v>
      </c>
      <c r="F277" s="700">
        <v>2</v>
      </c>
      <c r="G277" s="700">
        <v>0.5</v>
      </c>
      <c r="H277" s="700">
        <v>4.4000000000000004</v>
      </c>
      <c r="I277" s="700">
        <v>3.4</v>
      </c>
      <c r="J277" s="700">
        <v>1.5</v>
      </c>
      <c r="K277" s="700">
        <v>3.5</v>
      </c>
      <c r="L277" s="700">
        <v>1.3</v>
      </c>
      <c r="M277" s="701">
        <v>2.7</v>
      </c>
    </row>
    <row r="278" spans="1:13" ht="14.25">
      <c r="A278" s="702">
        <v>10</v>
      </c>
      <c r="B278" s="700">
        <v>2.4</v>
      </c>
      <c r="C278" s="700">
        <v>3.4</v>
      </c>
      <c r="D278" s="700">
        <v>2.7</v>
      </c>
      <c r="E278" s="700">
        <v>1.3</v>
      </c>
      <c r="F278" s="700">
        <v>3.1</v>
      </c>
      <c r="G278" s="700">
        <v>1.6</v>
      </c>
      <c r="H278" s="700">
        <v>3.9</v>
      </c>
      <c r="I278" s="700">
        <v>2.4</v>
      </c>
      <c r="J278" s="700">
        <v>2</v>
      </c>
      <c r="K278" s="700">
        <v>3.6</v>
      </c>
      <c r="L278" s="700">
        <v>0.6</v>
      </c>
      <c r="M278" s="701">
        <v>2.2000000000000002</v>
      </c>
    </row>
    <row r="279" spans="1:13" ht="14.25">
      <c r="A279" s="702">
        <v>11</v>
      </c>
      <c r="B279" s="700">
        <v>0.9</v>
      </c>
      <c r="C279" s="700">
        <v>2.7</v>
      </c>
      <c r="D279" s="700">
        <v>4.5999999999999996</v>
      </c>
      <c r="E279" s="700">
        <v>2.2999999999999998</v>
      </c>
      <c r="F279" s="700">
        <v>3.9</v>
      </c>
      <c r="G279" s="700">
        <v>3.2</v>
      </c>
      <c r="H279" s="700">
        <v>4.2</v>
      </c>
      <c r="I279" s="700">
        <v>2.6</v>
      </c>
      <c r="J279" s="700">
        <v>2.2000000000000002</v>
      </c>
      <c r="K279" s="700">
        <v>3.8</v>
      </c>
      <c r="L279" s="700">
        <v>1.5</v>
      </c>
      <c r="M279" s="701">
        <v>1.9</v>
      </c>
    </row>
    <row r="280" spans="1:13" ht="14.25">
      <c r="A280" s="702">
        <v>12</v>
      </c>
      <c r="B280" s="700">
        <v>1.3</v>
      </c>
      <c r="C280" s="700">
        <v>2.4</v>
      </c>
      <c r="D280" s="700">
        <v>3.4</v>
      </c>
      <c r="E280" s="700">
        <v>2.8</v>
      </c>
      <c r="F280" s="700">
        <v>4</v>
      </c>
      <c r="G280" s="700">
        <v>3.7</v>
      </c>
      <c r="H280" s="700">
        <v>3.4</v>
      </c>
      <c r="I280" s="700">
        <v>1.9</v>
      </c>
      <c r="J280" s="700">
        <v>2.4</v>
      </c>
      <c r="K280" s="700">
        <v>2.1</v>
      </c>
      <c r="L280" s="700">
        <v>1.5</v>
      </c>
      <c r="M280" s="701">
        <v>2.1</v>
      </c>
    </row>
    <row r="281" spans="1:13" ht="14.25">
      <c r="A281" s="702">
        <v>13</v>
      </c>
      <c r="B281" s="700">
        <v>2</v>
      </c>
      <c r="C281" s="700">
        <v>2.6</v>
      </c>
      <c r="D281" s="700">
        <v>1.3</v>
      </c>
      <c r="E281" s="700">
        <v>2.5</v>
      </c>
      <c r="F281" s="700">
        <v>4</v>
      </c>
      <c r="G281" s="700">
        <v>2.6</v>
      </c>
      <c r="H281" s="700">
        <v>3.4</v>
      </c>
      <c r="I281" s="700">
        <v>2.2000000000000002</v>
      </c>
      <c r="J281" s="700">
        <v>2.9</v>
      </c>
      <c r="K281" s="700">
        <v>1.4</v>
      </c>
      <c r="L281" s="700">
        <v>1.8</v>
      </c>
      <c r="M281" s="701">
        <v>1.9</v>
      </c>
    </row>
    <row r="282" spans="1:13" ht="14.25">
      <c r="A282" s="702">
        <v>14</v>
      </c>
      <c r="B282" s="700">
        <v>1.6</v>
      </c>
      <c r="C282" s="700">
        <v>2</v>
      </c>
      <c r="D282" s="700">
        <v>1.2</v>
      </c>
      <c r="E282" s="700">
        <v>2.9</v>
      </c>
      <c r="F282" s="700">
        <v>2.6</v>
      </c>
      <c r="G282" s="700">
        <v>1.8</v>
      </c>
      <c r="H282" s="700">
        <v>3.3</v>
      </c>
      <c r="I282" s="700">
        <v>1.9</v>
      </c>
      <c r="J282" s="700">
        <v>3.8</v>
      </c>
      <c r="K282" s="700">
        <v>1.8</v>
      </c>
      <c r="L282" s="700">
        <v>1.9</v>
      </c>
      <c r="M282" s="701">
        <v>0.9</v>
      </c>
    </row>
    <row r="283" spans="1:13" ht="14.25">
      <c r="A283" s="702">
        <v>15</v>
      </c>
      <c r="B283" s="700">
        <v>3.8</v>
      </c>
      <c r="C283" s="700">
        <v>1</v>
      </c>
      <c r="D283" s="700">
        <v>3.8</v>
      </c>
      <c r="E283" s="700">
        <v>1.3</v>
      </c>
      <c r="F283" s="700">
        <v>3.9</v>
      </c>
      <c r="G283" s="700">
        <v>2.8</v>
      </c>
      <c r="H283" s="700">
        <v>1.8</v>
      </c>
      <c r="I283" s="700">
        <v>1.9</v>
      </c>
      <c r="J283" s="700">
        <v>4</v>
      </c>
      <c r="K283" s="700">
        <v>2.4</v>
      </c>
      <c r="L283" s="700">
        <v>1.3</v>
      </c>
      <c r="M283" s="701">
        <v>2.7</v>
      </c>
    </row>
    <row r="284" spans="1:13" ht="14.25">
      <c r="A284" s="702">
        <v>16</v>
      </c>
      <c r="B284" s="700">
        <v>3.2</v>
      </c>
      <c r="C284" s="700">
        <v>1.4</v>
      </c>
      <c r="D284" s="700">
        <v>3.3</v>
      </c>
      <c r="E284" s="700">
        <v>2.6</v>
      </c>
      <c r="F284" s="700">
        <v>2.7</v>
      </c>
      <c r="G284" s="700">
        <v>3.1</v>
      </c>
      <c r="H284" s="700">
        <v>2.4</v>
      </c>
      <c r="I284" s="700">
        <v>1.9</v>
      </c>
      <c r="J284" s="700">
        <v>4.0999999999999996</v>
      </c>
      <c r="K284" s="700">
        <v>1.4</v>
      </c>
      <c r="L284" s="700">
        <v>2.6</v>
      </c>
      <c r="M284" s="701">
        <v>2</v>
      </c>
    </row>
    <row r="285" spans="1:13" ht="14.25">
      <c r="A285" s="702">
        <v>17</v>
      </c>
      <c r="B285" s="700">
        <v>3</v>
      </c>
      <c r="C285" s="700">
        <v>3</v>
      </c>
      <c r="D285" s="700">
        <v>1.5</v>
      </c>
      <c r="E285" s="700">
        <v>2.7</v>
      </c>
      <c r="F285" s="700">
        <v>3.5</v>
      </c>
      <c r="G285" s="700">
        <v>2.9</v>
      </c>
      <c r="H285" s="700">
        <v>2.2000000000000002</v>
      </c>
      <c r="I285" s="700">
        <v>2.4</v>
      </c>
      <c r="J285" s="700">
        <v>4.3</v>
      </c>
      <c r="K285" s="700">
        <v>7.5</v>
      </c>
      <c r="L285" s="700">
        <v>2.2000000000000002</v>
      </c>
      <c r="M285" s="701">
        <v>2</v>
      </c>
    </row>
    <row r="286" spans="1:13" ht="14.25">
      <c r="A286" s="702">
        <v>18</v>
      </c>
      <c r="B286" s="700">
        <v>2.7</v>
      </c>
      <c r="C286" s="700">
        <v>1.5</v>
      </c>
      <c r="D286" s="700">
        <v>1.9</v>
      </c>
      <c r="E286" s="700">
        <v>2.9</v>
      </c>
      <c r="F286" s="700">
        <v>3.4</v>
      </c>
      <c r="G286" s="700">
        <v>1.8</v>
      </c>
      <c r="H286" s="700">
        <v>3</v>
      </c>
      <c r="I286" s="700">
        <v>2.5</v>
      </c>
      <c r="J286" s="700">
        <v>3.5</v>
      </c>
      <c r="K286" s="700">
        <v>7.3</v>
      </c>
      <c r="L286" s="700">
        <v>3</v>
      </c>
      <c r="M286" s="701">
        <v>3</v>
      </c>
    </row>
    <row r="287" spans="1:13" ht="14.25">
      <c r="A287" s="702">
        <v>19</v>
      </c>
      <c r="B287" s="700">
        <v>1.4</v>
      </c>
      <c r="C287" s="700">
        <v>2.9</v>
      </c>
      <c r="D287" s="700">
        <v>2.1</v>
      </c>
      <c r="E287" s="700">
        <v>2.6</v>
      </c>
      <c r="F287" s="700">
        <v>2.7</v>
      </c>
      <c r="G287" s="700">
        <v>2.1</v>
      </c>
      <c r="H287" s="700">
        <v>3.2</v>
      </c>
      <c r="I287" s="700">
        <v>3.4</v>
      </c>
      <c r="J287" s="700">
        <v>2.6</v>
      </c>
      <c r="K287" s="700">
        <v>5.8</v>
      </c>
      <c r="L287" s="700">
        <v>3</v>
      </c>
      <c r="M287" s="701">
        <v>3.1</v>
      </c>
    </row>
    <row r="288" spans="1:13" ht="14.25">
      <c r="A288" s="702">
        <v>20</v>
      </c>
      <c r="B288" s="700">
        <v>1.1000000000000001</v>
      </c>
      <c r="C288" s="700">
        <v>2.4</v>
      </c>
      <c r="D288" s="700">
        <v>1.4</v>
      </c>
      <c r="E288" s="700">
        <v>2.7</v>
      </c>
      <c r="F288" s="700">
        <v>1.5</v>
      </c>
      <c r="G288" s="700">
        <v>1.8</v>
      </c>
      <c r="H288" s="700">
        <v>3.6</v>
      </c>
      <c r="I288" s="700">
        <v>4.5</v>
      </c>
      <c r="J288" s="700">
        <v>4</v>
      </c>
      <c r="K288" s="700">
        <v>3.1</v>
      </c>
      <c r="L288" s="700">
        <v>2.6</v>
      </c>
      <c r="M288" s="701">
        <v>4.4000000000000004</v>
      </c>
    </row>
    <row r="289" spans="1:13" ht="14.25">
      <c r="A289" s="702">
        <v>21</v>
      </c>
      <c r="B289" s="700">
        <v>2.6</v>
      </c>
      <c r="C289" s="700">
        <v>2.7</v>
      </c>
      <c r="D289" s="700">
        <v>3.2</v>
      </c>
      <c r="E289" s="700">
        <v>2.4</v>
      </c>
      <c r="F289" s="700">
        <v>1</v>
      </c>
      <c r="G289" s="700">
        <v>2.1</v>
      </c>
      <c r="H289" s="700">
        <v>4</v>
      </c>
      <c r="I289" s="700">
        <v>3.7</v>
      </c>
      <c r="J289" s="700">
        <v>4.8</v>
      </c>
      <c r="K289" s="700">
        <v>0.7</v>
      </c>
      <c r="L289" s="700">
        <v>2.5</v>
      </c>
      <c r="M289" s="701">
        <v>5.0999999999999996</v>
      </c>
    </row>
    <row r="290" spans="1:13" ht="14.25">
      <c r="A290" s="702">
        <v>22</v>
      </c>
      <c r="B290" s="700">
        <v>1.6</v>
      </c>
      <c r="C290" s="700">
        <v>2</v>
      </c>
      <c r="D290" s="700">
        <v>5</v>
      </c>
      <c r="E290" s="700">
        <v>2.7</v>
      </c>
      <c r="F290" s="700">
        <v>2.6</v>
      </c>
      <c r="G290" s="700">
        <v>3.8</v>
      </c>
      <c r="H290" s="700">
        <v>3.6</v>
      </c>
      <c r="I290" s="700">
        <v>3.2</v>
      </c>
      <c r="J290" s="700">
        <v>4.2</v>
      </c>
      <c r="K290" s="700">
        <v>2.1</v>
      </c>
      <c r="L290" s="700">
        <v>1.9</v>
      </c>
      <c r="M290" s="701">
        <v>6.2</v>
      </c>
    </row>
    <row r="291" spans="1:13" ht="14.25">
      <c r="A291" s="702">
        <v>23</v>
      </c>
      <c r="B291" s="700">
        <v>0.8</v>
      </c>
      <c r="C291" s="700">
        <v>1.7</v>
      </c>
      <c r="D291" s="700">
        <v>4</v>
      </c>
      <c r="E291" s="700">
        <v>3.5</v>
      </c>
      <c r="F291" s="700">
        <v>3</v>
      </c>
      <c r="G291" s="700">
        <v>3.3</v>
      </c>
      <c r="H291" s="700">
        <v>4</v>
      </c>
      <c r="I291" s="700">
        <v>3.5</v>
      </c>
      <c r="J291" s="700">
        <v>5.2</v>
      </c>
      <c r="K291" s="700">
        <v>1.6</v>
      </c>
      <c r="L291" s="700">
        <v>2.2000000000000002</v>
      </c>
      <c r="M291" s="701">
        <v>4.8</v>
      </c>
    </row>
    <row r="292" spans="1:13" ht="14.25">
      <c r="A292" s="702">
        <v>24</v>
      </c>
      <c r="B292" s="700">
        <v>1.3</v>
      </c>
      <c r="C292" s="700">
        <v>0.7</v>
      </c>
      <c r="D292" s="700">
        <v>1.7</v>
      </c>
      <c r="E292" s="700">
        <v>3.8</v>
      </c>
      <c r="F292" s="700">
        <v>2.2000000000000002</v>
      </c>
      <c r="G292" s="700">
        <v>2.5</v>
      </c>
      <c r="H292" s="700">
        <v>2.9</v>
      </c>
      <c r="I292" s="700">
        <v>4.0999999999999996</v>
      </c>
      <c r="J292" s="700">
        <v>4.8</v>
      </c>
      <c r="K292" s="700">
        <v>1.5</v>
      </c>
      <c r="L292" s="700">
        <v>0.8</v>
      </c>
      <c r="M292" s="701">
        <v>2.8</v>
      </c>
    </row>
    <row r="293" spans="1:13" ht="14.25">
      <c r="A293" s="702">
        <v>25</v>
      </c>
      <c r="B293" s="700">
        <v>1.9</v>
      </c>
      <c r="C293" s="700">
        <v>1.4</v>
      </c>
      <c r="D293" s="700">
        <v>1.5</v>
      </c>
      <c r="E293" s="700">
        <v>3</v>
      </c>
      <c r="F293" s="700">
        <v>2.4</v>
      </c>
      <c r="G293" s="700">
        <v>3.3</v>
      </c>
      <c r="H293" s="700">
        <v>3.4</v>
      </c>
      <c r="I293" s="700">
        <v>2</v>
      </c>
      <c r="J293" s="700">
        <v>4.3</v>
      </c>
      <c r="K293" s="700">
        <v>0.4</v>
      </c>
      <c r="L293" s="700">
        <v>1.8</v>
      </c>
      <c r="M293" s="701">
        <v>2.9</v>
      </c>
    </row>
    <row r="294" spans="1:13" ht="14.25">
      <c r="A294" s="702">
        <v>26</v>
      </c>
      <c r="B294" s="700">
        <v>1.7</v>
      </c>
      <c r="C294" s="700">
        <v>1.5</v>
      </c>
      <c r="D294" s="700">
        <v>2.1</v>
      </c>
      <c r="E294" s="700">
        <v>1.5</v>
      </c>
      <c r="F294" s="700">
        <v>3.4</v>
      </c>
      <c r="G294" s="700">
        <v>3.8</v>
      </c>
      <c r="H294" s="700">
        <v>3.4</v>
      </c>
      <c r="I294" s="700">
        <v>2.2000000000000002</v>
      </c>
      <c r="J294" s="700">
        <v>4.2</v>
      </c>
      <c r="K294" s="700">
        <v>0.9</v>
      </c>
      <c r="L294" s="700">
        <v>2.2999999999999998</v>
      </c>
      <c r="M294" s="701">
        <v>3.1</v>
      </c>
    </row>
    <row r="295" spans="1:13" ht="14.25">
      <c r="A295" s="702">
        <v>27</v>
      </c>
      <c r="B295" s="700">
        <v>0.8</v>
      </c>
      <c r="C295" s="700">
        <v>2</v>
      </c>
      <c r="D295" s="700">
        <v>1.6</v>
      </c>
      <c r="E295" s="700">
        <v>2.1</v>
      </c>
      <c r="F295" s="700">
        <v>3.4</v>
      </c>
      <c r="G295" s="700">
        <v>3.1</v>
      </c>
      <c r="H295" s="700">
        <v>3</v>
      </c>
      <c r="I295" s="700">
        <v>1.2</v>
      </c>
      <c r="J295" s="700">
        <v>4.3</v>
      </c>
      <c r="K295" s="700">
        <v>1.3</v>
      </c>
      <c r="L295" s="700">
        <v>2.4</v>
      </c>
      <c r="M295" s="701">
        <v>2.5</v>
      </c>
    </row>
    <row r="296" spans="1:13" ht="14.25">
      <c r="A296" s="702">
        <v>28</v>
      </c>
      <c r="B296" s="700">
        <v>1.5</v>
      </c>
      <c r="C296" s="700">
        <v>3.6</v>
      </c>
      <c r="D296" s="700">
        <v>2.2000000000000002</v>
      </c>
      <c r="E296" s="700">
        <v>4.5999999999999996</v>
      </c>
      <c r="F296" s="700">
        <v>2.8</v>
      </c>
      <c r="G296" s="700">
        <v>4</v>
      </c>
      <c r="H296" s="700">
        <v>3.6</v>
      </c>
      <c r="I296" s="700">
        <v>1.8</v>
      </c>
      <c r="J296" s="700">
        <v>3.9</v>
      </c>
      <c r="K296" s="700">
        <v>1.4</v>
      </c>
      <c r="L296" s="700">
        <v>3.4</v>
      </c>
      <c r="M296" s="701">
        <v>2.4</v>
      </c>
    </row>
    <row r="297" spans="1:13" ht="14.25">
      <c r="A297" s="702">
        <v>29</v>
      </c>
      <c r="B297" s="700">
        <v>1.7</v>
      </c>
      <c r="C297" s="700"/>
      <c r="D297" s="700">
        <v>2.2000000000000002</v>
      </c>
      <c r="E297" s="700">
        <v>5.7</v>
      </c>
      <c r="F297" s="700">
        <v>1.2</v>
      </c>
      <c r="G297" s="700">
        <v>3.7</v>
      </c>
      <c r="H297" s="700">
        <v>2.9</v>
      </c>
      <c r="I297" s="700">
        <v>2</v>
      </c>
      <c r="J297" s="700">
        <v>1.8</v>
      </c>
      <c r="K297" s="700">
        <v>1.3</v>
      </c>
      <c r="L297" s="700">
        <v>4.4000000000000004</v>
      </c>
      <c r="M297" s="701">
        <v>3.9</v>
      </c>
    </row>
    <row r="298" spans="1:13" ht="14.25">
      <c r="A298" s="702">
        <v>30</v>
      </c>
      <c r="B298" s="700">
        <v>1.4</v>
      </c>
      <c r="C298" s="700"/>
      <c r="D298" s="700">
        <v>4.9000000000000004</v>
      </c>
      <c r="E298" s="700">
        <v>5.8</v>
      </c>
      <c r="F298" s="700">
        <v>1.2</v>
      </c>
      <c r="G298" s="700">
        <v>3.3</v>
      </c>
      <c r="H298" s="700">
        <v>2</v>
      </c>
      <c r="I298" s="700">
        <v>3</v>
      </c>
      <c r="J298" s="700">
        <v>2.1</v>
      </c>
      <c r="K298" s="700">
        <v>2.1</v>
      </c>
      <c r="L298" s="700">
        <v>4</v>
      </c>
      <c r="M298" s="701">
        <v>2.2000000000000002</v>
      </c>
    </row>
    <row r="299" spans="1:13" ht="14.25">
      <c r="A299" s="703">
        <v>31</v>
      </c>
      <c r="B299" s="700">
        <v>2.4</v>
      </c>
      <c r="C299" s="700"/>
      <c r="D299" s="700">
        <v>1.9</v>
      </c>
      <c r="E299" s="700"/>
      <c r="F299" s="700">
        <v>2.1</v>
      </c>
      <c r="G299" s="700"/>
      <c r="H299" s="700">
        <v>2.1</v>
      </c>
      <c r="I299" s="700">
        <v>1.3</v>
      </c>
      <c r="J299" s="700"/>
      <c r="K299" s="700">
        <v>1.1000000000000001</v>
      </c>
      <c r="L299" s="700"/>
      <c r="M299" s="701">
        <v>1.7</v>
      </c>
    </row>
    <row r="300" spans="1:13" ht="14.25">
      <c r="A300" s="704" t="s">
        <v>22</v>
      </c>
      <c r="B300" s="169">
        <f t="shared" ref="B300:M300" si="36">SUM(B269:B299)</f>
        <v>73.2</v>
      </c>
      <c r="C300" s="170">
        <f t="shared" si="36"/>
        <v>74.300000000000011</v>
      </c>
      <c r="D300" s="170">
        <f t="shared" si="36"/>
        <v>72.500000000000014</v>
      </c>
      <c r="E300" s="170">
        <f t="shared" si="36"/>
        <v>77.7</v>
      </c>
      <c r="F300" s="170">
        <f t="shared" si="36"/>
        <v>83.200000000000017</v>
      </c>
      <c r="G300" s="170">
        <f t="shared" si="36"/>
        <v>84.59999999999998</v>
      </c>
      <c r="H300" s="170">
        <f t="shared" si="36"/>
        <v>100.7</v>
      </c>
      <c r="I300" s="170">
        <f t="shared" si="36"/>
        <v>80.699999999999989</v>
      </c>
      <c r="J300" s="170">
        <f t="shared" si="36"/>
        <v>96.899999999999991</v>
      </c>
      <c r="K300" s="170">
        <f t="shared" si="36"/>
        <v>80.299999999999969</v>
      </c>
      <c r="L300" s="170">
        <f t="shared" si="36"/>
        <v>63.4</v>
      </c>
      <c r="M300" s="171">
        <f t="shared" si="36"/>
        <v>82.90000000000002</v>
      </c>
    </row>
    <row r="301" spans="1:13" ht="14.25">
      <c r="A301" s="705" t="s">
        <v>23</v>
      </c>
      <c r="B301" s="637">
        <f t="shared" ref="B301:M301" si="37">AVERAGE(B269:B299)</f>
        <v>2.3612903225806452</v>
      </c>
      <c r="C301" s="638">
        <f t="shared" si="37"/>
        <v>2.6535714285714289</v>
      </c>
      <c r="D301" s="638">
        <f t="shared" si="37"/>
        <v>2.3387096774193554</v>
      </c>
      <c r="E301" s="638">
        <f t="shared" si="37"/>
        <v>2.5900000000000003</v>
      </c>
      <c r="F301" s="638">
        <f t="shared" si="37"/>
        <v>2.6838709677419361</v>
      </c>
      <c r="G301" s="638">
        <f t="shared" si="37"/>
        <v>2.8199999999999994</v>
      </c>
      <c r="H301" s="638">
        <f t="shared" si="37"/>
        <v>3.2483870967741937</v>
      </c>
      <c r="I301" s="638">
        <f t="shared" si="37"/>
        <v>2.6032258064516127</v>
      </c>
      <c r="J301" s="638">
        <f t="shared" si="37"/>
        <v>3.2299999999999995</v>
      </c>
      <c r="K301" s="638">
        <f t="shared" si="37"/>
        <v>2.5903225806451604</v>
      </c>
      <c r="L301" s="638">
        <f t="shared" si="37"/>
        <v>2.1133333333333333</v>
      </c>
      <c r="M301" s="639">
        <f t="shared" si="37"/>
        <v>2.6741935483870973</v>
      </c>
    </row>
    <row r="302" spans="1:13" ht="14.25">
      <c r="A302" s="704" t="s">
        <v>24</v>
      </c>
      <c r="B302" s="172">
        <f t="shared" ref="B302:M302" si="38">MAX(B269:B299)</f>
        <v>4.7</v>
      </c>
      <c r="C302" s="173">
        <f t="shared" si="38"/>
        <v>7.5</v>
      </c>
      <c r="D302" s="173">
        <f t="shared" si="38"/>
        <v>5</v>
      </c>
      <c r="E302" s="173">
        <f t="shared" si="38"/>
        <v>5.8</v>
      </c>
      <c r="F302" s="173">
        <f t="shared" si="38"/>
        <v>4.2</v>
      </c>
      <c r="G302" s="173">
        <f t="shared" si="38"/>
        <v>5.0999999999999996</v>
      </c>
      <c r="H302" s="173">
        <f t="shared" si="38"/>
        <v>4.8</v>
      </c>
      <c r="I302" s="173">
        <f t="shared" si="38"/>
        <v>4.5</v>
      </c>
      <c r="J302" s="173">
        <f t="shared" si="38"/>
        <v>5.2</v>
      </c>
      <c r="K302" s="173">
        <f t="shared" si="38"/>
        <v>7.5</v>
      </c>
      <c r="L302" s="173">
        <f t="shared" si="38"/>
        <v>4.4000000000000004</v>
      </c>
      <c r="M302" s="174">
        <f t="shared" si="38"/>
        <v>6.2</v>
      </c>
    </row>
    <row r="303" spans="1:13" ht="14.25">
      <c r="A303" s="706" t="s">
        <v>16</v>
      </c>
      <c r="B303" s="640">
        <f t="shared" ref="B303:M303" si="39">MATCH(B302,(B269:B299),0)</f>
        <v>5</v>
      </c>
      <c r="C303" s="641">
        <f t="shared" si="39"/>
        <v>3</v>
      </c>
      <c r="D303" s="641">
        <f t="shared" si="39"/>
        <v>22</v>
      </c>
      <c r="E303" s="641">
        <f t="shared" si="39"/>
        <v>30</v>
      </c>
      <c r="F303" s="641">
        <f t="shared" si="39"/>
        <v>2</v>
      </c>
      <c r="G303" s="641">
        <f t="shared" si="39"/>
        <v>7</v>
      </c>
      <c r="H303" s="641">
        <f t="shared" si="39"/>
        <v>8</v>
      </c>
      <c r="I303" s="641">
        <f t="shared" si="39"/>
        <v>20</v>
      </c>
      <c r="J303" s="641">
        <f t="shared" si="39"/>
        <v>23</v>
      </c>
      <c r="K303" s="641">
        <f t="shared" si="39"/>
        <v>17</v>
      </c>
      <c r="L303" s="641">
        <f t="shared" si="39"/>
        <v>29</v>
      </c>
      <c r="M303" s="642">
        <f t="shared" si="39"/>
        <v>22</v>
      </c>
    </row>
    <row r="304" spans="1:13" ht="14.25">
      <c r="A304" s="707" t="s">
        <v>36</v>
      </c>
      <c r="B304" s="175">
        <f t="shared" ref="B304:M304" si="40">MIN(B269:B299)</f>
        <v>0.8</v>
      </c>
      <c r="C304" s="176">
        <f t="shared" si="40"/>
        <v>0.7</v>
      </c>
      <c r="D304" s="176">
        <f t="shared" si="40"/>
        <v>0.9</v>
      </c>
      <c r="E304" s="176">
        <f t="shared" si="40"/>
        <v>0.9</v>
      </c>
      <c r="F304" s="176">
        <f t="shared" si="40"/>
        <v>0.7</v>
      </c>
      <c r="G304" s="176">
        <f t="shared" si="40"/>
        <v>0.5</v>
      </c>
      <c r="H304" s="176">
        <f t="shared" si="40"/>
        <v>1.8</v>
      </c>
      <c r="I304" s="176">
        <f t="shared" si="40"/>
        <v>1.2</v>
      </c>
      <c r="J304" s="176">
        <f t="shared" si="40"/>
        <v>1.3</v>
      </c>
      <c r="K304" s="176">
        <f t="shared" si="40"/>
        <v>0.4</v>
      </c>
      <c r="L304" s="176">
        <f t="shared" si="40"/>
        <v>0.4</v>
      </c>
      <c r="M304" s="177">
        <f t="shared" si="40"/>
        <v>0.5</v>
      </c>
    </row>
    <row r="305" spans="1:13" ht="14.25">
      <c r="A305" s="708" t="s">
        <v>16</v>
      </c>
      <c r="B305" s="178">
        <f t="shared" ref="B305:M305" si="41">MATCH(B304,(B269:B299),0)</f>
        <v>23</v>
      </c>
      <c r="C305" s="179">
        <f t="shared" si="41"/>
        <v>24</v>
      </c>
      <c r="D305" s="179">
        <f t="shared" si="41"/>
        <v>3</v>
      </c>
      <c r="E305" s="179">
        <f t="shared" si="41"/>
        <v>2</v>
      </c>
      <c r="F305" s="179">
        <f t="shared" si="41"/>
        <v>7</v>
      </c>
      <c r="G305" s="179">
        <f t="shared" si="41"/>
        <v>9</v>
      </c>
      <c r="H305" s="179">
        <f t="shared" si="41"/>
        <v>15</v>
      </c>
      <c r="I305" s="179">
        <f t="shared" si="41"/>
        <v>27</v>
      </c>
      <c r="J305" s="179">
        <f t="shared" si="41"/>
        <v>8</v>
      </c>
      <c r="K305" s="179">
        <f t="shared" si="41"/>
        <v>25</v>
      </c>
      <c r="L305" s="179">
        <f t="shared" si="41"/>
        <v>7</v>
      </c>
      <c r="M305" s="180">
        <f t="shared" si="41"/>
        <v>6</v>
      </c>
    </row>
    <row r="306" spans="1:13" ht="14.25">
      <c r="A306" s="709" t="s">
        <v>43</v>
      </c>
      <c r="B306" s="643"/>
      <c r="C306" s="644" t="s">
        <v>113</v>
      </c>
      <c r="D306" s="645"/>
      <c r="E306" s="645"/>
      <c r="F306" s="645"/>
      <c r="G306" s="646">
        <f>MAX(B269:M299)</f>
        <v>7.5</v>
      </c>
      <c r="H306" s="647" t="s">
        <v>85</v>
      </c>
      <c r="I306" s="645"/>
      <c r="J306" s="648" t="s">
        <v>16</v>
      </c>
      <c r="K306" s="649">
        <f>HLOOKUP(G306,B302:M303,2,FALSE)</f>
        <v>3</v>
      </c>
      <c r="L306" s="650" t="s">
        <v>15</v>
      </c>
      <c r="M306" s="651" t="str">
        <f>MID("I   II  III IV  V   VI  VII VIII IX  X   XI  XII ",(MATCH(G306,B302:M302,0)-1)*4+1,4)</f>
        <v xml:space="preserve">II  </v>
      </c>
    </row>
    <row r="307" spans="1:13" ht="14.25">
      <c r="A307" s="710" t="s">
        <v>46</v>
      </c>
      <c r="B307" s="711"/>
      <c r="C307" s="712" t="s">
        <v>114</v>
      </c>
      <c r="D307" s="713"/>
      <c r="E307" s="713"/>
      <c r="F307" s="713"/>
      <c r="G307" s="714">
        <f>MIN(B269:M299)</f>
        <v>0.4</v>
      </c>
      <c r="H307" s="715" t="s">
        <v>85</v>
      </c>
      <c r="I307" s="713"/>
      <c r="J307" s="716" t="s">
        <v>16</v>
      </c>
      <c r="K307" s="717">
        <f>HLOOKUP(G307,B304:M305,2,FALSE)</f>
        <v>25</v>
      </c>
      <c r="L307" s="718" t="s">
        <v>15</v>
      </c>
      <c r="M307" s="719" t="str">
        <f>MID("I   II  III IV  V   VI  VII VIII IX  X   XI  XII ",(MATCH(G307,B304:M304,0)-1)*4+1,4)</f>
        <v xml:space="preserve"> X  </v>
      </c>
    </row>
    <row r="308" spans="1:13" ht="14.25">
      <c r="A308" s="720" t="s">
        <v>48</v>
      </c>
      <c r="B308" s="652"/>
      <c r="C308" s="653" t="s">
        <v>115</v>
      </c>
      <c r="D308" s="654"/>
      <c r="E308" s="654"/>
      <c r="F308" s="655"/>
      <c r="G308" s="656">
        <f>SUM(B269:M299)</f>
        <v>970.39999999999975</v>
      </c>
      <c r="H308" s="657" t="s">
        <v>85</v>
      </c>
      <c r="I308" s="654"/>
      <c r="J308" s="654"/>
      <c r="K308" s="654"/>
      <c r="L308" s="654"/>
      <c r="M308" s="658"/>
    </row>
    <row r="309" spans="1:13" ht="16.5">
      <c r="A309" s="686" t="s">
        <v>97</v>
      </c>
      <c r="B309" s="687"/>
      <c r="C309" s="687"/>
      <c r="D309" s="687"/>
      <c r="E309" s="687"/>
      <c r="F309" s="687"/>
      <c r="G309" s="687"/>
      <c r="H309" s="687"/>
      <c r="I309" s="687"/>
      <c r="J309" s="687"/>
      <c r="K309" s="688" t="s">
        <v>108</v>
      </c>
      <c r="L309" s="615"/>
      <c r="M309" s="616"/>
    </row>
    <row r="310" spans="1:13" ht="16.5">
      <c r="A310" s="686" t="s">
        <v>109</v>
      </c>
      <c r="B310" s="689"/>
      <c r="C310" s="689"/>
      <c r="D310" s="690"/>
      <c r="E310" s="690" t="s">
        <v>110</v>
      </c>
      <c r="F310" s="690"/>
      <c r="G310" s="690"/>
      <c r="H310" s="690"/>
      <c r="I310" s="690"/>
      <c r="J310" s="690"/>
      <c r="K310" s="688" t="s">
        <v>111</v>
      </c>
      <c r="L310" s="620"/>
      <c r="M310" s="621"/>
    </row>
    <row r="311" spans="1:13" ht="15.75">
      <c r="A311" s="691"/>
      <c r="B311" s="623"/>
      <c r="C311" s="624"/>
      <c r="D311" s="625"/>
      <c r="E311" s="692"/>
      <c r="F311" s="693" t="s">
        <v>20</v>
      </c>
      <c r="G311" s="694">
        <f>G267+1</f>
        <v>2000</v>
      </c>
      <c r="H311" s="692"/>
      <c r="I311" s="625"/>
      <c r="J311" s="625"/>
      <c r="K311" s="695" t="s">
        <v>112</v>
      </c>
      <c r="L311" s="620"/>
      <c r="M311" s="621"/>
    </row>
    <row r="312" spans="1:13" ht="14.25">
      <c r="A312" s="696" t="s">
        <v>16</v>
      </c>
      <c r="B312" s="697" t="s">
        <v>2</v>
      </c>
      <c r="C312" s="697" t="s">
        <v>3</v>
      </c>
      <c r="D312" s="697" t="s">
        <v>4</v>
      </c>
      <c r="E312" s="697" t="s">
        <v>5</v>
      </c>
      <c r="F312" s="697" t="s">
        <v>6</v>
      </c>
      <c r="G312" s="697" t="s">
        <v>7</v>
      </c>
      <c r="H312" s="697" t="s">
        <v>8</v>
      </c>
      <c r="I312" s="697" t="s">
        <v>9</v>
      </c>
      <c r="J312" s="697" t="s">
        <v>10</v>
      </c>
      <c r="K312" s="697" t="s">
        <v>11</v>
      </c>
      <c r="L312" s="697" t="s">
        <v>12</v>
      </c>
      <c r="M312" s="698" t="s">
        <v>13</v>
      </c>
    </row>
    <row r="313" spans="1:13" ht="14.25">
      <c r="A313" s="699">
        <v>1</v>
      </c>
      <c r="B313" s="721">
        <v>1.3</v>
      </c>
      <c r="C313" s="721">
        <v>4</v>
      </c>
      <c r="D313" s="721">
        <v>0.9</v>
      </c>
      <c r="E313" s="721">
        <v>2.6</v>
      </c>
      <c r="F313" s="721">
        <v>3</v>
      </c>
      <c r="G313" s="721">
        <v>3.2</v>
      </c>
      <c r="H313" s="721">
        <v>4.9000000000000004</v>
      </c>
      <c r="I313" s="721">
        <v>2.9</v>
      </c>
      <c r="J313" s="721">
        <v>3.5</v>
      </c>
      <c r="K313" s="721">
        <v>2.1</v>
      </c>
      <c r="L313" s="721">
        <v>5.9</v>
      </c>
      <c r="M313" s="722">
        <v>2</v>
      </c>
    </row>
    <row r="314" spans="1:13" ht="14.25">
      <c r="A314" s="702">
        <v>2</v>
      </c>
      <c r="B314" s="721">
        <v>1.7</v>
      </c>
      <c r="C314" s="723">
        <v>2.5</v>
      </c>
      <c r="D314" s="721">
        <v>0.8</v>
      </c>
      <c r="E314" s="721">
        <v>2.5</v>
      </c>
      <c r="F314" s="723">
        <v>4.5999999999999996</v>
      </c>
      <c r="G314" s="723">
        <v>1.7</v>
      </c>
      <c r="H314" s="723">
        <v>4.9000000000000004</v>
      </c>
      <c r="I314" s="723">
        <v>2</v>
      </c>
      <c r="J314" s="723">
        <v>3.4</v>
      </c>
      <c r="K314" s="723">
        <v>3.2</v>
      </c>
      <c r="L314" s="723">
        <v>4.7</v>
      </c>
      <c r="M314" s="724">
        <v>2.2000000000000002</v>
      </c>
    </row>
    <row r="315" spans="1:13" ht="14.25">
      <c r="A315" s="702">
        <v>3</v>
      </c>
      <c r="B315" s="721">
        <v>1.5</v>
      </c>
      <c r="C315" s="723">
        <v>1.9</v>
      </c>
      <c r="D315" s="721">
        <v>0.6</v>
      </c>
      <c r="E315" s="721">
        <v>3.3</v>
      </c>
      <c r="F315" s="723">
        <v>5.5</v>
      </c>
      <c r="G315" s="723">
        <v>2.6</v>
      </c>
      <c r="H315" s="723">
        <v>5</v>
      </c>
      <c r="I315" s="723">
        <v>2.2999999999999998</v>
      </c>
      <c r="J315" s="723">
        <v>2.4</v>
      </c>
      <c r="K315" s="723">
        <v>2.5</v>
      </c>
      <c r="L315" s="723">
        <v>3.8</v>
      </c>
      <c r="M315" s="724">
        <v>4.4000000000000004</v>
      </c>
    </row>
    <row r="316" spans="1:13" ht="14.25">
      <c r="A316" s="702">
        <v>4</v>
      </c>
      <c r="B316" s="721">
        <v>1.8</v>
      </c>
      <c r="C316" s="723">
        <v>1.3</v>
      </c>
      <c r="D316" s="723">
        <v>0.8</v>
      </c>
      <c r="E316" s="721">
        <v>4.2</v>
      </c>
      <c r="F316" s="723">
        <v>4.9000000000000004</v>
      </c>
      <c r="G316" s="723">
        <v>3.3</v>
      </c>
      <c r="H316" s="723">
        <v>3.8</v>
      </c>
      <c r="I316" s="723">
        <v>1.2</v>
      </c>
      <c r="J316" s="723">
        <v>2</v>
      </c>
      <c r="K316" s="723">
        <v>1.6</v>
      </c>
      <c r="L316" s="723">
        <v>3.5</v>
      </c>
      <c r="M316" s="724">
        <v>4</v>
      </c>
    </row>
    <row r="317" spans="1:13" ht="14.25">
      <c r="A317" s="702">
        <v>5</v>
      </c>
      <c r="B317" s="723">
        <v>1.4</v>
      </c>
      <c r="C317" s="723">
        <v>1.9</v>
      </c>
      <c r="D317" s="723">
        <v>1.3</v>
      </c>
      <c r="E317" s="723">
        <v>3</v>
      </c>
      <c r="F317" s="723">
        <v>3.3</v>
      </c>
      <c r="G317" s="723">
        <v>3.4</v>
      </c>
      <c r="H317" s="723">
        <v>4.5</v>
      </c>
      <c r="I317" s="723">
        <v>1.2</v>
      </c>
      <c r="J317" s="723">
        <v>3.1</v>
      </c>
      <c r="K317" s="723">
        <v>2.2000000000000002</v>
      </c>
      <c r="L317" s="723">
        <v>4.0999999999999996</v>
      </c>
      <c r="M317" s="724">
        <v>2.2000000000000002</v>
      </c>
    </row>
    <row r="318" spans="1:13" ht="14.25">
      <c r="A318" s="702">
        <v>6</v>
      </c>
      <c r="B318" s="723">
        <v>1.9</v>
      </c>
      <c r="C318" s="723">
        <v>3.1</v>
      </c>
      <c r="D318" s="723">
        <v>1.4</v>
      </c>
      <c r="E318" s="723">
        <v>2.4</v>
      </c>
      <c r="F318" s="723">
        <v>2.5</v>
      </c>
      <c r="G318" s="723">
        <v>3.7</v>
      </c>
      <c r="H318" s="723">
        <v>4.5</v>
      </c>
      <c r="I318" s="723">
        <v>1.1000000000000001</v>
      </c>
      <c r="J318" s="723">
        <v>3</v>
      </c>
      <c r="K318" s="723">
        <v>2</v>
      </c>
      <c r="L318" s="723">
        <v>3.8</v>
      </c>
      <c r="M318" s="724">
        <v>2.2000000000000002</v>
      </c>
    </row>
    <row r="319" spans="1:13" ht="14.25">
      <c r="A319" s="702">
        <v>7</v>
      </c>
      <c r="B319" s="723">
        <v>1.5</v>
      </c>
      <c r="C319" s="723">
        <v>2.2000000000000002</v>
      </c>
      <c r="D319" s="723">
        <v>2.2999999999999998</v>
      </c>
      <c r="E319" s="723">
        <v>0.9</v>
      </c>
      <c r="F319" s="723">
        <v>3.5</v>
      </c>
      <c r="G319" s="723">
        <v>3.4</v>
      </c>
      <c r="H319" s="723">
        <v>4.2</v>
      </c>
      <c r="I319" s="723">
        <v>1.5</v>
      </c>
      <c r="J319" s="723">
        <v>2.2000000000000002</v>
      </c>
      <c r="K319" s="723">
        <v>2.2999999999999998</v>
      </c>
      <c r="L319" s="723">
        <v>3.7</v>
      </c>
      <c r="M319" s="724">
        <v>2.2999999999999998</v>
      </c>
    </row>
    <row r="320" spans="1:13" ht="14.25">
      <c r="A320" s="702">
        <v>8</v>
      </c>
      <c r="B320" s="723">
        <v>2.2999999999999998</v>
      </c>
      <c r="C320" s="723">
        <v>3</v>
      </c>
      <c r="D320" s="723">
        <v>1.6</v>
      </c>
      <c r="E320" s="723">
        <v>1.1000000000000001</v>
      </c>
      <c r="F320" s="723">
        <v>3.7</v>
      </c>
      <c r="G320" s="723">
        <v>3.6</v>
      </c>
      <c r="H320" s="723">
        <v>4.5999999999999996</v>
      </c>
      <c r="I320" s="723">
        <v>1.2</v>
      </c>
      <c r="J320" s="723">
        <v>5.0999999999999996</v>
      </c>
      <c r="K320" s="723">
        <v>2.6</v>
      </c>
      <c r="L320" s="723">
        <v>3</v>
      </c>
      <c r="M320" s="724">
        <v>3.2</v>
      </c>
    </row>
    <row r="321" spans="1:13" ht="14.25">
      <c r="A321" s="702">
        <v>9</v>
      </c>
      <c r="B321" s="723">
        <v>1.6</v>
      </c>
      <c r="C321" s="723">
        <v>3.3</v>
      </c>
      <c r="D321" s="723">
        <v>0.5</v>
      </c>
      <c r="E321" s="723">
        <v>1.5</v>
      </c>
      <c r="F321" s="723">
        <v>3.7</v>
      </c>
      <c r="G321" s="723">
        <v>3.7</v>
      </c>
      <c r="H321" s="723">
        <v>2.8</v>
      </c>
      <c r="I321" s="723">
        <v>2.9</v>
      </c>
      <c r="J321" s="723">
        <v>6.3</v>
      </c>
      <c r="K321" s="723">
        <v>2.9</v>
      </c>
      <c r="L321" s="723">
        <v>3.2</v>
      </c>
      <c r="M321" s="724">
        <v>2.6</v>
      </c>
    </row>
    <row r="322" spans="1:13" ht="14.25">
      <c r="A322" s="702">
        <v>10</v>
      </c>
      <c r="B322" s="723">
        <v>1.7</v>
      </c>
      <c r="C322" s="723">
        <v>2</v>
      </c>
      <c r="D322" s="723">
        <v>0.4</v>
      </c>
      <c r="E322" s="723">
        <v>0.6</v>
      </c>
      <c r="F322" s="723">
        <v>3.5</v>
      </c>
      <c r="G322" s="723">
        <v>4.4000000000000004</v>
      </c>
      <c r="H322" s="723">
        <v>2.8</v>
      </c>
      <c r="I322" s="723">
        <v>3.1</v>
      </c>
      <c r="J322" s="723">
        <v>4.5</v>
      </c>
      <c r="K322" s="723">
        <v>3.6</v>
      </c>
      <c r="L322" s="723">
        <v>2.5</v>
      </c>
      <c r="M322" s="724">
        <v>1.9</v>
      </c>
    </row>
    <row r="323" spans="1:13" ht="14.25">
      <c r="A323" s="702">
        <v>11</v>
      </c>
      <c r="B323" s="723">
        <v>1.2</v>
      </c>
      <c r="C323" s="723">
        <v>1.2</v>
      </c>
      <c r="D323" s="723">
        <v>0.5</v>
      </c>
      <c r="E323" s="723">
        <v>0.9</v>
      </c>
      <c r="F323" s="723">
        <v>5</v>
      </c>
      <c r="G323" s="723">
        <v>2.5</v>
      </c>
      <c r="H323" s="723">
        <v>2.9</v>
      </c>
      <c r="I323" s="723">
        <v>4</v>
      </c>
      <c r="J323" s="723">
        <v>3.3</v>
      </c>
      <c r="K323" s="723">
        <v>3.2</v>
      </c>
      <c r="L323" s="723">
        <v>3.1</v>
      </c>
      <c r="M323" s="724">
        <v>2.1</v>
      </c>
    </row>
    <row r="324" spans="1:13" ht="14.25">
      <c r="A324" s="702">
        <v>12</v>
      </c>
      <c r="B324" s="723">
        <v>2</v>
      </c>
      <c r="C324" s="723">
        <v>1.7</v>
      </c>
      <c r="D324" s="723">
        <v>1.4</v>
      </c>
      <c r="E324" s="723">
        <v>1.4</v>
      </c>
      <c r="F324" s="723">
        <v>2.1</v>
      </c>
      <c r="G324" s="723">
        <v>1.5</v>
      </c>
      <c r="H324" s="723">
        <v>1.8</v>
      </c>
      <c r="I324" s="723">
        <v>3.5</v>
      </c>
      <c r="J324" s="725">
        <v>2</v>
      </c>
      <c r="K324" s="723">
        <v>3.6</v>
      </c>
      <c r="L324" s="723">
        <v>5.4</v>
      </c>
      <c r="M324" s="724">
        <v>2</v>
      </c>
    </row>
    <row r="325" spans="1:13" ht="14.25">
      <c r="A325" s="702">
        <v>13</v>
      </c>
      <c r="B325" s="723">
        <v>1.7</v>
      </c>
      <c r="C325" s="723">
        <v>1.7</v>
      </c>
      <c r="D325" s="723">
        <v>1.4</v>
      </c>
      <c r="E325" s="723">
        <v>1.5</v>
      </c>
      <c r="F325" s="723">
        <v>2.2999999999999998</v>
      </c>
      <c r="G325" s="723">
        <v>2</v>
      </c>
      <c r="H325" s="723">
        <v>2.2999999999999998</v>
      </c>
      <c r="I325" s="725">
        <v>4</v>
      </c>
      <c r="J325" s="723">
        <v>4</v>
      </c>
      <c r="K325" s="723">
        <v>6.4</v>
      </c>
      <c r="L325" s="723">
        <v>3.9</v>
      </c>
      <c r="M325" s="724">
        <v>4.9000000000000004</v>
      </c>
    </row>
    <row r="326" spans="1:13" ht="14.25">
      <c r="A326" s="702">
        <v>14</v>
      </c>
      <c r="B326" s="723">
        <v>1.3</v>
      </c>
      <c r="C326" s="723">
        <v>1</v>
      </c>
      <c r="D326" s="723">
        <v>1.5</v>
      </c>
      <c r="E326" s="723">
        <v>2.4</v>
      </c>
      <c r="F326" s="723">
        <v>2.5</v>
      </c>
      <c r="G326" s="723">
        <v>4</v>
      </c>
      <c r="H326" s="723">
        <v>3.1</v>
      </c>
      <c r="I326" s="723">
        <v>3.9</v>
      </c>
      <c r="J326" s="723">
        <v>5.3</v>
      </c>
      <c r="K326" s="723">
        <v>2.4</v>
      </c>
      <c r="L326" s="723">
        <v>3</v>
      </c>
      <c r="M326" s="724">
        <v>3</v>
      </c>
    </row>
    <row r="327" spans="1:13" ht="14.25">
      <c r="A327" s="702">
        <v>15</v>
      </c>
      <c r="B327" s="723">
        <v>2.4</v>
      </c>
      <c r="C327" s="723">
        <v>2.4</v>
      </c>
      <c r="D327" s="723">
        <v>0.6</v>
      </c>
      <c r="E327" s="723">
        <v>2.2999999999999998</v>
      </c>
      <c r="F327" s="723">
        <v>1.8</v>
      </c>
      <c r="G327" s="723">
        <v>2.9</v>
      </c>
      <c r="H327" s="723">
        <v>3.5</v>
      </c>
      <c r="I327" s="723">
        <v>3.2</v>
      </c>
      <c r="J327" s="723">
        <v>6.6</v>
      </c>
      <c r="K327" s="723">
        <v>0.8</v>
      </c>
      <c r="L327" s="723">
        <v>3.9</v>
      </c>
      <c r="M327" s="724">
        <v>2.5</v>
      </c>
    </row>
    <row r="328" spans="1:13" ht="14.25">
      <c r="A328" s="702">
        <v>16</v>
      </c>
      <c r="B328" s="723">
        <v>2.5</v>
      </c>
      <c r="C328" s="723">
        <v>1.1000000000000001</v>
      </c>
      <c r="D328" s="723">
        <v>0.9</v>
      </c>
      <c r="E328" s="723">
        <v>2.6</v>
      </c>
      <c r="F328" s="723">
        <v>3.1</v>
      </c>
      <c r="G328" s="723">
        <v>2.1</v>
      </c>
      <c r="H328" s="723">
        <v>3.8</v>
      </c>
      <c r="I328" s="723">
        <v>2.4</v>
      </c>
      <c r="J328" s="725">
        <v>5.2</v>
      </c>
      <c r="K328" s="723">
        <v>0.2</v>
      </c>
      <c r="L328" s="723">
        <v>4.3</v>
      </c>
      <c r="M328" s="724">
        <v>2.8</v>
      </c>
    </row>
    <row r="329" spans="1:13" ht="14.25">
      <c r="A329" s="702">
        <v>17</v>
      </c>
      <c r="B329" s="723">
        <v>2.5</v>
      </c>
      <c r="C329" s="723">
        <v>0.4</v>
      </c>
      <c r="D329" s="723">
        <v>0.8</v>
      </c>
      <c r="E329" s="723">
        <v>3.5</v>
      </c>
      <c r="F329" s="723">
        <v>1.2</v>
      </c>
      <c r="G329" s="723">
        <v>3</v>
      </c>
      <c r="H329" s="723">
        <v>3.2</v>
      </c>
      <c r="I329" s="723">
        <v>1.4</v>
      </c>
      <c r="J329" s="723">
        <v>4.3</v>
      </c>
      <c r="K329" s="723">
        <v>0.5</v>
      </c>
      <c r="L329" s="723">
        <v>6.4</v>
      </c>
      <c r="M329" s="724">
        <v>2.6</v>
      </c>
    </row>
    <row r="330" spans="1:13" ht="14.25">
      <c r="A330" s="702">
        <v>18</v>
      </c>
      <c r="B330" s="723">
        <v>4.2</v>
      </c>
      <c r="C330" s="723">
        <v>0.2</v>
      </c>
      <c r="D330" s="723">
        <v>0.4</v>
      </c>
      <c r="E330" s="723">
        <v>2.6</v>
      </c>
      <c r="F330" s="723">
        <v>2</v>
      </c>
      <c r="G330" s="723">
        <v>3.1</v>
      </c>
      <c r="H330" s="723">
        <v>4.8</v>
      </c>
      <c r="I330" s="723">
        <v>1.9</v>
      </c>
      <c r="J330" s="723">
        <v>4.2</v>
      </c>
      <c r="K330" s="723">
        <v>2.6</v>
      </c>
      <c r="L330" s="723">
        <v>4.5</v>
      </c>
      <c r="M330" s="724">
        <v>2.6</v>
      </c>
    </row>
    <row r="331" spans="1:13" ht="14.25">
      <c r="A331" s="702">
        <v>19</v>
      </c>
      <c r="B331" s="723">
        <v>4</v>
      </c>
      <c r="C331" s="723">
        <v>0.6</v>
      </c>
      <c r="D331" s="723">
        <v>0</v>
      </c>
      <c r="E331" s="723">
        <v>3</v>
      </c>
      <c r="F331" s="723">
        <v>3.9</v>
      </c>
      <c r="G331" s="723">
        <v>3.5</v>
      </c>
      <c r="H331" s="723">
        <v>4.2</v>
      </c>
      <c r="I331" s="723">
        <v>3.1</v>
      </c>
      <c r="J331" s="723">
        <v>3.8</v>
      </c>
      <c r="K331" s="723">
        <v>1.1000000000000001</v>
      </c>
      <c r="L331" s="723">
        <v>3</v>
      </c>
      <c r="M331" s="724">
        <v>2.6</v>
      </c>
    </row>
    <row r="332" spans="1:13" ht="14.25">
      <c r="A332" s="702">
        <v>20</v>
      </c>
      <c r="B332" s="723">
        <v>3.5</v>
      </c>
      <c r="C332" s="723">
        <v>0.9</v>
      </c>
      <c r="D332" s="723">
        <v>0.6</v>
      </c>
      <c r="E332" s="723">
        <v>1.6</v>
      </c>
      <c r="F332" s="723">
        <v>2.9</v>
      </c>
      <c r="G332" s="723">
        <v>3.9</v>
      </c>
      <c r="H332" s="723">
        <v>2.1</v>
      </c>
      <c r="I332" s="723">
        <v>3.6</v>
      </c>
      <c r="J332" s="723">
        <v>3.5</v>
      </c>
      <c r="K332" s="723">
        <v>1.3</v>
      </c>
      <c r="L332" s="723">
        <v>6.4</v>
      </c>
      <c r="M332" s="724">
        <v>3.2</v>
      </c>
    </row>
    <row r="333" spans="1:13" ht="14.25">
      <c r="A333" s="702">
        <v>21</v>
      </c>
      <c r="B333" s="723">
        <v>1.4</v>
      </c>
      <c r="C333" s="723">
        <v>0.7</v>
      </c>
      <c r="D333" s="723">
        <v>0.8</v>
      </c>
      <c r="E333" s="723">
        <v>1.6</v>
      </c>
      <c r="F333" s="723">
        <v>1.7</v>
      </c>
      <c r="G333" s="723">
        <v>2.7</v>
      </c>
      <c r="H333" s="723">
        <v>1.4</v>
      </c>
      <c r="I333" s="723">
        <v>4.5999999999999996</v>
      </c>
      <c r="J333" s="723">
        <v>2.6</v>
      </c>
      <c r="K333" s="723">
        <v>2.6</v>
      </c>
      <c r="L333" s="723">
        <v>6</v>
      </c>
      <c r="M333" s="724">
        <v>5.9</v>
      </c>
    </row>
    <row r="334" spans="1:13" ht="14.25">
      <c r="A334" s="702">
        <v>22</v>
      </c>
      <c r="B334" s="723">
        <v>0.8</v>
      </c>
      <c r="C334" s="723">
        <v>0.6</v>
      </c>
      <c r="D334" s="723">
        <v>1.4</v>
      </c>
      <c r="E334" s="723">
        <v>2.1</v>
      </c>
      <c r="F334" s="723">
        <v>1.6</v>
      </c>
      <c r="G334" s="723">
        <v>3.8</v>
      </c>
      <c r="H334" s="723">
        <v>0.9</v>
      </c>
      <c r="I334" s="723">
        <v>2.5</v>
      </c>
      <c r="J334" s="723">
        <v>3</v>
      </c>
      <c r="K334" s="723">
        <v>2.9</v>
      </c>
      <c r="L334" s="723">
        <v>3.8</v>
      </c>
      <c r="M334" s="724">
        <v>4.2</v>
      </c>
    </row>
    <row r="335" spans="1:13" ht="14.25">
      <c r="A335" s="702">
        <v>23</v>
      </c>
      <c r="B335" s="723">
        <v>0.8</v>
      </c>
      <c r="C335" s="723">
        <v>1.3</v>
      </c>
      <c r="D335" s="723">
        <v>1.4</v>
      </c>
      <c r="E335" s="723">
        <v>2.2000000000000002</v>
      </c>
      <c r="F335" s="723">
        <v>1.9</v>
      </c>
      <c r="G335" s="723">
        <v>4.0999999999999996</v>
      </c>
      <c r="H335" s="723">
        <v>0.9</v>
      </c>
      <c r="I335" s="723">
        <v>2.6</v>
      </c>
      <c r="J335" s="723">
        <v>2.8</v>
      </c>
      <c r="K335" s="723">
        <v>2.2000000000000002</v>
      </c>
      <c r="L335" s="723">
        <v>4.8</v>
      </c>
      <c r="M335" s="724">
        <v>4.5</v>
      </c>
    </row>
    <row r="336" spans="1:13" ht="14.25">
      <c r="A336" s="702">
        <v>24</v>
      </c>
      <c r="B336" s="723">
        <v>1.5</v>
      </c>
      <c r="C336" s="723">
        <v>1.7</v>
      </c>
      <c r="D336" s="723">
        <v>2.4</v>
      </c>
      <c r="E336" s="723">
        <v>2.2000000000000002</v>
      </c>
      <c r="F336" s="723">
        <v>2.2000000000000002</v>
      </c>
      <c r="G336" s="723">
        <v>4.9000000000000004</v>
      </c>
      <c r="H336" s="723">
        <v>1.3</v>
      </c>
      <c r="I336" s="723">
        <v>2.7</v>
      </c>
      <c r="J336" s="723">
        <v>3.3</v>
      </c>
      <c r="K336" s="723">
        <v>2.6</v>
      </c>
      <c r="L336" s="723">
        <v>2.9</v>
      </c>
      <c r="M336" s="724">
        <v>3.8</v>
      </c>
    </row>
    <row r="337" spans="1:13" ht="14.25">
      <c r="A337" s="702">
        <v>25</v>
      </c>
      <c r="B337" s="723">
        <v>2.2999999999999998</v>
      </c>
      <c r="C337" s="723">
        <v>2.2000000000000002</v>
      </c>
      <c r="D337" s="723">
        <v>1</v>
      </c>
      <c r="E337" s="723">
        <v>3.1</v>
      </c>
      <c r="F337" s="723">
        <v>2.6</v>
      </c>
      <c r="G337" s="723">
        <v>2.7</v>
      </c>
      <c r="H337" s="723">
        <v>3.2</v>
      </c>
      <c r="I337" s="723">
        <v>2.5</v>
      </c>
      <c r="J337" s="723">
        <v>2.2999999999999998</v>
      </c>
      <c r="K337" s="723">
        <v>3.4</v>
      </c>
      <c r="L337" s="723">
        <v>1.5</v>
      </c>
      <c r="M337" s="724">
        <v>3.4</v>
      </c>
    </row>
    <row r="338" spans="1:13" ht="14.25">
      <c r="A338" s="702">
        <v>26</v>
      </c>
      <c r="B338" s="723">
        <v>4.3</v>
      </c>
      <c r="C338" s="723">
        <v>3</v>
      </c>
      <c r="D338" s="723">
        <v>2.4</v>
      </c>
      <c r="E338" s="723">
        <v>2.8</v>
      </c>
      <c r="F338" s="723">
        <v>4.5</v>
      </c>
      <c r="G338" s="723">
        <v>1.8</v>
      </c>
      <c r="H338" s="723">
        <v>3.6</v>
      </c>
      <c r="I338" s="723">
        <v>2.4</v>
      </c>
      <c r="J338" s="723">
        <v>1.6</v>
      </c>
      <c r="K338" s="725">
        <v>2.7</v>
      </c>
      <c r="L338" s="723">
        <v>0.8</v>
      </c>
      <c r="M338" s="724">
        <v>3.5</v>
      </c>
    </row>
    <row r="339" spans="1:13" ht="14.25">
      <c r="A339" s="702">
        <v>27</v>
      </c>
      <c r="B339" s="723">
        <v>4.7</v>
      </c>
      <c r="C339" s="723">
        <v>2.7</v>
      </c>
      <c r="D339" s="723">
        <v>3.3</v>
      </c>
      <c r="E339" s="723">
        <v>1.9</v>
      </c>
      <c r="F339" s="723">
        <v>4.3</v>
      </c>
      <c r="G339" s="723">
        <v>1.6</v>
      </c>
      <c r="H339" s="723">
        <v>3.9</v>
      </c>
      <c r="I339" s="723">
        <v>2.8</v>
      </c>
      <c r="J339" s="723">
        <v>1.5</v>
      </c>
      <c r="K339" s="723">
        <v>3</v>
      </c>
      <c r="L339" s="723">
        <v>1.2</v>
      </c>
      <c r="M339" s="724">
        <v>2.7</v>
      </c>
    </row>
    <row r="340" spans="1:13" ht="14.25">
      <c r="A340" s="702">
        <v>28</v>
      </c>
      <c r="B340" s="723">
        <v>3</v>
      </c>
      <c r="C340" s="723">
        <v>1.1000000000000001</v>
      </c>
      <c r="D340" s="723">
        <v>4</v>
      </c>
      <c r="E340" s="723">
        <v>1</v>
      </c>
      <c r="F340" s="723">
        <v>3</v>
      </c>
      <c r="G340" s="723">
        <v>2.6</v>
      </c>
      <c r="H340" s="723">
        <v>3</v>
      </c>
      <c r="I340" s="723">
        <v>3.4</v>
      </c>
      <c r="J340" s="723">
        <v>1.8</v>
      </c>
      <c r="K340" s="723">
        <v>2.1</v>
      </c>
      <c r="L340" s="723">
        <v>2.2000000000000002</v>
      </c>
      <c r="M340" s="724">
        <v>2.2000000000000002</v>
      </c>
    </row>
    <row r="341" spans="1:13" ht="14.25">
      <c r="A341" s="702">
        <v>29</v>
      </c>
      <c r="B341" s="723">
        <v>3</v>
      </c>
      <c r="C341" s="723">
        <v>0.7</v>
      </c>
      <c r="D341" s="723">
        <v>3.3</v>
      </c>
      <c r="E341" s="723">
        <v>1.2</v>
      </c>
      <c r="F341" s="723">
        <v>1.9</v>
      </c>
      <c r="G341" s="723">
        <v>3.5</v>
      </c>
      <c r="H341" s="723">
        <v>3.8</v>
      </c>
      <c r="I341" s="723">
        <v>3.7</v>
      </c>
      <c r="J341" s="723">
        <v>1.4</v>
      </c>
      <c r="K341" s="723">
        <v>3.1</v>
      </c>
      <c r="L341" s="723">
        <v>1.8</v>
      </c>
      <c r="M341" s="724">
        <v>3.5</v>
      </c>
    </row>
    <row r="342" spans="1:13" ht="14.25">
      <c r="A342" s="702">
        <v>30</v>
      </c>
      <c r="B342" s="723">
        <v>4</v>
      </c>
      <c r="C342" s="723"/>
      <c r="D342" s="723">
        <v>4.3</v>
      </c>
      <c r="E342" s="723">
        <v>2.4</v>
      </c>
      <c r="F342" s="723">
        <v>1.9</v>
      </c>
      <c r="G342" s="723">
        <v>4.4000000000000004</v>
      </c>
      <c r="H342" s="723">
        <v>2.8</v>
      </c>
      <c r="I342" s="723">
        <v>3.2</v>
      </c>
      <c r="J342" s="723">
        <v>1.8</v>
      </c>
      <c r="K342" s="723">
        <v>4.7</v>
      </c>
      <c r="L342" s="723">
        <v>2.1</v>
      </c>
      <c r="M342" s="724">
        <v>2.7</v>
      </c>
    </row>
    <row r="343" spans="1:13" ht="14.25">
      <c r="A343" s="703">
        <v>31</v>
      </c>
      <c r="B343" s="726">
        <v>3.8</v>
      </c>
      <c r="C343" s="726"/>
      <c r="D343" s="726">
        <v>3.1</v>
      </c>
      <c r="E343" s="726"/>
      <c r="F343" s="726">
        <v>2.9</v>
      </c>
      <c r="G343" s="726"/>
      <c r="H343" s="726">
        <v>2.9</v>
      </c>
      <c r="I343" s="726">
        <v>3.8</v>
      </c>
      <c r="J343" s="726"/>
      <c r="K343" s="726">
        <v>4.9000000000000004</v>
      </c>
      <c r="L343" s="726"/>
      <c r="M343" s="727">
        <v>4.2</v>
      </c>
    </row>
    <row r="344" spans="1:13" ht="14.25">
      <c r="A344" s="704" t="s">
        <v>22</v>
      </c>
      <c r="B344" s="169">
        <f t="shared" ref="B344:M344" si="42">SUM(B313:B343)</f>
        <v>71.59999999999998</v>
      </c>
      <c r="C344" s="170">
        <f t="shared" si="42"/>
        <v>50.40000000000002</v>
      </c>
      <c r="D344" s="170">
        <f t="shared" si="42"/>
        <v>46.099999999999994</v>
      </c>
      <c r="E344" s="170">
        <f t="shared" si="42"/>
        <v>64.400000000000006</v>
      </c>
      <c r="F344" s="170">
        <f t="shared" si="42"/>
        <v>93.500000000000014</v>
      </c>
      <c r="G344" s="170">
        <f t="shared" si="42"/>
        <v>93.6</v>
      </c>
      <c r="H344" s="170">
        <f t="shared" si="42"/>
        <v>101.4</v>
      </c>
      <c r="I344" s="170">
        <f t="shared" si="42"/>
        <v>84.600000000000023</v>
      </c>
      <c r="J344" s="170">
        <f t="shared" si="42"/>
        <v>99.799999999999983</v>
      </c>
      <c r="K344" s="170">
        <f t="shared" si="42"/>
        <v>81.3</v>
      </c>
      <c r="L344" s="170">
        <f t="shared" si="42"/>
        <v>109.2</v>
      </c>
      <c r="M344" s="171">
        <f t="shared" si="42"/>
        <v>95.90000000000002</v>
      </c>
    </row>
    <row r="345" spans="1:13" ht="14.25">
      <c r="A345" s="705" t="s">
        <v>23</v>
      </c>
      <c r="B345" s="637">
        <f t="shared" ref="B345:M345" si="43">AVERAGE(B313:B343)</f>
        <v>2.3096774193548382</v>
      </c>
      <c r="C345" s="638">
        <f t="shared" si="43"/>
        <v>1.7379310344827592</v>
      </c>
      <c r="D345" s="638">
        <f t="shared" si="43"/>
        <v>1.4870967741935481</v>
      </c>
      <c r="E345" s="638">
        <f t="shared" si="43"/>
        <v>2.1466666666666669</v>
      </c>
      <c r="F345" s="638">
        <f t="shared" si="43"/>
        <v>3.0161290322580649</v>
      </c>
      <c r="G345" s="638">
        <f t="shared" si="43"/>
        <v>3.1199999999999997</v>
      </c>
      <c r="H345" s="638">
        <f t="shared" si="43"/>
        <v>3.2709677419354839</v>
      </c>
      <c r="I345" s="638">
        <f t="shared" si="43"/>
        <v>2.729032258064517</v>
      </c>
      <c r="J345" s="638">
        <f t="shared" si="43"/>
        <v>3.3266666666666662</v>
      </c>
      <c r="K345" s="638">
        <f t="shared" si="43"/>
        <v>2.6225806451612903</v>
      </c>
      <c r="L345" s="638">
        <f t="shared" si="43"/>
        <v>3.64</v>
      </c>
      <c r="M345" s="639">
        <f t="shared" si="43"/>
        <v>3.0935483870967748</v>
      </c>
    </row>
    <row r="346" spans="1:13" ht="14.25">
      <c r="A346" s="704" t="s">
        <v>24</v>
      </c>
      <c r="B346" s="172">
        <f t="shared" ref="B346:M346" si="44">MAX(B313:B343)</f>
        <v>4.7</v>
      </c>
      <c r="C346" s="173">
        <f t="shared" si="44"/>
        <v>4</v>
      </c>
      <c r="D346" s="173">
        <f t="shared" si="44"/>
        <v>4.3</v>
      </c>
      <c r="E346" s="173">
        <f t="shared" si="44"/>
        <v>4.2</v>
      </c>
      <c r="F346" s="173">
        <f t="shared" si="44"/>
        <v>5.5</v>
      </c>
      <c r="G346" s="173">
        <f t="shared" si="44"/>
        <v>4.9000000000000004</v>
      </c>
      <c r="H346" s="173">
        <f t="shared" si="44"/>
        <v>5</v>
      </c>
      <c r="I346" s="173">
        <f t="shared" si="44"/>
        <v>4.5999999999999996</v>
      </c>
      <c r="J346" s="173">
        <f t="shared" si="44"/>
        <v>6.6</v>
      </c>
      <c r="K346" s="173">
        <f t="shared" si="44"/>
        <v>6.4</v>
      </c>
      <c r="L346" s="173">
        <f t="shared" si="44"/>
        <v>6.4</v>
      </c>
      <c r="M346" s="174">
        <f t="shared" si="44"/>
        <v>5.9</v>
      </c>
    </row>
    <row r="347" spans="1:13" ht="14.25">
      <c r="A347" s="706" t="s">
        <v>16</v>
      </c>
      <c r="B347" s="640">
        <f t="shared" ref="B347:M347" si="45">MATCH(B346,(B313:B343),0)</f>
        <v>27</v>
      </c>
      <c r="C347" s="641">
        <f t="shared" si="45"/>
        <v>1</v>
      </c>
      <c r="D347" s="641">
        <f t="shared" si="45"/>
        <v>30</v>
      </c>
      <c r="E347" s="641">
        <f t="shared" si="45"/>
        <v>4</v>
      </c>
      <c r="F347" s="641">
        <f t="shared" si="45"/>
        <v>3</v>
      </c>
      <c r="G347" s="641">
        <f t="shared" si="45"/>
        <v>24</v>
      </c>
      <c r="H347" s="641">
        <f t="shared" si="45"/>
        <v>3</v>
      </c>
      <c r="I347" s="641">
        <f t="shared" si="45"/>
        <v>21</v>
      </c>
      <c r="J347" s="641">
        <f t="shared" si="45"/>
        <v>15</v>
      </c>
      <c r="K347" s="641">
        <f t="shared" si="45"/>
        <v>13</v>
      </c>
      <c r="L347" s="641">
        <f t="shared" si="45"/>
        <v>17</v>
      </c>
      <c r="M347" s="642">
        <f t="shared" si="45"/>
        <v>21</v>
      </c>
    </row>
    <row r="348" spans="1:13" ht="14.25">
      <c r="A348" s="707" t="s">
        <v>36</v>
      </c>
      <c r="B348" s="175">
        <f t="shared" ref="B348:M348" si="46">MIN(B313:B343)</f>
        <v>0.8</v>
      </c>
      <c r="C348" s="176">
        <f t="shared" si="46"/>
        <v>0.2</v>
      </c>
      <c r="D348" s="176">
        <f t="shared" si="46"/>
        <v>0</v>
      </c>
      <c r="E348" s="176">
        <f t="shared" si="46"/>
        <v>0.6</v>
      </c>
      <c r="F348" s="176">
        <f t="shared" si="46"/>
        <v>1.2</v>
      </c>
      <c r="G348" s="176">
        <f t="shared" si="46"/>
        <v>1.5</v>
      </c>
      <c r="H348" s="176">
        <f t="shared" si="46"/>
        <v>0.9</v>
      </c>
      <c r="I348" s="176">
        <f t="shared" si="46"/>
        <v>1.1000000000000001</v>
      </c>
      <c r="J348" s="176">
        <f t="shared" si="46"/>
        <v>1.4</v>
      </c>
      <c r="K348" s="176">
        <f t="shared" si="46"/>
        <v>0.2</v>
      </c>
      <c r="L348" s="176">
        <f t="shared" si="46"/>
        <v>0.8</v>
      </c>
      <c r="M348" s="177">
        <f t="shared" si="46"/>
        <v>1.9</v>
      </c>
    </row>
    <row r="349" spans="1:13" ht="14.25">
      <c r="A349" s="708" t="s">
        <v>16</v>
      </c>
      <c r="B349" s="178">
        <f t="shared" ref="B349:M349" si="47">MATCH(B348,(B313:B343),0)</f>
        <v>22</v>
      </c>
      <c r="C349" s="179">
        <f t="shared" si="47"/>
        <v>18</v>
      </c>
      <c r="D349" s="179">
        <f t="shared" si="47"/>
        <v>19</v>
      </c>
      <c r="E349" s="179">
        <f t="shared" si="47"/>
        <v>10</v>
      </c>
      <c r="F349" s="179">
        <f t="shared" si="47"/>
        <v>17</v>
      </c>
      <c r="G349" s="179">
        <f t="shared" si="47"/>
        <v>12</v>
      </c>
      <c r="H349" s="179">
        <f t="shared" si="47"/>
        <v>22</v>
      </c>
      <c r="I349" s="179">
        <f t="shared" si="47"/>
        <v>6</v>
      </c>
      <c r="J349" s="179">
        <f t="shared" si="47"/>
        <v>29</v>
      </c>
      <c r="K349" s="179">
        <f t="shared" si="47"/>
        <v>16</v>
      </c>
      <c r="L349" s="179">
        <f t="shared" si="47"/>
        <v>26</v>
      </c>
      <c r="M349" s="180">
        <f t="shared" si="47"/>
        <v>10</v>
      </c>
    </row>
    <row r="350" spans="1:13" ht="14.25">
      <c r="A350" s="709" t="s">
        <v>43</v>
      </c>
      <c r="B350" s="643"/>
      <c r="C350" s="644" t="s">
        <v>113</v>
      </c>
      <c r="D350" s="645"/>
      <c r="E350" s="645"/>
      <c r="F350" s="645"/>
      <c r="G350" s="646">
        <f>MAX(B313:M343)</f>
        <v>6.6</v>
      </c>
      <c r="H350" s="647" t="s">
        <v>85</v>
      </c>
      <c r="I350" s="645"/>
      <c r="J350" s="648" t="s">
        <v>16</v>
      </c>
      <c r="K350" s="649">
        <f>HLOOKUP(G350,B346:M347,2,FALSE)</f>
        <v>15</v>
      </c>
      <c r="L350" s="650" t="s">
        <v>15</v>
      </c>
      <c r="M350" s="651" t="str">
        <f>MID("I   II  III IV  V   VI  VII VIII IX  X   XI  XII ",(MATCH(G350,B346:M346,0)-1)*4+1,4)</f>
        <v xml:space="preserve"> IX </v>
      </c>
    </row>
    <row r="351" spans="1:13" ht="14.25">
      <c r="A351" s="710" t="s">
        <v>46</v>
      </c>
      <c r="B351" s="711"/>
      <c r="C351" s="712" t="s">
        <v>114</v>
      </c>
      <c r="D351" s="713"/>
      <c r="E351" s="713"/>
      <c r="F351" s="713"/>
      <c r="G351" s="714">
        <f>MIN(B313:M343)</f>
        <v>0</v>
      </c>
      <c r="H351" s="715" t="s">
        <v>85</v>
      </c>
      <c r="I351" s="713"/>
      <c r="J351" s="716" t="s">
        <v>16</v>
      </c>
      <c r="K351" s="717">
        <f>HLOOKUP(G351,B348:M349,2,FALSE)</f>
        <v>19</v>
      </c>
      <c r="L351" s="718" t="s">
        <v>15</v>
      </c>
      <c r="M351" s="719" t="str">
        <f>MID("I   II  III IV  V   VI  VII VIII IX  X   XI  XII ",(MATCH(G351,B348:M348,0)-1)*4+1,4)</f>
        <v xml:space="preserve">III </v>
      </c>
    </row>
    <row r="352" spans="1:13" ht="14.25">
      <c r="A352" s="720" t="s">
        <v>48</v>
      </c>
      <c r="B352" s="652"/>
      <c r="C352" s="653" t="s">
        <v>115</v>
      </c>
      <c r="D352" s="654"/>
      <c r="E352" s="654"/>
      <c r="F352" s="655"/>
      <c r="G352" s="656">
        <f>SUM(B313:M343)</f>
        <v>991.79999999999984</v>
      </c>
      <c r="H352" s="657" t="s">
        <v>85</v>
      </c>
      <c r="I352" s="654"/>
      <c r="J352" s="654"/>
      <c r="K352" s="654"/>
      <c r="L352" s="654"/>
      <c r="M352" s="658"/>
    </row>
    <row r="353" spans="1:13" ht="15">
      <c r="A353" s="609" t="s">
        <v>97</v>
      </c>
      <c r="B353" s="681"/>
      <c r="C353" s="681"/>
      <c r="D353" s="681"/>
      <c r="E353" s="681"/>
      <c r="F353" s="681"/>
      <c r="G353" s="681"/>
      <c r="H353" s="681"/>
      <c r="I353" s="681"/>
      <c r="J353" s="681"/>
      <c r="K353" s="454" t="s">
        <v>76</v>
      </c>
      <c r="L353" s="615"/>
      <c r="M353" s="616"/>
    </row>
    <row r="354" spans="1:13" ht="15.75">
      <c r="A354" s="609" t="s">
        <v>116</v>
      </c>
      <c r="B354" s="682"/>
      <c r="C354" s="682"/>
      <c r="D354" s="684"/>
      <c r="E354" s="684" t="s">
        <v>110</v>
      </c>
      <c r="F354" s="684"/>
      <c r="G354" s="684"/>
      <c r="H354" s="684"/>
      <c r="I354" s="684"/>
      <c r="J354" s="684"/>
      <c r="K354" s="454" t="s">
        <v>77</v>
      </c>
      <c r="L354" s="620"/>
      <c r="M354" s="621"/>
    </row>
    <row r="355" spans="1:13" ht="15.75">
      <c r="A355" s="622"/>
      <c r="B355" s="623"/>
      <c r="C355" s="624"/>
      <c r="D355" s="625"/>
      <c r="E355" s="692"/>
      <c r="F355" s="693" t="s">
        <v>20</v>
      </c>
      <c r="G355" s="694">
        <v>2001</v>
      </c>
      <c r="H355" s="692"/>
      <c r="I355" s="625"/>
      <c r="J355" s="625"/>
      <c r="K355" s="626" t="s">
        <v>112</v>
      </c>
      <c r="L355" s="620"/>
      <c r="M355" s="621"/>
    </row>
    <row r="356" spans="1:13" ht="14.25">
      <c r="A356" s="627" t="s">
        <v>16</v>
      </c>
      <c r="B356" s="464" t="s">
        <v>2</v>
      </c>
      <c r="C356" s="464" t="s">
        <v>3</v>
      </c>
      <c r="D356" s="464" t="s">
        <v>4</v>
      </c>
      <c r="E356" s="464" t="s">
        <v>5</v>
      </c>
      <c r="F356" s="464" t="s">
        <v>6</v>
      </c>
      <c r="G356" s="464" t="s">
        <v>7</v>
      </c>
      <c r="H356" s="464" t="s">
        <v>8</v>
      </c>
      <c r="I356" s="464" t="s">
        <v>9</v>
      </c>
      <c r="J356" s="464" t="s">
        <v>10</v>
      </c>
      <c r="K356" s="464" t="s">
        <v>11</v>
      </c>
      <c r="L356" s="464" t="s">
        <v>12</v>
      </c>
      <c r="M356" s="465" t="s">
        <v>13</v>
      </c>
    </row>
    <row r="357" spans="1:13" ht="14.25">
      <c r="A357" s="466">
        <v>1</v>
      </c>
      <c r="B357" s="628">
        <v>2.7</v>
      </c>
      <c r="C357" s="629">
        <v>1.5</v>
      </c>
      <c r="D357" s="629">
        <v>2.8</v>
      </c>
      <c r="E357" s="629">
        <v>1.4</v>
      </c>
      <c r="F357" s="629">
        <v>3.7</v>
      </c>
      <c r="G357" s="629">
        <v>1.7</v>
      </c>
      <c r="H357" s="629">
        <v>2.9</v>
      </c>
      <c r="I357" s="629">
        <v>3.3</v>
      </c>
      <c r="J357" s="629">
        <v>1.3</v>
      </c>
      <c r="K357" s="629">
        <v>4.5999999999999996</v>
      </c>
      <c r="L357" s="629">
        <v>2</v>
      </c>
      <c r="M357" s="631">
        <v>2.2000000000000002</v>
      </c>
    </row>
    <row r="358" spans="1:13" ht="14.25">
      <c r="A358" s="470">
        <v>2</v>
      </c>
      <c r="B358" s="175">
        <v>2.1</v>
      </c>
      <c r="C358" s="176">
        <v>1.5</v>
      </c>
      <c r="D358" s="176">
        <v>2.8</v>
      </c>
      <c r="E358" s="176">
        <v>1.9</v>
      </c>
      <c r="F358" s="176">
        <v>2.4</v>
      </c>
      <c r="G358" s="176">
        <v>1.9</v>
      </c>
      <c r="H358" s="176">
        <v>3.1</v>
      </c>
      <c r="I358" s="176">
        <v>1.3</v>
      </c>
      <c r="J358" s="176">
        <v>2.4</v>
      </c>
      <c r="K358" s="176">
        <v>3.6</v>
      </c>
      <c r="L358" s="176">
        <v>2.8</v>
      </c>
      <c r="M358" s="177">
        <v>2</v>
      </c>
    </row>
    <row r="359" spans="1:13" ht="14.25">
      <c r="A359" s="470">
        <v>3</v>
      </c>
      <c r="B359" s="175">
        <v>0.8</v>
      </c>
      <c r="C359" s="176">
        <v>1.1000000000000001</v>
      </c>
      <c r="D359" s="176">
        <v>0.8</v>
      </c>
      <c r="E359" s="176">
        <v>1.7</v>
      </c>
      <c r="F359" s="176">
        <v>1.7</v>
      </c>
      <c r="G359" s="176">
        <v>2.2999999999999998</v>
      </c>
      <c r="H359" s="176">
        <v>1.1000000000000001</v>
      </c>
      <c r="I359" s="176">
        <v>0.4</v>
      </c>
      <c r="J359" s="176">
        <v>2.6</v>
      </c>
      <c r="K359" s="176">
        <v>2.6</v>
      </c>
      <c r="L359" s="176">
        <v>2.8</v>
      </c>
      <c r="M359" s="177">
        <v>2.6</v>
      </c>
    </row>
    <row r="360" spans="1:13" ht="14.25">
      <c r="A360" s="470">
        <v>4</v>
      </c>
      <c r="B360" s="175">
        <v>1.1000000000000001</v>
      </c>
      <c r="C360" s="176">
        <v>2.4</v>
      </c>
      <c r="D360" s="176">
        <v>3.3</v>
      </c>
      <c r="E360" s="176">
        <v>0.9</v>
      </c>
      <c r="F360" s="176">
        <v>1.8</v>
      </c>
      <c r="G360" s="176">
        <v>3.1</v>
      </c>
      <c r="H360" s="176">
        <v>0.7</v>
      </c>
      <c r="I360" s="176">
        <v>0.7</v>
      </c>
      <c r="J360" s="176">
        <v>1.7</v>
      </c>
      <c r="K360" s="176">
        <v>2.2000000000000002</v>
      </c>
      <c r="L360" s="176">
        <v>2.1</v>
      </c>
      <c r="M360" s="177">
        <v>2.4</v>
      </c>
    </row>
    <row r="361" spans="1:13" ht="14.25">
      <c r="A361" s="470">
        <v>5</v>
      </c>
      <c r="B361" s="175">
        <v>0.9</v>
      </c>
      <c r="C361" s="176">
        <v>1.2</v>
      </c>
      <c r="D361" s="176">
        <v>3.9</v>
      </c>
      <c r="E361" s="176">
        <v>0.6</v>
      </c>
      <c r="F361" s="176">
        <v>2.7</v>
      </c>
      <c r="G361" s="176">
        <v>2.1</v>
      </c>
      <c r="H361" s="176">
        <v>2.2000000000000002</v>
      </c>
      <c r="I361" s="176">
        <v>2</v>
      </c>
      <c r="J361" s="176">
        <v>1.6</v>
      </c>
      <c r="K361" s="176">
        <v>2.7</v>
      </c>
      <c r="L361" s="176">
        <v>2.2000000000000002</v>
      </c>
      <c r="M361" s="177">
        <v>2.5</v>
      </c>
    </row>
    <row r="362" spans="1:13" ht="14.25">
      <c r="A362" s="470">
        <v>6</v>
      </c>
      <c r="B362" s="175">
        <v>2</v>
      </c>
      <c r="C362" s="176">
        <v>0.9</v>
      </c>
      <c r="D362" s="176">
        <v>1.6</v>
      </c>
      <c r="E362" s="176">
        <v>0.2</v>
      </c>
      <c r="F362" s="176">
        <v>3</v>
      </c>
      <c r="G362" s="176">
        <v>1.5</v>
      </c>
      <c r="H362" s="176">
        <v>4.4000000000000004</v>
      </c>
      <c r="I362" s="176">
        <v>2</v>
      </c>
      <c r="J362" s="176">
        <v>2</v>
      </c>
      <c r="K362" s="176">
        <v>2.4</v>
      </c>
      <c r="L362" s="176">
        <v>3.5</v>
      </c>
      <c r="M362" s="177">
        <v>1.9</v>
      </c>
    </row>
    <row r="363" spans="1:13" ht="14.25">
      <c r="A363" s="470">
        <v>7</v>
      </c>
      <c r="B363" s="175">
        <v>2.2999999999999998</v>
      </c>
      <c r="C363" s="176">
        <v>0.7</v>
      </c>
      <c r="D363" s="176">
        <v>0.3</v>
      </c>
      <c r="E363" s="176">
        <v>0.1</v>
      </c>
      <c r="F363" s="176">
        <v>4.5999999999999996</v>
      </c>
      <c r="G363" s="176">
        <v>2.4</v>
      </c>
      <c r="H363" s="176">
        <v>3.4</v>
      </c>
      <c r="I363" s="176">
        <v>3</v>
      </c>
      <c r="J363" s="176">
        <v>2.9</v>
      </c>
      <c r="K363" s="176">
        <v>2.8</v>
      </c>
      <c r="L363" s="176">
        <v>3.2</v>
      </c>
      <c r="M363" s="177">
        <v>1.1000000000000001</v>
      </c>
    </row>
    <row r="364" spans="1:13" ht="14.25">
      <c r="A364" s="470">
        <v>8</v>
      </c>
      <c r="B364" s="175">
        <v>2.4</v>
      </c>
      <c r="C364" s="176">
        <v>2.7</v>
      </c>
      <c r="D364" s="176">
        <v>0.7</v>
      </c>
      <c r="E364" s="176">
        <v>1.2</v>
      </c>
      <c r="F364" s="176">
        <v>5.0999999999999996</v>
      </c>
      <c r="G364" s="176">
        <v>4.0999999999999996</v>
      </c>
      <c r="H364" s="176">
        <v>1.5</v>
      </c>
      <c r="I364" s="176">
        <v>2.8</v>
      </c>
      <c r="J364" s="176">
        <v>2.7</v>
      </c>
      <c r="K364" s="176">
        <v>3.1</v>
      </c>
      <c r="L364" s="176">
        <v>3.5</v>
      </c>
      <c r="M364" s="177">
        <v>1</v>
      </c>
    </row>
    <row r="365" spans="1:13" ht="14.25">
      <c r="A365" s="470">
        <v>9</v>
      </c>
      <c r="B365" s="175">
        <v>2.8</v>
      </c>
      <c r="C365" s="176">
        <v>2.1</v>
      </c>
      <c r="D365" s="176">
        <v>0.5</v>
      </c>
      <c r="E365" s="176">
        <v>1.6</v>
      </c>
      <c r="F365" s="176">
        <v>4.0999999999999996</v>
      </c>
      <c r="G365" s="176">
        <v>4.2</v>
      </c>
      <c r="H365" s="176">
        <v>1.4</v>
      </c>
      <c r="I365" s="176">
        <v>4</v>
      </c>
      <c r="J365" s="176">
        <v>1.5</v>
      </c>
      <c r="K365" s="176">
        <v>1.5</v>
      </c>
      <c r="L365" s="176">
        <v>4.4000000000000004</v>
      </c>
      <c r="M365" s="177">
        <v>1.3</v>
      </c>
    </row>
    <row r="366" spans="1:13" ht="14.25">
      <c r="A366" s="470">
        <v>10</v>
      </c>
      <c r="B366" s="175">
        <v>3.2</v>
      </c>
      <c r="C366" s="176">
        <v>3.1</v>
      </c>
      <c r="D366" s="176">
        <v>0.4</v>
      </c>
      <c r="E366" s="176">
        <v>1.5</v>
      </c>
      <c r="F366" s="176">
        <v>7.1</v>
      </c>
      <c r="G366" s="176">
        <v>3.1</v>
      </c>
      <c r="H366" s="176">
        <v>2.4</v>
      </c>
      <c r="I366" s="176">
        <v>3.5</v>
      </c>
      <c r="J366" s="176">
        <v>3.5</v>
      </c>
      <c r="K366" s="176">
        <v>3.4</v>
      </c>
      <c r="L366" s="176">
        <v>5.9</v>
      </c>
      <c r="M366" s="177">
        <v>1.3</v>
      </c>
    </row>
    <row r="367" spans="1:13" ht="14.25">
      <c r="A367" s="470">
        <v>11</v>
      </c>
      <c r="B367" s="175">
        <v>1.9</v>
      </c>
      <c r="C367" s="176">
        <v>2.2000000000000002</v>
      </c>
      <c r="D367" s="176">
        <v>0.4</v>
      </c>
      <c r="E367" s="176">
        <v>3.5</v>
      </c>
      <c r="F367" s="176">
        <v>4.9000000000000004</v>
      </c>
      <c r="G367" s="176">
        <v>2.2999999999999998</v>
      </c>
      <c r="H367" s="176">
        <v>3.4</v>
      </c>
      <c r="I367" s="176">
        <v>1.9</v>
      </c>
      <c r="J367" s="176">
        <v>5</v>
      </c>
      <c r="K367" s="176">
        <v>2.6</v>
      </c>
      <c r="L367" s="176">
        <v>5.5</v>
      </c>
      <c r="M367" s="177">
        <v>0.6</v>
      </c>
    </row>
    <row r="368" spans="1:13" ht="14.25">
      <c r="A368" s="470">
        <v>12</v>
      </c>
      <c r="B368" s="175">
        <v>1.7</v>
      </c>
      <c r="C368" s="176">
        <v>0.9</v>
      </c>
      <c r="D368" s="176">
        <v>1.2</v>
      </c>
      <c r="E368" s="176">
        <v>3</v>
      </c>
      <c r="F368" s="176">
        <v>5.3</v>
      </c>
      <c r="G368" s="176">
        <v>2.9</v>
      </c>
      <c r="H368" s="176">
        <v>4.4000000000000004</v>
      </c>
      <c r="I368" s="176">
        <v>2.7</v>
      </c>
      <c r="J368" s="176">
        <v>2.6</v>
      </c>
      <c r="K368" s="176">
        <v>3.1</v>
      </c>
      <c r="L368" s="176">
        <v>4.4000000000000004</v>
      </c>
      <c r="M368" s="177">
        <v>0.7</v>
      </c>
    </row>
    <row r="369" spans="1:13" ht="14.25">
      <c r="A369" s="470">
        <v>13</v>
      </c>
      <c r="B369" s="175">
        <v>2</v>
      </c>
      <c r="C369" s="176">
        <v>1.1000000000000001</v>
      </c>
      <c r="D369" s="176">
        <v>0.7</v>
      </c>
      <c r="E369" s="176">
        <v>2.8</v>
      </c>
      <c r="F369" s="176">
        <v>4.4000000000000004</v>
      </c>
      <c r="G369" s="176">
        <v>1.4</v>
      </c>
      <c r="H369" s="176">
        <v>4.5</v>
      </c>
      <c r="I369" s="176">
        <v>1</v>
      </c>
      <c r="J369" s="176">
        <v>2.1</v>
      </c>
      <c r="K369" s="176">
        <v>3.1</v>
      </c>
      <c r="L369" s="176">
        <v>2.6</v>
      </c>
      <c r="M369" s="177">
        <v>1</v>
      </c>
    </row>
    <row r="370" spans="1:13" ht="14.25">
      <c r="A370" s="470">
        <v>14</v>
      </c>
      <c r="B370" s="175">
        <v>2.7</v>
      </c>
      <c r="C370" s="176">
        <v>5.0999999999999996</v>
      </c>
      <c r="D370" s="176">
        <v>1.2</v>
      </c>
      <c r="E370" s="176">
        <v>1.3</v>
      </c>
      <c r="F370" s="176">
        <v>4.5999999999999996</v>
      </c>
      <c r="G370" s="176">
        <v>4.3</v>
      </c>
      <c r="H370" s="176">
        <v>2.1</v>
      </c>
      <c r="I370" s="176">
        <v>1.8</v>
      </c>
      <c r="J370" s="176">
        <v>2.7</v>
      </c>
      <c r="K370" s="176">
        <v>3.5</v>
      </c>
      <c r="L370" s="176">
        <v>3.1</v>
      </c>
      <c r="M370" s="177">
        <v>1.8</v>
      </c>
    </row>
    <row r="371" spans="1:13" ht="14.25">
      <c r="A371" s="470">
        <v>15</v>
      </c>
      <c r="B371" s="175">
        <v>1.4</v>
      </c>
      <c r="C371" s="176">
        <v>2.9</v>
      </c>
      <c r="D371" s="176">
        <v>0.9</v>
      </c>
      <c r="E371" s="176">
        <v>1.6</v>
      </c>
      <c r="F371" s="176">
        <v>3.7</v>
      </c>
      <c r="G371" s="176">
        <v>4.5</v>
      </c>
      <c r="H371" s="176">
        <v>1.8</v>
      </c>
      <c r="I371" s="176">
        <v>1.4</v>
      </c>
      <c r="J371" s="176">
        <v>3.2</v>
      </c>
      <c r="K371" s="176">
        <v>3.5</v>
      </c>
      <c r="L371" s="176">
        <v>2.2000000000000002</v>
      </c>
      <c r="M371" s="177">
        <v>2</v>
      </c>
    </row>
    <row r="372" spans="1:13" ht="14.25">
      <c r="A372" s="470">
        <v>16</v>
      </c>
      <c r="B372" s="175">
        <v>1.8</v>
      </c>
      <c r="C372" s="176">
        <v>3.3</v>
      </c>
      <c r="D372" s="176">
        <v>2</v>
      </c>
      <c r="E372" s="176">
        <v>1.5</v>
      </c>
      <c r="F372" s="176">
        <v>2.1</v>
      </c>
      <c r="G372" s="176">
        <v>3.3</v>
      </c>
      <c r="H372" s="176">
        <v>1.5</v>
      </c>
      <c r="I372" s="176">
        <v>2.4</v>
      </c>
      <c r="J372" s="176">
        <v>3.4</v>
      </c>
      <c r="K372" s="176">
        <v>3.1</v>
      </c>
      <c r="L372" s="176">
        <v>2.9</v>
      </c>
      <c r="M372" s="177">
        <v>1.4</v>
      </c>
    </row>
    <row r="373" spans="1:13" ht="14.25">
      <c r="A373" s="470">
        <v>17</v>
      </c>
      <c r="B373" s="175">
        <v>2</v>
      </c>
      <c r="C373" s="176">
        <v>3.4</v>
      </c>
      <c r="D373" s="176">
        <v>1.8</v>
      </c>
      <c r="E373" s="176">
        <v>0.8</v>
      </c>
      <c r="F373" s="176">
        <v>0.7</v>
      </c>
      <c r="G373" s="176">
        <v>2.2999999999999998</v>
      </c>
      <c r="H373" s="176">
        <v>2</v>
      </c>
      <c r="I373" s="176">
        <v>2.9</v>
      </c>
      <c r="J373" s="176">
        <v>3.2</v>
      </c>
      <c r="K373" s="176">
        <v>3</v>
      </c>
      <c r="L373" s="176">
        <v>3.4</v>
      </c>
      <c r="M373" s="177">
        <v>1</v>
      </c>
    </row>
    <row r="374" spans="1:13" ht="14.25">
      <c r="A374" s="470">
        <v>18</v>
      </c>
      <c r="B374" s="175">
        <v>2</v>
      </c>
      <c r="C374" s="176">
        <v>1.8</v>
      </c>
      <c r="D374" s="176">
        <v>1.6</v>
      </c>
      <c r="E374" s="176">
        <v>1.9</v>
      </c>
      <c r="F374" s="176">
        <v>2.2000000000000002</v>
      </c>
      <c r="G374" s="176">
        <v>3.1</v>
      </c>
      <c r="H374" s="176">
        <v>3.6</v>
      </c>
      <c r="I374" s="176">
        <v>3</v>
      </c>
      <c r="J374" s="176">
        <v>3</v>
      </c>
      <c r="K374" s="176">
        <v>4.3</v>
      </c>
      <c r="L374" s="176">
        <v>2.9</v>
      </c>
      <c r="M374" s="177">
        <v>1.8</v>
      </c>
    </row>
    <row r="375" spans="1:13" ht="14.25">
      <c r="A375" s="470">
        <v>19</v>
      </c>
      <c r="B375" s="175">
        <v>1.3</v>
      </c>
      <c r="C375" s="176">
        <v>0.7</v>
      </c>
      <c r="D375" s="176">
        <v>1.2</v>
      </c>
      <c r="E375" s="176">
        <v>1.6</v>
      </c>
      <c r="F375" s="176">
        <v>3.1</v>
      </c>
      <c r="G375" s="176">
        <v>3.7</v>
      </c>
      <c r="H375" s="176">
        <v>3.2</v>
      </c>
      <c r="I375" s="176">
        <v>3.2</v>
      </c>
      <c r="J375" s="176">
        <v>3.4</v>
      </c>
      <c r="K375" s="176">
        <v>1.8</v>
      </c>
      <c r="L375" s="176">
        <v>3.2</v>
      </c>
      <c r="M375" s="177">
        <v>1.8</v>
      </c>
    </row>
    <row r="376" spans="1:13" ht="14.25">
      <c r="A376" s="470">
        <v>20</v>
      </c>
      <c r="B376" s="175">
        <v>1.9</v>
      </c>
      <c r="C376" s="176">
        <v>1.3</v>
      </c>
      <c r="D376" s="176">
        <v>1.1000000000000001</v>
      </c>
      <c r="E376" s="176">
        <v>2.5</v>
      </c>
      <c r="F376" s="176">
        <v>2.5</v>
      </c>
      <c r="G376" s="176">
        <v>3.4</v>
      </c>
      <c r="H376" s="176">
        <v>2.4</v>
      </c>
      <c r="I376" s="176">
        <v>3.2</v>
      </c>
      <c r="J376" s="176">
        <v>3.5</v>
      </c>
      <c r="K376" s="176">
        <v>2</v>
      </c>
      <c r="L376" s="176">
        <v>2.6</v>
      </c>
      <c r="M376" s="177">
        <v>1.8</v>
      </c>
    </row>
    <row r="377" spans="1:13" ht="14.25">
      <c r="A377" s="470">
        <v>21</v>
      </c>
      <c r="B377" s="175">
        <v>1.7</v>
      </c>
      <c r="C377" s="176">
        <v>2.1</v>
      </c>
      <c r="D377" s="176">
        <v>3.1</v>
      </c>
      <c r="E377" s="176">
        <v>3.6</v>
      </c>
      <c r="F377" s="176">
        <v>2.8</v>
      </c>
      <c r="G377" s="176">
        <v>1.6</v>
      </c>
      <c r="H377" s="176">
        <v>2.2999999999999998</v>
      </c>
      <c r="I377" s="176">
        <v>3.4</v>
      </c>
      <c r="J377" s="176">
        <v>4.3</v>
      </c>
      <c r="K377" s="176">
        <v>2.8</v>
      </c>
      <c r="L377" s="176">
        <v>3.3</v>
      </c>
      <c r="M377" s="177">
        <v>4.4000000000000004</v>
      </c>
    </row>
    <row r="378" spans="1:13" ht="14.25">
      <c r="A378" s="470">
        <v>22</v>
      </c>
      <c r="B378" s="175">
        <v>1.8</v>
      </c>
      <c r="C378" s="176">
        <v>1.9</v>
      </c>
      <c r="D378" s="176">
        <v>2</v>
      </c>
      <c r="E378" s="176">
        <v>3.8</v>
      </c>
      <c r="F378" s="176">
        <v>2.1</v>
      </c>
      <c r="G378" s="176">
        <v>2.5</v>
      </c>
      <c r="H378" s="176">
        <v>1.7</v>
      </c>
      <c r="I378" s="176">
        <v>4.3</v>
      </c>
      <c r="J378" s="176">
        <v>2.9</v>
      </c>
      <c r="K378" s="176">
        <v>2.7</v>
      </c>
      <c r="L378" s="176">
        <v>2.9</v>
      </c>
      <c r="M378" s="177">
        <v>6</v>
      </c>
    </row>
    <row r="379" spans="1:13" ht="14.25">
      <c r="A379" s="470">
        <v>23</v>
      </c>
      <c r="B379" s="175">
        <v>1.4</v>
      </c>
      <c r="C379" s="176">
        <v>1.4</v>
      </c>
      <c r="D379" s="176">
        <v>2</v>
      </c>
      <c r="E379" s="176">
        <v>1.5</v>
      </c>
      <c r="F379" s="176">
        <v>2</v>
      </c>
      <c r="G379" s="176">
        <v>3</v>
      </c>
      <c r="H379" s="176">
        <v>2</v>
      </c>
      <c r="I379" s="176">
        <v>3.8</v>
      </c>
      <c r="J379" s="176">
        <v>2.6</v>
      </c>
      <c r="K379" s="176">
        <v>2</v>
      </c>
      <c r="L379" s="176">
        <v>2.7</v>
      </c>
      <c r="M379" s="177">
        <v>3.8</v>
      </c>
    </row>
    <row r="380" spans="1:13" ht="14.25">
      <c r="A380" s="470">
        <v>24</v>
      </c>
      <c r="B380" s="175">
        <v>1.2</v>
      </c>
      <c r="C380" s="176">
        <v>0.8</v>
      </c>
      <c r="D380" s="176">
        <v>1.3</v>
      </c>
      <c r="E380" s="176">
        <v>1.1000000000000001</v>
      </c>
      <c r="F380" s="176">
        <v>2.6</v>
      </c>
      <c r="G380" s="176">
        <v>4.0999999999999996</v>
      </c>
      <c r="H380" s="176">
        <v>2.8</v>
      </c>
      <c r="I380" s="176">
        <v>3</v>
      </c>
      <c r="J380" s="176">
        <v>3</v>
      </c>
      <c r="K380" s="176">
        <v>0.8</v>
      </c>
      <c r="L380" s="176">
        <v>2.8</v>
      </c>
      <c r="M380" s="177">
        <v>2.8</v>
      </c>
    </row>
    <row r="381" spans="1:13" ht="14.25">
      <c r="A381" s="470">
        <v>25</v>
      </c>
      <c r="B381" s="175">
        <v>1.4</v>
      </c>
      <c r="C381" s="176">
        <v>1.9</v>
      </c>
      <c r="D381" s="176">
        <v>3</v>
      </c>
      <c r="E381" s="176">
        <v>1.8</v>
      </c>
      <c r="F381" s="176">
        <v>1.3</v>
      </c>
      <c r="G381" s="176">
        <v>4.4000000000000004</v>
      </c>
      <c r="H381" s="176">
        <v>2.7</v>
      </c>
      <c r="I381" s="176">
        <v>1.4</v>
      </c>
      <c r="J381" s="176">
        <v>3.6</v>
      </c>
      <c r="K381" s="176">
        <v>1.2</v>
      </c>
      <c r="L381" s="176">
        <v>2.4</v>
      </c>
      <c r="M381" s="177">
        <v>2.4</v>
      </c>
    </row>
    <row r="382" spans="1:13" ht="14.25">
      <c r="A382" s="470">
        <v>26</v>
      </c>
      <c r="B382" s="175">
        <v>3.7</v>
      </c>
      <c r="C382" s="176">
        <v>1.7</v>
      </c>
      <c r="D382" s="176">
        <v>3.3</v>
      </c>
      <c r="E382" s="176">
        <v>2</v>
      </c>
      <c r="F382" s="176">
        <v>1</v>
      </c>
      <c r="G382" s="176">
        <v>4.0999999999999996</v>
      </c>
      <c r="H382" s="176">
        <v>3.1</v>
      </c>
      <c r="I382" s="176">
        <v>1.8</v>
      </c>
      <c r="J382" s="176">
        <v>4.4000000000000004</v>
      </c>
      <c r="K382" s="176">
        <v>1.3</v>
      </c>
      <c r="L382" s="176">
        <v>3.3</v>
      </c>
      <c r="M382" s="177">
        <v>2.4</v>
      </c>
    </row>
    <row r="383" spans="1:13" ht="14.25">
      <c r="A383" s="470">
        <v>27</v>
      </c>
      <c r="B383" s="175">
        <v>2.9</v>
      </c>
      <c r="C383" s="176">
        <v>0.8</v>
      </c>
      <c r="D383" s="176">
        <v>1.5</v>
      </c>
      <c r="E383" s="176">
        <v>2.4</v>
      </c>
      <c r="F383" s="176">
        <v>1.1000000000000001</v>
      </c>
      <c r="G383" s="176">
        <v>2.2000000000000002</v>
      </c>
      <c r="H383" s="176">
        <v>1.1000000000000001</v>
      </c>
      <c r="I383" s="176">
        <v>2</v>
      </c>
      <c r="J383" s="176">
        <v>4.7</v>
      </c>
      <c r="K383" s="176">
        <v>0.9</v>
      </c>
      <c r="L383" s="176">
        <v>3</v>
      </c>
      <c r="M383" s="177">
        <v>2</v>
      </c>
    </row>
    <row r="384" spans="1:13" ht="14.25">
      <c r="A384" s="470">
        <v>28</v>
      </c>
      <c r="B384" s="175">
        <v>3.3</v>
      </c>
      <c r="C384" s="176">
        <v>1.5</v>
      </c>
      <c r="D384" s="176">
        <v>1.9</v>
      </c>
      <c r="E384" s="176">
        <v>1.3</v>
      </c>
      <c r="F384" s="176">
        <v>2.7</v>
      </c>
      <c r="G384" s="176">
        <v>1.2</v>
      </c>
      <c r="H384" s="176">
        <v>2.2000000000000002</v>
      </c>
      <c r="I384" s="176">
        <v>2.5</v>
      </c>
      <c r="J384" s="176">
        <v>5.0999999999999996</v>
      </c>
      <c r="K384" s="176">
        <v>1.6</v>
      </c>
      <c r="L384" s="176">
        <v>2.8</v>
      </c>
      <c r="M384" s="177">
        <v>2.6</v>
      </c>
    </row>
    <row r="385" spans="1:13" ht="14.25">
      <c r="A385" s="470">
        <v>29</v>
      </c>
      <c r="B385" s="175">
        <v>5.4</v>
      </c>
      <c r="C385" s="176"/>
      <c r="D385" s="176">
        <v>3.6</v>
      </c>
      <c r="E385" s="176">
        <v>2.6</v>
      </c>
      <c r="F385" s="176">
        <v>3.4</v>
      </c>
      <c r="G385" s="176">
        <v>2.1</v>
      </c>
      <c r="H385" s="176">
        <v>3.6</v>
      </c>
      <c r="I385" s="176">
        <v>3.3</v>
      </c>
      <c r="J385" s="176">
        <v>4.2</v>
      </c>
      <c r="K385" s="176">
        <v>3.4</v>
      </c>
      <c r="L385" s="176">
        <v>2.4</v>
      </c>
      <c r="M385" s="177">
        <v>4.0999999999999996</v>
      </c>
    </row>
    <row r="386" spans="1:13" ht="14.25">
      <c r="A386" s="470">
        <v>30</v>
      </c>
      <c r="B386" s="175">
        <v>3.4</v>
      </c>
      <c r="C386" s="176"/>
      <c r="D386" s="176">
        <v>2.8</v>
      </c>
      <c r="E386" s="176">
        <v>1.9</v>
      </c>
      <c r="F386" s="176">
        <v>0.9</v>
      </c>
      <c r="G386" s="176">
        <v>2.5</v>
      </c>
      <c r="H386" s="176">
        <v>4.7</v>
      </c>
      <c r="I386" s="176">
        <v>2.1</v>
      </c>
      <c r="J386" s="176">
        <v>3.9</v>
      </c>
      <c r="K386" s="176">
        <v>3.1</v>
      </c>
      <c r="L386" s="176">
        <v>1.8</v>
      </c>
      <c r="M386" s="177">
        <v>1.9</v>
      </c>
    </row>
    <row r="387" spans="1:13" ht="14.25">
      <c r="A387" s="474">
        <v>31</v>
      </c>
      <c r="B387" s="632">
        <v>1.8</v>
      </c>
      <c r="C387" s="633"/>
      <c r="D387" s="633">
        <v>0.9</v>
      </c>
      <c r="E387" s="633"/>
      <c r="F387" s="633">
        <v>1.2</v>
      </c>
      <c r="G387" s="633"/>
      <c r="H387" s="633">
        <v>5.2</v>
      </c>
      <c r="I387" s="633">
        <v>0.9</v>
      </c>
      <c r="J387" s="633"/>
      <c r="K387" s="633">
        <v>1.7</v>
      </c>
      <c r="L387" s="633"/>
      <c r="M387" s="634">
        <v>2</v>
      </c>
    </row>
    <row r="388" spans="1:13" ht="14.25">
      <c r="A388" s="478" t="s">
        <v>22</v>
      </c>
      <c r="B388" s="169">
        <f t="shared" ref="B388:M388" si="48">SUM(B357:B387)</f>
        <v>66.999999999999986</v>
      </c>
      <c r="C388" s="170">
        <f t="shared" si="48"/>
        <v>51.999999999999986</v>
      </c>
      <c r="D388" s="170">
        <f t="shared" si="48"/>
        <v>54.599999999999987</v>
      </c>
      <c r="E388" s="170">
        <f t="shared" si="48"/>
        <v>53.599999999999994</v>
      </c>
      <c r="F388" s="170">
        <f t="shared" si="48"/>
        <v>90.8</v>
      </c>
      <c r="G388" s="170">
        <f t="shared" si="48"/>
        <v>85.299999999999983</v>
      </c>
      <c r="H388" s="170">
        <f t="shared" si="48"/>
        <v>83.399999999999991</v>
      </c>
      <c r="I388" s="170">
        <f t="shared" si="48"/>
        <v>74.999999999999986</v>
      </c>
      <c r="J388" s="170">
        <f t="shared" si="48"/>
        <v>93</v>
      </c>
      <c r="K388" s="170">
        <f t="shared" si="48"/>
        <v>80.399999999999991</v>
      </c>
      <c r="L388" s="170">
        <f t="shared" si="48"/>
        <v>92.600000000000009</v>
      </c>
      <c r="M388" s="171">
        <f t="shared" si="48"/>
        <v>66.599999999999994</v>
      </c>
    </row>
    <row r="389" spans="1:13" ht="14.25">
      <c r="A389" s="636" t="s">
        <v>23</v>
      </c>
      <c r="B389" s="637">
        <f t="shared" ref="B389:M389" si="49">AVERAGE(B357:B387)</f>
        <v>2.1612903225806446</v>
      </c>
      <c r="C389" s="638">
        <f t="shared" si="49"/>
        <v>1.8571428571428565</v>
      </c>
      <c r="D389" s="638">
        <f t="shared" si="49"/>
        <v>1.7612903225806447</v>
      </c>
      <c r="E389" s="638">
        <f t="shared" si="49"/>
        <v>1.7866666666666664</v>
      </c>
      <c r="F389" s="638">
        <f t="shared" si="49"/>
        <v>2.9290322580645158</v>
      </c>
      <c r="G389" s="638">
        <f t="shared" si="49"/>
        <v>2.8433333333333328</v>
      </c>
      <c r="H389" s="638">
        <f t="shared" si="49"/>
        <v>2.6903225806451609</v>
      </c>
      <c r="I389" s="638">
        <f t="shared" si="49"/>
        <v>2.419354838709677</v>
      </c>
      <c r="J389" s="638">
        <f t="shared" si="49"/>
        <v>3.1</v>
      </c>
      <c r="K389" s="638">
        <f t="shared" si="49"/>
        <v>2.5935483870967739</v>
      </c>
      <c r="L389" s="638">
        <f t="shared" si="49"/>
        <v>3.0866666666666669</v>
      </c>
      <c r="M389" s="639">
        <f t="shared" si="49"/>
        <v>2.1483870967741932</v>
      </c>
    </row>
    <row r="390" spans="1:13" ht="14.25">
      <c r="A390" s="478" t="s">
        <v>24</v>
      </c>
      <c r="B390" s="172">
        <f t="shared" ref="B390:M390" si="50">MAX(B357:B387)</f>
        <v>5.4</v>
      </c>
      <c r="C390" s="173">
        <f t="shared" si="50"/>
        <v>5.0999999999999996</v>
      </c>
      <c r="D390" s="173">
        <f t="shared" si="50"/>
        <v>3.9</v>
      </c>
      <c r="E390" s="173">
        <f t="shared" si="50"/>
        <v>3.8</v>
      </c>
      <c r="F390" s="173">
        <f t="shared" si="50"/>
        <v>7.1</v>
      </c>
      <c r="G390" s="173">
        <f t="shared" si="50"/>
        <v>4.5</v>
      </c>
      <c r="H390" s="173">
        <f t="shared" si="50"/>
        <v>5.2</v>
      </c>
      <c r="I390" s="173">
        <f t="shared" si="50"/>
        <v>4.3</v>
      </c>
      <c r="J390" s="173">
        <f t="shared" si="50"/>
        <v>5.0999999999999996</v>
      </c>
      <c r="K390" s="173">
        <f t="shared" si="50"/>
        <v>4.5999999999999996</v>
      </c>
      <c r="L390" s="173">
        <f t="shared" si="50"/>
        <v>5.9</v>
      </c>
      <c r="M390" s="174">
        <f t="shared" si="50"/>
        <v>6</v>
      </c>
    </row>
    <row r="391" spans="1:13" ht="14.25">
      <c r="A391" s="482" t="s">
        <v>16</v>
      </c>
      <c r="B391" s="640">
        <f t="shared" ref="B391:M391" si="51">MATCH(B390,(B357:B387),0)</f>
        <v>29</v>
      </c>
      <c r="C391" s="641">
        <f t="shared" si="51"/>
        <v>14</v>
      </c>
      <c r="D391" s="641">
        <f t="shared" si="51"/>
        <v>5</v>
      </c>
      <c r="E391" s="641">
        <f t="shared" si="51"/>
        <v>22</v>
      </c>
      <c r="F391" s="641">
        <f t="shared" si="51"/>
        <v>10</v>
      </c>
      <c r="G391" s="641">
        <f t="shared" si="51"/>
        <v>15</v>
      </c>
      <c r="H391" s="641">
        <f t="shared" si="51"/>
        <v>31</v>
      </c>
      <c r="I391" s="641">
        <f t="shared" si="51"/>
        <v>22</v>
      </c>
      <c r="J391" s="641">
        <f t="shared" si="51"/>
        <v>28</v>
      </c>
      <c r="K391" s="641">
        <f t="shared" si="51"/>
        <v>1</v>
      </c>
      <c r="L391" s="641">
        <f t="shared" si="51"/>
        <v>10</v>
      </c>
      <c r="M391" s="642">
        <f t="shared" si="51"/>
        <v>22</v>
      </c>
    </row>
    <row r="392" spans="1:13" ht="14.25">
      <c r="A392" s="707" t="s">
        <v>36</v>
      </c>
      <c r="B392" s="175">
        <f t="shared" ref="B392:M392" si="52">MIN(B357:B387)</f>
        <v>0.8</v>
      </c>
      <c r="C392" s="176">
        <f t="shared" si="52"/>
        <v>0.7</v>
      </c>
      <c r="D392" s="176">
        <f t="shared" si="52"/>
        <v>0.3</v>
      </c>
      <c r="E392" s="176">
        <f t="shared" si="52"/>
        <v>0.1</v>
      </c>
      <c r="F392" s="176">
        <f t="shared" si="52"/>
        <v>0.7</v>
      </c>
      <c r="G392" s="176">
        <f t="shared" si="52"/>
        <v>1.2</v>
      </c>
      <c r="H392" s="176">
        <f t="shared" si="52"/>
        <v>0.7</v>
      </c>
      <c r="I392" s="176">
        <f t="shared" si="52"/>
        <v>0.4</v>
      </c>
      <c r="J392" s="176">
        <f t="shared" si="52"/>
        <v>1.3</v>
      </c>
      <c r="K392" s="176">
        <f t="shared" si="52"/>
        <v>0.8</v>
      </c>
      <c r="L392" s="176">
        <f t="shared" si="52"/>
        <v>1.8</v>
      </c>
      <c r="M392" s="177">
        <f t="shared" si="52"/>
        <v>0.6</v>
      </c>
    </row>
    <row r="393" spans="1:13" ht="14.25">
      <c r="A393" s="487" t="s">
        <v>16</v>
      </c>
      <c r="B393" s="178">
        <f t="shared" ref="B393:M393" si="53">MATCH(B392,(B357:B387),0)</f>
        <v>3</v>
      </c>
      <c r="C393" s="179">
        <f t="shared" si="53"/>
        <v>7</v>
      </c>
      <c r="D393" s="179">
        <f t="shared" si="53"/>
        <v>7</v>
      </c>
      <c r="E393" s="179">
        <f t="shared" si="53"/>
        <v>7</v>
      </c>
      <c r="F393" s="179">
        <f t="shared" si="53"/>
        <v>17</v>
      </c>
      <c r="G393" s="179">
        <f t="shared" si="53"/>
        <v>28</v>
      </c>
      <c r="H393" s="179">
        <f t="shared" si="53"/>
        <v>4</v>
      </c>
      <c r="I393" s="179">
        <f t="shared" si="53"/>
        <v>3</v>
      </c>
      <c r="J393" s="179">
        <f t="shared" si="53"/>
        <v>1</v>
      </c>
      <c r="K393" s="179">
        <f t="shared" si="53"/>
        <v>24</v>
      </c>
      <c r="L393" s="179">
        <f t="shared" si="53"/>
        <v>30</v>
      </c>
      <c r="M393" s="180">
        <f t="shared" si="53"/>
        <v>11</v>
      </c>
    </row>
    <row r="394" spans="1:13" ht="14.25">
      <c r="A394" s="488" t="s">
        <v>43</v>
      </c>
      <c r="B394" s="643"/>
      <c r="C394" s="644" t="s">
        <v>113</v>
      </c>
      <c r="D394" s="645"/>
      <c r="E394" s="645"/>
      <c r="F394" s="645"/>
      <c r="G394" s="646">
        <f>MAX(B357:M387)</f>
        <v>7.1</v>
      </c>
      <c r="H394" s="647" t="s">
        <v>85</v>
      </c>
      <c r="I394" s="645"/>
      <c r="J394" s="648" t="s">
        <v>16</v>
      </c>
      <c r="K394" s="649">
        <f>HLOOKUP(G394,B390:M391,2,FALSE)</f>
        <v>10</v>
      </c>
      <c r="L394" s="650" t="s">
        <v>15</v>
      </c>
      <c r="M394" s="651" t="str">
        <f>MID("I   II  III IV  V   VI  VII VIII IX  X   XI  XII ",(MATCH(G394,B390:M390,0)-1)*4+1,4)</f>
        <v xml:space="preserve">V   </v>
      </c>
    </row>
    <row r="395" spans="1:13" ht="14.25">
      <c r="A395" s="710" t="s">
        <v>46</v>
      </c>
      <c r="B395" s="711"/>
      <c r="C395" s="712" t="s">
        <v>114</v>
      </c>
      <c r="D395" s="713"/>
      <c r="E395" s="713"/>
      <c r="F395" s="713"/>
      <c r="G395" s="714">
        <f>MIN(B357:M387)</f>
        <v>0.1</v>
      </c>
      <c r="H395" s="715" t="s">
        <v>85</v>
      </c>
      <c r="I395" s="713"/>
      <c r="J395" s="716" t="s">
        <v>16</v>
      </c>
      <c r="K395" s="717">
        <f>HLOOKUP(G395,B392:M393,2,FALSE)</f>
        <v>7</v>
      </c>
      <c r="L395" s="718" t="s">
        <v>15</v>
      </c>
      <c r="M395" s="719" t="str">
        <f>MID("I   II  III IV  V   VI  VII VIII IX  X   XI  XII ",(MATCH(G395,B392:M392,0)-1)*4+1,4)</f>
        <v xml:space="preserve">IV  </v>
      </c>
    </row>
    <row r="396" spans="1:13" ht="14.25">
      <c r="A396" s="508" t="s">
        <v>48</v>
      </c>
      <c r="B396" s="652"/>
      <c r="C396" s="653" t="s">
        <v>115</v>
      </c>
      <c r="D396" s="654"/>
      <c r="E396" s="654"/>
      <c r="F396" s="655"/>
      <c r="G396" s="656">
        <f>SUM(B357:M387)</f>
        <v>894.29999999999916</v>
      </c>
      <c r="H396" s="657" t="s">
        <v>85</v>
      </c>
      <c r="I396" s="654"/>
      <c r="J396" s="654"/>
      <c r="K396" s="654"/>
      <c r="L396" s="654"/>
      <c r="M396" s="658"/>
    </row>
    <row r="397" spans="1:13" ht="16.5">
      <c r="A397" s="728" t="s">
        <v>17</v>
      </c>
      <c r="B397" s="681"/>
      <c r="C397" s="681"/>
      <c r="D397" s="681"/>
      <c r="E397" s="681"/>
      <c r="F397" s="681"/>
      <c r="G397" s="681"/>
      <c r="H397" s="681"/>
      <c r="I397" s="681"/>
      <c r="J397" s="681"/>
      <c r="K397" s="600" t="s">
        <v>117</v>
      </c>
      <c r="L397" s="729"/>
      <c r="M397" s="730"/>
    </row>
    <row r="398" spans="1:13" ht="16.5">
      <c r="A398" s="731" t="s">
        <v>118</v>
      </c>
      <c r="B398" s="682"/>
      <c r="C398" s="682"/>
      <c r="D398" s="684"/>
      <c r="E398" s="684" t="s">
        <v>119</v>
      </c>
      <c r="F398" s="684"/>
      <c r="G398" s="684"/>
      <c r="H398" s="684"/>
      <c r="I398" s="684"/>
      <c r="J398" s="684"/>
      <c r="K398" s="600" t="s">
        <v>120</v>
      </c>
      <c r="L398" s="732"/>
      <c r="M398" s="733"/>
    </row>
    <row r="399" spans="1:13" ht="15.75">
      <c r="A399" s="622"/>
      <c r="B399" s="623"/>
      <c r="C399" s="624"/>
      <c r="D399" s="146"/>
      <c r="E399" s="149"/>
      <c r="F399" s="148" t="s">
        <v>20</v>
      </c>
      <c r="G399" s="671">
        <v>2002</v>
      </c>
      <c r="H399" s="149"/>
      <c r="I399" s="146"/>
      <c r="J399" s="146"/>
      <c r="K399" s="626" t="s">
        <v>112</v>
      </c>
      <c r="L399" s="732"/>
      <c r="M399" s="733"/>
    </row>
    <row r="400" spans="1:13" ht="14.25">
      <c r="A400" s="627" t="s">
        <v>16</v>
      </c>
      <c r="B400" s="464" t="s">
        <v>2</v>
      </c>
      <c r="C400" s="464" t="s">
        <v>3</v>
      </c>
      <c r="D400" s="464" t="s">
        <v>4</v>
      </c>
      <c r="E400" s="464" t="s">
        <v>5</v>
      </c>
      <c r="F400" s="464" t="s">
        <v>6</v>
      </c>
      <c r="G400" s="464" t="s">
        <v>7</v>
      </c>
      <c r="H400" s="464" t="s">
        <v>8</v>
      </c>
      <c r="I400" s="464" t="s">
        <v>9</v>
      </c>
      <c r="J400" s="464" t="s">
        <v>10</v>
      </c>
      <c r="K400" s="464" t="s">
        <v>11</v>
      </c>
      <c r="L400" s="464" t="s">
        <v>12</v>
      </c>
      <c r="M400" s="465" t="s">
        <v>13</v>
      </c>
    </row>
    <row r="401" spans="1:13" ht="14.25">
      <c r="A401" s="466">
        <v>1</v>
      </c>
      <c r="B401" s="630">
        <v>1.7</v>
      </c>
      <c r="C401" s="630">
        <v>1.3</v>
      </c>
      <c r="D401" s="630">
        <v>1.3</v>
      </c>
      <c r="E401" s="630">
        <v>2.2999999999999998</v>
      </c>
      <c r="F401" s="630">
        <v>2.2000000000000002</v>
      </c>
      <c r="G401" s="630">
        <v>3</v>
      </c>
      <c r="H401" s="630">
        <v>1.7</v>
      </c>
      <c r="I401" s="630">
        <v>1.2</v>
      </c>
      <c r="J401" s="630">
        <v>2.8</v>
      </c>
      <c r="K401" s="630">
        <v>1.8</v>
      </c>
      <c r="L401" s="630">
        <v>2</v>
      </c>
      <c r="M401" s="734">
        <v>1.1000000000000001</v>
      </c>
    </row>
    <row r="402" spans="1:13" ht="14.25">
      <c r="A402" s="470">
        <v>2</v>
      </c>
      <c r="B402" s="176">
        <v>2.1</v>
      </c>
      <c r="C402" s="176">
        <v>2</v>
      </c>
      <c r="D402" s="176">
        <v>1.9</v>
      </c>
      <c r="E402" s="176">
        <v>2.7</v>
      </c>
      <c r="F402" s="176">
        <v>3.1</v>
      </c>
      <c r="G402" s="176">
        <v>2.4</v>
      </c>
      <c r="H402" s="176">
        <v>2.1</v>
      </c>
      <c r="I402" s="176">
        <v>2.4</v>
      </c>
      <c r="J402" s="176">
        <v>3</v>
      </c>
      <c r="K402" s="176">
        <v>2.9</v>
      </c>
      <c r="L402" s="176">
        <v>3.6</v>
      </c>
      <c r="M402" s="177">
        <v>0.7</v>
      </c>
    </row>
    <row r="403" spans="1:13" ht="14.25">
      <c r="A403" s="470">
        <v>3</v>
      </c>
      <c r="B403" s="176">
        <v>2.6</v>
      </c>
      <c r="C403" s="176">
        <v>1.7</v>
      </c>
      <c r="D403" s="176">
        <v>1.5</v>
      </c>
      <c r="E403" s="176">
        <v>2.2000000000000002</v>
      </c>
      <c r="F403" s="176">
        <v>3.1</v>
      </c>
      <c r="G403" s="176">
        <v>2.9</v>
      </c>
      <c r="H403" s="176">
        <v>3.1</v>
      </c>
      <c r="I403" s="176">
        <v>3.3</v>
      </c>
      <c r="J403" s="176">
        <v>2.6</v>
      </c>
      <c r="K403" s="176">
        <v>2</v>
      </c>
      <c r="L403" s="176">
        <v>4.2</v>
      </c>
      <c r="M403" s="177">
        <v>1</v>
      </c>
    </row>
    <row r="404" spans="1:13" ht="14.25">
      <c r="A404" s="470">
        <v>4</v>
      </c>
      <c r="B404" s="176">
        <v>3</v>
      </c>
      <c r="C404" s="176">
        <v>0.6</v>
      </c>
      <c r="D404" s="176">
        <v>2.1</v>
      </c>
      <c r="E404" s="176">
        <v>2.2999999999999998</v>
      </c>
      <c r="F404" s="176">
        <v>4.4000000000000004</v>
      </c>
      <c r="G404" s="176">
        <v>2.5</v>
      </c>
      <c r="H404" s="176">
        <v>3.1</v>
      </c>
      <c r="I404" s="176">
        <v>3.1</v>
      </c>
      <c r="J404" s="176">
        <v>1.7</v>
      </c>
      <c r="K404" s="176">
        <v>1.7</v>
      </c>
      <c r="L404" s="176">
        <v>3.9</v>
      </c>
      <c r="M404" s="177">
        <v>2.4</v>
      </c>
    </row>
    <row r="405" spans="1:13" ht="14.25">
      <c r="A405" s="470">
        <v>5</v>
      </c>
      <c r="B405" s="176">
        <v>2.8</v>
      </c>
      <c r="C405" s="176">
        <v>1.6</v>
      </c>
      <c r="D405" s="176">
        <v>1.9</v>
      </c>
      <c r="E405" s="176">
        <v>2.4</v>
      </c>
      <c r="F405" s="176">
        <v>4.2</v>
      </c>
      <c r="G405" s="176">
        <v>3.2</v>
      </c>
      <c r="H405" s="176">
        <v>3.2</v>
      </c>
      <c r="I405" s="176">
        <v>3.8</v>
      </c>
      <c r="J405" s="176">
        <v>2</v>
      </c>
      <c r="K405" s="176">
        <v>2</v>
      </c>
      <c r="L405" s="176">
        <v>3.6</v>
      </c>
      <c r="M405" s="177">
        <v>1.5</v>
      </c>
    </row>
    <row r="406" spans="1:13" ht="14.25">
      <c r="A406" s="470">
        <v>6</v>
      </c>
      <c r="B406" s="176">
        <v>2.7</v>
      </c>
      <c r="C406" s="176">
        <v>2</v>
      </c>
      <c r="D406" s="176">
        <v>4.7</v>
      </c>
      <c r="E406" s="176">
        <v>2.6</v>
      </c>
      <c r="F406" s="176">
        <v>3.8</v>
      </c>
      <c r="G406" s="176">
        <v>3.7</v>
      </c>
      <c r="H406" s="176">
        <v>1.8</v>
      </c>
      <c r="I406" s="176">
        <v>3.6</v>
      </c>
      <c r="J406" s="176">
        <v>2.5</v>
      </c>
      <c r="K406" s="176">
        <v>2.7</v>
      </c>
      <c r="L406" s="176">
        <v>3.4</v>
      </c>
      <c r="M406" s="177">
        <v>1.8</v>
      </c>
    </row>
    <row r="407" spans="1:13" ht="14.25">
      <c r="A407" s="470">
        <v>7</v>
      </c>
      <c r="B407" s="176">
        <v>2.4</v>
      </c>
      <c r="C407" s="176">
        <v>0.9</v>
      </c>
      <c r="D407" s="176">
        <v>4.2</v>
      </c>
      <c r="E407" s="176">
        <v>2.2999999999999998</v>
      </c>
      <c r="F407" s="176">
        <v>3.5</v>
      </c>
      <c r="G407" s="176">
        <v>4.0999999999999996</v>
      </c>
      <c r="H407" s="176">
        <v>2.8</v>
      </c>
      <c r="I407" s="176">
        <v>2.9</v>
      </c>
      <c r="J407" s="176">
        <v>2.5</v>
      </c>
      <c r="K407" s="176">
        <v>4</v>
      </c>
      <c r="L407" s="176">
        <v>2.8</v>
      </c>
      <c r="M407" s="177">
        <v>1.6</v>
      </c>
    </row>
    <row r="408" spans="1:13" ht="14.25">
      <c r="A408" s="470">
        <v>8</v>
      </c>
      <c r="B408" s="176">
        <v>2.6</v>
      </c>
      <c r="C408" s="176">
        <v>0.9</v>
      </c>
      <c r="D408" s="176">
        <v>3.6</v>
      </c>
      <c r="E408" s="176">
        <v>1.8</v>
      </c>
      <c r="F408" s="176">
        <v>2.7</v>
      </c>
      <c r="G408" s="176">
        <v>1.8</v>
      </c>
      <c r="H408" s="176">
        <v>2</v>
      </c>
      <c r="I408" s="176">
        <v>2.5</v>
      </c>
      <c r="J408" s="176">
        <v>2.4</v>
      </c>
      <c r="K408" s="176">
        <v>3.3</v>
      </c>
      <c r="L408" s="176">
        <v>2.6</v>
      </c>
      <c r="M408" s="177">
        <v>2.2000000000000002</v>
      </c>
    </row>
    <row r="409" spans="1:13" ht="14.25">
      <c r="A409" s="470">
        <v>9</v>
      </c>
      <c r="B409" s="176">
        <v>1.6</v>
      </c>
      <c r="C409" s="176">
        <v>1</v>
      </c>
      <c r="D409" s="176">
        <v>4</v>
      </c>
      <c r="E409" s="176">
        <v>2.1</v>
      </c>
      <c r="F409" s="176">
        <v>2.2000000000000002</v>
      </c>
      <c r="G409" s="176">
        <v>1.7</v>
      </c>
      <c r="H409" s="176">
        <v>3.5</v>
      </c>
      <c r="I409" s="176">
        <v>1.4</v>
      </c>
      <c r="J409" s="176">
        <v>3.3</v>
      </c>
      <c r="K409" s="176">
        <v>3.7</v>
      </c>
      <c r="L409" s="176">
        <v>2.9</v>
      </c>
      <c r="M409" s="177">
        <v>3.8</v>
      </c>
    </row>
    <row r="410" spans="1:13" ht="14.25">
      <c r="A410" s="470">
        <v>10</v>
      </c>
      <c r="B410" s="176">
        <v>1.8</v>
      </c>
      <c r="C410" s="176">
        <v>2.2999999999999998</v>
      </c>
      <c r="D410" s="176">
        <v>2.2000000000000002</v>
      </c>
      <c r="E410" s="176">
        <v>1.4</v>
      </c>
      <c r="F410" s="176">
        <v>1.4</v>
      </c>
      <c r="G410" s="176">
        <v>2.7</v>
      </c>
      <c r="H410" s="176">
        <v>4.2</v>
      </c>
      <c r="I410" s="176">
        <v>0.5</v>
      </c>
      <c r="J410" s="176">
        <v>3.7</v>
      </c>
      <c r="K410" s="176">
        <v>3.2</v>
      </c>
      <c r="L410" s="176">
        <v>2.7</v>
      </c>
      <c r="M410" s="177">
        <v>3.3</v>
      </c>
    </row>
    <row r="411" spans="1:13" ht="14.25">
      <c r="A411" s="470">
        <v>11</v>
      </c>
      <c r="B411" s="176">
        <v>1.2</v>
      </c>
      <c r="C411" s="176">
        <v>2.4</v>
      </c>
      <c r="D411" s="176">
        <v>1.9</v>
      </c>
      <c r="E411" s="176">
        <v>4.0999999999999996</v>
      </c>
      <c r="F411" s="176">
        <v>2.6</v>
      </c>
      <c r="G411" s="176">
        <v>1.8</v>
      </c>
      <c r="H411" s="176">
        <v>2.2999999999999998</v>
      </c>
      <c r="I411" s="176">
        <v>1.2</v>
      </c>
      <c r="J411" s="176">
        <v>3.2</v>
      </c>
      <c r="K411" s="176">
        <v>3.5</v>
      </c>
      <c r="L411" s="176">
        <v>2.4</v>
      </c>
      <c r="M411" s="177">
        <v>1.9</v>
      </c>
    </row>
    <row r="412" spans="1:13" ht="14.25">
      <c r="A412" s="470">
        <v>12</v>
      </c>
      <c r="B412" s="176">
        <v>1.5</v>
      </c>
      <c r="C412" s="176">
        <v>1.4</v>
      </c>
      <c r="D412" s="176">
        <v>1.6</v>
      </c>
      <c r="E412" s="176">
        <v>3.3</v>
      </c>
      <c r="F412" s="176">
        <v>1.7</v>
      </c>
      <c r="G412" s="176">
        <v>1.4</v>
      </c>
      <c r="H412" s="176">
        <v>2.6</v>
      </c>
      <c r="I412" s="176">
        <v>1.7</v>
      </c>
      <c r="J412" s="176">
        <v>2.9</v>
      </c>
      <c r="K412" s="176">
        <v>3.5</v>
      </c>
      <c r="L412" s="176">
        <v>1.5</v>
      </c>
      <c r="M412" s="177">
        <v>1.9</v>
      </c>
    </row>
    <row r="413" spans="1:13" ht="14.25">
      <c r="A413" s="470">
        <v>13</v>
      </c>
      <c r="B413" s="176">
        <v>1.9</v>
      </c>
      <c r="C413" s="176">
        <v>1.4</v>
      </c>
      <c r="D413" s="176">
        <v>1.6</v>
      </c>
      <c r="E413" s="176">
        <v>3.7</v>
      </c>
      <c r="F413" s="176">
        <v>2.2999999999999998</v>
      </c>
      <c r="G413" s="176">
        <v>2.4</v>
      </c>
      <c r="H413" s="176">
        <v>3.2</v>
      </c>
      <c r="I413" s="176">
        <v>1.8</v>
      </c>
      <c r="J413" s="176">
        <v>2.2999999999999998</v>
      </c>
      <c r="K413" s="176">
        <v>3</v>
      </c>
      <c r="L413" s="176">
        <v>2.1</v>
      </c>
      <c r="M413" s="177">
        <v>1.8</v>
      </c>
    </row>
    <row r="414" spans="1:13" ht="14.25">
      <c r="A414" s="470">
        <v>14</v>
      </c>
      <c r="B414" s="176">
        <v>1.9</v>
      </c>
      <c r="C414" s="176">
        <v>1</v>
      </c>
      <c r="D414" s="176">
        <v>1.1000000000000001</v>
      </c>
      <c r="E414" s="176">
        <v>2.6</v>
      </c>
      <c r="F414" s="176">
        <v>1.9</v>
      </c>
      <c r="G414" s="176">
        <v>3.2</v>
      </c>
      <c r="H414" s="176">
        <v>2.8</v>
      </c>
      <c r="I414" s="176">
        <v>2.7</v>
      </c>
      <c r="J414" s="176">
        <v>2.7</v>
      </c>
      <c r="K414" s="176">
        <v>4.3</v>
      </c>
      <c r="L414" s="176">
        <v>2.2999999999999998</v>
      </c>
      <c r="M414" s="177">
        <v>1.7</v>
      </c>
    </row>
    <row r="415" spans="1:13" ht="14.25">
      <c r="A415" s="470">
        <v>15</v>
      </c>
      <c r="B415" s="176">
        <v>1.8</v>
      </c>
      <c r="C415" s="176">
        <v>1.6</v>
      </c>
      <c r="D415" s="176">
        <v>1.4</v>
      </c>
      <c r="E415" s="176">
        <v>2.9</v>
      </c>
      <c r="F415" s="176">
        <v>1.9</v>
      </c>
      <c r="G415" s="176">
        <v>3.5</v>
      </c>
      <c r="H415" s="176">
        <v>4.3</v>
      </c>
      <c r="I415" s="176">
        <v>2.4</v>
      </c>
      <c r="J415" s="176">
        <v>1.4</v>
      </c>
      <c r="K415" s="176">
        <v>3.2</v>
      </c>
      <c r="L415" s="176">
        <v>2.2000000000000002</v>
      </c>
      <c r="M415" s="177">
        <v>0.7</v>
      </c>
    </row>
    <row r="416" spans="1:13" ht="14.25">
      <c r="A416" s="470">
        <v>16</v>
      </c>
      <c r="B416" s="176">
        <v>1.8</v>
      </c>
      <c r="C416" s="176">
        <v>2.1</v>
      </c>
      <c r="D416" s="176">
        <v>1.5</v>
      </c>
      <c r="E416" s="176">
        <v>3</v>
      </c>
      <c r="F416" s="176">
        <v>1.7</v>
      </c>
      <c r="G416" s="176">
        <v>3</v>
      </c>
      <c r="H416" s="176">
        <v>2.2999999999999998</v>
      </c>
      <c r="I416" s="176">
        <v>1.9</v>
      </c>
      <c r="J416" s="176">
        <v>3</v>
      </c>
      <c r="K416" s="176">
        <v>2.6</v>
      </c>
      <c r="L416" s="176">
        <v>3.8</v>
      </c>
      <c r="M416" s="177">
        <v>0.4</v>
      </c>
    </row>
    <row r="417" spans="1:13" ht="14.25">
      <c r="A417" s="470">
        <v>17</v>
      </c>
      <c r="B417" s="176">
        <v>2.5</v>
      </c>
      <c r="C417" s="176">
        <v>1.6</v>
      </c>
      <c r="D417" s="176">
        <v>2.5</v>
      </c>
      <c r="E417" s="176">
        <v>2.9</v>
      </c>
      <c r="F417" s="176">
        <v>1</v>
      </c>
      <c r="G417" s="176">
        <v>1.9</v>
      </c>
      <c r="H417" s="176">
        <v>2.7</v>
      </c>
      <c r="I417" s="176">
        <v>1.4</v>
      </c>
      <c r="J417" s="176">
        <v>3.6</v>
      </c>
      <c r="K417" s="176">
        <v>2.9</v>
      </c>
      <c r="L417" s="176">
        <v>1.8</v>
      </c>
      <c r="M417" s="177">
        <v>1.6</v>
      </c>
    </row>
    <row r="418" spans="1:13" ht="14.25">
      <c r="A418" s="470">
        <v>18</v>
      </c>
      <c r="B418" s="176">
        <v>2.1</v>
      </c>
      <c r="C418" s="176">
        <v>2.8</v>
      </c>
      <c r="D418" s="176">
        <v>2.4</v>
      </c>
      <c r="E418" s="176">
        <v>1.9</v>
      </c>
      <c r="F418" s="176">
        <v>1.6</v>
      </c>
      <c r="G418" s="176">
        <v>2.2000000000000002</v>
      </c>
      <c r="H418" s="176">
        <v>4.8</v>
      </c>
      <c r="I418" s="176">
        <v>2</v>
      </c>
      <c r="J418" s="176">
        <v>1.6</v>
      </c>
      <c r="K418" s="176">
        <v>2.2999999999999998</v>
      </c>
      <c r="L418" s="176">
        <v>0.7</v>
      </c>
      <c r="M418" s="177">
        <v>1.8</v>
      </c>
    </row>
    <row r="419" spans="1:13" ht="14.25">
      <c r="A419" s="470">
        <v>19</v>
      </c>
      <c r="B419" s="176">
        <v>2.4</v>
      </c>
      <c r="C419" s="176">
        <v>2.4</v>
      </c>
      <c r="D419" s="176">
        <v>2</v>
      </c>
      <c r="E419" s="176">
        <v>1.8</v>
      </c>
      <c r="F419" s="176">
        <v>1.5</v>
      </c>
      <c r="G419" s="176">
        <v>3.8</v>
      </c>
      <c r="H419" s="176">
        <v>4.2</v>
      </c>
      <c r="I419" s="176">
        <v>3.7</v>
      </c>
      <c r="J419" s="176">
        <v>1.7</v>
      </c>
      <c r="K419" s="176">
        <v>2.7</v>
      </c>
      <c r="L419" s="176">
        <v>0.3</v>
      </c>
      <c r="M419" s="177">
        <v>2</v>
      </c>
    </row>
    <row r="420" spans="1:13" ht="14.25">
      <c r="A420" s="470">
        <v>20</v>
      </c>
      <c r="B420" s="176">
        <v>2.2999999999999998</v>
      </c>
      <c r="C420" s="176">
        <v>2</v>
      </c>
      <c r="D420" s="176">
        <v>2.8</v>
      </c>
      <c r="E420" s="176">
        <v>1.9</v>
      </c>
      <c r="F420" s="176">
        <v>3.8</v>
      </c>
      <c r="G420" s="176">
        <v>3.6</v>
      </c>
      <c r="H420" s="176">
        <v>4.3</v>
      </c>
      <c r="I420" s="176">
        <v>3</v>
      </c>
      <c r="J420" s="176">
        <v>1.4</v>
      </c>
      <c r="K420" s="176">
        <v>2.1</v>
      </c>
      <c r="L420" s="176">
        <v>1.2</v>
      </c>
      <c r="M420" s="177">
        <v>1.9</v>
      </c>
    </row>
    <row r="421" spans="1:13" ht="14.25">
      <c r="A421" s="470">
        <v>21</v>
      </c>
      <c r="B421" s="176">
        <v>5</v>
      </c>
      <c r="C421" s="176">
        <v>1.4</v>
      </c>
      <c r="D421" s="176">
        <v>1.9</v>
      </c>
      <c r="E421" s="176">
        <v>1.7</v>
      </c>
      <c r="F421" s="176">
        <v>4.5</v>
      </c>
      <c r="G421" s="176">
        <v>4</v>
      </c>
      <c r="H421" s="176">
        <v>2.5</v>
      </c>
      <c r="I421" s="176">
        <v>4.3</v>
      </c>
      <c r="J421" s="176">
        <v>2.1</v>
      </c>
      <c r="K421" s="176">
        <v>1.6</v>
      </c>
      <c r="L421" s="176">
        <v>0.9</v>
      </c>
      <c r="M421" s="177">
        <v>1.1000000000000001</v>
      </c>
    </row>
    <row r="422" spans="1:13" ht="14.25">
      <c r="A422" s="470">
        <v>22</v>
      </c>
      <c r="B422" s="176">
        <v>4.2</v>
      </c>
      <c r="C422" s="176">
        <v>1.4</v>
      </c>
      <c r="D422" s="176">
        <v>1.7</v>
      </c>
      <c r="E422" s="176">
        <v>1.9</v>
      </c>
      <c r="F422" s="176">
        <v>4.3</v>
      </c>
      <c r="G422" s="176">
        <v>2.8</v>
      </c>
      <c r="H422" s="176">
        <v>3.2</v>
      </c>
      <c r="I422" s="176">
        <v>0.9</v>
      </c>
      <c r="J422" s="176">
        <v>2.4</v>
      </c>
      <c r="K422" s="176">
        <v>1.2</v>
      </c>
      <c r="L422" s="176">
        <v>1</v>
      </c>
      <c r="M422" s="177">
        <v>1.2</v>
      </c>
    </row>
    <row r="423" spans="1:13" ht="14.25">
      <c r="A423" s="470">
        <v>23</v>
      </c>
      <c r="B423" s="176">
        <v>2.4</v>
      </c>
      <c r="C423" s="176">
        <v>1.5</v>
      </c>
      <c r="D423" s="176">
        <v>0.9</v>
      </c>
      <c r="E423" s="176">
        <v>3.3</v>
      </c>
      <c r="F423" s="176">
        <v>2.4</v>
      </c>
      <c r="G423" s="176">
        <v>3.1</v>
      </c>
      <c r="H423" s="176">
        <v>3</v>
      </c>
      <c r="I423" s="176">
        <v>1.1000000000000001</v>
      </c>
      <c r="J423" s="176">
        <v>2.9</v>
      </c>
      <c r="K423" s="176">
        <v>1.9</v>
      </c>
      <c r="L423" s="176">
        <v>1.1000000000000001</v>
      </c>
      <c r="M423" s="177">
        <v>1.5</v>
      </c>
    </row>
    <row r="424" spans="1:13" ht="14.25">
      <c r="A424" s="470">
        <v>24</v>
      </c>
      <c r="B424" s="176">
        <v>1.2</v>
      </c>
      <c r="C424" s="176">
        <v>1.3</v>
      </c>
      <c r="D424" s="176">
        <v>2.2000000000000002</v>
      </c>
      <c r="E424" s="176">
        <v>3.4</v>
      </c>
      <c r="F424" s="176">
        <v>1.2</v>
      </c>
      <c r="G424" s="176">
        <v>3.2</v>
      </c>
      <c r="H424" s="176">
        <v>2.5</v>
      </c>
      <c r="I424" s="176">
        <v>2.8</v>
      </c>
      <c r="J424" s="176">
        <v>2.6</v>
      </c>
      <c r="K424" s="176">
        <v>2.7</v>
      </c>
      <c r="L424" s="176">
        <v>1.3</v>
      </c>
      <c r="M424" s="177">
        <v>1.4</v>
      </c>
    </row>
    <row r="425" spans="1:13" ht="14.25">
      <c r="A425" s="470">
        <v>25</v>
      </c>
      <c r="B425" s="176">
        <v>7.4</v>
      </c>
      <c r="C425" s="176">
        <v>2.1</v>
      </c>
      <c r="D425" s="176">
        <v>2.2999999999999998</v>
      </c>
      <c r="E425" s="176">
        <v>2.7</v>
      </c>
      <c r="F425" s="176">
        <v>2.7</v>
      </c>
      <c r="G425" s="176">
        <v>3.5</v>
      </c>
      <c r="H425" s="176">
        <v>1.7</v>
      </c>
      <c r="I425" s="176">
        <v>3</v>
      </c>
      <c r="J425" s="176">
        <v>3.1</v>
      </c>
      <c r="K425" s="176">
        <v>2.5</v>
      </c>
      <c r="L425" s="176">
        <v>2.8</v>
      </c>
      <c r="M425" s="177">
        <v>1.2</v>
      </c>
    </row>
    <row r="426" spans="1:13" ht="14.25">
      <c r="A426" s="470">
        <v>26</v>
      </c>
      <c r="B426" s="176">
        <v>2.2000000000000002</v>
      </c>
      <c r="C426" s="176">
        <v>1.7</v>
      </c>
      <c r="D426" s="176">
        <v>1.5</v>
      </c>
      <c r="E426" s="176">
        <v>2.5</v>
      </c>
      <c r="F426" s="176">
        <v>3.8</v>
      </c>
      <c r="G426" s="176">
        <v>1.6</v>
      </c>
      <c r="H426" s="176">
        <v>2.2000000000000002</v>
      </c>
      <c r="I426" s="176">
        <v>2.6</v>
      </c>
      <c r="J426" s="176">
        <v>3.7</v>
      </c>
      <c r="K426" s="176">
        <v>0.8</v>
      </c>
      <c r="L426" s="176">
        <v>2.1</v>
      </c>
      <c r="M426" s="177">
        <v>0.6</v>
      </c>
    </row>
    <row r="427" spans="1:13" ht="14.25">
      <c r="A427" s="470">
        <v>27</v>
      </c>
      <c r="B427" s="176">
        <v>1.6</v>
      </c>
      <c r="C427" s="176">
        <v>1.7</v>
      </c>
      <c r="D427" s="176">
        <v>2</v>
      </c>
      <c r="E427" s="176">
        <v>3.2</v>
      </c>
      <c r="F427" s="176">
        <v>4.3</v>
      </c>
      <c r="G427" s="176">
        <v>3</v>
      </c>
      <c r="H427" s="176">
        <v>2.9</v>
      </c>
      <c r="I427" s="176">
        <v>1.9</v>
      </c>
      <c r="J427" s="176">
        <v>3.3</v>
      </c>
      <c r="K427" s="176">
        <v>0.7</v>
      </c>
      <c r="L427" s="176">
        <v>0.6</v>
      </c>
      <c r="M427" s="177">
        <v>1.5</v>
      </c>
    </row>
    <row r="428" spans="1:13" ht="14.25">
      <c r="A428" s="470">
        <v>28</v>
      </c>
      <c r="B428" s="176">
        <v>1.6</v>
      </c>
      <c r="C428" s="176">
        <v>0.9</v>
      </c>
      <c r="D428" s="176">
        <v>1.5</v>
      </c>
      <c r="E428" s="176">
        <v>3.4</v>
      </c>
      <c r="F428" s="176">
        <v>4.4000000000000004</v>
      </c>
      <c r="G428" s="176">
        <v>3</v>
      </c>
      <c r="H428" s="176">
        <v>3.6</v>
      </c>
      <c r="I428" s="176">
        <v>2.1</v>
      </c>
      <c r="J428" s="176">
        <v>3.2</v>
      </c>
      <c r="K428" s="176">
        <v>1.2</v>
      </c>
      <c r="L428" s="176">
        <v>0.5</v>
      </c>
      <c r="M428" s="177">
        <v>1.9</v>
      </c>
    </row>
    <row r="429" spans="1:13" ht="14.25">
      <c r="A429" s="470">
        <v>29</v>
      </c>
      <c r="B429" s="176">
        <v>2.7</v>
      </c>
      <c r="C429" s="176"/>
      <c r="D429" s="176">
        <v>1.6</v>
      </c>
      <c r="E429" s="176">
        <v>3.2</v>
      </c>
      <c r="F429" s="176">
        <v>4.0999999999999996</v>
      </c>
      <c r="G429" s="176">
        <v>3.7</v>
      </c>
      <c r="H429" s="176">
        <v>3.1</v>
      </c>
      <c r="I429" s="176">
        <v>2.4</v>
      </c>
      <c r="J429" s="176">
        <v>3.3</v>
      </c>
      <c r="K429" s="176">
        <v>1.8</v>
      </c>
      <c r="L429" s="176">
        <v>1</v>
      </c>
      <c r="M429" s="177">
        <v>1.4</v>
      </c>
    </row>
    <row r="430" spans="1:13" ht="14.25">
      <c r="A430" s="470">
        <v>30</v>
      </c>
      <c r="B430" s="176">
        <v>2.8</v>
      </c>
      <c r="C430" s="176"/>
      <c r="D430" s="176">
        <v>1.9</v>
      </c>
      <c r="E430" s="176">
        <v>3.4</v>
      </c>
      <c r="F430" s="176">
        <v>3.2</v>
      </c>
      <c r="G430" s="176">
        <v>2.8</v>
      </c>
      <c r="H430" s="176">
        <v>1.7</v>
      </c>
      <c r="I430" s="176">
        <v>2.1</v>
      </c>
      <c r="J430" s="176">
        <v>2</v>
      </c>
      <c r="K430" s="176">
        <v>1.5</v>
      </c>
      <c r="L430" s="176">
        <v>0.5</v>
      </c>
      <c r="M430" s="177">
        <v>1.2</v>
      </c>
    </row>
    <row r="431" spans="1:13" ht="14.25">
      <c r="A431" s="474">
        <v>31</v>
      </c>
      <c r="B431" s="633">
        <v>2</v>
      </c>
      <c r="C431" s="633"/>
      <c r="D431" s="633">
        <v>2.4</v>
      </c>
      <c r="E431" s="633"/>
      <c r="F431" s="633">
        <v>2.6</v>
      </c>
      <c r="G431" s="633"/>
      <c r="H431" s="633">
        <v>1.3</v>
      </c>
      <c r="I431" s="633">
        <v>2.4</v>
      </c>
      <c r="J431" s="633"/>
      <c r="K431" s="633">
        <v>1.2</v>
      </c>
      <c r="L431" s="633"/>
      <c r="M431" s="634">
        <v>0.9</v>
      </c>
    </row>
    <row r="432" spans="1:13" ht="14.25">
      <c r="A432" s="478" t="s">
        <v>22</v>
      </c>
      <c r="B432" s="169">
        <f t="shared" ref="B432:M432" si="54">SUM(B401:B431)</f>
        <v>75.799999999999983</v>
      </c>
      <c r="C432" s="170">
        <f t="shared" si="54"/>
        <v>45</v>
      </c>
      <c r="D432" s="170">
        <f t="shared" si="54"/>
        <v>66.099999999999994</v>
      </c>
      <c r="E432" s="170">
        <f t="shared" si="54"/>
        <v>78.900000000000006</v>
      </c>
      <c r="F432" s="170">
        <f t="shared" si="54"/>
        <v>88.09999999999998</v>
      </c>
      <c r="G432" s="170">
        <f t="shared" si="54"/>
        <v>85.499999999999986</v>
      </c>
      <c r="H432" s="170">
        <f t="shared" si="54"/>
        <v>88.699999999999989</v>
      </c>
      <c r="I432" s="170">
        <f t="shared" si="54"/>
        <v>72.099999999999994</v>
      </c>
      <c r="J432" s="170">
        <f t="shared" si="54"/>
        <v>78.900000000000006</v>
      </c>
      <c r="K432" s="170">
        <f t="shared" si="54"/>
        <v>74.5</v>
      </c>
      <c r="L432" s="170">
        <f t="shared" si="54"/>
        <v>61.8</v>
      </c>
      <c r="M432" s="171">
        <f t="shared" si="54"/>
        <v>49.000000000000007</v>
      </c>
    </row>
    <row r="433" spans="1:13" ht="14.25">
      <c r="A433" s="636" t="s">
        <v>23</v>
      </c>
      <c r="B433" s="735">
        <f t="shared" ref="B433:M433" si="55">AVERAGE(B401:B431)</f>
        <v>2.4451612903225799</v>
      </c>
      <c r="C433" s="736">
        <f t="shared" si="55"/>
        <v>1.6071428571428572</v>
      </c>
      <c r="D433" s="736">
        <f t="shared" si="55"/>
        <v>2.1322580645161286</v>
      </c>
      <c r="E433" s="736">
        <f t="shared" si="55"/>
        <v>2.6300000000000003</v>
      </c>
      <c r="F433" s="736">
        <f t="shared" si="55"/>
        <v>2.8419354838709672</v>
      </c>
      <c r="G433" s="736">
        <f t="shared" si="55"/>
        <v>2.8499999999999996</v>
      </c>
      <c r="H433" s="736">
        <f t="shared" si="55"/>
        <v>2.8612903225806448</v>
      </c>
      <c r="I433" s="736">
        <f t="shared" si="55"/>
        <v>2.3258064516129031</v>
      </c>
      <c r="J433" s="736">
        <f t="shared" si="55"/>
        <v>2.6300000000000003</v>
      </c>
      <c r="K433" s="736">
        <f t="shared" si="55"/>
        <v>2.403225806451613</v>
      </c>
      <c r="L433" s="736">
        <f t="shared" si="55"/>
        <v>2.06</v>
      </c>
      <c r="M433" s="737">
        <f t="shared" si="55"/>
        <v>1.5806451612903227</v>
      </c>
    </row>
    <row r="434" spans="1:13" ht="14.25">
      <c r="A434" s="478" t="s">
        <v>24</v>
      </c>
      <c r="B434" s="172">
        <f t="shared" ref="B434:M434" si="56">MAX(B401:B431)</f>
        <v>7.4</v>
      </c>
      <c r="C434" s="173">
        <f t="shared" si="56"/>
        <v>2.8</v>
      </c>
      <c r="D434" s="173">
        <f t="shared" si="56"/>
        <v>4.7</v>
      </c>
      <c r="E434" s="173">
        <f t="shared" si="56"/>
        <v>4.0999999999999996</v>
      </c>
      <c r="F434" s="173">
        <f t="shared" si="56"/>
        <v>4.5</v>
      </c>
      <c r="G434" s="173">
        <f t="shared" si="56"/>
        <v>4.0999999999999996</v>
      </c>
      <c r="H434" s="173">
        <f t="shared" si="56"/>
        <v>4.8</v>
      </c>
      <c r="I434" s="173">
        <f t="shared" si="56"/>
        <v>4.3</v>
      </c>
      <c r="J434" s="173">
        <f t="shared" si="56"/>
        <v>3.7</v>
      </c>
      <c r="K434" s="173">
        <f t="shared" si="56"/>
        <v>4.3</v>
      </c>
      <c r="L434" s="173">
        <f t="shared" si="56"/>
        <v>4.2</v>
      </c>
      <c r="M434" s="174">
        <f t="shared" si="56"/>
        <v>3.8</v>
      </c>
    </row>
    <row r="435" spans="1:13" ht="14.25">
      <c r="A435" s="482" t="s">
        <v>16</v>
      </c>
      <c r="B435" s="738">
        <f t="shared" ref="B435:M435" si="57">MATCH(B434,(B401:B431),0)</f>
        <v>25</v>
      </c>
      <c r="C435" s="739">
        <f t="shared" si="57"/>
        <v>18</v>
      </c>
      <c r="D435" s="739">
        <f t="shared" si="57"/>
        <v>6</v>
      </c>
      <c r="E435" s="739">
        <f t="shared" si="57"/>
        <v>11</v>
      </c>
      <c r="F435" s="739">
        <f t="shared" si="57"/>
        <v>21</v>
      </c>
      <c r="G435" s="739">
        <f t="shared" si="57"/>
        <v>7</v>
      </c>
      <c r="H435" s="739">
        <f t="shared" si="57"/>
        <v>18</v>
      </c>
      <c r="I435" s="739">
        <f t="shared" si="57"/>
        <v>21</v>
      </c>
      <c r="J435" s="739">
        <f t="shared" si="57"/>
        <v>10</v>
      </c>
      <c r="K435" s="739">
        <f t="shared" si="57"/>
        <v>14</v>
      </c>
      <c r="L435" s="739">
        <f t="shared" si="57"/>
        <v>3</v>
      </c>
      <c r="M435" s="740">
        <f t="shared" si="57"/>
        <v>9</v>
      </c>
    </row>
    <row r="436" spans="1:13" ht="14.25">
      <c r="A436" s="741" t="s">
        <v>36</v>
      </c>
      <c r="B436" s="175">
        <f t="shared" ref="B436:M436" si="58">MIN(B401:B431)</f>
        <v>1.2</v>
      </c>
      <c r="C436" s="176">
        <f t="shared" si="58"/>
        <v>0.6</v>
      </c>
      <c r="D436" s="176">
        <f t="shared" si="58"/>
        <v>0.9</v>
      </c>
      <c r="E436" s="176">
        <f t="shared" si="58"/>
        <v>1.4</v>
      </c>
      <c r="F436" s="176">
        <f t="shared" si="58"/>
        <v>1</v>
      </c>
      <c r="G436" s="176">
        <f t="shared" si="58"/>
        <v>1.4</v>
      </c>
      <c r="H436" s="176">
        <f t="shared" si="58"/>
        <v>1.3</v>
      </c>
      <c r="I436" s="176">
        <f t="shared" si="58"/>
        <v>0.5</v>
      </c>
      <c r="J436" s="176">
        <f t="shared" si="58"/>
        <v>1.4</v>
      </c>
      <c r="K436" s="176">
        <f t="shared" si="58"/>
        <v>0.7</v>
      </c>
      <c r="L436" s="176">
        <f t="shared" si="58"/>
        <v>0.3</v>
      </c>
      <c r="M436" s="177">
        <f t="shared" si="58"/>
        <v>0.4</v>
      </c>
    </row>
    <row r="437" spans="1:13" ht="14.25">
      <c r="A437" s="487" t="s">
        <v>16</v>
      </c>
      <c r="B437" s="178">
        <f t="shared" ref="B437:M437" si="59">MATCH(B436,(B401:B431),0)</f>
        <v>11</v>
      </c>
      <c r="C437" s="179">
        <f t="shared" si="59"/>
        <v>4</v>
      </c>
      <c r="D437" s="179">
        <f t="shared" si="59"/>
        <v>23</v>
      </c>
      <c r="E437" s="179">
        <f t="shared" si="59"/>
        <v>10</v>
      </c>
      <c r="F437" s="179">
        <f t="shared" si="59"/>
        <v>17</v>
      </c>
      <c r="G437" s="179">
        <f t="shared" si="59"/>
        <v>12</v>
      </c>
      <c r="H437" s="179">
        <f t="shared" si="59"/>
        <v>31</v>
      </c>
      <c r="I437" s="179">
        <f t="shared" si="59"/>
        <v>10</v>
      </c>
      <c r="J437" s="179">
        <f t="shared" si="59"/>
        <v>15</v>
      </c>
      <c r="K437" s="179">
        <f t="shared" si="59"/>
        <v>27</v>
      </c>
      <c r="L437" s="179">
        <f t="shared" si="59"/>
        <v>19</v>
      </c>
      <c r="M437" s="180">
        <f t="shared" si="59"/>
        <v>16</v>
      </c>
    </row>
    <row r="438" spans="1:13" ht="14.25">
      <c r="A438" s="488" t="s">
        <v>43</v>
      </c>
      <c r="B438" s="742"/>
      <c r="C438" s="743" t="s">
        <v>113</v>
      </c>
      <c r="D438" s="744"/>
      <c r="E438" s="744"/>
      <c r="F438" s="744"/>
      <c r="G438" s="745">
        <f>MAX(B401:M431)</f>
        <v>7.4</v>
      </c>
      <c r="H438" s="746" t="s">
        <v>85</v>
      </c>
      <c r="I438" s="744"/>
      <c r="J438" s="747" t="s">
        <v>16</v>
      </c>
      <c r="K438" s="748">
        <f>HLOOKUP(G438,B434:M435,2,FALSE)</f>
        <v>25</v>
      </c>
      <c r="L438" s="749" t="s">
        <v>15</v>
      </c>
      <c r="M438" s="750" t="str">
        <f>MID("I   II  III IV  V   VI  VII VIII IX  X   XI  XII ",(MATCH(G438,B434:M434,0)-1)*4+1,4)</f>
        <v xml:space="preserve">I   </v>
      </c>
    </row>
    <row r="439" spans="1:13" ht="14.25">
      <c r="A439" s="751" t="s">
        <v>46</v>
      </c>
      <c r="B439" s="752"/>
      <c r="C439" s="753" t="s">
        <v>114</v>
      </c>
      <c r="D439" s="754"/>
      <c r="E439" s="754"/>
      <c r="F439" s="754"/>
      <c r="G439" s="755">
        <f>MIN(B401:M431)</f>
        <v>0.3</v>
      </c>
      <c r="H439" s="756" t="s">
        <v>85</v>
      </c>
      <c r="I439" s="754"/>
      <c r="J439" s="757" t="s">
        <v>16</v>
      </c>
      <c r="K439" s="758">
        <f>HLOOKUP(G439,B436:M437,2,FALSE)</f>
        <v>19</v>
      </c>
      <c r="L439" s="759" t="s">
        <v>15</v>
      </c>
      <c r="M439" s="760" t="str">
        <f>MID("I   II  III IV  V   VI  VII VIII IX  X   XI  XII ",(MATCH(G439,B436:M436,0)-1)*4+1,4)</f>
        <v xml:space="preserve"> XI </v>
      </c>
    </row>
    <row r="440" spans="1:13" ht="14.25">
      <c r="A440" s="508" t="s">
        <v>48</v>
      </c>
      <c r="B440" s="761"/>
      <c r="C440" s="762" t="s">
        <v>115</v>
      </c>
      <c r="D440" s="763"/>
      <c r="E440" s="763"/>
      <c r="F440" s="764"/>
      <c r="G440" s="765">
        <f>SUM(B401:M431)</f>
        <v>864.4</v>
      </c>
      <c r="H440" s="766" t="s">
        <v>85</v>
      </c>
      <c r="I440" s="763"/>
      <c r="J440" s="763"/>
      <c r="K440" s="763"/>
      <c r="L440" s="763"/>
      <c r="M440" s="767"/>
    </row>
    <row r="441" spans="1:13" ht="16.5">
      <c r="A441" s="728" t="s">
        <v>17</v>
      </c>
      <c r="B441" s="681"/>
      <c r="C441" s="681"/>
      <c r="D441" s="681"/>
      <c r="E441" s="681"/>
      <c r="F441" s="681"/>
      <c r="G441" s="681"/>
      <c r="H441" s="681"/>
      <c r="I441" s="681"/>
      <c r="J441" s="681"/>
      <c r="K441" s="600" t="s">
        <v>117</v>
      </c>
      <c r="L441" s="729"/>
      <c r="M441" s="730"/>
    </row>
    <row r="442" spans="1:13" ht="16.5">
      <c r="A442" s="731" t="s">
        <v>118</v>
      </c>
      <c r="B442" s="682"/>
      <c r="C442" s="682"/>
      <c r="D442" s="684"/>
      <c r="E442" s="684" t="s">
        <v>119</v>
      </c>
      <c r="F442" s="684"/>
      <c r="G442" s="684"/>
      <c r="H442" s="684"/>
      <c r="I442" s="684"/>
      <c r="J442" s="684"/>
      <c r="K442" s="600" t="s">
        <v>120</v>
      </c>
      <c r="L442" s="732"/>
      <c r="M442" s="733"/>
    </row>
    <row r="443" spans="1:13" ht="15.75">
      <c r="A443" s="622"/>
      <c r="B443" s="623"/>
      <c r="C443" s="624"/>
      <c r="D443" s="146"/>
      <c r="E443" s="149"/>
      <c r="F443" s="148" t="s">
        <v>20</v>
      </c>
      <c r="G443" s="671">
        <f>G399+1</f>
        <v>2003</v>
      </c>
      <c r="H443" s="149"/>
      <c r="I443" s="146"/>
      <c r="J443" s="146"/>
      <c r="K443" s="626" t="s">
        <v>112</v>
      </c>
      <c r="L443" s="732"/>
      <c r="M443" s="733"/>
    </row>
    <row r="444" spans="1:13" ht="14.25">
      <c r="A444" s="627" t="s">
        <v>16</v>
      </c>
      <c r="B444" s="464" t="s">
        <v>2</v>
      </c>
      <c r="C444" s="464" t="s">
        <v>3</v>
      </c>
      <c r="D444" s="464" t="s">
        <v>4</v>
      </c>
      <c r="E444" s="464" t="s">
        <v>5</v>
      </c>
      <c r="F444" s="464" t="s">
        <v>6</v>
      </c>
      <c r="G444" s="464" t="s">
        <v>7</v>
      </c>
      <c r="H444" s="464" t="s">
        <v>8</v>
      </c>
      <c r="I444" s="464" t="s">
        <v>9</v>
      </c>
      <c r="J444" s="464" t="s">
        <v>10</v>
      </c>
      <c r="K444" s="464" t="s">
        <v>11</v>
      </c>
      <c r="L444" s="464" t="s">
        <v>12</v>
      </c>
      <c r="M444" s="465" t="s">
        <v>13</v>
      </c>
    </row>
    <row r="445" spans="1:13" ht="14.25">
      <c r="A445" s="466">
        <v>1</v>
      </c>
      <c r="B445" s="630">
        <v>0.8</v>
      </c>
      <c r="C445" s="630">
        <v>1.7</v>
      </c>
      <c r="D445" s="630">
        <v>2.2999999999999998</v>
      </c>
      <c r="E445" s="630">
        <v>2.8</v>
      </c>
      <c r="F445" s="630">
        <v>5.5</v>
      </c>
      <c r="G445" s="630">
        <v>2.8</v>
      </c>
      <c r="H445" s="630">
        <v>4.4000000000000004</v>
      </c>
      <c r="I445" s="630">
        <v>4.2</v>
      </c>
      <c r="J445" s="630">
        <v>2.2999999999999998</v>
      </c>
      <c r="K445" s="630">
        <v>2.7</v>
      </c>
      <c r="L445" s="630">
        <v>2.9</v>
      </c>
      <c r="M445" s="734">
        <v>2.7</v>
      </c>
    </row>
    <row r="446" spans="1:13" ht="14.25">
      <c r="A446" s="470">
        <v>2</v>
      </c>
      <c r="B446" s="176">
        <v>0.5</v>
      </c>
      <c r="C446" s="176">
        <v>1.1000000000000001</v>
      </c>
      <c r="D446" s="176">
        <v>2.8</v>
      </c>
      <c r="E446" s="176">
        <v>4.7</v>
      </c>
      <c r="F446" s="176">
        <v>3.8</v>
      </c>
      <c r="G446" s="176">
        <v>4.5</v>
      </c>
      <c r="H446" s="176">
        <v>4.7</v>
      </c>
      <c r="I446" s="176">
        <v>3.5</v>
      </c>
      <c r="J446" s="176">
        <v>3.3</v>
      </c>
      <c r="K446" s="176">
        <v>3</v>
      </c>
      <c r="L446" s="176">
        <v>3.3</v>
      </c>
      <c r="M446" s="177">
        <v>2.6</v>
      </c>
    </row>
    <row r="447" spans="1:13" ht="14.25">
      <c r="A447" s="470">
        <v>3</v>
      </c>
      <c r="B447" s="176">
        <v>2.2000000000000002</v>
      </c>
      <c r="C447" s="176">
        <v>1</v>
      </c>
      <c r="D447" s="176">
        <v>3</v>
      </c>
      <c r="E447" s="176">
        <v>3.6</v>
      </c>
      <c r="F447" s="176">
        <v>3</v>
      </c>
      <c r="G447" s="176">
        <v>3.7</v>
      </c>
      <c r="H447" s="176">
        <v>4</v>
      </c>
      <c r="I447" s="176">
        <v>3.4</v>
      </c>
      <c r="J447" s="176">
        <v>4.8</v>
      </c>
      <c r="K447" s="176">
        <v>3.4</v>
      </c>
      <c r="L447" s="176">
        <v>2.5</v>
      </c>
      <c r="M447" s="177">
        <v>2.8</v>
      </c>
    </row>
    <row r="448" spans="1:13" ht="14.25">
      <c r="A448" s="470">
        <v>4</v>
      </c>
      <c r="B448" s="176">
        <v>2.4</v>
      </c>
      <c r="C448" s="176">
        <v>3.4</v>
      </c>
      <c r="D448" s="176">
        <v>4.0999999999999996</v>
      </c>
      <c r="E448" s="176">
        <v>3.7</v>
      </c>
      <c r="F448" s="176">
        <v>3.3</v>
      </c>
      <c r="G448" s="176">
        <v>3</v>
      </c>
      <c r="H448" s="176">
        <v>4.5999999999999996</v>
      </c>
      <c r="I448" s="176">
        <v>4.7</v>
      </c>
      <c r="J448" s="176">
        <v>2.2999999999999998</v>
      </c>
      <c r="K448" s="176">
        <v>3.7</v>
      </c>
      <c r="L448" s="176">
        <v>2.6</v>
      </c>
      <c r="M448" s="177">
        <v>2.9</v>
      </c>
    </row>
    <row r="449" spans="1:13" ht="14.25">
      <c r="A449" s="470">
        <v>5</v>
      </c>
      <c r="B449" s="176">
        <v>1</v>
      </c>
      <c r="C449" s="176">
        <v>3.5</v>
      </c>
      <c r="D449" s="176">
        <v>7.4</v>
      </c>
      <c r="E449" s="176">
        <v>4.2</v>
      </c>
      <c r="F449" s="176">
        <v>4.3</v>
      </c>
      <c r="G449" s="176">
        <v>3</v>
      </c>
      <c r="H449" s="176">
        <v>4.5999999999999996</v>
      </c>
      <c r="I449" s="176">
        <v>5.4</v>
      </c>
      <c r="J449" s="176">
        <v>2.5</v>
      </c>
      <c r="K449" s="176">
        <v>4.2</v>
      </c>
      <c r="L449" s="176">
        <v>2.9</v>
      </c>
      <c r="M449" s="177">
        <v>2.9</v>
      </c>
    </row>
    <row r="450" spans="1:13" ht="14.25">
      <c r="A450" s="470">
        <v>6</v>
      </c>
      <c r="B450" s="176">
        <v>1.1000000000000001</v>
      </c>
      <c r="C450" s="176">
        <v>3.4</v>
      </c>
      <c r="D450" s="176">
        <v>5.6</v>
      </c>
      <c r="E450" s="176">
        <v>1.6</v>
      </c>
      <c r="F450" s="176">
        <v>7</v>
      </c>
      <c r="G450" s="176">
        <v>4.4000000000000004</v>
      </c>
      <c r="H450" s="176">
        <v>4.0999999999999996</v>
      </c>
      <c r="I450" s="176">
        <v>3.2</v>
      </c>
      <c r="J450" s="176">
        <v>2.1</v>
      </c>
      <c r="K450" s="176">
        <v>5.0999999999999996</v>
      </c>
      <c r="L450" s="176">
        <v>3.1</v>
      </c>
      <c r="M450" s="177">
        <v>2.4</v>
      </c>
    </row>
    <row r="451" spans="1:13" ht="14.25">
      <c r="A451" s="470">
        <v>7</v>
      </c>
      <c r="B451" s="176">
        <v>1.6</v>
      </c>
      <c r="C451" s="176">
        <v>3.6</v>
      </c>
      <c r="D451" s="176">
        <v>6.7</v>
      </c>
      <c r="E451" s="176">
        <v>1.3</v>
      </c>
      <c r="F451" s="176">
        <v>5.6</v>
      </c>
      <c r="G451" s="176">
        <v>6.3</v>
      </c>
      <c r="H451" s="176">
        <v>3.3</v>
      </c>
      <c r="I451" s="176">
        <v>1.9</v>
      </c>
      <c r="J451" s="176">
        <v>2.5</v>
      </c>
      <c r="K451" s="176">
        <v>4.5999999999999996</v>
      </c>
      <c r="L451" s="176">
        <v>3.6</v>
      </c>
      <c r="M451" s="177">
        <v>3.3</v>
      </c>
    </row>
    <row r="452" spans="1:13" ht="14.25">
      <c r="A452" s="470">
        <v>8</v>
      </c>
      <c r="B452" s="176">
        <v>1.4</v>
      </c>
      <c r="C452" s="176">
        <v>2.7</v>
      </c>
      <c r="D452" s="176">
        <v>5.4</v>
      </c>
      <c r="E452" s="176">
        <v>0.9</v>
      </c>
      <c r="F452" s="176">
        <v>3</v>
      </c>
      <c r="G452" s="176">
        <v>5.2</v>
      </c>
      <c r="H452" s="176">
        <v>3.7</v>
      </c>
      <c r="I452" s="176">
        <v>2.6</v>
      </c>
      <c r="J452" s="176">
        <v>2.1</v>
      </c>
      <c r="K452" s="176">
        <v>3.6</v>
      </c>
      <c r="L452" s="176">
        <v>3.7</v>
      </c>
      <c r="M452" s="177">
        <v>4.0999999999999996</v>
      </c>
    </row>
    <row r="453" spans="1:13" ht="14.25">
      <c r="A453" s="470">
        <v>9</v>
      </c>
      <c r="B453" s="176">
        <v>0.6</v>
      </c>
      <c r="C453" s="176">
        <v>2</v>
      </c>
      <c r="D453" s="176">
        <v>4.4000000000000004</v>
      </c>
      <c r="E453" s="176">
        <v>0.1</v>
      </c>
      <c r="F453" s="176">
        <v>3.8</v>
      </c>
      <c r="G453" s="176">
        <v>6.5</v>
      </c>
      <c r="H453" s="176">
        <v>3.3</v>
      </c>
      <c r="I453" s="176">
        <v>3.1</v>
      </c>
      <c r="J453" s="176">
        <v>0.7</v>
      </c>
      <c r="K453" s="176">
        <v>3.6</v>
      </c>
      <c r="L453" s="176">
        <v>3.2</v>
      </c>
      <c r="M453" s="177">
        <v>1.9</v>
      </c>
    </row>
    <row r="454" spans="1:13" ht="14.25">
      <c r="A454" s="470">
        <v>10</v>
      </c>
      <c r="B454" s="176">
        <v>1.7</v>
      </c>
      <c r="C454" s="176">
        <v>2.7</v>
      </c>
      <c r="D454" s="176">
        <v>4.9000000000000004</v>
      </c>
      <c r="E454" s="176">
        <v>1.4</v>
      </c>
      <c r="F454" s="176">
        <v>4</v>
      </c>
      <c r="G454" s="176">
        <v>6</v>
      </c>
      <c r="H454" s="176">
        <v>4.0999999999999996</v>
      </c>
      <c r="I454" s="176">
        <v>2.8</v>
      </c>
      <c r="J454" s="176">
        <v>0.3</v>
      </c>
      <c r="K454" s="176">
        <v>3.9</v>
      </c>
      <c r="L454" s="176">
        <v>3.9</v>
      </c>
      <c r="M454" s="177">
        <v>0.8</v>
      </c>
    </row>
    <row r="455" spans="1:13" ht="14.25">
      <c r="A455" s="470">
        <v>11</v>
      </c>
      <c r="B455" s="176">
        <v>2.1</v>
      </c>
      <c r="C455" s="176">
        <v>1.7</v>
      </c>
      <c r="D455" s="176">
        <v>2.7</v>
      </c>
      <c r="E455" s="176">
        <v>2.4</v>
      </c>
      <c r="F455" s="176">
        <v>4.2</v>
      </c>
      <c r="G455" s="176">
        <v>4.8</v>
      </c>
      <c r="H455" s="176">
        <v>2.5</v>
      </c>
      <c r="I455" s="176">
        <v>1.7</v>
      </c>
      <c r="J455" s="176">
        <v>0.7</v>
      </c>
      <c r="K455" s="176">
        <v>3.7</v>
      </c>
      <c r="L455" s="176">
        <v>5.5</v>
      </c>
      <c r="M455" s="177">
        <v>2.2000000000000002</v>
      </c>
    </row>
    <row r="456" spans="1:13" ht="14.25">
      <c r="A456" s="470">
        <v>12</v>
      </c>
      <c r="B456" s="176">
        <v>2.2999999999999998</v>
      </c>
      <c r="C456" s="176">
        <v>1.2</v>
      </c>
      <c r="D456" s="176">
        <v>0.7</v>
      </c>
      <c r="E456" s="176">
        <v>2.1</v>
      </c>
      <c r="F456" s="176">
        <v>3.3</v>
      </c>
      <c r="G456" s="176">
        <v>4.5</v>
      </c>
      <c r="H456" s="176">
        <v>2.4</v>
      </c>
      <c r="I456" s="176">
        <v>2.4</v>
      </c>
      <c r="J456" s="176">
        <v>1.3</v>
      </c>
      <c r="K456" s="176">
        <v>2.6</v>
      </c>
      <c r="L456" s="176">
        <v>6.2</v>
      </c>
      <c r="M456" s="177">
        <v>2.9</v>
      </c>
    </row>
    <row r="457" spans="1:13" ht="14.25">
      <c r="A457" s="470">
        <v>13</v>
      </c>
      <c r="B457" s="176">
        <v>2.4</v>
      </c>
      <c r="C457" s="176">
        <v>0.6</v>
      </c>
      <c r="D457" s="176">
        <v>1.1000000000000001</v>
      </c>
      <c r="E457" s="176">
        <v>2.7</v>
      </c>
      <c r="F457" s="176">
        <v>4.2</v>
      </c>
      <c r="G457" s="176">
        <v>3.8</v>
      </c>
      <c r="H457" s="176">
        <v>2.7</v>
      </c>
      <c r="I457" s="176">
        <v>1.1000000000000001</v>
      </c>
      <c r="J457" s="176">
        <v>1.2</v>
      </c>
      <c r="K457" s="176">
        <v>2.7</v>
      </c>
      <c r="L457" s="176">
        <v>4.9000000000000004</v>
      </c>
      <c r="M457" s="177">
        <v>3.7</v>
      </c>
    </row>
    <row r="458" spans="1:13" ht="14.25">
      <c r="A458" s="470">
        <v>14</v>
      </c>
      <c r="B458" s="176">
        <v>2</v>
      </c>
      <c r="C458" s="176">
        <v>0.4</v>
      </c>
      <c r="D458" s="176">
        <v>2.2000000000000002</v>
      </c>
      <c r="E458" s="176">
        <v>7.2</v>
      </c>
      <c r="F458" s="176">
        <v>3.8</v>
      </c>
      <c r="G458" s="176">
        <v>3.4</v>
      </c>
      <c r="H458" s="176">
        <v>3.8</v>
      </c>
      <c r="I458" s="176">
        <v>2.2999999999999998</v>
      </c>
      <c r="J458" s="176">
        <v>1.4</v>
      </c>
      <c r="K458" s="176">
        <v>2.9</v>
      </c>
      <c r="L458" s="176">
        <v>4.5</v>
      </c>
      <c r="M458" s="177">
        <v>3.3</v>
      </c>
    </row>
    <row r="459" spans="1:13" ht="14.25">
      <c r="A459" s="470">
        <v>15</v>
      </c>
      <c r="B459" s="176">
        <v>1.2</v>
      </c>
      <c r="C459" s="176">
        <v>1.2</v>
      </c>
      <c r="D459" s="176">
        <v>2.6</v>
      </c>
      <c r="E459" s="176">
        <v>4.2</v>
      </c>
      <c r="F459" s="176">
        <v>3.7</v>
      </c>
      <c r="G459" s="176">
        <v>4.3</v>
      </c>
      <c r="H459" s="176">
        <v>4.4000000000000004</v>
      </c>
      <c r="I459" s="176">
        <v>1.9</v>
      </c>
      <c r="J459" s="176">
        <v>2.2999999999999998</v>
      </c>
      <c r="K459" s="176">
        <v>5.6</v>
      </c>
      <c r="L459" s="176">
        <v>2.6</v>
      </c>
      <c r="M459" s="177">
        <v>3.7</v>
      </c>
    </row>
    <row r="460" spans="1:13" ht="14.25">
      <c r="A460" s="470">
        <v>16</v>
      </c>
      <c r="B460" s="176">
        <v>1.9</v>
      </c>
      <c r="C460" s="176">
        <v>2.1</v>
      </c>
      <c r="D460" s="176">
        <v>2.6</v>
      </c>
      <c r="E460" s="176">
        <v>2.6</v>
      </c>
      <c r="F460" s="176">
        <v>4.2</v>
      </c>
      <c r="G460" s="176">
        <v>4.5</v>
      </c>
      <c r="H460" s="176">
        <v>4.3</v>
      </c>
      <c r="I460" s="176">
        <v>1.9</v>
      </c>
      <c r="J460" s="176">
        <v>2.8</v>
      </c>
      <c r="K460" s="176">
        <v>5</v>
      </c>
      <c r="L460" s="176">
        <v>1.9</v>
      </c>
      <c r="M460" s="177">
        <v>3.9</v>
      </c>
    </row>
    <row r="461" spans="1:13" ht="14.25">
      <c r="A461" s="470">
        <v>17</v>
      </c>
      <c r="B461" s="176">
        <v>1.8</v>
      </c>
      <c r="C461" s="176">
        <v>2</v>
      </c>
      <c r="D461" s="176">
        <v>2.5</v>
      </c>
      <c r="E461" s="176">
        <v>3.1</v>
      </c>
      <c r="F461" s="176">
        <v>4.4000000000000004</v>
      </c>
      <c r="G461" s="176">
        <v>5.4</v>
      </c>
      <c r="H461" s="176">
        <v>3.6</v>
      </c>
      <c r="I461" s="176">
        <v>1.7</v>
      </c>
      <c r="J461" s="176">
        <v>2.9</v>
      </c>
      <c r="K461" s="176">
        <v>5.2</v>
      </c>
      <c r="L461" s="176">
        <v>3.2</v>
      </c>
      <c r="M461" s="177">
        <v>2.8</v>
      </c>
    </row>
    <row r="462" spans="1:13" ht="14.25">
      <c r="A462" s="470">
        <v>18</v>
      </c>
      <c r="B462" s="176">
        <v>1.2</v>
      </c>
      <c r="C462" s="176">
        <v>1.5</v>
      </c>
      <c r="D462" s="176">
        <v>2.2000000000000002</v>
      </c>
      <c r="E462" s="176">
        <v>3.2</v>
      </c>
      <c r="F462" s="176">
        <v>4</v>
      </c>
      <c r="G462" s="176">
        <v>5.4</v>
      </c>
      <c r="H462" s="176">
        <v>3.9</v>
      </c>
      <c r="I462" s="176">
        <v>2.5</v>
      </c>
      <c r="J462" s="176">
        <v>3.6</v>
      </c>
      <c r="K462" s="176">
        <v>4.9000000000000004</v>
      </c>
      <c r="L462" s="176">
        <v>1.9</v>
      </c>
      <c r="M462" s="177">
        <v>2.7</v>
      </c>
    </row>
    <row r="463" spans="1:13" ht="14.25">
      <c r="A463" s="470">
        <v>19</v>
      </c>
      <c r="B463" s="176">
        <v>1.6</v>
      </c>
      <c r="C463" s="176">
        <v>2.1</v>
      </c>
      <c r="D463" s="176">
        <v>1.1000000000000001</v>
      </c>
      <c r="E463" s="176">
        <v>3.1</v>
      </c>
      <c r="F463" s="176">
        <v>3.2</v>
      </c>
      <c r="G463" s="176">
        <v>4</v>
      </c>
      <c r="H463" s="176">
        <v>3.4</v>
      </c>
      <c r="I463" s="176">
        <v>3.1</v>
      </c>
      <c r="J463" s="176">
        <v>4.0999999999999996</v>
      </c>
      <c r="K463" s="176">
        <v>4.5</v>
      </c>
      <c r="L463" s="176">
        <v>2.1</v>
      </c>
      <c r="M463" s="177">
        <v>6.6</v>
      </c>
    </row>
    <row r="464" spans="1:13" ht="14.25">
      <c r="A464" s="470">
        <v>20</v>
      </c>
      <c r="B464" s="176">
        <v>2.4</v>
      </c>
      <c r="C464" s="176">
        <v>2</v>
      </c>
      <c r="D464" s="176">
        <v>1.6</v>
      </c>
      <c r="E464" s="176">
        <v>2.4</v>
      </c>
      <c r="F464" s="176">
        <v>3.8</v>
      </c>
      <c r="G464" s="176">
        <v>3.9</v>
      </c>
      <c r="H464" s="176">
        <v>2.9</v>
      </c>
      <c r="I464" s="176">
        <v>2.1</v>
      </c>
      <c r="J464" s="176">
        <v>4</v>
      </c>
      <c r="K464" s="176">
        <v>4.7</v>
      </c>
      <c r="L464" s="176">
        <v>2.4</v>
      </c>
      <c r="M464" s="177">
        <v>5.5</v>
      </c>
    </row>
    <row r="465" spans="1:13" ht="14.25">
      <c r="A465" s="470">
        <v>21</v>
      </c>
      <c r="B465" s="176">
        <v>1.9</v>
      </c>
      <c r="C465" s="176">
        <v>2.7</v>
      </c>
      <c r="D465" s="176">
        <v>2.8</v>
      </c>
      <c r="E465" s="176">
        <v>2.7</v>
      </c>
      <c r="F465" s="176">
        <v>3.4</v>
      </c>
      <c r="G465" s="176">
        <v>4.2</v>
      </c>
      <c r="H465" s="176">
        <v>4</v>
      </c>
      <c r="I465" s="176">
        <v>2.6</v>
      </c>
      <c r="J465" s="176">
        <v>3.7</v>
      </c>
      <c r="K465" s="176">
        <v>4.5999999999999996</v>
      </c>
      <c r="L465" s="176">
        <v>2.2000000000000002</v>
      </c>
      <c r="M465" s="177">
        <v>3.1</v>
      </c>
    </row>
    <row r="466" spans="1:13" ht="14.25">
      <c r="A466" s="470">
        <v>22</v>
      </c>
      <c r="B466" s="176">
        <v>1.4</v>
      </c>
      <c r="C466" s="176">
        <v>2.2000000000000002</v>
      </c>
      <c r="D466" s="176">
        <v>2.4</v>
      </c>
      <c r="E466" s="176">
        <v>3</v>
      </c>
      <c r="F466" s="176">
        <v>2</v>
      </c>
      <c r="G466" s="176">
        <v>2.1</v>
      </c>
      <c r="H466" s="176">
        <v>2.5</v>
      </c>
      <c r="I466" s="176">
        <v>2.2999999999999998</v>
      </c>
      <c r="J466" s="176">
        <v>4.7</v>
      </c>
      <c r="K466" s="176">
        <v>3.9</v>
      </c>
      <c r="L466" s="176">
        <v>3.9</v>
      </c>
      <c r="M466" s="177">
        <v>3.2</v>
      </c>
    </row>
    <row r="467" spans="1:13" ht="14.25">
      <c r="A467" s="470">
        <v>23</v>
      </c>
      <c r="B467" s="176">
        <v>1.2</v>
      </c>
      <c r="C467" s="176">
        <v>2.6</v>
      </c>
      <c r="D467" s="176">
        <v>1.1000000000000001</v>
      </c>
      <c r="E467" s="176">
        <v>2.8</v>
      </c>
      <c r="F467" s="176">
        <v>2.5</v>
      </c>
      <c r="G467" s="176">
        <v>2.2000000000000002</v>
      </c>
      <c r="H467" s="176">
        <v>1.1000000000000001</v>
      </c>
      <c r="I467" s="176">
        <v>1.2</v>
      </c>
      <c r="J467" s="176">
        <v>3.9</v>
      </c>
      <c r="K467" s="176">
        <v>5.0999999999999996</v>
      </c>
      <c r="L467" s="176">
        <v>2.1</v>
      </c>
      <c r="M467" s="177">
        <v>2.9</v>
      </c>
    </row>
    <row r="468" spans="1:13" ht="14.25">
      <c r="A468" s="470">
        <v>24</v>
      </c>
      <c r="B468" s="176">
        <v>2.4</v>
      </c>
      <c r="C468" s="176">
        <v>3.3</v>
      </c>
      <c r="D468" s="176">
        <v>1.7</v>
      </c>
      <c r="E468" s="176">
        <v>4.0999999999999996</v>
      </c>
      <c r="F468" s="176">
        <v>3.7</v>
      </c>
      <c r="G468" s="176">
        <v>4.2</v>
      </c>
      <c r="H468" s="176">
        <v>2.2999999999999998</v>
      </c>
      <c r="I468" s="176">
        <v>2.5</v>
      </c>
      <c r="J468" s="176">
        <v>4.8</v>
      </c>
      <c r="K468" s="176">
        <v>3.7</v>
      </c>
      <c r="L468" s="176">
        <v>3</v>
      </c>
      <c r="M468" s="177">
        <v>1.2</v>
      </c>
    </row>
    <row r="469" spans="1:13" ht="14.25">
      <c r="A469" s="470">
        <v>25</v>
      </c>
      <c r="B469" s="176">
        <v>2.1</v>
      </c>
      <c r="C469" s="176">
        <v>2.6</v>
      </c>
      <c r="D469" s="176">
        <v>1.8</v>
      </c>
      <c r="E469" s="176">
        <v>3.1</v>
      </c>
      <c r="F469" s="176">
        <v>2</v>
      </c>
      <c r="G469" s="176">
        <v>6.9</v>
      </c>
      <c r="H469" s="176">
        <v>1.2</v>
      </c>
      <c r="I469" s="176">
        <v>2.8</v>
      </c>
      <c r="J469" s="176">
        <v>5</v>
      </c>
      <c r="K469" s="176">
        <v>3.8</v>
      </c>
      <c r="L469" s="176">
        <v>2.6</v>
      </c>
      <c r="M469" s="177">
        <v>1.7</v>
      </c>
    </row>
    <row r="470" spans="1:13" ht="14.25">
      <c r="A470" s="470">
        <v>26</v>
      </c>
      <c r="B470" s="176">
        <v>1.9</v>
      </c>
      <c r="C470" s="176">
        <v>2.1</v>
      </c>
      <c r="D470" s="176">
        <v>2.7</v>
      </c>
      <c r="E470" s="176">
        <v>2.5</v>
      </c>
      <c r="F470" s="176">
        <v>3</v>
      </c>
      <c r="G470" s="176">
        <v>7.8</v>
      </c>
      <c r="H470" s="176">
        <v>2.6</v>
      </c>
      <c r="I470" s="176">
        <v>1.5</v>
      </c>
      <c r="J470" s="176">
        <v>3.8</v>
      </c>
      <c r="K470" s="176">
        <v>3.6</v>
      </c>
      <c r="L470" s="176">
        <v>2.4</v>
      </c>
      <c r="M470" s="177">
        <v>1.7</v>
      </c>
    </row>
    <row r="471" spans="1:13" ht="14.25">
      <c r="A471" s="470">
        <v>27</v>
      </c>
      <c r="B471" s="176">
        <v>4.4000000000000004</v>
      </c>
      <c r="C471" s="176">
        <v>2.1</v>
      </c>
      <c r="D471" s="176">
        <v>1.5</v>
      </c>
      <c r="E471" s="176">
        <v>2.5</v>
      </c>
      <c r="F471" s="176">
        <v>3.1</v>
      </c>
      <c r="G471" s="176">
        <v>4.5</v>
      </c>
      <c r="H471" s="176">
        <v>2.5</v>
      </c>
      <c r="I471" s="176">
        <v>4.0999999999999996</v>
      </c>
      <c r="J471" s="176">
        <v>4.0999999999999996</v>
      </c>
      <c r="K471" s="176">
        <v>4.2</v>
      </c>
      <c r="L471" s="176">
        <v>4.4000000000000004</v>
      </c>
      <c r="M471" s="177">
        <v>3.5</v>
      </c>
    </row>
    <row r="472" spans="1:13" ht="14.25">
      <c r="A472" s="470">
        <v>28</v>
      </c>
      <c r="B472" s="176">
        <v>4.9000000000000004</v>
      </c>
      <c r="C472" s="176">
        <v>2.9</v>
      </c>
      <c r="D472" s="176">
        <v>1.7</v>
      </c>
      <c r="E472" s="176">
        <v>3.5</v>
      </c>
      <c r="F472" s="176">
        <v>2.7</v>
      </c>
      <c r="G472" s="176">
        <v>1.6</v>
      </c>
      <c r="H472" s="176">
        <v>4.0999999999999996</v>
      </c>
      <c r="I472" s="176">
        <v>1.8</v>
      </c>
      <c r="J472" s="176">
        <v>3.7</v>
      </c>
      <c r="K472" s="176">
        <v>3.6</v>
      </c>
      <c r="L472" s="176">
        <v>3.9</v>
      </c>
      <c r="M472" s="177">
        <v>3</v>
      </c>
    </row>
    <row r="473" spans="1:13" ht="14.25">
      <c r="A473" s="470">
        <v>29</v>
      </c>
      <c r="B473" s="176">
        <v>2.6</v>
      </c>
      <c r="C473" s="176"/>
      <c r="D473" s="176">
        <v>1.9</v>
      </c>
      <c r="E473" s="176">
        <v>3.4</v>
      </c>
      <c r="F473" s="176">
        <v>1.8</v>
      </c>
      <c r="G473" s="176">
        <v>2.2000000000000002</v>
      </c>
      <c r="H473" s="176">
        <v>3.5</v>
      </c>
      <c r="I473" s="176">
        <v>2.2000000000000002</v>
      </c>
      <c r="J473" s="176">
        <v>3.5</v>
      </c>
      <c r="K473" s="176">
        <v>3</v>
      </c>
      <c r="L473" s="176">
        <v>5.2</v>
      </c>
      <c r="M473" s="177">
        <v>1</v>
      </c>
    </row>
    <row r="474" spans="1:13" ht="14.25">
      <c r="A474" s="470">
        <v>30</v>
      </c>
      <c r="B474" s="176">
        <v>2</v>
      </c>
      <c r="C474" s="176"/>
      <c r="D474" s="176">
        <v>1.2</v>
      </c>
      <c r="E474" s="176">
        <v>4.5</v>
      </c>
      <c r="F474" s="176">
        <v>3.6</v>
      </c>
      <c r="G474" s="176">
        <v>2.2999999999999998</v>
      </c>
      <c r="H474" s="176">
        <v>4.3</v>
      </c>
      <c r="I474" s="176">
        <v>2</v>
      </c>
      <c r="J474" s="176">
        <v>2.8</v>
      </c>
      <c r="K474" s="176">
        <v>2.5</v>
      </c>
      <c r="L474" s="176">
        <v>2.8</v>
      </c>
      <c r="M474" s="177">
        <v>1.6</v>
      </c>
    </row>
    <row r="475" spans="1:13" ht="14.25">
      <c r="A475" s="474">
        <v>31</v>
      </c>
      <c r="B475" s="633">
        <v>2.2000000000000002</v>
      </c>
      <c r="C475" s="633"/>
      <c r="D475" s="633">
        <v>3.2</v>
      </c>
      <c r="E475" s="633"/>
      <c r="F475" s="633">
        <v>3.1</v>
      </c>
      <c r="G475" s="633"/>
      <c r="H475" s="633">
        <v>4</v>
      </c>
      <c r="I475" s="633">
        <v>2.9</v>
      </c>
      <c r="J475" s="633"/>
      <c r="K475" s="633">
        <v>3.9</v>
      </c>
      <c r="L475" s="633"/>
      <c r="M475" s="634">
        <v>2</v>
      </c>
    </row>
    <row r="476" spans="1:13" ht="14.25">
      <c r="A476" s="478" t="s">
        <v>22</v>
      </c>
      <c r="B476" s="169">
        <f t="shared" ref="B476:M476" si="60">SUM(B445:B475)</f>
        <v>59.199999999999996</v>
      </c>
      <c r="C476" s="170">
        <f t="shared" si="60"/>
        <v>60.400000000000006</v>
      </c>
      <c r="D476" s="170">
        <f t="shared" si="60"/>
        <v>87.90000000000002</v>
      </c>
      <c r="E476" s="170">
        <f t="shared" si="60"/>
        <v>89.4</v>
      </c>
      <c r="F476" s="170">
        <f t="shared" si="60"/>
        <v>113</v>
      </c>
      <c r="G476" s="170">
        <f t="shared" si="60"/>
        <v>127.4</v>
      </c>
      <c r="H476" s="170">
        <f t="shared" si="60"/>
        <v>106.8</v>
      </c>
      <c r="I476" s="170">
        <f t="shared" si="60"/>
        <v>81.399999999999991</v>
      </c>
      <c r="J476" s="170">
        <f t="shared" si="60"/>
        <v>87.2</v>
      </c>
      <c r="K476" s="170">
        <f t="shared" si="60"/>
        <v>121.50000000000001</v>
      </c>
      <c r="L476" s="170">
        <f t="shared" si="60"/>
        <v>99.40000000000002</v>
      </c>
      <c r="M476" s="171">
        <f t="shared" si="60"/>
        <v>88.600000000000009</v>
      </c>
    </row>
    <row r="477" spans="1:13" ht="14.25">
      <c r="A477" s="636" t="s">
        <v>23</v>
      </c>
      <c r="B477" s="735">
        <f t="shared" ref="B477:M477" si="61">AVERAGE(B445:B475)</f>
        <v>1.9096774193548385</v>
      </c>
      <c r="C477" s="736">
        <f t="shared" si="61"/>
        <v>2.1571428571428575</v>
      </c>
      <c r="D477" s="736">
        <f t="shared" si="61"/>
        <v>2.8354838709677428</v>
      </c>
      <c r="E477" s="736">
        <f t="shared" si="61"/>
        <v>2.98</v>
      </c>
      <c r="F477" s="736">
        <f t="shared" si="61"/>
        <v>3.6451612903225805</v>
      </c>
      <c r="G477" s="736">
        <f t="shared" si="61"/>
        <v>4.246666666666667</v>
      </c>
      <c r="H477" s="736">
        <f t="shared" si="61"/>
        <v>3.4451612903225803</v>
      </c>
      <c r="I477" s="736">
        <f t="shared" si="61"/>
        <v>2.6258064516129029</v>
      </c>
      <c r="J477" s="736">
        <f t="shared" si="61"/>
        <v>2.9066666666666667</v>
      </c>
      <c r="K477" s="736">
        <f t="shared" si="61"/>
        <v>3.9193548387096779</v>
      </c>
      <c r="L477" s="736">
        <f t="shared" si="61"/>
        <v>3.3133333333333339</v>
      </c>
      <c r="M477" s="737">
        <f t="shared" si="61"/>
        <v>2.8580645161290326</v>
      </c>
    </row>
    <row r="478" spans="1:13" ht="14.25">
      <c r="A478" s="478" t="s">
        <v>24</v>
      </c>
      <c r="B478" s="172">
        <f t="shared" ref="B478:M478" si="62">MAX(B445:B475)</f>
        <v>4.9000000000000004</v>
      </c>
      <c r="C478" s="173">
        <f t="shared" si="62"/>
        <v>3.6</v>
      </c>
      <c r="D478" s="173">
        <f t="shared" si="62"/>
        <v>7.4</v>
      </c>
      <c r="E478" s="173">
        <f t="shared" si="62"/>
        <v>7.2</v>
      </c>
      <c r="F478" s="173">
        <f t="shared" si="62"/>
        <v>7</v>
      </c>
      <c r="G478" s="173">
        <f t="shared" si="62"/>
        <v>7.8</v>
      </c>
      <c r="H478" s="173">
        <f t="shared" si="62"/>
        <v>4.7</v>
      </c>
      <c r="I478" s="173">
        <f t="shared" si="62"/>
        <v>5.4</v>
      </c>
      <c r="J478" s="173">
        <f t="shared" si="62"/>
        <v>5</v>
      </c>
      <c r="K478" s="173">
        <f t="shared" si="62"/>
        <v>5.6</v>
      </c>
      <c r="L478" s="173">
        <f t="shared" si="62"/>
        <v>6.2</v>
      </c>
      <c r="M478" s="174">
        <f t="shared" si="62"/>
        <v>6.6</v>
      </c>
    </row>
    <row r="479" spans="1:13" ht="14.25">
      <c r="A479" s="482" t="s">
        <v>16</v>
      </c>
      <c r="B479" s="738">
        <f t="shared" ref="B479:M479" si="63">MATCH(B478,(B445:B475),0)</f>
        <v>28</v>
      </c>
      <c r="C479" s="739">
        <f t="shared" si="63"/>
        <v>7</v>
      </c>
      <c r="D479" s="739">
        <f t="shared" si="63"/>
        <v>5</v>
      </c>
      <c r="E479" s="739">
        <f t="shared" si="63"/>
        <v>14</v>
      </c>
      <c r="F479" s="739">
        <f t="shared" si="63"/>
        <v>6</v>
      </c>
      <c r="G479" s="739">
        <f t="shared" si="63"/>
        <v>26</v>
      </c>
      <c r="H479" s="739">
        <f t="shared" si="63"/>
        <v>2</v>
      </c>
      <c r="I479" s="739">
        <f t="shared" si="63"/>
        <v>5</v>
      </c>
      <c r="J479" s="739">
        <f t="shared" si="63"/>
        <v>25</v>
      </c>
      <c r="K479" s="739">
        <f t="shared" si="63"/>
        <v>15</v>
      </c>
      <c r="L479" s="739">
        <f t="shared" si="63"/>
        <v>12</v>
      </c>
      <c r="M479" s="740">
        <f t="shared" si="63"/>
        <v>19</v>
      </c>
    </row>
    <row r="480" spans="1:13" ht="14.25">
      <c r="A480" s="741" t="s">
        <v>36</v>
      </c>
      <c r="B480" s="175">
        <f t="shared" ref="B480:M480" si="64">MIN(B445:B475)</f>
        <v>0.5</v>
      </c>
      <c r="C480" s="176">
        <f t="shared" si="64"/>
        <v>0.4</v>
      </c>
      <c r="D480" s="176">
        <f t="shared" si="64"/>
        <v>0.7</v>
      </c>
      <c r="E480" s="176">
        <f t="shared" si="64"/>
        <v>0.1</v>
      </c>
      <c r="F480" s="176">
        <f t="shared" si="64"/>
        <v>1.8</v>
      </c>
      <c r="G480" s="176">
        <f t="shared" si="64"/>
        <v>1.6</v>
      </c>
      <c r="H480" s="176">
        <f t="shared" si="64"/>
        <v>1.1000000000000001</v>
      </c>
      <c r="I480" s="176">
        <f t="shared" si="64"/>
        <v>1.1000000000000001</v>
      </c>
      <c r="J480" s="176">
        <f t="shared" si="64"/>
        <v>0.3</v>
      </c>
      <c r="K480" s="176">
        <f t="shared" si="64"/>
        <v>2.5</v>
      </c>
      <c r="L480" s="176">
        <f t="shared" si="64"/>
        <v>1.9</v>
      </c>
      <c r="M480" s="177">
        <f t="shared" si="64"/>
        <v>0.8</v>
      </c>
    </row>
    <row r="481" spans="1:13" ht="14.25">
      <c r="A481" s="487" t="s">
        <v>16</v>
      </c>
      <c r="B481" s="178">
        <f t="shared" ref="B481:M481" si="65">MATCH(B480,(B445:B475),0)</f>
        <v>2</v>
      </c>
      <c r="C481" s="179">
        <f t="shared" si="65"/>
        <v>14</v>
      </c>
      <c r="D481" s="179">
        <f t="shared" si="65"/>
        <v>12</v>
      </c>
      <c r="E481" s="179">
        <f t="shared" si="65"/>
        <v>9</v>
      </c>
      <c r="F481" s="179">
        <f t="shared" si="65"/>
        <v>29</v>
      </c>
      <c r="G481" s="179">
        <f t="shared" si="65"/>
        <v>28</v>
      </c>
      <c r="H481" s="179">
        <f t="shared" si="65"/>
        <v>23</v>
      </c>
      <c r="I481" s="179">
        <f t="shared" si="65"/>
        <v>13</v>
      </c>
      <c r="J481" s="179">
        <f t="shared" si="65"/>
        <v>10</v>
      </c>
      <c r="K481" s="179">
        <f t="shared" si="65"/>
        <v>30</v>
      </c>
      <c r="L481" s="179">
        <f t="shared" si="65"/>
        <v>16</v>
      </c>
      <c r="M481" s="180">
        <f t="shared" si="65"/>
        <v>10</v>
      </c>
    </row>
    <row r="482" spans="1:13" ht="14.25">
      <c r="A482" s="488" t="s">
        <v>43</v>
      </c>
      <c r="B482" s="742"/>
      <c r="C482" s="743" t="s">
        <v>113</v>
      </c>
      <c r="D482" s="744"/>
      <c r="E482" s="744"/>
      <c r="F482" s="744"/>
      <c r="G482" s="745">
        <f>MAX(B445:M475)</f>
        <v>7.8</v>
      </c>
      <c r="H482" s="746" t="s">
        <v>85</v>
      </c>
      <c r="I482" s="744"/>
      <c r="J482" s="747" t="s">
        <v>16</v>
      </c>
      <c r="K482" s="748">
        <f>HLOOKUP(G482,B478:M479,2,FALSE)</f>
        <v>26</v>
      </c>
      <c r="L482" s="749" t="s">
        <v>15</v>
      </c>
      <c r="M482" s="750" t="str">
        <f>MID("I   II  III IV  V   VI  VII VIII IX  X   XI  XII ",(MATCH(G482,B478:M478,0)-1)*4+1,4)</f>
        <v xml:space="preserve">VI  </v>
      </c>
    </row>
    <row r="483" spans="1:13" ht="14.25">
      <c r="A483" s="751" t="s">
        <v>46</v>
      </c>
      <c r="B483" s="752"/>
      <c r="C483" s="753" t="s">
        <v>114</v>
      </c>
      <c r="D483" s="754"/>
      <c r="E483" s="754"/>
      <c r="F483" s="754"/>
      <c r="G483" s="755">
        <f>MIN(B445:M475)</f>
        <v>0.1</v>
      </c>
      <c r="H483" s="756" t="s">
        <v>85</v>
      </c>
      <c r="I483" s="754"/>
      <c r="J483" s="757" t="s">
        <v>16</v>
      </c>
      <c r="K483" s="758">
        <f>HLOOKUP(G483,B480:M481,2,FALSE)</f>
        <v>9</v>
      </c>
      <c r="L483" s="759" t="s">
        <v>15</v>
      </c>
      <c r="M483" s="760" t="str">
        <f>MID("I   II  III IV  V   VI  VII VIII IX  X   XI  XII ",(MATCH(G483,B480:M480,0)-1)*4+1,4)</f>
        <v xml:space="preserve">IV  </v>
      </c>
    </row>
    <row r="484" spans="1:13" ht="14.25">
      <c r="A484" s="508" t="s">
        <v>48</v>
      </c>
      <c r="B484" s="761"/>
      <c r="C484" s="762" t="s">
        <v>115</v>
      </c>
      <c r="D484" s="763"/>
      <c r="E484" s="763"/>
      <c r="F484" s="764"/>
      <c r="G484" s="765">
        <f>SUM(B445:M475)</f>
        <v>1122.2000000000007</v>
      </c>
      <c r="H484" s="766" t="s">
        <v>85</v>
      </c>
      <c r="I484" s="763"/>
      <c r="J484" s="763"/>
      <c r="K484" s="763"/>
      <c r="L484" s="763"/>
      <c r="M484" s="767"/>
    </row>
    <row r="485" spans="1:13" ht="16.5">
      <c r="A485" s="768" t="s">
        <v>17</v>
      </c>
      <c r="B485" s="769"/>
      <c r="C485" s="681"/>
      <c r="D485" s="681"/>
      <c r="E485" s="681"/>
      <c r="F485" s="681"/>
      <c r="G485" s="681"/>
      <c r="H485" s="681"/>
      <c r="I485" s="681"/>
      <c r="J485" s="681"/>
      <c r="K485" s="519" t="s">
        <v>80</v>
      </c>
      <c r="L485" s="770"/>
      <c r="M485" s="770"/>
    </row>
    <row r="486" spans="1:13" ht="16.5">
      <c r="A486" s="771" t="s">
        <v>121</v>
      </c>
      <c r="B486" s="769"/>
      <c r="C486" s="682"/>
      <c r="D486" s="684"/>
      <c r="E486" s="684" t="s">
        <v>110</v>
      </c>
      <c r="F486" s="684"/>
      <c r="G486" s="684"/>
      <c r="H486" s="684"/>
      <c r="I486" s="684"/>
      <c r="J486" s="684"/>
      <c r="K486" s="519" t="s">
        <v>82</v>
      </c>
      <c r="L486" s="770"/>
      <c r="M486" s="770"/>
    </row>
    <row r="487" spans="1:13" ht="15.75">
      <c r="A487" s="622"/>
      <c r="B487" s="623"/>
      <c r="C487" s="624"/>
      <c r="D487" s="625"/>
      <c r="E487" s="692"/>
      <c r="F487" s="693" t="s">
        <v>20</v>
      </c>
      <c r="G487" s="694">
        <v>2004</v>
      </c>
      <c r="H487" s="692"/>
      <c r="I487" s="625"/>
      <c r="J487" s="625"/>
      <c r="K487" s="626" t="s">
        <v>112</v>
      </c>
      <c r="L487" s="455"/>
      <c r="M487" s="456"/>
    </row>
    <row r="488" spans="1:13" ht="14.25">
      <c r="A488" s="627" t="s">
        <v>16</v>
      </c>
      <c r="B488" s="464" t="s">
        <v>2</v>
      </c>
      <c r="C488" s="464" t="s">
        <v>3</v>
      </c>
      <c r="D488" s="464" t="s">
        <v>4</v>
      </c>
      <c r="E488" s="464" t="s">
        <v>5</v>
      </c>
      <c r="F488" s="464" t="s">
        <v>6</v>
      </c>
      <c r="G488" s="464" t="s">
        <v>7</v>
      </c>
      <c r="H488" s="464" t="s">
        <v>8</v>
      </c>
      <c r="I488" s="464" t="s">
        <v>9</v>
      </c>
      <c r="J488" s="464" t="s">
        <v>10</v>
      </c>
      <c r="K488" s="464" t="s">
        <v>11</v>
      </c>
      <c r="L488" s="464" t="s">
        <v>12</v>
      </c>
      <c r="M488" s="465" t="s">
        <v>13</v>
      </c>
    </row>
    <row r="489" spans="1:13" ht="14.25">
      <c r="A489" s="466">
        <v>1</v>
      </c>
      <c r="B489" s="467">
        <v>1.4</v>
      </c>
      <c r="C489" s="468">
        <v>0.6</v>
      </c>
      <c r="D489" s="468">
        <v>1.9</v>
      </c>
      <c r="E489" s="468">
        <v>1.3</v>
      </c>
      <c r="F489" s="468">
        <v>2</v>
      </c>
      <c r="G489" s="468">
        <v>1.9</v>
      </c>
      <c r="H489" s="468">
        <v>4.7</v>
      </c>
      <c r="I489" s="468">
        <v>3.4</v>
      </c>
      <c r="J489" s="468">
        <v>1.4</v>
      </c>
      <c r="K489" s="468">
        <v>4.0999999999999996</v>
      </c>
      <c r="L489" s="468">
        <v>3</v>
      </c>
      <c r="M489" s="469">
        <v>2.2999999999999998</v>
      </c>
    </row>
    <row r="490" spans="1:13" ht="14.25">
      <c r="A490" s="470">
        <v>2</v>
      </c>
      <c r="B490" s="471">
        <v>1.1000000000000001</v>
      </c>
      <c r="C490" s="472">
        <v>0.9</v>
      </c>
      <c r="D490" s="472">
        <v>2.5</v>
      </c>
      <c r="E490" s="472">
        <v>1.1000000000000001</v>
      </c>
      <c r="F490" s="472">
        <v>2.2999999999999998</v>
      </c>
      <c r="G490" s="472">
        <v>2.8</v>
      </c>
      <c r="H490" s="472">
        <v>4.5999999999999996</v>
      </c>
      <c r="I490" s="472">
        <v>2</v>
      </c>
      <c r="J490" s="472">
        <v>1.8</v>
      </c>
      <c r="K490" s="472">
        <v>7.9</v>
      </c>
      <c r="L490" s="472">
        <v>3.6</v>
      </c>
      <c r="M490" s="473">
        <v>2.2000000000000002</v>
      </c>
    </row>
    <row r="491" spans="1:13" ht="14.25">
      <c r="A491" s="470">
        <v>3</v>
      </c>
      <c r="B491" s="471">
        <v>1.8</v>
      </c>
      <c r="C491" s="472">
        <v>1.1000000000000001</v>
      </c>
      <c r="D491" s="472">
        <v>3.8</v>
      </c>
      <c r="E491" s="472">
        <v>1.7</v>
      </c>
      <c r="F491" s="472">
        <v>2.5</v>
      </c>
      <c r="G491" s="472">
        <v>3.4</v>
      </c>
      <c r="H491" s="472">
        <v>6</v>
      </c>
      <c r="I491" s="472">
        <v>4.0999999999999996</v>
      </c>
      <c r="J491" s="472">
        <v>1.9</v>
      </c>
      <c r="K491" s="472">
        <v>7.5</v>
      </c>
      <c r="L491" s="472">
        <v>2.1</v>
      </c>
      <c r="M491" s="473">
        <v>2.5</v>
      </c>
    </row>
    <row r="492" spans="1:13" ht="14.25">
      <c r="A492" s="470">
        <v>4</v>
      </c>
      <c r="B492" s="471">
        <v>1.7</v>
      </c>
      <c r="C492" s="472">
        <v>1.8</v>
      </c>
      <c r="D492" s="472">
        <v>2.8</v>
      </c>
      <c r="E492" s="472">
        <v>1.9</v>
      </c>
      <c r="F492" s="472">
        <v>2</v>
      </c>
      <c r="G492" s="472">
        <v>3.8</v>
      </c>
      <c r="H492" s="472">
        <v>6.1</v>
      </c>
      <c r="I492" s="472">
        <v>4.3</v>
      </c>
      <c r="J492" s="472">
        <v>2.2000000000000002</v>
      </c>
      <c r="K492" s="472">
        <v>6.1</v>
      </c>
      <c r="L492" s="472">
        <v>3.2</v>
      </c>
      <c r="M492" s="473">
        <v>3.4</v>
      </c>
    </row>
    <row r="493" spans="1:13" ht="14.25">
      <c r="A493" s="470">
        <v>5</v>
      </c>
      <c r="B493" s="471">
        <v>2.1</v>
      </c>
      <c r="C493" s="472">
        <v>1.9</v>
      </c>
      <c r="D493" s="472">
        <v>2.2999999999999998</v>
      </c>
      <c r="E493" s="472">
        <v>2</v>
      </c>
      <c r="F493" s="472">
        <v>3.7</v>
      </c>
      <c r="G493" s="472">
        <v>3.6</v>
      </c>
      <c r="H493" s="472">
        <v>5.5</v>
      </c>
      <c r="I493" s="472">
        <v>3.2</v>
      </c>
      <c r="J493" s="472">
        <v>3.1</v>
      </c>
      <c r="K493" s="472">
        <v>5.6</v>
      </c>
      <c r="L493" s="472">
        <v>2.4</v>
      </c>
      <c r="M493" s="473">
        <v>4.5999999999999996</v>
      </c>
    </row>
    <row r="494" spans="1:13" ht="14.25">
      <c r="A494" s="470">
        <v>6</v>
      </c>
      <c r="B494" s="471">
        <v>1.7</v>
      </c>
      <c r="C494" s="472">
        <v>0.9</v>
      </c>
      <c r="D494" s="472">
        <v>2.9</v>
      </c>
      <c r="E494" s="472">
        <v>1.6</v>
      </c>
      <c r="F494" s="472">
        <v>2.7</v>
      </c>
      <c r="G494" s="472">
        <v>3.3</v>
      </c>
      <c r="H494" s="472">
        <v>2.9</v>
      </c>
      <c r="I494" s="472">
        <v>2.9</v>
      </c>
      <c r="J494" s="472">
        <v>2.5</v>
      </c>
      <c r="K494" s="472">
        <v>6.4</v>
      </c>
      <c r="L494" s="472">
        <v>3.9</v>
      </c>
      <c r="M494" s="473">
        <v>3.6</v>
      </c>
    </row>
    <row r="495" spans="1:13" ht="14.25">
      <c r="A495" s="470">
        <v>7</v>
      </c>
      <c r="B495" s="471">
        <v>2.1</v>
      </c>
      <c r="C495" s="472">
        <v>0.4</v>
      </c>
      <c r="D495" s="472">
        <v>3.9</v>
      </c>
      <c r="E495" s="472">
        <v>1.4</v>
      </c>
      <c r="F495" s="472">
        <v>1.1000000000000001</v>
      </c>
      <c r="G495" s="472">
        <v>3.3</v>
      </c>
      <c r="H495" s="472">
        <v>4.2</v>
      </c>
      <c r="I495" s="472">
        <v>1.8</v>
      </c>
      <c r="J495" s="472">
        <v>1.7</v>
      </c>
      <c r="K495" s="472">
        <v>5.4</v>
      </c>
      <c r="L495" s="472">
        <v>3.4</v>
      </c>
      <c r="M495" s="473">
        <v>3.9</v>
      </c>
    </row>
    <row r="496" spans="1:13" ht="14.25">
      <c r="A496" s="470">
        <v>8</v>
      </c>
      <c r="B496" s="471">
        <v>1.8</v>
      </c>
      <c r="C496" s="472">
        <v>1.3</v>
      </c>
      <c r="D496" s="472">
        <v>3.9</v>
      </c>
      <c r="E496" s="472">
        <v>2.5</v>
      </c>
      <c r="F496" s="472">
        <v>2.9</v>
      </c>
      <c r="G496" s="472">
        <v>4.5</v>
      </c>
      <c r="H496" s="472">
        <v>4.3</v>
      </c>
      <c r="I496" s="472">
        <v>3.2</v>
      </c>
      <c r="J496" s="472">
        <v>1.7</v>
      </c>
      <c r="K496" s="472">
        <v>4.7</v>
      </c>
      <c r="L496" s="472">
        <v>3.1</v>
      </c>
      <c r="M496" s="473">
        <v>4.5999999999999996</v>
      </c>
    </row>
    <row r="497" spans="1:13" ht="14.25">
      <c r="A497" s="470">
        <v>9</v>
      </c>
      <c r="B497" s="471">
        <v>0.8</v>
      </c>
      <c r="C497" s="472">
        <v>1.8</v>
      </c>
      <c r="D497" s="472">
        <v>3.8</v>
      </c>
      <c r="E497" s="472">
        <v>2.1</v>
      </c>
      <c r="F497" s="472">
        <v>1.9</v>
      </c>
      <c r="G497" s="472">
        <v>4.0999999999999996</v>
      </c>
      <c r="H497" s="472">
        <v>2.5</v>
      </c>
      <c r="I497" s="472">
        <v>2.7</v>
      </c>
      <c r="J497" s="472">
        <v>2.1</v>
      </c>
      <c r="K497" s="472">
        <v>5.6</v>
      </c>
      <c r="L497" s="472">
        <v>4</v>
      </c>
      <c r="M497" s="473">
        <v>3.3</v>
      </c>
    </row>
    <row r="498" spans="1:13" ht="14.25">
      <c r="A498" s="470">
        <v>10</v>
      </c>
      <c r="B498" s="471">
        <v>1.1000000000000001</v>
      </c>
      <c r="C498" s="472">
        <v>2.1</v>
      </c>
      <c r="D498" s="472">
        <v>3.5</v>
      </c>
      <c r="E498" s="472">
        <v>1.2</v>
      </c>
      <c r="F498" s="472">
        <v>2.2999999999999998</v>
      </c>
      <c r="G498" s="472">
        <v>3.3</v>
      </c>
      <c r="H498" s="472">
        <v>3.9</v>
      </c>
      <c r="I498" s="472">
        <v>3.4</v>
      </c>
      <c r="J498" s="472">
        <v>2.9</v>
      </c>
      <c r="K498" s="472">
        <v>4.7</v>
      </c>
      <c r="L498" s="472">
        <v>3.2</v>
      </c>
      <c r="M498" s="473">
        <v>3.4</v>
      </c>
    </row>
    <row r="499" spans="1:13" ht="14.25">
      <c r="A499" s="470">
        <v>11</v>
      </c>
      <c r="B499" s="471">
        <v>0.9</v>
      </c>
      <c r="C499" s="472">
        <v>1.9</v>
      </c>
      <c r="D499" s="472">
        <v>1.2</v>
      </c>
      <c r="E499" s="472">
        <v>0.9</v>
      </c>
      <c r="F499" s="472">
        <v>2.5</v>
      </c>
      <c r="G499" s="472">
        <v>2.1</v>
      </c>
      <c r="H499" s="472">
        <v>3.6</v>
      </c>
      <c r="I499" s="472">
        <v>4.2</v>
      </c>
      <c r="J499" s="472">
        <v>3.7</v>
      </c>
      <c r="K499" s="472">
        <v>4.7</v>
      </c>
      <c r="L499" s="472">
        <v>2.9</v>
      </c>
      <c r="M499" s="473">
        <v>3.1</v>
      </c>
    </row>
    <row r="500" spans="1:13" ht="14.25">
      <c r="A500" s="470">
        <v>12</v>
      </c>
      <c r="B500" s="471">
        <v>2.2000000000000002</v>
      </c>
      <c r="C500" s="472">
        <v>1</v>
      </c>
      <c r="D500" s="472">
        <v>0.9</v>
      </c>
      <c r="E500" s="472">
        <v>1.2</v>
      </c>
      <c r="F500" s="472">
        <v>2.8</v>
      </c>
      <c r="G500" s="472">
        <v>2.4</v>
      </c>
      <c r="H500" s="472">
        <v>1.2</v>
      </c>
      <c r="I500" s="472">
        <v>3.9</v>
      </c>
      <c r="J500" s="472">
        <v>3.5</v>
      </c>
      <c r="K500" s="472">
        <v>5</v>
      </c>
      <c r="L500" s="472">
        <v>3.7</v>
      </c>
      <c r="M500" s="473">
        <v>3.6</v>
      </c>
    </row>
    <row r="501" spans="1:13" ht="14.25">
      <c r="A501" s="470">
        <v>13</v>
      </c>
      <c r="B501" s="471">
        <v>1.7</v>
      </c>
      <c r="C501" s="472">
        <v>2.8</v>
      </c>
      <c r="D501" s="472">
        <v>1</v>
      </c>
      <c r="E501" s="472">
        <v>1</v>
      </c>
      <c r="F501" s="472">
        <v>2.4</v>
      </c>
      <c r="G501" s="472">
        <v>1.8</v>
      </c>
      <c r="H501" s="472">
        <v>3.3</v>
      </c>
      <c r="I501" s="472">
        <v>2</v>
      </c>
      <c r="J501" s="472">
        <v>3.2</v>
      </c>
      <c r="K501" s="472">
        <v>4.3</v>
      </c>
      <c r="L501" s="472">
        <v>2.9</v>
      </c>
      <c r="M501" s="473">
        <v>3.1</v>
      </c>
    </row>
    <row r="502" spans="1:13" ht="14.25">
      <c r="A502" s="470">
        <v>14</v>
      </c>
      <c r="B502" s="471">
        <v>0.6</v>
      </c>
      <c r="C502" s="472">
        <v>2.6</v>
      </c>
      <c r="D502" s="472">
        <v>0.2</v>
      </c>
      <c r="E502" s="472">
        <v>1.9</v>
      </c>
      <c r="F502" s="472">
        <v>2.4</v>
      </c>
      <c r="G502" s="472">
        <v>1.5</v>
      </c>
      <c r="H502" s="472">
        <v>2.5</v>
      </c>
      <c r="I502" s="472">
        <v>2.1</v>
      </c>
      <c r="J502" s="472">
        <v>3.3</v>
      </c>
      <c r="K502" s="472">
        <v>4.7</v>
      </c>
      <c r="L502" s="472">
        <v>3.5</v>
      </c>
      <c r="M502" s="473">
        <v>3</v>
      </c>
    </row>
    <row r="503" spans="1:13" ht="14.25">
      <c r="A503" s="470">
        <v>15</v>
      </c>
      <c r="B503" s="471">
        <v>1.4</v>
      </c>
      <c r="C503" s="472">
        <v>2.8</v>
      </c>
      <c r="D503" s="472">
        <v>0.3</v>
      </c>
      <c r="E503" s="472">
        <v>1.1000000000000001</v>
      </c>
      <c r="F503" s="472">
        <v>2.6</v>
      </c>
      <c r="G503" s="472">
        <v>1.6</v>
      </c>
      <c r="H503" s="472">
        <v>4.0999999999999996</v>
      </c>
      <c r="I503" s="472">
        <v>3.1</v>
      </c>
      <c r="J503" s="472">
        <v>3.1</v>
      </c>
      <c r="K503" s="472">
        <v>3.9</v>
      </c>
      <c r="L503" s="472">
        <v>3.7</v>
      </c>
      <c r="M503" s="473">
        <v>2.5</v>
      </c>
    </row>
    <row r="504" spans="1:13" ht="14.25">
      <c r="A504" s="470">
        <v>16</v>
      </c>
      <c r="B504" s="471">
        <v>2</v>
      </c>
      <c r="C504" s="472">
        <v>2</v>
      </c>
      <c r="D504" s="472">
        <v>1.4</v>
      </c>
      <c r="E504" s="472">
        <v>0.8</v>
      </c>
      <c r="F504" s="472">
        <v>2.2999999999999998</v>
      </c>
      <c r="G504" s="472">
        <v>3.6</v>
      </c>
      <c r="H504" s="472">
        <v>3.2</v>
      </c>
      <c r="I504" s="472">
        <v>2.5</v>
      </c>
      <c r="J504" s="472">
        <v>3.9</v>
      </c>
      <c r="K504" s="472">
        <v>2.8</v>
      </c>
      <c r="L504" s="472">
        <v>4.5999999999999996</v>
      </c>
      <c r="M504" s="473">
        <v>2.6</v>
      </c>
    </row>
    <row r="505" spans="1:13" ht="14.25">
      <c r="A505" s="470">
        <v>17</v>
      </c>
      <c r="B505" s="471">
        <v>1.6</v>
      </c>
      <c r="C505" s="472">
        <v>1.7</v>
      </c>
      <c r="D505" s="472">
        <v>1.8</v>
      </c>
      <c r="E505" s="472">
        <v>0.8</v>
      </c>
      <c r="F505" s="472">
        <v>1.3</v>
      </c>
      <c r="G505" s="472">
        <v>3.6</v>
      </c>
      <c r="H505" s="472">
        <v>3.1</v>
      </c>
      <c r="I505" s="472">
        <v>1.5</v>
      </c>
      <c r="J505" s="472">
        <v>3.3</v>
      </c>
      <c r="K505" s="472">
        <v>3.5</v>
      </c>
      <c r="L505" s="472">
        <v>3.8</v>
      </c>
      <c r="M505" s="473">
        <v>2</v>
      </c>
    </row>
    <row r="506" spans="1:13" ht="14.25">
      <c r="A506" s="470">
        <v>18</v>
      </c>
      <c r="B506" s="471">
        <v>0.7</v>
      </c>
      <c r="C506" s="472">
        <v>1.5</v>
      </c>
      <c r="D506" s="472">
        <v>0.9</v>
      </c>
      <c r="E506" s="472">
        <v>0.9</v>
      </c>
      <c r="F506" s="472">
        <v>0.9</v>
      </c>
      <c r="G506" s="472">
        <v>4.2</v>
      </c>
      <c r="H506" s="472">
        <v>4.4000000000000004</v>
      </c>
      <c r="I506" s="472">
        <v>2.1</v>
      </c>
      <c r="J506" s="472">
        <v>3.2</v>
      </c>
      <c r="K506" s="472">
        <v>3.9</v>
      </c>
      <c r="L506" s="472">
        <v>3.4</v>
      </c>
      <c r="M506" s="473">
        <v>1.8</v>
      </c>
    </row>
    <row r="507" spans="1:13" ht="14.25">
      <c r="A507" s="470">
        <v>19</v>
      </c>
      <c r="B507" s="471">
        <v>1.6</v>
      </c>
      <c r="C507" s="472">
        <v>1.9</v>
      </c>
      <c r="D507" s="472">
        <v>1.7</v>
      </c>
      <c r="E507" s="472">
        <v>2.2000000000000002</v>
      </c>
      <c r="F507" s="472">
        <v>2.1</v>
      </c>
      <c r="G507" s="472">
        <v>4.7</v>
      </c>
      <c r="H507" s="472">
        <v>2.9</v>
      </c>
      <c r="I507" s="472">
        <v>2.7</v>
      </c>
      <c r="J507" s="472">
        <v>2.6</v>
      </c>
      <c r="K507" s="472">
        <v>4.5999999999999996</v>
      </c>
      <c r="L507" s="472">
        <v>3.4</v>
      </c>
      <c r="M507" s="473">
        <v>2.4</v>
      </c>
    </row>
    <row r="508" spans="1:13" ht="14.25">
      <c r="A508" s="470">
        <v>20</v>
      </c>
      <c r="B508" s="471">
        <v>1.3</v>
      </c>
      <c r="C508" s="472">
        <v>1.2</v>
      </c>
      <c r="D508" s="472">
        <v>1.8</v>
      </c>
      <c r="E508" s="472">
        <v>2</v>
      </c>
      <c r="F508" s="472">
        <v>2.2000000000000002</v>
      </c>
      <c r="G508" s="472">
        <v>5.4</v>
      </c>
      <c r="H508" s="472">
        <v>1.7</v>
      </c>
      <c r="I508" s="472">
        <v>2.6</v>
      </c>
      <c r="J508" s="472">
        <v>1.3</v>
      </c>
      <c r="K508" s="472">
        <v>2.8</v>
      </c>
      <c r="L508" s="472">
        <v>3.3</v>
      </c>
      <c r="M508" s="473">
        <v>2</v>
      </c>
    </row>
    <row r="509" spans="1:13" ht="14.25">
      <c r="A509" s="470">
        <v>21</v>
      </c>
      <c r="B509" s="471">
        <v>3.1</v>
      </c>
      <c r="C509" s="472">
        <v>0.9</v>
      </c>
      <c r="D509" s="472">
        <v>0.9</v>
      </c>
      <c r="E509" s="472">
        <v>1.9</v>
      </c>
      <c r="F509" s="472">
        <v>3.3</v>
      </c>
      <c r="G509" s="472">
        <v>5.9</v>
      </c>
      <c r="H509" s="472">
        <v>0.7</v>
      </c>
      <c r="I509" s="472">
        <v>3.4</v>
      </c>
      <c r="J509" s="472">
        <v>2.5</v>
      </c>
      <c r="K509" s="472">
        <v>3.5</v>
      </c>
      <c r="L509" s="472">
        <v>3.5</v>
      </c>
      <c r="M509" s="473">
        <v>3.6</v>
      </c>
    </row>
    <row r="510" spans="1:13" ht="14.25">
      <c r="A510" s="470">
        <v>22</v>
      </c>
      <c r="B510" s="471">
        <v>3.2</v>
      </c>
      <c r="C510" s="472">
        <v>1.2</v>
      </c>
      <c r="D510" s="472">
        <v>0.5</v>
      </c>
      <c r="E510" s="472">
        <v>1.5</v>
      </c>
      <c r="F510" s="472">
        <v>3.1</v>
      </c>
      <c r="G510" s="472">
        <v>7</v>
      </c>
      <c r="H510" s="472">
        <v>0.4</v>
      </c>
      <c r="I510" s="472">
        <v>3.1</v>
      </c>
      <c r="J510" s="472">
        <v>2.6</v>
      </c>
      <c r="K510" s="472">
        <v>4.0999999999999996</v>
      </c>
      <c r="L510" s="472">
        <v>3.7</v>
      </c>
      <c r="M510" s="473">
        <v>2.6</v>
      </c>
    </row>
    <row r="511" spans="1:13" ht="14.25">
      <c r="A511" s="470">
        <v>23</v>
      </c>
      <c r="B511" s="471">
        <v>2.2000000000000002</v>
      </c>
      <c r="C511" s="472">
        <v>1.6</v>
      </c>
      <c r="D511" s="472">
        <v>0.2</v>
      </c>
      <c r="E511" s="472">
        <v>1.9</v>
      </c>
      <c r="F511" s="472">
        <v>3.1</v>
      </c>
      <c r="G511" s="472">
        <v>7.3</v>
      </c>
      <c r="H511" s="472">
        <v>0.5</v>
      </c>
      <c r="I511" s="472">
        <v>2.7</v>
      </c>
      <c r="J511" s="472">
        <v>3.6</v>
      </c>
      <c r="K511" s="472">
        <v>4.4000000000000004</v>
      </c>
      <c r="L511" s="472">
        <v>3.3</v>
      </c>
      <c r="M511" s="473">
        <v>2.6</v>
      </c>
    </row>
    <row r="512" spans="1:13" ht="14.25">
      <c r="A512" s="470">
        <v>24</v>
      </c>
      <c r="B512" s="471">
        <v>3.5</v>
      </c>
      <c r="C512" s="472">
        <v>1.1000000000000001</v>
      </c>
      <c r="D512" s="472">
        <v>0.2</v>
      </c>
      <c r="E512" s="472">
        <v>1.5</v>
      </c>
      <c r="F512" s="472">
        <v>3.6</v>
      </c>
      <c r="G512" s="472">
        <v>6.1</v>
      </c>
      <c r="H512" s="472">
        <v>1.6</v>
      </c>
      <c r="I512" s="472">
        <v>2.6</v>
      </c>
      <c r="J512" s="472">
        <v>3.2</v>
      </c>
      <c r="K512" s="472">
        <v>4</v>
      </c>
      <c r="L512" s="472">
        <v>3.4</v>
      </c>
      <c r="M512" s="473">
        <v>1.7</v>
      </c>
    </row>
    <row r="513" spans="1:13" ht="14.25">
      <c r="A513" s="470">
        <v>25</v>
      </c>
      <c r="B513" s="471">
        <v>3.7</v>
      </c>
      <c r="C513" s="472">
        <v>0.9</v>
      </c>
      <c r="D513" s="472">
        <v>0.6</v>
      </c>
      <c r="E513" s="472">
        <v>1.2</v>
      </c>
      <c r="F513" s="472">
        <v>3.4</v>
      </c>
      <c r="G513" s="472">
        <v>4.4000000000000004</v>
      </c>
      <c r="H513" s="472">
        <v>2.4</v>
      </c>
      <c r="I513" s="472">
        <v>3.3</v>
      </c>
      <c r="J513" s="472">
        <v>3.1</v>
      </c>
      <c r="K513" s="472">
        <v>3.6</v>
      </c>
      <c r="L513" s="472">
        <v>1.7</v>
      </c>
      <c r="M513" s="473">
        <v>1.4</v>
      </c>
    </row>
    <row r="514" spans="1:13" ht="14.25">
      <c r="A514" s="470">
        <v>26</v>
      </c>
      <c r="B514" s="471">
        <v>1.8</v>
      </c>
      <c r="C514" s="472">
        <v>0.3</v>
      </c>
      <c r="D514" s="472">
        <v>2</v>
      </c>
      <c r="E514" s="472">
        <v>1.2</v>
      </c>
      <c r="F514" s="472">
        <v>3.2</v>
      </c>
      <c r="G514" s="472">
        <v>3.3</v>
      </c>
      <c r="H514" s="472">
        <v>2.8</v>
      </c>
      <c r="I514" s="472">
        <v>3.4</v>
      </c>
      <c r="J514" s="472">
        <v>2.9</v>
      </c>
      <c r="K514" s="472">
        <v>4.9000000000000004</v>
      </c>
      <c r="L514" s="472">
        <v>1.4</v>
      </c>
      <c r="M514" s="473">
        <v>1.8</v>
      </c>
    </row>
    <row r="515" spans="1:13" ht="14.25">
      <c r="A515" s="470">
        <v>27</v>
      </c>
      <c r="B515" s="471">
        <v>1.2</v>
      </c>
      <c r="C515" s="472">
        <v>0.5</v>
      </c>
      <c r="D515" s="472">
        <v>1</v>
      </c>
      <c r="E515" s="472">
        <v>1.1000000000000001</v>
      </c>
      <c r="F515" s="472">
        <v>2.7</v>
      </c>
      <c r="G515" s="472">
        <v>2.9</v>
      </c>
      <c r="H515" s="472">
        <v>4.0999999999999996</v>
      </c>
      <c r="I515" s="472">
        <v>2.8</v>
      </c>
      <c r="J515" s="472">
        <v>2.8</v>
      </c>
      <c r="K515" s="472">
        <v>6.8</v>
      </c>
      <c r="L515" s="472">
        <v>1.3</v>
      </c>
      <c r="M515" s="473">
        <v>1.8</v>
      </c>
    </row>
    <row r="516" spans="1:13" ht="14.25">
      <c r="A516" s="470">
        <v>28</v>
      </c>
      <c r="B516" s="471">
        <v>1.4</v>
      </c>
      <c r="C516" s="472">
        <v>1.5</v>
      </c>
      <c r="D516" s="472">
        <v>1.1000000000000001</v>
      </c>
      <c r="E516" s="472">
        <v>2.4</v>
      </c>
      <c r="F516" s="472">
        <v>3.3</v>
      </c>
      <c r="G516" s="472">
        <v>2.2000000000000002</v>
      </c>
      <c r="H516" s="472">
        <v>4.5</v>
      </c>
      <c r="I516" s="472">
        <v>1.2</v>
      </c>
      <c r="J516" s="472">
        <v>3.6</v>
      </c>
      <c r="K516" s="472">
        <v>3.4</v>
      </c>
      <c r="L516" s="472">
        <v>1.8</v>
      </c>
      <c r="M516" s="473">
        <v>2.2000000000000002</v>
      </c>
    </row>
    <row r="517" spans="1:13" ht="14.25">
      <c r="A517" s="470">
        <v>29</v>
      </c>
      <c r="B517" s="471">
        <v>1.2</v>
      </c>
      <c r="C517" s="472">
        <v>1.6</v>
      </c>
      <c r="D517" s="472">
        <v>0.8</v>
      </c>
      <c r="E517" s="472">
        <v>2.9</v>
      </c>
      <c r="F517" s="472">
        <v>4.9000000000000004</v>
      </c>
      <c r="G517" s="472">
        <v>3.3</v>
      </c>
      <c r="H517" s="472">
        <v>3.6</v>
      </c>
      <c r="I517" s="472">
        <v>1.2</v>
      </c>
      <c r="J517" s="472">
        <v>4.7</v>
      </c>
      <c r="K517" s="472">
        <v>3.3</v>
      </c>
      <c r="L517" s="472">
        <v>1.8</v>
      </c>
      <c r="M517" s="473">
        <v>3.4</v>
      </c>
    </row>
    <row r="518" spans="1:13" ht="14.25">
      <c r="A518" s="470">
        <v>30</v>
      </c>
      <c r="B518" s="471">
        <v>0.8</v>
      </c>
      <c r="C518" s="472"/>
      <c r="D518" s="472">
        <v>1.3</v>
      </c>
      <c r="E518" s="472">
        <v>2.4</v>
      </c>
      <c r="F518" s="472">
        <v>3.2</v>
      </c>
      <c r="G518" s="472">
        <v>4</v>
      </c>
      <c r="H518" s="472">
        <v>2.7</v>
      </c>
      <c r="I518" s="472">
        <v>1.3</v>
      </c>
      <c r="J518" s="472">
        <v>4</v>
      </c>
      <c r="K518" s="472">
        <v>3.5</v>
      </c>
      <c r="L518" s="472">
        <v>2.7</v>
      </c>
      <c r="M518" s="473">
        <v>1.8</v>
      </c>
    </row>
    <row r="519" spans="1:13" ht="14.25">
      <c r="A519" s="474">
        <v>31</v>
      </c>
      <c r="B519" s="475">
        <v>0.3</v>
      </c>
      <c r="C519" s="476"/>
      <c r="D519" s="476">
        <v>1</v>
      </c>
      <c r="E519" s="476"/>
      <c r="F519" s="476">
        <v>1.9</v>
      </c>
      <c r="G519" s="476"/>
      <c r="H519" s="476">
        <v>1.7</v>
      </c>
      <c r="I519" s="476">
        <v>1</v>
      </c>
      <c r="J519" s="476"/>
      <c r="K519" s="476">
        <v>2.9</v>
      </c>
      <c r="L519" s="476"/>
      <c r="M519" s="477">
        <v>3.5</v>
      </c>
    </row>
    <row r="520" spans="1:13" ht="14.25">
      <c r="A520" s="478" t="s">
        <v>22</v>
      </c>
      <c r="B520" s="169">
        <f t="shared" ref="B520:M520" si="66">SUM(B489:B519)</f>
        <v>52.000000000000007</v>
      </c>
      <c r="C520" s="170">
        <f t="shared" si="66"/>
        <v>41.800000000000004</v>
      </c>
      <c r="D520" s="170">
        <f t="shared" si="66"/>
        <v>52.099999999999994</v>
      </c>
      <c r="E520" s="170">
        <f t="shared" si="66"/>
        <v>47.6</v>
      </c>
      <c r="F520" s="170">
        <f t="shared" si="66"/>
        <v>80.600000000000009</v>
      </c>
      <c r="G520" s="170">
        <f t="shared" si="66"/>
        <v>111.30000000000001</v>
      </c>
      <c r="H520" s="170">
        <f t="shared" si="66"/>
        <v>99.700000000000017</v>
      </c>
      <c r="I520" s="170">
        <f t="shared" si="66"/>
        <v>83.7</v>
      </c>
      <c r="J520" s="170">
        <f t="shared" si="66"/>
        <v>85.399999999999991</v>
      </c>
      <c r="K520" s="170">
        <f t="shared" si="66"/>
        <v>142.60000000000005</v>
      </c>
      <c r="L520" s="170">
        <f t="shared" si="66"/>
        <v>91.7</v>
      </c>
      <c r="M520" s="171">
        <f t="shared" si="66"/>
        <v>86.300000000000011</v>
      </c>
    </row>
    <row r="521" spans="1:13" ht="14.25">
      <c r="A521" s="636" t="s">
        <v>23</v>
      </c>
      <c r="B521" s="772">
        <f>AVERAGE(B489:B519)</f>
        <v>1.67741935483871</v>
      </c>
      <c r="C521" s="773">
        <f>AVERAGE(C489:C519)</f>
        <v>1.4413793103448278</v>
      </c>
      <c r="D521" s="773">
        <f t="shared" ref="D521:M521" si="67">AVERAGE(D489:D519)</f>
        <v>1.6806451612903224</v>
      </c>
      <c r="E521" s="773">
        <f t="shared" si="67"/>
        <v>1.5866666666666667</v>
      </c>
      <c r="F521" s="773">
        <f t="shared" si="67"/>
        <v>2.6</v>
      </c>
      <c r="G521" s="773">
        <f t="shared" si="67"/>
        <v>3.7100000000000004</v>
      </c>
      <c r="H521" s="773">
        <f t="shared" si="67"/>
        <v>3.2161290322580651</v>
      </c>
      <c r="I521" s="773">
        <f t="shared" si="67"/>
        <v>2.7</v>
      </c>
      <c r="J521" s="773">
        <f t="shared" si="67"/>
        <v>2.8466666666666662</v>
      </c>
      <c r="K521" s="773">
        <f t="shared" si="67"/>
        <v>4.6000000000000014</v>
      </c>
      <c r="L521" s="773">
        <f t="shared" si="67"/>
        <v>3.0566666666666666</v>
      </c>
      <c r="M521" s="774">
        <f t="shared" si="67"/>
        <v>2.7838709677419358</v>
      </c>
    </row>
    <row r="522" spans="1:13" ht="14.25">
      <c r="A522" s="478" t="s">
        <v>24</v>
      </c>
      <c r="B522" s="172">
        <f>MAX(B489:B519)</f>
        <v>3.7</v>
      </c>
      <c r="C522" s="173">
        <f t="shared" ref="C522:M522" si="68">MAX(C489:C519)</f>
        <v>2.8</v>
      </c>
      <c r="D522" s="173">
        <f t="shared" si="68"/>
        <v>3.9</v>
      </c>
      <c r="E522" s="173">
        <f t="shared" si="68"/>
        <v>2.9</v>
      </c>
      <c r="F522" s="173">
        <f t="shared" si="68"/>
        <v>4.9000000000000004</v>
      </c>
      <c r="G522" s="173">
        <f t="shared" si="68"/>
        <v>7.3</v>
      </c>
      <c r="H522" s="173">
        <f t="shared" si="68"/>
        <v>6.1</v>
      </c>
      <c r="I522" s="173">
        <f t="shared" si="68"/>
        <v>4.3</v>
      </c>
      <c r="J522" s="173">
        <f t="shared" si="68"/>
        <v>4.7</v>
      </c>
      <c r="K522" s="173">
        <f t="shared" si="68"/>
        <v>7.9</v>
      </c>
      <c r="L522" s="173">
        <f t="shared" si="68"/>
        <v>4.5999999999999996</v>
      </c>
      <c r="M522" s="174">
        <f t="shared" si="68"/>
        <v>4.5999999999999996</v>
      </c>
    </row>
    <row r="523" spans="1:13" ht="14.25">
      <c r="A523" s="482" t="s">
        <v>16</v>
      </c>
      <c r="B523" s="483">
        <f>MATCH(B522,(B489:B519),0)</f>
        <v>25</v>
      </c>
      <c r="C523" s="484">
        <f t="shared" ref="C523:M523" si="69">MATCH(C522,(C489:C519),0)</f>
        <v>13</v>
      </c>
      <c r="D523" s="484">
        <f t="shared" si="69"/>
        <v>7</v>
      </c>
      <c r="E523" s="484">
        <f t="shared" si="69"/>
        <v>29</v>
      </c>
      <c r="F523" s="484">
        <f t="shared" si="69"/>
        <v>29</v>
      </c>
      <c r="G523" s="484">
        <f t="shared" si="69"/>
        <v>23</v>
      </c>
      <c r="H523" s="484">
        <f t="shared" si="69"/>
        <v>4</v>
      </c>
      <c r="I523" s="484">
        <f t="shared" si="69"/>
        <v>4</v>
      </c>
      <c r="J523" s="484">
        <f t="shared" si="69"/>
        <v>29</v>
      </c>
      <c r="K523" s="484">
        <f t="shared" si="69"/>
        <v>2</v>
      </c>
      <c r="L523" s="484">
        <f t="shared" si="69"/>
        <v>16</v>
      </c>
      <c r="M523" s="485">
        <f t="shared" si="69"/>
        <v>5</v>
      </c>
    </row>
    <row r="524" spans="1:13" ht="14.25">
      <c r="A524" s="486" t="s">
        <v>36</v>
      </c>
      <c r="B524" s="175">
        <f>MIN(B489:B519)</f>
        <v>0.3</v>
      </c>
      <c r="C524" s="176">
        <f t="shared" ref="C524:M524" si="70">MIN(C489:C519)</f>
        <v>0.3</v>
      </c>
      <c r="D524" s="176">
        <f t="shared" si="70"/>
        <v>0.2</v>
      </c>
      <c r="E524" s="176">
        <f t="shared" si="70"/>
        <v>0.8</v>
      </c>
      <c r="F524" s="176">
        <f t="shared" si="70"/>
        <v>0.9</v>
      </c>
      <c r="G524" s="176">
        <f t="shared" si="70"/>
        <v>1.5</v>
      </c>
      <c r="H524" s="176">
        <f t="shared" si="70"/>
        <v>0.4</v>
      </c>
      <c r="I524" s="176">
        <f t="shared" si="70"/>
        <v>1</v>
      </c>
      <c r="J524" s="176">
        <f t="shared" si="70"/>
        <v>1.3</v>
      </c>
      <c r="K524" s="176">
        <f t="shared" si="70"/>
        <v>2.8</v>
      </c>
      <c r="L524" s="176">
        <f t="shared" si="70"/>
        <v>1.3</v>
      </c>
      <c r="M524" s="177">
        <f t="shared" si="70"/>
        <v>1.4</v>
      </c>
    </row>
    <row r="525" spans="1:13" ht="14.25">
      <c r="A525" s="487" t="s">
        <v>16</v>
      </c>
      <c r="B525" s="178">
        <f>MATCH(B524,(B489:B519),0)</f>
        <v>31</v>
      </c>
      <c r="C525" s="179">
        <f t="shared" ref="C525:M525" si="71">MATCH(C524,(C489:C519),0)</f>
        <v>26</v>
      </c>
      <c r="D525" s="179">
        <f t="shared" si="71"/>
        <v>14</v>
      </c>
      <c r="E525" s="179">
        <f t="shared" si="71"/>
        <v>16</v>
      </c>
      <c r="F525" s="179">
        <f t="shared" si="71"/>
        <v>18</v>
      </c>
      <c r="G525" s="179">
        <f t="shared" si="71"/>
        <v>14</v>
      </c>
      <c r="H525" s="179">
        <f t="shared" si="71"/>
        <v>22</v>
      </c>
      <c r="I525" s="179">
        <f t="shared" si="71"/>
        <v>31</v>
      </c>
      <c r="J525" s="179">
        <f t="shared" si="71"/>
        <v>20</v>
      </c>
      <c r="K525" s="179">
        <f t="shared" si="71"/>
        <v>16</v>
      </c>
      <c r="L525" s="179">
        <f t="shared" si="71"/>
        <v>27</v>
      </c>
      <c r="M525" s="180">
        <f t="shared" si="71"/>
        <v>25</v>
      </c>
    </row>
    <row r="526" spans="1:13" ht="14.25">
      <c r="A526" s="488" t="s">
        <v>43</v>
      </c>
      <c r="B526" s="489"/>
      <c r="C526" s="490" t="s">
        <v>113</v>
      </c>
      <c r="D526" s="491"/>
      <c r="E526" s="491"/>
      <c r="F526" s="491"/>
      <c r="G526" s="492">
        <f>MAX(B489:M519)</f>
        <v>7.9</v>
      </c>
      <c r="H526" s="493" t="s">
        <v>85</v>
      </c>
      <c r="I526" s="491"/>
      <c r="J526" s="494" t="s">
        <v>16</v>
      </c>
      <c r="K526" s="495">
        <f>HLOOKUP(G526,B522:M523,2,FALSE)</f>
        <v>2</v>
      </c>
      <c r="L526" s="496" t="s">
        <v>15</v>
      </c>
      <c r="M526" s="497" t="str">
        <f>MID("I   II  III IV  V   VI  VII VIII IX  X   XI  XII ",(MATCH(G526,B522:M522,0)-1)*4+1,4)</f>
        <v xml:space="preserve"> X  </v>
      </c>
    </row>
    <row r="527" spans="1:13" ht="14.25">
      <c r="A527" s="498" t="s">
        <v>46</v>
      </c>
      <c r="B527" s="499"/>
      <c r="C527" s="500" t="s">
        <v>114</v>
      </c>
      <c r="D527" s="501"/>
      <c r="E527" s="501"/>
      <c r="F527" s="501"/>
      <c r="G527" s="502">
        <f>MIN(B489:M519)</f>
        <v>0.2</v>
      </c>
      <c r="H527" s="503" t="s">
        <v>85</v>
      </c>
      <c r="I527" s="501"/>
      <c r="J527" s="504" t="s">
        <v>16</v>
      </c>
      <c r="K527" s="505">
        <f>HLOOKUP(G527,B524:M525,2,FALSE)</f>
        <v>14</v>
      </c>
      <c r="L527" s="506" t="s">
        <v>15</v>
      </c>
      <c r="M527" s="507" t="str">
        <f>MID("I   II  III IV  V   VI  VII VIII IX  X   XI  XII ",(MATCH(G527,B524:M524,0)-1)*4+1,4)</f>
        <v xml:space="preserve">III </v>
      </c>
    </row>
    <row r="528" spans="1:13" ht="14.25">
      <c r="A528" s="508" t="s">
        <v>48</v>
      </c>
      <c r="B528" s="509"/>
      <c r="C528" s="510" t="s">
        <v>115</v>
      </c>
      <c r="D528" s="511"/>
      <c r="E528" s="511"/>
      <c r="F528" s="512"/>
      <c r="G528" s="775">
        <f>SUM(B489:M519)</f>
        <v>974.80000000000007</v>
      </c>
      <c r="H528" s="514" t="s">
        <v>85</v>
      </c>
      <c r="I528" s="511"/>
      <c r="J528" s="511"/>
      <c r="K528" s="511"/>
      <c r="L528" s="511"/>
      <c r="M528" s="515"/>
    </row>
    <row r="529" spans="1:13" ht="15">
      <c r="A529" s="685" t="s">
        <v>122</v>
      </c>
      <c r="B529" s="681"/>
      <c r="C529" s="681"/>
      <c r="D529" s="681"/>
      <c r="E529" s="681"/>
      <c r="F529" s="681"/>
      <c r="G529" s="681"/>
      <c r="H529" s="681"/>
      <c r="I529" s="681"/>
      <c r="J529" s="681"/>
      <c r="K529" s="776"/>
      <c r="L529" s="777"/>
      <c r="M529" s="778"/>
    </row>
    <row r="530" spans="1:13" ht="15.75">
      <c r="A530" s="685" t="s">
        <v>121</v>
      </c>
      <c r="B530" s="682"/>
      <c r="C530" s="682"/>
      <c r="D530" s="684"/>
      <c r="E530" s="684" t="s">
        <v>110</v>
      </c>
      <c r="F530" s="684"/>
      <c r="G530" s="684"/>
      <c r="H530" s="684"/>
      <c r="I530" s="684"/>
      <c r="J530" s="684"/>
      <c r="K530" s="779"/>
      <c r="L530" s="780"/>
      <c r="M530" s="781"/>
    </row>
    <row r="531" spans="1:13" ht="15.75">
      <c r="A531" s="622"/>
      <c r="B531" s="623"/>
      <c r="C531" s="624"/>
      <c r="D531" s="625"/>
      <c r="E531" s="692"/>
      <c r="F531" s="693" t="s">
        <v>20</v>
      </c>
      <c r="G531" s="694">
        <v>2005</v>
      </c>
      <c r="H531" s="692"/>
      <c r="I531" s="625"/>
      <c r="J531" s="625"/>
      <c r="K531" s="626" t="s">
        <v>112</v>
      </c>
      <c r="L531" s="780"/>
      <c r="M531" s="781"/>
    </row>
    <row r="532" spans="1:13" ht="14.25">
      <c r="A532" s="627" t="s">
        <v>16</v>
      </c>
      <c r="B532" s="464" t="s">
        <v>2</v>
      </c>
      <c r="C532" s="464" t="s">
        <v>3</v>
      </c>
      <c r="D532" s="464" t="s">
        <v>4</v>
      </c>
      <c r="E532" s="464" t="s">
        <v>5</v>
      </c>
      <c r="F532" s="464" t="s">
        <v>6</v>
      </c>
      <c r="G532" s="464" t="s">
        <v>7</v>
      </c>
      <c r="H532" s="464" t="s">
        <v>8</v>
      </c>
      <c r="I532" s="464" t="s">
        <v>9</v>
      </c>
      <c r="J532" s="464" t="s">
        <v>10</v>
      </c>
      <c r="K532" s="464" t="s">
        <v>11</v>
      </c>
      <c r="L532" s="464" t="s">
        <v>12</v>
      </c>
      <c r="M532" s="465" t="s">
        <v>13</v>
      </c>
    </row>
    <row r="533" spans="1:13" ht="14.25">
      <c r="A533" s="466">
        <v>1</v>
      </c>
      <c r="B533" s="592">
        <v>4.2</v>
      </c>
      <c r="C533" s="592">
        <v>0.7</v>
      </c>
      <c r="D533" s="592">
        <v>2.2999999999999998</v>
      </c>
      <c r="E533" s="592">
        <v>0.7</v>
      </c>
      <c r="F533" s="592">
        <v>4.3</v>
      </c>
      <c r="G533" s="592">
        <v>3.9</v>
      </c>
      <c r="H533" s="592">
        <v>2.4</v>
      </c>
      <c r="I533" s="592">
        <v>2.7</v>
      </c>
      <c r="J533" s="592">
        <v>2.4</v>
      </c>
      <c r="K533" s="592">
        <v>2.5</v>
      </c>
      <c r="L533" s="592">
        <v>2.5</v>
      </c>
      <c r="M533" s="593">
        <v>2.2000000000000002</v>
      </c>
    </row>
    <row r="534" spans="1:13" ht="14.25">
      <c r="A534" s="470">
        <v>2</v>
      </c>
      <c r="B534" s="592">
        <v>2.5</v>
      </c>
      <c r="C534" s="592">
        <v>0.7</v>
      </c>
      <c r="D534" s="592">
        <v>1.9</v>
      </c>
      <c r="E534" s="592">
        <v>1.5</v>
      </c>
      <c r="F534" s="592">
        <v>4.5999999999999996</v>
      </c>
      <c r="G534" s="592">
        <v>2.2999999999999998</v>
      </c>
      <c r="H534" s="592">
        <v>2.1</v>
      </c>
      <c r="I534" s="592">
        <v>2.2000000000000002</v>
      </c>
      <c r="J534" s="592">
        <v>3.6</v>
      </c>
      <c r="K534" s="592">
        <v>2.9</v>
      </c>
      <c r="L534" s="592">
        <v>1.5</v>
      </c>
      <c r="M534" s="593">
        <v>1.9</v>
      </c>
    </row>
    <row r="535" spans="1:13" ht="14.25">
      <c r="A535" s="470">
        <v>3</v>
      </c>
      <c r="B535" s="592">
        <v>2.2999999999999998</v>
      </c>
      <c r="C535" s="592">
        <v>0.5</v>
      </c>
      <c r="D535" s="592">
        <v>3.7</v>
      </c>
      <c r="E535" s="592">
        <v>2.2000000000000002</v>
      </c>
      <c r="F535" s="592">
        <v>4</v>
      </c>
      <c r="G535" s="592">
        <v>1.7</v>
      </c>
      <c r="H535" s="592">
        <v>1</v>
      </c>
      <c r="I535" s="592">
        <v>2.2999999999999998</v>
      </c>
      <c r="J535" s="592">
        <v>3.2</v>
      </c>
      <c r="K535" s="592">
        <v>2.7</v>
      </c>
      <c r="L535" s="592">
        <v>0.7</v>
      </c>
      <c r="M535" s="593">
        <v>1.7</v>
      </c>
    </row>
    <row r="536" spans="1:13" ht="14.25">
      <c r="A536" s="470">
        <v>4</v>
      </c>
      <c r="B536" s="592">
        <v>1.6</v>
      </c>
      <c r="C536" s="592">
        <v>0.4</v>
      </c>
      <c r="D536" s="592">
        <v>3.4</v>
      </c>
      <c r="E536" s="592">
        <v>1.3</v>
      </c>
      <c r="F536" s="592">
        <v>3.1</v>
      </c>
      <c r="G536" s="592">
        <v>2.6</v>
      </c>
      <c r="H536" s="592">
        <v>2.4</v>
      </c>
      <c r="I536" s="592">
        <v>2.5</v>
      </c>
      <c r="J536" s="592">
        <v>3.2</v>
      </c>
      <c r="K536" s="592">
        <v>3.7</v>
      </c>
      <c r="L536" s="592">
        <v>0.7</v>
      </c>
      <c r="M536" s="593">
        <v>3.3</v>
      </c>
    </row>
    <row r="537" spans="1:13" ht="14.25">
      <c r="A537" s="470">
        <v>5</v>
      </c>
      <c r="B537" s="592">
        <v>1.4</v>
      </c>
      <c r="C537" s="592">
        <v>0.5</v>
      </c>
      <c r="D537" s="592">
        <v>3.3</v>
      </c>
      <c r="E537" s="592">
        <v>1.9</v>
      </c>
      <c r="F537" s="592">
        <v>3.3</v>
      </c>
      <c r="G537" s="592">
        <v>2.7</v>
      </c>
      <c r="H537" s="592">
        <v>3</v>
      </c>
      <c r="I537" s="592">
        <v>2.4</v>
      </c>
      <c r="J537" s="592">
        <v>3.3</v>
      </c>
      <c r="K537" s="592">
        <v>4.3</v>
      </c>
      <c r="L537" s="592">
        <v>1.4</v>
      </c>
      <c r="M537" s="593">
        <v>3</v>
      </c>
    </row>
    <row r="538" spans="1:13" ht="14.25">
      <c r="A538" s="470">
        <v>6</v>
      </c>
      <c r="B538" s="592">
        <v>1.9</v>
      </c>
      <c r="C538" s="592">
        <v>0.4</v>
      </c>
      <c r="D538" s="592">
        <v>4</v>
      </c>
      <c r="E538" s="592">
        <v>2.2999999999999998</v>
      </c>
      <c r="F538" s="592">
        <v>4.5</v>
      </c>
      <c r="G538" s="592">
        <v>1.4</v>
      </c>
      <c r="H538" s="592">
        <v>3.4</v>
      </c>
      <c r="I538" s="592">
        <v>2.4</v>
      </c>
      <c r="J538" s="592">
        <v>4</v>
      </c>
      <c r="K538" s="592">
        <v>3.5</v>
      </c>
      <c r="L538" s="592">
        <v>1.3</v>
      </c>
      <c r="M538" s="593">
        <v>2.9</v>
      </c>
    </row>
    <row r="539" spans="1:13" ht="14.25">
      <c r="A539" s="470">
        <v>7</v>
      </c>
      <c r="B539" s="592">
        <v>1.4</v>
      </c>
      <c r="C539" s="592">
        <v>0.7</v>
      </c>
      <c r="D539" s="592">
        <v>3.1</v>
      </c>
      <c r="E539" s="592">
        <v>2.5</v>
      </c>
      <c r="F539" s="592">
        <v>1.9</v>
      </c>
      <c r="G539" s="592">
        <v>1.8</v>
      </c>
      <c r="H539" s="592">
        <v>2.9</v>
      </c>
      <c r="I539" s="592">
        <v>1.5</v>
      </c>
      <c r="J539" s="592">
        <v>3.5</v>
      </c>
      <c r="K539" s="592">
        <v>3.3</v>
      </c>
      <c r="L539" s="592">
        <v>2.2000000000000002</v>
      </c>
      <c r="M539" s="593">
        <v>2.4</v>
      </c>
    </row>
    <row r="540" spans="1:13" ht="14.25">
      <c r="A540" s="470">
        <v>8</v>
      </c>
      <c r="B540" s="592">
        <v>1.4</v>
      </c>
      <c r="C540" s="592">
        <v>1.1000000000000001</v>
      </c>
      <c r="D540" s="592">
        <v>3</v>
      </c>
      <c r="E540" s="592">
        <v>2.5</v>
      </c>
      <c r="F540" s="592">
        <v>1.5</v>
      </c>
      <c r="G540" s="592">
        <v>3</v>
      </c>
      <c r="H540" s="592">
        <v>3</v>
      </c>
      <c r="I540" s="592">
        <v>2.2999999999999998</v>
      </c>
      <c r="J540" s="592">
        <v>3.8</v>
      </c>
      <c r="K540" s="592">
        <v>5.8</v>
      </c>
      <c r="L540" s="592">
        <v>2.6</v>
      </c>
      <c r="M540" s="593">
        <v>3</v>
      </c>
    </row>
    <row r="541" spans="1:13" ht="14.25">
      <c r="A541" s="470">
        <v>9</v>
      </c>
      <c r="B541" s="592">
        <v>1.8</v>
      </c>
      <c r="C541" s="592">
        <v>1.5</v>
      </c>
      <c r="D541" s="592">
        <v>1.3</v>
      </c>
      <c r="E541" s="592">
        <v>2.8</v>
      </c>
      <c r="F541" s="592">
        <v>2.5</v>
      </c>
      <c r="G541" s="592">
        <v>2.1</v>
      </c>
      <c r="H541" s="592">
        <v>2.8</v>
      </c>
      <c r="I541" s="592">
        <v>1.5</v>
      </c>
      <c r="J541" s="592">
        <v>3.1</v>
      </c>
      <c r="K541" s="592">
        <v>5.3</v>
      </c>
      <c r="L541" s="592">
        <v>2.4</v>
      </c>
      <c r="M541" s="593">
        <v>2.2999999999999998</v>
      </c>
    </row>
    <row r="542" spans="1:13" ht="14.25">
      <c r="A542" s="470">
        <v>10</v>
      </c>
      <c r="B542" s="592">
        <v>2.2999999999999998</v>
      </c>
      <c r="C542" s="592">
        <v>1.3</v>
      </c>
      <c r="D542" s="592">
        <v>1.5</v>
      </c>
      <c r="E542" s="592">
        <v>2.7</v>
      </c>
      <c r="F542" s="592">
        <v>2.7</v>
      </c>
      <c r="G542" s="592">
        <v>2.5</v>
      </c>
      <c r="H542" s="592">
        <v>1.8</v>
      </c>
      <c r="I542" s="592">
        <v>2</v>
      </c>
      <c r="J542" s="592">
        <v>2.9</v>
      </c>
      <c r="K542" s="592">
        <v>3.9</v>
      </c>
      <c r="L542" s="592">
        <v>3.2</v>
      </c>
      <c r="M542" s="593">
        <v>2</v>
      </c>
    </row>
    <row r="543" spans="1:13" ht="14.25">
      <c r="A543" s="470">
        <v>11</v>
      </c>
      <c r="B543" s="592">
        <v>0.8</v>
      </c>
      <c r="C543" s="592">
        <v>1.5</v>
      </c>
      <c r="D543" s="592">
        <v>2.1</v>
      </c>
      <c r="E543" s="592">
        <v>2</v>
      </c>
      <c r="F543" s="592">
        <v>3.3</v>
      </c>
      <c r="G543" s="592">
        <v>2.9</v>
      </c>
      <c r="H543" s="592">
        <v>2.4</v>
      </c>
      <c r="I543" s="592">
        <v>1.9</v>
      </c>
      <c r="J543" s="592">
        <v>3.7</v>
      </c>
      <c r="K543" s="592">
        <v>5</v>
      </c>
      <c r="L543" s="592">
        <v>2.2999999999999998</v>
      </c>
      <c r="M543" s="593">
        <v>2.2000000000000002</v>
      </c>
    </row>
    <row r="544" spans="1:13" ht="14.25">
      <c r="A544" s="470">
        <v>12</v>
      </c>
      <c r="B544" s="592">
        <v>0.8</v>
      </c>
      <c r="C544" s="592">
        <v>0.3</v>
      </c>
      <c r="D544" s="592">
        <v>2.2999999999999998</v>
      </c>
      <c r="E544" s="592">
        <v>2.2000000000000002</v>
      </c>
      <c r="F544" s="592">
        <v>4.5</v>
      </c>
      <c r="G544" s="592">
        <v>3.6</v>
      </c>
      <c r="H544" s="592">
        <v>2.6</v>
      </c>
      <c r="I544" s="592">
        <v>1.7</v>
      </c>
      <c r="J544" s="592">
        <v>3.9</v>
      </c>
      <c r="K544" s="592">
        <v>2.8</v>
      </c>
      <c r="L544" s="592">
        <v>0.8</v>
      </c>
      <c r="M544" s="593">
        <v>3.3</v>
      </c>
    </row>
    <row r="545" spans="1:13" ht="14.25">
      <c r="A545" s="470">
        <v>13</v>
      </c>
      <c r="B545" s="592">
        <v>1.4</v>
      </c>
      <c r="C545" s="592">
        <v>0.3</v>
      </c>
      <c r="D545" s="592">
        <v>5.2</v>
      </c>
      <c r="E545" s="592">
        <v>3.7</v>
      </c>
      <c r="F545" s="592">
        <v>5.9</v>
      </c>
      <c r="G545" s="592">
        <v>5</v>
      </c>
      <c r="H545" s="592">
        <v>4.7</v>
      </c>
      <c r="I545" s="592">
        <v>1.9</v>
      </c>
      <c r="J545" s="592">
        <v>3.6</v>
      </c>
      <c r="K545" s="592">
        <v>2.1</v>
      </c>
      <c r="L545" s="592">
        <v>2.1</v>
      </c>
      <c r="M545" s="593">
        <v>3.8</v>
      </c>
    </row>
    <row r="546" spans="1:13" ht="14.25">
      <c r="A546" s="470">
        <v>14</v>
      </c>
      <c r="B546" s="592">
        <v>2.5</v>
      </c>
      <c r="C546" s="592">
        <v>0.6</v>
      </c>
      <c r="D546" s="592">
        <v>1.5</v>
      </c>
      <c r="E546" s="592">
        <v>3</v>
      </c>
      <c r="F546" s="592">
        <v>4.3</v>
      </c>
      <c r="G546" s="592">
        <v>4.9000000000000004</v>
      </c>
      <c r="H546" s="592">
        <v>4.5</v>
      </c>
      <c r="I546" s="592">
        <v>2.2999999999999998</v>
      </c>
      <c r="J546" s="592">
        <v>3.1</v>
      </c>
      <c r="K546" s="592">
        <v>3.3</v>
      </c>
      <c r="L546" s="592">
        <v>2.1</v>
      </c>
      <c r="M546" s="593">
        <v>2.8</v>
      </c>
    </row>
    <row r="547" spans="1:13" ht="14.25">
      <c r="A547" s="470">
        <v>15</v>
      </c>
      <c r="B547" s="592">
        <v>3.6</v>
      </c>
      <c r="C547" s="592">
        <v>1.6</v>
      </c>
      <c r="D547" s="592">
        <v>0.3</v>
      </c>
      <c r="E547" s="592">
        <v>1.9</v>
      </c>
      <c r="F547" s="592">
        <v>5.2</v>
      </c>
      <c r="G547" s="592">
        <v>3.1</v>
      </c>
      <c r="H547" s="592">
        <v>4.7</v>
      </c>
      <c r="I547" s="592">
        <v>5.3</v>
      </c>
      <c r="J547" s="592">
        <v>1.7</v>
      </c>
      <c r="K547" s="592">
        <v>2.9</v>
      </c>
      <c r="L547" s="592">
        <v>1.3</v>
      </c>
      <c r="M547" s="593">
        <v>4.0999999999999996</v>
      </c>
    </row>
    <row r="548" spans="1:13" ht="14.25">
      <c r="A548" s="470">
        <v>16</v>
      </c>
      <c r="B548" s="592">
        <v>3.3</v>
      </c>
      <c r="C548" s="592">
        <v>1.5</v>
      </c>
      <c r="D548" s="592">
        <v>0.7</v>
      </c>
      <c r="E548" s="592">
        <v>1.5</v>
      </c>
      <c r="F548" s="592">
        <v>3.7</v>
      </c>
      <c r="G548" s="592">
        <v>1.3</v>
      </c>
      <c r="H548" s="592">
        <v>4.2</v>
      </c>
      <c r="I548" s="592">
        <v>2.1</v>
      </c>
      <c r="J548" s="592">
        <v>2</v>
      </c>
      <c r="K548" s="592">
        <v>3.3</v>
      </c>
      <c r="L548" s="592">
        <v>2.2000000000000002</v>
      </c>
      <c r="M548" s="593">
        <v>3.5</v>
      </c>
    </row>
    <row r="549" spans="1:13" ht="14.25">
      <c r="A549" s="470">
        <v>17</v>
      </c>
      <c r="B549" s="592">
        <v>3.2</v>
      </c>
      <c r="C549" s="592">
        <v>1.7</v>
      </c>
      <c r="D549" s="592">
        <v>0.7</v>
      </c>
      <c r="E549" s="592">
        <v>0.5</v>
      </c>
      <c r="F549" s="592">
        <v>3.7</v>
      </c>
      <c r="G549" s="592">
        <v>2.6</v>
      </c>
      <c r="H549" s="592">
        <v>4.5999999999999996</v>
      </c>
      <c r="I549" s="592">
        <v>1.3</v>
      </c>
      <c r="J549" s="592">
        <v>3</v>
      </c>
      <c r="K549" s="592">
        <v>2.6</v>
      </c>
      <c r="L549" s="592">
        <v>2.5</v>
      </c>
      <c r="M549" s="593">
        <v>4.2</v>
      </c>
    </row>
    <row r="550" spans="1:13" ht="14.25">
      <c r="A550" s="470">
        <v>18</v>
      </c>
      <c r="B550" s="592">
        <v>1.3</v>
      </c>
      <c r="C550" s="592">
        <v>3.5</v>
      </c>
      <c r="D550" s="592">
        <v>0.7</v>
      </c>
      <c r="E550" s="592">
        <v>1</v>
      </c>
      <c r="F550" s="592">
        <v>3.4</v>
      </c>
      <c r="G550" s="592">
        <v>4.3</v>
      </c>
      <c r="H550" s="592">
        <v>4.4000000000000004</v>
      </c>
      <c r="I550" s="592">
        <v>1.3</v>
      </c>
      <c r="J550" s="592">
        <v>1.4</v>
      </c>
      <c r="K550" s="592">
        <v>1.7</v>
      </c>
      <c r="L550" s="592">
        <v>2.4</v>
      </c>
      <c r="M550" s="593">
        <v>4.7</v>
      </c>
    </row>
    <row r="551" spans="1:13" ht="14.25">
      <c r="A551" s="470">
        <v>19</v>
      </c>
      <c r="B551" s="592">
        <v>0.6</v>
      </c>
      <c r="C551" s="592">
        <v>3.7</v>
      </c>
      <c r="D551" s="592">
        <v>0.5</v>
      </c>
      <c r="E551" s="592">
        <v>1.8</v>
      </c>
      <c r="F551" s="592">
        <v>3.9</v>
      </c>
      <c r="G551" s="592">
        <v>5.2</v>
      </c>
      <c r="H551" s="592">
        <v>4.0999999999999996</v>
      </c>
      <c r="I551" s="592">
        <v>2</v>
      </c>
      <c r="J551" s="592">
        <v>1.2</v>
      </c>
      <c r="K551" s="592">
        <v>1.1000000000000001</v>
      </c>
      <c r="L551" s="592">
        <v>3.2</v>
      </c>
      <c r="M551" s="593">
        <v>3.6</v>
      </c>
    </row>
    <row r="552" spans="1:13" ht="14.25">
      <c r="A552" s="470">
        <v>20</v>
      </c>
      <c r="B552" s="592">
        <v>0.4</v>
      </c>
      <c r="C552" s="592">
        <v>4.0999999999999996</v>
      </c>
      <c r="D552" s="592">
        <v>1.4</v>
      </c>
      <c r="E552" s="592">
        <v>3.1</v>
      </c>
      <c r="F552" s="592">
        <v>2.7</v>
      </c>
      <c r="G552" s="592">
        <v>4.8</v>
      </c>
      <c r="H552" s="592">
        <v>4.5</v>
      </c>
      <c r="I552" s="592">
        <v>3.4</v>
      </c>
      <c r="J552" s="592">
        <v>1.6</v>
      </c>
      <c r="K552" s="592">
        <v>2</v>
      </c>
      <c r="L552" s="592">
        <v>3.3</v>
      </c>
      <c r="M552" s="593">
        <v>2.5</v>
      </c>
    </row>
    <row r="553" spans="1:13" ht="14.25">
      <c r="A553" s="470">
        <v>21</v>
      </c>
      <c r="B553" s="592">
        <v>0.3</v>
      </c>
      <c r="C553" s="592">
        <v>2</v>
      </c>
      <c r="D553" s="592">
        <v>1.7</v>
      </c>
      <c r="E553" s="592">
        <v>3.6</v>
      </c>
      <c r="F553" s="592">
        <v>3</v>
      </c>
      <c r="G553" s="592">
        <v>6.2</v>
      </c>
      <c r="H553" s="592">
        <v>3.8</v>
      </c>
      <c r="I553" s="592">
        <v>3.1</v>
      </c>
      <c r="J553" s="592">
        <v>2.8</v>
      </c>
      <c r="K553" s="592">
        <v>2.2000000000000002</v>
      </c>
      <c r="L553" s="592">
        <v>3.5</v>
      </c>
      <c r="M553" s="593">
        <v>4.4000000000000004</v>
      </c>
    </row>
    <row r="554" spans="1:13" ht="14.25">
      <c r="A554" s="470">
        <v>22</v>
      </c>
      <c r="B554" s="592">
        <v>0.4</v>
      </c>
      <c r="C554" s="592">
        <v>2.1</v>
      </c>
      <c r="D554" s="592">
        <v>1.2</v>
      </c>
      <c r="E554" s="592">
        <v>2.6</v>
      </c>
      <c r="F554" s="592">
        <v>3.3</v>
      </c>
      <c r="G554" s="592">
        <v>4.3</v>
      </c>
      <c r="H554" s="592">
        <v>2.2000000000000002</v>
      </c>
      <c r="I554" s="592">
        <v>1.2</v>
      </c>
      <c r="J554" s="592">
        <v>2.9</v>
      </c>
      <c r="K554" s="592">
        <v>3</v>
      </c>
      <c r="L554" s="592">
        <v>3.8</v>
      </c>
      <c r="M554" s="593">
        <v>5.5</v>
      </c>
    </row>
    <row r="555" spans="1:13" ht="14.25">
      <c r="A555" s="470">
        <v>23</v>
      </c>
      <c r="B555" s="592">
        <v>1.1000000000000001</v>
      </c>
      <c r="C555" s="592">
        <v>1.8</v>
      </c>
      <c r="D555" s="592">
        <v>1.8</v>
      </c>
      <c r="E555" s="592">
        <v>2.6</v>
      </c>
      <c r="F555" s="592">
        <v>2.8</v>
      </c>
      <c r="G555" s="592">
        <v>2.9</v>
      </c>
      <c r="H555" s="592">
        <v>1.9</v>
      </c>
      <c r="I555" s="592">
        <v>1.9</v>
      </c>
      <c r="J555" s="592">
        <v>3</v>
      </c>
      <c r="K555" s="592">
        <v>4.4000000000000004</v>
      </c>
      <c r="L555" s="592">
        <v>3.3</v>
      </c>
      <c r="M555" s="593">
        <v>4.5999999999999996</v>
      </c>
    </row>
    <row r="556" spans="1:13" ht="14.25">
      <c r="A556" s="470">
        <v>24</v>
      </c>
      <c r="B556" s="592">
        <v>1.6</v>
      </c>
      <c r="C556" s="592">
        <v>1.3</v>
      </c>
      <c r="D556" s="592">
        <v>3</v>
      </c>
      <c r="E556" s="592">
        <v>2.4</v>
      </c>
      <c r="F556" s="592">
        <v>3.7</v>
      </c>
      <c r="G556" s="592">
        <v>2.2999999999999998</v>
      </c>
      <c r="H556" s="592">
        <v>1.1000000000000001</v>
      </c>
      <c r="I556" s="592">
        <v>1.4</v>
      </c>
      <c r="J556" s="592">
        <v>3.5</v>
      </c>
      <c r="K556" s="592">
        <v>4.4000000000000004</v>
      </c>
      <c r="L556" s="592">
        <v>2.8</v>
      </c>
      <c r="M556" s="593">
        <v>3.3</v>
      </c>
    </row>
    <row r="557" spans="1:13" ht="14.25">
      <c r="A557" s="470">
        <v>25</v>
      </c>
      <c r="B557" s="592">
        <v>1.8</v>
      </c>
      <c r="C557" s="592">
        <v>1.4</v>
      </c>
      <c r="D557" s="592">
        <v>1.5</v>
      </c>
      <c r="E557" s="592">
        <v>2.7</v>
      </c>
      <c r="F557" s="592">
        <v>2.9</v>
      </c>
      <c r="G557" s="592">
        <v>4.5999999999999996</v>
      </c>
      <c r="H557" s="592">
        <v>1</v>
      </c>
      <c r="I557" s="592">
        <v>1.5</v>
      </c>
      <c r="J557" s="592">
        <v>4.9000000000000004</v>
      </c>
      <c r="K557" s="592">
        <v>2.5</v>
      </c>
      <c r="L557" s="592">
        <v>2.2999999999999998</v>
      </c>
      <c r="M557" s="593">
        <v>1.8</v>
      </c>
    </row>
    <row r="558" spans="1:13" ht="14.25">
      <c r="A558" s="470">
        <v>26</v>
      </c>
      <c r="B558" s="592">
        <v>2.2999999999999998</v>
      </c>
      <c r="C558" s="592">
        <v>1.7</v>
      </c>
      <c r="D558" s="592">
        <v>1.7</v>
      </c>
      <c r="E558" s="592">
        <v>2</v>
      </c>
      <c r="F558" s="592">
        <v>4</v>
      </c>
      <c r="G558" s="592">
        <v>6.6</v>
      </c>
      <c r="H558" s="592">
        <v>1.9</v>
      </c>
      <c r="I558" s="592">
        <v>1.1000000000000001</v>
      </c>
      <c r="J558" s="592">
        <v>3.7</v>
      </c>
      <c r="K558" s="592">
        <v>2.4</v>
      </c>
      <c r="L558" s="592">
        <v>2.6</v>
      </c>
      <c r="M558" s="593">
        <v>0.1</v>
      </c>
    </row>
    <row r="559" spans="1:13" ht="14.25">
      <c r="A559" s="470">
        <v>27</v>
      </c>
      <c r="B559" s="592">
        <v>2</v>
      </c>
      <c r="C559" s="592">
        <v>2.6</v>
      </c>
      <c r="D559" s="592">
        <v>1.6</v>
      </c>
      <c r="E559" s="592">
        <v>2.2999999999999998</v>
      </c>
      <c r="F559" s="592">
        <v>4.5</v>
      </c>
      <c r="G559" s="592">
        <v>6.2</v>
      </c>
      <c r="H559" s="592">
        <v>2.8</v>
      </c>
      <c r="I559" s="592">
        <v>1.9</v>
      </c>
      <c r="J559" s="592">
        <v>3</v>
      </c>
      <c r="K559" s="592">
        <v>1.9</v>
      </c>
      <c r="L559" s="592">
        <v>2.4</v>
      </c>
      <c r="M559" s="593">
        <v>0.7</v>
      </c>
    </row>
    <row r="560" spans="1:13" ht="14.25">
      <c r="A560" s="470">
        <v>28</v>
      </c>
      <c r="B560" s="592">
        <v>1.6</v>
      </c>
      <c r="C560" s="592">
        <v>3.2</v>
      </c>
      <c r="D560" s="592">
        <v>0.9</v>
      </c>
      <c r="E560" s="592">
        <v>3.5</v>
      </c>
      <c r="F560" s="592">
        <v>2.5</v>
      </c>
      <c r="G560" s="592">
        <v>5</v>
      </c>
      <c r="H560" s="592">
        <v>3.6</v>
      </c>
      <c r="I560" s="592">
        <v>2.4</v>
      </c>
      <c r="J560" s="592">
        <v>1.4</v>
      </c>
      <c r="K560" s="592">
        <v>2.1</v>
      </c>
      <c r="L560" s="592">
        <v>1.4</v>
      </c>
      <c r="M560" s="593">
        <v>0.6</v>
      </c>
    </row>
    <row r="561" spans="1:13" ht="14.25">
      <c r="A561" s="470">
        <v>29</v>
      </c>
      <c r="B561" s="592">
        <v>1.4</v>
      </c>
      <c r="C561" s="592"/>
      <c r="D561" s="592">
        <v>1.4</v>
      </c>
      <c r="E561" s="592">
        <v>3.2</v>
      </c>
      <c r="F561" s="592">
        <v>1.3</v>
      </c>
      <c r="G561" s="592">
        <v>2.2999999999999998</v>
      </c>
      <c r="H561" s="592">
        <v>4.2</v>
      </c>
      <c r="I561" s="592">
        <v>3.9</v>
      </c>
      <c r="J561" s="592">
        <v>1.6</v>
      </c>
      <c r="K561" s="592">
        <v>2.4</v>
      </c>
      <c r="L561" s="592">
        <v>2.4</v>
      </c>
      <c r="M561" s="593">
        <v>1.5</v>
      </c>
    </row>
    <row r="562" spans="1:13" ht="14.25">
      <c r="A562" s="470">
        <v>30</v>
      </c>
      <c r="B562" s="592">
        <v>1.5</v>
      </c>
      <c r="C562" s="592"/>
      <c r="D562" s="592">
        <v>1.4</v>
      </c>
      <c r="E562" s="592">
        <v>3.9</v>
      </c>
      <c r="F562" s="592">
        <v>1.7</v>
      </c>
      <c r="G562" s="592">
        <v>2.7</v>
      </c>
      <c r="H562" s="592">
        <v>3.7</v>
      </c>
      <c r="I562" s="592">
        <v>2.5</v>
      </c>
      <c r="J562" s="592">
        <v>2.2000000000000002</v>
      </c>
      <c r="K562" s="592">
        <v>1.6</v>
      </c>
      <c r="L562" s="592">
        <v>1.9</v>
      </c>
      <c r="M562" s="593">
        <v>1.6</v>
      </c>
    </row>
    <row r="563" spans="1:13" ht="14.25">
      <c r="A563" s="474">
        <v>31</v>
      </c>
      <c r="B563" s="596">
        <v>2.2000000000000002</v>
      </c>
      <c r="C563" s="596"/>
      <c r="D563" s="596">
        <v>0.7</v>
      </c>
      <c r="E563" s="596"/>
      <c r="F563" s="596">
        <v>2.8</v>
      </c>
      <c r="G563" s="596"/>
      <c r="H563" s="596">
        <v>2.1</v>
      </c>
      <c r="I563" s="596">
        <v>3.1</v>
      </c>
      <c r="J563" s="596"/>
      <c r="K563" s="596">
        <v>3</v>
      </c>
      <c r="L563" s="596"/>
      <c r="M563" s="597">
        <v>1.4</v>
      </c>
    </row>
    <row r="564" spans="1:13" ht="14.25">
      <c r="A564" s="478" t="s">
        <v>22</v>
      </c>
      <c r="B564" s="169">
        <f t="shared" ref="B564:M564" si="72">SUM(B533:B563)</f>
        <v>54.9</v>
      </c>
      <c r="C564" s="170">
        <f t="shared" si="72"/>
        <v>42.7</v>
      </c>
      <c r="D564" s="170">
        <f t="shared" si="72"/>
        <v>59.800000000000011</v>
      </c>
      <c r="E564" s="170">
        <f t="shared" si="72"/>
        <v>69.900000000000006</v>
      </c>
      <c r="F564" s="170">
        <f t="shared" si="72"/>
        <v>105.50000000000001</v>
      </c>
      <c r="G564" s="170">
        <f t="shared" si="72"/>
        <v>104.79999999999998</v>
      </c>
      <c r="H564" s="170">
        <f t="shared" si="72"/>
        <v>93.8</v>
      </c>
      <c r="I564" s="170">
        <f t="shared" si="72"/>
        <v>68.999999999999986</v>
      </c>
      <c r="J564" s="170">
        <f t="shared" si="72"/>
        <v>87.200000000000017</v>
      </c>
      <c r="K564" s="170">
        <f t="shared" si="72"/>
        <v>94.600000000000009</v>
      </c>
      <c r="L564" s="170">
        <f t="shared" si="72"/>
        <v>67.099999999999994</v>
      </c>
      <c r="M564" s="171">
        <f t="shared" si="72"/>
        <v>84.899999999999991</v>
      </c>
    </row>
    <row r="565" spans="1:13" ht="14.25">
      <c r="A565" s="636" t="s">
        <v>23</v>
      </c>
      <c r="B565" s="782">
        <f t="shared" ref="B565:M565" si="73">AVERAGE(B533:B563)</f>
        <v>1.7709677419354839</v>
      </c>
      <c r="C565" s="783">
        <f t="shared" si="73"/>
        <v>1.5250000000000001</v>
      </c>
      <c r="D565" s="783">
        <f t="shared" si="73"/>
        <v>1.9290322580645165</v>
      </c>
      <c r="E565" s="783">
        <f t="shared" si="73"/>
        <v>2.33</v>
      </c>
      <c r="F565" s="783">
        <f t="shared" si="73"/>
        <v>3.4032258064516134</v>
      </c>
      <c r="G565" s="783">
        <f t="shared" si="73"/>
        <v>3.4933333333333327</v>
      </c>
      <c r="H565" s="783">
        <f t="shared" si="73"/>
        <v>3.0258064516129033</v>
      </c>
      <c r="I565" s="783">
        <f t="shared" si="73"/>
        <v>2.2258064516129026</v>
      </c>
      <c r="J565" s="783">
        <f t="shared" si="73"/>
        <v>2.9066666666666672</v>
      </c>
      <c r="K565" s="783">
        <f t="shared" si="73"/>
        <v>3.0516129032258066</v>
      </c>
      <c r="L565" s="783">
        <f t="shared" si="73"/>
        <v>2.2366666666666664</v>
      </c>
      <c r="M565" s="784">
        <f t="shared" si="73"/>
        <v>2.7387096774193544</v>
      </c>
    </row>
    <row r="566" spans="1:13" ht="14.25">
      <c r="A566" s="478" t="s">
        <v>24</v>
      </c>
      <c r="B566" s="172">
        <f t="shared" ref="B566:M566" si="74">MAX(B533:B563)</f>
        <v>4.2</v>
      </c>
      <c r="C566" s="173">
        <f t="shared" si="74"/>
        <v>4.0999999999999996</v>
      </c>
      <c r="D566" s="173">
        <f t="shared" si="74"/>
        <v>5.2</v>
      </c>
      <c r="E566" s="173">
        <f t="shared" si="74"/>
        <v>3.9</v>
      </c>
      <c r="F566" s="173">
        <f t="shared" si="74"/>
        <v>5.9</v>
      </c>
      <c r="G566" s="173">
        <f t="shared" si="74"/>
        <v>6.6</v>
      </c>
      <c r="H566" s="173">
        <f t="shared" si="74"/>
        <v>4.7</v>
      </c>
      <c r="I566" s="173">
        <f t="shared" si="74"/>
        <v>5.3</v>
      </c>
      <c r="J566" s="173">
        <f t="shared" si="74"/>
        <v>4.9000000000000004</v>
      </c>
      <c r="K566" s="173">
        <f t="shared" si="74"/>
        <v>5.8</v>
      </c>
      <c r="L566" s="173">
        <f t="shared" si="74"/>
        <v>3.8</v>
      </c>
      <c r="M566" s="174">
        <f t="shared" si="74"/>
        <v>5.5</v>
      </c>
    </row>
    <row r="567" spans="1:13" ht="14.25">
      <c r="A567" s="482" t="s">
        <v>16</v>
      </c>
      <c r="B567" s="785">
        <f t="shared" ref="B567:M567" si="75">MATCH(B566,(B533:B563),0)</f>
        <v>1</v>
      </c>
      <c r="C567" s="786">
        <f t="shared" si="75"/>
        <v>20</v>
      </c>
      <c r="D567" s="786">
        <f t="shared" si="75"/>
        <v>13</v>
      </c>
      <c r="E567" s="786">
        <f t="shared" si="75"/>
        <v>30</v>
      </c>
      <c r="F567" s="786">
        <f t="shared" si="75"/>
        <v>13</v>
      </c>
      <c r="G567" s="786">
        <f t="shared" si="75"/>
        <v>26</v>
      </c>
      <c r="H567" s="786">
        <f t="shared" si="75"/>
        <v>13</v>
      </c>
      <c r="I567" s="786">
        <f t="shared" si="75"/>
        <v>15</v>
      </c>
      <c r="J567" s="786">
        <f t="shared" si="75"/>
        <v>25</v>
      </c>
      <c r="K567" s="786">
        <f t="shared" si="75"/>
        <v>8</v>
      </c>
      <c r="L567" s="786">
        <f t="shared" si="75"/>
        <v>22</v>
      </c>
      <c r="M567" s="787">
        <f t="shared" si="75"/>
        <v>22</v>
      </c>
    </row>
    <row r="568" spans="1:13" ht="14.25">
      <c r="A568" s="788" t="s">
        <v>36</v>
      </c>
      <c r="B568" s="175">
        <f t="shared" ref="B568:M568" si="76">MIN(B533:B563)</f>
        <v>0.3</v>
      </c>
      <c r="C568" s="176">
        <f t="shared" si="76"/>
        <v>0.3</v>
      </c>
      <c r="D568" s="176">
        <f t="shared" si="76"/>
        <v>0.3</v>
      </c>
      <c r="E568" s="176">
        <f t="shared" si="76"/>
        <v>0.5</v>
      </c>
      <c r="F568" s="176">
        <f t="shared" si="76"/>
        <v>1.3</v>
      </c>
      <c r="G568" s="176">
        <f t="shared" si="76"/>
        <v>1.3</v>
      </c>
      <c r="H568" s="176">
        <f t="shared" si="76"/>
        <v>1</v>
      </c>
      <c r="I568" s="176">
        <f t="shared" si="76"/>
        <v>1.1000000000000001</v>
      </c>
      <c r="J568" s="176">
        <f t="shared" si="76"/>
        <v>1.2</v>
      </c>
      <c r="K568" s="176">
        <f t="shared" si="76"/>
        <v>1.1000000000000001</v>
      </c>
      <c r="L568" s="176">
        <f t="shared" si="76"/>
        <v>0.7</v>
      </c>
      <c r="M568" s="177">
        <f t="shared" si="76"/>
        <v>0.1</v>
      </c>
    </row>
    <row r="569" spans="1:13" ht="14.25">
      <c r="A569" s="487" t="s">
        <v>16</v>
      </c>
      <c r="B569" s="178">
        <f t="shared" ref="B569:M569" si="77">MATCH(B568,(B533:B563),0)</f>
        <v>21</v>
      </c>
      <c r="C569" s="179">
        <f t="shared" si="77"/>
        <v>12</v>
      </c>
      <c r="D569" s="179">
        <f t="shared" si="77"/>
        <v>15</v>
      </c>
      <c r="E569" s="179">
        <f t="shared" si="77"/>
        <v>17</v>
      </c>
      <c r="F569" s="179">
        <f t="shared" si="77"/>
        <v>29</v>
      </c>
      <c r="G569" s="179">
        <f t="shared" si="77"/>
        <v>16</v>
      </c>
      <c r="H569" s="179">
        <f t="shared" si="77"/>
        <v>3</v>
      </c>
      <c r="I569" s="179">
        <f t="shared" si="77"/>
        <v>26</v>
      </c>
      <c r="J569" s="179">
        <f t="shared" si="77"/>
        <v>19</v>
      </c>
      <c r="K569" s="179">
        <f t="shared" si="77"/>
        <v>19</v>
      </c>
      <c r="L569" s="179">
        <f t="shared" si="77"/>
        <v>3</v>
      </c>
      <c r="M569" s="180">
        <f t="shared" si="77"/>
        <v>26</v>
      </c>
    </row>
    <row r="570" spans="1:13" ht="14.25">
      <c r="A570" s="488" t="s">
        <v>43</v>
      </c>
      <c r="B570" s="789"/>
      <c r="C570" s="790" t="s">
        <v>113</v>
      </c>
      <c r="D570" s="791"/>
      <c r="E570" s="791"/>
      <c r="F570" s="791"/>
      <c r="G570" s="792">
        <f>MAX(B533:M563)</f>
        <v>6.6</v>
      </c>
      <c r="H570" s="793" t="s">
        <v>85</v>
      </c>
      <c r="I570" s="791"/>
      <c r="J570" s="794" t="s">
        <v>16</v>
      </c>
      <c r="K570" s="795">
        <f>HLOOKUP(G570,B566:M567,2,FALSE)</f>
        <v>26</v>
      </c>
      <c r="L570" s="796" t="s">
        <v>15</v>
      </c>
      <c r="M570" s="797" t="str">
        <f>MID("I   II  III IV  V   VI  VII VIII IX  X   XI  XII ",(MATCH(G570,B566:M566,0)-1)*4+1,4)</f>
        <v xml:space="preserve">VI  </v>
      </c>
    </row>
    <row r="571" spans="1:13" ht="14.25">
      <c r="A571" s="798" t="s">
        <v>46</v>
      </c>
      <c r="B571" s="799"/>
      <c r="C571" s="800" t="s">
        <v>114</v>
      </c>
      <c r="D571" s="801"/>
      <c r="E571" s="801"/>
      <c r="F571" s="801"/>
      <c r="G571" s="802">
        <f>MIN(B533:M563)</f>
        <v>0.1</v>
      </c>
      <c r="H571" s="803" t="s">
        <v>85</v>
      </c>
      <c r="I571" s="801"/>
      <c r="J571" s="804" t="s">
        <v>16</v>
      </c>
      <c r="K571" s="805">
        <f>HLOOKUP(G571,B568:M569,2,FALSE)</f>
        <v>26</v>
      </c>
      <c r="L571" s="806" t="s">
        <v>15</v>
      </c>
      <c r="M571" s="807" t="str">
        <f>MID("I   II  III IV  V   VI  VII VIII IX  X   XI  XII ",(MATCH(G571,B568:M568,0)-1)*4+1,4)</f>
        <v xml:space="preserve"> XII</v>
      </c>
    </row>
    <row r="572" spans="1:13" ht="14.25">
      <c r="A572" s="508" t="s">
        <v>48</v>
      </c>
      <c r="B572" s="808"/>
      <c r="C572" s="809" t="s">
        <v>115</v>
      </c>
      <c r="D572" s="810"/>
      <c r="E572" s="810"/>
      <c r="F572" s="811"/>
      <c r="G572" s="812">
        <f>SUM(B533:M563)</f>
        <v>934.20000000000027</v>
      </c>
      <c r="H572" s="813" t="s">
        <v>85</v>
      </c>
      <c r="I572" s="810"/>
      <c r="J572" s="810"/>
      <c r="K572" s="810"/>
      <c r="L572" s="810"/>
      <c r="M572" s="814"/>
    </row>
    <row r="573" spans="1:13" ht="15">
      <c r="A573" s="685" t="s">
        <v>123</v>
      </c>
      <c r="B573" s="681"/>
      <c r="C573" s="681"/>
      <c r="D573" s="681"/>
      <c r="E573" s="681"/>
      <c r="F573" s="681"/>
      <c r="G573" s="681"/>
      <c r="H573" s="681"/>
      <c r="I573" s="681"/>
      <c r="J573" s="681"/>
      <c r="K573" s="776"/>
      <c r="L573" s="815"/>
      <c r="M573" s="816"/>
    </row>
    <row r="574" spans="1:13" ht="15.75">
      <c r="A574" s="685" t="s">
        <v>124</v>
      </c>
      <c r="B574" s="682"/>
      <c r="C574" s="682"/>
      <c r="D574" s="684"/>
      <c r="E574" s="684" t="s">
        <v>110</v>
      </c>
      <c r="F574" s="684"/>
      <c r="G574" s="684"/>
      <c r="H574" s="684"/>
      <c r="I574" s="684"/>
      <c r="J574" s="684"/>
      <c r="K574" s="779"/>
      <c r="L574" s="817"/>
      <c r="M574" s="818"/>
    </row>
    <row r="575" spans="1:13" ht="15.75">
      <c r="A575" s="622"/>
      <c r="B575" s="623"/>
      <c r="C575" s="624"/>
      <c r="D575" s="625"/>
      <c r="E575" s="692"/>
      <c r="F575" s="693" t="s">
        <v>20</v>
      </c>
      <c r="G575" s="694">
        <v>2006</v>
      </c>
      <c r="H575" s="692"/>
      <c r="I575" s="625"/>
      <c r="J575" s="625"/>
      <c r="K575" s="626" t="s">
        <v>112</v>
      </c>
      <c r="L575" s="817"/>
      <c r="M575" s="818"/>
    </row>
    <row r="576" spans="1:13" ht="14.25">
      <c r="A576" s="627" t="s">
        <v>16</v>
      </c>
      <c r="B576" s="464" t="s">
        <v>2</v>
      </c>
      <c r="C576" s="464" t="s">
        <v>3</v>
      </c>
      <c r="D576" s="464" t="s">
        <v>4</v>
      </c>
      <c r="E576" s="464" t="s">
        <v>5</v>
      </c>
      <c r="F576" s="464" t="s">
        <v>6</v>
      </c>
      <c r="G576" s="464" t="s">
        <v>7</v>
      </c>
      <c r="H576" s="464" t="s">
        <v>8</v>
      </c>
      <c r="I576" s="464" t="s">
        <v>9</v>
      </c>
      <c r="J576" s="464" t="s">
        <v>10</v>
      </c>
      <c r="K576" s="464" t="s">
        <v>11</v>
      </c>
      <c r="L576" s="464" t="s">
        <v>12</v>
      </c>
      <c r="M576" s="465" t="s">
        <v>13</v>
      </c>
    </row>
    <row r="577" spans="1:13" ht="14.25">
      <c r="A577" s="466">
        <v>1</v>
      </c>
      <c r="B577" s="592">
        <v>1.4</v>
      </c>
      <c r="C577" s="592">
        <v>2.2000000000000002</v>
      </c>
      <c r="D577" s="592">
        <v>4.5999999999999996</v>
      </c>
      <c r="E577" s="592">
        <v>1.1000000000000001</v>
      </c>
      <c r="F577" s="592">
        <v>2.1</v>
      </c>
      <c r="G577" s="592">
        <v>2.5</v>
      </c>
      <c r="H577" s="592">
        <v>1.5</v>
      </c>
      <c r="I577" s="592">
        <v>1.3</v>
      </c>
      <c r="J577" s="592">
        <v>2.2999999999999998</v>
      </c>
      <c r="K577" s="592">
        <v>3.6</v>
      </c>
      <c r="L577" s="592">
        <v>5.6</v>
      </c>
      <c r="M577" s="593">
        <v>2.5</v>
      </c>
    </row>
    <row r="578" spans="1:13" ht="14.25">
      <c r="A578" s="470">
        <v>2</v>
      </c>
      <c r="B578" s="592">
        <v>1.5</v>
      </c>
      <c r="C578" s="592">
        <v>2.7</v>
      </c>
      <c r="D578" s="592">
        <v>4.3</v>
      </c>
      <c r="E578" s="592">
        <v>1.5</v>
      </c>
      <c r="F578" s="592">
        <v>2.6</v>
      </c>
      <c r="G578" s="592">
        <v>2.8</v>
      </c>
      <c r="H578" s="592">
        <v>1.5</v>
      </c>
      <c r="I578" s="592">
        <v>2.5</v>
      </c>
      <c r="J578" s="592">
        <v>2.9</v>
      </c>
      <c r="K578" s="592">
        <v>2.6</v>
      </c>
      <c r="L578" s="592">
        <v>5</v>
      </c>
      <c r="M578" s="593">
        <v>2.9</v>
      </c>
    </row>
    <row r="579" spans="1:13" ht="14.25">
      <c r="A579" s="470">
        <v>3</v>
      </c>
      <c r="B579" s="592">
        <v>2.4</v>
      </c>
      <c r="C579" s="592">
        <v>1.9</v>
      </c>
      <c r="D579" s="592">
        <v>3.7</v>
      </c>
      <c r="E579" s="592">
        <v>1.8</v>
      </c>
      <c r="F579" s="592">
        <v>2.9</v>
      </c>
      <c r="G579" s="592">
        <v>3.6</v>
      </c>
      <c r="H579" s="592">
        <v>2.7</v>
      </c>
      <c r="I579" s="592">
        <v>3.7</v>
      </c>
      <c r="J579" s="592">
        <v>3.4</v>
      </c>
      <c r="K579" s="592">
        <v>2.5</v>
      </c>
      <c r="L579" s="592">
        <v>4.9000000000000004</v>
      </c>
      <c r="M579" s="593">
        <v>1.9</v>
      </c>
    </row>
    <row r="580" spans="1:13" ht="14.25">
      <c r="A580" s="470">
        <v>4</v>
      </c>
      <c r="B580" s="592">
        <v>2.8</v>
      </c>
      <c r="C580" s="592">
        <v>1.5</v>
      </c>
      <c r="D580" s="592">
        <v>2.6</v>
      </c>
      <c r="E580" s="592">
        <v>1.9</v>
      </c>
      <c r="F580" s="592">
        <v>3</v>
      </c>
      <c r="G580" s="592">
        <v>3.2</v>
      </c>
      <c r="H580" s="592">
        <v>3.1</v>
      </c>
      <c r="I580" s="592">
        <v>2.4</v>
      </c>
      <c r="J580" s="592">
        <v>2.5</v>
      </c>
      <c r="K580" s="592">
        <v>2.1</v>
      </c>
      <c r="L580" s="592">
        <v>3.6</v>
      </c>
      <c r="M580" s="593">
        <v>1.4</v>
      </c>
    </row>
    <row r="581" spans="1:13" ht="14.25">
      <c r="A581" s="470">
        <v>5</v>
      </c>
      <c r="B581" s="592">
        <v>2.2999999999999998</v>
      </c>
      <c r="C581" s="592">
        <v>0.8</v>
      </c>
      <c r="D581" s="592">
        <v>0.7</v>
      </c>
      <c r="E581" s="592">
        <v>2.2000000000000002</v>
      </c>
      <c r="F581" s="592">
        <v>2.9</v>
      </c>
      <c r="G581" s="592">
        <v>5.9</v>
      </c>
      <c r="H581" s="592">
        <v>2.2999999999999998</v>
      </c>
      <c r="I581" s="592">
        <v>2.5</v>
      </c>
      <c r="J581" s="592">
        <v>2.1</v>
      </c>
      <c r="K581" s="592">
        <v>2.4</v>
      </c>
      <c r="L581" s="592">
        <v>4.2</v>
      </c>
      <c r="M581" s="593">
        <v>1.4</v>
      </c>
    </row>
    <row r="582" spans="1:13" ht="14.25">
      <c r="A582" s="470">
        <v>6</v>
      </c>
      <c r="B582" s="592">
        <v>3.2</v>
      </c>
      <c r="C582" s="592">
        <v>1.4</v>
      </c>
      <c r="D582" s="592">
        <v>0.5</v>
      </c>
      <c r="E582" s="592">
        <v>1.8</v>
      </c>
      <c r="F582" s="592">
        <v>2.8</v>
      </c>
      <c r="G582" s="592">
        <v>7.2</v>
      </c>
      <c r="H582" s="592">
        <v>3.2</v>
      </c>
      <c r="I582" s="592">
        <v>1</v>
      </c>
      <c r="J582" s="592">
        <v>2</v>
      </c>
      <c r="K582" s="592">
        <v>2.2999999999999998</v>
      </c>
      <c r="L582" s="592">
        <v>3.9</v>
      </c>
      <c r="M582" s="593">
        <v>1.1000000000000001</v>
      </c>
    </row>
    <row r="583" spans="1:13" ht="14.25">
      <c r="A583" s="470">
        <v>7</v>
      </c>
      <c r="B583" s="592">
        <v>3.8</v>
      </c>
      <c r="C583" s="592">
        <v>1.4</v>
      </c>
      <c r="D583" s="592">
        <v>0.5</v>
      </c>
      <c r="E583" s="592">
        <v>1.7</v>
      </c>
      <c r="F583" s="592">
        <v>3.2</v>
      </c>
      <c r="G583" s="592">
        <v>6.4</v>
      </c>
      <c r="H583" s="592">
        <v>4.9000000000000004</v>
      </c>
      <c r="I583" s="592">
        <v>0.9</v>
      </c>
      <c r="J583" s="592">
        <v>3.2</v>
      </c>
      <c r="K583" s="592">
        <v>2.9</v>
      </c>
      <c r="L583" s="592">
        <v>5.9</v>
      </c>
      <c r="M583" s="593">
        <v>1.1000000000000001</v>
      </c>
    </row>
    <row r="584" spans="1:13" ht="14.25">
      <c r="A584" s="470">
        <v>8</v>
      </c>
      <c r="B584" s="592">
        <v>2.6</v>
      </c>
      <c r="C584" s="592">
        <v>0.6</v>
      </c>
      <c r="D584" s="592">
        <v>0.5</v>
      </c>
      <c r="E584" s="592">
        <v>2.1</v>
      </c>
      <c r="F584" s="592">
        <v>2.2000000000000002</v>
      </c>
      <c r="G584" s="592">
        <v>4.0999999999999996</v>
      </c>
      <c r="H584" s="592">
        <v>5.3</v>
      </c>
      <c r="I584" s="592">
        <v>0.9</v>
      </c>
      <c r="J584" s="592">
        <v>2.1</v>
      </c>
      <c r="K584" s="592">
        <v>3.1</v>
      </c>
      <c r="L584" s="592">
        <v>3.7</v>
      </c>
      <c r="M584" s="593">
        <v>1.8</v>
      </c>
    </row>
    <row r="585" spans="1:13" ht="14.25">
      <c r="A585" s="470">
        <v>9</v>
      </c>
      <c r="B585" s="592">
        <v>2.7</v>
      </c>
      <c r="C585" s="592">
        <v>0.5</v>
      </c>
      <c r="D585" s="592">
        <v>0.4</v>
      </c>
      <c r="E585" s="592">
        <v>1.9</v>
      </c>
      <c r="F585" s="592">
        <v>3</v>
      </c>
      <c r="G585" s="592">
        <v>3.7</v>
      </c>
      <c r="H585" s="592">
        <v>4.5</v>
      </c>
      <c r="I585" s="592">
        <v>2.1</v>
      </c>
      <c r="J585" s="592">
        <v>1.9</v>
      </c>
      <c r="K585" s="592">
        <v>3</v>
      </c>
      <c r="L585" s="592">
        <v>2.8</v>
      </c>
      <c r="M585" s="593">
        <v>1.8</v>
      </c>
    </row>
    <row r="586" spans="1:13" ht="14.25">
      <c r="A586" s="470">
        <v>10</v>
      </c>
      <c r="B586" s="592">
        <v>2.8</v>
      </c>
      <c r="C586" s="592">
        <v>1.6</v>
      </c>
      <c r="D586" s="592">
        <v>1</v>
      </c>
      <c r="E586" s="592">
        <v>2.5</v>
      </c>
      <c r="F586" s="592">
        <v>2</v>
      </c>
      <c r="G586" s="592">
        <v>1.9</v>
      </c>
      <c r="H586" s="592">
        <v>4.5999999999999996</v>
      </c>
      <c r="I586" s="592">
        <v>2.8</v>
      </c>
      <c r="J586" s="592">
        <v>4.9000000000000004</v>
      </c>
      <c r="K586" s="592">
        <v>2.6</v>
      </c>
      <c r="L586" s="592">
        <v>2.5</v>
      </c>
      <c r="M586" s="593">
        <v>2.4</v>
      </c>
    </row>
    <row r="587" spans="1:13" ht="14.25">
      <c r="A587" s="470">
        <v>11</v>
      </c>
      <c r="B587" s="592">
        <v>2.1</v>
      </c>
      <c r="C587" s="592">
        <v>1.7</v>
      </c>
      <c r="D587" s="592">
        <v>0.8</v>
      </c>
      <c r="E587" s="592">
        <v>5.8</v>
      </c>
      <c r="F587" s="592">
        <v>2.2000000000000002</v>
      </c>
      <c r="G587" s="592">
        <v>2.1</v>
      </c>
      <c r="H587" s="592">
        <v>3.1</v>
      </c>
      <c r="I587" s="592">
        <v>3</v>
      </c>
      <c r="J587" s="592">
        <v>5.6</v>
      </c>
      <c r="K587" s="592">
        <v>2</v>
      </c>
      <c r="L587" s="592">
        <v>2.9</v>
      </c>
      <c r="M587" s="593">
        <v>1.7</v>
      </c>
    </row>
    <row r="588" spans="1:13" ht="14.25">
      <c r="A588" s="470">
        <v>12</v>
      </c>
      <c r="B588" s="592">
        <v>1</v>
      </c>
      <c r="C588" s="592">
        <v>0.4</v>
      </c>
      <c r="D588" s="592">
        <v>0.9</v>
      </c>
      <c r="E588" s="592">
        <v>3.8</v>
      </c>
      <c r="F588" s="592">
        <v>2.9</v>
      </c>
      <c r="G588" s="592">
        <v>3.4</v>
      </c>
      <c r="H588" s="592">
        <v>2.6</v>
      </c>
      <c r="I588" s="592">
        <v>2.4</v>
      </c>
      <c r="J588" s="592">
        <v>5.6</v>
      </c>
      <c r="K588" s="592">
        <v>2.2999999999999998</v>
      </c>
      <c r="L588" s="592">
        <v>2.7</v>
      </c>
      <c r="M588" s="593">
        <v>1</v>
      </c>
    </row>
    <row r="589" spans="1:13" ht="14.25">
      <c r="A589" s="470">
        <v>13</v>
      </c>
      <c r="B589" s="592">
        <v>0.6</v>
      </c>
      <c r="C589" s="592">
        <v>1.9</v>
      </c>
      <c r="D589" s="592">
        <v>2.1</v>
      </c>
      <c r="E589" s="592">
        <v>3.6</v>
      </c>
      <c r="F589" s="592">
        <v>2.7</v>
      </c>
      <c r="G589" s="592">
        <v>4.5</v>
      </c>
      <c r="H589" s="592">
        <v>3.2</v>
      </c>
      <c r="I589" s="592">
        <v>2</v>
      </c>
      <c r="J589" s="592">
        <v>4.8</v>
      </c>
      <c r="K589" s="592">
        <v>2.9</v>
      </c>
      <c r="L589" s="592">
        <v>3</v>
      </c>
      <c r="M589" s="593">
        <v>1.5</v>
      </c>
    </row>
    <row r="590" spans="1:13" ht="14.25">
      <c r="A590" s="470">
        <v>14</v>
      </c>
      <c r="B590" s="592">
        <v>1.1000000000000001</v>
      </c>
      <c r="C590" s="592">
        <v>1.8</v>
      </c>
      <c r="D590" s="592">
        <v>3.2</v>
      </c>
      <c r="E590" s="592">
        <v>2.7</v>
      </c>
      <c r="F590" s="592">
        <v>5.8</v>
      </c>
      <c r="G590" s="592">
        <v>3.8</v>
      </c>
      <c r="H590" s="592">
        <v>4.0999999999999996</v>
      </c>
      <c r="I590" s="592">
        <v>2.8</v>
      </c>
      <c r="J590" s="592">
        <v>4.4000000000000004</v>
      </c>
      <c r="K590" s="592">
        <v>3.1</v>
      </c>
      <c r="L590" s="592">
        <v>2.6</v>
      </c>
      <c r="M590" s="593">
        <v>4</v>
      </c>
    </row>
    <row r="591" spans="1:13" ht="14.25">
      <c r="A591" s="470">
        <v>15</v>
      </c>
      <c r="B591" s="592">
        <v>1.5</v>
      </c>
      <c r="C591" s="592">
        <v>1.6</v>
      </c>
      <c r="D591" s="592">
        <v>2.6</v>
      </c>
      <c r="E591" s="592">
        <v>3.3</v>
      </c>
      <c r="F591" s="592">
        <v>5.4</v>
      </c>
      <c r="G591" s="592">
        <v>2.2000000000000002</v>
      </c>
      <c r="H591" s="592">
        <v>4.7</v>
      </c>
      <c r="I591" s="592">
        <v>2.5</v>
      </c>
      <c r="J591" s="592">
        <v>4.5</v>
      </c>
      <c r="K591" s="592">
        <v>3.7</v>
      </c>
      <c r="L591" s="592">
        <v>2.6</v>
      </c>
      <c r="M591" s="593">
        <v>3</v>
      </c>
    </row>
    <row r="592" spans="1:13" ht="14.25">
      <c r="A592" s="470">
        <v>16</v>
      </c>
      <c r="B592" s="592">
        <v>0.9</v>
      </c>
      <c r="C592" s="592">
        <v>1.6</v>
      </c>
      <c r="D592" s="592">
        <v>0.9</v>
      </c>
      <c r="E592" s="592">
        <v>3.5</v>
      </c>
      <c r="F592" s="592">
        <v>5.9</v>
      </c>
      <c r="G592" s="592">
        <v>4.0999999999999996</v>
      </c>
      <c r="H592" s="592">
        <v>5</v>
      </c>
      <c r="I592" s="592">
        <v>0.9</v>
      </c>
      <c r="J592" s="592">
        <v>4.5</v>
      </c>
      <c r="K592" s="592">
        <v>3.9</v>
      </c>
      <c r="L592" s="592">
        <v>3</v>
      </c>
      <c r="M592" s="593">
        <v>4.2</v>
      </c>
    </row>
    <row r="593" spans="1:13" ht="14.25">
      <c r="A593" s="470">
        <v>17</v>
      </c>
      <c r="B593" s="592">
        <v>1</v>
      </c>
      <c r="C593" s="592">
        <v>1.6</v>
      </c>
      <c r="D593" s="592">
        <v>0.6</v>
      </c>
      <c r="E593" s="592">
        <v>3.3</v>
      </c>
      <c r="F593" s="592">
        <v>5.6</v>
      </c>
      <c r="G593" s="592">
        <v>5.7</v>
      </c>
      <c r="H593" s="592">
        <v>1.8</v>
      </c>
      <c r="I593" s="592">
        <v>0.6</v>
      </c>
      <c r="J593" s="592">
        <v>3.9</v>
      </c>
      <c r="K593" s="592">
        <v>3.6</v>
      </c>
      <c r="L593" s="592">
        <v>2.8</v>
      </c>
      <c r="M593" s="593">
        <v>4</v>
      </c>
    </row>
    <row r="594" spans="1:13" ht="14.25">
      <c r="A594" s="470">
        <v>18</v>
      </c>
      <c r="B594" s="592">
        <v>1.7</v>
      </c>
      <c r="C594" s="592">
        <v>1.5</v>
      </c>
      <c r="D594" s="592">
        <v>0.7</v>
      </c>
      <c r="E594" s="592">
        <v>1.5</v>
      </c>
      <c r="F594" s="592">
        <v>5.5</v>
      </c>
      <c r="G594" s="592">
        <v>2.8</v>
      </c>
      <c r="H594" s="592">
        <v>2.8</v>
      </c>
      <c r="I594" s="592">
        <v>0.4</v>
      </c>
      <c r="J594" s="592">
        <v>4.5</v>
      </c>
      <c r="K594" s="592">
        <v>4.5999999999999996</v>
      </c>
      <c r="L594" s="592">
        <v>3.4</v>
      </c>
      <c r="M594" s="593">
        <v>3.8</v>
      </c>
    </row>
    <row r="595" spans="1:13" ht="14.25">
      <c r="A595" s="470">
        <v>19</v>
      </c>
      <c r="B595" s="592">
        <v>2.4</v>
      </c>
      <c r="C595" s="592">
        <v>1.4</v>
      </c>
      <c r="D595" s="592">
        <v>0.8</v>
      </c>
      <c r="E595" s="592">
        <v>0.4</v>
      </c>
      <c r="F595" s="592">
        <v>4.0999999999999996</v>
      </c>
      <c r="G595" s="592">
        <v>2.6</v>
      </c>
      <c r="H595" s="592">
        <v>3.5</v>
      </c>
      <c r="I595" s="592">
        <v>0.8</v>
      </c>
      <c r="J595" s="592">
        <v>4.5</v>
      </c>
      <c r="K595" s="592">
        <v>3.7</v>
      </c>
      <c r="L595" s="592">
        <v>2.6</v>
      </c>
      <c r="M595" s="593">
        <v>3.6</v>
      </c>
    </row>
    <row r="596" spans="1:13" ht="14.25">
      <c r="A596" s="470">
        <v>20</v>
      </c>
      <c r="B596" s="592">
        <v>2.9</v>
      </c>
      <c r="C596" s="592">
        <v>2.7</v>
      </c>
      <c r="D596" s="592">
        <v>0.8</v>
      </c>
      <c r="E596" s="592">
        <v>1.4</v>
      </c>
      <c r="F596" s="592">
        <v>4.4000000000000004</v>
      </c>
      <c r="G596" s="592">
        <v>3.2</v>
      </c>
      <c r="H596" s="592">
        <v>2.6</v>
      </c>
      <c r="I596" s="592">
        <v>0.8</v>
      </c>
      <c r="J596" s="592">
        <v>3.4</v>
      </c>
      <c r="K596" s="592">
        <v>3</v>
      </c>
      <c r="L596" s="592">
        <v>2.8</v>
      </c>
      <c r="M596" s="593">
        <v>3.2</v>
      </c>
    </row>
    <row r="597" spans="1:13" ht="14.25">
      <c r="A597" s="470">
        <v>21</v>
      </c>
      <c r="B597" s="592">
        <v>3.8</v>
      </c>
      <c r="C597" s="592">
        <v>2</v>
      </c>
      <c r="D597" s="592">
        <v>0.7</v>
      </c>
      <c r="E597" s="592">
        <v>3.1</v>
      </c>
      <c r="F597" s="592">
        <v>3.4</v>
      </c>
      <c r="G597" s="592">
        <v>3.9</v>
      </c>
      <c r="H597" s="592">
        <v>3.6</v>
      </c>
      <c r="I597" s="592">
        <v>2</v>
      </c>
      <c r="J597" s="592">
        <v>3.3</v>
      </c>
      <c r="K597" s="592">
        <v>2.5</v>
      </c>
      <c r="L597" s="592">
        <v>1.6</v>
      </c>
      <c r="M597" s="593">
        <v>3.1</v>
      </c>
    </row>
    <row r="598" spans="1:13" ht="14.25">
      <c r="A598" s="470">
        <v>22</v>
      </c>
      <c r="B598" s="592">
        <v>3.9</v>
      </c>
      <c r="C598" s="592">
        <v>0.6</v>
      </c>
      <c r="D598" s="592">
        <v>0.9</v>
      </c>
      <c r="E598" s="592">
        <v>2.8</v>
      </c>
      <c r="F598" s="592">
        <v>2.1</v>
      </c>
      <c r="G598" s="592">
        <v>3.5</v>
      </c>
      <c r="H598" s="592">
        <v>3.6</v>
      </c>
      <c r="I598" s="592">
        <v>2.7</v>
      </c>
      <c r="J598" s="592">
        <v>4.3</v>
      </c>
      <c r="K598" s="592">
        <v>2.8</v>
      </c>
      <c r="L598" s="592">
        <v>3</v>
      </c>
      <c r="M598" s="593">
        <v>3</v>
      </c>
    </row>
    <row r="599" spans="1:13" ht="14.25">
      <c r="A599" s="470">
        <v>23</v>
      </c>
      <c r="B599" s="592">
        <v>4</v>
      </c>
      <c r="C599" s="592">
        <v>2.5</v>
      </c>
      <c r="D599" s="592">
        <v>1.1000000000000001</v>
      </c>
      <c r="E599" s="592">
        <v>2.4</v>
      </c>
      <c r="F599" s="592">
        <v>0.8</v>
      </c>
      <c r="G599" s="592">
        <v>4.5</v>
      </c>
      <c r="H599" s="592">
        <v>3.8</v>
      </c>
      <c r="I599" s="592">
        <v>2.9</v>
      </c>
      <c r="J599" s="592">
        <v>4.8</v>
      </c>
      <c r="K599" s="592">
        <v>3</v>
      </c>
      <c r="L599" s="592">
        <v>1.6</v>
      </c>
      <c r="M599" s="593">
        <v>2.5</v>
      </c>
    </row>
    <row r="600" spans="1:13" ht="14.25">
      <c r="A600" s="470">
        <v>24</v>
      </c>
      <c r="B600" s="592">
        <v>3.6</v>
      </c>
      <c r="C600" s="592">
        <v>1.2</v>
      </c>
      <c r="D600" s="592">
        <v>1.8</v>
      </c>
      <c r="E600" s="592">
        <v>2.1</v>
      </c>
      <c r="F600" s="592">
        <v>1.5</v>
      </c>
      <c r="G600" s="592">
        <v>4.3</v>
      </c>
      <c r="H600" s="592">
        <v>4.2</v>
      </c>
      <c r="I600" s="592">
        <v>1.9</v>
      </c>
      <c r="J600" s="592">
        <v>5.4</v>
      </c>
      <c r="K600" s="592">
        <v>2.9</v>
      </c>
      <c r="L600" s="592">
        <v>1.7</v>
      </c>
      <c r="M600" s="593">
        <v>3.1</v>
      </c>
    </row>
    <row r="601" spans="1:13" ht="14.25">
      <c r="A601" s="470">
        <v>25</v>
      </c>
      <c r="B601" s="592">
        <v>3.1</v>
      </c>
      <c r="C601" s="592">
        <v>0.9</v>
      </c>
      <c r="D601" s="592">
        <v>0.7</v>
      </c>
      <c r="E601" s="592">
        <v>2.6</v>
      </c>
      <c r="F601" s="592">
        <v>1.7</v>
      </c>
      <c r="G601" s="592">
        <v>4.0999999999999996</v>
      </c>
      <c r="H601" s="592">
        <v>2.1</v>
      </c>
      <c r="I601" s="592">
        <v>3.1</v>
      </c>
      <c r="J601" s="592">
        <v>3.1</v>
      </c>
      <c r="K601" s="592">
        <v>3.2</v>
      </c>
      <c r="L601" s="592">
        <v>1.6</v>
      </c>
      <c r="M601" s="593">
        <v>2.2999999999999998</v>
      </c>
    </row>
    <row r="602" spans="1:13" ht="14.25">
      <c r="A602" s="470">
        <v>26</v>
      </c>
      <c r="B602" s="592">
        <v>4.7</v>
      </c>
      <c r="C602" s="592">
        <v>0.5</v>
      </c>
      <c r="D602" s="592">
        <v>1.3</v>
      </c>
      <c r="E602" s="592">
        <v>2.7</v>
      </c>
      <c r="F602" s="592">
        <v>2.2000000000000002</v>
      </c>
      <c r="G602" s="592">
        <v>3.6</v>
      </c>
      <c r="H602" s="592">
        <v>4</v>
      </c>
      <c r="I602" s="592">
        <v>1.8</v>
      </c>
      <c r="J602" s="592">
        <v>1.5</v>
      </c>
      <c r="K602" s="592">
        <v>1.8</v>
      </c>
      <c r="L602" s="592">
        <v>1.9</v>
      </c>
      <c r="M602" s="593">
        <v>2.7</v>
      </c>
    </row>
    <row r="603" spans="1:13" ht="14.25">
      <c r="A603" s="470">
        <v>27</v>
      </c>
      <c r="B603" s="592">
        <v>3.2</v>
      </c>
      <c r="C603" s="592">
        <v>0.3</v>
      </c>
      <c r="D603" s="592">
        <v>1</v>
      </c>
      <c r="E603" s="592">
        <v>1.7</v>
      </c>
      <c r="F603" s="592">
        <v>2.2999999999999998</v>
      </c>
      <c r="G603" s="592">
        <v>4.3</v>
      </c>
      <c r="H603" s="592">
        <v>4.0999999999999996</v>
      </c>
      <c r="I603" s="592">
        <v>1.7</v>
      </c>
      <c r="J603" s="592">
        <v>1.8</v>
      </c>
      <c r="K603" s="592">
        <v>4.3</v>
      </c>
      <c r="L603" s="592">
        <v>2.5</v>
      </c>
      <c r="M603" s="593">
        <v>1.7</v>
      </c>
    </row>
    <row r="604" spans="1:13" ht="14.25">
      <c r="A604" s="470">
        <v>28</v>
      </c>
      <c r="B604" s="592">
        <v>2.7</v>
      </c>
      <c r="C604" s="592">
        <v>1.7</v>
      </c>
      <c r="D604" s="592">
        <v>2.5</v>
      </c>
      <c r="E604" s="592">
        <v>2.2999999999999998</v>
      </c>
      <c r="F604" s="592">
        <v>1.7</v>
      </c>
      <c r="G604" s="592">
        <v>3.4</v>
      </c>
      <c r="H604" s="592">
        <v>2.7</v>
      </c>
      <c r="I604" s="592">
        <v>1.7</v>
      </c>
      <c r="J604" s="592">
        <v>3.2</v>
      </c>
      <c r="K604" s="592">
        <v>2.9</v>
      </c>
      <c r="L604" s="592">
        <v>2.5</v>
      </c>
      <c r="M604" s="593">
        <v>2.8</v>
      </c>
    </row>
    <row r="605" spans="1:13" ht="14.25">
      <c r="A605" s="470">
        <v>29</v>
      </c>
      <c r="B605" s="592">
        <v>2.5</v>
      </c>
      <c r="C605" s="592"/>
      <c r="D605" s="592">
        <v>4.0999999999999996</v>
      </c>
      <c r="E605" s="592">
        <v>2.5</v>
      </c>
      <c r="F605" s="592">
        <v>0.9</v>
      </c>
      <c r="G605" s="592">
        <v>2.9</v>
      </c>
      <c r="H605" s="592">
        <v>0.7</v>
      </c>
      <c r="I605" s="592">
        <v>1.9</v>
      </c>
      <c r="J605" s="592">
        <v>3.3</v>
      </c>
      <c r="K605" s="592">
        <v>3.2</v>
      </c>
      <c r="L605" s="592">
        <v>2.2999999999999998</v>
      </c>
      <c r="M605" s="593">
        <v>3.3</v>
      </c>
    </row>
    <row r="606" spans="1:13" ht="14.25">
      <c r="A606" s="470">
        <v>30</v>
      </c>
      <c r="B606" s="592">
        <v>1.9</v>
      </c>
      <c r="C606" s="592"/>
      <c r="D606" s="592">
        <v>2</v>
      </c>
      <c r="E606" s="592">
        <v>3.3</v>
      </c>
      <c r="F606" s="592">
        <v>1.1000000000000001</v>
      </c>
      <c r="G606" s="592">
        <v>1.3</v>
      </c>
      <c r="H606" s="592">
        <v>1.2</v>
      </c>
      <c r="I606" s="592">
        <v>1.3</v>
      </c>
      <c r="J606" s="592">
        <v>3.9</v>
      </c>
      <c r="K606" s="592">
        <v>3.1</v>
      </c>
      <c r="L606" s="592">
        <v>1.6</v>
      </c>
      <c r="M606" s="593">
        <v>2.2999999999999998</v>
      </c>
    </row>
    <row r="607" spans="1:13" ht="14.25">
      <c r="A607" s="474">
        <v>31</v>
      </c>
      <c r="B607" s="596">
        <v>1.5</v>
      </c>
      <c r="C607" s="596"/>
      <c r="D607" s="596">
        <v>1.8</v>
      </c>
      <c r="E607" s="596"/>
      <c r="F607" s="596">
        <v>1.5</v>
      </c>
      <c r="G607" s="596"/>
      <c r="H607" s="596">
        <v>1</v>
      </c>
      <c r="I607" s="596">
        <v>1.4</v>
      </c>
      <c r="J607" s="596"/>
      <c r="K607" s="596">
        <v>3.4</v>
      </c>
      <c r="L607" s="596"/>
      <c r="M607" s="597">
        <v>1.4</v>
      </c>
    </row>
    <row r="608" spans="1:13" ht="14.25">
      <c r="A608" s="478" t="s">
        <v>22</v>
      </c>
      <c r="B608" s="169">
        <f t="shared" ref="B608:M608" si="78">SUM(B577:B607)</f>
        <v>75.600000000000009</v>
      </c>
      <c r="C608" s="170">
        <f t="shared" si="78"/>
        <v>40.5</v>
      </c>
      <c r="D608" s="170">
        <f t="shared" si="78"/>
        <v>50.099999999999994</v>
      </c>
      <c r="E608" s="170">
        <f t="shared" si="78"/>
        <v>73.3</v>
      </c>
      <c r="F608" s="170">
        <f t="shared" si="78"/>
        <v>90.4</v>
      </c>
      <c r="G608" s="170">
        <f t="shared" si="78"/>
        <v>111.5</v>
      </c>
      <c r="H608" s="170">
        <f t="shared" si="78"/>
        <v>97.999999999999986</v>
      </c>
      <c r="I608" s="170">
        <f t="shared" si="78"/>
        <v>58.699999999999989</v>
      </c>
      <c r="J608" s="170">
        <f t="shared" si="78"/>
        <v>107.6</v>
      </c>
      <c r="K608" s="170">
        <f t="shared" si="78"/>
        <v>93.000000000000028</v>
      </c>
      <c r="L608" s="170">
        <f t="shared" si="78"/>
        <v>90.799999999999983</v>
      </c>
      <c r="M608" s="171">
        <f t="shared" si="78"/>
        <v>76.5</v>
      </c>
    </row>
    <row r="609" spans="1:13" ht="14.25">
      <c r="A609" s="636" t="s">
        <v>23</v>
      </c>
      <c r="B609" s="819">
        <f t="shared" ref="B609:M609" si="79">AVERAGE(B577:B607)</f>
        <v>2.4387096774193551</v>
      </c>
      <c r="C609" s="820">
        <f t="shared" si="79"/>
        <v>1.4464285714285714</v>
      </c>
      <c r="D609" s="820">
        <f t="shared" si="79"/>
        <v>1.6161290322580644</v>
      </c>
      <c r="E609" s="820">
        <f t="shared" si="79"/>
        <v>2.4433333333333334</v>
      </c>
      <c r="F609" s="820">
        <f t="shared" si="79"/>
        <v>2.9161290322580649</v>
      </c>
      <c r="G609" s="820">
        <f t="shared" si="79"/>
        <v>3.7166666666666668</v>
      </c>
      <c r="H609" s="820">
        <f t="shared" si="79"/>
        <v>3.1612903225806446</v>
      </c>
      <c r="I609" s="820">
        <f t="shared" si="79"/>
        <v>1.8935483870967738</v>
      </c>
      <c r="J609" s="820">
        <f t="shared" si="79"/>
        <v>3.5866666666666664</v>
      </c>
      <c r="K609" s="820">
        <f t="shared" si="79"/>
        <v>3.0000000000000009</v>
      </c>
      <c r="L609" s="820">
        <f t="shared" si="79"/>
        <v>3.026666666666666</v>
      </c>
      <c r="M609" s="821">
        <f t="shared" si="79"/>
        <v>2.467741935483871</v>
      </c>
    </row>
    <row r="610" spans="1:13" ht="14.25">
      <c r="A610" s="478" t="s">
        <v>24</v>
      </c>
      <c r="B610" s="172">
        <f t="shared" ref="B610:M610" si="80">MAX(B577:B607)</f>
        <v>4.7</v>
      </c>
      <c r="C610" s="173">
        <f t="shared" si="80"/>
        <v>2.7</v>
      </c>
      <c r="D610" s="173">
        <f t="shared" si="80"/>
        <v>4.5999999999999996</v>
      </c>
      <c r="E610" s="173">
        <f t="shared" si="80"/>
        <v>5.8</v>
      </c>
      <c r="F610" s="173">
        <f t="shared" si="80"/>
        <v>5.9</v>
      </c>
      <c r="G610" s="173">
        <f t="shared" si="80"/>
        <v>7.2</v>
      </c>
      <c r="H610" s="173">
        <f t="shared" si="80"/>
        <v>5.3</v>
      </c>
      <c r="I610" s="173">
        <f t="shared" si="80"/>
        <v>3.7</v>
      </c>
      <c r="J610" s="173">
        <f t="shared" si="80"/>
        <v>5.6</v>
      </c>
      <c r="K610" s="173">
        <f t="shared" si="80"/>
        <v>4.5999999999999996</v>
      </c>
      <c r="L610" s="173">
        <f t="shared" si="80"/>
        <v>5.9</v>
      </c>
      <c r="M610" s="174">
        <f t="shared" si="80"/>
        <v>4.2</v>
      </c>
    </row>
    <row r="611" spans="1:13" ht="14.25">
      <c r="A611" s="482" t="s">
        <v>16</v>
      </c>
      <c r="B611" s="822">
        <f t="shared" ref="B611:M611" si="81">MATCH(B610,(B577:B607),0)</f>
        <v>26</v>
      </c>
      <c r="C611" s="823">
        <f t="shared" si="81"/>
        <v>2</v>
      </c>
      <c r="D611" s="823">
        <f t="shared" si="81"/>
        <v>1</v>
      </c>
      <c r="E611" s="823">
        <f t="shared" si="81"/>
        <v>11</v>
      </c>
      <c r="F611" s="823">
        <f t="shared" si="81"/>
        <v>16</v>
      </c>
      <c r="G611" s="823">
        <f t="shared" si="81"/>
        <v>6</v>
      </c>
      <c r="H611" s="823">
        <f>MATCH(H610,(H577:H607),0)</f>
        <v>8</v>
      </c>
      <c r="I611" s="823">
        <f t="shared" si="81"/>
        <v>3</v>
      </c>
      <c r="J611" s="823">
        <f t="shared" si="81"/>
        <v>11</v>
      </c>
      <c r="K611" s="823">
        <f t="shared" si="81"/>
        <v>18</v>
      </c>
      <c r="L611" s="823">
        <f t="shared" si="81"/>
        <v>7</v>
      </c>
      <c r="M611" s="824">
        <f t="shared" si="81"/>
        <v>16</v>
      </c>
    </row>
    <row r="612" spans="1:13" ht="14.25">
      <c r="A612" s="825" t="s">
        <v>36</v>
      </c>
      <c r="B612" s="175">
        <f t="shared" ref="B612:M612" si="82">MIN(B577:B607)</f>
        <v>0.6</v>
      </c>
      <c r="C612" s="176">
        <f t="shared" si="82"/>
        <v>0.3</v>
      </c>
      <c r="D612" s="176">
        <f t="shared" si="82"/>
        <v>0.4</v>
      </c>
      <c r="E612" s="176">
        <f t="shared" si="82"/>
        <v>0.4</v>
      </c>
      <c r="F612" s="176">
        <f t="shared" si="82"/>
        <v>0.8</v>
      </c>
      <c r="G612" s="176">
        <f t="shared" si="82"/>
        <v>1.3</v>
      </c>
      <c r="H612" s="176">
        <f t="shared" si="82"/>
        <v>0.7</v>
      </c>
      <c r="I612" s="176">
        <f t="shared" si="82"/>
        <v>0.4</v>
      </c>
      <c r="J612" s="176">
        <f t="shared" si="82"/>
        <v>1.5</v>
      </c>
      <c r="K612" s="176">
        <f t="shared" si="82"/>
        <v>1.8</v>
      </c>
      <c r="L612" s="176">
        <f t="shared" si="82"/>
        <v>1.6</v>
      </c>
      <c r="M612" s="177">
        <f t="shared" si="82"/>
        <v>1</v>
      </c>
    </row>
    <row r="613" spans="1:13" ht="14.25">
      <c r="A613" s="487" t="s">
        <v>16</v>
      </c>
      <c r="B613" s="178">
        <f t="shared" ref="B613:M613" si="83">MATCH(B612,(B577:B607),0)</f>
        <v>13</v>
      </c>
      <c r="C613" s="179">
        <f t="shared" si="83"/>
        <v>27</v>
      </c>
      <c r="D613" s="179">
        <f t="shared" si="83"/>
        <v>9</v>
      </c>
      <c r="E613" s="179">
        <f t="shared" si="83"/>
        <v>19</v>
      </c>
      <c r="F613" s="179">
        <f t="shared" si="83"/>
        <v>23</v>
      </c>
      <c r="G613" s="179">
        <f t="shared" si="83"/>
        <v>30</v>
      </c>
      <c r="H613" s="179">
        <f t="shared" si="83"/>
        <v>29</v>
      </c>
      <c r="I613" s="179">
        <f t="shared" si="83"/>
        <v>18</v>
      </c>
      <c r="J613" s="179">
        <f t="shared" si="83"/>
        <v>26</v>
      </c>
      <c r="K613" s="179">
        <f t="shared" si="83"/>
        <v>26</v>
      </c>
      <c r="L613" s="179">
        <f t="shared" si="83"/>
        <v>21</v>
      </c>
      <c r="M613" s="180">
        <f t="shared" si="83"/>
        <v>12</v>
      </c>
    </row>
    <row r="614" spans="1:13" ht="14.25">
      <c r="A614" s="488" t="s">
        <v>43</v>
      </c>
      <c r="B614" s="826"/>
      <c r="C614" s="827" t="s">
        <v>113</v>
      </c>
      <c r="D614" s="828"/>
      <c r="E614" s="828"/>
      <c r="F614" s="828"/>
      <c r="G614" s="829">
        <f>MAX(B577:M607)</f>
        <v>7.2</v>
      </c>
      <c r="H614" s="830" t="s">
        <v>85</v>
      </c>
      <c r="I614" s="828"/>
      <c r="J614" s="831" t="s">
        <v>16</v>
      </c>
      <c r="K614" s="832">
        <f>HLOOKUP(G614,B610:M611,2,FALSE)</f>
        <v>6</v>
      </c>
      <c r="L614" s="833" t="s">
        <v>15</v>
      </c>
      <c r="M614" s="834" t="str">
        <f>MID("I   II  III IV  V   VI  VII VIII IX  X   XI  XII ",(MATCH(G614,B610:M610,0)-1)*4+1,4)</f>
        <v xml:space="preserve">VI  </v>
      </c>
    </row>
    <row r="615" spans="1:13" ht="14.25">
      <c r="A615" s="835" t="s">
        <v>46</v>
      </c>
      <c r="B615" s="836"/>
      <c r="C615" s="837" t="s">
        <v>114</v>
      </c>
      <c r="D615" s="838"/>
      <c r="E615" s="838"/>
      <c r="F615" s="838"/>
      <c r="G615" s="839">
        <f>MIN(B577:M607)</f>
        <v>0.3</v>
      </c>
      <c r="H615" s="840" t="s">
        <v>85</v>
      </c>
      <c r="I615" s="838"/>
      <c r="J615" s="841" t="s">
        <v>16</v>
      </c>
      <c r="K615" s="842">
        <f>HLOOKUP(G615,B612:M613,2,FALSE)</f>
        <v>27</v>
      </c>
      <c r="L615" s="843" t="s">
        <v>15</v>
      </c>
      <c r="M615" s="844" t="str">
        <f>MID("I   II  III IV  V   VI  VII VIII IX  X   XI  XII ",(MATCH(G615,B612:M612,0)-1)*4+1,4)</f>
        <v xml:space="preserve">II  </v>
      </c>
    </row>
    <row r="616" spans="1:13" ht="14.25">
      <c r="A616" s="508" t="s">
        <v>48</v>
      </c>
      <c r="B616" s="845"/>
      <c r="C616" s="846" t="s">
        <v>115</v>
      </c>
      <c r="D616" s="847"/>
      <c r="E616" s="847"/>
      <c r="F616" s="848"/>
      <c r="G616" s="849">
        <f>SUM(B577:M607)</f>
        <v>965.99999999999989</v>
      </c>
      <c r="H616" s="850" t="s">
        <v>85</v>
      </c>
      <c r="I616" s="847"/>
      <c r="J616" s="847"/>
      <c r="K616" s="847"/>
      <c r="L616" s="847"/>
      <c r="M616" s="851"/>
    </row>
    <row r="617" spans="1:13" ht="15">
      <c r="A617" s="685" t="s">
        <v>17</v>
      </c>
      <c r="B617" s="681"/>
      <c r="C617" s="681"/>
      <c r="D617" s="681"/>
      <c r="E617" s="681"/>
      <c r="F617" s="681"/>
      <c r="G617" s="681"/>
      <c r="H617" s="681"/>
      <c r="I617" s="681"/>
      <c r="J617" s="681"/>
      <c r="K617" s="776"/>
      <c r="L617" s="852"/>
      <c r="M617" s="853"/>
    </row>
    <row r="618" spans="1:13" ht="15.75">
      <c r="A618" s="685" t="s">
        <v>18</v>
      </c>
      <c r="B618" s="682"/>
      <c r="C618" s="682"/>
      <c r="D618" s="684"/>
      <c r="E618" s="684" t="s">
        <v>110</v>
      </c>
      <c r="F618" s="684"/>
      <c r="G618" s="684"/>
      <c r="H618" s="684"/>
      <c r="I618" s="684"/>
      <c r="J618" s="684"/>
      <c r="K618" s="779"/>
      <c r="L618" s="455"/>
      <c r="M618" s="456"/>
    </row>
    <row r="619" spans="1:13" ht="15.75">
      <c r="A619" s="622"/>
      <c r="B619" s="623"/>
      <c r="C619" s="624"/>
      <c r="D619" s="625"/>
      <c r="E619" s="692"/>
      <c r="F619" s="693" t="s">
        <v>20</v>
      </c>
      <c r="G619" s="694">
        <v>2007</v>
      </c>
      <c r="H619" s="692"/>
      <c r="I619" s="625"/>
      <c r="J619" s="625"/>
      <c r="K619" s="626" t="s">
        <v>112</v>
      </c>
      <c r="L619" s="455"/>
      <c r="M619" s="456"/>
    </row>
    <row r="620" spans="1:13" ht="14.25">
      <c r="A620" s="627" t="s">
        <v>16</v>
      </c>
      <c r="B620" s="464" t="s">
        <v>2</v>
      </c>
      <c r="C620" s="464" t="s">
        <v>3</v>
      </c>
      <c r="D620" s="464" t="s">
        <v>4</v>
      </c>
      <c r="E620" s="464" t="s">
        <v>5</v>
      </c>
      <c r="F620" s="464" t="s">
        <v>6</v>
      </c>
      <c r="G620" s="464" t="s">
        <v>7</v>
      </c>
      <c r="H620" s="464" t="s">
        <v>8</v>
      </c>
      <c r="I620" s="464" t="s">
        <v>9</v>
      </c>
      <c r="J620" s="464" t="s">
        <v>10</v>
      </c>
      <c r="K620" s="464" t="s">
        <v>11</v>
      </c>
      <c r="L620" s="464" t="s">
        <v>12</v>
      </c>
      <c r="M620" s="465" t="s">
        <v>13</v>
      </c>
    </row>
    <row r="621" spans="1:13" ht="14.25">
      <c r="A621" s="466">
        <v>1</v>
      </c>
      <c r="B621" s="592">
        <v>0.9</v>
      </c>
      <c r="C621" s="592">
        <v>3.4</v>
      </c>
      <c r="D621" s="592">
        <v>1.5</v>
      </c>
      <c r="E621" s="592">
        <v>2.1</v>
      </c>
      <c r="F621" s="592">
        <v>3.6</v>
      </c>
      <c r="G621" s="592">
        <v>3.6</v>
      </c>
      <c r="H621" s="592">
        <v>0.9</v>
      </c>
      <c r="I621" s="592">
        <v>2.2999999999999998</v>
      </c>
      <c r="J621" s="592">
        <v>2.8</v>
      </c>
      <c r="K621" s="592">
        <v>2.9</v>
      </c>
      <c r="L621" s="592">
        <v>1</v>
      </c>
      <c r="M621" s="593">
        <v>2.5</v>
      </c>
    </row>
    <row r="622" spans="1:13" ht="14.25">
      <c r="A622" s="470">
        <v>2</v>
      </c>
      <c r="B622" s="592">
        <v>1.6</v>
      </c>
      <c r="C622" s="592">
        <v>4.5999999999999996</v>
      </c>
      <c r="D622" s="592">
        <v>1.5</v>
      </c>
      <c r="E622" s="592">
        <v>2.5</v>
      </c>
      <c r="F622" s="592">
        <v>2.6</v>
      </c>
      <c r="G622" s="592">
        <v>3.5</v>
      </c>
      <c r="H622" s="592">
        <v>1.1000000000000001</v>
      </c>
      <c r="I622" s="592">
        <v>1.8</v>
      </c>
      <c r="J622" s="592">
        <v>2.4</v>
      </c>
      <c r="K622" s="592">
        <v>1.7</v>
      </c>
      <c r="L622" s="592">
        <v>2.2999999999999998</v>
      </c>
      <c r="M622" s="593">
        <v>1.7</v>
      </c>
    </row>
    <row r="623" spans="1:13" ht="14.25">
      <c r="A623" s="470">
        <v>3</v>
      </c>
      <c r="B623" s="592">
        <v>1.8</v>
      </c>
      <c r="C623" s="592">
        <v>3.2</v>
      </c>
      <c r="D623" s="592">
        <v>1</v>
      </c>
      <c r="E623" s="592">
        <v>4.3</v>
      </c>
      <c r="F623" s="592">
        <v>2.7</v>
      </c>
      <c r="G623" s="592">
        <v>3.4</v>
      </c>
      <c r="H623" s="592">
        <v>1.3</v>
      </c>
      <c r="I623" s="592">
        <v>2.5</v>
      </c>
      <c r="J623" s="592">
        <v>1.1000000000000001</v>
      </c>
      <c r="K623" s="592">
        <v>1.2</v>
      </c>
      <c r="L623" s="592">
        <v>3.8</v>
      </c>
      <c r="M623" s="593">
        <v>2.4</v>
      </c>
    </row>
    <row r="624" spans="1:13" ht="14.25">
      <c r="A624" s="470">
        <v>4</v>
      </c>
      <c r="B624" s="592">
        <v>2.7</v>
      </c>
      <c r="C624" s="592">
        <v>2.9</v>
      </c>
      <c r="D624" s="592">
        <v>1.3</v>
      </c>
      <c r="E624" s="592">
        <v>2.6</v>
      </c>
      <c r="F624" s="592">
        <v>0.7</v>
      </c>
      <c r="G624" s="592">
        <v>3.2</v>
      </c>
      <c r="H624" s="592">
        <v>3.2</v>
      </c>
      <c r="I624" s="592">
        <v>2.7</v>
      </c>
      <c r="J624" s="592">
        <v>0.9</v>
      </c>
      <c r="K624" s="592">
        <v>1</v>
      </c>
      <c r="L624" s="592">
        <v>2.7</v>
      </c>
      <c r="M624" s="593">
        <v>1.8</v>
      </c>
    </row>
    <row r="625" spans="1:13" ht="14.25">
      <c r="A625" s="470">
        <v>5</v>
      </c>
      <c r="B625" s="592">
        <v>3.2</v>
      </c>
      <c r="C625" s="592">
        <v>1.8</v>
      </c>
      <c r="D625" s="592">
        <v>1.9</v>
      </c>
      <c r="E625" s="592">
        <v>2.2999999999999998</v>
      </c>
      <c r="F625" s="592">
        <v>1.2</v>
      </c>
      <c r="G625" s="592">
        <v>3.4</v>
      </c>
      <c r="H625" s="592">
        <v>2.4</v>
      </c>
      <c r="I625" s="592">
        <v>2.9</v>
      </c>
      <c r="J625" s="592">
        <v>1.6</v>
      </c>
      <c r="K625" s="592">
        <v>0.8</v>
      </c>
      <c r="L625" s="592">
        <v>3.8</v>
      </c>
      <c r="M625" s="593">
        <v>2.8</v>
      </c>
    </row>
    <row r="626" spans="1:13" ht="14.25">
      <c r="A626" s="470">
        <v>6</v>
      </c>
      <c r="B626" s="592">
        <v>4</v>
      </c>
      <c r="C626" s="592">
        <v>2.2000000000000002</v>
      </c>
      <c r="D626" s="592">
        <v>1.5</v>
      </c>
      <c r="E626" s="592">
        <v>2.4</v>
      </c>
      <c r="F626" s="592">
        <v>2.7</v>
      </c>
      <c r="G626" s="592">
        <v>3.6</v>
      </c>
      <c r="H626" s="592">
        <v>2.2999999999999998</v>
      </c>
      <c r="I626" s="592">
        <v>3.6</v>
      </c>
      <c r="J626" s="592">
        <v>2</v>
      </c>
      <c r="K626" s="592">
        <v>1.5</v>
      </c>
      <c r="L626" s="592">
        <v>3.9</v>
      </c>
      <c r="M626" s="593">
        <v>3.3</v>
      </c>
    </row>
    <row r="627" spans="1:13" ht="14.25">
      <c r="A627" s="470">
        <v>7</v>
      </c>
      <c r="B627" s="592">
        <v>4.9000000000000004</v>
      </c>
      <c r="C627" s="592">
        <v>1.7</v>
      </c>
      <c r="D627" s="592">
        <v>1.4</v>
      </c>
      <c r="E627" s="592">
        <v>2.1</v>
      </c>
      <c r="F627" s="592">
        <v>3.9</v>
      </c>
      <c r="G627" s="592">
        <v>3.9</v>
      </c>
      <c r="H627" s="592">
        <v>3.2</v>
      </c>
      <c r="I627" s="592">
        <v>3.3</v>
      </c>
      <c r="J627" s="592">
        <v>2.6</v>
      </c>
      <c r="K627" s="592">
        <v>1.7</v>
      </c>
      <c r="L627" s="592">
        <v>3.9</v>
      </c>
      <c r="M627" s="593">
        <v>2.9</v>
      </c>
    </row>
    <row r="628" spans="1:13" ht="14.25">
      <c r="A628" s="470">
        <v>8</v>
      </c>
      <c r="B628" s="592">
        <v>3.8</v>
      </c>
      <c r="C628" s="592">
        <v>2.1</v>
      </c>
      <c r="D628" s="592">
        <v>1.3</v>
      </c>
      <c r="E628" s="592">
        <v>2.4</v>
      </c>
      <c r="F628" s="592">
        <v>4.5999999999999996</v>
      </c>
      <c r="G628" s="592">
        <v>6</v>
      </c>
      <c r="H628" s="592">
        <v>2.9</v>
      </c>
      <c r="I628" s="592">
        <v>2.9</v>
      </c>
      <c r="J628" s="592">
        <v>2.7</v>
      </c>
      <c r="K628" s="592">
        <v>2.2999999999999998</v>
      </c>
      <c r="L628" s="592">
        <v>3.8</v>
      </c>
      <c r="M628" s="593">
        <v>3.2</v>
      </c>
    </row>
    <row r="629" spans="1:13" ht="14.25">
      <c r="A629" s="470">
        <v>9</v>
      </c>
      <c r="B629" s="592">
        <v>5.5</v>
      </c>
      <c r="C629" s="592">
        <v>1.9</v>
      </c>
      <c r="D629" s="592">
        <v>1</v>
      </c>
      <c r="E629" s="592">
        <v>2.1</v>
      </c>
      <c r="F629" s="592">
        <v>3.2</v>
      </c>
      <c r="G629" s="592">
        <v>5.8</v>
      </c>
      <c r="H629" s="592">
        <v>3.2</v>
      </c>
      <c r="I629" s="592">
        <v>2.5</v>
      </c>
      <c r="J629" s="592">
        <v>1.9</v>
      </c>
      <c r="K629" s="592">
        <v>2.9</v>
      </c>
      <c r="L629" s="592">
        <v>3.2</v>
      </c>
      <c r="M629" s="593">
        <v>2.6</v>
      </c>
    </row>
    <row r="630" spans="1:13" ht="14.25">
      <c r="A630" s="470">
        <v>10</v>
      </c>
      <c r="B630" s="592">
        <v>3.1</v>
      </c>
      <c r="C630" s="592">
        <v>1.5</v>
      </c>
      <c r="D630" s="592">
        <v>0.4</v>
      </c>
      <c r="E630" s="592">
        <v>1.6</v>
      </c>
      <c r="F630" s="592">
        <v>2.5</v>
      </c>
      <c r="G630" s="592">
        <v>3.7</v>
      </c>
      <c r="H630" s="592">
        <v>4</v>
      </c>
      <c r="I630" s="592">
        <v>1.8</v>
      </c>
      <c r="J630" s="592">
        <v>1.4</v>
      </c>
      <c r="K630" s="592">
        <v>2.8</v>
      </c>
      <c r="L630" s="592">
        <v>3.6</v>
      </c>
      <c r="M630" s="593">
        <v>2.1</v>
      </c>
    </row>
    <row r="631" spans="1:13" ht="14.25">
      <c r="A631" s="470">
        <v>11</v>
      </c>
      <c r="B631" s="592">
        <v>3.1</v>
      </c>
      <c r="C631" s="592">
        <v>1.9</v>
      </c>
      <c r="D631" s="592">
        <v>0.3</v>
      </c>
      <c r="E631" s="592">
        <v>1.9</v>
      </c>
      <c r="F631" s="592">
        <v>2.8</v>
      </c>
      <c r="G631" s="592">
        <v>1.9</v>
      </c>
      <c r="H631" s="592">
        <v>4</v>
      </c>
      <c r="I631" s="592">
        <v>1.4</v>
      </c>
      <c r="J631" s="592">
        <v>1.8</v>
      </c>
      <c r="K631" s="592">
        <v>2.2999999999999998</v>
      </c>
      <c r="L631" s="592">
        <v>3.1</v>
      </c>
      <c r="M631" s="593">
        <v>2.2000000000000002</v>
      </c>
    </row>
    <row r="632" spans="1:13" ht="14.25">
      <c r="A632" s="470">
        <v>12</v>
      </c>
      <c r="B632" s="592">
        <v>1.5</v>
      </c>
      <c r="C632" s="592">
        <v>2.2000000000000002</v>
      </c>
      <c r="D632" s="592">
        <v>0.6</v>
      </c>
      <c r="E632" s="592">
        <v>2.4</v>
      </c>
      <c r="F632" s="592">
        <v>2.4</v>
      </c>
      <c r="G632" s="592">
        <v>2.2999999999999998</v>
      </c>
      <c r="H632" s="592">
        <v>3</v>
      </c>
      <c r="I632" s="592">
        <v>1.7</v>
      </c>
      <c r="J632" s="592">
        <v>2</v>
      </c>
      <c r="K632" s="592">
        <v>2.2999999999999998</v>
      </c>
      <c r="L632" s="592">
        <v>3.6</v>
      </c>
      <c r="M632" s="593">
        <v>2.1</v>
      </c>
    </row>
    <row r="633" spans="1:13" ht="14.25">
      <c r="A633" s="470">
        <v>13</v>
      </c>
      <c r="B633" s="592">
        <v>2.2999999999999998</v>
      </c>
      <c r="C633" s="592">
        <v>1.8</v>
      </c>
      <c r="D633" s="592">
        <v>0.4</v>
      </c>
      <c r="E633" s="592">
        <v>1.2</v>
      </c>
      <c r="F633" s="592">
        <v>4.5</v>
      </c>
      <c r="G633" s="592">
        <v>1.8</v>
      </c>
      <c r="H633" s="592">
        <v>3.4</v>
      </c>
      <c r="I633" s="592">
        <v>3.2</v>
      </c>
      <c r="J633" s="592">
        <v>1.2</v>
      </c>
      <c r="K633" s="592">
        <v>2.1</v>
      </c>
      <c r="L633" s="592">
        <v>3</v>
      </c>
      <c r="M633" s="593">
        <v>2.5</v>
      </c>
    </row>
    <row r="634" spans="1:13" ht="14.25">
      <c r="A634" s="470">
        <v>14</v>
      </c>
      <c r="B634" s="592">
        <v>2</v>
      </c>
      <c r="C634" s="592">
        <v>1.4</v>
      </c>
      <c r="D634" s="592">
        <v>1</v>
      </c>
      <c r="E634" s="592">
        <v>1.5</v>
      </c>
      <c r="F634" s="592">
        <v>2.1</v>
      </c>
      <c r="G634" s="592">
        <v>1.1000000000000001</v>
      </c>
      <c r="H634" s="592">
        <v>3.1</v>
      </c>
      <c r="I634" s="592">
        <v>2.9</v>
      </c>
      <c r="J634" s="592">
        <v>2</v>
      </c>
      <c r="K634" s="592">
        <v>2.4</v>
      </c>
      <c r="L634" s="592">
        <v>3.1</v>
      </c>
      <c r="M634" s="593">
        <v>2.4</v>
      </c>
    </row>
    <row r="635" spans="1:13" ht="14.25">
      <c r="A635" s="470">
        <v>15</v>
      </c>
      <c r="B635" s="592">
        <v>1.7</v>
      </c>
      <c r="C635" s="592">
        <v>1.5</v>
      </c>
      <c r="D635" s="592">
        <v>0.9</v>
      </c>
      <c r="E635" s="592">
        <v>2.1</v>
      </c>
      <c r="F635" s="592">
        <v>1.6</v>
      </c>
      <c r="G635" s="592">
        <v>2</v>
      </c>
      <c r="H635" s="592">
        <v>4.5</v>
      </c>
      <c r="I635" s="592">
        <v>3.7</v>
      </c>
      <c r="J635" s="592">
        <v>3</v>
      </c>
      <c r="K635" s="592">
        <v>2.8</v>
      </c>
      <c r="L635" s="592">
        <v>3.1</v>
      </c>
      <c r="M635" s="593">
        <v>2.1</v>
      </c>
    </row>
    <row r="636" spans="1:13" ht="14.25">
      <c r="A636" s="470">
        <v>16</v>
      </c>
      <c r="B636" s="592">
        <v>2.5</v>
      </c>
      <c r="C636" s="592">
        <v>1.7</v>
      </c>
      <c r="D636" s="592">
        <v>0.7</v>
      </c>
      <c r="E636" s="592">
        <v>1.4</v>
      </c>
      <c r="F636" s="592">
        <v>2.2000000000000002</v>
      </c>
      <c r="G636" s="592">
        <v>2</v>
      </c>
      <c r="H636" s="592">
        <v>3.1</v>
      </c>
      <c r="I636" s="592">
        <v>3.1</v>
      </c>
      <c r="J636" s="592">
        <v>2.8</v>
      </c>
      <c r="K636" s="592">
        <v>4.3</v>
      </c>
      <c r="L636" s="592">
        <v>3</v>
      </c>
      <c r="M636" s="593">
        <v>1.4</v>
      </c>
    </row>
    <row r="637" spans="1:13" ht="14.25">
      <c r="A637" s="470">
        <v>17</v>
      </c>
      <c r="B637" s="592">
        <v>2.4</v>
      </c>
      <c r="C637" s="592">
        <v>1.8</v>
      </c>
      <c r="D637" s="592">
        <v>0.5</v>
      </c>
      <c r="E637" s="592">
        <v>1.7</v>
      </c>
      <c r="F637" s="592">
        <v>1.8</v>
      </c>
      <c r="G637" s="592">
        <v>2.4</v>
      </c>
      <c r="H637" s="592">
        <v>4</v>
      </c>
      <c r="I637" s="592">
        <v>3.3</v>
      </c>
      <c r="J637" s="592">
        <v>2.8</v>
      </c>
      <c r="K637" s="592">
        <v>4.0999999999999996</v>
      </c>
      <c r="L637" s="592">
        <v>2.9</v>
      </c>
      <c r="M637" s="593">
        <v>1.5</v>
      </c>
    </row>
    <row r="638" spans="1:13" ht="14.25">
      <c r="A638" s="470">
        <v>18</v>
      </c>
      <c r="B638" s="592">
        <v>3.6</v>
      </c>
      <c r="C638" s="592">
        <v>2.1</v>
      </c>
      <c r="D638" s="592">
        <v>0.6</v>
      </c>
      <c r="E638" s="592">
        <v>3.9</v>
      </c>
      <c r="F638" s="592">
        <v>2</v>
      </c>
      <c r="G638" s="592">
        <v>2.4</v>
      </c>
      <c r="H638" s="592">
        <v>4</v>
      </c>
      <c r="I638" s="592">
        <v>3.1</v>
      </c>
      <c r="J638" s="592">
        <v>2.7</v>
      </c>
      <c r="K638" s="592">
        <v>2.7</v>
      </c>
      <c r="L638" s="592">
        <v>2.4</v>
      </c>
      <c r="M638" s="593">
        <v>1.4</v>
      </c>
    </row>
    <row r="639" spans="1:13" ht="14.25">
      <c r="A639" s="470">
        <v>19</v>
      </c>
      <c r="B639" s="592">
        <v>2.4</v>
      </c>
      <c r="C639" s="592">
        <v>1.4</v>
      </c>
      <c r="D639" s="592">
        <v>1.5</v>
      </c>
      <c r="E639" s="592">
        <v>5.8</v>
      </c>
      <c r="F639" s="592">
        <v>1</v>
      </c>
      <c r="G639" s="592">
        <v>3.2</v>
      </c>
      <c r="H639" s="592">
        <v>4</v>
      </c>
      <c r="I639" s="592">
        <v>3.4</v>
      </c>
      <c r="J639" s="592">
        <v>4.3</v>
      </c>
      <c r="K639" s="592">
        <v>3.8</v>
      </c>
      <c r="L639" s="592">
        <v>4.2</v>
      </c>
      <c r="M639" s="593">
        <v>2.1</v>
      </c>
    </row>
    <row r="640" spans="1:13" ht="14.25">
      <c r="A640" s="470">
        <v>20</v>
      </c>
      <c r="B640" s="592">
        <v>0.8</v>
      </c>
      <c r="C640" s="592">
        <v>2.2000000000000002</v>
      </c>
      <c r="D640" s="592">
        <v>1.9</v>
      </c>
      <c r="E640" s="592">
        <v>2.2000000000000002</v>
      </c>
      <c r="F640" s="592">
        <v>1.6</v>
      </c>
      <c r="G640" s="592">
        <v>3.9</v>
      </c>
      <c r="H640" s="592">
        <v>3.9</v>
      </c>
      <c r="I640" s="592">
        <v>4.0999999999999996</v>
      </c>
      <c r="J640" s="592">
        <v>4.8</v>
      </c>
      <c r="K640" s="592">
        <v>3.8</v>
      </c>
      <c r="L640" s="592">
        <v>4</v>
      </c>
      <c r="M640" s="593">
        <v>1.2</v>
      </c>
    </row>
    <row r="641" spans="1:13" ht="14.25">
      <c r="A641" s="470">
        <v>21</v>
      </c>
      <c r="B641" s="592">
        <v>2</v>
      </c>
      <c r="C641" s="592">
        <v>1</v>
      </c>
      <c r="D641" s="592">
        <v>2</v>
      </c>
      <c r="E641" s="592">
        <v>1.5</v>
      </c>
      <c r="F641" s="592">
        <v>3.7</v>
      </c>
      <c r="G641" s="592">
        <v>4.3</v>
      </c>
      <c r="H641" s="592">
        <v>2.9</v>
      </c>
      <c r="I641" s="592">
        <v>3.8</v>
      </c>
      <c r="J641" s="592">
        <v>5</v>
      </c>
      <c r="K641" s="592">
        <v>3.5</v>
      </c>
      <c r="L641" s="592">
        <v>3.1</v>
      </c>
      <c r="M641" s="593">
        <v>1</v>
      </c>
    </row>
    <row r="642" spans="1:13" ht="14.25">
      <c r="A642" s="470">
        <v>22</v>
      </c>
      <c r="B642" s="592">
        <v>2.5</v>
      </c>
      <c r="C642" s="592">
        <v>0.8</v>
      </c>
      <c r="D642" s="592">
        <v>0.6</v>
      </c>
      <c r="E642" s="592">
        <v>2.1</v>
      </c>
      <c r="F642" s="592">
        <v>5.3</v>
      </c>
      <c r="G642" s="592">
        <v>4.7</v>
      </c>
      <c r="H642" s="592">
        <v>3.7</v>
      </c>
      <c r="I642" s="592">
        <v>1.9</v>
      </c>
      <c r="J642" s="592">
        <v>4.5</v>
      </c>
      <c r="K642" s="592">
        <v>2.4</v>
      </c>
      <c r="L642" s="592">
        <v>3</v>
      </c>
      <c r="M642" s="593">
        <v>1.7</v>
      </c>
    </row>
    <row r="643" spans="1:13" ht="14.25">
      <c r="A643" s="470">
        <v>23</v>
      </c>
      <c r="B643" s="592">
        <v>2.2999999999999998</v>
      </c>
      <c r="C643" s="592">
        <v>0.8</v>
      </c>
      <c r="D643" s="592">
        <v>0.6</v>
      </c>
      <c r="E643" s="592">
        <v>2.2000000000000002</v>
      </c>
      <c r="F643" s="592">
        <v>7.1</v>
      </c>
      <c r="G643" s="592">
        <v>4.3</v>
      </c>
      <c r="H643" s="592">
        <v>4</v>
      </c>
      <c r="I643" s="592">
        <v>2.2000000000000002</v>
      </c>
      <c r="J643" s="592">
        <v>5.0999999999999996</v>
      </c>
      <c r="K643" s="592">
        <v>2.2000000000000002</v>
      </c>
      <c r="L643" s="592">
        <v>3.8</v>
      </c>
      <c r="M643" s="593">
        <v>1.8</v>
      </c>
    </row>
    <row r="644" spans="1:13" ht="14.25">
      <c r="A644" s="470">
        <v>24</v>
      </c>
      <c r="B644" s="592">
        <v>3.5</v>
      </c>
      <c r="C644" s="592">
        <v>0.6</v>
      </c>
      <c r="D644" s="592">
        <v>0.9</v>
      </c>
      <c r="E644" s="592">
        <v>2.2999999999999998</v>
      </c>
      <c r="F644" s="592">
        <v>6.9</v>
      </c>
      <c r="G644" s="592">
        <v>3.8</v>
      </c>
      <c r="H644" s="592">
        <v>4.5999999999999996</v>
      </c>
      <c r="I644" s="592">
        <v>1.6</v>
      </c>
      <c r="J644" s="592">
        <v>3.5</v>
      </c>
      <c r="K644" s="592">
        <v>2.4</v>
      </c>
      <c r="L644" s="592">
        <v>3.9</v>
      </c>
      <c r="M644" s="593">
        <v>2.7</v>
      </c>
    </row>
    <row r="645" spans="1:13" ht="14.25">
      <c r="A645" s="470">
        <v>25</v>
      </c>
      <c r="B645" s="592">
        <v>2.8</v>
      </c>
      <c r="C645" s="592">
        <v>2</v>
      </c>
      <c r="D645" s="592">
        <v>0.9</v>
      </c>
      <c r="E645" s="592">
        <v>1.5</v>
      </c>
      <c r="F645" s="592">
        <v>4.7</v>
      </c>
      <c r="G645" s="592">
        <v>3.9</v>
      </c>
      <c r="H645" s="592">
        <v>3.9</v>
      </c>
      <c r="I645" s="592">
        <v>2.7</v>
      </c>
      <c r="J645" s="592">
        <v>1.1000000000000001</v>
      </c>
      <c r="K645" s="592">
        <v>2.2999999999999998</v>
      </c>
      <c r="L645" s="592">
        <v>4.3</v>
      </c>
      <c r="M645" s="593">
        <v>1.9</v>
      </c>
    </row>
    <row r="646" spans="1:13" ht="14.25">
      <c r="A646" s="470">
        <v>26</v>
      </c>
      <c r="B646" s="592">
        <v>3.1</v>
      </c>
      <c r="C646" s="592">
        <v>0.9</v>
      </c>
      <c r="D646" s="592">
        <v>0.9</v>
      </c>
      <c r="E646" s="592">
        <v>1.6</v>
      </c>
      <c r="F646" s="592">
        <v>3.2</v>
      </c>
      <c r="G646" s="592">
        <v>3.9</v>
      </c>
      <c r="H646" s="592">
        <v>3.5</v>
      </c>
      <c r="I646" s="592">
        <v>2.2000000000000002</v>
      </c>
      <c r="J646" s="592">
        <v>1</v>
      </c>
      <c r="K646" s="592">
        <v>2.6</v>
      </c>
      <c r="L646" s="592">
        <v>4</v>
      </c>
      <c r="M646" s="593">
        <v>1</v>
      </c>
    </row>
    <row r="647" spans="1:13" ht="14.25">
      <c r="A647" s="470">
        <v>27</v>
      </c>
      <c r="B647" s="592">
        <v>3</v>
      </c>
      <c r="C647" s="592">
        <v>0.8</v>
      </c>
      <c r="D647" s="592">
        <v>1.5</v>
      </c>
      <c r="E647" s="592">
        <v>1.8</v>
      </c>
      <c r="F647" s="592">
        <v>2.2999999999999998</v>
      </c>
      <c r="G647" s="592">
        <v>2.6</v>
      </c>
      <c r="H647" s="592">
        <v>2.1</v>
      </c>
      <c r="I647" s="592">
        <v>1.3</v>
      </c>
      <c r="J647" s="592">
        <v>1.1000000000000001</v>
      </c>
      <c r="K647" s="592">
        <v>3.5</v>
      </c>
      <c r="L647" s="592">
        <v>5.3</v>
      </c>
      <c r="M647" s="593">
        <v>0.7</v>
      </c>
    </row>
    <row r="648" spans="1:13" ht="14.25">
      <c r="A648" s="470">
        <v>28</v>
      </c>
      <c r="B648" s="592">
        <v>4.5</v>
      </c>
      <c r="C648" s="592">
        <v>0.7</v>
      </c>
      <c r="D648" s="592">
        <v>2.5</v>
      </c>
      <c r="E648" s="592">
        <v>2.2000000000000002</v>
      </c>
      <c r="F648" s="592">
        <v>1.3</v>
      </c>
      <c r="G648" s="592">
        <v>4.0999999999999996</v>
      </c>
      <c r="H648" s="592">
        <v>2.5</v>
      </c>
      <c r="I648" s="592">
        <v>1.4</v>
      </c>
      <c r="J648" s="592">
        <v>1.8</v>
      </c>
      <c r="K648" s="592">
        <v>2.4</v>
      </c>
      <c r="L648" s="592">
        <v>4</v>
      </c>
      <c r="M648" s="593">
        <v>0.6</v>
      </c>
    </row>
    <row r="649" spans="1:13" ht="14.25">
      <c r="A649" s="470">
        <v>29</v>
      </c>
      <c r="B649" s="592">
        <v>3.5</v>
      </c>
      <c r="C649" s="592"/>
      <c r="D649" s="592">
        <v>1.6</v>
      </c>
      <c r="E649" s="592">
        <v>1.3</v>
      </c>
      <c r="F649" s="592">
        <v>2.2000000000000002</v>
      </c>
      <c r="G649" s="592">
        <v>3.5</v>
      </c>
      <c r="H649" s="592">
        <v>3.6</v>
      </c>
      <c r="I649" s="592">
        <v>1.8</v>
      </c>
      <c r="J649" s="592">
        <v>2.2999999999999998</v>
      </c>
      <c r="K649" s="592">
        <v>2.6</v>
      </c>
      <c r="L649" s="592">
        <v>3.6</v>
      </c>
      <c r="M649" s="593">
        <v>3.1</v>
      </c>
    </row>
    <row r="650" spans="1:13" ht="14.25">
      <c r="A650" s="470">
        <v>30</v>
      </c>
      <c r="B650" s="592">
        <v>2.7</v>
      </c>
      <c r="C650" s="592"/>
      <c r="D650" s="592">
        <v>1.1000000000000001</v>
      </c>
      <c r="E650" s="592">
        <v>3.1</v>
      </c>
      <c r="F650" s="592">
        <v>1.5</v>
      </c>
      <c r="G650" s="592">
        <v>1.7</v>
      </c>
      <c r="H650" s="592">
        <v>3.8</v>
      </c>
      <c r="I650" s="592">
        <v>2.1</v>
      </c>
      <c r="J650" s="592">
        <v>3.4</v>
      </c>
      <c r="K650" s="592">
        <v>3.3</v>
      </c>
      <c r="L650" s="592">
        <v>3.1</v>
      </c>
      <c r="M650" s="593">
        <v>2.9</v>
      </c>
    </row>
    <row r="651" spans="1:13" ht="14.25">
      <c r="A651" s="474">
        <v>31</v>
      </c>
      <c r="B651" s="596">
        <v>2.5</v>
      </c>
      <c r="C651" s="596"/>
      <c r="D651" s="596">
        <v>1.4</v>
      </c>
      <c r="E651" s="596"/>
      <c r="F651" s="596">
        <v>2.2000000000000002</v>
      </c>
      <c r="G651" s="596"/>
      <c r="H651" s="596">
        <v>3.1</v>
      </c>
      <c r="I651" s="596">
        <v>2.6</v>
      </c>
      <c r="J651" s="596"/>
      <c r="K651" s="596">
        <v>2.1</v>
      </c>
      <c r="L651" s="596"/>
      <c r="M651" s="597">
        <v>3.9</v>
      </c>
    </row>
    <row r="652" spans="1:13" ht="14.25">
      <c r="A652" s="478" t="s">
        <v>22</v>
      </c>
      <c r="B652" s="169">
        <f t="shared" ref="B652:M652" si="84">SUM(B621:B651)</f>
        <v>86.199999999999989</v>
      </c>
      <c r="C652" s="170">
        <f t="shared" si="84"/>
        <v>50.9</v>
      </c>
      <c r="D652" s="170">
        <f t="shared" si="84"/>
        <v>35.199999999999996</v>
      </c>
      <c r="E652" s="170">
        <f t="shared" si="84"/>
        <v>68.099999999999994</v>
      </c>
      <c r="F652" s="170">
        <f t="shared" si="84"/>
        <v>90.100000000000009</v>
      </c>
      <c r="G652" s="170">
        <f t="shared" si="84"/>
        <v>99.899999999999991</v>
      </c>
      <c r="H652" s="170">
        <f t="shared" si="84"/>
        <v>99.199999999999989</v>
      </c>
      <c r="I652" s="170">
        <f t="shared" si="84"/>
        <v>79.799999999999983</v>
      </c>
      <c r="J652" s="170">
        <f t="shared" si="84"/>
        <v>75.59999999999998</v>
      </c>
      <c r="K652" s="170">
        <f t="shared" si="84"/>
        <v>78.699999999999989</v>
      </c>
      <c r="L652" s="170">
        <f t="shared" si="84"/>
        <v>102.49999999999999</v>
      </c>
      <c r="M652" s="171">
        <f t="shared" si="84"/>
        <v>65.500000000000014</v>
      </c>
    </row>
    <row r="653" spans="1:13" ht="14.25">
      <c r="A653" s="636" t="s">
        <v>23</v>
      </c>
      <c r="B653" s="773">
        <f t="shared" ref="B653:M653" si="85">AVERAGE(B621:B651)</f>
        <v>2.7806451612903222</v>
      </c>
      <c r="C653" s="773">
        <f t="shared" si="85"/>
        <v>1.8178571428571428</v>
      </c>
      <c r="D653" s="773">
        <f t="shared" si="85"/>
        <v>1.1354838709677417</v>
      </c>
      <c r="E653" s="773">
        <f t="shared" si="85"/>
        <v>2.27</v>
      </c>
      <c r="F653" s="773">
        <f t="shared" si="85"/>
        <v>2.9064516129032261</v>
      </c>
      <c r="G653" s="773">
        <f t="shared" si="85"/>
        <v>3.3299999999999996</v>
      </c>
      <c r="H653" s="773">
        <f t="shared" si="85"/>
        <v>3.1999999999999997</v>
      </c>
      <c r="I653" s="773">
        <f t="shared" si="85"/>
        <v>2.5741935483870964</v>
      </c>
      <c r="J653" s="773">
        <f t="shared" si="85"/>
        <v>2.5199999999999991</v>
      </c>
      <c r="K653" s="773">
        <f t="shared" si="85"/>
        <v>2.5387096774193543</v>
      </c>
      <c r="L653" s="773">
        <f t="shared" si="85"/>
        <v>3.4166666666666661</v>
      </c>
      <c r="M653" s="774">
        <f t="shared" si="85"/>
        <v>2.112903225806452</v>
      </c>
    </row>
    <row r="654" spans="1:13" ht="14.25">
      <c r="A654" s="478" t="s">
        <v>24</v>
      </c>
      <c r="B654" s="173">
        <f t="shared" ref="B654:M654" si="86">MAX(B621:B651)</f>
        <v>5.5</v>
      </c>
      <c r="C654" s="173">
        <f t="shared" si="86"/>
        <v>4.5999999999999996</v>
      </c>
      <c r="D654" s="173">
        <f t="shared" si="86"/>
        <v>2.5</v>
      </c>
      <c r="E654" s="173">
        <f t="shared" si="86"/>
        <v>5.8</v>
      </c>
      <c r="F654" s="173">
        <f t="shared" si="86"/>
        <v>7.1</v>
      </c>
      <c r="G654" s="173">
        <f t="shared" si="86"/>
        <v>6</v>
      </c>
      <c r="H654" s="173">
        <f t="shared" si="86"/>
        <v>4.5999999999999996</v>
      </c>
      <c r="I654" s="173">
        <f t="shared" si="86"/>
        <v>4.0999999999999996</v>
      </c>
      <c r="J654" s="173">
        <f t="shared" si="86"/>
        <v>5.0999999999999996</v>
      </c>
      <c r="K654" s="173">
        <f t="shared" si="86"/>
        <v>4.3</v>
      </c>
      <c r="L654" s="173">
        <f t="shared" si="86"/>
        <v>5.3</v>
      </c>
      <c r="M654" s="174">
        <f t="shared" si="86"/>
        <v>3.9</v>
      </c>
    </row>
    <row r="655" spans="1:13" ht="14.25">
      <c r="A655" s="482" t="s">
        <v>16</v>
      </c>
      <c r="B655" s="484">
        <f t="shared" ref="B655:M655" si="87">MATCH(B654,(B621:B651),0)</f>
        <v>9</v>
      </c>
      <c r="C655" s="484">
        <f t="shared" si="87"/>
        <v>2</v>
      </c>
      <c r="D655" s="484">
        <f t="shared" si="87"/>
        <v>28</v>
      </c>
      <c r="E655" s="484">
        <f t="shared" si="87"/>
        <v>19</v>
      </c>
      <c r="F655" s="484">
        <f t="shared" si="87"/>
        <v>23</v>
      </c>
      <c r="G655" s="484">
        <f t="shared" si="87"/>
        <v>8</v>
      </c>
      <c r="H655" s="484">
        <f t="shared" si="87"/>
        <v>24</v>
      </c>
      <c r="I655" s="484">
        <f t="shared" si="87"/>
        <v>20</v>
      </c>
      <c r="J655" s="484">
        <f t="shared" si="87"/>
        <v>23</v>
      </c>
      <c r="K655" s="484">
        <f t="shared" si="87"/>
        <v>16</v>
      </c>
      <c r="L655" s="484">
        <f t="shared" si="87"/>
        <v>27</v>
      </c>
      <c r="M655" s="485">
        <f t="shared" si="87"/>
        <v>31</v>
      </c>
    </row>
    <row r="656" spans="1:13" ht="14.25">
      <c r="A656" s="486" t="s">
        <v>36</v>
      </c>
      <c r="B656" s="176">
        <f t="shared" ref="B656:M656" si="88">MIN(B621:B651)</f>
        <v>0.8</v>
      </c>
      <c r="C656" s="176">
        <f t="shared" si="88"/>
        <v>0.6</v>
      </c>
      <c r="D656" s="176">
        <f t="shared" si="88"/>
        <v>0.3</v>
      </c>
      <c r="E656" s="176">
        <f t="shared" si="88"/>
        <v>1.2</v>
      </c>
      <c r="F656" s="176">
        <f t="shared" si="88"/>
        <v>0.7</v>
      </c>
      <c r="G656" s="176">
        <f t="shared" si="88"/>
        <v>1.1000000000000001</v>
      </c>
      <c r="H656" s="176">
        <f t="shared" si="88"/>
        <v>0.9</v>
      </c>
      <c r="I656" s="176">
        <f t="shared" si="88"/>
        <v>1.3</v>
      </c>
      <c r="J656" s="176">
        <f t="shared" si="88"/>
        <v>0.9</v>
      </c>
      <c r="K656" s="176">
        <f t="shared" si="88"/>
        <v>0.8</v>
      </c>
      <c r="L656" s="176">
        <f t="shared" si="88"/>
        <v>1</v>
      </c>
      <c r="M656" s="177">
        <f t="shared" si="88"/>
        <v>0.6</v>
      </c>
    </row>
    <row r="657" spans="1:13" ht="14.25">
      <c r="A657" s="487" t="s">
        <v>16</v>
      </c>
      <c r="B657" s="179">
        <f t="shared" ref="B657:M657" si="89">MATCH(B656,(B621:B651),0)</f>
        <v>20</v>
      </c>
      <c r="C657" s="179">
        <f t="shared" si="89"/>
        <v>24</v>
      </c>
      <c r="D657" s="179">
        <f t="shared" si="89"/>
        <v>11</v>
      </c>
      <c r="E657" s="179">
        <f t="shared" si="89"/>
        <v>13</v>
      </c>
      <c r="F657" s="179">
        <f t="shared" si="89"/>
        <v>4</v>
      </c>
      <c r="G657" s="179">
        <f t="shared" si="89"/>
        <v>14</v>
      </c>
      <c r="H657" s="179">
        <f t="shared" si="89"/>
        <v>1</v>
      </c>
      <c r="I657" s="179">
        <f t="shared" si="89"/>
        <v>27</v>
      </c>
      <c r="J657" s="179">
        <f t="shared" si="89"/>
        <v>4</v>
      </c>
      <c r="K657" s="179">
        <f t="shared" si="89"/>
        <v>5</v>
      </c>
      <c r="L657" s="179">
        <f t="shared" si="89"/>
        <v>1</v>
      </c>
      <c r="M657" s="180">
        <f t="shared" si="89"/>
        <v>28</v>
      </c>
    </row>
    <row r="658" spans="1:13" ht="14.25">
      <c r="A658" s="488" t="s">
        <v>43</v>
      </c>
      <c r="B658" s="489"/>
      <c r="C658" s="490" t="s">
        <v>113</v>
      </c>
      <c r="D658" s="491"/>
      <c r="E658" s="491"/>
      <c r="F658" s="491"/>
      <c r="G658" s="492">
        <f>MAX(B621:M651)</f>
        <v>7.1</v>
      </c>
      <c r="H658" s="493" t="s">
        <v>85</v>
      </c>
      <c r="I658" s="491"/>
      <c r="J658" s="494" t="s">
        <v>16</v>
      </c>
      <c r="K658" s="495">
        <f>HLOOKUP(G658,B654:M655,2,FALSE)</f>
        <v>23</v>
      </c>
      <c r="L658" s="496" t="s">
        <v>15</v>
      </c>
      <c r="M658" s="497" t="str">
        <f>MID("I   II  III IV  V   VI  VII VIII IX  X   XI  XII ",(MATCH(G658,B654:M654,0)-1)*4+1,4)</f>
        <v xml:space="preserve">V   </v>
      </c>
    </row>
    <row r="659" spans="1:13" ht="14.25">
      <c r="A659" s="498" t="s">
        <v>46</v>
      </c>
      <c r="B659" s="499"/>
      <c r="C659" s="500" t="s">
        <v>114</v>
      </c>
      <c r="D659" s="501"/>
      <c r="E659" s="501"/>
      <c r="F659" s="501"/>
      <c r="G659" s="502">
        <f>MIN(B621:M651)</f>
        <v>0.3</v>
      </c>
      <c r="H659" s="503" t="s">
        <v>85</v>
      </c>
      <c r="I659" s="501"/>
      <c r="J659" s="504" t="s">
        <v>16</v>
      </c>
      <c r="K659" s="505">
        <f>HLOOKUP(G659,B656:M657,2,FALSE)</f>
        <v>11</v>
      </c>
      <c r="L659" s="506" t="s">
        <v>15</v>
      </c>
      <c r="M659" s="507" t="str">
        <f>MID("I   II  III IV  V   VI  VII VIII IX  X   XI  XII ",(MATCH(G659,B656:M656,0)-1)*4+1,4)</f>
        <v xml:space="preserve">III </v>
      </c>
    </row>
    <row r="660" spans="1:13" ht="14.25">
      <c r="A660" s="508" t="s">
        <v>48</v>
      </c>
      <c r="B660" s="509"/>
      <c r="C660" s="510" t="s">
        <v>115</v>
      </c>
      <c r="D660" s="511"/>
      <c r="E660" s="511"/>
      <c r="F660" s="512"/>
      <c r="G660" s="854">
        <f>SUM(B621:M651)</f>
        <v>931.7</v>
      </c>
      <c r="H660" s="514" t="s">
        <v>85</v>
      </c>
      <c r="I660" s="511"/>
      <c r="J660" s="511"/>
      <c r="K660" s="511"/>
      <c r="L660" s="511"/>
      <c r="M660" s="515"/>
    </row>
    <row r="662" spans="1:13" s="1119" customFormat="1" ht="18">
      <c r="A662" s="1114" t="s">
        <v>145</v>
      </c>
      <c r="B662" s="1115"/>
      <c r="C662" s="1115"/>
      <c r="D662" s="1115"/>
      <c r="E662" s="1115"/>
      <c r="F662" s="1115"/>
      <c r="G662" s="1115"/>
      <c r="H662" s="1115"/>
      <c r="I662" s="1115"/>
      <c r="J662" s="1115"/>
      <c r="K662" s="1116" t="s">
        <v>146</v>
      </c>
      <c r="L662" s="1117"/>
      <c r="M662" s="1118"/>
    </row>
    <row r="663" spans="1:13" s="1119" customFormat="1" ht="18">
      <c r="A663" s="1120" t="s">
        <v>147</v>
      </c>
      <c r="B663" s="1121"/>
      <c r="C663" s="1121"/>
      <c r="D663" s="1114"/>
      <c r="E663" s="1122" t="s">
        <v>158</v>
      </c>
      <c r="F663" s="1114"/>
      <c r="G663" s="1114"/>
      <c r="H663" s="1114"/>
      <c r="I663" s="1114"/>
      <c r="J663" s="1114"/>
      <c r="K663" s="1116" t="s">
        <v>148</v>
      </c>
      <c r="L663" s="1123"/>
      <c r="M663" s="1124"/>
    </row>
    <row r="664" spans="1:13" s="1119" customFormat="1" ht="15.75">
      <c r="A664" s="1125"/>
      <c r="B664" s="1126"/>
      <c r="C664" s="1127"/>
      <c r="D664" s="1128"/>
      <c r="E664" s="1129"/>
      <c r="F664" s="1130" t="s">
        <v>57</v>
      </c>
      <c r="G664" s="1131">
        <v>2012</v>
      </c>
      <c r="H664" s="1129"/>
      <c r="I664" s="1128"/>
      <c r="J664" s="1128"/>
      <c r="K664" s="1132" t="s">
        <v>144</v>
      </c>
      <c r="L664" s="1123"/>
      <c r="M664" s="1124"/>
    </row>
    <row r="665" spans="1:13" s="1119" customFormat="1" ht="15">
      <c r="A665" s="1133" t="s">
        <v>59</v>
      </c>
      <c r="B665" s="1134" t="s">
        <v>2</v>
      </c>
      <c r="C665" s="1135" t="s">
        <v>3</v>
      </c>
      <c r="D665" s="1135" t="s">
        <v>4</v>
      </c>
      <c r="E665" s="1135" t="s">
        <v>5</v>
      </c>
      <c r="F665" s="1135" t="s">
        <v>6</v>
      </c>
      <c r="G665" s="1135" t="s">
        <v>7</v>
      </c>
      <c r="H665" s="1135" t="s">
        <v>8</v>
      </c>
      <c r="I665" s="1135" t="s">
        <v>9</v>
      </c>
      <c r="J665" s="1135" t="s">
        <v>10</v>
      </c>
      <c r="K665" s="1135" t="s">
        <v>11</v>
      </c>
      <c r="L665" s="1135" t="s">
        <v>12</v>
      </c>
      <c r="M665" s="1136" t="s">
        <v>13</v>
      </c>
    </row>
    <row r="666" spans="1:13" s="1119" customFormat="1" ht="15.75">
      <c r="A666" s="1137">
        <v>1</v>
      </c>
      <c r="B666" s="1138">
        <v>1.7</v>
      </c>
      <c r="C666" s="1138">
        <v>1.3</v>
      </c>
      <c r="D666" s="1138">
        <v>0.6</v>
      </c>
      <c r="E666" s="1138">
        <v>3.1</v>
      </c>
      <c r="F666" s="1138">
        <v>6.1</v>
      </c>
      <c r="G666" s="1138">
        <v>3.2</v>
      </c>
      <c r="H666" s="1138">
        <v>1.6</v>
      </c>
      <c r="I666" s="1138">
        <v>2.8</v>
      </c>
      <c r="J666" s="1138">
        <v>3.4</v>
      </c>
      <c r="K666" s="1138">
        <v>4.9000000000000004</v>
      </c>
      <c r="L666" s="1138">
        <v>5.5</v>
      </c>
      <c r="M666" s="1139">
        <v>0.4</v>
      </c>
    </row>
    <row r="667" spans="1:13" s="1119" customFormat="1" ht="15.75">
      <c r="A667" s="1140">
        <v>2</v>
      </c>
      <c r="B667" s="1138">
        <v>0.8</v>
      </c>
      <c r="C667" s="1138">
        <v>0.5</v>
      </c>
      <c r="D667" s="1138">
        <v>0.3</v>
      </c>
      <c r="E667" s="1138">
        <v>3.4</v>
      </c>
      <c r="F667" s="1138">
        <v>5.5</v>
      </c>
      <c r="G667" s="1138">
        <v>2.2000000000000002</v>
      </c>
      <c r="H667" s="1138">
        <v>1.9</v>
      </c>
      <c r="I667" s="1138">
        <v>3.7</v>
      </c>
      <c r="J667" s="1138">
        <v>3</v>
      </c>
      <c r="K667" s="1138">
        <v>4.2</v>
      </c>
      <c r="L667" s="1138">
        <v>4.2</v>
      </c>
      <c r="M667" s="1139">
        <v>1.5</v>
      </c>
    </row>
    <row r="668" spans="1:13" s="1119" customFormat="1" ht="15.75">
      <c r="A668" s="1140">
        <v>3</v>
      </c>
      <c r="B668" s="1138">
        <v>0.2</v>
      </c>
      <c r="C668" s="1138">
        <v>1</v>
      </c>
      <c r="D668" s="1138">
        <v>0.3</v>
      </c>
      <c r="E668" s="1138">
        <v>1.4</v>
      </c>
      <c r="F668" s="1138">
        <v>4.5</v>
      </c>
      <c r="G668" s="1138">
        <v>2.4</v>
      </c>
      <c r="H668" s="1138">
        <v>1.4</v>
      </c>
      <c r="I668" s="1138">
        <v>4.9000000000000004</v>
      </c>
      <c r="J668" s="1138">
        <v>2.2999999999999998</v>
      </c>
      <c r="K668" s="1138">
        <v>3.1</v>
      </c>
      <c r="L668" s="1138">
        <v>3.1</v>
      </c>
      <c r="M668" s="1139">
        <v>1.1000000000000001</v>
      </c>
    </row>
    <row r="669" spans="1:13" s="1119" customFormat="1" ht="15.75">
      <c r="A669" s="1140">
        <v>4</v>
      </c>
      <c r="B669" s="1138">
        <v>0.7</v>
      </c>
      <c r="C669" s="1138">
        <v>1</v>
      </c>
      <c r="D669" s="1138">
        <v>0.2</v>
      </c>
      <c r="E669" s="1138">
        <v>1.4</v>
      </c>
      <c r="F669" s="1138">
        <v>5.0999999999999996</v>
      </c>
      <c r="G669" s="1138">
        <v>2.4</v>
      </c>
      <c r="H669" s="1138">
        <v>1.8</v>
      </c>
      <c r="I669" s="1138">
        <v>4.8</v>
      </c>
      <c r="J669" s="1138">
        <v>3.3</v>
      </c>
      <c r="K669" s="1138">
        <v>1.8</v>
      </c>
      <c r="L669" s="1138">
        <v>2.8</v>
      </c>
      <c r="M669" s="1139">
        <v>1.3</v>
      </c>
    </row>
    <row r="670" spans="1:13" s="1119" customFormat="1" ht="15.75">
      <c r="A670" s="1140">
        <v>5</v>
      </c>
      <c r="B670" s="1138">
        <v>0.9</v>
      </c>
      <c r="C670" s="1138">
        <v>1.1000000000000001</v>
      </c>
      <c r="D670" s="1138">
        <v>1.3</v>
      </c>
      <c r="E670" s="1138">
        <v>1.5</v>
      </c>
      <c r="F670" s="1138">
        <v>2.8</v>
      </c>
      <c r="G670" s="1138">
        <v>3</v>
      </c>
      <c r="H670" s="1138">
        <v>2.8</v>
      </c>
      <c r="I670" s="1138">
        <v>4.9000000000000004</v>
      </c>
      <c r="J670" s="1138">
        <v>4.3</v>
      </c>
      <c r="K670" s="1138">
        <v>1.9</v>
      </c>
      <c r="L670" s="1138">
        <v>2.8</v>
      </c>
      <c r="M670" s="1139">
        <v>1.7</v>
      </c>
    </row>
    <row r="671" spans="1:13" s="1119" customFormat="1" ht="15.75">
      <c r="A671" s="1140">
        <v>6</v>
      </c>
      <c r="B671" s="1138">
        <v>1.1000000000000001</v>
      </c>
      <c r="C671" s="1138">
        <v>1.6</v>
      </c>
      <c r="D671" s="1138">
        <v>1.7</v>
      </c>
      <c r="E671" s="1138">
        <v>1.7</v>
      </c>
      <c r="F671" s="1138">
        <v>2.2999999999999998</v>
      </c>
      <c r="G671" s="1138">
        <v>2.1</v>
      </c>
      <c r="H671" s="1138">
        <v>3.6</v>
      </c>
      <c r="I671" s="1138">
        <v>1.9</v>
      </c>
      <c r="J671" s="1138">
        <v>1.6</v>
      </c>
      <c r="K671" s="1138">
        <v>1.2</v>
      </c>
      <c r="L671" s="1138">
        <v>3.1</v>
      </c>
      <c r="M671" s="1139">
        <v>2.6</v>
      </c>
    </row>
    <row r="672" spans="1:13" s="1119" customFormat="1" ht="15.75">
      <c r="A672" s="1140">
        <v>7</v>
      </c>
      <c r="B672" s="1138">
        <v>1.1000000000000001</v>
      </c>
      <c r="C672" s="1138">
        <v>3</v>
      </c>
      <c r="D672" s="1138">
        <v>2</v>
      </c>
      <c r="E672" s="1138">
        <v>1.3</v>
      </c>
      <c r="F672" s="1138">
        <v>1.5</v>
      </c>
      <c r="G672" s="1138">
        <v>2.2999999999999998</v>
      </c>
      <c r="H672" s="1138">
        <v>1.7</v>
      </c>
      <c r="I672" s="1138">
        <v>0.7</v>
      </c>
      <c r="J672" s="1138">
        <v>1.2</v>
      </c>
      <c r="K672" s="1138">
        <v>2.2999999999999998</v>
      </c>
      <c r="L672" s="1138">
        <v>2.5</v>
      </c>
      <c r="M672" s="1139">
        <v>2.2999999999999998</v>
      </c>
    </row>
    <row r="673" spans="1:13" s="1119" customFormat="1" ht="15.75">
      <c r="A673" s="1140">
        <v>8</v>
      </c>
      <c r="B673" s="1138">
        <v>0.9</v>
      </c>
      <c r="C673" s="1138">
        <v>3.1</v>
      </c>
      <c r="D673" s="1138">
        <v>0.9</v>
      </c>
      <c r="E673" s="1138">
        <v>2.4</v>
      </c>
      <c r="F673" s="1138">
        <v>2.9</v>
      </c>
      <c r="G673" s="1138">
        <v>2.2999999999999998</v>
      </c>
      <c r="H673" s="1138">
        <v>1.8</v>
      </c>
      <c r="I673" s="1138">
        <v>1.1000000000000001</v>
      </c>
      <c r="J673" s="1138">
        <v>1</v>
      </c>
      <c r="K673" s="1138">
        <v>2.1</v>
      </c>
      <c r="L673" s="1138">
        <v>3.5</v>
      </c>
      <c r="M673" s="1139">
        <v>1.1000000000000001</v>
      </c>
    </row>
    <row r="674" spans="1:13" s="1119" customFormat="1" ht="15.75">
      <c r="A674" s="1140">
        <v>9</v>
      </c>
      <c r="B674" s="1138">
        <v>1.4</v>
      </c>
      <c r="C674" s="1138">
        <v>0.8</v>
      </c>
      <c r="D674" s="1138">
        <v>1</v>
      </c>
      <c r="E674" s="1138">
        <v>2.5</v>
      </c>
      <c r="F674" s="1138">
        <v>3.6</v>
      </c>
      <c r="G674" s="1138">
        <v>3.1</v>
      </c>
      <c r="H674" s="1138">
        <v>2.5</v>
      </c>
      <c r="I674" s="1138">
        <v>1.6</v>
      </c>
      <c r="J674" s="1138">
        <v>1.9</v>
      </c>
      <c r="K674" s="1138">
        <v>2.2000000000000002</v>
      </c>
      <c r="L674" s="1138">
        <v>3.6</v>
      </c>
      <c r="M674" s="1139">
        <v>1.2</v>
      </c>
    </row>
    <row r="675" spans="1:13" s="1119" customFormat="1" ht="15.75">
      <c r="A675" s="1140">
        <v>10</v>
      </c>
      <c r="B675" s="1138">
        <v>1.6</v>
      </c>
      <c r="C675" s="1138">
        <v>0.5</v>
      </c>
      <c r="D675" s="1138">
        <v>3.9</v>
      </c>
      <c r="E675" s="1138">
        <v>1.9</v>
      </c>
      <c r="F675" s="1138">
        <v>3.4</v>
      </c>
      <c r="G675" s="1138">
        <v>3.2</v>
      </c>
      <c r="H675" s="1138">
        <v>3.4</v>
      </c>
      <c r="I675" s="1138">
        <v>2.2999999999999998</v>
      </c>
      <c r="J675" s="1138">
        <v>3.3</v>
      </c>
      <c r="K675" s="1138">
        <v>3.4</v>
      </c>
      <c r="L675" s="1138">
        <v>2.4</v>
      </c>
      <c r="M675" s="1139">
        <v>1.7</v>
      </c>
    </row>
    <row r="676" spans="1:13" s="1119" customFormat="1" ht="15.75">
      <c r="A676" s="1140">
        <v>11</v>
      </c>
      <c r="B676" s="1138">
        <v>1.5</v>
      </c>
      <c r="C676" s="1138">
        <v>0.8</v>
      </c>
      <c r="D676" s="1138">
        <v>2.2999999999999998</v>
      </c>
      <c r="E676" s="1138">
        <v>1.6</v>
      </c>
      <c r="F676" s="1138">
        <v>2.9</v>
      </c>
      <c r="G676" s="1138">
        <v>4.5999999999999996</v>
      </c>
      <c r="H676" s="1138">
        <v>3.1</v>
      </c>
      <c r="I676" s="1138">
        <v>2.7</v>
      </c>
      <c r="J676" s="1138">
        <v>3.5</v>
      </c>
      <c r="K676" s="1138">
        <v>3.4</v>
      </c>
      <c r="L676" s="1138">
        <v>2.1</v>
      </c>
      <c r="M676" s="1139">
        <v>1.9</v>
      </c>
    </row>
    <row r="677" spans="1:13" s="1119" customFormat="1" ht="15.75">
      <c r="A677" s="1140">
        <v>12</v>
      </c>
      <c r="B677" s="1138">
        <v>1.4</v>
      </c>
      <c r="C677" s="1138">
        <v>1</v>
      </c>
      <c r="D677" s="1138">
        <v>2</v>
      </c>
      <c r="E677" s="1138">
        <v>2.4</v>
      </c>
      <c r="F677" s="1138">
        <v>3.2</v>
      </c>
      <c r="G677" s="1138">
        <v>5.0999999999999996</v>
      </c>
      <c r="H677" s="1138">
        <v>3.3</v>
      </c>
      <c r="I677" s="1138">
        <v>3.1</v>
      </c>
      <c r="J677" s="1138">
        <v>3.5</v>
      </c>
      <c r="K677" s="1138">
        <v>4</v>
      </c>
      <c r="L677" s="1138">
        <v>3.1</v>
      </c>
      <c r="M677" s="1139">
        <v>1.9</v>
      </c>
    </row>
    <row r="678" spans="1:13" s="1119" customFormat="1" ht="15.75">
      <c r="A678" s="1140">
        <v>13</v>
      </c>
      <c r="B678" s="1138">
        <v>1.1000000000000001</v>
      </c>
      <c r="C678" s="1138">
        <v>0.6</v>
      </c>
      <c r="D678" s="1138">
        <v>1.3</v>
      </c>
      <c r="E678" s="1138">
        <v>2.4</v>
      </c>
      <c r="F678" s="1138">
        <v>3.2</v>
      </c>
      <c r="G678" s="1138">
        <v>4.0999999999999996</v>
      </c>
      <c r="H678" s="1138">
        <v>4.2</v>
      </c>
      <c r="I678" s="1138">
        <v>1.8</v>
      </c>
      <c r="J678" s="1138">
        <v>2.7</v>
      </c>
      <c r="K678" s="1138">
        <v>3.8</v>
      </c>
      <c r="L678" s="1138">
        <v>2</v>
      </c>
      <c r="M678" s="1139">
        <v>1.1000000000000001</v>
      </c>
    </row>
    <row r="679" spans="1:13" s="1119" customFormat="1" ht="15.75">
      <c r="A679" s="1140">
        <v>14</v>
      </c>
      <c r="B679" s="1138">
        <v>0.6</v>
      </c>
      <c r="C679" s="1138">
        <v>0.8</v>
      </c>
      <c r="D679" s="1138">
        <v>1.4</v>
      </c>
      <c r="E679" s="1138">
        <v>1.8</v>
      </c>
      <c r="F679" s="1138">
        <v>3.6</v>
      </c>
      <c r="G679" s="1138">
        <v>4.4000000000000004</v>
      </c>
      <c r="H679" s="1138">
        <v>3.4</v>
      </c>
      <c r="I679" s="1138">
        <v>2.2000000000000002</v>
      </c>
      <c r="J679" s="1138">
        <v>4</v>
      </c>
      <c r="K679" s="1138">
        <v>3.6</v>
      </c>
      <c r="L679" s="1138">
        <v>1.7</v>
      </c>
      <c r="M679" s="1139">
        <v>1</v>
      </c>
    </row>
    <row r="680" spans="1:13" s="1119" customFormat="1" ht="15.75">
      <c r="A680" s="1140">
        <v>15</v>
      </c>
      <c r="B680" s="1138">
        <v>0.4</v>
      </c>
      <c r="C680" s="1138">
        <v>0.5</v>
      </c>
      <c r="D680" s="1138">
        <v>1.2</v>
      </c>
      <c r="E680" s="1138">
        <v>1.7</v>
      </c>
      <c r="F680" s="1138">
        <v>2.6</v>
      </c>
      <c r="G680" s="1138">
        <v>1.9</v>
      </c>
      <c r="H680" s="1138">
        <v>4.7</v>
      </c>
      <c r="I680" s="1138">
        <v>2.4</v>
      </c>
      <c r="J680" s="1138">
        <v>3.6</v>
      </c>
      <c r="K680" s="1138">
        <v>3.9</v>
      </c>
      <c r="L680" s="1138">
        <v>2.2999999999999998</v>
      </c>
      <c r="M680" s="1139">
        <v>1.8</v>
      </c>
    </row>
    <row r="681" spans="1:13" s="1119" customFormat="1" ht="15.75">
      <c r="A681" s="1140">
        <v>16</v>
      </c>
      <c r="B681" s="1138">
        <v>1.4</v>
      </c>
      <c r="C681" s="1138">
        <v>1.3</v>
      </c>
      <c r="D681" s="1138">
        <v>0.7</v>
      </c>
      <c r="E681" s="1138">
        <v>1.7</v>
      </c>
      <c r="F681" s="1138">
        <v>3.9</v>
      </c>
      <c r="G681" s="1138">
        <v>3.3</v>
      </c>
      <c r="H681" s="1138">
        <v>5.9</v>
      </c>
      <c r="I681" s="1138">
        <v>3.1</v>
      </c>
      <c r="J681" s="1138">
        <v>2.7</v>
      </c>
      <c r="K681" s="1138">
        <v>3.7</v>
      </c>
      <c r="L681" s="1138">
        <v>1.7</v>
      </c>
      <c r="M681" s="1139">
        <v>2.4</v>
      </c>
    </row>
    <row r="682" spans="1:13" s="1119" customFormat="1" ht="15.75">
      <c r="A682" s="1140">
        <v>17</v>
      </c>
      <c r="B682" s="1138">
        <v>1.7</v>
      </c>
      <c r="C682" s="1138">
        <v>2.5</v>
      </c>
      <c r="D682" s="1138">
        <v>0.3</v>
      </c>
      <c r="E682" s="1138">
        <v>2.2000000000000002</v>
      </c>
      <c r="F682" s="1138">
        <v>3.8</v>
      </c>
      <c r="G682" s="1138">
        <v>4.4000000000000004</v>
      </c>
      <c r="H682" s="1138">
        <v>4.7</v>
      </c>
      <c r="I682" s="1138">
        <v>1.7</v>
      </c>
      <c r="J682" s="1138">
        <v>4.3</v>
      </c>
      <c r="K682" s="1138">
        <v>3.8</v>
      </c>
      <c r="L682" s="1138">
        <v>5.0999999999999996</v>
      </c>
      <c r="M682" s="1139">
        <v>2.1</v>
      </c>
    </row>
    <row r="683" spans="1:13" s="1119" customFormat="1" ht="15.75">
      <c r="A683" s="1140">
        <v>18</v>
      </c>
      <c r="B683" s="1138">
        <v>0.8</v>
      </c>
      <c r="C683" s="1138">
        <v>1.3</v>
      </c>
      <c r="D683" s="1138">
        <v>0.5</v>
      </c>
      <c r="E683" s="1138">
        <v>2.1</v>
      </c>
      <c r="F683" s="1138">
        <v>3.5</v>
      </c>
      <c r="G683" s="1138">
        <v>4.0999999999999996</v>
      </c>
      <c r="H683" s="1138">
        <v>5.4</v>
      </c>
      <c r="I683" s="1138">
        <v>1.2</v>
      </c>
      <c r="J683" s="1138">
        <v>4</v>
      </c>
      <c r="K683" s="1138">
        <v>3.5</v>
      </c>
      <c r="L683" s="1138">
        <v>3.3</v>
      </c>
      <c r="M683" s="1139">
        <v>2.6</v>
      </c>
    </row>
    <row r="684" spans="1:13" s="1119" customFormat="1" ht="15.75">
      <c r="A684" s="1140">
        <v>19</v>
      </c>
      <c r="B684" s="1138">
        <v>0.6</v>
      </c>
      <c r="C684" s="1138">
        <v>1.8</v>
      </c>
      <c r="D684" s="1138">
        <v>1.4</v>
      </c>
      <c r="E684" s="1138">
        <v>2.2000000000000002</v>
      </c>
      <c r="F684" s="1138">
        <v>2.5</v>
      </c>
      <c r="G684" s="1138">
        <v>4.7</v>
      </c>
      <c r="H684" s="1138">
        <v>2.1</v>
      </c>
      <c r="I684" s="1138">
        <v>1.3</v>
      </c>
      <c r="J684" s="1138">
        <v>3.3</v>
      </c>
      <c r="K684" s="1138">
        <v>3.2</v>
      </c>
      <c r="L684" s="1138">
        <v>1.6</v>
      </c>
      <c r="M684" s="1139">
        <v>3.2</v>
      </c>
    </row>
    <row r="685" spans="1:13" s="1119" customFormat="1" ht="15.75">
      <c r="A685" s="1140">
        <v>20</v>
      </c>
      <c r="B685" s="1138">
        <v>0.6</v>
      </c>
      <c r="C685" s="1138">
        <v>2.2000000000000002</v>
      </c>
      <c r="D685" s="1138">
        <v>0.8</v>
      </c>
      <c r="E685" s="1138">
        <v>2.8</v>
      </c>
      <c r="F685" s="1138">
        <v>3.3</v>
      </c>
      <c r="G685" s="1138">
        <v>1.9</v>
      </c>
      <c r="H685" s="1138">
        <v>2.6</v>
      </c>
      <c r="I685" s="1138">
        <v>1.9</v>
      </c>
      <c r="J685" s="1138">
        <v>2.1</v>
      </c>
      <c r="K685" s="1138">
        <v>3.5</v>
      </c>
      <c r="L685" s="1138">
        <v>2.4</v>
      </c>
      <c r="M685" s="1139">
        <v>0.6</v>
      </c>
    </row>
    <row r="686" spans="1:13" s="1119" customFormat="1" ht="15.75">
      <c r="A686" s="1140">
        <v>21</v>
      </c>
      <c r="B686" s="1138">
        <v>0.4</v>
      </c>
      <c r="C686" s="1138">
        <v>1.7</v>
      </c>
      <c r="D686" s="1138">
        <v>0.6</v>
      </c>
      <c r="E686" s="1138">
        <v>3.5</v>
      </c>
      <c r="F686" s="1138">
        <v>2</v>
      </c>
      <c r="G686" s="1138">
        <v>2.8</v>
      </c>
      <c r="H686" s="1138">
        <v>4.2</v>
      </c>
      <c r="I686" s="1138">
        <v>1.4</v>
      </c>
      <c r="J686" s="1138">
        <v>2.6</v>
      </c>
      <c r="K686" s="1138">
        <v>2.9</v>
      </c>
      <c r="L686" s="1138">
        <v>2.5</v>
      </c>
      <c r="M686" s="1139">
        <v>1.1000000000000001</v>
      </c>
    </row>
    <row r="687" spans="1:13" s="1119" customFormat="1" ht="15.75">
      <c r="A687" s="1140">
        <v>22</v>
      </c>
      <c r="B687" s="1138">
        <v>1.1000000000000001</v>
      </c>
      <c r="C687" s="1138">
        <v>0.9</v>
      </c>
      <c r="D687" s="1138">
        <v>1.1000000000000001</v>
      </c>
      <c r="E687" s="1138">
        <v>3.8</v>
      </c>
      <c r="F687" s="1138">
        <v>1.2</v>
      </c>
      <c r="G687" s="1138">
        <v>2.9</v>
      </c>
      <c r="H687" s="1138">
        <v>4.9000000000000004</v>
      </c>
      <c r="I687" s="1138">
        <v>2.2000000000000002</v>
      </c>
      <c r="J687" s="1138">
        <v>3.7</v>
      </c>
      <c r="K687" s="1138">
        <v>2.7</v>
      </c>
      <c r="L687" s="1138">
        <v>2.7</v>
      </c>
      <c r="M687" s="1139">
        <v>2</v>
      </c>
    </row>
    <row r="688" spans="1:13" s="1119" customFormat="1" ht="15.75">
      <c r="A688" s="1140">
        <v>23</v>
      </c>
      <c r="B688" s="1138">
        <v>2.7</v>
      </c>
      <c r="C688" s="1138">
        <v>0.7</v>
      </c>
      <c r="D688" s="1138">
        <v>2.2999999999999998</v>
      </c>
      <c r="E688" s="1138">
        <v>2.8</v>
      </c>
      <c r="F688" s="1138">
        <v>1.3</v>
      </c>
      <c r="G688" s="1138">
        <v>2.4</v>
      </c>
      <c r="H688" s="1138">
        <v>2.9</v>
      </c>
      <c r="I688" s="1138">
        <v>3.1</v>
      </c>
      <c r="J688" s="1138">
        <v>3.3</v>
      </c>
      <c r="K688" s="1138">
        <v>2.9</v>
      </c>
      <c r="L688" s="1138">
        <v>2.8</v>
      </c>
      <c r="M688" s="1139">
        <v>3.8</v>
      </c>
    </row>
    <row r="689" spans="1:13" s="1119" customFormat="1" ht="15.75">
      <c r="A689" s="1140">
        <v>24</v>
      </c>
      <c r="B689" s="1138">
        <v>1</v>
      </c>
      <c r="C689" s="1138">
        <v>1.4</v>
      </c>
      <c r="D689" s="1138">
        <v>5.4</v>
      </c>
      <c r="E689" s="1138">
        <v>4.7</v>
      </c>
      <c r="F689" s="1138">
        <v>1.6</v>
      </c>
      <c r="G689" s="1138">
        <v>3.2</v>
      </c>
      <c r="H689" s="1138">
        <v>4.3</v>
      </c>
      <c r="I689" s="1138">
        <v>3.8</v>
      </c>
      <c r="J689" s="1138">
        <v>3.2</v>
      </c>
      <c r="K689" s="1138">
        <v>2.6</v>
      </c>
      <c r="L689" s="1138">
        <v>2.9</v>
      </c>
      <c r="M689" s="1139">
        <v>3.7</v>
      </c>
    </row>
    <row r="690" spans="1:13" s="1119" customFormat="1" ht="15.75">
      <c r="A690" s="1140">
        <v>25</v>
      </c>
      <c r="B690" s="1138">
        <v>2.4</v>
      </c>
      <c r="C690" s="1138">
        <v>2.2999999999999998</v>
      </c>
      <c r="D690" s="1138">
        <v>3.6</v>
      </c>
      <c r="E690" s="1138">
        <v>4.7</v>
      </c>
      <c r="F690" s="1138">
        <v>1</v>
      </c>
      <c r="G690" s="1138">
        <v>4.0999999999999996</v>
      </c>
      <c r="H690" s="1138">
        <v>0.9</v>
      </c>
      <c r="I690" s="1138">
        <v>3.3</v>
      </c>
      <c r="J690" s="1138">
        <v>2.4</v>
      </c>
      <c r="K690" s="1138">
        <v>2.9</v>
      </c>
      <c r="L690" s="1138">
        <v>1.1000000000000001</v>
      </c>
      <c r="M690" s="1139">
        <v>2.5</v>
      </c>
    </row>
    <row r="691" spans="1:13" s="1119" customFormat="1" ht="15.75">
      <c r="A691" s="1140">
        <v>26</v>
      </c>
      <c r="B691" s="1138">
        <v>1.1000000000000001</v>
      </c>
      <c r="C691" s="1138">
        <v>2.7</v>
      </c>
      <c r="D691" s="1138">
        <v>3.1</v>
      </c>
      <c r="E691" s="1138">
        <v>6.2</v>
      </c>
      <c r="F691" s="1138">
        <v>1</v>
      </c>
      <c r="G691" s="1138">
        <v>5.5</v>
      </c>
      <c r="H691" s="1138">
        <v>2.9</v>
      </c>
      <c r="I691" s="1138">
        <v>3.5</v>
      </c>
      <c r="J691" s="1138">
        <v>1.8</v>
      </c>
      <c r="K691" s="1138">
        <v>2.8</v>
      </c>
      <c r="L691" s="1138">
        <v>2.6</v>
      </c>
      <c r="M691" s="1139">
        <v>1.7</v>
      </c>
    </row>
    <row r="692" spans="1:13" s="1119" customFormat="1" ht="15.75">
      <c r="A692" s="1140">
        <v>27</v>
      </c>
      <c r="B692" s="1138">
        <v>0.5</v>
      </c>
      <c r="C692" s="1138">
        <v>2</v>
      </c>
      <c r="D692" s="1138">
        <v>3.9</v>
      </c>
      <c r="E692" s="1138">
        <v>3.4</v>
      </c>
      <c r="F692" s="1138">
        <v>1.6</v>
      </c>
      <c r="G692" s="1138">
        <v>3.7</v>
      </c>
      <c r="H692" s="1138">
        <v>3.2</v>
      </c>
      <c r="I692" s="1138">
        <v>3.3</v>
      </c>
      <c r="J692" s="1138">
        <v>3.7</v>
      </c>
      <c r="K692" s="1138">
        <v>3.3</v>
      </c>
      <c r="L692" s="1138">
        <v>1.3</v>
      </c>
      <c r="M692" s="1139">
        <v>0.8</v>
      </c>
    </row>
    <row r="693" spans="1:13" s="1119" customFormat="1" ht="15.75">
      <c r="A693" s="1140">
        <v>28</v>
      </c>
      <c r="B693" s="1138">
        <v>0.4</v>
      </c>
      <c r="C693" s="1138">
        <v>1.6</v>
      </c>
      <c r="D693" s="1138">
        <v>2</v>
      </c>
      <c r="E693" s="1138">
        <v>3.5</v>
      </c>
      <c r="F693" s="1138">
        <v>1.6</v>
      </c>
      <c r="G693" s="1138">
        <v>3.6</v>
      </c>
      <c r="H693" s="1138">
        <v>2.2999999999999998</v>
      </c>
      <c r="I693" s="1138">
        <v>3.5</v>
      </c>
      <c r="J693" s="1138">
        <v>3.4</v>
      </c>
      <c r="K693" s="1138">
        <v>1.4</v>
      </c>
      <c r="L693" s="1138">
        <v>0.8</v>
      </c>
      <c r="M693" s="1139">
        <v>0.8</v>
      </c>
    </row>
    <row r="694" spans="1:13" s="1119" customFormat="1" ht="15.75">
      <c r="A694" s="1140">
        <v>29</v>
      </c>
      <c r="B694" s="1138">
        <v>0.9</v>
      </c>
      <c r="C694" s="1138">
        <v>0.5</v>
      </c>
      <c r="D694" s="1138">
        <v>1.8</v>
      </c>
      <c r="E694" s="1138">
        <v>3.2</v>
      </c>
      <c r="F694" s="1138">
        <v>2.2999999999999998</v>
      </c>
      <c r="G694" s="1138">
        <v>2.6</v>
      </c>
      <c r="H694" s="1138">
        <v>1.2</v>
      </c>
      <c r="I694" s="1138">
        <v>3</v>
      </c>
      <c r="J694" s="1138">
        <v>5.8</v>
      </c>
      <c r="K694" s="1138">
        <v>2.2000000000000002</v>
      </c>
      <c r="L694" s="1138">
        <v>0.4</v>
      </c>
      <c r="M694" s="1139">
        <v>0.7</v>
      </c>
    </row>
    <row r="695" spans="1:13" s="1119" customFormat="1" ht="15.75">
      <c r="A695" s="1140">
        <v>30</v>
      </c>
      <c r="B695" s="1138">
        <v>1.3</v>
      </c>
      <c r="C695" s="1138"/>
      <c r="D695" s="1138">
        <v>1.4</v>
      </c>
      <c r="E695" s="1138">
        <v>5</v>
      </c>
      <c r="F695" s="1138">
        <v>1.6</v>
      </c>
      <c r="G695" s="1138">
        <v>2.2999999999999998</v>
      </c>
      <c r="H695" s="1138">
        <v>1.5</v>
      </c>
      <c r="I695" s="1138">
        <v>3</v>
      </c>
      <c r="J695" s="1138">
        <v>5.3</v>
      </c>
      <c r="K695" s="1138">
        <v>2.9</v>
      </c>
      <c r="L695" s="1138">
        <v>0.4</v>
      </c>
      <c r="M695" s="1139">
        <v>4.9000000000000004</v>
      </c>
    </row>
    <row r="696" spans="1:13" s="1119" customFormat="1" ht="15.75">
      <c r="A696" s="1141">
        <v>31</v>
      </c>
      <c r="B696" s="1142">
        <v>1.8</v>
      </c>
      <c r="C696" s="1142"/>
      <c r="D696" s="1142">
        <v>2.6</v>
      </c>
      <c r="E696" s="1142"/>
      <c r="F696" s="1142">
        <v>2.7</v>
      </c>
      <c r="G696" s="1142"/>
      <c r="H696" s="1142">
        <v>1.3</v>
      </c>
      <c r="I696" s="1142">
        <v>3.3</v>
      </c>
      <c r="J696" s="1142"/>
      <c r="K696" s="1142">
        <v>6</v>
      </c>
      <c r="L696" s="1142"/>
      <c r="M696" s="1143">
        <v>4.3</v>
      </c>
    </row>
    <row r="697" spans="1:13" s="1119" customFormat="1" ht="15">
      <c r="A697" s="1144" t="s">
        <v>60</v>
      </c>
      <c r="B697" s="1145">
        <f t="shared" ref="B697:M697" si="90">SUM(B666:B696)</f>
        <v>34.099999999999994</v>
      </c>
      <c r="C697" s="1146">
        <f t="shared" si="90"/>
        <v>40.5</v>
      </c>
      <c r="D697" s="1146">
        <f t="shared" si="90"/>
        <v>51.9</v>
      </c>
      <c r="E697" s="1146">
        <f t="shared" si="90"/>
        <v>82.300000000000011</v>
      </c>
      <c r="F697" s="1146">
        <f t="shared" si="90"/>
        <v>88.09999999999998</v>
      </c>
      <c r="G697" s="1146">
        <f t="shared" si="90"/>
        <v>97.8</v>
      </c>
      <c r="H697" s="1146">
        <f t="shared" si="90"/>
        <v>91.500000000000028</v>
      </c>
      <c r="I697" s="1146">
        <f t="shared" si="90"/>
        <v>83.5</v>
      </c>
      <c r="J697" s="1146">
        <f t="shared" si="90"/>
        <v>94.2</v>
      </c>
      <c r="K697" s="1146">
        <f t="shared" si="90"/>
        <v>96.100000000000023</v>
      </c>
      <c r="L697" s="1146">
        <f t="shared" si="90"/>
        <v>76.3</v>
      </c>
      <c r="M697" s="1147">
        <f t="shared" si="90"/>
        <v>59.8</v>
      </c>
    </row>
    <row r="698" spans="1:13" s="1119" customFormat="1" ht="15">
      <c r="A698" s="1140" t="s">
        <v>61</v>
      </c>
      <c r="B698" s="1148">
        <f t="shared" ref="B698:M698" si="91">ROUND(AVERAGE(B666:B696),1)</f>
        <v>1.1000000000000001</v>
      </c>
      <c r="C698" s="1149">
        <f t="shared" si="91"/>
        <v>1.4</v>
      </c>
      <c r="D698" s="1149">
        <f t="shared" si="91"/>
        <v>1.7</v>
      </c>
      <c r="E698" s="1149">
        <f t="shared" si="91"/>
        <v>2.7</v>
      </c>
      <c r="F698" s="1149">
        <f t="shared" si="91"/>
        <v>2.8</v>
      </c>
      <c r="G698" s="1149">
        <f t="shared" si="91"/>
        <v>3.3</v>
      </c>
      <c r="H698" s="1149">
        <f t="shared" si="91"/>
        <v>3</v>
      </c>
      <c r="I698" s="1149">
        <f t="shared" si="91"/>
        <v>2.7</v>
      </c>
      <c r="J698" s="1149">
        <f t="shared" si="91"/>
        <v>3.1</v>
      </c>
      <c r="K698" s="1149">
        <f t="shared" si="91"/>
        <v>3.1</v>
      </c>
      <c r="L698" s="1149">
        <f t="shared" si="91"/>
        <v>2.5</v>
      </c>
      <c r="M698" s="1150">
        <f t="shared" si="91"/>
        <v>1.9</v>
      </c>
    </row>
    <row r="699" spans="1:13" s="1119" customFormat="1" ht="15.75">
      <c r="A699" s="1151" t="s">
        <v>24</v>
      </c>
      <c r="B699" s="1152">
        <f t="shared" ref="B699:M699" si="92">MAX(B666:B696)</f>
        <v>2.7</v>
      </c>
      <c r="C699" s="1153">
        <f t="shared" si="92"/>
        <v>3.1</v>
      </c>
      <c r="D699" s="1153">
        <f t="shared" si="92"/>
        <v>5.4</v>
      </c>
      <c r="E699" s="1153">
        <f t="shared" si="92"/>
        <v>6.2</v>
      </c>
      <c r="F699" s="1153">
        <f t="shared" si="92"/>
        <v>6.1</v>
      </c>
      <c r="G699" s="1153">
        <f t="shared" si="92"/>
        <v>5.5</v>
      </c>
      <c r="H699" s="1153">
        <f t="shared" si="92"/>
        <v>5.9</v>
      </c>
      <c r="I699" s="1153">
        <f t="shared" si="92"/>
        <v>4.9000000000000004</v>
      </c>
      <c r="J699" s="1153">
        <f t="shared" si="92"/>
        <v>5.8</v>
      </c>
      <c r="K699" s="1153">
        <f t="shared" si="92"/>
        <v>6</v>
      </c>
      <c r="L699" s="1153">
        <f t="shared" si="92"/>
        <v>5.5</v>
      </c>
      <c r="M699" s="1154">
        <f t="shared" si="92"/>
        <v>4.9000000000000004</v>
      </c>
    </row>
    <row r="700" spans="1:13" s="1119" customFormat="1" ht="15.75">
      <c r="A700" s="1155" t="s">
        <v>59</v>
      </c>
      <c r="B700" s="1156">
        <f t="shared" ref="B700:M700" si="93">MATCH(B699,(B666:B696),0)</f>
        <v>23</v>
      </c>
      <c r="C700" s="1157">
        <f t="shared" si="93"/>
        <v>8</v>
      </c>
      <c r="D700" s="1157">
        <f t="shared" si="93"/>
        <v>24</v>
      </c>
      <c r="E700" s="1157">
        <f t="shared" si="93"/>
        <v>26</v>
      </c>
      <c r="F700" s="1157">
        <f t="shared" si="93"/>
        <v>1</v>
      </c>
      <c r="G700" s="1157">
        <f t="shared" si="93"/>
        <v>26</v>
      </c>
      <c r="H700" s="1157">
        <f t="shared" si="93"/>
        <v>16</v>
      </c>
      <c r="I700" s="1157">
        <f t="shared" si="93"/>
        <v>3</v>
      </c>
      <c r="J700" s="1157">
        <f t="shared" si="93"/>
        <v>29</v>
      </c>
      <c r="K700" s="1157">
        <f t="shared" si="93"/>
        <v>31</v>
      </c>
      <c r="L700" s="1157">
        <f t="shared" si="93"/>
        <v>1</v>
      </c>
      <c r="M700" s="1158">
        <f t="shared" si="93"/>
        <v>30</v>
      </c>
    </row>
    <row r="701" spans="1:13" s="1119" customFormat="1" ht="15.75">
      <c r="A701" s="1159" t="s">
        <v>36</v>
      </c>
      <c r="B701" s="1160">
        <f t="shared" ref="B701:M701" si="94">MIN(B666:B696)</f>
        <v>0.2</v>
      </c>
      <c r="C701" s="1138">
        <f t="shared" si="94"/>
        <v>0.5</v>
      </c>
      <c r="D701" s="1138">
        <f t="shared" si="94"/>
        <v>0.2</v>
      </c>
      <c r="E701" s="1138">
        <f t="shared" si="94"/>
        <v>1.3</v>
      </c>
      <c r="F701" s="1138">
        <f t="shared" si="94"/>
        <v>1</v>
      </c>
      <c r="G701" s="1138">
        <f t="shared" si="94"/>
        <v>1.9</v>
      </c>
      <c r="H701" s="1138">
        <f t="shared" si="94"/>
        <v>0.9</v>
      </c>
      <c r="I701" s="1138">
        <f t="shared" si="94"/>
        <v>0.7</v>
      </c>
      <c r="J701" s="1138">
        <f t="shared" si="94"/>
        <v>1</v>
      </c>
      <c r="K701" s="1138">
        <f t="shared" si="94"/>
        <v>1.2</v>
      </c>
      <c r="L701" s="1138">
        <f t="shared" si="94"/>
        <v>0.4</v>
      </c>
      <c r="M701" s="1139">
        <f t="shared" si="94"/>
        <v>0.4</v>
      </c>
    </row>
    <row r="702" spans="1:13" s="1119" customFormat="1" ht="15.75">
      <c r="A702" s="1161" t="s">
        <v>59</v>
      </c>
      <c r="B702" s="1162">
        <f t="shared" ref="B702:M702" si="95">MATCH(B701,(B666:B696),0)</f>
        <v>3</v>
      </c>
      <c r="C702" s="1163">
        <f t="shared" si="95"/>
        <v>2</v>
      </c>
      <c r="D702" s="1163">
        <f t="shared" si="95"/>
        <v>4</v>
      </c>
      <c r="E702" s="1163">
        <f t="shared" si="95"/>
        <v>7</v>
      </c>
      <c r="F702" s="1163">
        <f t="shared" si="95"/>
        <v>25</v>
      </c>
      <c r="G702" s="1163">
        <f t="shared" si="95"/>
        <v>15</v>
      </c>
      <c r="H702" s="1163">
        <f t="shared" si="95"/>
        <v>25</v>
      </c>
      <c r="I702" s="1163">
        <f t="shared" si="95"/>
        <v>7</v>
      </c>
      <c r="J702" s="1163">
        <f t="shared" si="95"/>
        <v>8</v>
      </c>
      <c r="K702" s="1163">
        <f t="shared" si="95"/>
        <v>6</v>
      </c>
      <c r="L702" s="1163">
        <f t="shared" si="95"/>
        <v>29</v>
      </c>
      <c r="M702" s="1164">
        <f t="shared" si="95"/>
        <v>1</v>
      </c>
    </row>
    <row r="703" spans="1:13" s="1119" customFormat="1" ht="15">
      <c r="A703" s="1165" t="s">
        <v>62</v>
      </c>
      <c r="B703" s="1166"/>
      <c r="C703" s="1167" t="s">
        <v>159</v>
      </c>
      <c r="D703" s="1168"/>
      <c r="E703" s="1168"/>
      <c r="F703" s="1168"/>
      <c r="G703" s="1169">
        <f>MAX(B666:M696)</f>
        <v>6.2</v>
      </c>
      <c r="H703" s="1170" t="s">
        <v>85</v>
      </c>
      <c r="I703" s="1168"/>
      <c r="J703" s="1171" t="s">
        <v>59</v>
      </c>
      <c r="K703" s="1172">
        <f>HLOOKUP(G703,B699:M700,2,FALSE)</f>
        <v>26</v>
      </c>
      <c r="L703" s="1173" t="s">
        <v>64</v>
      </c>
      <c r="M703" s="1174" t="str">
        <f>MID("I   II  III IV  V   VI  VII VIII IX  X   XI  XII ",(MATCH(G703,B699:M699,0)-1)*4+1,4)</f>
        <v xml:space="preserve">IV  </v>
      </c>
    </row>
    <row r="704" spans="1:13" s="1119" customFormat="1" ht="15">
      <c r="A704" s="1175" t="s">
        <v>65</v>
      </c>
      <c r="B704" s="1176"/>
      <c r="C704" s="1177" t="s">
        <v>160</v>
      </c>
      <c r="D704" s="1178"/>
      <c r="E704" s="1178"/>
      <c r="F704" s="1178"/>
      <c r="G704" s="1179">
        <f>MIN(B666:M696)</f>
        <v>0.2</v>
      </c>
      <c r="H704" s="1180" t="s">
        <v>85</v>
      </c>
      <c r="I704" s="1178"/>
      <c r="J704" s="1181" t="s">
        <v>59</v>
      </c>
      <c r="K704" s="1182">
        <f>HLOOKUP(G704,B701:M702,2,FALSE)</f>
        <v>3</v>
      </c>
      <c r="L704" s="1183" t="s">
        <v>64</v>
      </c>
      <c r="M704" s="1184" t="str">
        <f>MID("I   II  III IV  V   VI  VII VIII IX  X   XI  XII ",(MATCH(G704,B701:M701,0)-1)*4+1,4)</f>
        <v xml:space="preserve">I   </v>
      </c>
    </row>
    <row r="705" spans="1:13" s="1119" customFormat="1" ht="15">
      <c r="A705" s="1185" t="s">
        <v>67</v>
      </c>
      <c r="B705" s="1186"/>
      <c r="C705" s="1187" t="s">
        <v>161</v>
      </c>
      <c r="D705" s="1188"/>
      <c r="E705" s="1188"/>
      <c r="F705" s="1189"/>
      <c r="G705" s="1190">
        <f>SUM(B666:M696)</f>
        <v>896.09999999999957</v>
      </c>
      <c r="H705" s="1191" t="s">
        <v>85</v>
      </c>
      <c r="I705" s="1188"/>
      <c r="J705" s="1188"/>
      <c r="K705" s="1188"/>
      <c r="L705" s="1188"/>
      <c r="M705" s="1192"/>
    </row>
    <row r="706" spans="1:13" s="1119" customFormat="1" ht="18">
      <c r="A706" s="1114" t="s">
        <v>145</v>
      </c>
      <c r="B706" s="1115"/>
      <c r="C706" s="1115"/>
      <c r="D706" s="1115"/>
      <c r="E706" s="1115"/>
      <c r="F706" s="1115"/>
      <c r="G706" s="1115"/>
      <c r="H706" s="1115"/>
      <c r="I706" s="1115"/>
      <c r="J706" s="1115"/>
      <c r="K706" s="1116" t="s">
        <v>146</v>
      </c>
      <c r="L706" s="1117"/>
      <c r="M706" s="1118"/>
    </row>
    <row r="707" spans="1:13" s="1119" customFormat="1" ht="18">
      <c r="A707" s="1120" t="s">
        <v>147</v>
      </c>
      <c r="B707" s="1121"/>
      <c r="C707" s="1121"/>
      <c r="D707" s="1114"/>
      <c r="E707" s="1122" t="s">
        <v>158</v>
      </c>
      <c r="F707" s="1114"/>
      <c r="G707" s="1114"/>
      <c r="H707" s="1114"/>
      <c r="I707" s="1114"/>
      <c r="J707" s="1114"/>
      <c r="K707" s="1116" t="s">
        <v>148</v>
      </c>
      <c r="L707" s="1123"/>
      <c r="M707" s="1124"/>
    </row>
    <row r="708" spans="1:13" s="1119" customFormat="1" ht="15.75">
      <c r="A708" s="1125"/>
      <c r="B708" s="1126"/>
      <c r="C708" s="1127"/>
      <c r="D708" s="1128"/>
      <c r="E708" s="1129"/>
      <c r="F708" s="1130" t="s">
        <v>57</v>
      </c>
      <c r="G708" s="1131">
        <v>2013</v>
      </c>
      <c r="H708" s="1129"/>
      <c r="I708" s="1128"/>
      <c r="J708" s="1128"/>
      <c r="K708" s="1132" t="s">
        <v>144</v>
      </c>
      <c r="L708" s="1123"/>
      <c r="M708" s="1124"/>
    </row>
    <row r="709" spans="1:13" s="1119" customFormat="1" ht="15">
      <c r="A709" s="1133" t="s">
        <v>59</v>
      </c>
      <c r="B709" s="1134" t="s">
        <v>2</v>
      </c>
      <c r="C709" s="1135" t="s">
        <v>3</v>
      </c>
      <c r="D709" s="1135" t="s">
        <v>4</v>
      </c>
      <c r="E709" s="1135" t="s">
        <v>5</v>
      </c>
      <c r="F709" s="1135" t="s">
        <v>6</v>
      </c>
      <c r="G709" s="1135" t="s">
        <v>7</v>
      </c>
      <c r="H709" s="1135" t="s">
        <v>8</v>
      </c>
      <c r="I709" s="1135" t="s">
        <v>9</v>
      </c>
      <c r="J709" s="1135" t="s">
        <v>10</v>
      </c>
      <c r="K709" s="1135" t="s">
        <v>11</v>
      </c>
      <c r="L709" s="1135" t="s">
        <v>12</v>
      </c>
      <c r="M709" s="1136" t="s">
        <v>13</v>
      </c>
    </row>
    <row r="710" spans="1:13" s="1119" customFormat="1" ht="15.75">
      <c r="A710" s="1137">
        <v>1</v>
      </c>
      <c r="B710" s="1138">
        <v>3</v>
      </c>
      <c r="C710" s="1138">
        <v>1.4</v>
      </c>
      <c r="D710" s="1138">
        <v>2.2999999999999998</v>
      </c>
      <c r="E710" s="1138">
        <v>0.9</v>
      </c>
      <c r="F710" s="1138">
        <v>1.8</v>
      </c>
      <c r="G710" s="1138">
        <v>3.6</v>
      </c>
      <c r="H710" s="1138">
        <v>3.3</v>
      </c>
      <c r="I710" s="1138">
        <v>3.5</v>
      </c>
      <c r="J710" s="1138">
        <v>0.9</v>
      </c>
      <c r="K710" s="1138">
        <v>2.5</v>
      </c>
      <c r="L710" s="1138">
        <v>1.8</v>
      </c>
      <c r="M710" s="1139">
        <v>3.6</v>
      </c>
    </row>
    <row r="711" spans="1:13" s="1119" customFormat="1" ht="15.75">
      <c r="A711" s="1140">
        <v>2</v>
      </c>
      <c r="B711" s="1138">
        <v>2.1</v>
      </c>
      <c r="C711" s="1138">
        <v>1.9</v>
      </c>
      <c r="D711" s="1138">
        <v>2</v>
      </c>
      <c r="E711" s="1138">
        <v>1.4</v>
      </c>
      <c r="F711" s="1138">
        <v>1.6</v>
      </c>
      <c r="G711" s="1138">
        <v>3.3</v>
      </c>
      <c r="H711" s="1138">
        <v>3</v>
      </c>
      <c r="I711" s="1138">
        <v>3.3</v>
      </c>
      <c r="J711" s="1138">
        <v>0.8</v>
      </c>
      <c r="K711" s="1138">
        <v>2.5</v>
      </c>
      <c r="L711" s="1138">
        <v>2.5</v>
      </c>
      <c r="M711" s="1139">
        <v>3.1</v>
      </c>
    </row>
    <row r="712" spans="1:13" s="1119" customFormat="1" ht="15.75">
      <c r="A712" s="1140">
        <v>3</v>
      </c>
      <c r="B712" s="1138">
        <v>0.9</v>
      </c>
      <c r="C712" s="1138">
        <v>2.5</v>
      </c>
      <c r="D712" s="1138">
        <v>4</v>
      </c>
      <c r="E712" s="1138">
        <v>1.3</v>
      </c>
      <c r="F712" s="1138">
        <v>2.1</v>
      </c>
      <c r="G712" s="1138">
        <v>2.7</v>
      </c>
      <c r="H712" s="1138">
        <v>2.1</v>
      </c>
      <c r="I712" s="1138">
        <v>1.5</v>
      </c>
      <c r="J712" s="1138">
        <v>1.3</v>
      </c>
      <c r="K712" s="1138">
        <v>3.9</v>
      </c>
      <c r="L712" s="1138">
        <v>3</v>
      </c>
      <c r="M712" s="1139">
        <v>3.3</v>
      </c>
    </row>
    <row r="713" spans="1:13" s="1119" customFormat="1" ht="15.75">
      <c r="A713" s="1140">
        <v>4</v>
      </c>
      <c r="B713" s="1138">
        <v>1.2</v>
      </c>
      <c r="C713" s="1138">
        <v>1.5</v>
      </c>
      <c r="D713" s="1138">
        <v>3.4</v>
      </c>
      <c r="E713" s="1138">
        <v>1.6</v>
      </c>
      <c r="F713" s="1138">
        <v>1.2</v>
      </c>
      <c r="G713" s="1138">
        <v>3</v>
      </c>
      <c r="H713" s="1138">
        <v>3</v>
      </c>
      <c r="I713" s="1138">
        <v>2.7</v>
      </c>
      <c r="J713" s="1138">
        <v>0.8</v>
      </c>
      <c r="K713" s="1138">
        <v>3.9</v>
      </c>
      <c r="L713" s="1138">
        <v>4.3</v>
      </c>
      <c r="M713" s="1139">
        <v>3</v>
      </c>
    </row>
    <row r="714" spans="1:13" s="1119" customFormat="1" ht="15.75">
      <c r="A714" s="1140">
        <v>5</v>
      </c>
      <c r="B714" s="1138">
        <v>0.6</v>
      </c>
      <c r="C714" s="1138">
        <v>1.9</v>
      </c>
      <c r="D714" s="1138">
        <v>4</v>
      </c>
      <c r="E714" s="1138">
        <v>1.6</v>
      </c>
      <c r="F714" s="1138">
        <v>2.2000000000000002</v>
      </c>
      <c r="G714" s="1138">
        <v>3</v>
      </c>
      <c r="H714" s="1138">
        <v>3.6</v>
      </c>
      <c r="I714" s="1138">
        <v>3.9</v>
      </c>
      <c r="J714" s="1138">
        <v>0.3</v>
      </c>
      <c r="K714" s="1138">
        <v>2.7</v>
      </c>
      <c r="L714" s="1138">
        <v>4.7</v>
      </c>
      <c r="M714" s="1139">
        <v>3.2</v>
      </c>
    </row>
    <row r="715" spans="1:13" s="1119" customFormat="1" ht="15.75">
      <c r="A715" s="1140">
        <v>6</v>
      </c>
      <c r="B715" s="1138">
        <v>0.9</v>
      </c>
      <c r="C715" s="1138">
        <v>2.4</v>
      </c>
      <c r="D715" s="1138">
        <v>3.5</v>
      </c>
      <c r="E715" s="1138">
        <v>4.0999999999999996</v>
      </c>
      <c r="F715" s="1138">
        <v>2.1</v>
      </c>
      <c r="G715" s="1138">
        <v>3.8</v>
      </c>
      <c r="H715" s="1138">
        <v>3.6</v>
      </c>
      <c r="I715" s="1138">
        <v>3</v>
      </c>
      <c r="J715" s="1138">
        <v>0.6</v>
      </c>
      <c r="K715" s="1138">
        <v>4.0999999999999996</v>
      </c>
      <c r="L715" s="1138">
        <v>3.8</v>
      </c>
      <c r="M715" s="1139">
        <v>2.5</v>
      </c>
    </row>
    <row r="716" spans="1:13" s="1119" customFormat="1" ht="15.75">
      <c r="A716" s="1140">
        <v>7</v>
      </c>
      <c r="B716" s="1138">
        <v>1</v>
      </c>
      <c r="C716" s="1138">
        <v>3</v>
      </c>
      <c r="D716" s="1138">
        <v>2.7</v>
      </c>
      <c r="E716" s="1138">
        <v>4.7</v>
      </c>
      <c r="F716" s="1138">
        <v>1.7</v>
      </c>
      <c r="G716" s="1138">
        <v>3</v>
      </c>
      <c r="H716" s="1138">
        <v>3.6</v>
      </c>
      <c r="I716" s="1138">
        <v>2.2000000000000002</v>
      </c>
      <c r="J716" s="1138">
        <v>1.7</v>
      </c>
      <c r="K716" s="1138">
        <v>5.6</v>
      </c>
      <c r="L716" s="1138">
        <v>3</v>
      </c>
      <c r="M716" s="1139">
        <v>3.1</v>
      </c>
    </row>
    <row r="717" spans="1:13" s="1119" customFormat="1" ht="15.75">
      <c r="A717" s="1140">
        <v>8</v>
      </c>
      <c r="B717" s="1138">
        <v>0.4</v>
      </c>
      <c r="C717" s="1138">
        <v>2.2999999999999998</v>
      </c>
      <c r="D717" s="1138">
        <v>2.5</v>
      </c>
      <c r="E717" s="1138">
        <v>2.7</v>
      </c>
      <c r="F717" s="1138">
        <v>2.1</v>
      </c>
      <c r="G717" s="1138">
        <v>3.7</v>
      </c>
      <c r="H717" s="1138">
        <v>3.4</v>
      </c>
      <c r="I717" s="1138">
        <v>0.8</v>
      </c>
      <c r="J717" s="1138">
        <v>1.2</v>
      </c>
      <c r="K717" s="1138">
        <v>6.1</v>
      </c>
      <c r="L717" s="1138">
        <v>1.9</v>
      </c>
      <c r="M717" s="1139">
        <v>2.6</v>
      </c>
    </row>
    <row r="718" spans="1:13" s="1119" customFormat="1" ht="15.75">
      <c r="A718" s="1140">
        <v>9</v>
      </c>
      <c r="B718" s="1138">
        <v>1.7</v>
      </c>
      <c r="C718" s="1138">
        <v>2</v>
      </c>
      <c r="D718" s="1138">
        <v>3.1</v>
      </c>
      <c r="E718" s="1138">
        <v>1.3</v>
      </c>
      <c r="F718" s="1138">
        <v>2.2000000000000002</v>
      </c>
      <c r="G718" s="1138">
        <v>5.9</v>
      </c>
      <c r="H718" s="1138">
        <v>2.7</v>
      </c>
      <c r="I718" s="1138">
        <v>1</v>
      </c>
      <c r="J718" s="1138">
        <v>1.6</v>
      </c>
      <c r="K718" s="1138">
        <v>4.7</v>
      </c>
      <c r="L718" s="1138">
        <v>2</v>
      </c>
      <c r="M718" s="1139">
        <v>2.2999999999999998</v>
      </c>
    </row>
    <row r="719" spans="1:13" s="1119" customFormat="1" ht="15.75">
      <c r="A719" s="1140">
        <v>10</v>
      </c>
      <c r="B719" s="1138">
        <v>2.9</v>
      </c>
      <c r="C719" s="1138">
        <v>1.8</v>
      </c>
      <c r="D719" s="1138">
        <v>1.9</v>
      </c>
      <c r="E719" s="1138">
        <v>1.8</v>
      </c>
      <c r="F719" s="1138">
        <v>2.2999999999999998</v>
      </c>
      <c r="G719" s="1138">
        <v>2.5</v>
      </c>
      <c r="H719" s="1138">
        <v>3.1</v>
      </c>
      <c r="I719" s="1138">
        <v>1.3</v>
      </c>
      <c r="J719" s="1138">
        <v>2</v>
      </c>
      <c r="K719" s="1138">
        <v>3.9</v>
      </c>
      <c r="L719" s="1138">
        <v>1.8</v>
      </c>
      <c r="M719" s="1139">
        <v>2.1</v>
      </c>
    </row>
    <row r="720" spans="1:13" s="1119" customFormat="1" ht="15.75">
      <c r="A720" s="1140">
        <v>11</v>
      </c>
      <c r="B720" s="1138">
        <v>2.1</v>
      </c>
      <c r="C720" s="1138">
        <v>1</v>
      </c>
      <c r="D720" s="1138">
        <v>2.8</v>
      </c>
      <c r="E720" s="1138">
        <v>1.9</v>
      </c>
      <c r="F720" s="1138">
        <v>3.7</v>
      </c>
      <c r="G720" s="1138">
        <v>2.8</v>
      </c>
      <c r="H720" s="1138">
        <v>2.2999999999999998</v>
      </c>
      <c r="I720" s="1138">
        <v>1.8</v>
      </c>
      <c r="J720" s="1138">
        <v>1.6</v>
      </c>
      <c r="K720" s="1138">
        <v>3.9</v>
      </c>
      <c r="L720" s="1138">
        <v>1.8</v>
      </c>
      <c r="M720" s="1139">
        <v>2.2999999999999998</v>
      </c>
    </row>
    <row r="721" spans="1:13" s="1119" customFormat="1" ht="15.75">
      <c r="A721" s="1140">
        <v>12</v>
      </c>
      <c r="B721" s="1138">
        <v>2.4</v>
      </c>
      <c r="C721" s="1138">
        <v>0.5</v>
      </c>
      <c r="D721" s="1138">
        <v>0.8</v>
      </c>
      <c r="E721" s="1138">
        <v>3.1</v>
      </c>
      <c r="F721" s="1138">
        <v>2.6</v>
      </c>
      <c r="G721" s="1138">
        <v>5.6</v>
      </c>
      <c r="H721" s="1138">
        <v>2.8</v>
      </c>
      <c r="I721" s="1138">
        <v>3.4</v>
      </c>
      <c r="J721" s="1138">
        <v>1.3</v>
      </c>
      <c r="K721" s="1138">
        <v>3.6</v>
      </c>
      <c r="L721" s="1138">
        <v>3.2</v>
      </c>
      <c r="M721" s="1139">
        <v>2.2000000000000002</v>
      </c>
    </row>
    <row r="722" spans="1:13" s="1119" customFormat="1" ht="15.75">
      <c r="A722" s="1140">
        <v>13</v>
      </c>
      <c r="B722" s="1138">
        <v>2.1</v>
      </c>
      <c r="C722" s="1138">
        <v>1.1000000000000001</v>
      </c>
      <c r="D722" s="1138">
        <v>2.1</v>
      </c>
      <c r="E722" s="1138">
        <v>3.1</v>
      </c>
      <c r="F722" s="1138">
        <v>2.6</v>
      </c>
      <c r="G722" s="1138">
        <v>5.0999999999999996</v>
      </c>
      <c r="H722" s="1138">
        <v>3.1</v>
      </c>
      <c r="I722" s="1138">
        <v>3.8</v>
      </c>
      <c r="J722" s="1138">
        <v>1.2</v>
      </c>
      <c r="K722" s="1138">
        <v>3.1</v>
      </c>
      <c r="L722" s="1138">
        <v>3.7</v>
      </c>
      <c r="M722" s="1139">
        <v>1.6</v>
      </c>
    </row>
    <row r="723" spans="1:13" s="1119" customFormat="1" ht="15.75">
      <c r="A723" s="1140">
        <v>14</v>
      </c>
      <c r="B723" s="1138">
        <v>1.3</v>
      </c>
      <c r="C723" s="1138">
        <v>0.7</v>
      </c>
      <c r="D723" s="1138">
        <v>2.4</v>
      </c>
      <c r="E723" s="1138">
        <v>2.5</v>
      </c>
      <c r="F723" s="1138">
        <v>3.4</v>
      </c>
      <c r="G723" s="1138">
        <v>5.4</v>
      </c>
      <c r="H723" s="1138">
        <v>2.2999999999999998</v>
      </c>
      <c r="I723" s="1138">
        <v>4.2</v>
      </c>
      <c r="J723" s="1138">
        <v>2.5</v>
      </c>
      <c r="K723" s="1138">
        <v>3.4</v>
      </c>
      <c r="L723" s="1138">
        <v>3.2</v>
      </c>
      <c r="M723" s="1139">
        <v>1</v>
      </c>
    </row>
    <row r="724" spans="1:13" s="1119" customFormat="1" ht="15.75">
      <c r="A724" s="1140">
        <v>15</v>
      </c>
      <c r="B724" s="1138">
        <v>0.4</v>
      </c>
      <c r="C724" s="1138">
        <v>0.8</v>
      </c>
      <c r="D724" s="1138">
        <v>2</v>
      </c>
      <c r="E724" s="1138">
        <v>2.4</v>
      </c>
      <c r="F724" s="1138">
        <v>5</v>
      </c>
      <c r="G724" s="1138">
        <v>5.2</v>
      </c>
      <c r="H724" s="1138">
        <v>2.1</v>
      </c>
      <c r="I724" s="1138">
        <v>3.4</v>
      </c>
      <c r="J724" s="1138">
        <v>2.6</v>
      </c>
      <c r="K724" s="1138">
        <v>3.6</v>
      </c>
      <c r="L724" s="1138">
        <v>3.5</v>
      </c>
      <c r="M724" s="1139">
        <v>0.6</v>
      </c>
    </row>
    <row r="725" spans="1:13" s="1119" customFormat="1" ht="15.75">
      <c r="A725" s="1140">
        <v>16</v>
      </c>
      <c r="B725" s="1138">
        <v>0.3</v>
      </c>
      <c r="C725" s="1138">
        <v>1.7</v>
      </c>
      <c r="D725" s="1138">
        <v>2.6</v>
      </c>
      <c r="E725" s="1138">
        <v>2.4</v>
      </c>
      <c r="F725" s="1138">
        <v>5.9</v>
      </c>
      <c r="G725" s="1138">
        <v>2.9</v>
      </c>
      <c r="H725" s="1138">
        <v>1.7</v>
      </c>
      <c r="I725" s="1138">
        <v>3.5</v>
      </c>
      <c r="J725" s="1138">
        <v>3.1</v>
      </c>
      <c r="K725" s="1138">
        <v>3.5</v>
      </c>
      <c r="L725" s="1138">
        <v>2.1</v>
      </c>
      <c r="M725" s="1139">
        <v>0.5</v>
      </c>
    </row>
    <row r="726" spans="1:13" s="1119" customFormat="1" ht="15.75">
      <c r="A726" s="1140">
        <v>17</v>
      </c>
      <c r="B726" s="1138">
        <v>0.7</v>
      </c>
      <c r="C726" s="1138">
        <v>1.1000000000000001</v>
      </c>
      <c r="D726" s="1138">
        <v>1.9</v>
      </c>
      <c r="E726" s="1138">
        <v>2.8</v>
      </c>
      <c r="F726" s="1138">
        <v>3.5</v>
      </c>
      <c r="G726" s="1138">
        <v>3.1</v>
      </c>
      <c r="H726" s="1138">
        <v>1.9</v>
      </c>
      <c r="I726" s="1138">
        <v>4.9000000000000004</v>
      </c>
      <c r="J726" s="1138">
        <v>2</v>
      </c>
      <c r="K726" s="1138">
        <v>1</v>
      </c>
      <c r="L726" s="1138">
        <v>3.1</v>
      </c>
      <c r="M726" s="1139">
        <v>2.1</v>
      </c>
    </row>
    <row r="727" spans="1:13" s="1119" customFormat="1" ht="15.75">
      <c r="A727" s="1140">
        <v>18</v>
      </c>
      <c r="B727" s="1138">
        <v>1.7</v>
      </c>
      <c r="C727" s="1138">
        <v>1.2</v>
      </c>
      <c r="D727" s="1138">
        <v>2.2000000000000002</v>
      </c>
      <c r="E727" s="1138">
        <v>2.2000000000000002</v>
      </c>
      <c r="F727" s="1138">
        <v>2.6</v>
      </c>
      <c r="G727" s="1138">
        <v>3.1</v>
      </c>
      <c r="H727" s="1138">
        <v>1.7</v>
      </c>
      <c r="I727" s="1138">
        <v>3.6</v>
      </c>
      <c r="J727" s="1138">
        <v>3</v>
      </c>
      <c r="K727" s="1138">
        <v>0.5</v>
      </c>
      <c r="L727" s="1138">
        <v>3</v>
      </c>
      <c r="M727" s="1139">
        <v>3.8</v>
      </c>
    </row>
    <row r="728" spans="1:13" s="1119" customFormat="1" ht="15.75">
      <c r="A728" s="1140">
        <v>19</v>
      </c>
      <c r="B728" s="1138">
        <v>1.1000000000000001</v>
      </c>
      <c r="C728" s="1138">
        <v>0.6</v>
      </c>
      <c r="D728" s="1138">
        <v>3.1</v>
      </c>
      <c r="E728" s="1138">
        <v>2.2999999999999998</v>
      </c>
      <c r="F728" s="1138">
        <v>4</v>
      </c>
      <c r="G728" s="1138">
        <v>3.2</v>
      </c>
      <c r="H728" s="1138">
        <v>2.1</v>
      </c>
      <c r="I728" s="1138">
        <v>3.2</v>
      </c>
      <c r="J728" s="1138">
        <v>5.0999999999999996</v>
      </c>
      <c r="K728" s="1138">
        <v>1.6</v>
      </c>
      <c r="L728" s="1138">
        <v>3</v>
      </c>
      <c r="M728" s="1139">
        <v>3.1</v>
      </c>
    </row>
    <row r="729" spans="1:13" s="1119" customFormat="1" ht="15.75">
      <c r="A729" s="1140">
        <v>20</v>
      </c>
      <c r="B729" s="1138">
        <v>0.7</v>
      </c>
      <c r="C729" s="1138">
        <v>0.9</v>
      </c>
      <c r="D729" s="1138">
        <v>2.6</v>
      </c>
      <c r="E729" s="1138">
        <v>1.9</v>
      </c>
      <c r="F729" s="1138">
        <v>4.0999999999999996</v>
      </c>
      <c r="G729" s="1138">
        <v>3</v>
      </c>
      <c r="H729" s="1138">
        <v>2</v>
      </c>
      <c r="I729" s="1138">
        <v>1</v>
      </c>
      <c r="J729" s="1138">
        <v>1.7</v>
      </c>
      <c r="K729" s="1138">
        <v>2.8</v>
      </c>
      <c r="L729" s="1138">
        <v>1.7</v>
      </c>
      <c r="M729" s="1139">
        <v>2.8</v>
      </c>
    </row>
    <row r="730" spans="1:13" s="1119" customFormat="1" ht="15.75">
      <c r="A730" s="1140">
        <v>21</v>
      </c>
      <c r="B730" s="1138">
        <v>1.3</v>
      </c>
      <c r="C730" s="1138">
        <v>0.7</v>
      </c>
      <c r="D730" s="1138">
        <v>2.4</v>
      </c>
      <c r="E730" s="1138">
        <v>1.5</v>
      </c>
      <c r="F730" s="1138">
        <v>3</v>
      </c>
      <c r="G730" s="1138">
        <v>3.1</v>
      </c>
      <c r="H730" s="1138">
        <v>2.5</v>
      </c>
      <c r="I730" s="1138">
        <v>2.2000000000000002</v>
      </c>
      <c r="J730" s="1138">
        <v>2.4</v>
      </c>
      <c r="K730" s="1138">
        <v>2.8</v>
      </c>
      <c r="L730" s="1138">
        <v>1</v>
      </c>
      <c r="M730" s="1139">
        <v>2.7</v>
      </c>
    </row>
    <row r="731" spans="1:13" s="1119" customFormat="1" ht="15.75">
      <c r="A731" s="1140">
        <v>22</v>
      </c>
      <c r="B731" s="1138">
        <v>1.2</v>
      </c>
      <c r="C731" s="1138">
        <v>1.4</v>
      </c>
      <c r="D731" s="1138">
        <v>2.2999999999999998</v>
      </c>
      <c r="E731" s="1138">
        <v>1.7</v>
      </c>
      <c r="F731" s="1138">
        <v>3.2</v>
      </c>
      <c r="G731" s="1138">
        <v>3.1</v>
      </c>
      <c r="H731" s="1138">
        <v>1.5</v>
      </c>
      <c r="I731" s="1138">
        <v>1.9</v>
      </c>
      <c r="J731" s="1138">
        <v>3.6</v>
      </c>
      <c r="K731" s="1138">
        <v>3.6</v>
      </c>
      <c r="L731" s="1138">
        <v>1</v>
      </c>
      <c r="M731" s="1139">
        <v>2.9</v>
      </c>
    </row>
    <row r="732" spans="1:13" s="1119" customFormat="1" ht="15.75">
      <c r="A732" s="1140">
        <v>23</v>
      </c>
      <c r="B732" s="1138">
        <v>2</v>
      </c>
      <c r="C732" s="1138">
        <v>2.6</v>
      </c>
      <c r="D732" s="1138">
        <v>2.7</v>
      </c>
      <c r="E732" s="1138">
        <v>2.2000000000000002</v>
      </c>
      <c r="F732" s="1138">
        <v>2.8</v>
      </c>
      <c r="G732" s="1138">
        <v>2</v>
      </c>
      <c r="H732" s="1138">
        <v>0.8</v>
      </c>
      <c r="I732" s="1138">
        <v>2.8</v>
      </c>
      <c r="J732" s="1138">
        <v>2.7</v>
      </c>
      <c r="K732" s="1138">
        <v>4.3</v>
      </c>
      <c r="L732" s="1138">
        <v>0.7</v>
      </c>
      <c r="M732" s="1139">
        <v>2.9</v>
      </c>
    </row>
    <row r="733" spans="1:13" s="1119" customFormat="1" ht="15.75">
      <c r="A733" s="1140">
        <v>24</v>
      </c>
      <c r="B733" s="1138">
        <v>1.2</v>
      </c>
      <c r="C733" s="1138">
        <v>2.8</v>
      </c>
      <c r="D733" s="1138">
        <v>3.2</v>
      </c>
      <c r="E733" s="1138">
        <v>2.6</v>
      </c>
      <c r="F733" s="1138">
        <v>2</v>
      </c>
      <c r="G733" s="1138">
        <v>1.4</v>
      </c>
      <c r="H733" s="1138">
        <v>2.2999999999999998</v>
      </c>
      <c r="I733" s="1138">
        <v>1.9</v>
      </c>
      <c r="J733" s="1138">
        <v>1.3</v>
      </c>
      <c r="K733" s="1138">
        <v>2.8</v>
      </c>
      <c r="L733" s="1138">
        <v>1.1000000000000001</v>
      </c>
      <c r="M733" s="1139">
        <v>3.4</v>
      </c>
    </row>
    <row r="734" spans="1:13" s="1119" customFormat="1" ht="15.75">
      <c r="A734" s="1140">
        <v>25</v>
      </c>
      <c r="B734" s="1138">
        <v>2.6</v>
      </c>
      <c r="C734" s="1138">
        <v>1.5</v>
      </c>
      <c r="D734" s="1138">
        <v>2.6</v>
      </c>
      <c r="E734" s="1138">
        <v>2.2000000000000002</v>
      </c>
      <c r="F734" s="1138">
        <v>3.1</v>
      </c>
      <c r="G734" s="1138">
        <v>1.4</v>
      </c>
      <c r="H734" s="1138">
        <v>2.7</v>
      </c>
      <c r="I734" s="1138">
        <v>1.3</v>
      </c>
      <c r="J734" s="1138">
        <v>0.7</v>
      </c>
      <c r="K734" s="1138">
        <v>3.6</v>
      </c>
      <c r="L734" s="1138">
        <v>4.8</v>
      </c>
      <c r="M734" s="1139">
        <v>3.3</v>
      </c>
    </row>
    <row r="735" spans="1:13" s="1119" customFormat="1" ht="15.75">
      <c r="A735" s="1140">
        <v>26</v>
      </c>
      <c r="B735" s="1138">
        <v>0.9</v>
      </c>
      <c r="C735" s="1138">
        <v>1.5</v>
      </c>
      <c r="D735" s="1138">
        <v>2.2999999999999998</v>
      </c>
      <c r="E735" s="1138">
        <v>2.1</v>
      </c>
      <c r="F735" s="1138">
        <v>4.0999999999999996</v>
      </c>
      <c r="G735" s="1138">
        <v>2.8</v>
      </c>
      <c r="H735" s="1138">
        <v>2.2999999999999998</v>
      </c>
      <c r="I735" s="1138">
        <v>0.9</v>
      </c>
      <c r="J735" s="1138">
        <v>0.7</v>
      </c>
      <c r="K735" s="1138">
        <v>3.3</v>
      </c>
      <c r="L735" s="1138">
        <v>3.5</v>
      </c>
      <c r="M735" s="1139">
        <v>3</v>
      </c>
    </row>
    <row r="736" spans="1:13" s="1119" customFormat="1" ht="15.75">
      <c r="A736" s="1140">
        <v>27</v>
      </c>
      <c r="B736" s="1138">
        <v>1.7</v>
      </c>
      <c r="C736" s="1138">
        <v>1.7</v>
      </c>
      <c r="D736" s="1138">
        <v>3.2</v>
      </c>
      <c r="E736" s="1138">
        <v>2.8</v>
      </c>
      <c r="F736" s="1138">
        <v>5</v>
      </c>
      <c r="G736" s="1138">
        <v>3.5</v>
      </c>
      <c r="H736" s="1138">
        <v>0.9</v>
      </c>
      <c r="I736" s="1138">
        <v>2</v>
      </c>
      <c r="J736" s="1138">
        <v>2.5</v>
      </c>
      <c r="K736" s="1138">
        <v>3.8</v>
      </c>
      <c r="L736" s="1138">
        <v>2.6</v>
      </c>
      <c r="M736" s="1139">
        <v>3.6</v>
      </c>
    </row>
    <row r="737" spans="1:13" s="1119" customFormat="1" ht="15.75">
      <c r="A737" s="1140">
        <v>28</v>
      </c>
      <c r="B737" s="1138">
        <v>1.6</v>
      </c>
      <c r="C737" s="1138">
        <v>2.2000000000000002</v>
      </c>
      <c r="D737" s="1138">
        <v>1.8</v>
      </c>
      <c r="E737" s="1138">
        <v>2.2999999999999998</v>
      </c>
      <c r="F737" s="1138">
        <v>4.7</v>
      </c>
      <c r="G737" s="1138">
        <v>3.8</v>
      </c>
      <c r="H737" s="1138">
        <v>0.5</v>
      </c>
      <c r="I737" s="1138">
        <v>3</v>
      </c>
      <c r="J737" s="1138">
        <v>2.4</v>
      </c>
      <c r="K737" s="1138">
        <v>3</v>
      </c>
      <c r="L737" s="1138">
        <v>3.4</v>
      </c>
      <c r="M737" s="1139">
        <v>3.3</v>
      </c>
    </row>
    <row r="738" spans="1:13" s="1119" customFormat="1" ht="15.75">
      <c r="A738" s="1140">
        <v>29</v>
      </c>
      <c r="B738" s="1138">
        <v>0.6</v>
      </c>
      <c r="C738" s="1138"/>
      <c r="D738" s="1138">
        <v>1.7</v>
      </c>
      <c r="E738" s="1138">
        <v>2.6</v>
      </c>
      <c r="F738" s="1138">
        <v>3</v>
      </c>
      <c r="G738" s="1138">
        <v>4.9000000000000004</v>
      </c>
      <c r="H738" s="1138">
        <v>0.8</v>
      </c>
      <c r="I738" s="1138">
        <v>3</v>
      </c>
      <c r="J738" s="1138">
        <v>5</v>
      </c>
      <c r="K738" s="1138">
        <v>1.9</v>
      </c>
      <c r="L738" s="1138">
        <v>4.3</v>
      </c>
      <c r="M738" s="1139">
        <v>3.1</v>
      </c>
    </row>
    <row r="739" spans="1:13" s="1119" customFormat="1" ht="15.75">
      <c r="A739" s="1140">
        <v>30</v>
      </c>
      <c r="B739" s="1138">
        <v>1</v>
      </c>
      <c r="C739" s="1138"/>
      <c r="D739" s="1138">
        <v>1.1000000000000001</v>
      </c>
      <c r="E739" s="1138">
        <v>2.7</v>
      </c>
      <c r="F739" s="1138">
        <v>1.6</v>
      </c>
      <c r="G739" s="1138">
        <v>4.5999999999999996</v>
      </c>
      <c r="H739" s="1138">
        <v>1.2</v>
      </c>
      <c r="I739" s="1138">
        <v>2.6</v>
      </c>
      <c r="J739" s="1138">
        <v>3.4</v>
      </c>
      <c r="K739" s="1138">
        <v>2.2000000000000002</v>
      </c>
      <c r="L739" s="1138">
        <v>3.5</v>
      </c>
      <c r="M739" s="1139">
        <v>2.8</v>
      </c>
    </row>
    <row r="740" spans="1:13" s="1119" customFormat="1" ht="15.75">
      <c r="A740" s="1141">
        <v>31</v>
      </c>
      <c r="B740" s="1142">
        <v>1.1000000000000001</v>
      </c>
      <c r="C740" s="1142"/>
      <c r="D740" s="1142">
        <v>1.7</v>
      </c>
      <c r="E740" s="1142"/>
      <c r="F740" s="1142">
        <v>2.6</v>
      </c>
      <c r="G740" s="1142"/>
      <c r="H740" s="1142">
        <v>2.8</v>
      </c>
      <c r="I740" s="1142">
        <v>2.2000000000000002</v>
      </c>
      <c r="J740" s="1142"/>
      <c r="K740" s="1142">
        <v>1.8</v>
      </c>
      <c r="L740" s="1142"/>
      <c r="M740" s="1143">
        <v>2.5</v>
      </c>
    </row>
    <row r="741" spans="1:13" s="1119" customFormat="1" ht="15">
      <c r="A741" s="1144" t="s">
        <v>60</v>
      </c>
      <c r="B741" s="1145">
        <f t="shared" ref="B741:M741" si="96">SUM(B710:B740)</f>
        <v>42.70000000000001</v>
      </c>
      <c r="C741" s="1146">
        <f t="shared" si="96"/>
        <v>44.7</v>
      </c>
      <c r="D741" s="1146">
        <f t="shared" si="96"/>
        <v>76.900000000000006</v>
      </c>
      <c r="E741" s="1146">
        <f t="shared" si="96"/>
        <v>68.7</v>
      </c>
      <c r="F741" s="1146">
        <f t="shared" si="96"/>
        <v>91.799999999999983</v>
      </c>
      <c r="G741" s="1146">
        <f t="shared" si="96"/>
        <v>104.49999999999999</v>
      </c>
      <c r="H741" s="1146">
        <f t="shared" si="96"/>
        <v>71.7</v>
      </c>
      <c r="I741" s="1146">
        <f t="shared" si="96"/>
        <v>79.8</v>
      </c>
      <c r="J741" s="1146">
        <f t="shared" si="96"/>
        <v>60.000000000000007</v>
      </c>
      <c r="K741" s="1146">
        <f t="shared" si="96"/>
        <v>99.999999999999986</v>
      </c>
      <c r="L741" s="1146">
        <f t="shared" si="96"/>
        <v>83.000000000000014</v>
      </c>
      <c r="M741" s="1147">
        <f t="shared" si="96"/>
        <v>82.299999999999983</v>
      </c>
    </row>
    <row r="742" spans="1:13" s="1119" customFormat="1" ht="15">
      <c r="A742" s="1140" t="s">
        <v>61</v>
      </c>
      <c r="B742" s="1148">
        <f t="shared" ref="B742:M742" si="97">ROUND(AVERAGE(B710:B740),1)</f>
        <v>1.4</v>
      </c>
      <c r="C742" s="1149">
        <f t="shared" si="97"/>
        <v>1.6</v>
      </c>
      <c r="D742" s="1149">
        <f t="shared" si="97"/>
        <v>2.5</v>
      </c>
      <c r="E742" s="1149">
        <f t="shared" si="97"/>
        <v>2.2999999999999998</v>
      </c>
      <c r="F742" s="1149">
        <f t="shared" si="97"/>
        <v>3</v>
      </c>
      <c r="G742" s="1149">
        <f t="shared" si="97"/>
        <v>3.5</v>
      </c>
      <c r="H742" s="1149">
        <f t="shared" si="97"/>
        <v>2.2999999999999998</v>
      </c>
      <c r="I742" s="1149">
        <f t="shared" si="97"/>
        <v>2.6</v>
      </c>
      <c r="J742" s="1149">
        <f t="shared" si="97"/>
        <v>2</v>
      </c>
      <c r="K742" s="1149">
        <f t="shared" si="97"/>
        <v>3.2</v>
      </c>
      <c r="L742" s="1149">
        <f t="shared" si="97"/>
        <v>2.8</v>
      </c>
      <c r="M742" s="1150">
        <f t="shared" si="97"/>
        <v>2.7</v>
      </c>
    </row>
    <row r="743" spans="1:13" s="1119" customFormat="1" ht="15.75">
      <c r="A743" s="1151" t="s">
        <v>24</v>
      </c>
      <c r="B743" s="1152">
        <f t="shared" ref="B743:M743" si="98">MAX(B710:B740)</f>
        <v>3</v>
      </c>
      <c r="C743" s="1153">
        <f t="shared" si="98"/>
        <v>3</v>
      </c>
      <c r="D743" s="1153">
        <f t="shared" si="98"/>
        <v>4</v>
      </c>
      <c r="E743" s="1153">
        <f t="shared" si="98"/>
        <v>4.7</v>
      </c>
      <c r="F743" s="1153">
        <f t="shared" si="98"/>
        <v>5.9</v>
      </c>
      <c r="G743" s="1153">
        <f t="shared" si="98"/>
        <v>5.9</v>
      </c>
      <c r="H743" s="1153">
        <f t="shared" si="98"/>
        <v>3.6</v>
      </c>
      <c r="I743" s="1153">
        <f t="shared" si="98"/>
        <v>4.9000000000000004</v>
      </c>
      <c r="J743" s="1153">
        <f t="shared" si="98"/>
        <v>5.0999999999999996</v>
      </c>
      <c r="K743" s="1153">
        <f t="shared" si="98"/>
        <v>6.1</v>
      </c>
      <c r="L743" s="1153">
        <f t="shared" si="98"/>
        <v>4.8</v>
      </c>
      <c r="M743" s="1154">
        <f t="shared" si="98"/>
        <v>3.8</v>
      </c>
    </row>
    <row r="744" spans="1:13" s="1119" customFormat="1" ht="15.75">
      <c r="A744" s="1155" t="s">
        <v>59</v>
      </c>
      <c r="B744" s="1156">
        <f t="shared" ref="B744:M744" si="99">MATCH(B743,(B710:B740),0)</f>
        <v>1</v>
      </c>
      <c r="C744" s="1157">
        <f t="shared" si="99"/>
        <v>7</v>
      </c>
      <c r="D744" s="1157">
        <f t="shared" si="99"/>
        <v>3</v>
      </c>
      <c r="E744" s="1157">
        <f t="shared" si="99"/>
        <v>7</v>
      </c>
      <c r="F744" s="1157">
        <f t="shared" si="99"/>
        <v>16</v>
      </c>
      <c r="G744" s="1157">
        <f t="shared" si="99"/>
        <v>9</v>
      </c>
      <c r="H744" s="1157">
        <f t="shared" si="99"/>
        <v>5</v>
      </c>
      <c r="I744" s="1157">
        <f t="shared" si="99"/>
        <v>17</v>
      </c>
      <c r="J744" s="1157">
        <f t="shared" si="99"/>
        <v>19</v>
      </c>
      <c r="K744" s="1157">
        <f t="shared" si="99"/>
        <v>8</v>
      </c>
      <c r="L744" s="1157">
        <f t="shared" si="99"/>
        <v>25</v>
      </c>
      <c r="M744" s="1158">
        <f t="shared" si="99"/>
        <v>18</v>
      </c>
    </row>
    <row r="745" spans="1:13" s="1119" customFormat="1" ht="15.75">
      <c r="A745" s="1159" t="s">
        <v>36</v>
      </c>
      <c r="B745" s="1160">
        <f t="shared" ref="B745:M745" si="100">MIN(B710:B740)</f>
        <v>0.3</v>
      </c>
      <c r="C745" s="1138">
        <f t="shared" si="100"/>
        <v>0.5</v>
      </c>
      <c r="D745" s="1138">
        <f t="shared" si="100"/>
        <v>0.8</v>
      </c>
      <c r="E745" s="1138">
        <f t="shared" si="100"/>
        <v>0.9</v>
      </c>
      <c r="F745" s="1138">
        <f t="shared" si="100"/>
        <v>1.2</v>
      </c>
      <c r="G745" s="1138">
        <f t="shared" si="100"/>
        <v>1.4</v>
      </c>
      <c r="H745" s="1138">
        <f t="shared" si="100"/>
        <v>0.5</v>
      </c>
      <c r="I745" s="1138">
        <f t="shared" si="100"/>
        <v>0.8</v>
      </c>
      <c r="J745" s="1138">
        <f t="shared" si="100"/>
        <v>0.3</v>
      </c>
      <c r="K745" s="1138">
        <f t="shared" si="100"/>
        <v>0.5</v>
      </c>
      <c r="L745" s="1138">
        <f t="shared" si="100"/>
        <v>0.7</v>
      </c>
      <c r="M745" s="1139">
        <f t="shared" si="100"/>
        <v>0.5</v>
      </c>
    </row>
    <row r="746" spans="1:13" s="1119" customFormat="1" ht="15.75">
      <c r="A746" s="1161" t="s">
        <v>59</v>
      </c>
      <c r="B746" s="1162">
        <f t="shared" ref="B746:M746" si="101">MATCH(B745,(B710:B740),0)</f>
        <v>16</v>
      </c>
      <c r="C746" s="1163">
        <f t="shared" si="101"/>
        <v>12</v>
      </c>
      <c r="D746" s="1163">
        <f t="shared" si="101"/>
        <v>12</v>
      </c>
      <c r="E746" s="1163">
        <f t="shared" si="101"/>
        <v>1</v>
      </c>
      <c r="F746" s="1163">
        <f t="shared" si="101"/>
        <v>4</v>
      </c>
      <c r="G746" s="1163">
        <f t="shared" si="101"/>
        <v>24</v>
      </c>
      <c r="H746" s="1163">
        <f t="shared" si="101"/>
        <v>28</v>
      </c>
      <c r="I746" s="1163">
        <f t="shared" si="101"/>
        <v>8</v>
      </c>
      <c r="J746" s="1163">
        <f t="shared" si="101"/>
        <v>5</v>
      </c>
      <c r="K746" s="1163">
        <f t="shared" si="101"/>
        <v>18</v>
      </c>
      <c r="L746" s="1163">
        <f t="shared" si="101"/>
        <v>23</v>
      </c>
      <c r="M746" s="1164">
        <f t="shared" si="101"/>
        <v>16</v>
      </c>
    </row>
    <row r="747" spans="1:13" s="1119" customFormat="1" ht="15">
      <c r="A747" s="1165" t="s">
        <v>62</v>
      </c>
      <c r="B747" s="1166"/>
      <c r="C747" s="1167" t="s">
        <v>159</v>
      </c>
      <c r="D747" s="1168"/>
      <c r="E747" s="1168"/>
      <c r="F747" s="1168"/>
      <c r="G747" s="1169">
        <f>MAX(B710:M740)</f>
        <v>6.1</v>
      </c>
      <c r="H747" s="1170" t="s">
        <v>85</v>
      </c>
      <c r="I747" s="1168"/>
      <c r="J747" s="1171" t="s">
        <v>59</v>
      </c>
      <c r="K747" s="1172">
        <f>HLOOKUP(G747,B743:M744,2,FALSE)</f>
        <v>8</v>
      </c>
      <c r="L747" s="1173" t="s">
        <v>64</v>
      </c>
      <c r="M747" s="1174" t="str">
        <f>MID("I   II  III IV  V   VI  VII VIII IX  X   XI  XII ",(MATCH(G747,B743:M743,0)-1)*4+1,4)</f>
        <v xml:space="preserve"> X  </v>
      </c>
    </row>
    <row r="748" spans="1:13" s="1119" customFormat="1" ht="15">
      <c r="A748" s="1175" t="s">
        <v>65</v>
      </c>
      <c r="B748" s="1176"/>
      <c r="C748" s="1177" t="s">
        <v>160</v>
      </c>
      <c r="D748" s="1178"/>
      <c r="E748" s="1178"/>
      <c r="F748" s="1178"/>
      <c r="G748" s="1179">
        <f>MIN(B710:M740)</f>
        <v>0.3</v>
      </c>
      <c r="H748" s="1180" t="s">
        <v>85</v>
      </c>
      <c r="I748" s="1178"/>
      <c r="J748" s="1181" t="s">
        <v>59</v>
      </c>
      <c r="K748" s="1182">
        <f>HLOOKUP(G748,B745:M746,2,FALSE)</f>
        <v>16</v>
      </c>
      <c r="L748" s="1183" t="s">
        <v>64</v>
      </c>
      <c r="M748" s="1184" t="str">
        <f>MID("I   II  III IV  V   VI  VII VIII IX  X   XI  XII ",(MATCH(G748,B745:M745,0)-1)*4+1,4)</f>
        <v xml:space="preserve">I   </v>
      </c>
    </row>
    <row r="749" spans="1:13" s="1119" customFormat="1" ht="15">
      <c r="A749" s="1185" t="s">
        <v>67</v>
      </c>
      <c r="B749" s="1186"/>
      <c r="C749" s="1187" t="s">
        <v>161</v>
      </c>
      <c r="D749" s="1188"/>
      <c r="E749" s="1188"/>
      <c r="F749" s="1189"/>
      <c r="G749" s="1190">
        <f>SUM(B710:M740)</f>
        <v>906.1000000000007</v>
      </c>
      <c r="H749" s="1191" t="s">
        <v>85</v>
      </c>
      <c r="I749" s="1188"/>
      <c r="J749" s="1188"/>
      <c r="K749" s="1188"/>
      <c r="L749" s="1188"/>
      <c r="M749" s="1192"/>
    </row>
    <row r="750" spans="1:13" s="1119" customFormat="1" ht="18">
      <c r="A750" s="1114" t="s">
        <v>145</v>
      </c>
      <c r="B750" s="1115"/>
      <c r="C750" s="1115"/>
      <c r="D750" s="1115"/>
      <c r="E750" s="1115"/>
      <c r="F750" s="1115"/>
      <c r="G750" s="1115"/>
      <c r="H750" s="1115"/>
      <c r="I750" s="1115"/>
      <c r="J750" s="1115"/>
      <c r="K750" s="1116" t="s">
        <v>146</v>
      </c>
      <c r="L750" s="1193"/>
      <c r="M750" s="1194"/>
    </row>
    <row r="751" spans="1:13" s="1119" customFormat="1" ht="18">
      <c r="A751" s="1120" t="s">
        <v>147</v>
      </c>
      <c r="B751" s="1121"/>
      <c r="C751" s="1121"/>
      <c r="D751" s="1114"/>
      <c r="E751" s="1122" t="s">
        <v>158</v>
      </c>
      <c r="F751" s="1114"/>
      <c r="G751" s="1114"/>
      <c r="H751" s="1114"/>
      <c r="I751" s="1114"/>
      <c r="J751" s="1114"/>
      <c r="K751" s="1116" t="s">
        <v>148</v>
      </c>
      <c r="L751" s="1195"/>
      <c r="M751" s="1196"/>
    </row>
    <row r="752" spans="1:13" s="1119" customFormat="1" ht="15.75">
      <c r="A752" s="1125"/>
      <c r="B752" s="1126"/>
      <c r="C752" s="1127"/>
      <c r="D752" s="1128"/>
      <c r="E752" s="1129"/>
      <c r="F752" s="1130" t="s">
        <v>57</v>
      </c>
      <c r="G752" s="1131">
        <v>2014</v>
      </c>
      <c r="H752" s="1129"/>
      <c r="I752" s="1128"/>
      <c r="J752" s="1128"/>
      <c r="K752" s="1132" t="s">
        <v>144</v>
      </c>
      <c r="L752" s="1195"/>
      <c r="M752" s="1196"/>
    </row>
    <row r="753" spans="1:13" s="1119" customFormat="1" ht="15">
      <c r="A753" s="1133" t="s">
        <v>59</v>
      </c>
      <c r="B753" s="1134" t="s">
        <v>2</v>
      </c>
      <c r="C753" s="1135" t="s">
        <v>3</v>
      </c>
      <c r="D753" s="1135" t="s">
        <v>4</v>
      </c>
      <c r="E753" s="1135" t="s">
        <v>5</v>
      </c>
      <c r="F753" s="1135" t="s">
        <v>6</v>
      </c>
      <c r="G753" s="1135" t="s">
        <v>7</v>
      </c>
      <c r="H753" s="1135" t="s">
        <v>8</v>
      </c>
      <c r="I753" s="1135" t="s">
        <v>9</v>
      </c>
      <c r="J753" s="1135" t="s">
        <v>10</v>
      </c>
      <c r="K753" s="1135" t="s">
        <v>11</v>
      </c>
      <c r="L753" s="1135" t="s">
        <v>12</v>
      </c>
      <c r="M753" s="1136" t="s">
        <v>13</v>
      </c>
    </row>
    <row r="754" spans="1:13" s="1119" customFormat="1" ht="15.75">
      <c r="A754" s="1137">
        <v>1</v>
      </c>
      <c r="B754" s="1138">
        <v>1.9</v>
      </c>
      <c r="C754" s="1138">
        <v>1.8</v>
      </c>
      <c r="D754" s="1138">
        <v>1.1000000000000001</v>
      </c>
      <c r="E754" s="1138">
        <v>1.9</v>
      </c>
      <c r="F754" s="1138">
        <v>2</v>
      </c>
      <c r="G754" s="1138">
        <v>3.9</v>
      </c>
      <c r="H754" s="1138">
        <v>1.4</v>
      </c>
      <c r="I754" s="1138">
        <v>3.6</v>
      </c>
      <c r="J754" s="1138">
        <v>1.8</v>
      </c>
      <c r="K754" s="1138">
        <v>3.5</v>
      </c>
      <c r="L754" s="1138">
        <v>3.1</v>
      </c>
      <c r="M754" s="1139">
        <v>3</v>
      </c>
    </row>
    <row r="755" spans="1:13" s="1119" customFormat="1" ht="15.75">
      <c r="A755" s="1140">
        <v>2</v>
      </c>
      <c r="B755" s="1138">
        <v>2.4</v>
      </c>
      <c r="C755" s="1138">
        <v>1.5</v>
      </c>
      <c r="D755" s="1138">
        <v>1.1000000000000001</v>
      </c>
      <c r="E755" s="1138">
        <v>1.6</v>
      </c>
      <c r="F755" s="1138">
        <v>2.4</v>
      </c>
      <c r="G755" s="1138">
        <v>4.5</v>
      </c>
      <c r="H755" s="1138">
        <v>1.8</v>
      </c>
      <c r="I755" s="1138">
        <v>2.9</v>
      </c>
      <c r="J755" s="1138">
        <v>1</v>
      </c>
      <c r="K755" s="1138">
        <v>3.3</v>
      </c>
      <c r="L755" s="1138">
        <v>2.9</v>
      </c>
      <c r="M755" s="1139">
        <v>2.5</v>
      </c>
    </row>
    <row r="756" spans="1:13" s="1119" customFormat="1" ht="15.75">
      <c r="A756" s="1140">
        <v>3</v>
      </c>
      <c r="B756" s="1138">
        <v>1.9</v>
      </c>
      <c r="C756" s="1138">
        <v>1.7</v>
      </c>
      <c r="D756" s="1138">
        <v>0.5</v>
      </c>
      <c r="E756" s="1138">
        <v>0.9</v>
      </c>
      <c r="F756" s="1138">
        <v>1.8</v>
      </c>
      <c r="G756" s="1138">
        <v>3.9</v>
      </c>
      <c r="H756" s="1138">
        <v>3.1</v>
      </c>
      <c r="I756" s="1138">
        <v>2.5</v>
      </c>
      <c r="J756" s="1138">
        <v>1</v>
      </c>
      <c r="K756" s="1138">
        <v>3.7</v>
      </c>
      <c r="L756" s="1138">
        <v>4.4000000000000004</v>
      </c>
      <c r="M756" s="1139">
        <v>1.7</v>
      </c>
    </row>
    <row r="757" spans="1:13" s="1119" customFormat="1" ht="15.75">
      <c r="A757" s="1140">
        <v>4</v>
      </c>
      <c r="B757" s="1138">
        <v>2.1</v>
      </c>
      <c r="C757" s="1138">
        <v>2.1</v>
      </c>
      <c r="D757" s="1138">
        <v>0.5</v>
      </c>
      <c r="E757" s="1138">
        <v>1.4</v>
      </c>
      <c r="F757" s="1138">
        <v>3.3</v>
      </c>
      <c r="G757" s="1138">
        <v>3.4</v>
      </c>
      <c r="H757" s="1138">
        <v>4.0999999999999996</v>
      </c>
      <c r="I757" s="1138">
        <v>2.6</v>
      </c>
      <c r="J757" s="1138">
        <v>1.8</v>
      </c>
      <c r="K757" s="1138">
        <v>4.7</v>
      </c>
      <c r="L757" s="1138">
        <v>2.9</v>
      </c>
      <c r="M757" s="1139">
        <v>2.5</v>
      </c>
    </row>
    <row r="758" spans="1:13" s="1119" customFormat="1" ht="15.75">
      <c r="A758" s="1140">
        <v>5</v>
      </c>
      <c r="B758" s="1138">
        <v>2.4</v>
      </c>
      <c r="C758" s="1138">
        <v>2</v>
      </c>
      <c r="D758" s="1138">
        <v>1.5</v>
      </c>
      <c r="E758" s="1138">
        <v>1</v>
      </c>
      <c r="F758" s="1138">
        <v>2.1</v>
      </c>
      <c r="G758" s="1138">
        <v>2.1</v>
      </c>
      <c r="H758" s="1138">
        <v>2.2999999999999998</v>
      </c>
      <c r="I758" s="1138">
        <v>2.1</v>
      </c>
      <c r="J758" s="1138">
        <v>2.6</v>
      </c>
      <c r="K758" s="1138">
        <v>2.8</v>
      </c>
      <c r="L758" s="1138">
        <v>1.8</v>
      </c>
      <c r="M758" s="1139">
        <v>3.3</v>
      </c>
    </row>
    <row r="759" spans="1:13" s="1119" customFormat="1" ht="15.75">
      <c r="A759" s="1140">
        <v>6</v>
      </c>
      <c r="B759" s="1138">
        <v>2.2999999999999998</v>
      </c>
      <c r="C759" s="1138">
        <v>2</v>
      </c>
      <c r="D759" s="1138">
        <v>0.3</v>
      </c>
      <c r="E759" s="1138">
        <v>1.4</v>
      </c>
      <c r="F759" s="1138">
        <v>1.5</v>
      </c>
      <c r="G759" s="1138">
        <v>1.9</v>
      </c>
      <c r="H759" s="1138">
        <v>2.2999999999999998</v>
      </c>
      <c r="I759" s="1138">
        <v>1.3</v>
      </c>
      <c r="J759" s="1138">
        <v>2.9</v>
      </c>
      <c r="K759" s="1138">
        <v>5.4</v>
      </c>
      <c r="L759" s="1138">
        <v>1.1000000000000001</v>
      </c>
      <c r="M759" s="1139">
        <v>2.5</v>
      </c>
    </row>
    <row r="760" spans="1:13" s="1119" customFormat="1" ht="15.75">
      <c r="A760" s="1140">
        <v>7</v>
      </c>
      <c r="B760" s="1138">
        <v>1.9</v>
      </c>
      <c r="C760" s="1138">
        <v>1.7</v>
      </c>
      <c r="D760" s="1138">
        <v>0.3</v>
      </c>
      <c r="E760" s="1138">
        <v>1.7</v>
      </c>
      <c r="F760" s="1138">
        <v>1.7</v>
      </c>
      <c r="G760" s="1138">
        <v>3.3</v>
      </c>
      <c r="H760" s="1138">
        <v>3.1</v>
      </c>
      <c r="I760" s="1138">
        <v>1.4</v>
      </c>
      <c r="J760" s="1138">
        <v>4.2</v>
      </c>
      <c r="K760" s="1138">
        <v>4.5999999999999996</v>
      </c>
      <c r="L760" s="1138">
        <v>0.5</v>
      </c>
      <c r="M760" s="1139">
        <v>2.2000000000000002</v>
      </c>
    </row>
    <row r="761" spans="1:13" s="1119" customFormat="1" ht="15.75">
      <c r="A761" s="1140">
        <v>8</v>
      </c>
      <c r="B761" s="1138">
        <v>1.5</v>
      </c>
      <c r="C761" s="1138">
        <v>0.8</v>
      </c>
      <c r="D761" s="1138">
        <v>0.4</v>
      </c>
      <c r="E761" s="1138">
        <v>1.1000000000000001</v>
      </c>
      <c r="F761" s="1138">
        <v>1.7</v>
      </c>
      <c r="G761" s="1138">
        <v>2.6</v>
      </c>
      <c r="H761" s="1138">
        <v>2.6</v>
      </c>
      <c r="I761" s="1138">
        <v>2.6</v>
      </c>
      <c r="J761" s="1138">
        <v>3.1</v>
      </c>
      <c r="K761" s="1138">
        <v>4.0999999999999996</v>
      </c>
      <c r="L761" s="1138">
        <v>1.4</v>
      </c>
      <c r="M761" s="1139">
        <v>3.6</v>
      </c>
    </row>
    <row r="762" spans="1:13" s="1119" customFormat="1" ht="15.75">
      <c r="A762" s="1140">
        <v>9</v>
      </c>
      <c r="B762" s="1138">
        <v>3.2</v>
      </c>
      <c r="C762" s="1138">
        <v>1.2</v>
      </c>
      <c r="D762" s="1138">
        <v>1.3</v>
      </c>
      <c r="E762" s="1138">
        <v>1</v>
      </c>
      <c r="F762" s="1138">
        <v>4</v>
      </c>
      <c r="G762" s="1138">
        <v>3.7</v>
      </c>
      <c r="H762" s="1138">
        <v>3.2</v>
      </c>
      <c r="I762" s="1138">
        <v>2</v>
      </c>
      <c r="J762" s="1138">
        <v>2.9</v>
      </c>
      <c r="K762" s="1138">
        <v>3.4</v>
      </c>
      <c r="L762" s="1138">
        <v>1.2</v>
      </c>
      <c r="M762" s="1139">
        <v>3.4</v>
      </c>
    </row>
    <row r="763" spans="1:13" s="1119" customFormat="1" ht="15.75">
      <c r="A763" s="1140">
        <v>10</v>
      </c>
      <c r="B763" s="1138">
        <v>2.2999999999999998</v>
      </c>
      <c r="C763" s="1138">
        <v>2.6</v>
      </c>
      <c r="D763" s="1138">
        <v>0.5</v>
      </c>
      <c r="E763" s="1138">
        <v>1.5</v>
      </c>
      <c r="F763" s="1138">
        <v>6.5</v>
      </c>
      <c r="G763" s="1138">
        <v>2.7</v>
      </c>
      <c r="H763" s="1138">
        <v>3.3</v>
      </c>
      <c r="I763" s="1138">
        <v>3.9</v>
      </c>
      <c r="J763" s="1138">
        <v>3.2</v>
      </c>
      <c r="K763" s="1138">
        <v>3.1</v>
      </c>
      <c r="L763" s="1138">
        <v>0.6</v>
      </c>
      <c r="M763" s="1139">
        <v>1.2</v>
      </c>
    </row>
    <row r="764" spans="1:13" s="1119" customFormat="1" ht="15.75">
      <c r="A764" s="1140">
        <v>11</v>
      </c>
      <c r="B764" s="1138">
        <v>1.2</v>
      </c>
      <c r="C764" s="1138">
        <v>3</v>
      </c>
      <c r="D764" s="1138">
        <v>0.7</v>
      </c>
      <c r="E764" s="1138">
        <v>1.1000000000000001</v>
      </c>
      <c r="F764" s="1138">
        <v>4.9000000000000004</v>
      </c>
      <c r="G764" s="1138">
        <v>1.6</v>
      </c>
      <c r="H764" s="1138">
        <v>1.9</v>
      </c>
      <c r="I764" s="1138">
        <v>5.4</v>
      </c>
      <c r="J764" s="1138">
        <v>3.4</v>
      </c>
      <c r="K764" s="1138">
        <v>4.2</v>
      </c>
      <c r="L764" s="1138">
        <v>1.1000000000000001</v>
      </c>
      <c r="M764" s="1139">
        <v>2.6</v>
      </c>
    </row>
    <row r="765" spans="1:13" s="1119" customFormat="1" ht="15.75">
      <c r="A765" s="1140">
        <v>12</v>
      </c>
      <c r="B765" s="1138">
        <v>1.7</v>
      </c>
      <c r="C765" s="1138">
        <v>1.6</v>
      </c>
      <c r="D765" s="1138">
        <v>0.5</v>
      </c>
      <c r="E765" s="1138">
        <v>0.8</v>
      </c>
      <c r="F765" s="1138">
        <v>3.3</v>
      </c>
      <c r="G765" s="1138">
        <v>3</v>
      </c>
      <c r="H765" s="1138">
        <v>1.8</v>
      </c>
      <c r="I765" s="1138">
        <v>4.8</v>
      </c>
      <c r="J765" s="1138">
        <v>2.9</v>
      </c>
      <c r="K765" s="1138">
        <v>4.9000000000000004</v>
      </c>
      <c r="L765" s="1138">
        <v>2.5</v>
      </c>
      <c r="M765" s="1139">
        <v>3.6</v>
      </c>
    </row>
    <row r="766" spans="1:13" s="1119" customFormat="1" ht="15.75">
      <c r="A766" s="1140">
        <v>13</v>
      </c>
      <c r="B766" s="1138">
        <v>3.3</v>
      </c>
      <c r="C766" s="1138">
        <v>2.2000000000000002</v>
      </c>
      <c r="D766" s="1138">
        <v>0.3</v>
      </c>
      <c r="E766" s="1138">
        <v>1.6</v>
      </c>
      <c r="F766" s="1138">
        <v>3.9</v>
      </c>
      <c r="G766" s="1138">
        <v>2.6</v>
      </c>
      <c r="H766" s="1138">
        <v>2.2999999999999998</v>
      </c>
      <c r="I766" s="1138">
        <v>1.9</v>
      </c>
      <c r="J766" s="1138">
        <v>2.9</v>
      </c>
      <c r="K766" s="1138">
        <v>5.2</v>
      </c>
      <c r="L766" s="1138">
        <v>3.7</v>
      </c>
      <c r="M766" s="1139">
        <v>4.2</v>
      </c>
    </row>
    <row r="767" spans="1:13" s="1119" customFormat="1" ht="15.75">
      <c r="A767" s="1140">
        <v>14</v>
      </c>
      <c r="B767" s="1138">
        <v>3.1</v>
      </c>
      <c r="C767" s="1138">
        <v>3.2</v>
      </c>
      <c r="D767" s="1138">
        <v>1.2</v>
      </c>
      <c r="E767" s="1138">
        <v>1.2</v>
      </c>
      <c r="F767" s="1138">
        <v>4.7</v>
      </c>
      <c r="G767" s="1138">
        <v>1.8</v>
      </c>
      <c r="H767" s="1138">
        <v>2.2999999999999998</v>
      </c>
      <c r="I767" s="1138">
        <v>1.4</v>
      </c>
      <c r="J767" s="1138">
        <v>3</v>
      </c>
      <c r="K767" s="1138">
        <v>5.3</v>
      </c>
      <c r="L767" s="1138">
        <v>4</v>
      </c>
      <c r="M767" s="1139">
        <v>3.3</v>
      </c>
    </row>
    <row r="768" spans="1:13" s="1119" customFormat="1" ht="15.75">
      <c r="A768" s="1140">
        <v>15</v>
      </c>
      <c r="B768" s="1138">
        <v>2.9</v>
      </c>
      <c r="C768" s="1138">
        <v>2.1</v>
      </c>
      <c r="D768" s="1138">
        <v>1.9</v>
      </c>
      <c r="E768" s="1138">
        <v>2.2000000000000002</v>
      </c>
      <c r="F768" s="1138">
        <v>5</v>
      </c>
      <c r="G768" s="1138">
        <v>2.6</v>
      </c>
      <c r="H768" s="1138">
        <v>2.8</v>
      </c>
      <c r="I768" s="1138">
        <v>2.1</v>
      </c>
      <c r="J768" s="1138">
        <v>3</v>
      </c>
      <c r="K768" s="1138">
        <v>4.7</v>
      </c>
      <c r="L768" s="1138">
        <v>2.8</v>
      </c>
      <c r="M768" s="1139">
        <v>2.9</v>
      </c>
    </row>
    <row r="769" spans="1:13" s="1119" customFormat="1" ht="15.75">
      <c r="A769" s="1140">
        <v>16</v>
      </c>
      <c r="B769" s="1138">
        <v>2.8</v>
      </c>
      <c r="C769" s="1138">
        <v>0.8</v>
      </c>
      <c r="D769" s="1138">
        <v>1.2</v>
      </c>
      <c r="E769" s="1138">
        <v>2.2999999999999998</v>
      </c>
      <c r="F769" s="1138">
        <v>3</v>
      </c>
      <c r="G769" s="1138">
        <v>3</v>
      </c>
      <c r="H769" s="1138">
        <v>2.7</v>
      </c>
      <c r="I769" s="1138">
        <v>2.2999999999999998</v>
      </c>
      <c r="J769" s="1138">
        <v>2.9</v>
      </c>
      <c r="K769" s="1138">
        <v>3.5</v>
      </c>
      <c r="L769" s="1138">
        <v>1.6</v>
      </c>
      <c r="M769" s="1139">
        <v>5.2</v>
      </c>
    </row>
    <row r="770" spans="1:13" s="1119" customFormat="1" ht="15.75">
      <c r="A770" s="1140">
        <v>17</v>
      </c>
      <c r="B770" s="1138">
        <v>1.3</v>
      </c>
      <c r="C770" s="1138">
        <v>0.4</v>
      </c>
      <c r="D770" s="1138">
        <v>0.9</v>
      </c>
      <c r="E770" s="1138">
        <v>1.5</v>
      </c>
      <c r="F770" s="1138">
        <v>3.8</v>
      </c>
      <c r="G770" s="1138">
        <v>2.6</v>
      </c>
      <c r="H770" s="1138">
        <v>1.4</v>
      </c>
      <c r="I770" s="1138">
        <v>3</v>
      </c>
      <c r="J770" s="1138">
        <v>1.8</v>
      </c>
      <c r="K770" s="1138">
        <v>2.2000000000000002</v>
      </c>
      <c r="L770" s="1138">
        <v>2.2999999999999998</v>
      </c>
      <c r="M770" s="1139">
        <v>5.4</v>
      </c>
    </row>
    <row r="771" spans="1:13" s="1119" customFormat="1" ht="15.75">
      <c r="A771" s="1140">
        <v>18</v>
      </c>
      <c r="B771" s="1138">
        <v>2.2999999999999998</v>
      </c>
      <c r="C771" s="1138">
        <v>0.9</v>
      </c>
      <c r="D771" s="1138">
        <v>0.7</v>
      </c>
      <c r="E771" s="1138">
        <v>1.4</v>
      </c>
      <c r="F771" s="1138">
        <v>3.1</v>
      </c>
      <c r="G771" s="1138">
        <v>2.4</v>
      </c>
      <c r="H771" s="1138">
        <v>4</v>
      </c>
      <c r="I771" s="1138">
        <v>3.5</v>
      </c>
      <c r="J771" s="1138">
        <v>1.2</v>
      </c>
      <c r="K771" s="1138">
        <v>2.7</v>
      </c>
      <c r="L771" s="1138">
        <v>3.5</v>
      </c>
      <c r="M771" s="1139">
        <v>4.2</v>
      </c>
    </row>
    <row r="772" spans="1:13" s="1119" customFormat="1" ht="15.75">
      <c r="A772" s="1140">
        <v>19</v>
      </c>
      <c r="B772" s="1138">
        <v>2.2000000000000002</v>
      </c>
      <c r="C772" s="1138">
        <v>2.8</v>
      </c>
      <c r="D772" s="1138">
        <v>0.7</v>
      </c>
      <c r="E772" s="1138">
        <v>1</v>
      </c>
      <c r="F772" s="1138">
        <v>2.7</v>
      </c>
      <c r="G772" s="1138">
        <v>2.5</v>
      </c>
      <c r="H772" s="1138">
        <v>2.7</v>
      </c>
      <c r="I772" s="1138">
        <v>2.2999999999999998</v>
      </c>
      <c r="J772" s="1138">
        <v>1.4</v>
      </c>
      <c r="K772" s="1138">
        <v>3.3</v>
      </c>
      <c r="L772" s="1138">
        <v>3.1</v>
      </c>
      <c r="M772" s="1139">
        <v>4</v>
      </c>
    </row>
    <row r="773" spans="1:13" s="1119" customFormat="1" ht="15.75">
      <c r="A773" s="1140">
        <v>20</v>
      </c>
      <c r="B773" s="1138">
        <v>2.8</v>
      </c>
      <c r="C773" s="1138">
        <v>3</v>
      </c>
      <c r="D773" s="1138">
        <v>0.6</v>
      </c>
      <c r="E773" s="1138">
        <v>1.6</v>
      </c>
      <c r="F773" s="1138">
        <v>2.6</v>
      </c>
      <c r="G773" s="1138">
        <v>6.1</v>
      </c>
      <c r="H773" s="1138">
        <v>2.2999999999999998</v>
      </c>
      <c r="I773" s="1138">
        <v>1.7</v>
      </c>
      <c r="J773" s="1138">
        <v>1.6</v>
      </c>
      <c r="K773" s="1138">
        <v>2.8</v>
      </c>
      <c r="L773" s="1138">
        <v>2.6</v>
      </c>
      <c r="M773" s="1139">
        <v>2.8</v>
      </c>
    </row>
    <row r="774" spans="1:13" s="1119" customFormat="1" ht="15.75">
      <c r="A774" s="1140">
        <v>21</v>
      </c>
      <c r="B774" s="1138">
        <v>4.5</v>
      </c>
      <c r="C774" s="1138">
        <v>2.1</v>
      </c>
      <c r="D774" s="1138">
        <v>1.8</v>
      </c>
      <c r="E774" s="1138">
        <v>1.4</v>
      </c>
      <c r="F774" s="1138">
        <v>4.2</v>
      </c>
      <c r="G774" s="1138">
        <v>5.8</v>
      </c>
      <c r="H774" s="1138">
        <v>1.8</v>
      </c>
      <c r="I774" s="1138">
        <v>2.8</v>
      </c>
      <c r="J774" s="1138">
        <v>1.8</v>
      </c>
      <c r="K774" s="1138">
        <v>3</v>
      </c>
      <c r="L774" s="1138">
        <v>1.7</v>
      </c>
      <c r="M774" s="1139">
        <v>3.8</v>
      </c>
    </row>
    <row r="775" spans="1:13" s="1119" customFormat="1" ht="15.75">
      <c r="A775" s="1140">
        <v>22</v>
      </c>
      <c r="B775" s="1138">
        <v>3.7</v>
      </c>
      <c r="C775" s="1138">
        <v>0.6</v>
      </c>
      <c r="D775" s="1138">
        <v>1</v>
      </c>
      <c r="E775" s="1138">
        <v>1.1000000000000001</v>
      </c>
      <c r="F775" s="1138">
        <v>6.3</v>
      </c>
      <c r="G775" s="1138">
        <v>2.1</v>
      </c>
      <c r="H775" s="1138">
        <v>2</v>
      </c>
      <c r="I775" s="1138">
        <v>2.1</v>
      </c>
      <c r="J775" s="1138">
        <v>3.3</v>
      </c>
      <c r="K775" s="1138">
        <v>2.9</v>
      </c>
      <c r="L775" s="1138">
        <v>2.2000000000000002</v>
      </c>
      <c r="M775" s="1139">
        <v>3.9</v>
      </c>
    </row>
    <row r="776" spans="1:13" s="1119" customFormat="1" ht="15.75">
      <c r="A776" s="1140">
        <v>23</v>
      </c>
      <c r="B776" s="1138">
        <v>3.4</v>
      </c>
      <c r="C776" s="1138">
        <v>0.4</v>
      </c>
      <c r="D776" s="1138">
        <v>0.7</v>
      </c>
      <c r="E776" s="1138">
        <v>0.8</v>
      </c>
      <c r="F776" s="1138">
        <v>5.8</v>
      </c>
      <c r="G776" s="1138">
        <v>1.9</v>
      </c>
      <c r="H776" s="1138">
        <v>3.7</v>
      </c>
      <c r="I776" s="1138">
        <v>2.6</v>
      </c>
      <c r="J776" s="1138">
        <v>4.0999999999999996</v>
      </c>
      <c r="K776" s="1138">
        <v>3.6</v>
      </c>
      <c r="L776" s="1138">
        <v>2.2999999999999998</v>
      </c>
      <c r="M776" s="1139">
        <v>3.1</v>
      </c>
    </row>
    <row r="777" spans="1:13" s="1119" customFormat="1" ht="15.75">
      <c r="A777" s="1140">
        <v>24</v>
      </c>
      <c r="B777" s="1138">
        <v>2.5</v>
      </c>
      <c r="C777" s="1138">
        <v>1.1000000000000001</v>
      </c>
      <c r="D777" s="1138">
        <v>0.9</v>
      </c>
      <c r="E777" s="1138">
        <v>1.2</v>
      </c>
      <c r="F777" s="1138">
        <v>4</v>
      </c>
      <c r="G777" s="1138">
        <v>1.9</v>
      </c>
      <c r="H777" s="1138">
        <v>3.7</v>
      </c>
      <c r="I777" s="1138">
        <v>1.7</v>
      </c>
      <c r="J777" s="1138">
        <v>3.9</v>
      </c>
      <c r="K777" s="1138">
        <v>3.7</v>
      </c>
      <c r="L777" s="1138">
        <v>2.6</v>
      </c>
      <c r="M777" s="1139">
        <v>1.7</v>
      </c>
    </row>
    <row r="778" spans="1:13" s="1119" customFormat="1" ht="15.75">
      <c r="A778" s="1140">
        <v>25</v>
      </c>
      <c r="B778" s="1138">
        <v>1.2</v>
      </c>
      <c r="C778" s="1138">
        <v>0.6</v>
      </c>
      <c r="D778" s="1138">
        <v>1.8</v>
      </c>
      <c r="E778" s="1138">
        <v>1.3</v>
      </c>
      <c r="F778" s="1138">
        <v>4</v>
      </c>
      <c r="G778" s="1138">
        <v>3.1</v>
      </c>
      <c r="H778" s="1138">
        <v>2.5</v>
      </c>
      <c r="I778" s="1138">
        <v>2.6</v>
      </c>
      <c r="J778" s="1138">
        <v>3.9</v>
      </c>
      <c r="K778" s="1138">
        <v>1.7</v>
      </c>
      <c r="L778" s="1138">
        <v>2</v>
      </c>
      <c r="M778" s="1139">
        <v>2.2000000000000002</v>
      </c>
    </row>
    <row r="779" spans="1:13" s="1119" customFormat="1" ht="15.75">
      <c r="A779" s="1140">
        <v>26</v>
      </c>
      <c r="B779" s="1138">
        <v>1.5</v>
      </c>
      <c r="C779" s="1138">
        <v>0.9</v>
      </c>
      <c r="D779" s="1138">
        <v>1.4</v>
      </c>
      <c r="E779" s="1138">
        <v>2.5</v>
      </c>
      <c r="F779" s="1138">
        <v>2.7</v>
      </c>
      <c r="G779" s="1138">
        <v>4.5999999999999996</v>
      </c>
      <c r="H779" s="1138">
        <v>2</v>
      </c>
      <c r="I779" s="1138">
        <v>1.5</v>
      </c>
      <c r="J779" s="1138">
        <v>4.0999999999999996</v>
      </c>
      <c r="K779" s="1138">
        <v>2.9</v>
      </c>
      <c r="L779" s="1138">
        <v>3.1</v>
      </c>
      <c r="M779" s="1139">
        <v>1</v>
      </c>
    </row>
    <row r="780" spans="1:13" s="1119" customFormat="1" ht="15.75">
      <c r="A780" s="1140">
        <v>27</v>
      </c>
      <c r="B780" s="1138">
        <v>1.9</v>
      </c>
      <c r="C780" s="1138">
        <v>0.8</v>
      </c>
      <c r="D780" s="1138">
        <v>1.6</v>
      </c>
      <c r="E780" s="1138">
        <v>1</v>
      </c>
      <c r="F780" s="1138">
        <v>2.7</v>
      </c>
      <c r="G780" s="1138">
        <v>5.8</v>
      </c>
      <c r="H780" s="1138">
        <v>1.8</v>
      </c>
      <c r="I780" s="1138">
        <v>2.5</v>
      </c>
      <c r="J780" s="1138">
        <v>2.9</v>
      </c>
      <c r="K780" s="1138">
        <v>2.5</v>
      </c>
      <c r="L780" s="1138">
        <v>2.7</v>
      </c>
      <c r="M780" s="1139">
        <v>0.9</v>
      </c>
    </row>
    <row r="781" spans="1:13" s="1119" customFormat="1" ht="15.75">
      <c r="A781" s="1140">
        <v>28</v>
      </c>
      <c r="B781" s="1138">
        <v>1.7</v>
      </c>
      <c r="C781" s="1138">
        <v>0.3</v>
      </c>
      <c r="D781" s="1138">
        <v>1.4</v>
      </c>
      <c r="E781" s="1138">
        <v>1.6</v>
      </c>
      <c r="F781" s="1138">
        <v>2.5</v>
      </c>
      <c r="G781" s="1138">
        <v>2.2000000000000002</v>
      </c>
      <c r="H781" s="1138">
        <v>1.7</v>
      </c>
      <c r="I781" s="1138">
        <v>1.7</v>
      </c>
      <c r="J781" s="1138">
        <v>3.3</v>
      </c>
      <c r="K781" s="1138">
        <v>1.6</v>
      </c>
      <c r="L781" s="1138">
        <v>2.2999999999999998</v>
      </c>
      <c r="M781" s="1139">
        <v>3.5</v>
      </c>
    </row>
    <row r="782" spans="1:13" s="1119" customFormat="1" ht="15.75">
      <c r="A782" s="1140">
        <v>29</v>
      </c>
      <c r="B782" s="1138">
        <v>1.5</v>
      </c>
      <c r="C782" s="1138"/>
      <c r="D782" s="1138">
        <v>1</v>
      </c>
      <c r="E782" s="1138">
        <v>1.4</v>
      </c>
      <c r="F782" s="1138">
        <v>2.2000000000000002</v>
      </c>
      <c r="G782" s="1138">
        <v>2.2999999999999998</v>
      </c>
      <c r="H782" s="1138">
        <v>2</v>
      </c>
      <c r="I782" s="1138">
        <v>0.9</v>
      </c>
      <c r="J782" s="1138">
        <v>3.2</v>
      </c>
      <c r="K782" s="1138">
        <v>0.6</v>
      </c>
      <c r="L782" s="1138">
        <v>2.8</v>
      </c>
      <c r="M782" s="1139">
        <v>2.9</v>
      </c>
    </row>
    <row r="783" spans="1:13" s="1119" customFormat="1" ht="15.75">
      <c r="A783" s="1140">
        <v>30</v>
      </c>
      <c r="B783" s="1138">
        <v>1.6</v>
      </c>
      <c r="C783" s="1138"/>
      <c r="D783" s="1138">
        <v>1.4</v>
      </c>
      <c r="E783" s="1138">
        <v>1.7</v>
      </c>
      <c r="F783" s="1138">
        <v>3.4</v>
      </c>
      <c r="G783" s="1138">
        <v>2.4</v>
      </c>
      <c r="H783" s="1138">
        <v>2</v>
      </c>
      <c r="I783" s="1138">
        <v>1.5</v>
      </c>
      <c r="J783" s="1138">
        <v>3.2</v>
      </c>
      <c r="K783" s="1138">
        <v>1.8</v>
      </c>
      <c r="L783" s="1138">
        <v>2.2999999999999998</v>
      </c>
      <c r="M783" s="1139">
        <v>3.2</v>
      </c>
    </row>
    <row r="784" spans="1:13" s="1119" customFormat="1" ht="15.75">
      <c r="A784" s="1141">
        <v>31</v>
      </c>
      <c r="B784" s="1142">
        <v>2.6</v>
      </c>
      <c r="C784" s="1142"/>
      <c r="D784" s="1142">
        <v>2</v>
      </c>
      <c r="E784" s="1142"/>
      <c r="F784" s="1142">
        <v>3.7</v>
      </c>
      <c r="G784" s="1142"/>
      <c r="H784" s="1142">
        <v>2.7</v>
      </c>
      <c r="I784" s="1142">
        <v>2.2999999999999998</v>
      </c>
      <c r="J784" s="1142"/>
      <c r="K784" s="1142">
        <v>2.4</v>
      </c>
      <c r="L784" s="1142"/>
      <c r="M784" s="1143">
        <v>3</v>
      </c>
    </row>
    <row r="785" spans="1:13" s="1119" customFormat="1" ht="15">
      <c r="A785" s="1144" t="s">
        <v>60</v>
      </c>
      <c r="B785" s="1145">
        <f t="shared" ref="B785:M785" si="102">SUM(B754:B784)</f>
        <v>71.599999999999994</v>
      </c>
      <c r="C785" s="1146">
        <f t="shared" si="102"/>
        <v>44.199999999999996</v>
      </c>
      <c r="D785" s="1146">
        <f t="shared" si="102"/>
        <v>31.199999999999996</v>
      </c>
      <c r="E785" s="1146">
        <f t="shared" si="102"/>
        <v>42.2</v>
      </c>
      <c r="F785" s="1146">
        <f t="shared" si="102"/>
        <v>105.50000000000001</v>
      </c>
      <c r="G785" s="1146">
        <f t="shared" si="102"/>
        <v>92.3</v>
      </c>
      <c r="H785" s="1146">
        <f t="shared" si="102"/>
        <v>77.3</v>
      </c>
      <c r="I785" s="1146">
        <f t="shared" si="102"/>
        <v>75.5</v>
      </c>
      <c r="J785" s="1146">
        <f t="shared" si="102"/>
        <v>82.3</v>
      </c>
      <c r="K785" s="1146">
        <f t="shared" si="102"/>
        <v>104.10000000000001</v>
      </c>
      <c r="L785" s="1146">
        <f t="shared" si="102"/>
        <v>71.100000000000009</v>
      </c>
      <c r="M785" s="1147">
        <f t="shared" si="102"/>
        <v>93.300000000000026</v>
      </c>
    </row>
    <row r="786" spans="1:13" s="1119" customFormat="1" ht="15">
      <c r="A786" s="1140" t="s">
        <v>61</v>
      </c>
      <c r="B786" s="1197">
        <f t="shared" ref="B786:M786" si="103">ROUND(AVERAGE(B754:B784),1)</f>
        <v>2.2999999999999998</v>
      </c>
      <c r="C786" s="1198">
        <f t="shared" si="103"/>
        <v>1.6</v>
      </c>
      <c r="D786" s="1198">
        <f t="shared" si="103"/>
        <v>1</v>
      </c>
      <c r="E786" s="1198">
        <f t="shared" si="103"/>
        <v>1.4</v>
      </c>
      <c r="F786" s="1198">
        <f t="shared" si="103"/>
        <v>3.4</v>
      </c>
      <c r="G786" s="1198">
        <f t="shared" si="103"/>
        <v>3.1</v>
      </c>
      <c r="H786" s="1198">
        <f t="shared" si="103"/>
        <v>2.5</v>
      </c>
      <c r="I786" s="1198">
        <f t="shared" si="103"/>
        <v>2.4</v>
      </c>
      <c r="J786" s="1198">
        <f t="shared" si="103"/>
        <v>2.7</v>
      </c>
      <c r="K786" s="1198">
        <f t="shared" si="103"/>
        <v>3.4</v>
      </c>
      <c r="L786" s="1198">
        <f t="shared" si="103"/>
        <v>2.4</v>
      </c>
      <c r="M786" s="1199">
        <f t="shared" si="103"/>
        <v>3</v>
      </c>
    </row>
    <row r="787" spans="1:13" s="1119" customFormat="1" ht="15.75">
      <c r="A787" s="1151" t="s">
        <v>24</v>
      </c>
      <c r="B787" s="1152">
        <f t="shared" ref="B787:M787" si="104">MAX(B754:B784)</f>
        <v>4.5</v>
      </c>
      <c r="C787" s="1153">
        <f t="shared" si="104"/>
        <v>3.2</v>
      </c>
      <c r="D787" s="1153">
        <f t="shared" si="104"/>
        <v>2</v>
      </c>
      <c r="E787" s="1153">
        <f t="shared" si="104"/>
        <v>2.5</v>
      </c>
      <c r="F787" s="1153">
        <f t="shared" si="104"/>
        <v>6.5</v>
      </c>
      <c r="G787" s="1153">
        <f t="shared" si="104"/>
        <v>6.1</v>
      </c>
      <c r="H787" s="1153">
        <f t="shared" si="104"/>
        <v>4.0999999999999996</v>
      </c>
      <c r="I787" s="1153">
        <f t="shared" si="104"/>
        <v>5.4</v>
      </c>
      <c r="J787" s="1153">
        <f t="shared" si="104"/>
        <v>4.2</v>
      </c>
      <c r="K787" s="1153">
        <f t="shared" si="104"/>
        <v>5.4</v>
      </c>
      <c r="L787" s="1153">
        <f t="shared" si="104"/>
        <v>4.4000000000000004</v>
      </c>
      <c r="M787" s="1154">
        <f t="shared" si="104"/>
        <v>5.4</v>
      </c>
    </row>
    <row r="788" spans="1:13" s="1119" customFormat="1" ht="15.75">
      <c r="A788" s="1155" t="s">
        <v>59</v>
      </c>
      <c r="B788" s="1200">
        <f t="shared" ref="B788:M788" si="105">MATCH(B787,(B754:B784),0)</f>
        <v>21</v>
      </c>
      <c r="C788" s="1201">
        <f t="shared" si="105"/>
        <v>14</v>
      </c>
      <c r="D788" s="1201">
        <f t="shared" si="105"/>
        <v>31</v>
      </c>
      <c r="E788" s="1201">
        <f t="shared" si="105"/>
        <v>26</v>
      </c>
      <c r="F788" s="1201">
        <f t="shared" si="105"/>
        <v>10</v>
      </c>
      <c r="G788" s="1201">
        <f t="shared" si="105"/>
        <v>20</v>
      </c>
      <c r="H788" s="1201">
        <f t="shared" si="105"/>
        <v>4</v>
      </c>
      <c r="I788" s="1201">
        <f t="shared" si="105"/>
        <v>11</v>
      </c>
      <c r="J788" s="1201">
        <f t="shared" si="105"/>
        <v>7</v>
      </c>
      <c r="K788" s="1201">
        <f t="shared" si="105"/>
        <v>6</v>
      </c>
      <c r="L788" s="1201">
        <f t="shared" si="105"/>
        <v>3</v>
      </c>
      <c r="M788" s="1202">
        <f t="shared" si="105"/>
        <v>17</v>
      </c>
    </row>
    <row r="789" spans="1:13" s="1119" customFormat="1" ht="15.75">
      <c r="A789" s="1203" t="s">
        <v>36</v>
      </c>
      <c r="B789" s="1160">
        <f t="shared" ref="B789:M789" si="106">MIN(B754:B784)</f>
        <v>1.2</v>
      </c>
      <c r="C789" s="1138">
        <f t="shared" si="106"/>
        <v>0.3</v>
      </c>
      <c r="D789" s="1138">
        <f t="shared" si="106"/>
        <v>0.3</v>
      </c>
      <c r="E789" s="1138">
        <f t="shared" si="106"/>
        <v>0.8</v>
      </c>
      <c r="F789" s="1138">
        <f t="shared" si="106"/>
        <v>1.5</v>
      </c>
      <c r="G789" s="1138">
        <f t="shared" si="106"/>
        <v>1.6</v>
      </c>
      <c r="H789" s="1138">
        <f t="shared" si="106"/>
        <v>1.4</v>
      </c>
      <c r="I789" s="1138">
        <f t="shared" si="106"/>
        <v>0.9</v>
      </c>
      <c r="J789" s="1138">
        <f t="shared" si="106"/>
        <v>1</v>
      </c>
      <c r="K789" s="1138">
        <f t="shared" si="106"/>
        <v>0.6</v>
      </c>
      <c r="L789" s="1138">
        <f t="shared" si="106"/>
        <v>0.5</v>
      </c>
      <c r="M789" s="1139">
        <f t="shared" si="106"/>
        <v>0.9</v>
      </c>
    </row>
    <row r="790" spans="1:13" s="1119" customFormat="1" ht="15.75">
      <c r="A790" s="1161" t="s">
        <v>59</v>
      </c>
      <c r="B790" s="1162">
        <f t="shared" ref="B790:M790" si="107">MATCH(B789,(B754:B784),0)</f>
        <v>11</v>
      </c>
      <c r="C790" s="1163">
        <f t="shared" si="107"/>
        <v>28</v>
      </c>
      <c r="D790" s="1163">
        <f t="shared" si="107"/>
        <v>6</v>
      </c>
      <c r="E790" s="1163">
        <f t="shared" si="107"/>
        <v>12</v>
      </c>
      <c r="F790" s="1163">
        <f t="shared" si="107"/>
        <v>6</v>
      </c>
      <c r="G790" s="1163">
        <f t="shared" si="107"/>
        <v>11</v>
      </c>
      <c r="H790" s="1163">
        <f t="shared" si="107"/>
        <v>1</v>
      </c>
      <c r="I790" s="1163">
        <f t="shared" si="107"/>
        <v>29</v>
      </c>
      <c r="J790" s="1163">
        <f t="shared" si="107"/>
        <v>2</v>
      </c>
      <c r="K790" s="1163">
        <f t="shared" si="107"/>
        <v>29</v>
      </c>
      <c r="L790" s="1163">
        <f t="shared" si="107"/>
        <v>7</v>
      </c>
      <c r="M790" s="1164">
        <f t="shared" si="107"/>
        <v>27</v>
      </c>
    </row>
    <row r="791" spans="1:13" s="1119" customFormat="1" ht="15">
      <c r="A791" s="1165" t="s">
        <v>62</v>
      </c>
      <c r="B791" s="1204"/>
      <c r="C791" s="1205" t="s">
        <v>159</v>
      </c>
      <c r="D791" s="1206"/>
      <c r="E791" s="1206"/>
      <c r="F791" s="1206"/>
      <c r="G791" s="1207">
        <f>MAX(B754:M784)</f>
        <v>6.5</v>
      </c>
      <c r="H791" s="1208" t="s">
        <v>85</v>
      </c>
      <c r="I791" s="1206"/>
      <c r="J791" s="1209" t="s">
        <v>59</v>
      </c>
      <c r="K791" s="1210">
        <f>HLOOKUP(G791,B787:M788,2,FALSE)</f>
        <v>10</v>
      </c>
      <c r="L791" s="1211" t="s">
        <v>64</v>
      </c>
      <c r="M791" s="1212" t="str">
        <f>MID("I   II  III IV  V   VI  VII VIII IX  X   XI  XII ",(MATCH(G791,B787:M787,0)-1)*4+1,4)</f>
        <v xml:space="preserve">V   </v>
      </c>
    </row>
    <row r="792" spans="1:13" s="1119" customFormat="1" ht="15">
      <c r="A792" s="1213" t="s">
        <v>65</v>
      </c>
      <c r="B792" s="1214"/>
      <c r="C792" s="1215" t="s">
        <v>160</v>
      </c>
      <c r="D792" s="1216"/>
      <c r="E792" s="1216"/>
      <c r="F792" s="1216"/>
      <c r="G792" s="1217">
        <f>MIN(B754:M784)</f>
        <v>0.3</v>
      </c>
      <c r="H792" s="1218" t="s">
        <v>85</v>
      </c>
      <c r="I792" s="1216"/>
      <c r="J792" s="1219" t="s">
        <v>59</v>
      </c>
      <c r="K792" s="1220">
        <f>HLOOKUP(G792,B789:M790,2,FALSE)</f>
        <v>28</v>
      </c>
      <c r="L792" s="1221" t="s">
        <v>64</v>
      </c>
      <c r="M792" s="1222" t="str">
        <f>MID("I   II  III IV  V   VI  VII VIII IX  X   XI  XII ",(MATCH(G792,B789:M789,0)-1)*4+1,4)</f>
        <v xml:space="preserve">II  </v>
      </c>
    </row>
    <row r="793" spans="1:13" s="1119" customFormat="1" ht="15">
      <c r="A793" s="1185" t="s">
        <v>67</v>
      </c>
      <c r="B793" s="1223"/>
      <c r="C793" s="1224" t="s">
        <v>161</v>
      </c>
      <c r="D793" s="1225"/>
      <c r="E793" s="1225"/>
      <c r="F793" s="1226"/>
      <c r="G793" s="1227">
        <f>SUM(B754:M784)</f>
        <v>890.60000000000014</v>
      </c>
      <c r="H793" s="1228" t="s">
        <v>85</v>
      </c>
      <c r="I793" s="1225"/>
      <c r="J793" s="1225"/>
      <c r="K793" s="1225"/>
      <c r="L793" s="1225"/>
      <c r="M793" s="1229"/>
    </row>
    <row r="794" spans="1:13" s="1119" customFormat="1" ht="18">
      <c r="A794" s="1230" t="s">
        <v>145</v>
      </c>
      <c r="B794" s="1115"/>
      <c r="C794" s="1115"/>
      <c r="D794" s="1115"/>
      <c r="E794" s="1115"/>
      <c r="F794" s="1115"/>
      <c r="G794" s="1115"/>
      <c r="H794" s="1115"/>
      <c r="I794" s="1115"/>
      <c r="J794" s="1115"/>
      <c r="K794" s="1231" t="s">
        <v>149</v>
      </c>
      <c r="L794" s="1232"/>
      <c r="M794" s="1233"/>
    </row>
    <row r="795" spans="1:13" s="1119" customFormat="1" ht="18">
      <c r="A795" s="1234" t="s">
        <v>150</v>
      </c>
      <c r="B795" s="1121"/>
      <c r="C795" s="1121"/>
      <c r="D795" s="1114"/>
      <c r="E795" s="1122" t="s">
        <v>158</v>
      </c>
      <c r="F795" s="1114"/>
      <c r="G795" s="1114"/>
      <c r="H795" s="1114"/>
      <c r="I795" s="1114"/>
      <c r="J795" s="1114"/>
      <c r="K795" s="1231" t="s">
        <v>151</v>
      </c>
      <c r="L795" s="1235"/>
      <c r="M795" s="1236"/>
    </row>
    <row r="796" spans="1:13" s="1119" customFormat="1" ht="15.75">
      <c r="A796" s="1125"/>
      <c r="B796" s="1126"/>
      <c r="C796" s="1127"/>
      <c r="D796" s="1128"/>
      <c r="E796" s="1129"/>
      <c r="F796" s="1130" t="s">
        <v>57</v>
      </c>
      <c r="G796" s="1131">
        <v>2015</v>
      </c>
      <c r="H796" s="1129"/>
      <c r="I796" s="1128"/>
      <c r="J796" s="1128"/>
      <c r="K796" s="1132" t="s">
        <v>144</v>
      </c>
      <c r="L796" s="1235"/>
      <c r="M796" s="1236"/>
    </row>
    <row r="797" spans="1:13" s="1119" customFormat="1" ht="15">
      <c r="A797" s="1133" t="s">
        <v>59</v>
      </c>
      <c r="B797" s="1134" t="s">
        <v>2</v>
      </c>
      <c r="C797" s="1135" t="s">
        <v>3</v>
      </c>
      <c r="D797" s="1135" t="s">
        <v>4</v>
      </c>
      <c r="E797" s="1135" t="s">
        <v>5</v>
      </c>
      <c r="F797" s="1135" t="s">
        <v>6</v>
      </c>
      <c r="G797" s="1135" t="s">
        <v>7</v>
      </c>
      <c r="H797" s="1135" t="s">
        <v>8</v>
      </c>
      <c r="I797" s="1135" t="s">
        <v>9</v>
      </c>
      <c r="J797" s="1135" t="s">
        <v>10</v>
      </c>
      <c r="K797" s="1135" t="s">
        <v>11</v>
      </c>
      <c r="L797" s="1135" t="s">
        <v>12</v>
      </c>
      <c r="M797" s="1136" t="s">
        <v>13</v>
      </c>
    </row>
    <row r="798" spans="1:13" s="1119" customFormat="1" ht="15.75">
      <c r="A798" s="1137">
        <v>1</v>
      </c>
      <c r="B798" s="1138">
        <v>2.9</v>
      </c>
      <c r="C798" s="1138">
        <v>1</v>
      </c>
      <c r="D798" s="1138">
        <v>1.2</v>
      </c>
      <c r="E798" s="1138">
        <v>1.8</v>
      </c>
      <c r="F798" s="1138">
        <v>2</v>
      </c>
      <c r="G798" s="1138">
        <v>4.5999999999999996</v>
      </c>
      <c r="H798" s="1138">
        <v>6.7</v>
      </c>
      <c r="I798" s="1138">
        <v>0.6</v>
      </c>
      <c r="J798" s="1138">
        <v>3.3</v>
      </c>
      <c r="K798" s="1138">
        <v>2.9</v>
      </c>
      <c r="L798" s="1138">
        <v>2.5</v>
      </c>
      <c r="M798" s="1139">
        <v>1.6</v>
      </c>
    </row>
    <row r="799" spans="1:13" s="1119" customFormat="1" ht="15.75">
      <c r="A799" s="1140">
        <v>2</v>
      </c>
      <c r="B799" s="1138">
        <v>3.1</v>
      </c>
      <c r="C799" s="1138">
        <v>1</v>
      </c>
      <c r="D799" s="1138">
        <v>0.8</v>
      </c>
      <c r="E799" s="1138">
        <v>2.6</v>
      </c>
      <c r="F799" s="1138">
        <v>2.8</v>
      </c>
      <c r="G799" s="1138">
        <v>3</v>
      </c>
      <c r="H799" s="1138">
        <v>6.6</v>
      </c>
      <c r="I799" s="1138">
        <v>0.4</v>
      </c>
      <c r="J799" s="1138">
        <v>2.7</v>
      </c>
      <c r="K799" s="1138">
        <v>1.8</v>
      </c>
      <c r="L799" s="1138">
        <v>3.3</v>
      </c>
      <c r="M799" s="1139">
        <v>1.4</v>
      </c>
    </row>
    <row r="800" spans="1:13" s="1119" customFormat="1" ht="15.75">
      <c r="A800" s="1140">
        <v>3</v>
      </c>
      <c r="B800" s="1138">
        <v>2.5</v>
      </c>
      <c r="C800" s="1138">
        <v>0.7</v>
      </c>
      <c r="D800" s="1138">
        <v>1.2</v>
      </c>
      <c r="E800" s="1138">
        <v>2.8</v>
      </c>
      <c r="F800" s="1138">
        <v>3.1</v>
      </c>
      <c r="G800" s="1138">
        <v>3.3</v>
      </c>
      <c r="H800" s="1138">
        <v>6.1</v>
      </c>
      <c r="I800" s="1138">
        <v>0.7</v>
      </c>
      <c r="J800" s="1138">
        <v>0.6</v>
      </c>
      <c r="K800" s="1138">
        <v>2.2000000000000002</v>
      </c>
      <c r="L800" s="1138">
        <v>2.5</v>
      </c>
      <c r="M800" s="1139">
        <v>2.2999999999999998</v>
      </c>
    </row>
    <row r="801" spans="1:13" s="1119" customFormat="1" ht="15.75">
      <c r="A801" s="1140">
        <v>4</v>
      </c>
      <c r="B801" s="1138">
        <v>1.4</v>
      </c>
      <c r="C801" s="1138">
        <v>0.4</v>
      </c>
      <c r="D801" s="1138">
        <v>1.6</v>
      </c>
      <c r="E801" s="1138">
        <v>3.1</v>
      </c>
      <c r="F801" s="1138">
        <v>2.6</v>
      </c>
      <c r="G801" s="1138">
        <v>2.8</v>
      </c>
      <c r="H801" s="1138">
        <v>4.4000000000000004</v>
      </c>
      <c r="I801" s="1138">
        <v>0.9</v>
      </c>
      <c r="J801" s="1138">
        <v>1.4</v>
      </c>
      <c r="K801" s="1138">
        <v>3</v>
      </c>
      <c r="L801" s="1138">
        <v>2.1</v>
      </c>
      <c r="M801" s="1139">
        <v>1.2</v>
      </c>
    </row>
    <row r="802" spans="1:13" s="1119" customFormat="1" ht="15.75">
      <c r="A802" s="1140">
        <v>5</v>
      </c>
      <c r="B802" s="1138">
        <v>0.7</v>
      </c>
      <c r="C802" s="1138">
        <v>1.1000000000000001</v>
      </c>
      <c r="D802" s="1138">
        <v>0.6</v>
      </c>
      <c r="E802" s="1138">
        <v>2.1</v>
      </c>
      <c r="F802" s="1138">
        <v>2.4</v>
      </c>
      <c r="G802" s="1138">
        <v>2.2999999999999998</v>
      </c>
      <c r="H802" s="1138">
        <v>2.2000000000000002</v>
      </c>
      <c r="I802" s="1138">
        <v>1.1000000000000001</v>
      </c>
      <c r="J802" s="1138">
        <v>2.1</v>
      </c>
      <c r="K802" s="1138">
        <v>3.9</v>
      </c>
      <c r="L802" s="1138">
        <v>1.3</v>
      </c>
      <c r="M802" s="1139">
        <v>0.8</v>
      </c>
    </row>
    <row r="803" spans="1:13" s="1119" customFormat="1" ht="15.75">
      <c r="A803" s="1140">
        <v>6</v>
      </c>
      <c r="B803" s="1138">
        <v>0.7</v>
      </c>
      <c r="C803" s="1138">
        <v>2.1</v>
      </c>
      <c r="D803" s="1138">
        <v>0.2</v>
      </c>
      <c r="E803" s="1138">
        <v>1.3</v>
      </c>
      <c r="F803" s="1138">
        <v>2.6</v>
      </c>
      <c r="G803" s="1138">
        <v>2</v>
      </c>
      <c r="H803" s="1138">
        <v>3.2</v>
      </c>
      <c r="I803" s="1138">
        <v>1.4</v>
      </c>
      <c r="J803" s="1138">
        <v>2.6</v>
      </c>
      <c r="K803" s="1138">
        <v>3.8</v>
      </c>
      <c r="L803" s="1138">
        <v>1.8</v>
      </c>
      <c r="M803" s="1139">
        <v>2</v>
      </c>
    </row>
    <row r="804" spans="1:13" s="1119" customFormat="1" ht="15.75">
      <c r="A804" s="1140">
        <v>7</v>
      </c>
      <c r="B804" s="1138">
        <v>1.3</v>
      </c>
      <c r="C804" s="1138">
        <v>1.5</v>
      </c>
      <c r="D804" s="1138">
        <v>0.3</v>
      </c>
      <c r="E804" s="1138">
        <v>0.9</v>
      </c>
      <c r="F804" s="1138">
        <v>3</v>
      </c>
      <c r="G804" s="1138">
        <v>0.8</v>
      </c>
      <c r="H804" s="1138">
        <v>4.0999999999999996</v>
      </c>
      <c r="I804" s="1138">
        <v>2</v>
      </c>
      <c r="J804" s="1138">
        <v>2.6</v>
      </c>
      <c r="K804" s="1138">
        <v>3.1</v>
      </c>
      <c r="L804" s="1138">
        <v>1.6</v>
      </c>
      <c r="M804" s="1139">
        <v>2.6</v>
      </c>
    </row>
    <row r="805" spans="1:13" s="1119" customFormat="1" ht="15.75">
      <c r="A805" s="1140">
        <v>8</v>
      </c>
      <c r="B805" s="1138">
        <v>2.2000000000000002</v>
      </c>
      <c r="C805" s="1138">
        <v>1.9</v>
      </c>
      <c r="D805" s="1138">
        <v>0.3</v>
      </c>
      <c r="E805" s="1138">
        <v>1.9</v>
      </c>
      <c r="F805" s="1138">
        <v>2.7</v>
      </c>
      <c r="G805" s="1138">
        <v>2.1</v>
      </c>
      <c r="H805" s="1138">
        <v>4.5</v>
      </c>
      <c r="I805" s="1138">
        <v>2.5</v>
      </c>
      <c r="J805" s="1138">
        <v>1.1000000000000001</v>
      </c>
      <c r="K805" s="1138">
        <v>2.5</v>
      </c>
      <c r="L805" s="1138">
        <v>0.9</v>
      </c>
      <c r="M805" s="1139">
        <v>1.8</v>
      </c>
    </row>
    <row r="806" spans="1:13" s="1119" customFormat="1" ht="15.75">
      <c r="A806" s="1140">
        <v>9</v>
      </c>
      <c r="B806" s="1138">
        <v>1.8</v>
      </c>
      <c r="C806" s="1138">
        <v>1.7</v>
      </c>
      <c r="D806" s="1138">
        <v>0.3</v>
      </c>
      <c r="E806" s="1138">
        <v>1</v>
      </c>
      <c r="F806" s="1138">
        <v>1.4</v>
      </c>
      <c r="G806" s="1138">
        <v>2.8</v>
      </c>
      <c r="H806" s="1138">
        <v>5.2</v>
      </c>
      <c r="I806" s="1138">
        <v>3.2</v>
      </c>
      <c r="J806" s="1138">
        <v>0.8</v>
      </c>
      <c r="K806" s="1138">
        <v>1.9</v>
      </c>
      <c r="L806" s="1138">
        <v>0.9</v>
      </c>
      <c r="M806" s="1139">
        <v>1.7</v>
      </c>
    </row>
    <row r="807" spans="1:13" s="1119" customFormat="1" ht="15.75">
      <c r="A807" s="1140">
        <v>10</v>
      </c>
      <c r="B807" s="1138">
        <v>0.3</v>
      </c>
      <c r="C807" s="1138">
        <v>1</v>
      </c>
      <c r="D807" s="1138">
        <v>0.2</v>
      </c>
      <c r="E807" s="1138">
        <v>0.9</v>
      </c>
      <c r="F807" s="1138">
        <v>2.2999999999999998</v>
      </c>
      <c r="G807" s="1138">
        <v>3.7</v>
      </c>
      <c r="H807" s="1138">
        <v>6.4</v>
      </c>
      <c r="I807" s="1138">
        <v>3</v>
      </c>
      <c r="J807" s="1138">
        <v>0.9</v>
      </c>
      <c r="K807" s="1138">
        <v>1</v>
      </c>
      <c r="L807" s="1138">
        <v>1.4</v>
      </c>
      <c r="M807" s="1139">
        <v>1.2</v>
      </c>
    </row>
    <row r="808" spans="1:13" s="1119" customFormat="1" ht="15.75">
      <c r="A808" s="1140">
        <v>11</v>
      </c>
      <c r="B808" s="1138">
        <v>0.4</v>
      </c>
      <c r="C808" s="1138">
        <v>0.7</v>
      </c>
      <c r="D808" s="1138">
        <v>0.4</v>
      </c>
      <c r="E808" s="1138">
        <v>1.1000000000000001</v>
      </c>
      <c r="F808" s="1138">
        <v>2.2000000000000002</v>
      </c>
      <c r="G808" s="1138">
        <v>2.5</v>
      </c>
      <c r="H808" s="1138">
        <v>3.2</v>
      </c>
      <c r="I808" s="1138">
        <v>3</v>
      </c>
      <c r="J808" s="1138">
        <v>1.7</v>
      </c>
      <c r="K808" s="1138">
        <v>1.7</v>
      </c>
      <c r="L808" s="1138">
        <v>1.4</v>
      </c>
      <c r="M808" s="1139">
        <v>1.1000000000000001</v>
      </c>
    </row>
    <row r="809" spans="1:13" s="1119" customFormat="1" ht="15.75">
      <c r="A809" s="1140">
        <v>12</v>
      </c>
      <c r="B809" s="1138">
        <v>1.3</v>
      </c>
      <c r="C809" s="1138">
        <v>1.5</v>
      </c>
      <c r="D809" s="1138">
        <v>0.7</v>
      </c>
      <c r="E809" s="1138">
        <v>2.4</v>
      </c>
      <c r="F809" s="1138">
        <v>2.4</v>
      </c>
      <c r="G809" s="1138">
        <v>1.5</v>
      </c>
      <c r="H809" s="1138">
        <v>3.3</v>
      </c>
      <c r="I809" s="1138">
        <v>3</v>
      </c>
      <c r="J809" s="1138">
        <v>2.2999999999999998</v>
      </c>
      <c r="K809" s="1138">
        <v>2.7</v>
      </c>
      <c r="L809" s="1138">
        <v>2</v>
      </c>
      <c r="M809" s="1139">
        <v>1</v>
      </c>
    </row>
    <row r="810" spans="1:13" s="1119" customFormat="1" ht="15.75">
      <c r="A810" s="1140">
        <v>13</v>
      </c>
      <c r="B810" s="1138">
        <v>1.9</v>
      </c>
      <c r="C810" s="1138">
        <v>1.7</v>
      </c>
      <c r="D810" s="1138">
        <v>0.5</v>
      </c>
      <c r="E810" s="1138">
        <v>3</v>
      </c>
      <c r="F810" s="1138">
        <v>2</v>
      </c>
      <c r="G810" s="1138">
        <v>2.8</v>
      </c>
      <c r="H810" s="1138">
        <v>3.8</v>
      </c>
      <c r="I810" s="1138">
        <v>2.6</v>
      </c>
      <c r="J810" s="1138">
        <v>3.6</v>
      </c>
      <c r="K810" s="1138">
        <v>3</v>
      </c>
      <c r="L810" s="1138">
        <v>1.6</v>
      </c>
      <c r="M810" s="1139">
        <v>1.2</v>
      </c>
    </row>
    <row r="811" spans="1:13" s="1119" customFormat="1" ht="15.75">
      <c r="A811" s="1140">
        <v>14</v>
      </c>
      <c r="B811" s="1138">
        <v>1.6</v>
      </c>
      <c r="C811" s="1138">
        <v>0.3</v>
      </c>
      <c r="D811" s="1138">
        <v>0.6</v>
      </c>
      <c r="E811" s="1138">
        <v>4.5</v>
      </c>
      <c r="F811" s="1138">
        <v>2.9</v>
      </c>
      <c r="G811" s="1138">
        <v>2</v>
      </c>
      <c r="H811" s="1138">
        <v>3.5</v>
      </c>
      <c r="I811" s="1138">
        <v>3</v>
      </c>
      <c r="J811" s="1138">
        <v>3.1</v>
      </c>
      <c r="K811" s="1138">
        <v>2.5</v>
      </c>
      <c r="L811" s="1138">
        <v>1.1000000000000001</v>
      </c>
      <c r="M811" s="1139">
        <v>1.5</v>
      </c>
    </row>
    <row r="812" spans="1:13" s="1119" customFormat="1" ht="15.75">
      <c r="A812" s="1140">
        <v>15</v>
      </c>
      <c r="B812" s="1138">
        <v>1.4</v>
      </c>
      <c r="C812" s="1138">
        <v>1</v>
      </c>
      <c r="D812" s="1138">
        <v>0.6</v>
      </c>
      <c r="E812" s="1138">
        <v>3.6</v>
      </c>
      <c r="F812" s="1138">
        <v>3.2</v>
      </c>
      <c r="G812" s="1138">
        <v>2.4</v>
      </c>
      <c r="H812" s="1138">
        <v>3</v>
      </c>
      <c r="I812" s="1138">
        <v>4.2</v>
      </c>
      <c r="J812" s="1138">
        <v>1.9</v>
      </c>
      <c r="K812" s="1138">
        <v>3.1</v>
      </c>
      <c r="L812" s="1138">
        <v>1.5</v>
      </c>
      <c r="M812" s="1139">
        <v>2</v>
      </c>
    </row>
    <row r="813" spans="1:13" s="1119" customFormat="1" ht="15.75">
      <c r="A813" s="1140">
        <v>16</v>
      </c>
      <c r="B813" s="1138">
        <v>1.9</v>
      </c>
      <c r="C813" s="1138">
        <v>0.8</v>
      </c>
      <c r="D813" s="1138">
        <v>0.6</v>
      </c>
      <c r="E813" s="1138">
        <v>2</v>
      </c>
      <c r="F813" s="1138">
        <v>2</v>
      </c>
      <c r="G813" s="1138">
        <v>2.7</v>
      </c>
      <c r="H813" s="1138">
        <v>2.5</v>
      </c>
      <c r="I813" s="1138">
        <v>4.5</v>
      </c>
      <c r="J813" s="1138">
        <v>1.4</v>
      </c>
      <c r="K813" s="1138">
        <v>2.7</v>
      </c>
      <c r="L813" s="1138">
        <v>2.1</v>
      </c>
      <c r="M813" s="1139">
        <v>3.3</v>
      </c>
    </row>
    <row r="814" spans="1:13" s="1119" customFormat="1" ht="15.75">
      <c r="A814" s="1140">
        <v>17</v>
      </c>
      <c r="B814" s="1138">
        <v>2.1</v>
      </c>
      <c r="C814" s="1138">
        <v>1</v>
      </c>
      <c r="D814" s="1138">
        <v>1.2</v>
      </c>
      <c r="E814" s="1138">
        <v>2.2000000000000002</v>
      </c>
      <c r="F814" s="1138">
        <v>2.2000000000000002</v>
      </c>
      <c r="G814" s="1138">
        <v>3.2</v>
      </c>
      <c r="H814" s="1138">
        <v>3</v>
      </c>
      <c r="I814" s="1138">
        <v>4.3</v>
      </c>
      <c r="J814" s="1138">
        <v>1.7</v>
      </c>
      <c r="K814" s="1138">
        <v>2.9</v>
      </c>
      <c r="L814" s="1138">
        <v>2.9</v>
      </c>
      <c r="M814" s="1139">
        <v>3.6</v>
      </c>
    </row>
    <row r="815" spans="1:13" s="1119" customFormat="1" ht="15.75">
      <c r="A815" s="1140">
        <v>18</v>
      </c>
      <c r="B815" s="1138">
        <v>2.4</v>
      </c>
      <c r="C815" s="1138">
        <v>2</v>
      </c>
      <c r="D815" s="1138">
        <v>1.5</v>
      </c>
      <c r="E815" s="1138">
        <v>2.1</v>
      </c>
      <c r="F815" s="1138">
        <v>2.7</v>
      </c>
      <c r="G815" s="1138">
        <v>2.8</v>
      </c>
      <c r="H815" s="1138">
        <v>2.5</v>
      </c>
      <c r="I815" s="1138">
        <v>4.5999999999999996</v>
      </c>
      <c r="J815" s="1138">
        <v>0.6</v>
      </c>
      <c r="K815" s="1138">
        <v>3.1</v>
      </c>
      <c r="L815" s="1138">
        <v>2</v>
      </c>
      <c r="M815" s="1139">
        <v>2.2000000000000002</v>
      </c>
    </row>
    <row r="816" spans="1:13" s="1119" customFormat="1" ht="15.75">
      <c r="A816" s="1140">
        <v>19</v>
      </c>
      <c r="B816" s="1138">
        <v>2.2000000000000002</v>
      </c>
      <c r="C816" s="1138">
        <v>0.8</v>
      </c>
      <c r="D816" s="1138">
        <v>1.4</v>
      </c>
      <c r="E816" s="1138">
        <v>2.2000000000000002</v>
      </c>
      <c r="F816" s="1138">
        <v>3.4</v>
      </c>
      <c r="G816" s="1138">
        <v>3.3</v>
      </c>
      <c r="H816" s="1138">
        <v>2.2999999999999998</v>
      </c>
      <c r="I816" s="1138">
        <v>2.9</v>
      </c>
      <c r="J816" s="1138">
        <v>1.7</v>
      </c>
      <c r="K816" s="1138">
        <v>2.9</v>
      </c>
      <c r="L816" s="1138">
        <v>2</v>
      </c>
      <c r="M816" s="1139">
        <v>2.2000000000000002</v>
      </c>
    </row>
    <row r="817" spans="1:13" s="1119" customFormat="1" ht="15.75">
      <c r="A817" s="1140">
        <v>20</v>
      </c>
      <c r="B817" s="1138">
        <v>1.7</v>
      </c>
      <c r="C817" s="1138">
        <v>1</v>
      </c>
      <c r="D817" s="1138">
        <v>0.9</v>
      </c>
      <c r="E817" s="1138">
        <v>2.8</v>
      </c>
      <c r="F817" s="1138">
        <v>3.1</v>
      </c>
      <c r="G817" s="1138">
        <v>1.9</v>
      </c>
      <c r="H817" s="1138">
        <v>2.2999999999999998</v>
      </c>
      <c r="I817" s="1138">
        <v>2.7</v>
      </c>
      <c r="J817" s="1138">
        <v>2</v>
      </c>
      <c r="K817" s="1138">
        <v>3.1</v>
      </c>
      <c r="L817" s="1138">
        <v>1.7</v>
      </c>
      <c r="M817" s="1139">
        <v>2.1</v>
      </c>
    </row>
    <row r="818" spans="1:13" s="1119" customFormat="1" ht="15.75">
      <c r="A818" s="1140">
        <v>21</v>
      </c>
      <c r="B818" s="1138">
        <v>1.7</v>
      </c>
      <c r="C818" s="1138">
        <v>1.4</v>
      </c>
      <c r="D818" s="1138">
        <v>1.5</v>
      </c>
      <c r="E818" s="1138">
        <v>3.9</v>
      </c>
      <c r="F818" s="1138">
        <v>1.9</v>
      </c>
      <c r="G818" s="1138">
        <v>2.7</v>
      </c>
      <c r="H818" s="1138">
        <v>2.1</v>
      </c>
      <c r="I818" s="1138">
        <v>3.9</v>
      </c>
      <c r="J818" s="1138">
        <v>1.4</v>
      </c>
      <c r="K818" s="1138">
        <v>2.6</v>
      </c>
      <c r="L818" s="1138">
        <v>1.8</v>
      </c>
      <c r="M818" s="1139">
        <v>1.5</v>
      </c>
    </row>
    <row r="819" spans="1:13" s="1119" customFormat="1" ht="15.75">
      <c r="A819" s="1140">
        <v>22</v>
      </c>
      <c r="B819" s="1138">
        <v>1.5</v>
      </c>
      <c r="C819" s="1138">
        <v>0.5</v>
      </c>
      <c r="D819" s="1138">
        <v>1.5</v>
      </c>
      <c r="E819" s="1138">
        <v>1.9</v>
      </c>
      <c r="F819" s="1138">
        <v>2.2999999999999998</v>
      </c>
      <c r="G819" s="1138">
        <v>2.9</v>
      </c>
      <c r="H819" s="1138">
        <v>3</v>
      </c>
      <c r="I819" s="1138">
        <v>4.8</v>
      </c>
      <c r="J819" s="1138">
        <v>0.3</v>
      </c>
      <c r="K819" s="1138">
        <v>3.1</v>
      </c>
      <c r="L819" s="1138">
        <v>1.6</v>
      </c>
      <c r="M819" s="1139">
        <v>0.9</v>
      </c>
    </row>
    <row r="820" spans="1:13" s="1119" customFormat="1" ht="15.75">
      <c r="A820" s="1140">
        <v>23</v>
      </c>
      <c r="B820" s="1138">
        <v>1.9</v>
      </c>
      <c r="C820" s="1138">
        <v>1.2</v>
      </c>
      <c r="D820" s="1138">
        <v>1.1000000000000001</v>
      </c>
      <c r="E820" s="1138">
        <v>1.3</v>
      </c>
      <c r="F820" s="1138">
        <v>3.8</v>
      </c>
      <c r="G820" s="1138">
        <v>3.3</v>
      </c>
      <c r="H820" s="1138">
        <v>3.7</v>
      </c>
      <c r="I820" s="1138">
        <v>4.5999999999999996</v>
      </c>
      <c r="J820" s="1138">
        <v>1.2</v>
      </c>
      <c r="K820" s="1138">
        <v>2.8</v>
      </c>
      <c r="L820" s="1138">
        <v>1.7</v>
      </c>
      <c r="M820" s="1139">
        <v>1</v>
      </c>
    </row>
    <row r="821" spans="1:13" s="1119" customFormat="1" ht="15.75">
      <c r="A821" s="1140">
        <v>24</v>
      </c>
      <c r="B821" s="1138">
        <v>1.8</v>
      </c>
      <c r="C821" s="1138">
        <v>1.7</v>
      </c>
      <c r="D821" s="1138">
        <v>0.5</v>
      </c>
      <c r="E821" s="1138">
        <v>1.9</v>
      </c>
      <c r="F821" s="1138">
        <v>2.2999999999999998</v>
      </c>
      <c r="G821" s="1138">
        <v>2.1</v>
      </c>
      <c r="H821" s="1138">
        <v>2.2999999999999998</v>
      </c>
      <c r="I821" s="1138">
        <v>4.2</v>
      </c>
      <c r="J821" s="1138">
        <v>2.2999999999999998</v>
      </c>
      <c r="K821" s="1138">
        <v>2.8</v>
      </c>
      <c r="L821" s="1138">
        <v>1.3</v>
      </c>
      <c r="M821" s="1139">
        <v>0.9</v>
      </c>
    </row>
    <row r="822" spans="1:13" s="1119" customFormat="1" ht="15.75">
      <c r="A822" s="1140">
        <v>25</v>
      </c>
      <c r="B822" s="1138">
        <v>1.6</v>
      </c>
      <c r="C822" s="1138">
        <v>2.2999999999999998</v>
      </c>
      <c r="D822" s="1138">
        <v>0.7</v>
      </c>
      <c r="E822" s="1138">
        <v>2.7</v>
      </c>
      <c r="F822" s="1138">
        <v>2.2999999999999998</v>
      </c>
      <c r="G822" s="1138">
        <v>1.8</v>
      </c>
      <c r="H822" s="1138">
        <v>1.8</v>
      </c>
      <c r="I822" s="1138">
        <v>3.8</v>
      </c>
      <c r="J822" s="1138">
        <v>2.2999999999999998</v>
      </c>
      <c r="K822" s="1138">
        <v>2.4</v>
      </c>
      <c r="L822" s="1138">
        <v>0.8</v>
      </c>
      <c r="M822" s="1139">
        <v>2.6</v>
      </c>
    </row>
    <row r="823" spans="1:13" s="1119" customFormat="1" ht="15.75">
      <c r="A823" s="1140">
        <v>26</v>
      </c>
      <c r="B823" s="1138">
        <v>1.7</v>
      </c>
      <c r="C823" s="1138">
        <v>1.6</v>
      </c>
      <c r="D823" s="1138">
        <v>0.4</v>
      </c>
      <c r="E823" s="1138">
        <v>2.2999999999999998</v>
      </c>
      <c r="F823" s="1138">
        <v>3.7</v>
      </c>
      <c r="G823" s="1138">
        <v>3.5</v>
      </c>
      <c r="H823" s="1138">
        <v>1.7</v>
      </c>
      <c r="I823" s="1138">
        <v>3.1</v>
      </c>
      <c r="J823" s="1138">
        <v>1.5</v>
      </c>
      <c r="K823" s="1138">
        <v>2.4</v>
      </c>
      <c r="L823" s="1138">
        <v>2.2000000000000002</v>
      </c>
      <c r="M823" s="1139">
        <v>1</v>
      </c>
    </row>
    <row r="824" spans="1:13" s="1119" customFormat="1" ht="15.75">
      <c r="A824" s="1140">
        <v>27</v>
      </c>
      <c r="B824" s="1138">
        <v>1.5</v>
      </c>
      <c r="C824" s="1138">
        <v>1.5</v>
      </c>
      <c r="D824" s="1138">
        <v>0.4</v>
      </c>
      <c r="E824" s="1138">
        <v>2.2999999999999998</v>
      </c>
      <c r="F824" s="1138">
        <v>4.5</v>
      </c>
      <c r="G824" s="1138">
        <v>4.8</v>
      </c>
      <c r="H824" s="1138">
        <v>1.7</v>
      </c>
      <c r="I824" s="1138">
        <v>2.4</v>
      </c>
      <c r="J824" s="1138">
        <v>1.8</v>
      </c>
      <c r="K824" s="1138">
        <v>3</v>
      </c>
      <c r="L824" s="1138">
        <v>2.8</v>
      </c>
      <c r="M824" s="1139">
        <v>1</v>
      </c>
    </row>
    <row r="825" spans="1:13" s="1119" customFormat="1" ht="15.75">
      <c r="A825" s="1140">
        <v>28</v>
      </c>
      <c r="B825" s="1138">
        <v>1.5</v>
      </c>
      <c r="C825" s="1138">
        <v>1.6</v>
      </c>
      <c r="D825" s="1138">
        <v>1.2</v>
      </c>
      <c r="E825" s="1138">
        <v>2.7</v>
      </c>
      <c r="F825" s="1138">
        <v>5.2</v>
      </c>
      <c r="G825" s="1138">
        <v>5</v>
      </c>
      <c r="H825" s="1138">
        <v>2.2000000000000002</v>
      </c>
      <c r="I825" s="1138">
        <v>2</v>
      </c>
      <c r="J825" s="1138">
        <v>2.6</v>
      </c>
      <c r="K825" s="1138">
        <v>2.8</v>
      </c>
      <c r="L825" s="1138">
        <v>2.1</v>
      </c>
      <c r="M825" s="1139">
        <v>1.3</v>
      </c>
    </row>
    <row r="826" spans="1:13" s="1119" customFormat="1" ht="15.75">
      <c r="A826" s="1140">
        <v>29</v>
      </c>
      <c r="B826" s="1138">
        <v>1.5</v>
      </c>
      <c r="C826" s="1138"/>
      <c r="D826" s="1138">
        <v>1.6</v>
      </c>
      <c r="E826" s="1138">
        <v>2.2999999999999998</v>
      </c>
      <c r="F826" s="1138">
        <v>5.5</v>
      </c>
      <c r="G826" s="1138">
        <v>5.8</v>
      </c>
      <c r="H826" s="1138">
        <v>1</v>
      </c>
      <c r="I826" s="1138">
        <v>1.1000000000000001</v>
      </c>
      <c r="J826" s="1138">
        <v>2.6</v>
      </c>
      <c r="K826" s="1138">
        <v>2.9</v>
      </c>
      <c r="L826" s="1138">
        <v>1.4</v>
      </c>
      <c r="M826" s="1139">
        <v>0.4</v>
      </c>
    </row>
    <row r="827" spans="1:13" s="1119" customFormat="1" ht="15.75">
      <c r="A827" s="1140">
        <v>30</v>
      </c>
      <c r="B827" s="1138">
        <v>1.1000000000000001</v>
      </c>
      <c r="C827" s="1138"/>
      <c r="D827" s="1138">
        <v>1.9</v>
      </c>
      <c r="E827" s="1138">
        <v>2.5</v>
      </c>
      <c r="F827" s="1138">
        <v>4.5</v>
      </c>
      <c r="G827" s="1138">
        <v>6.1</v>
      </c>
      <c r="H827" s="1138">
        <v>1.2</v>
      </c>
      <c r="I827" s="1138">
        <v>2</v>
      </c>
      <c r="J827" s="1138">
        <v>2</v>
      </c>
      <c r="K827" s="1138">
        <v>3.2</v>
      </c>
      <c r="L827" s="1138">
        <v>1.7</v>
      </c>
      <c r="M827" s="1139">
        <v>1.2</v>
      </c>
    </row>
    <row r="828" spans="1:13" s="1119" customFormat="1" ht="15.75">
      <c r="A828" s="1141">
        <v>31</v>
      </c>
      <c r="B828" s="1142">
        <v>1</v>
      </c>
      <c r="C828" s="1142"/>
      <c r="D828" s="1142">
        <v>2.2000000000000002</v>
      </c>
      <c r="E828" s="1142"/>
      <c r="F828" s="1142">
        <v>4.4000000000000004</v>
      </c>
      <c r="G828" s="1142"/>
      <c r="H828" s="1142">
        <v>1.5</v>
      </c>
      <c r="I828" s="1142">
        <v>1.9</v>
      </c>
      <c r="J828" s="1142"/>
      <c r="K828" s="1142">
        <v>1.7</v>
      </c>
      <c r="L828" s="1142"/>
      <c r="M828" s="1143">
        <v>2</v>
      </c>
    </row>
    <row r="829" spans="1:13" s="1119" customFormat="1" ht="15">
      <c r="A829" s="1144" t="s">
        <v>60</v>
      </c>
      <c r="B829" s="1237">
        <f t="shared" ref="B829:M829" si="108">SUM(B798:B828)</f>
        <v>50.600000000000009</v>
      </c>
      <c r="C829" s="1238">
        <f t="shared" si="108"/>
        <v>35.000000000000007</v>
      </c>
      <c r="D829" s="1238">
        <f t="shared" si="108"/>
        <v>28.099999999999998</v>
      </c>
      <c r="E829" s="1238">
        <f t="shared" si="108"/>
        <v>68.099999999999994</v>
      </c>
      <c r="F829" s="1238">
        <f t="shared" si="108"/>
        <v>91.4</v>
      </c>
      <c r="G829" s="1238">
        <f t="shared" si="108"/>
        <v>90.499999999999986</v>
      </c>
      <c r="H829" s="1238">
        <f t="shared" si="108"/>
        <v>100.99999999999999</v>
      </c>
      <c r="I829" s="1238">
        <f t="shared" si="108"/>
        <v>84.399999999999991</v>
      </c>
      <c r="J829" s="1238">
        <f t="shared" si="108"/>
        <v>56.1</v>
      </c>
      <c r="K829" s="1238">
        <f t="shared" si="108"/>
        <v>83.500000000000028</v>
      </c>
      <c r="L829" s="1238">
        <f t="shared" si="108"/>
        <v>54</v>
      </c>
      <c r="M829" s="1239">
        <f t="shared" si="108"/>
        <v>50.600000000000009</v>
      </c>
    </row>
    <row r="830" spans="1:13" s="1119" customFormat="1" ht="15">
      <c r="A830" s="1140" t="s">
        <v>61</v>
      </c>
      <c r="B830" s="1240">
        <f t="shared" ref="B830:M830" si="109">ROUND(AVERAGE(B798:B828),1)</f>
        <v>1.6</v>
      </c>
      <c r="C830" s="1241">
        <f t="shared" si="109"/>
        <v>1.3</v>
      </c>
      <c r="D830" s="1241">
        <f t="shared" si="109"/>
        <v>0.9</v>
      </c>
      <c r="E830" s="1241">
        <f t="shared" si="109"/>
        <v>2.2999999999999998</v>
      </c>
      <c r="F830" s="1241">
        <f t="shared" si="109"/>
        <v>2.9</v>
      </c>
      <c r="G830" s="1241">
        <f t="shared" si="109"/>
        <v>3</v>
      </c>
      <c r="H830" s="1241">
        <f t="shared" si="109"/>
        <v>3.3</v>
      </c>
      <c r="I830" s="1241">
        <f t="shared" si="109"/>
        <v>2.7</v>
      </c>
      <c r="J830" s="1241">
        <f t="shared" si="109"/>
        <v>1.9</v>
      </c>
      <c r="K830" s="1241">
        <f t="shared" si="109"/>
        <v>2.7</v>
      </c>
      <c r="L830" s="1241">
        <f t="shared" si="109"/>
        <v>1.8</v>
      </c>
      <c r="M830" s="1242">
        <f t="shared" si="109"/>
        <v>1.6</v>
      </c>
    </row>
    <row r="831" spans="1:13" s="1119" customFormat="1" ht="15">
      <c r="A831" s="1151" t="s">
        <v>24</v>
      </c>
      <c r="B831" s="1243">
        <f t="shared" ref="B831:M831" si="110">MAX(B798:B828)</f>
        <v>3.1</v>
      </c>
      <c r="C831" s="1244">
        <f t="shared" si="110"/>
        <v>2.2999999999999998</v>
      </c>
      <c r="D831" s="1244">
        <f t="shared" si="110"/>
        <v>2.2000000000000002</v>
      </c>
      <c r="E831" s="1244">
        <f t="shared" si="110"/>
        <v>4.5</v>
      </c>
      <c r="F831" s="1244">
        <f t="shared" si="110"/>
        <v>5.5</v>
      </c>
      <c r="G831" s="1244">
        <f t="shared" si="110"/>
        <v>6.1</v>
      </c>
      <c r="H831" s="1244">
        <f t="shared" si="110"/>
        <v>6.7</v>
      </c>
      <c r="I831" s="1244">
        <f t="shared" si="110"/>
        <v>4.8</v>
      </c>
      <c r="J831" s="1244">
        <f t="shared" si="110"/>
        <v>3.6</v>
      </c>
      <c r="K831" s="1244">
        <f t="shared" si="110"/>
        <v>3.9</v>
      </c>
      <c r="L831" s="1244">
        <f t="shared" si="110"/>
        <v>3.3</v>
      </c>
      <c r="M831" s="1245">
        <f t="shared" si="110"/>
        <v>3.6</v>
      </c>
    </row>
    <row r="832" spans="1:13" s="1119" customFormat="1" ht="15">
      <c r="A832" s="1155" t="s">
        <v>59</v>
      </c>
      <c r="B832" s="1246">
        <f t="shared" ref="B832:M832" si="111">MATCH(B831,(B798:B828),0)</f>
        <v>2</v>
      </c>
      <c r="C832" s="1247">
        <f t="shared" si="111"/>
        <v>25</v>
      </c>
      <c r="D832" s="1247">
        <f t="shared" si="111"/>
        <v>31</v>
      </c>
      <c r="E832" s="1247">
        <f t="shared" si="111"/>
        <v>14</v>
      </c>
      <c r="F832" s="1247">
        <f t="shared" si="111"/>
        <v>29</v>
      </c>
      <c r="G832" s="1247">
        <f t="shared" si="111"/>
        <v>30</v>
      </c>
      <c r="H832" s="1247">
        <f t="shared" si="111"/>
        <v>1</v>
      </c>
      <c r="I832" s="1247">
        <f t="shared" si="111"/>
        <v>22</v>
      </c>
      <c r="J832" s="1247">
        <f t="shared" si="111"/>
        <v>13</v>
      </c>
      <c r="K832" s="1247">
        <f t="shared" si="111"/>
        <v>5</v>
      </c>
      <c r="L832" s="1247">
        <f t="shared" si="111"/>
        <v>2</v>
      </c>
      <c r="M832" s="1248">
        <f t="shared" si="111"/>
        <v>17</v>
      </c>
    </row>
    <row r="833" spans="1:13" s="1119" customFormat="1" ht="15">
      <c r="A833" s="1249" t="s">
        <v>36</v>
      </c>
      <c r="B833" s="1250">
        <f t="shared" ref="B833:M833" si="112">MIN(B798:B828)</f>
        <v>0.3</v>
      </c>
      <c r="C833" s="1251">
        <f t="shared" si="112"/>
        <v>0.3</v>
      </c>
      <c r="D833" s="1251">
        <f t="shared" si="112"/>
        <v>0.2</v>
      </c>
      <c r="E833" s="1251">
        <f t="shared" si="112"/>
        <v>0.9</v>
      </c>
      <c r="F833" s="1251">
        <f t="shared" si="112"/>
        <v>1.4</v>
      </c>
      <c r="G833" s="1251">
        <f t="shared" si="112"/>
        <v>0.8</v>
      </c>
      <c r="H833" s="1251">
        <f t="shared" si="112"/>
        <v>1</v>
      </c>
      <c r="I833" s="1251">
        <f t="shared" si="112"/>
        <v>0.4</v>
      </c>
      <c r="J833" s="1251">
        <f t="shared" si="112"/>
        <v>0.3</v>
      </c>
      <c r="K833" s="1251">
        <f t="shared" si="112"/>
        <v>1</v>
      </c>
      <c r="L833" s="1251">
        <f t="shared" si="112"/>
        <v>0.8</v>
      </c>
      <c r="M833" s="1252">
        <f t="shared" si="112"/>
        <v>0.4</v>
      </c>
    </row>
    <row r="834" spans="1:13" s="1119" customFormat="1" ht="15">
      <c r="A834" s="1161" t="s">
        <v>59</v>
      </c>
      <c r="B834" s="1253">
        <f t="shared" ref="B834:M834" si="113">MATCH(B833,(B798:B828),0)</f>
        <v>10</v>
      </c>
      <c r="C834" s="1254">
        <f t="shared" si="113"/>
        <v>14</v>
      </c>
      <c r="D834" s="1254">
        <f t="shared" si="113"/>
        <v>6</v>
      </c>
      <c r="E834" s="1254">
        <f t="shared" si="113"/>
        <v>7</v>
      </c>
      <c r="F834" s="1254">
        <f t="shared" si="113"/>
        <v>9</v>
      </c>
      <c r="G834" s="1254">
        <f t="shared" si="113"/>
        <v>7</v>
      </c>
      <c r="H834" s="1254">
        <f t="shared" si="113"/>
        <v>29</v>
      </c>
      <c r="I834" s="1254">
        <f t="shared" si="113"/>
        <v>2</v>
      </c>
      <c r="J834" s="1254">
        <f t="shared" si="113"/>
        <v>22</v>
      </c>
      <c r="K834" s="1254">
        <f t="shared" si="113"/>
        <v>10</v>
      </c>
      <c r="L834" s="1254">
        <f t="shared" si="113"/>
        <v>25</v>
      </c>
      <c r="M834" s="1255">
        <f t="shared" si="113"/>
        <v>29</v>
      </c>
    </row>
    <row r="835" spans="1:13" s="1119" customFormat="1" ht="15">
      <c r="A835" s="1165" t="s">
        <v>62</v>
      </c>
      <c r="B835" s="1256"/>
      <c r="C835" s="1257" t="s">
        <v>159</v>
      </c>
      <c r="D835" s="1258"/>
      <c r="E835" s="1258"/>
      <c r="F835" s="1258"/>
      <c r="G835" s="1259">
        <f>MAX(B798:M828)</f>
        <v>6.7</v>
      </c>
      <c r="H835" s="1260" t="s">
        <v>85</v>
      </c>
      <c r="I835" s="1258"/>
      <c r="J835" s="1261" t="s">
        <v>59</v>
      </c>
      <c r="K835" s="1262">
        <f>HLOOKUP(G835,B831:M832,2,FALSE)</f>
        <v>1</v>
      </c>
      <c r="L835" s="1262" t="s">
        <v>64</v>
      </c>
      <c r="M835" s="1263" t="str">
        <f>MID("I   II  III IV  V   VI  VII VIII IX  X   XI  XII ",(MATCH(G835,B831:M831,0)-1)*4+1,4)</f>
        <v xml:space="preserve">VII </v>
      </c>
    </row>
    <row r="836" spans="1:13" s="1119" customFormat="1" ht="15">
      <c r="A836" s="1264" t="s">
        <v>65</v>
      </c>
      <c r="B836" s="1265"/>
      <c r="C836" s="1266" t="s">
        <v>160</v>
      </c>
      <c r="D836" s="1267"/>
      <c r="E836" s="1267"/>
      <c r="F836" s="1267"/>
      <c r="G836" s="1268">
        <f>MIN(B798:M828)</f>
        <v>0.2</v>
      </c>
      <c r="H836" s="1269" t="s">
        <v>85</v>
      </c>
      <c r="I836" s="1267"/>
      <c r="J836" s="1270" t="s">
        <v>59</v>
      </c>
      <c r="K836" s="1271">
        <f>HLOOKUP(G836,B833:M834,2,FALSE)</f>
        <v>6</v>
      </c>
      <c r="L836" s="1271" t="s">
        <v>64</v>
      </c>
      <c r="M836" s="1272" t="str">
        <f>MID("I   II  III IV  V   VI  VII VIII IX  X   XI  XII ",(MATCH(G836,B833:M833,0)-1)*4+1,4)</f>
        <v xml:space="preserve">III </v>
      </c>
    </row>
    <row r="837" spans="1:13" s="1119" customFormat="1" ht="15">
      <c r="A837" s="1185" t="s">
        <v>67</v>
      </c>
      <c r="B837" s="1273"/>
      <c r="C837" s="1274" t="s">
        <v>161</v>
      </c>
      <c r="D837" s="1275"/>
      <c r="E837" s="1275"/>
      <c r="F837" s="1276"/>
      <c r="G837" s="1277">
        <f>SUM(B798:M828)</f>
        <v>793.29999999999973</v>
      </c>
      <c r="H837" s="1278" t="s">
        <v>85</v>
      </c>
      <c r="I837" s="1275"/>
      <c r="J837" s="1275"/>
      <c r="K837" s="1275"/>
      <c r="L837" s="1275"/>
      <c r="M837" s="1279"/>
    </row>
    <row r="838" spans="1:13" s="1119" customFormat="1" ht="18">
      <c r="A838" s="1230" t="s">
        <v>145</v>
      </c>
      <c r="B838" s="1280"/>
      <c r="C838" s="1280"/>
      <c r="D838" s="1280"/>
      <c r="E838" s="1280"/>
      <c r="F838" s="1280"/>
      <c r="G838" s="1280"/>
      <c r="H838" s="1280"/>
      <c r="I838" s="1280"/>
      <c r="J838" s="1280"/>
      <c r="K838" s="1231" t="s">
        <v>149</v>
      </c>
      <c r="L838" s="1281"/>
      <c r="M838" s="1282"/>
    </row>
    <row r="839" spans="1:13" s="1119" customFormat="1" ht="18">
      <c r="A839" s="1234" t="s">
        <v>147</v>
      </c>
      <c r="B839" s="1283"/>
      <c r="C839" s="1283"/>
      <c r="D839" s="1284"/>
      <c r="E839" s="1285" t="s">
        <v>158</v>
      </c>
      <c r="F839" s="1284"/>
      <c r="G839" s="1284"/>
      <c r="H839" s="1284"/>
      <c r="I839" s="1284"/>
      <c r="J839" s="1284"/>
      <c r="K839" s="1231" t="s">
        <v>151</v>
      </c>
      <c r="L839" s="1286"/>
      <c r="M839" s="1287"/>
    </row>
    <row r="840" spans="1:13" s="1119" customFormat="1" ht="15.75">
      <c r="A840" s="1288"/>
      <c r="B840" s="1289"/>
      <c r="C840" s="1289"/>
      <c r="D840" s="1290"/>
      <c r="E840" s="1291"/>
      <c r="F840" s="1292" t="s">
        <v>57</v>
      </c>
      <c r="G840" s="1293">
        <v>2016</v>
      </c>
      <c r="H840" s="1291"/>
      <c r="I840" s="1290"/>
      <c r="J840" s="1290"/>
      <c r="K840" s="1294" t="s">
        <v>144</v>
      </c>
      <c r="L840" s="1286"/>
      <c r="M840" s="1287"/>
    </row>
    <row r="841" spans="1:13" s="1119" customFormat="1" ht="15">
      <c r="A841" s="1295" t="s">
        <v>59</v>
      </c>
      <c r="B841" s="1296" t="s">
        <v>2</v>
      </c>
      <c r="C841" s="1297" t="s">
        <v>3</v>
      </c>
      <c r="D841" s="1297" t="s">
        <v>4</v>
      </c>
      <c r="E841" s="1297" t="s">
        <v>5</v>
      </c>
      <c r="F841" s="1297" t="s">
        <v>6</v>
      </c>
      <c r="G841" s="1297" t="s">
        <v>7</v>
      </c>
      <c r="H841" s="1297" t="s">
        <v>8</v>
      </c>
      <c r="I841" s="1297" t="s">
        <v>9</v>
      </c>
      <c r="J841" s="1297" t="s">
        <v>10</v>
      </c>
      <c r="K841" s="1297" t="s">
        <v>11</v>
      </c>
      <c r="L841" s="1297" t="s">
        <v>12</v>
      </c>
      <c r="M841" s="1298" t="s">
        <v>13</v>
      </c>
    </row>
    <row r="842" spans="1:13" s="1119" customFormat="1" ht="15.75">
      <c r="A842" s="1299">
        <v>1</v>
      </c>
      <c r="B842" s="1300">
        <v>1.7</v>
      </c>
      <c r="C842" s="1300">
        <v>1.5</v>
      </c>
      <c r="D842" s="1300">
        <v>4.2</v>
      </c>
      <c r="E842" s="1300">
        <v>0.5</v>
      </c>
      <c r="F842" s="1300">
        <v>2.2000000000000002</v>
      </c>
      <c r="G842" s="1300">
        <v>5</v>
      </c>
      <c r="H842" s="1300">
        <v>3</v>
      </c>
      <c r="I842" s="1300">
        <v>4.4000000000000004</v>
      </c>
      <c r="J842" s="1300">
        <v>3.8</v>
      </c>
      <c r="K842" s="1300">
        <v>3.6</v>
      </c>
      <c r="L842" s="1300">
        <v>2.9</v>
      </c>
      <c r="M842" s="1301">
        <v>5.6</v>
      </c>
    </row>
    <row r="843" spans="1:13" s="1119" customFormat="1" ht="15.75">
      <c r="A843" s="1302">
        <v>2</v>
      </c>
      <c r="B843" s="1300">
        <v>1.5</v>
      </c>
      <c r="C843" s="1300">
        <v>2.7</v>
      </c>
      <c r="D843" s="1300">
        <v>3</v>
      </c>
      <c r="E843" s="1300">
        <v>0.4</v>
      </c>
      <c r="F843" s="1300">
        <v>2.2999999999999998</v>
      </c>
      <c r="G843" s="1300">
        <v>6.2</v>
      </c>
      <c r="H843" s="1300">
        <v>3.1</v>
      </c>
      <c r="I843" s="1300">
        <v>4.3</v>
      </c>
      <c r="J843" s="1300">
        <v>2.8</v>
      </c>
      <c r="K843" s="1300">
        <v>4.5</v>
      </c>
      <c r="L843" s="1300">
        <v>3.4</v>
      </c>
      <c r="M843" s="1301">
        <v>4.4000000000000004</v>
      </c>
    </row>
    <row r="844" spans="1:13" s="1119" customFormat="1" ht="15.75">
      <c r="A844" s="1302">
        <v>3</v>
      </c>
      <c r="B844" s="1300">
        <v>1.3</v>
      </c>
      <c r="C844" s="1300">
        <v>2.2000000000000002</v>
      </c>
      <c r="D844" s="1300">
        <v>2</v>
      </c>
      <c r="E844" s="1300">
        <v>1.1000000000000001</v>
      </c>
      <c r="F844" s="1300">
        <v>2.2000000000000002</v>
      </c>
      <c r="G844" s="1300">
        <v>6.8</v>
      </c>
      <c r="H844" s="1300">
        <v>3.1</v>
      </c>
      <c r="I844" s="1300">
        <v>2.8</v>
      </c>
      <c r="J844" s="1300">
        <v>3</v>
      </c>
      <c r="K844" s="1300">
        <v>4.8</v>
      </c>
      <c r="L844" s="1300">
        <v>4.0999999999999996</v>
      </c>
      <c r="M844" s="1301">
        <v>3.9</v>
      </c>
    </row>
    <row r="845" spans="1:13" s="1119" customFormat="1" ht="15.75">
      <c r="A845" s="1302">
        <v>4</v>
      </c>
      <c r="B845" s="1300">
        <v>1.3</v>
      </c>
      <c r="C845" s="1300">
        <v>1.2</v>
      </c>
      <c r="D845" s="1300">
        <v>1.4</v>
      </c>
      <c r="E845" s="1300">
        <v>1.3</v>
      </c>
      <c r="F845" s="1300">
        <v>2.9</v>
      </c>
      <c r="G845" s="1300">
        <v>5.6</v>
      </c>
      <c r="H845" s="1300">
        <v>4.0999999999999996</v>
      </c>
      <c r="I845" s="1300">
        <v>2</v>
      </c>
      <c r="J845" s="1300">
        <v>3</v>
      </c>
      <c r="K845" s="1300">
        <v>4.2</v>
      </c>
      <c r="L845" s="1300">
        <v>3.4</v>
      </c>
      <c r="M845" s="1301">
        <v>3.4</v>
      </c>
    </row>
    <row r="846" spans="1:13" s="1119" customFormat="1" ht="15.75">
      <c r="A846" s="1302">
        <v>5</v>
      </c>
      <c r="B846" s="1300">
        <v>1.4</v>
      </c>
      <c r="C846" s="1300">
        <v>1.8</v>
      </c>
      <c r="D846" s="1300">
        <v>0.6</v>
      </c>
      <c r="E846" s="1300">
        <v>1.3</v>
      </c>
      <c r="F846" s="1300">
        <v>3.2</v>
      </c>
      <c r="G846" s="1300">
        <v>4.7</v>
      </c>
      <c r="H846" s="1300">
        <v>2</v>
      </c>
      <c r="I846" s="1300">
        <v>1.9</v>
      </c>
      <c r="J846" s="1300">
        <v>2.9</v>
      </c>
      <c r="K846" s="1300">
        <v>2.7</v>
      </c>
      <c r="L846" s="1300">
        <v>3.5</v>
      </c>
      <c r="M846" s="1301">
        <v>3</v>
      </c>
    </row>
    <row r="847" spans="1:13" s="1119" customFormat="1" ht="15.75">
      <c r="A847" s="1302">
        <v>6</v>
      </c>
      <c r="B847" s="1300">
        <v>1.2</v>
      </c>
      <c r="C847" s="1300">
        <v>3.4</v>
      </c>
      <c r="D847" s="1300">
        <v>0.7</v>
      </c>
      <c r="E847" s="1300">
        <v>1.1000000000000001</v>
      </c>
      <c r="F847" s="1300">
        <v>2.9</v>
      </c>
      <c r="G847" s="1300">
        <v>3.3</v>
      </c>
      <c r="H847" s="1300">
        <v>1</v>
      </c>
      <c r="I847" s="1300">
        <v>2.9</v>
      </c>
      <c r="J847" s="1300">
        <v>1.3</v>
      </c>
      <c r="K847" s="1300">
        <v>4.3</v>
      </c>
      <c r="L847" s="1300">
        <v>2</v>
      </c>
      <c r="M847" s="1301">
        <v>5.0999999999999996</v>
      </c>
    </row>
    <row r="848" spans="1:13" s="1119" customFormat="1" ht="15.75">
      <c r="A848" s="1302">
        <v>7</v>
      </c>
      <c r="B848" s="1300">
        <v>1.4</v>
      </c>
      <c r="C848" s="1300">
        <v>3.2</v>
      </c>
      <c r="D848" s="1300">
        <v>1</v>
      </c>
      <c r="E848" s="1300">
        <v>1.5</v>
      </c>
      <c r="F848" s="1300">
        <v>2.9</v>
      </c>
      <c r="G848" s="1300">
        <v>3.2</v>
      </c>
      <c r="H848" s="1300">
        <v>1.8</v>
      </c>
      <c r="I848" s="1300">
        <v>3.5</v>
      </c>
      <c r="J848" s="1300">
        <v>1.4</v>
      </c>
      <c r="K848" s="1300">
        <v>4.5</v>
      </c>
      <c r="L848" s="1300">
        <v>1.5</v>
      </c>
      <c r="M848" s="1301">
        <v>5.8</v>
      </c>
    </row>
    <row r="849" spans="1:13" s="1119" customFormat="1" ht="15.75">
      <c r="A849" s="1302">
        <v>8</v>
      </c>
      <c r="B849" s="1300">
        <v>1.3</v>
      </c>
      <c r="C849" s="1300">
        <v>2.7</v>
      </c>
      <c r="D849" s="1300">
        <v>0.4</v>
      </c>
      <c r="E849" s="1300">
        <v>0.6</v>
      </c>
      <c r="F849" s="1300">
        <v>2.6</v>
      </c>
      <c r="G849" s="1300">
        <v>2.2999999999999998</v>
      </c>
      <c r="H849" s="1300">
        <v>2.7</v>
      </c>
      <c r="I849" s="1300">
        <v>4.5</v>
      </c>
      <c r="J849" s="1300">
        <v>1.1000000000000001</v>
      </c>
      <c r="K849" s="1300">
        <v>4.7</v>
      </c>
      <c r="L849" s="1300">
        <v>2</v>
      </c>
      <c r="M849" s="1301">
        <v>5.2</v>
      </c>
    </row>
    <row r="850" spans="1:13" s="1119" customFormat="1" ht="15.75">
      <c r="A850" s="1302">
        <v>9</v>
      </c>
      <c r="B850" s="1300">
        <v>0.9</v>
      </c>
      <c r="C850" s="1300">
        <v>2.5</v>
      </c>
      <c r="D850" s="1300">
        <v>0.7</v>
      </c>
      <c r="E850" s="1300">
        <v>1</v>
      </c>
      <c r="F850" s="1300">
        <v>2.7</v>
      </c>
      <c r="G850" s="1300">
        <v>3</v>
      </c>
      <c r="H850" s="1300">
        <v>3.5</v>
      </c>
      <c r="I850" s="1300">
        <v>5</v>
      </c>
      <c r="J850" s="1300">
        <v>2.1</v>
      </c>
      <c r="K850" s="1300">
        <v>4.5999999999999996</v>
      </c>
      <c r="L850" s="1300">
        <v>2.2000000000000002</v>
      </c>
      <c r="M850" s="1301">
        <v>3.6</v>
      </c>
    </row>
    <row r="851" spans="1:13" s="1119" customFormat="1" ht="15.75">
      <c r="A851" s="1302">
        <v>10</v>
      </c>
      <c r="B851" s="1300">
        <v>1.4</v>
      </c>
      <c r="C851" s="1300">
        <v>1.5</v>
      </c>
      <c r="D851" s="1300">
        <v>2.2999999999999998</v>
      </c>
      <c r="E851" s="1300">
        <v>2</v>
      </c>
      <c r="F851" s="1300">
        <v>3.6</v>
      </c>
      <c r="G851" s="1300">
        <v>2.5</v>
      </c>
      <c r="H851" s="1300">
        <v>4.3</v>
      </c>
      <c r="I851" s="1300">
        <v>4.0999999999999996</v>
      </c>
      <c r="J851" s="1300">
        <v>2.5</v>
      </c>
      <c r="K851" s="1300">
        <v>3.6</v>
      </c>
      <c r="L851" s="1300">
        <v>2</v>
      </c>
      <c r="M851" s="1301">
        <v>3.6</v>
      </c>
    </row>
    <row r="852" spans="1:13" s="1119" customFormat="1" ht="15.75">
      <c r="A852" s="1302">
        <v>11</v>
      </c>
      <c r="B852" s="1300">
        <v>2</v>
      </c>
      <c r="C852" s="1300">
        <v>1.4</v>
      </c>
      <c r="D852" s="1300">
        <v>3.4</v>
      </c>
      <c r="E852" s="1300">
        <v>2.5</v>
      </c>
      <c r="F852" s="1300">
        <v>3.7</v>
      </c>
      <c r="G852" s="1300">
        <v>3.8</v>
      </c>
      <c r="H852" s="1300">
        <v>4</v>
      </c>
      <c r="I852" s="1300">
        <v>2.7</v>
      </c>
      <c r="J852" s="1300">
        <v>2.2000000000000002</v>
      </c>
      <c r="K852" s="1300">
        <v>4.8</v>
      </c>
      <c r="L852" s="1300">
        <v>2.9</v>
      </c>
      <c r="M852" s="1301">
        <v>2.6</v>
      </c>
    </row>
    <row r="853" spans="1:13" s="1119" customFormat="1" ht="15.75">
      <c r="A853" s="1302">
        <v>12</v>
      </c>
      <c r="B853" s="1300">
        <v>1.9</v>
      </c>
      <c r="C853" s="1300">
        <v>1.9</v>
      </c>
      <c r="D853" s="1300">
        <v>1.8</v>
      </c>
      <c r="E853" s="1300">
        <v>2.7</v>
      </c>
      <c r="F853" s="1300">
        <v>3.2</v>
      </c>
      <c r="G853" s="1300">
        <v>6.6</v>
      </c>
      <c r="H853" s="1300">
        <v>2.6</v>
      </c>
      <c r="I853" s="1300">
        <v>1.9</v>
      </c>
      <c r="J853" s="1300">
        <v>2.2999999999999998</v>
      </c>
      <c r="K853" s="1300">
        <v>5.3</v>
      </c>
      <c r="L853" s="1300">
        <v>1.4</v>
      </c>
      <c r="M853" s="1301">
        <v>3.2</v>
      </c>
    </row>
    <row r="854" spans="1:13" s="1119" customFormat="1" ht="15.75">
      <c r="A854" s="1302">
        <v>13</v>
      </c>
      <c r="B854" s="1300">
        <v>1.2</v>
      </c>
      <c r="C854" s="1300">
        <v>2.7</v>
      </c>
      <c r="D854" s="1300">
        <v>1.1000000000000001</v>
      </c>
      <c r="E854" s="1300">
        <v>2.1</v>
      </c>
      <c r="F854" s="1300">
        <v>2.4</v>
      </c>
      <c r="G854" s="1300">
        <v>7</v>
      </c>
      <c r="H854" s="1300">
        <v>3.3</v>
      </c>
      <c r="I854" s="1300">
        <v>1.8</v>
      </c>
      <c r="J854" s="1300">
        <v>2.7</v>
      </c>
      <c r="K854" s="1300">
        <v>3.9</v>
      </c>
      <c r="L854" s="1300">
        <v>1.7</v>
      </c>
      <c r="M854" s="1301">
        <v>2.1</v>
      </c>
    </row>
    <row r="855" spans="1:13" s="1119" customFormat="1" ht="15.75">
      <c r="A855" s="1302">
        <v>14</v>
      </c>
      <c r="B855" s="1300">
        <v>0.4</v>
      </c>
      <c r="C855" s="1300">
        <v>2.2999999999999998</v>
      </c>
      <c r="D855" s="1300">
        <v>3</v>
      </c>
      <c r="E855" s="1300">
        <v>1.7</v>
      </c>
      <c r="F855" s="1300">
        <v>3.4</v>
      </c>
      <c r="G855" s="1300">
        <v>7.5</v>
      </c>
      <c r="H855" s="1300">
        <v>2.2000000000000002</v>
      </c>
      <c r="I855" s="1300">
        <v>1.5</v>
      </c>
      <c r="J855" s="1300">
        <v>2.8</v>
      </c>
      <c r="K855" s="1300">
        <v>3.2</v>
      </c>
      <c r="L855" s="1300">
        <v>2.1</v>
      </c>
      <c r="M855" s="1301">
        <v>2.9</v>
      </c>
    </row>
    <row r="856" spans="1:13" s="1119" customFormat="1" ht="15.75">
      <c r="A856" s="1302">
        <v>15</v>
      </c>
      <c r="B856" s="1300">
        <v>0.8</v>
      </c>
      <c r="C856" s="1300">
        <v>4.2</v>
      </c>
      <c r="D856" s="1300">
        <v>1.5</v>
      </c>
      <c r="E856" s="1300">
        <v>1.9</v>
      </c>
      <c r="F856" s="1300">
        <v>3</v>
      </c>
      <c r="G856" s="1300">
        <v>8.3000000000000007</v>
      </c>
      <c r="H856" s="1300">
        <v>3</v>
      </c>
      <c r="I856" s="1300">
        <v>2.2000000000000002</v>
      </c>
      <c r="J856" s="1300">
        <v>3</v>
      </c>
      <c r="K856" s="1300">
        <v>1.7</v>
      </c>
      <c r="L856" s="1300">
        <v>2.2000000000000002</v>
      </c>
      <c r="M856" s="1301">
        <v>2.7</v>
      </c>
    </row>
    <row r="857" spans="1:13" s="1119" customFormat="1" ht="15.75">
      <c r="A857" s="1302">
        <v>16</v>
      </c>
      <c r="B857" s="1300">
        <v>0.5</v>
      </c>
      <c r="C857" s="1300">
        <v>3.8</v>
      </c>
      <c r="D857" s="1300">
        <v>1.4</v>
      </c>
      <c r="E857" s="1300">
        <v>2</v>
      </c>
      <c r="F857" s="1300">
        <v>8.5</v>
      </c>
      <c r="G857" s="1300">
        <v>2.6</v>
      </c>
      <c r="H857" s="1300">
        <v>4.7</v>
      </c>
      <c r="I857" s="1300">
        <v>1.8</v>
      </c>
      <c r="J857" s="1300">
        <v>4.0999999999999996</v>
      </c>
      <c r="K857" s="1300">
        <v>3</v>
      </c>
      <c r="L857" s="1300">
        <v>2.5</v>
      </c>
      <c r="M857" s="1301">
        <v>4.5</v>
      </c>
    </row>
    <row r="858" spans="1:13" s="1119" customFormat="1" ht="15.75">
      <c r="A858" s="1302">
        <v>17</v>
      </c>
      <c r="B858" s="1300">
        <v>1.2</v>
      </c>
      <c r="C858" s="1300">
        <v>2.5</v>
      </c>
      <c r="D858" s="1300">
        <v>1</v>
      </c>
      <c r="E858" s="1300">
        <v>1.8</v>
      </c>
      <c r="F858" s="1300">
        <v>4.7</v>
      </c>
      <c r="G858" s="1300">
        <v>4</v>
      </c>
      <c r="H858" s="1300">
        <v>4.0999999999999996</v>
      </c>
      <c r="I858" s="1300">
        <v>1.8</v>
      </c>
      <c r="J858" s="1300">
        <v>3.3</v>
      </c>
      <c r="K858" s="1300">
        <v>4.7</v>
      </c>
      <c r="L858" s="1300">
        <v>2.9</v>
      </c>
      <c r="M858" s="1301">
        <v>5</v>
      </c>
    </row>
    <row r="859" spans="1:13" s="1119" customFormat="1" ht="15.75">
      <c r="A859" s="1302">
        <v>18</v>
      </c>
      <c r="B859" s="1300">
        <v>2.4</v>
      </c>
      <c r="C859" s="1300">
        <v>2.5</v>
      </c>
      <c r="D859" s="1300">
        <v>1.1000000000000001</v>
      </c>
      <c r="E859" s="1300">
        <v>3.6</v>
      </c>
      <c r="F859" s="1300">
        <v>3.9</v>
      </c>
      <c r="G859" s="1300">
        <v>3.8</v>
      </c>
      <c r="H859" s="1300">
        <v>4.3</v>
      </c>
      <c r="I859" s="1300">
        <v>2.5</v>
      </c>
      <c r="J859" s="1300">
        <v>3.8</v>
      </c>
      <c r="K859" s="1300">
        <v>7</v>
      </c>
      <c r="L859" s="1300">
        <v>3.3</v>
      </c>
      <c r="M859" s="1301">
        <v>2.7</v>
      </c>
    </row>
    <row r="860" spans="1:13" s="1119" customFormat="1" ht="15.75">
      <c r="A860" s="1302">
        <v>19</v>
      </c>
      <c r="B860" s="1300">
        <v>1.9</v>
      </c>
      <c r="C860" s="1300">
        <v>2.1</v>
      </c>
      <c r="D860" s="1300">
        <v>0.4</v>
      </c>
      <c r="E860" s="1300">
        <v>2.8</v>
      </c>
      <c r="F860" s="1300">
        <v>3.1</v>
      </c>
      <c r="G860" s="1300">
        <v>3.2</v>
      </c>
      <c r="H860" s="1300">
        <v>5.6</v>
      </c>
      <c r="I860" s="1300">
        <v>1.4</v>
      </c>
      <c r="J860" s="1300">
        <v>4.5999999999999996</v>
      </c>
      <c r="K860" s="1300">
        <v>5.5</v>
      </c>
      <c r="L860" s="1300">
        <v>2.5</v>
      </c>
      <c r="M860" s="1301">
        <v>1.4</v>
      </c>
    </row>
    <row r="861" spans="1:13" s="1119" customFormat="1" ht="15.75">
      <c r="A861" s="1302">
        <v>20</v>
      </c>
      <c r="B861" s="1300">
        <v>0.9</v>
      </c>
      <c r="C861" s="1300">
        <v>3.3</v>
      </c>
      <c r="D861" s="1300">
        <v>1</v>
      </c>
      <c r="E861" s="1300">
        <v>1.7</v>
      </c>
      <c r="F861" s="1300">
        <v>4</v>
      </c>
      <c r="G861" s="1300">
        <v>4.2</v>
      </c>
      <c r="H861" s="1300">
        <v>5.0999999999999996</v>
      </c>
      <c r="I861" s="1300">
        <v>1.7</v>
      </c>
      <c r="J861" s="1300">
        <v>4.5999999999999996</v>
      </c>
      <c r="K861" s="1300">
        <v>4.8</v>
      </c>
      <c r="L861" s="1300">
        <v>3</v>
      </c>
      <c r="M861" s="1301">
        <v>1.5</v>
      </c>
    </row>
    <row r="862" spans="1:13" s="1119" customFormat="1" ht="15.75">
      <c r="A862" s="1302">
        <v>21</v>
      </c>
      <c r="B862" s="1300">
        <v>0.3</v>
      </c>
      <c r="C862" s="1300">
        <v>3.8</v>
      </c>
      <c r="D862" s="1300">
        <v>0.7</v>
      </c>
      <c r="E862" s="1300">
        <v>1.6</v>
      </c>
      <c r="F862" s="1300">
        <v>3.4</v>
      </c>
      <c r="G862" s="1300">
        <v>4.2</v>
      </c>
      <c r="H862" s="1300">
        <v>4.5999999999999996</v>
      </c>
      <c r="I862" s="1300">
        <v>1.8</v>
      </c>
      <c r="J862" s="1300">
        <v>6.9</v>
      </c>
      <c r="K862" s="1300">
        <v>3.3</v>
      </c>
      <c r="L862" s="1300">
        <v>2.5</v>
      </c>
      <c r="M862" s="1301">
        <v>2.9</v>
      </c>
    </row>
    <row r="863" spans="1:13" s="1119" customFormat="1" ht="15.75">
      <c r="A863" s="1302">
        <v>22</v>
      </c>
      <c r="B863" s="1300">
        <v>0.3</v>
      </c>
      <c r="C863" s="1300">
        <v>1.7</v>
      </c>
      <c r="D863" s="1300">
        <v>0.7</v>
      </c>
      <c r="E863" s="1300">
        <v>1.4</v>
      </c>
      <c r="F863" s="1300">
        <v>2.8</v>
      </c>
      <c r="G863" s="1300">
        <v>4.3</v>
      </c>
      <c r="H863" s="1300">
        <v>4.9000000000000004</v>
      </c>
      <c r="I863" s="1300">
        <v>1.1000000000000001</v>
      </c>
      <c r="J863" s="1300">
        <v>5.6</v>
      </c>
      <c r="K863" s="1300">
        <v>3.4</v>
      </c>
      <c r="L863" s="1300">
        <v>2.6</v>
      </c>
      <c r="M863" s="1301">
        <v>2.8</v>
      </c>
    </row>
    <row r="864" spans="1:13" s="1119" customFormat="1" ht="15.75">
      <c r="A864" s="1302">
        <v>23</v>
      </c>
      <c r="B864" s="1300">
        <v>2.1</v>
      </c>
      <c r="C864" s="1300">
        <v>1.3</v>
      </c>
      <c r="D864" s="1300">
        <v>0.8</v>
      </c>
      <c r="E864" s="1300">
        <v>1.9</v>
      </c>
      <c r="F864" s="1300">
        <v>3</v>
      </c>
      <c r="G864" s="1300">
        <v>3.4</v>
      </c>
      <c r="H864" s="1300">
        <v>4.9000000000000004</v>
      </c>
      <c r="I864" s="1300">
        <v>1.5</v>
      </c>
      <c r="J864" s="1300">
        <v>4.2</v>
      </c>
      <c r="K864" s="1300">
        <v>2.9</v>
      </c>
      <c r="L864" s="1300">
        <v>2.9</v>
      </c>
      <c r="M864" s="1301">
        <v>4.0999999999999996</v>
      </c>
    </row>
    <row r="865" spans="1:13" s="1119" customFormat="1" ht="15.75">
      <c r="A865" s="1302">
        <v>24</v>
      </c>
      <c r="B865" s="1300">
        <v>1</v>
      </c>
      <c r="C865" s="1300">
        <v>2.6</v>
      </c>
      <c r="D865" s="1300">
        <v>1.7</v>
      </c>
      <c r="E865" s="1300">
        <v>2.2000000000000002</v>
      </c>
      <c r="F865" s="1300">
        <v>1.4</v>
      </c>
      <c r="G865" s="1300">
        <v>3.9</v>
      </c>
      <c r="H865" s="1300">
        <v>3.3</v>
      </c>
      <c r="I865" s="1300">
        <v>2.7</v>
      </c>
      <c r="J865" s="1300">
        <v>1.8</v>
      </c>
      <c r="K865" s="1300">
        <v>3.7</v>
      </c>
      <c r="L865" s="1300">
        <v>4.3</v>
      </c>
      <c r="M865" s="1301">
        <v>2.7</v>
      </c>
    </row>
    <row r="866" spans="1:13" s="1119" customFormat="1" ht="15.75">
      <c r="A866" s="1302">
        <v>25</v>
      </c>
      <c r="B866" s="1300">
        <v>1.7</v>
      </c>
      <c r="C866" s="1300">
        <v>2.9</v>
      </c>
      <c r="D866" s="1300">
        <v>2.8</v>
      </c>
      <c r="E866" s="1300">
        <v>3.6</v>
      </c>
      <c r="F866" s="1300">
        <v>1.3</v>
      </c>
      <c r="G866" s="1300">
        <v>3.1</v>
      </c>
      <c r="H866" s="1300">
        <v>4.0999999999999996</v>
      </c>
      <c r="I866" s="1300">
        <v>4.2</v>
      </c>
      <c r="J866" s="1300">
        <v>1.8</v>
      </c>
      <c r="K866" s="1300">
        <v>1.8</v>
      </c>
      <c r="L866" s="1300">
        <v>3.2</v>
      </c>
      <c r="M866" s="1301">
        <v>1.6</v>
      </c>
    </row>
    <row r="867" spans="1:13" s="1119" customFormat="1" ht="15.75">
      <c r="A867" s="1302">
        <v>26</v>
      </c>
      <c r="B867" s="1300">
        <v>0.7</v>
      </c>
      <c r="C867" s="1300">
        <v>2.8</v>
      </c>
      <c r="D867" s="1300">
        <v>2.4</v>
      </c>
      <c r="E867" s="1300">
        <v>3</v>
      </c>
      <c r="F867" s="1300">
        <v>1.9</v>
      </c>
      <c r="G867" s="1300">
        <v>3.6</v>
      </c>
      <c r="H867" s="1300">
        <v>4.9000000000000004</v>
      </c>
      <c r="I867" s="1300">
        <v>4.3</v>
      </c>
      <c r="J867" s="1300">
        <v>4.0999999999999996</v>
      </c>
      <c r="K867" s="1300">
        <v>1.8</v>
      </c>
      <c r="L867" s="1300">
        <v>2.8</v>
      </c>
      <c r="M867" s="1301">
        <v>2.2999999999999998</v>
      </c>
    </row>
    <row r="868" spans="1:13" s="1119" customFormat="1" ht="15.75">
      <c r="A868" s="1302">
        <v>27</v>
      </c>
      <c r="B868" s="1300">
        <v>0.4</v>
      </c>
      <c r="C868" s="1300">
        <v>2.2000000000000002</v>
      </c>
      <c r="D868" s="1300">
        <v>2.2999999999999998</v>
      </c>
      <c r="E868" s="1300">
        <v>2.6</v>
      </c>
      <c r="F868" s="1300">
        <v>2.2999999999999998</v>
      </c>
      <c r="G868" s="1300">
        <v>2.6</v>
      </c>
      <c r="H868" s="1300">
        <v>5</v>
      </c>
      <c r="I868" s="1300">
        <v>3.3</v>
      </c>
      <c r="J868" s="1300">
        <v>3.5</v>
      </c>
      <c r="K868" s="1300">
        <v>3.1</v>
      </c>
      <c r="L868" s="1300">
        <v>5.3</v>
      </c>
      <c r="M868" s="1301">
        <v>4.5999999999999996</v>
      </c>
    </row>
    <row r="869" spans="1:13" s="1119" customFormat="1" ht="15.75">
      <c r="A869" s="1302">
        <v>28</v>
      </c>
      <c r="B869" s="1300">
        <v>0.5</v>
      </c>
      <c r="C869" s="1300">
        <v>2.5</v>
      </c>
      <c r="D869" s="1300">
        <v>2.1</v>
      </c>
      <c r="E869" s="1300">
        <v>2.9</v>
      </c>
      <c r="F869" s="1300">
        <v>2.4</v>
      </c>
      <c r="G869" s="1300">
        <v>3.4</v>
      </c>
      <c r="H869" s="1300">
        <v>1.8</v>
      </c>
      <c r="I869" s="1300">
        <v>1.3</v>
      </c>
      <c r="J869" s="1300">
        <v>4</v>
      </c>
      <c r="K869" s="1300">
        <v>3.4</v>
      </c>
      <c r="L869" s="1300">
        <v>4.9000000000000004</v>
      </c>
      <c r="M869" s="1301">
        <v>5</v>
      </c>
    </row>
    <row r="870" spans="1:13" s="1119" customFormat="1" ht="15.75">
      <c r="A870" s="1302">
        <v>29</v>
      </c>
      <c r="B870" s="1300">
        <v>0.5</v>
      </c>
      <c r="C870" s="1300">
        <v>3.4</v>
      </c>
      <c r="D870" s="1300">
        <v>1.8</v>
      </c>
      <c r="E870" s="1300">
        <v>2.2000000000000002</v>
      </c>
      <c r="F870" s="1300">
        <v>2.1</v>
      </c>
      <c r="G870" s="1300">
        <v>2.5</v>
      </c>
      <c r="H870" s="1300">
        <v>1.4</v>
      </c>
      <c r="I870" s="1300">
        <v>2.2000000000000002</v>
      </c>
      <c r="J870" s="1300">
        <v>5</v>
      </c>
      <c r="K870" s="1300">
        <v>3.8</v>
      </c>
      <c r="L870" s="1300">
        <v>4.5</v>
      </c>
      <c r="M870" s="1301">
        <v>5</v>
      </c>
    </row>
    <row r="871" spans="1:13" s="1119" customFormat="1" ht="15.75">
      <c r="A871" s="1302">
        <v>30</v>
      </c>
      <c r="B871" s="1300">
        <v>0.4</v>
      </c>
      <c r="C871" s="1300"/>
      <c r="D871" s="1300">
        <v>1.5</v>
      </c>
      <c r="E871" s="1300">
        <v>2.6</v>
      </c>
      <c r="F871" s="1300">
        <v>1.7</v>
      </c>
      <c r="G871" s="1300">
        <v>2.5</v>
      </c>
      <c r="H871" s="1300">
        <v>2.4</v>
      </c>
      <c r="I871" s="1300">
        <v>3.2</v>
      </c>
      <c r="J871" s="1300">
        <v>3.7</v>
      </c>
      <c r="K871" s="1300">
        <v>3</v>
      </c>
      <c r="L871" s="1300">
        <v>6</v>
      </c>
      <c r="M871" s="1301">
        <v>4</v>
      </c>
    </row>
    <row r="872" spans="1:13" s="1119" customFormat="1" ht="15.75">
      <c r="A872" s="1303">
        <v>31</v>
      </c>
      <c r="B872" s="1304">
        <v>0.3</v>
      </c>
      <c r="C872" s="1304"/>
      <c r="D872" s="1304">
        <v>0.9</v>
      </c>
      <c r="E872" s="1304"/>
      <c r="F872" s="1304">
        <v>3.8</v>
      </c>
      <c r="G872" s="1304"/>
      <c r="H872" s="1304">
        <v>3.1</v>
      </c>
      <c r="I872" s="1304">
        <v>3.2</v>
      </c>
      <c r="J872" s="1304"/>
      <c r="K872" s="1304">
        <v>1.5</v>
      </c>
      <c r="L872" s="1304"/>
      <c r="M872" s="1305">
        <v>3.3</v>
      </c>
    </row>
    <row r="873" spans="1:13" s="1119" customFormat="1" ht="15">
      <c r="A873" s="1306" t="s">
        <v>60</v>
      </c>
      <c r="B873" s="1307">
        <f t="shared" ref="B873:M873" si="114">SUM(B842:B872)</f>
        <v>34.79999999999999</v>
      </c>
      <c r="C873" s="1308">
        <f t="shared" si="114"/>
        <v>72.599999999999994</v>
      </c>
      <c r="D873" s="1308">
        <f t="shared" si="114"/>
        <v>49.699999999999989</v>
      </c>
      <c r="E873" s="1308">
        <f t="shared" si="114"/>
        <v>57.600000000000009</v>
      </c>
      <c r="F873" s="1308">
        <f t="shared" si="114"/>
        <v>93.500000000000014</v>
      </c>
      <c r="G873" s="1308">
        <f t="shared" si="114"/>
        <v>127.1</v>
      </c>
      <c r="H873" s="1308">
        <f t="shared" si="114"/>
        <v>107.9</v>
      </c>
      <c r="I873" s="1308">
        <f t="shared" si="114"/>
        <v>83.5</v>
      </c>
      <c r="J873" s="1308">
        <f t="shared" si="114"/>
        <v>97.899999999999991</v>
      </c>
      <c r="K873" s="1308">
        <f t="shared" si="114"/>
        <v>117.1</v>
      </c>
      <c r="L873" s="1308">
        <f t="shared" si="114"/>
        <v>90.499999999999986</v>
      </c>
      <c r="M873" s="1309">
        <f t="shared" si="114"/>
        <v>110.5</v>
      </c>
    </row>
    <row r="874" spans="1:13" s="1119" customFormat="1" ht="15">
      <c r="A874" s="1302" t="s">
        <v>61</v>
      </c>
      <c r="B874" s="1310">
        <f t="shared" ref="B874:M874" si="115">ROUND(AVERAGE(B842:B872),1)</f>
        <v>1.1000000000000001</v>
      </c>
      <c r="C874" s="1311">
        <f t="shared" si="115"/>
        <v>2.5</v>
      </c>
      <c r="D874" s="1311">
        <f t="shared" si="115"/>
        <v>1.6</v>
      </c>
      <c r="E874" s="1311">
        <f t="shared" si="115"/>
        <v>1.9</v>
      </c>
      <c r="F874" s="1311">
        <f t="shared" si="115"/>
        <v>3</v>
      </c>
      <c r="G874" s="1311">
        <f t="shared" si="115"/>
        <v>4.2</v>
      </c>
      <c r="H874" s="1311">
        <f t="shared" si="115"/>
        <v>3.5</v>
      </c>
      <c r="I874" s="1311">
        <f t="shared" si="115"/>
        <v>2.7</v>
      </c>
      <c r="J874" s="1311">
        <f t="shared" si="115"/>
        <v>3.3</v>
      </c>
      <c r="K874" s="1311">
        <f t="shared" si="115"/>
        <v>3.8</v>
      </c>
      <c r="L874" s="1311">
        <f t="shared" si="115"/>
        <v>3</v>
      </c>
      <c r="M874" s="1312">
        <f t="shared" si="115"/>
        <v>3.6</v>
      </c>
    </row>
    <row r="875" spans="1:13" s="1119" customFormat="1" ht="15.75">
      <c r="A875" s="1313" t="s">
        <v>24</v>
      </c>
      <c r="B875" s="1314">
        <f t="shared" ref="B875:M875" si="116">MAX(B842:B872)</f>
        <v>2.4</v>
      </c>
      <c r="C875" s="1300">
        <f t="shared" si="116"/>
        <v>4.2</v>
      </c>
      <c r="D875" s="1300">
        <f t="shared" si="116"/>
        <v>4.2</v>
      </c>
      <c r="E875" s="1300">
        <f t="shared" si="116"/>
        <v>3.6</v>
      </c>
      <c r="F875" s="1300">
        <f t="shared" si="116"/>
        <v>8.5</v>
      </c>
      <c r="G875" s="1300">
        <f t="shared" si="116"/>
        <v>8.3000000000000007</v>
      </c>
      <c r="H875" s="1300">
        <f t="shared" si="116"/>
        <v>5.6</v>
      </c>
      <c r="I875" s="1300">
        <f t="shared" si="116"/>
        <v>5</v>
      </c>
      <c r="J875" s="1300">
        <f t="shared" si="116"/>
        <v>6.9</v>
      </c>
      <c r="K875" s="1300">
        <f t="shared" si="116"/>
        <v>7</v>
      </c>
      <c r="L875" s="1300">
        <f t="shared" si="116"/>
        <v>6</v>
      </c>
      <c r="M875" s="1301">
        <f t="shared" si="116"/>
        <v>5.8</v>
      </c>
    </row>
    <row r="876" spans="1:13" s="1119" customFormat="1" ht="15.75">
      <c r="A876" s="1315" t="s">
        <v>59</v>
      </c>
      <c r="B876" s="1316">
        <f t="shared" ref="B876:M876" si="117">MATCH(B875,(B842:B872),0)</f>
        <v>18</v>
      </c>
      <c r="C876" s="1317">
        <f t="shared" si="117"/>
        <v>15</v>
      </c>
      <c r="D876" s="1317">
        <f t="shared" si="117"/>
        <v>1</v>
      </c>
      <c r="E876" s="1317">
        <f t="shared" si="117"/>
        <v>18</v>
      </c>
      <c r="F876" s="1317">
        <f t="shared" si="117"/>
        <v>16</v>
      </c>
      <c r="G876" s="1317">
        <f t="shared" si="117"/>
        <v>15</v>
      </c>
      <c r="H876" s="1317">
        <f t="shared" si="117"/>
        <v>19</v>
      </c>
      <c r="I876" s="1317">
        <f t="shared" si="117"/>
        <v>9</v>
      </c>
      <c r="J876" s="1317">
        <f t="shared" si="117"/>
        <v>21</v>
      </c>
      <c r="K876" s="1317">
        <f t="shared" si="117"/>
        <v>18</v>
      </c>
      <c r="L876" s="1317">
        <f t="shared" si="117"/>
        <v>30</v>
      </c>
      <c r="M876" s="1318">
        <f t="shared" si="117"/>
        <v>7</v>
      </c>
    </row>
    <row r="877" spans="1:13" s="1119" customFormat="1" ht="15.75">
      <c r="A877" s="1319" t="s">
        <v>36</v>
      </c>
      <c r="B877" s="1314">
        <f t="shared" ref="B877:M877" si="118">MIN(B842:B872)</f>
        <v>0.3</v>
      </c>
      <c r="C877" s="1300">
        <f t="shared" si="118"/>
        <v>1.2</v>
      </c>
      <c r="D877" s="1300">
        <f t="shared" si="118"/>
        <v>0.4</v>
      </c>
      <c r="E877" s="1300">
        <f t="shared" si="118"/>
        <v>0.4</v>
      </c>
      <c r="F877" s="1300">
        <f t="shared" si="118"/>
        <v>1.3</v>
      </c>
      <c r="G877" s="1300">
        <f t="shared" si="118"/>
        <v>2.2999999999999998</v>
      </c>
      <c r="H877" s="1300">
        <f t="shared" si="118"/>
        <v>1</v>
      </c>
      <c r="I877" s="1300">
        <f t="shared" si="118"/>
        <v>1.1000000000000001</v>
      </c>
      <c r="J877" s="1300">
        <f t="shared" si="118"/>
        <v>1.1000000000000001</v>
      </c>
      <c r="K877" s="1300">
        <f t="shared" si="118"/>
        <v>1.5</v>
      </c>
      <c r="L877" s="1300">
        <f t="shared" si="118"/>
        <v>1.4</v>
      </c>
      <c r="M877" s="1301">
        <f t="shared" si="118"/>
        <v>1.4</v>
      </c>
    </row>
    <row r="878" spans="1:13" s="1119" customFormat="1" ht="15.75">
      <c r="A878" s="1320" t="s">
        <v>59</v>
      </c>
      <c r="B878" s="1321">
        <f t="shared" ref="B878:M878" si="119">MATCH(B877,(B842:B872),0)</f>
        <v>21</v>
      </c>
      <c r="C878" s="1322">
        <f t="shared" si="119"/>
        <v>4</v>
      </c>
      <c r="D878" s="1322">
        <f t="shared" si="119"/>
        <v>8</v>
      </c>
      <c r="E878" s="1322">
        <f t="shared" si="119"/>
        <v>2</v>
      </c>
      <c r="F878" s="1322">
        <f t="shared" si="119"/>
        <v>25</v>
      </c>
      <c r="G878" s="1322">
        <f t="shared" si="119"/>
        <v>8</v>
      </c>
      <c r="H878" s="1322">
        <f t="shared" si="119"/>
        <v>6</v>
      </c>
      <c r="I878" s="1322">
        <f t="shared" si="119"/>
        <v>22</v>
      </c>
      <c r="J878" s="1322">
        <f t="shared" si="119"/>
        <v>8</v>
      </c>
      <c r="K878" s="1322">
        <f t="shared" si="119"/>
        <v>31</v>
      </c>
      <c r="L878" s="1322">
        <f t="shared" si="119"/>
        <v>12</v>
      </c>
      <c r="M878" s="1323">
        <f t="shared" si="119"/>
        <v>19</v>
      </c>
    </row>
    <row r="879" spans="1:13" s="1119" customFormat="1" ht="15">
      <c r="A879" s="1324" t="s">
        <v>62</v>
      </c>
      <c r="B879" s="1325"/>
      <c r="C879" s="1326" t="s">
        <v>159</v>
      </c>
      <c r="D879" s="1327"/>
      <c r="E879" s="1327"/>
      <c r="F879" s="1327"/>
      <c r="G879" s="1328">
        <f>MAX(B842:M872)</f>
        <v>8.5</v>
      </c>
      <c r="H879" s="1329" t="s">
        <v>85</v>
      </c>
      <c r="I879" s="1327"/>
      <c r="J879" s="1330" t="s">
        <v>59</v>
      </c>
      <c r="K879" s="1331">
        <f>HLOOKUP(G879,B875:M876,2,FALSE)</f>
        <v>16</v>
      </c>
      <c r="L879" s="1332" t="s">
        <v>64</v>
      </c>
      <c r="M879" s="1333" t="str">
        <f>MID("I   II  III IV  V   VI  VII VIII IX  X   XI  XII ",(MATCH(G879,B875:M875,0)-1)*4+1,4)</f>
        <v xml:space="preserve">V   </v>
      </c>
    </row>
    <row r="880" spans="1:13" s="1119" customFormat="1" ht="15">
      <c r="A880" s="1334" t="s">
        <v>65</v>
      </c>
      <c r="B880" s="1335"/>
      <c r="C880" s="1336" t="s">
        <v>160</v>
      </c>
      <c r="D880" s="1337"/>
      <c r="E880" s="1337"/>
      <c r="F880" s="1337"/>
      <c r="G880" s="1338">
        <f>MIN(B842:M872)</f>
        <v>0.3</v>
      </c>
      <c r="H880" s="1339" t="s">
        <v>85</v>
      </c>
      <c r="I880" s="1337"/>
      <c r="J880" s="1340" t="s">
        <v>59</v>
      </c>
      <c r="K880" s="1341">
        <f>HLOOKUP(G880,B877:M878,2,FALSE)</f>
        <v>21</v>
      </c>
      <c r="L880" s="1342" t="s">
        <v>64</v>
      </c>
      <c r="M880" s="1343" t="str">
        <f>MID("I   II  III IV  V   VI  VII VIII IX  X   XI  XII ",(MATCH(G880,B877:M877,0)-1)*4+1,4)</f>
        <v xml:space="preserve">I   </v>
      </c>
    </row>
    <row r="881" spans="1:13" s="1119" customFormat="1" ht="15">
      <c r="A881" s="1344" t="s">
        <v>67</v>
      </c>
      <c r="B881" s="1345"/>
      <c r="C881" s="1346" t="s">
        <v>161</v>
      </c>
      <c r="D881" s="1347"/>
      <c r="E881" s="1347"/>
      <c r="F881" s="1348"/>
      <c r="G881" s="1349">
        <f>SUM(B842:M872)</f>
        <v>1042.6999999999994</v>
      </c>
      <c r="H881" s="1350" t="s">
        <v>85</v>
      </c>
      <c r="I881" s="1347"/>
      <c r="J881" s="1347"/>
      <c r="K881" s="1347"/>
      <c r="L881" s="1347"/>
      <c r="M881" s="1351"/>
    </row>
    <row r="882" spans="1:13" s="1119" customFormat="1"/>
    <row r="884" spans="1:13" s="1119" customFormat="1" ht="15">
      <c r="A884" s="1144" t="s">
        <v>60</v>
      </c>
      <c r="B884" s="1145">
        <v>34.099999999999994</v>
      </c>
      <c r="C884" s="1146">
        <v>40.5</v>
      </c>
      <c r="D884" s="1146">
        <v>51.9</v>
      </c>
      <c r="E884" s="1146">
        <v>82.300000000000011</v>
      </c>
      <c r="F884" s="1146">
        <v>88.09999999999998</v>
      </c>
      <c r="G884" s="1146">
        <v>97.8</v>
      </c>
      <c r="H884" s="1146">
        <v>91.500000000000028</v>
      </c>
      <c r="I884" s="1146">
        <v>83.5</v>
      </c>
      <c r="J884" s="1146">
        <v>94.2</v>
      </c>
      <c r="K884" s="1146">
        <v>96.100000000000023</v>
      </c>
      <c r="L884" s="1146">
        <v>76.3</v>
      </c>
      <c r="M884" s="1147">
        <v>59.8</v>
      </c>
    </row>
    <row r="885" spans="1:13" s="1119" customFormat="1" ht="15">
      <c r="A885" s="1144" t="s">
        <v>60</v>
      </c>
      <c r="B885" s="1145">
        <v>42.70000000000001</v>
      </c>
      <c r="C885" s="1146">
        <v>44.7</v>
      </c>
      <c r="D885" s="1146">
        <v>76.900000000000006</v>
      </c>
      <c r="E885" s="1146">
        <v>68.7</v>
      </c>
      <c r="F885" s="1146">
        <v>91.799999999999983</v>
      </c>
      <c r="G885" s="1146">
        <v>104.49999999999999</v>
      </c>
      <c r="H885" s="1146">
        <v>71.7</v>
      </c>
      <c r="I885" s="1146">
        <v>79.8</v>
      </c>
      <c r="J885" s="1146">
        <v>60.000000000000007</v>
      </c>
      <c r="K885" s="1146">
        <v>99.999999999999986</v>
      </c>
      <c r="L885" s="1146">
        <v>83.000000000000014</v>
      </c>
      <c r="M885" s="1147">
        <v>82.299999999999983</v>
      </c>
    </row>
    <row r="886" spans="1:13" s="1119" customFormat="1" ht="15">
      <c r="A886" s="1144" t="s">
        <v>60</v>
      </c>
      <c r="B886" s="1145">
        <v>71.599999999999994</v>
      </c>
      <c r="C886" s="1146">
        <v>44.199999999999996</v>
      </c>
      <c r="D886" s="1146">
        <v>31.199999999999996</v>
      </c>
      <c r="E886" s="1146">
        <v>42.2</v>
      </c>
      <c r="F886" s="1146">
        <v>105.50000000000001</v>
      </c>
      <c r="G886" s="1146">
        <v>92.3</v>
      </c>
      <c r="H886" s="1146">
        <v>77.3</v>
      </c>
      <c r="I886" s="1146">
        <v>75.5</v>
      </c>
      <c r="J886" s="1146">
        <v>82.3</v>
      </c>
      <c r="K886" s="1146">
        <v>104.10000000000001</v>
      </c>
      <c r="L886" s="1146">
        <v>71.100000000000009</v>
      </c>
      <c r="M886" s="1147">
        <v>93.300000000000026</v>
      </c>
    </row>
    <row r="887" spans="1:13" s="1119" customFormat="1" ht="15">
      <c r="A887" s="1144" t="s">
        <v>60</v>
      </c>
      <c r="B887" s="1237">
        <v>50.600000000000009</v>
      </c>
      <c r="C887" s="1238">
        <v>35.000000000000007</v>
      </c>
      <c r="D887" s="1238">
        <v>28.099999999999998</v>
      </c>
      <c r="E887" s="1238">
        <v>68.099999999999994</v>
      </c>
      <c r="F887" s="1238">
        <v>91.4</v>
      </c>
      <c r="G887" s="1238">
        <v>90.499999999999986</v>
      </c>
      <c r="H887" s="1238">
        <v>100.99999999999999</v>
      </c>
      <c r="I887" s="1238">
        <v>84.399999999999991</v>
      </c>
      <c r="J887" s="1238">
        <v>56.1</v>
      </c>
      <c r="K887" s="1238">
        <v>83.500000000000028</v>
      </c>
      <c r="L887" s="1238">
        <v>54</v>
      </c>
      <c r="M887" s="1239">
        <v>50.600000000000009</v>
      </c>
    </row>
    <row r="888" spans="1:13" s="1119" customFormat="1" ht="15">
      <c r="A888" s="1306" t="s">
        <v>60</v>
      </c>
      <c r="B888" s="1307">
        <v>34.79999999999999</v>
      </c>
      <c r="C888" s="1308">
        <v>72.599999999999994</v>
      </c>
      <c r="D888" s="1308">
        <v>49.699999999999989</v>
      </c>
      <c r="E888" s="1308">
        <v>57.600000000000009</v>
      </c>
      <c r="F888" s="1308">
        <v>93.500000000000014</v>
      </c>
      <c r="G888" s="1308">
        <v>127.1</v>
      </c>
      <c r="H888" s="1308">
        <v>107.9</v>
      </c>
      <c r="I888" s="1308">
        <v>83.5</v>
      </c>
      <c r="J888" s="1308">
        <v>97.899999999999991</v>
      </c>
      <c r="K888" s="1308">
        <v>117.1</v>
      </c>
      <c r="L888" s="1308">
        <v>90.499999999999986</v>
      </c>
      <c r="M888" s="1309">
        <v>110.5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626"/>
  <sheetViews>
    <sheetView tabSelected="1" topLeftCell="A151" workbookViewId="0">
      <selection activeCell="R159" sqref="R159"/>
    </sheetView>
  </sheetViews>
  <sheetFormatPr defaultRowHeight="12.75"/>
  <cols>
    <col min="1" max="13" width="6.42578125" style="995" customWidth="1"/>
  </cols>
  <sheetData>
    <row r="1" spans="1:13" ht="15.75">
      <c r="A1" s="609" t="s">
        <v>97</v>
      </c>
      <c r="B1" s="855"/>
      <c r="C1" s="855"/>
      <c r="D1" s="855"/>
      <c r="E1" s="855"/>
      <c r="F1" s="855"/>
      <c r="G1" s="855"/>
      <c r="H1" s="855"/>
      <c r="I1" s="855"/>
      <c r="J1" s="855"/>
      <c r="K1" s="454" t="s">
        <v>76</v>
      </c>
      <c r="L1" s="620"/>
      <c r="M1" s="621"/>
    </row>
    <row r="2" spans="1:13" ht="15.75">
      <c r="A2" s="609" t="s">
        <v>51</v>
      </c>
      <c r="B2" s="855"/>
      <c r="C2" s="855"/>
      <c r="D2" s="1760" t="s">
        <v>125</v>
      </c>
      <c r="E2" s="1760"/>
      <c r="F2" s="1760"/>
      <c r="G2" s="1760"/>
      <c r="H2" s="1760"/>
      <c r="I2" s="1760"/>
      <c r="J2" s="1760"/>
      <c r="K2" s="454" t="s">
        <v>77</v>
      </c>
      <c r="L2" s="620"/>
      <c r="M2" s="621"/>
    </row>
    <row r="3" spans="1:13" ht="15.75">
      <c r="A3" s="856"/>
      <c r="B3" s="623"/>
      <c r="C3" s="624"/>
      <c r="D3" s="625"/>
      <c r="E3" s="692"/>
      <c r="F3" s="857" t="s">
        <v>20</v>
      </c>
      <c r="G3" s="858">
        <v>1993</v>
      </c>
      <c r="H3" s="859"/>
      <c r="I3" s="625"/>
      <c r="J3" s="625"/>
      <c r="K3" s="860" t="s">
        <v>126</v>
      </c>
      <c r="L3" s="861"/>
      <c r="M3" s="861"/>
    </row>
    <row r="4" spans="1:13" ht="14.25">
      <c r="A4" s="862" t="s">
        <v>16</v>
      </c>
      <c r="B4" s="863" t="s">
        <v>2</v>
      </c>
      <c r="C4" s="864" t="s">
        <v>3</v>
      </c>
      <c r="D4" s="864" t="s">
        <v>4</v>
      </c>
      <c r="E4" s="864" t="s">
        <v>5</v>
      </c>
      <c r="F4" s="864" t="s">
        <v>6</v>
      </c>
      <c r="G4" s="864" t="s">
        <v>7</v>
      </c>
      <c r="H4" s="864" t="s">
        <v>8</v>
      </c>
      <c r="I4" s="864" t="s">
        <v>9</v>
      </c>
      <c r="J4" s="864" t="s">
        <v>10</v>
      </c>
      <c r="K4" s="864" t="s">
        <v>11</v>
      </c>
      <c r="L4" s="864" t="s">
        <v>12</v>
      </c>
      <c r="M4" s="865" t="s">
        <v>13</v>
      </c>
    </row>
    <row r="5" spans="1:13" ht="14.25">
      <c r="A5" s="866">
        <v>1</v>
      </c>
      <c r="B5" s="867">
        <v>82</v>
      </c>
      <c r="C5" s="868">
        <v>65</v>
      </c>
      <c r="D5" s="868">
        <v>72</v>
      </c>
      <c r="E5" s="868">
        <v>92</v>
      </c>
      <c r="F5" s="868">
        <v>84</v>
      </c>
      <c r="G5" s="868">
        <v>65</v>
      </c>
      <c r="H5" s="868">
        <v>81</v>
      </c>
      <c r="I5" s="868">
        <v>90</v>
      </c>
      <c r="J5" s="868">
        <v>84</v>
      </c>
      <c r="K5" s="868">
        <v>76</v>
      </c>
      <c r="L5" s="868">
        <v>66</v>
      </c>
      <c r="M5" s="869">
        <v>82</v>
      </c>
    </row>
    <row r="6" spans="1:13" ht="14.25">
      <c r="A6" s="870">
        <v>2</v>
      </c>
      <c r="B6" s="871">
        <v>83</v>
      </c>
      <c r="C6" s="872">
        <v>65</v>
      </c>
      <c r="D6" s="872">
        <v>76</v>
      </c>
      <c r="E6" s="872">
        <v>90</v>
      </c>
      <c r="F6" s="872">
        <v>83</v>
      </c>
      <c r="G6" s="872">
        <v>75</v>
      </c>
      <c r="H6" s="872">
        <v>73</v>
      </c>
      <c r="I6" s="872">
        <v>85</v>
      </c>
      <c r="J6" s="872">
        <v>81</v>
      </c>
      <c r="K6" s="872">
        <v>64</v>
      </c>
      <c r="L6" s="872">
        <v>68</v>
      </c>
      <c r="M6" s="873">
        <v>85</v>
      </c>
    </row>
    <row r="7" spans="1:13" ht="14.25">
      <c r="A7" s="870">
        <v>3</v>
      </c>
      <c r="B7" s="871">
        <v>83</v>
      </c>
      <c r="C7" s="872">
        <v>69</v>
      </c>
      <c r="D7" s="872">
        <v>89</v>
      </c>
      <c r="E7" s="872">
        <v>87</v>
      </c>
      <c r="F7" s="872">
        <v>87</v>
      </c>
      <c r="G7" s="872">
        <v>77</v>
      </c>
      <c r="H7" s="872">
        <v>77</v>
      </c>
      <c r="I7" s="872">
        <v>83</v>
      </c>
      <c r="J7" s="872">
        <v>79</v>
      </c>
      <c r="K7" s="872">
        <v>69</v>
      </c>
      <c r="L7" s="872">
        <v>68</v>
      </c>
      <c r="M7" s="873">
        <v>84</v>
      </c>
    </row>
    <row r="8" spans="1:13" ht="14.25">
      <c r="A8" s="870">
        <v>4</v>
      </c>
      <c r="B8" s="871">
        <v>85</v>
      </c>
      <c r="C8" s="872">
        <v>75</v>
      </c>
      <c r="D8" s="872">
        <v>77</v>
      </c>
      <c r="E8" s="872">
        <v>86</v>
      </c>
      <c r="F8" s="872">
        <v>89</v>
      </c>
      <c r="G8" s="872">
        <v>63</v>
      </c>
      <c r="H8" s="872">
        <v>72</v>
      </c>
      <c r="I8" s="872">
        <v>76</v>
      </c>
      <c r="J8" s="872">
        <v>80</v>
      </c>
      <c r="K8" s="872">
        <v>71</v>
      </c>
      <c r="L8" s="872">
        <v>63</v>
      </c>
      <c r="M8" s="873">
        <v>74</v>
      </c>
    </row>
    <row r="9" spans="1:13" ht="14.25">
      <c r="A9" s="870">
        <v>5</v>
      </c>
      <c r="B9" s="871">
        <v>86</v>
      </c>
      <c r="C9" s="872">
        <v>69</v>
      </c>
      <c r="D9" s="872">
        <v>93</v>
      </c>
      <c r="E9" s="872">
        <v>87</v>
      </c>
      <c r="F9" s="872">
        <v>87</v>
      </c>
      <c r="G9" s="872">
        <v>67</v>
      </c>
      <c r="H9" s="872">
        <v>75</v>
      </c>
      <c r="I9" s="872">
        <v>78</v>
      </c>
      <c r="J9" s="872">
        <v>84</v>
      </c>
      <c r="K9" s="872">
        <v>71</v>
      </c>
      <c r="L9" s="872">
        <v>61</v>
      </c>
      <c r="M9" s="873">
        <v>71</v>
      </c>
    </row>
    <row r="10" spans="1:13" ht="14.25">
      <c r="A10" s="870">
        <v>6</v>
      </c>
      <c r="B10" s="871">
        <v>88</v>
      </c>
      <c r="C10" s="872">
        <v>74</v>
      </c>
      <c r="D10" s="872">
        <v>97</v>
      </c>
      <c r="E10" s="872">
        <v>93</v>
      </c>
      <c r="F10" s="872">
        <v>84</v>
      </c>
      <c r="G10" s="872">
        <v>77</v>
      </c>
      <c r="H10" s="872">
        <v>81</v>
      </c>
      <c r="I10" s="872">
        <v>77</v>
      </c>
      <c r="J10" s="872">
        <v>86</v>
      </c>
      <c r="K10" s="872">
        <v>64</v>
      </c>
      <c r="L10" s="872">
        <v>77</v>
      </c>
      <c r="M10" s="873">
        <v>66</v>
      </c>
    </row>
    <row r="11" spans="1:13" ht="14.25">
      <c r="A11" s="870">
        <v>7</v>
      </c>
      <c r="B11" s="871">
        <v>90</v>
      </c>
      <c r="C11" s="872">
        <v>83</v>
      </c>
      <c r="D11" s="872">
        <v>95</v>
      </c>
      <c r="E11" s="872">
        <v>70</v>
      </c>
      <c r="F11" s="872">
        <v>87</v>
      </c>
      <c r="G11" s="872">
        <v>73</v>
      </c>
      <c r="H11" s="872">
        <v>80</v>
      </c>
      <c r="I11" s="872">
        <v>77</v>
      </c>
      <c r="J11" s="872">
        <v>83</v>
      </c>
      <c r="K11" s="872">
        <v>63</v>
      </c>
      <c r="L11" s="872">
        <v>82</v>
      </c>
      <c r="M11" s="873">
        <v>64</v>
      </c>
    </row>
    <row r="12" spans="1:13" ht="14.25">
      <c r="A12" s="870">
        <v>8</v>
      </c>
      <c r="B12" s="871">
        <v>85</v>
      </c>
      <c r="C12" s="872">
        <v>82</v>
      </c>
      <c r="D12" s="872">
        <v>88</v>
      </c>
      <c r="E12" s="872">
        <v>80</v>
      </c>
      <c r="F12" s="872">
        <v>86</v>
      </c>
      <c r="G12" s="872">
        <v>73</v>
      </c>
      <c r="H12" s="872">
        <v>84</v>
      </c>
      <c r="I12" s="872">
        <v>77</v>
      </c>
      <c r="J12" s="872">
        <v>84</v>
      </c>
      <c r="K12" s="872">
        <v>68</v>
      </c>
      <c r="L12" s="872">
        <v>80</v>
      </c>
      <c r="M12" s="873">
        <v>65</v>
      </c>
    </row>
    <row r="13" spans="1:13" ht="14.25">
      <c r="A13" s="870">
        <v>9</v>
      </c>
      <c r="B13" s="871">
        <v>84</v>
      </c>
      <c r="C13" s="872">
        <v>75</v>
      </c>
      <c r="D13" s="872">
        <v>91</v>
      </c>
      <c r="E13" s="872">
        <v>76</v>
      </c>
      <c r="F13" s="872">
        <v>87</v>
      </c>
      <c r="G13" s="872">
        <v>79</v>
      </c>
      <c r="H13" s="872">
        <v>89</v>
      </c>
      <c r="I13" s="872">
        <v>82</v>
      </c>
      <c r="J13" s="872">
        <v>83</v>
      </c>
      <c r="K13" s="872">
        <v>71</v>
      </c>
      <c r="L13" s="872">
        <v>81</v>
      </c>
      <c r="M13" s="873">
        <v>71</v>
      </c>
    </row>
    <row r="14" spans="1:13" ht="14.25">
      <c r="A14" s="870">
        <v>10</v>
      </c>
      <c r="B14" s="871">
        <v>84</v>
      </c>
      <c r="C14" s="872">
        <v>79</v>
      </c>
      <c r="D14" s="872">
        <v>86</v>
      </c>
      <c r="E14" s="872">
        <v>78</v>
      </c>
      <c r="F14" s="872">
        <v>86</v>
      </c>
      <c r="G14" s="872">
        <v>75</v>
      </c>
      <c r="H14" s="872">
        <v>81</v>
      </c>
      <c r="I14" s="872">
        <v>74</v>
      </c>
      <c r="J14" s="872">
        <v>93</v>
      </c>
      <c r="K14" s="872">
        <v>68</v>
      </c>
      <c r="L14" s="872">
        <v>80</v>
      </c>
      <c r="M14" s="873">
        <v>91</v>
      </c>
    </row>
    <row r="15" spans="1:13" ht="14.25">
      <c r="A15" s="870">
        <v>11</v>
      </c>
      <c r="B15" s="871">
        <v>86</v>
      </c>
      <c r="C15" s="872">
        <v>84</v>
      </c>
      <c r="D15" s="872">
        <v>86</v>
      </c>
      <c r="E15" s="872">
        <v>87</v>
      </c>
      <c r="F15" s="872">
        <v>87</v>
      </c>
      <c r="G15" s="872">
        <v>68</v>
      </c>
      <c r="H15" s="872">
        <v>79</v>
      </c>
      <c r="I15" s="872">
        <v>72</v>
      </c>
      <c r="J15" s="872">
        <v>89</v>
      </c>
      <c r="K15" s="872">
        <v>72</v>
      </c>
      <c r="L15" s="872">
        <v>80</v>
      </c>
      <c r="M15" s="873">
        <v>85</v>
      </c>
    </row>
    <row r="16" spans="1:13" ht="14.25">
      <c r="A16" s="870">
        <v>12</v>
      </c>
      <c r="B16" s="871">
        <v>86</v>
      </c>
      <c r="C16" s="872">
        <v>80</v>
      </c>
      <c r="D16" s="872">
        <v>87</v>
      </c>
      <c r="E16" s="872">
        <v>91</v>
      </c>
      <c r="F16" s="872">
        <v>83</v>
      </c>
      <c r="G16" s="872">
        <v>69</v>
      </c>
      <c r="H16" s="872">
        <v>90</v>
      </c>
      <c r="I16" s="872">
        <v>74</v>
      </c>
      <c r="J16" s="872">
        <v>83</v>
      </c>
      <c r="K16" s="872">
        <v>71</v>
      </c>
      <c r="L16" s="872">
        <v>82</v>
      </c>
      <c r="M16" s="873">
        <v>90</v>
      </c>
    </row>
    <row r="17" spans="1:13" ht="14.25">
      <c r="A17" s="870">
        <v>13</v>
      </c>
      <c r="B17" s="871">
        <v>83</v>
      </c>
      <c r="C17" s="872">
        <v>84</v>
      </c>
      <c r="D17" s="872">
        <v>83</v>
      </c>
      <c r="E17" s="872">
        <v>95</v>
      </c>
      <c r="F17" s="872">
        <v>84</v>
      </c>
      <c r="G17" s="872">
        <v>80</v>
      </c>
      <c r="H17" s="872">
        <v>86</v>
      </c>
      <c r="I17" s="872">
        <v>83</v>
      </c>
      <c r="J17" s="872">
        <v>81</v>
      </c>
      <c r="K17" s="872">
        <v>71</v>
      </c>
      <c r="L17" s="872">
        <v>79</v>
      </c>
      <c r="M17" s="873">
        <v>90</v>
      </c>
    </row>
    <row r="18" spans="1:13" ht="14.25">
      <c r="A18" s="870">
        <v>14</v>
      </c>
      <c r="B18" s="871">
        <v>86</v>
      </c>
      <c r="C18" s="872">
        <v>86</v>
      </c>
      <c r="D18" s="872">
        <v>82</v>
      </c>
      <c r="E18" s="872">
        <v>93</v>
      </c>
      <c r="F18" s="872">
        <v>84</v>
      </c>
      <c r="G18" s="872">
        <v>74</v>
      </c>
      <c r="H18" s="872">
        <v>83</v>
      </c>
      <c r="I18" s="872">
        <v>86</v>
      </c>
      <c r="J18" s="872">
        <v>79</v>
      </c>
      <c r="K18" s="872">
        <v>70</v>
      </c>
      <c r="L18" s="872">
        <v>78</v>
      </c>
      <c r="M18" s="873">
        <v>75</v>
      </c>
    </row>
    <row r="19" spans="1:13" ht="14.25">
      <c r="A19" s="870">
        <v>15</v>
      </c>
      <c r="B19" s="871">
        <v>70</v>
      </c>
      <c r="C19" s="872">
        <v>85</v>
      </c>
      <c r="D19" s="872">
        <v>79</v>
      </c>
      <c r="E19" s="872">
        <v>88</v>
      </c>
      <c r="F19" s="872">
        <v>92</v>
      </c>
      <c r="G19" s="872">
        <v>86</v>
      </c>
      <c r="H19" s="872">
        <v>83</v>
      </c>
      <c r="I19" s="872">
        <v>85</v>
      </c>
      <c r="J19" s="872">
        <v>76</v>
      </c>
      <c r="K19" s="872">
        <v>67</v>
      </c>
      <c r="L19" s="872">
        <v>80</v>
      </c>
      <c r="M19" s="873">
        <v>75</v>
      </c>
    </row>
    <row r="20" spans="1:13" ht="14.25">
      <c r="A20" s="870">
        <v>16</v>
      </c>
      <c r="B20" s="871">
        <v>58</v>
      </c>
      <c r="C20" s="872">
        <v>89</v>
      </c>
      <c r="D20" s="872">
        <v>78</v>
      </c>
      <c r="E20" s="872">
        <v>88</v>
      </c>
      <c r="F20" s="872">
        <v>90</v>
      </c>
      <c r="G20" s="872">
        <v>74</v>
      </c>
      <c r="H20" s="872">
        <v>79</v>
      </c>
      <c r="I20" s="872">
        <v>87</v>
      </c>
      <c r="J20" s="872">
        <v>76</v>
      </c>
      <c r="K20" s="872">
        <v>79</v>
      </c>
      <c r="L20" s="872">
        <v>82</v>
      </c>
      <c r="M20" s="873">
        <v>68</v>
      </c>
    </row>
    <row r="21" spans="1:13" ht="14.25">
      <c r="A21" s="870">
        <v>17</v>
      </c>
      <c r="B21" s="871">
        <v>69</v>
      </c>
      <c r="C21" s="872">
        <v>85</v>
      </c>
      <c r="D21" s="872">
        <v>75</v>
      </c>
      <c r="E21" s="872">
        <v>92</v>
      </c>
      <c r="F21" s="872">
        <v>86</v>
      </c>
      <c r="G21" s="872">
        <v>70</v>
      </c>
      <c r="H21" s="872">
        <v>76</v>
      </c>
      <c r="I21" s="872">
        <v>92</v>
      </c>
      <c r="J21" s="872">
        <v>78</v>
      </c>
      <c r="K21" s="872">
        <v>86</v>
      </c>
      <c r="L21" s="872">
        <v>90</v>
      </c>
      <c r="M21" s="873">
        <v>50</v>
      </c>
    </row>
    <row r="22" spans="1:13" ht="14.25">
      <c r="A22" s="870">
        <v>18</v>
      </c>
      <c r="B22" s="871">
        <v>60</v>
      </c>
      <c r="C22" s="872">
        <v>90</v>
      </c>
      <c r="D22" s="872">
        <v>73</v>
      </c>
      <c r="E22" s="872">
        <v>89</v>
      </c>
      <c r="F22" s="872">
        <v>83</v>
      </c>
      <c r="G22" s="872">
        <v>69</v>
      </c>
      <c r="H22" s="872">
        <v>74</v>
      </c>
      <c r="I22" s="872">
        <v>94</v>
      </c>
      <c r="J22" s="872">
        <v>85</v>
      </c>
      <c r="K22" s="872">
        <v>71</v>
      </c>
      <c r="L22" s="872">
        <v>88</v>
      </c>
      <c r="M22" s="873">
        <v>47</v>
      </c>
    </row>
    <row r="23" spans="1:13" ht="14.25">
      <c r="A23" s="870">
        <v>19</v>
      </c>
      <c r="B23" s="871">
        <v>64</v>
      </c>
      <c r="C23" s="872">
        <v>89</v>
      </c>
      <c r="D23" s="872">
        <v>81</v>
      </c>
      <c r="E23" s="872">
        <v>88</v>
      </c>
      <c r="F23" s="872">
        <v>85</v>
      </c>
      <c r="G23" s="872">
        <v>71</v>
      </c>
      <c r="H23" s="872">
        <v>69</v>
      </c>
      <c r="I23" s="872">
        <v>90</v>
      </c>
      <c r="J23" s="872">
        <v>89</v>
      </c>
      <c r="K23" s="872">
        <v>68</v>
      </c>
      <c r="L23" s="872">
        <v>82</v>
      </c>
      <c r="M23" s="873">
        <v>54</v>
      </c>
    </row>
    <row r="24" spans="1:13" ht="14.25">
      <c r="A24" s="870">
        <v>20</v>
      </c>
      <c r="B24" s="871">
        <v>78</v>
      </c>
      <c r="C24" s="872">
        <v>88</v>
      </c>
      <c r="D24" s="872">
        <v>79</v>
      </c>
      <c r="E24" s="872">
        <v>85</v>
      </c>
      <c r="F24" s="872">
        <v>85</v>
      </c>
      <c r="G24" s="872">
        <v>81</v>
      </c>
      <c r="H24" s="872">
        <v>74</v>
      </c>
      <c r="I24" s="872">
        <v>84</v>
      </c>
      <c r="J24" s="872">
        <v>91</v>
      </c>
      <c r="K24" s="872">
        <v>76</v>
      </c>
      <c r="L24" s="872">
        <v>81</v>
      </c>
      <c r="M24" s="873">
        <v>63</v>
      </c>
    </row>
    <row r="25" spans="1:13" ht="14.25">
      <c r="A25" s="870">
        <v>21</v>
      </c>
      <c r="B25" s="871">
        <v>72</v>
      </c>
      <c r="C25" s="872">
        <v>83</v>
      </c>
      <c r="D25" s="872">
        <v>78</v>
      </c>
      <c r="E25" s="872">
        <v>88</v>
      </c>
      <c r="F25" s="872">
        <v>81</v>
      </c>
      <c r="G25" s="872">
        <v>78</v>
      </c>
      <c r="H25" s="872">
        <v>71</v>
      </c>
      <c r="I25" s="872">
        <v>79</v>
      </c>
      <c r="J25" s="872">
        <v>81</v>
      </c>
      <c r="K25" s="872">
        <v>70</v>
      </c>
      <c r="L25" s="872">
        <v>61</v>
      </c>
      <c r="M25" s="873">
        <v>55</v>
      </c>
    </row>
    <row r="26" spans="1:13" ht="14.25">
      <c r="A26" s="870">
        <v>22</v>
      </c>
      <c r="B26" s="871">
        <v>69</v>
      </c>
      <c r="C26" s="872">
        <v>84</v>
      </c>
      <c r="D26" s="872">
        <v>92</v>
      </c>
      <c r="E26" s="872">
        <v>85</v>
      </c>
      <c r="F26" s="872">
        <v>89</v>
      </c>
      <c r="G26" s="872">
        <v>80</v>
      </c>
      <c r="H26" s="872">
        <v>74</v>
      </c>
      <c r="I26" s="872">
        <v>89</v>
      </c>
      <c r="J26" s="872">
        <v>81</v>
      </c>
      <c r="K26" s="872">
        <v>70</v>
      </c>
      <c r="L26" s="872">
        <v>54</v>
      </c>
      <c r="M26" s="873">
        <v>49</v>
      </c>
    </row>
    <row r="27" spans="1:13" ht="14.25">
      <c r="A27" s="870">
        <v>23</v>
      </c>
      <c r="B27" s="871">
        <v>71</v>
      </c>
      <c r="C27" s="872">
        <v>87</v>
      </c>
      <c r="D27" s="872">
        <v>90</v>
      </c>
      <c r="E27" s="872">
        <v>81</v>
      </c>
      <c r="F27" s="872">
        <v>88</v>
      </c>
      <c r="G27" s="872">
        <v>86</v>
      </c>
      <c r="H27" s="872">
        <v>82</v>
      </c>
      <c r="I27" s="872">
        <v>84</v>
      </c>
      <c r="J27" s="872">
        <v>75</v>
      </c>
      <c r="K27" s="872">
        <v>67</v>
      </c>
      <c r="L27" s="872">
        <v>66</v>
      </c>
      <c r="M27" s="873">
        <v>62</v>
      </c>
    </row>
    <row r="28" spans="1:13" ht="14.25">
      <c r="A28" s="870">
        <v>24</v>
      </c>
      <c r="B28" s="871">
        <v>68</v>
      </c>
      <c r="C28" s="872">
        <v>95</v>
      </c>
      <c r="D28" s="872">
        <v>89</v>
      </c>
      <c r="E28" s="872">
        <v>83</v>
      </c>
      <c r="F28" s="872">
        <v>83</v>
      </c>
      <c r="G28" s="872">
        <v>87</v>
      </c>
      <c r="H28" s="872">
        <v>82</v>
      </c>
      <c r="I28" s="872">
        <v>87</v>
      </c>
      <c r="J28" s="872">
        <v>69</v>
      </c>
      <c r="K28" s="872">
        <v>68</v>
      </c>
      <c r="L28" s="872">
        <v>53</v>
      </c>
      <c r="M28" s="873">
        <v>71</v>
      </c>
    </row>
    <row r="29" spans="1:13" ht="14.25">
      <c r="A29" s="870">
        <v>25</v>
      </c>
      <c r="B29" s="871">
        <v>59</v>
      </c>
      <c r="C29" s="872">
        <v>92</v>
      </c>
      <c r="D29" s="872">
        <v>90</v>
      </c>
      <c r="E29" s="872">
        <v>85</v>
      </c>
      <c r="F29" s="872">
        <v>82</v>
      </c>
      <c r="G29" s="872">
        <v>79</v>
      </c>
      <c r="H29" s="872">
        <v>70</v>
      </c>
      <c r="I29" s="872">
        <v>83</v>
      </c>
      <c r="J29" s="872">
        <v>71</v>
      </c>
      <c r="K29" s="872">
        <v>78</v>
      </c>
      <c r="L29" s="872">
        <v>64</v>
      </c>
      <c r="M29" s="873">
        <v>67</v>
      </c>
    </row>
    <row r="30" spans="1:13" ht="14.25">
      <c r="A30" s="870">
        <v>26</v>
      </c>
      <c r="B30" s="871">
        <v>55</v>
      </c>
      <c r="C30" s="872">
        <v>97</v>
      </c>
      <c r="D30" s="872">
        <v>88</v>
      </c>
      <c r="E30" s="872">
        <v>87</v>
      </c>
      <c r="F30" s="872">
        <v>85</v>
      </c>
      <c r="G30" s="872">
        <v>75</v>
      </c>
      <c r="H30" s="872">
        <v>76</v>
      </c>
      <c r="I30" s="872">
        <v>81</v>
      </c>
      <c r="J30" s="872">
        <v>69</v>
      </c>
      <c r="K30" s="872">
        <v>82</v>
      </c>
      <c r="L30" s="872">
        <v>81</v>
      </c>
      <c r="M30" s="873">
        <v>70</v>
      </c>
    </row>
    <row r="31" spans="1:13" ht="14.25">
      <c r="A31" s="870">
        <v>27</v>
      </c>
      <c r="B31" s="871">
        <v>56</v>
      </c>
      <c r="C31" s="872">
        <v>98</v>
      </c>
      <c r="D31" s="872">
        <v>88</v>
      </c>
      <c r="E31" s="872">
        <v>87</v>
      </c>
      <c r="F31" s="872">
        <v>76</v>
      </c>
      <c r="G31" s="872">
        <v>73</v>
      </c>
      <c r="H31" s="872">
        <v>79</v>
      </c>
      <c r="I31" s="872">
        <v>73</v>
      </c>
      <c r="J31" s="872">
        <v>72</v>
      </c>
      <c r="K31" s="872">
        <v>83</v>
      </c>
      <c r="L31" s="872">
        <v>72</v>
      </c>
      <c r="M31" s="873">
        <v>66</v>
      </c>
    </row>
    <row r="32" spans="1:13" ht="14.25">
      <c r="A32" s="870">
        <v>28</v>
      </c>
      <c r="B32" s="871">
        <v>57</v>
      </c>
      <c r="C32" s="872">
        <v>82</v>
      </c>
      <c r="D32" s="872">
        <v>85</v>
      </c>
      <c r="E32" s="872">
        <v>86</v>
      </c>
      <c r="F32" s="872">
        <v>85</v>
      </c>
      <c r="G32" s="872">
        <v>79</v>
      </c>
      <c r="H32" s="872">
        <v>82</v>
      </c>
      <c r="I32" s="872">
        <v>77</v>
      </c>
      <c r="J32" s="872">
        <v>76</v>
      </c>
      <c r="K32" s="872">
        <v>89</v>
      </c>
      <c r="L32" s="872">
        <v>72</v>
      </c>
      <c r="M32" s="873">
        <v>67</v>
      </c>
    </row>
    <row r="33" spans="1:13" ht="14.25">
      <c r="A33" s="870">
        <v>29</v>
      </c>
      <c r="B33" s="871">
        <v>60</v>
      </c>
      <c r="C33" s="872"/>
      <c r="D33" s="872">
        <v>84</v>
      </c>
      <c r="E33" s="872">
        <v>83</v>
      </c>
      <c r="F33" s="872">
        <v>81</v>
      </c>
      <c r="G33" s="872">
        <v>89</v>
      </c>
      <c r="H33" s="872">
        <v>79</v>
      </c>
      <c r="I33" s="872">
        <v>75</v>
      </c>
      <c r="J33" s="872">
        <v>79</v>
      </c>
      <c r="K33" s="872">
        <v>90</v>
      </c>
      <c r="L33" s="872">
        <v>81</v>
      </c>
      <c r="M33" s="873">
        <v>75</v>
      </c>
    </row>
    <row r="34" spans="1:13" ht="14.25">
      <c r="A34" s="870">
        <v>30</v>
      </c>
      <c r="B34" s="871">
        <v>60</v>
      </c>
      <c r="C34" s="872"/>
      <c r="D34" s="872">
        <v>92</v>
      </c>
      <c r="E34" s="872">
        <v>85</v>
      </c>
      <c r="F34" s="872">
        <v>82</v>
      </c>
      <c r="G34" s="872">
        <v>87</v>
      </c>
      <c r="H34" s="872">
        <v>76</v>
      </c>
      <c r="I34" s="872">
        <v>87</v>
      </c>
      <c r="J34" s="872">
        <v>82</v>
      </c>
      <c r="K34" s="872">
        <v>76</v>
      </c>
      <c r="L34" s="872">
        <v>79</v>
      </c>
      <c r="M34" s="873">
        <v>85</v>
      </c>
    </row>
    <row r="35" spans="1:13" ht="14.25">
      <c r="A35" s="874">
        <v>31</v>
      </c>
      <c r="B35" s="875">
        <v>59</v>
      </c>
      <c r="C35" s="876"/>
      <c r="D35" s="876">
        <v>94</v>
      </c>
      <c r="E35" s="876"/>
      <c r="F35" s="876">
        <v>76</v>
      </c>
      <c r="G35" s="876"/>
      <c r="H35" s="876">
        <v>74</v>
      </c>
      <c r="I35" s="876">
        <v>90</v>
      </c>
      <c r="J35" s="876"/>
      <c r="K35" s="876">
        <v>72</v>
      </c>
      <c r="L35" s="876"/>
      <c r="M35" s="877">
        <v>74</v>
      </c>
    </row>
    <row r="36" spans="1:13" ht="14.25">
      <c r="A36" s="878" t="s">
        <v>22</v>
      </c>
      <c r="B36" s="879">
        <v>2276</v>
      </c>
      <c r="C36" s="880">
        <v>2314</v>
      </c>
      <c r="D36" s="880">
        <v>2637</v>
      </c>
      <c r="E36" s="880">
        <v>2585</v>
      </c>
      <c r="F36" s="880">
        <v>2627</v>
      </c>
      <c r="G36" s="880">
        <v>2279</v>
      </c>
      <c r="H36" s="880">
        <v>2431</v>
      </c>
      <c r="I36" s="880">
        <v>2551</v>
      </c>
      <c r="J36" s="880">
        <v>2419</v>
      </c>
      <c r="K36" s="880">
        <v>2261</v>
      </c>
      <c r="L36" s="880">
        <v>2231</v>
      </c>
      <c r="M36" s="881">
        <v>2191</v>
      </c>
    </row>
    <row r="37" spans="1:13" ht="14.25">
      <c r="A37" s="870" t="s">
        <v>23</v>
      </c>
      <c r="B37" s="882">
        <v>73.41935483870968</v>
      </c>
      <c r="C37" s="883">
        <v>82.642857142857139</v>
      </c>
      <c r="D37" s="883">
        <v>85.064516129032256</v>
      </c>
      <c r="E37" s="883">
        <v>86.166666666666671</v>
      </c>
      <c r="F37" s="883">
        <v>84.741935483870961</v>
      </c>
      <c r="G37" s="883">
        <v>75.966666666666669</v>
      </c>
      <c r="H37" s="883">
        <v>78.41935483870968</v>
      </c>
      <c r="I37" s="883">
        <v>82.290322580645167</v>
      </c>
      <c r="J37" s="883">
        <v>80.63333333333334</v>
      </c>
      <c r="K37" s="883">
        <v>72.935483870967744</v>
      </c>
      <c r="L37" s="883">
        <v>74.36666666666666</v>
      </c>
      <c r="M37" s="884">
        <v>70.677419354838705</v>
      </c>
    </row>
    <row r="38" spans="1:13" ht="14.25">
      <c r="A38" s="707" t="s">
        <v>36</v>
      </c>
      <c r="B38" s="871">
        <v>28</v>
      </c>
      <c r="C38" s="872">
        <v>36</v>
      </c>
      <c r="D38" s="872">
        <v>55</v>
      </c>
      <c r="E38" s="872">
        <v>60</v>
      </c>
      <c r="F38" s="872">
        <v>60</v>
      </c>
      <c r="G38" s="872">
        <v>42</v>
      </c>
      <c r="H38" s="872">
        <v>51</v>
      </c>
      <c r="I38" s="872">
        <v>56</v>
      </c>
      <c r="J38" s="872">
        <v>43</v>
      </c>
      <c r="K38" s="872">
        <v>34</v>
      </c>
      <c r="L38" s="872">
        <v>39</v>
      </c>
      <c r="M38" s="873">
        <v>33</v>
      </c>
    </row>
    <row r="39" spans="1:13" ht="14.25">
      <c r="A39" s="885" t="s">
        <v>16</v>
      </c>
      <c r="B39" s="875">
        <v>31</v>
      </c>
      <c r="C39" s="876">
        <v>1</v>
      </c>
      <c r="D39" s="876">
        <v>16</v>
      </c>
      <c r="E39" s="876">
        <v>7</v>
      </c>
      <c r="F39" s="876">
        <v>27</v>
      </c>
      <c r="G39" s="876">
        <v>4</v>
      </c>
      <c r="H39" s="876">
        <v>2</v>
      </c>
      <c r="I39" s="876">
        <v>4</v>
      </c>
      <c r="J39" s="876">
        <v>24</v>
      </c>
      <c r="K39" s="876">
        <v>6</v>
      </c>
      <c r="L39" s="876">
        <v>4</v>
      </c>
      <c r="M39" s="877">
        <v>25</v>
      </c>
    </row>
    <row r="40" spans="1:13" ht="14.25">
      <c r="A40" s="886" t="s">
        <v>107</v>
      </c>
      <c r="B40" s="887"/>
      <c r="C40" s="888" t="s">
        <v>127</v>
      </c>
      <c r="D40" s="889"/>
      <c r="E40" s="889"/>
      <c r="F40" s="889"/>
      <c r="G40" s="890">
        <f>MIN(B38:M38)</f>
        <v>28</v>
      </c>
      <c r="H40" s="891" t="s">
        <v>128</v>
      </c>
      <c r="I40" s="889"/>
      <c r="J40" s="892" t="s">
        <v>16</v>
      </c>
      <c r="K40" s="893">
        <f>HLOOKUP(G40,B38:M39,2,FALSE)</f>
        <v>31</v>
      </c>
      <c r="L40" s="894" t="s">
        <v>15</v>
      </c>
      <c r="M40" s="895" t="str">
        <f>MID("I   II  III IV  V   VI  VII VIII IX  X   XI  XII ",(MATCH(G40,B38:M38,0)-1)*4+1,4)</f>
        <v xml:space="preserve">I   </v>
      </c>
    </row>
    <row r="41" spans="1:13" ht="14.25">
      <c r="A41" s="896" t="s">
        <v>48</v>
      </c>
      <c r="B41" s="897"/>
      <c r="C41" s="898" t="s">
        <v>49</v>
      </c>
      <c r="D41" s="899"/>
      <c r="E41" s="899"/>
      <c r="F41" s="899"/>
      <c r="G41" s="899">
        <f>AVERAGE(B5:M35)</f>
        <v>78.909589041095884</v>
      </c>
      <c r="H41" s="900" t="s">
        <v>128</v>
      </c>
      <c r="I41" s="899"/>
      <c r="J41" s="899"/>
      <c r="K41" s="899"/>
      <c r="L41" s="899"/>
      <c r="M41" s="901"/>
    </row>
    <row r="42" spans="1:13" ht="15.75">
      <c r="A42" s="609" t="s">
        <v>97</v>
      </c>
      <c r="B42" s="855"/>
      <c r="C42" s="855"/>
      <c r="D42" s="855"/>
      <c r="E42" s="855"/>
      <c r="F42" s="855"/>
      <c r="G42" s="855"/>
      <c r="H42" s="855"/>
      <c r="I42" s="855"/>
      <c r="J42" s="855"/>
      <c r="K42" s="454" t="s">
        <v>76</v>
      </c>
      <c r="L42" s="620"/>
      <c r="M42" s="621"/>
    </row>
    <row r="43" spans="1:13" ht="15.75">
      <c r="A43" s="609" t="s">
        <v>51</v>
      </c>
      <c r="B43" s="855"/>
      <c r="C43" s="855"/>
      <c r="D43" s="1760" t="s">
        <v>125</v>
      </c>
      <c r="E43" s="1760"/>
      <c r="F43" s="1760"/>
      <c r="G43" s="1760"/>
      <c r="H43" s="1760"/>
      <c r="I43" s="1760"/>
      <c r="J43" s="1760"/>
      <c r="K43" s="454" t="s">
        <v>77</v>
      </c>
      <c r="L43" s="620"/>
      <c r="M43" s="621"/>
    </row>
    <row r="44" spans="1:13" ht="15.75">
      <c r="A44" s="856"/>
      <c r="B44" s="623"/>
      <c r="C44" s="624"/>
      <c r="D44" s="625"/>
      <c r="E44" s="692"/>
      <c r="F44" s="857" t="s">
        <v>20</v>
      </c>
      <c r="G44" s="858">
        <v>1994</v>
      </c>
      <c r="H44" s="859"/>
      <c r="I44" s="625"/>
      <c r="J44" s="625"/>
      <c r="K44" s="860" t="s">
        <v>126</v>
      </c>
      <c r="L44" s="861"/>
      <c r="M44" s="861"/>
    </row>
    <row r="45" spans="1:13" ht="14.25">
      <c r="A45" s="862" t="s">
        <v>16</v>
      </c>
      <c r="B45" s="863" t="s">
        <v>2</v>
      </c>
      <c r="C45" s="864" t="s">
        <v>3</v>
      </c>
      <c r="D45" s="864" t="s">
        <v>4</v>
      </c>
      <c r="E45" s="864" t="s">
        <v>5</v>
      </c>
      <c r="F45" s="864" t="s">
        <v>6</v>
      </c>
      <c r="G45" s="864" t="s">
        <v>7</v>
      </c>
      <c r="H45" s="864" t="s">
        <v>8</v>
      </c>
      <c r="I45" s="864" t="s">
        <v>9</v>
      </c>
      <c r="J45" s="864" t="s">
        <v>10</v>
      </c>
      <c r="K45" s="864" t="s">
        <v>11</v>
      </c>
      <c r="L45" s="864" t="s">
        <v>12</v>
      </c>
      <c r="M45" s="865" t="s">
        <v>13</v>
      </c>
    </row>
    <row r="46" spans="1:13" ht="14.25">
      <c r="A46" s="866">
        <v>1</v>
      </c>
      <c r="B46" s="902">
        <v>71</v>
      </c>
      <c r="C46" s="903">
        <v>92</v>
      </c>
      <c r="D46" s="903">
        <v>65</v>
      </c>
      <c r="E46" s="903">
        <v>93</v>
      </c>
      <c r="F46" s="903">
        <v>82</v>
      </c>
      <c r="G46" s="903">
        <v>77</v>
      </c>
      <c r="H46" s="903">
        <v>81</v>
      </c>
      <c r="I46" s="903">
        <v>86</v>
      </c>
      <c r="J46" s="903">
        <v>85</v>
      </c>
      <c r="K46" s="903">
        <v>80</v>
      </c>
      <c r="L46" s="903">
        <v>67</v>
      </c>
      <c r="M46" s="904">
        <v>88</v>
      </c>
    </row>
    <row r="47" spans="1:13" ht="14.25">
      <c r="A47" s="870">
        <v>2</v>
      </c>
      <c r="B47" s="905">
        <v>79</v>
      </c>
      <c r="C47" s="906">
        <v>81</v>
      </c>
      <c r="D47" s="906">
        <v>74</v>
      </c>
      <c r="E47" s="906">
        <v>93</v>
      </c>
      <c r="F47" s="906">
        <v>71</v>
      </c>
      <c r="G47" s="906">
        <v>79</v>
      </c>
      <c r="H47" s="906">
        <v>76</v>
      </c>
      <c r="I47" s="906">
        <v>84</v>
      </c>
      <c r="J47" s="906">
        <v>80</v>
      </c>
      <c r="K47" s="906">
        <v>76</v>
      </c>
      <c r="L47" s="906">
        <v>71</v>
      </c>
      <c r="M47" s="907">
        <v>90</v>
      </c>
    </row>
    <row r="48" spans="1:13" ht="14.25">
      <c r="A48" s="870">
        <v>3</v>
      </c>
      <c r="B48" s="905">
        <v>86</v>
      </c>
      <c r="C48" s="906">
        <v>81</v>
      </c>
      <c r="D48" s="906">
        <v>71</v>
      </c>
      <c r="E48" s="906">
        <v>91</v>
      </c>
      <c r="F48" s="906">
        <v>66</v>
      </c>
      <c r="G48" s="906">
        <v>80</v>
      </c>
      <c r="H48" s="906">
        <v>75</v>
      </c>
      <c r="I48" s="906">
        <v>87</v>
      </c>
      <c r="J48" s="906">
        <v>80</v>
      </c>
      <c r="K48" s="906">
        <v>77</v>
      </c>
      <c r="L48" s="906">
        <v>72</v>
      </c>
      <c r="M48" s="907">
        <v>85</v>
      </c>
    </row>
    <row r="49" spans="1:13" ht="14.25">
      <c r="A49" s="870">
        <v>4</v>
      </c>
      <c r="B49" s="905">
        <v>84</v>
      </c>
      <c r="C49" s="906">
        <v>93</v>
      </c>
      <c r="D49" s="906">
        <v>76</v>
      </c>
      <c r="E49" s="906">
        <v>89</v>
      </c>
      <c r="F49" s="906">
        <v>68</v>
      </c>
      <c r="G49" s="906">
        <v>83</v>
      </c>
      <c r="H49" s="906">
        <v>80</v>
      </c>
      <c r="I49" s="906">
        <v>79</v>
      </c>
      <c r="J49" s="906">
        <v>79</v>
      </c>
      <c r="K49" s="906">
        <v>79</v>
      </c>
      <c r="L49" s="906">
        <v>69</v>
      </c>
      <c r="M49" s="907">
        <v>74</v>
      </c>
    </row>
    <row r="50" spans="1:13" ht="14.25">
      <c r="A50" s="870">
        <v>5</v>
      </c>
      <c r="B50" s="905">
        <v>87</v>
      </c>
      <c r="C50" s="906">
        <v>85</v>
      </c>
      <c r="D50" s="906">
        <v>92</v>
      </c>
      <c r="E50" s="906">
        <v>86</v>
      </c>
      <c r="F50" s="906">
        <v>79</v>
      </c>
      <c r="G50" s="906">
        <v>88</v>
      </c>
      <c r="H50" s="906">
        <v>80</v>
      </c>
      <c r="I50" s="906">
        <v>82</v>
      </c>
      <c r="J50" s="906">
        <v>80</v>
      </c>
      <c r="K50" s="906">
        <v>83</v>
      </c>
      <c r="L50" s="906">
        <v>77</v>
      </c>
      <c r="M50" s="907">
        <v>68</v>
      </c>
    </row>
    <row r="51" spans="1:13" ht="14.25">
      <c r="A51" s="870">
        <v>6</v>
      </c>
      <c r="B51" s="905">
        <v>83</v>
      </c>
      <c r="C51" s="906">
        <v>84</v>
      </c>
      <c r="D51" s="906">
        <v>95</v>
      </c>
      <c r="E51" s="906">
        <v>90</v>
      </c>
      <c r="F51" s="906">
        <v>76</v>
      </c>
      <c r="G51" s="906">
        <v>88</v>
      </c>
      <c r="H51" s="906">
        <v>85</v>
      </c>
      <c r="I51" s="906">
        <v>77</v>
      </c>
      <c r="J51" s="906">
        <v>78</v>
      </c>
      <c r="K51" s="906">
        <v>79</v>
      </c>
      <c r="L51" s="906">
        <v>78</v>
      </c>
      <c r="M51" s="907">
        <v>80</v>
      </c>
    </row>
    <row r="52" spans="1:13" ht="14.25">
      <c r="A52" s="870">
        <v>7</v>
      </c>
      <c r="B52" s="905">
        <v>78</v>
      </c>
      <c r="C52" s="906">
        <v>84</v>
      </c>
      <c r="D52" s="906">
        <v>91</v>
      </c>
      <c r="E52" s="906">
        <v>88</v>
      </c>
      <c r="F52" s="906">
        <v>70</v>
      </c>
      <c r="G52" s="906">
        <v>80</v>
      </c>
      <c r="H52" s="906">
        <v>92</v>
      </c>
      <c r="I52" s="906">
        <v>84</v>
      </c>
      <c r="J52" s="906">
        <v>92</v>
      </c>
      <c r="K52" s="906">
        <v>77</v>
      </c>
      <c r="L52" s="906">
        <v>76</v>
      </c>
      <c r="M52" s="907">
        <v>87</v>
      </c>
    </row>
    <row r="53" spans="1:13" ht="14.25">
      <c r="A53" s="870">
        <v>8</v>
      </c>
      <c r="B53" s="905">
        <v>80</v>
      </c>
      <c r="C53" s="906">
        <v>82</v>
      </c>
      <c r="D53" s="906">
        <v>90</v>
      </c>
      <c r="E53" s="906">
        <v>92</v>
      </c>
      <c r="F53" s="906">
        <v>73</v>
      </c>
      <c r="G53" s="906">
        <v>83</v>
      </c>
      <c r="H53" s="906">
        <v>90</v>
      </c>
      <c r="I53" s="906">
        <v>86</v>
      </c>
      <c r="J53" s="906">
        <v>89</v>
      </c>
      <c r="K53" s="906">
        <v>77</v>
      </c>
      <c r="L53" s="906">
        <v>72</v>
      </c>
      <c r="M53" s="907">
        <v>87</v>
      </c>
    </row>
    <row r="54" spans="1:13" ht="14.25">
      <c r="A54" s="870">
        <v>9</v>
      </c>
      <c r="B54" s="905">
        <v>81</v>
      </c>
      <c r="C54" s="906">
        <v>89</v>
      </c>
      <c r="D54" s="906">
        <v>86</v>
      </c>
      <c r="E54" s="906">
        <v>88</v>
      </c>
      <c r="F54" s="906">
        <v>77</v>
      </c>
      <c r="G54" s="906">
        <v>93</v>
      </c>
      <c r="H54" s="906">
        <v>88</v>
      </c>
      <c r="I54" s="906">
        <v>81</v>
      </c>
      <c r="J54" s="906">
        <v>89</v>
      </c>
      <c r="K54" s="906">
        <v>77</v>
      </c>
      <c r="L54" s="906">
        <v>77</v>
      </c>
      <c r="M54" s="907">
        <v>84</v>
      </c>
    </row>
    <row r="55" spans="1:13" ht="14.25">
      <c r="A55" s="870">
        <v>10</v>
      </c>
      <c r="B55" s="905">
        <v>85</v>
      </c>
      <c r="C55" s="906">
        <v>92</v>
      </c>
      <c r="D55" s="906">
        <v>82</v>
      </c>
      <c r="E55" s="906">
        <v>93</v>
      </c>
      <c r="F55" s="906">
        <v>79</v>
      </c>
      <c r="G55" s="906">
        <v>88</v>
      </c>
      <c r="H55" s="906">
        <v>79</v>
      </c>
      <c r="I55" s="906">
        <v>68</v>
      </c>
      <c r="J55" s="906">
        <v>87</v>
      </c>
      <c r="K55" s="906">
        <v>86</v>
      </c>
      <c r="L55" s="906">
        <v>80</v>
      </c>
      <c r="M55" s="907">
        <v>83</v>
      </c>
    </row>
    <row r="56" spans="1:13" ht="14.25">
      <c r="A56" s="870">
        <v>11</v>
      </c>
      <c r="B56" s="905">
        <v>82</v>
      </c>
      <c r="C56" s="906">
        <v>87</v>
      </c>
      <c r="D56" s="906">
        <v>96</v>
      </c>
      <c r="E56" s="906">
        <v>89</v>
      </c>
      <c r="F56" s="906">
        <v>91</v>
      </c>
      <c r="G56" s="906">
        <v>82</v>
      </c>
      <c r="H56" s="906">
        <v>77</v>
      </c>
      <c r="I56" s="906">
        <v>66</v>
      </c>
      <c r="J56" s="906">
        <v>84</v>
      </c>
      <c r="K56" s="906">
        <v>85</v>
      </c>
      <c r="L56" s="906">
        <v>75</v>
      </c>
      <c r="M56" s="907">
        <v>81</v>
      </c>
    </row>
    <row r="57" spans="1:13" ht="14.25">
      <c r="A57" s="870">
        <v>12</v>
      </c>
      <c r="B57" s="905">
        <v>82</v>
      </c>
      <c r="C57" s="906">
        <v>91</v>
      </c>
      <c r="D57" s="906">
        <v>89</v>
      </c>
      <c r="E57" s="906">
        <v>88</v>
      </c>
      <c r="F57" s="906">
        <v>85</v>
      </c>
      <c r="G57" s="906">
        <v>72</v>
      </c>
      <c r="H57" s="906">
        <v>71</v>
      </c>
      <c r="I57" s="906">
        <v>68</v>
      </c>
      <c r="J57" s="906">
        <v>77</v>
      </c>
      <c r="K57" s="906">
        <v>88</v>
      </c>
      <c r="L57" s="906">
        <v>79</v>
      </c>
      <c r="M57" s="907">
        <v>81</v>
      </c>
    </row>
    <row r="58" spans="1:13" ht="14.25">
      <c r="A58" s="870">
        <v>13</v>
      </c>
      <c r="B58" s="905">
        <v>74</v>
      </c>
      <c r="C58" s="906">
        <v>96</v>
      </c>
      <c r="D58" s="906">
        <v>86</v>
      </c>
      <c r="E58" s="906">
        <v>73</v>
      </c>
      <c r="F58" s="906">
        <v>83</v>
      </c>
      <c r="G58" s="906">
        <v>72</v>
      </c>
      <c r="H58" s="906">
        <v>82</v>
      </c>
      <c r="I58" s="906">
        <v>80</v>
      </c>
      <c r="J58" s="906">
        <v>77</v>
      </c>
      <c r="K58" s="906">
        <v>87</v>
      </c>
      <c r="L58" s="906">
        <v>78</v>
      </c>
      <c r="M58" s="907">
        <v>69</v>
      </c>
    </row>
    <row r="59" spans="1:13" ht="14.25">
      <c r="A59" s="870">
        <v>14</v>
      </c>
      <c r="B59" s="905">
        <v>59</v>
      </c>
      <c r="C59" s="906">
        <v>96</v>
      </c>
      <c r="D59" s="906">
        <v>76</v>
      </c>
      <c r="E59" s="906">
        <v>81</v>
      </c>
      <c r="F59" s="906">
        <v>83</v>
      </c>
      <c r="G59" s="906">
        <v>71</v>
      </c>
      <c r="H59" s="906">
        <v>91</v>
      </c>
      <c r="I59" s="906">
        <v>79</v>
      </c>
      <c r="J59" s="906">
        <v>89</v>
      </c>
      <c r="K59" s="906">
        <v>85</v>
      </c>
      <c r="L59" s="906">
        <v>74</v>
      </c>
      <c r="M59" s="907">
        <v>72</v>
      </c>
    </row>
    <row r="60" spans="1:13" ht="14.25">
      <c r="A60" s="870">
        <v>15</v>
      </c>
      <c r="B60" s="905">
        <v>85</v>
      </c>
      <c r="C60" s="906">
        <v>96</v>
      </c>
      <c r="D60" s="906">
        <v>80</v>
      </c>
      <c r="E60" s="906">
        <v>85</v>
      </c>
      <c r="F60" s="906">
        <v>78</v>
      </c>
      <c r="G60" s="906">
        <v>67</v>
      </c>
      <c r="H60" s="906">
        <v>92</v>
      </c>
      <c r="I60" s="906">
        <v>87</v>
      </c>
      <c r="J60" s="906">
        <v>90</v>
      </c>
      <c r="K60" s="906">
        <v>90</v>
      </c>
      <c r="L60" s="906">
        <v>85</v>
      </c>
      <c r="M60" s="907">
        <v>77</v>
      </c>
    </row>
    <row r="61" spans="1:13" ht="14.25">
      <c r="A61" s="870">
        <v>16</v>
      </c>
      <c r="B61" s="905">
        <v>91</v>
      </c>
      <c r="C61" s="906">
        <v>96</v>
      </c>
      <c r="D61" s="906">
        <v>90</v>
      </c>
      <c r="E61" s="906">
        <v>85</v>
      </c>
      <c r="F61" s="906">
        <v>82</v>
      </c>
      <c r="G61" s="906">
        <v>70</v>
      </c>
      <c r="H61" s="906">
        <v>94</v>
      </c>
      <c r="I61" s="906">
        <v>91</v>
      </c>
      <c r="J61" s="906">
        <v>93</v>
      </c>
      <c r="K61" s="906">
        <v>90</v>
      </c>
      <c r="L61" s="906">
        <v>87</v>
      </c>
      <c r="M61" s="907">
        <v>85</v>
      </c>
    </row>
    <row r="62" spans="1:13" ht="14.25">
      <c r="A62" s="870">
        <v>17</v>
      </c>
      <c r="B62" s="905">
        <v>95</v>
      </c>
      <c r="C62" s="906">
        <v>94</v>
      </c>
      <c r="D62" s="906">
        <v>74</v>
      </c>
      <c r="E62" s="906">
        <v>83</v>
      </c>
      <c r="F62" s="906">
        <v>85</v>
      </c>
      <c r="G62" s="906">
        <v>84</v>
      </c>
      <c r="H62" s="906">
        <v>91</v>
      </c>
      <c r="I62" s="906">
        <v>92</v>
      </c>
      <c r="J62" s="906">
        <v>91</v>
      </c>
      <c r="K62" s="906">
        <v>91</v>
      </c>
      <c r="L62" s="906">
        <v>81</v>
      </c>
      <c r="M62" s="907">
        <v>80</v>
      </c>
    </row>
    <row r="63" spans="1:13" ht="14.25">
      <c r="A63" s="870">
        <v>18</v>
      </c>
      <c r="B63" s="905">
        <v>95</v>
      </c>
      <c r="C63" s="906">
        <v>94</v>
      </c>
      <c r="D63" s="906">
        <v>85</v>
      </c>
      <c r="E63" s="906">
        <v>82</v>
      </c>
      <c r="F63" s="906">
        <v>91</v>
      </c>
      <c r="G63" s="906">
        <v>84</v>
      </c>
      <c r="H63" s="906">
        <v>91</v>
      </c>
      <c r="I63" s="906">
        <v>89</v>
      </c>
      <c r="J63" s="906">
        <v>87</v>
      </c>
      <c r="K63" s="906">
        <v>88</v>
      </c>
      <c r="L63" s="906">
        <v>81</v>
      </c>
      <c r="M63" s="907">
        <v>73</v>
      </c>
    </row>
    <row r="64" spans="1:13" ht="14.25">
      <c r="A64" s="870">
        <v>19</v>
      </c>
      <c r="B64" s="905">
        <v>93</v>
      </c>
      <c r="C64" s="906">
        <v>86</v>
      </c>
      <c r="D64" s="906">
        <v>83</v>
      </c>
      <c r="E64" s="906">
        <v>84</v>
      </c>
      <c r="F64" s="906">
        <v>93</v>
      </c>
      <c r="G64" s="906">
        <v>76</v>
      </c>
      <c r="H64" s="906">
        <v>93</v>
      </c>
      <c r="I64" s="906">
        <v>86</v>
      </c>
      <c r="J64" s="906">
        <v>84</v>
      </c>
      <c r="K64" s="906">
        <v>87</v>
      </c>
      <c r="L64" s="906">
        <v>72</v>
      </c>
      <c r="M64" s="907">
        <v>80</v>
      </c>
    </row>
    <row r="65" spans="1:13" ht="14.25">
      <c r="A65" s="870">
        <v>20</v>
      </c>
      <c r="B65" s="905">
        <v>86</v>
      </c>
      <c r="C65" s="906">
        <v>74</v>
      </c>
      <c r="D65" s="906">
        <v>77</v>
      </c>
      <c r="E65" s="906">
        <v>80</v>
      </c>
      <c r="F65" s="906">
        <v>91</v>
      </c>
      <c r="G65" s="906">
        <v>73</v>
      </c>
      <c r="H65" s="906">
        <v>87</v>
      </c>
      <c r="I65" s="906">
        <v>82</v>
      </c>
      <c r="J65" s="906">
        <v>83</v>
      </c>
      <c r="K65" s="906">
        <v>70</v>
      </c>
      <c r="L65" s="906">
        <v>88</v>
      </c>
      <c r="M65" s="907">
        <v>83</v>
      </c>
    </row>
    <row r="66" spans="1:13" ht="14.25">
      <c r="A66" s="870">
        <v>21</v>
      </c>
      <c r="B66" s="905">
        <v>65</v>
      </c>
      <c r="C66" s="906">
        <v>75</v>
      </c>
      <c r="D66" s="906">
        <v>87</v>
      </c>
      <c r="E66" s="906">
        <v>82</v>
      </c>
      <c r="F66" s="906">
        <v>87</v>
      </c>
      <c r="G66" s="906">
        <v>73</v>
      </c>
      <c r="H66" s="906">
        <v>81</v>
      </c>
      <c r="I66" s="906">
        <v>85</v>
      </c>
      <c r="J66" s="906">
        <v>89</v>
      </c>
      <c r="K66" s="906">
        <v>60</v>
      </c>
      <c r="L66" s="906">
        <v>83</v>
      </c>
      <c r="M66" s="907">
        <v>59</v>
      </c>
    </row>
    <row r="67" spans="1:13" ht="14.25">
      <c r="A67" s="870">
        <v>22</v>
      </c>
      <c r="B67" s="905">
        <v>62</v>
      </c>
      <c r="C67" s="906">
        <v>88</v>
      </c>
      <c r="D67" s="906">
        <v>81</v>
      </c>
      <c r="E67" s="906">
        <v>82</v>
      </c>
      <c r="F67" s="906">
        <v>85</v>
      </c>
      <c r="G67" s="906">
        <v>87</v>
      </c>
      <c r="H67" s="906">
        <v>77</v>
      </c>
      <c r="I67" s="906">
        <v>79</v>
      </c>
      <c r="J67" s="906">
        <v>91</v>
      </c>
      <c r="K67" s="906">
        <v>63</v>
      </c>
      <c r="L67" s="906">
        <v>76</v>
      </c>
      <c r="M67" s="907">
        <v>64</v>
      </c>
    </row>
    <row r="68" spans="1:13" ht="14.25">
      <c r="A68" s="870">
        <v>23</v>
      </c>
      <c r="B68" s="905">
        <v>67</v>
      </c>
      <c r="C68" s="906">
        <v>87</v>
      </c>
      <c r="D68" s="906">
        <v>66</v>
      </c>
      <c r="E68" s="906">
        <v>84</v>
      </c>
      <c r="F68" s="906">
        <v>83</v>
      </c>
      <c r="G68" s="906">
        <v>87</v>
      </c>
      <c r="H68" s="906">
        <v>75</v>
      </c>
      <c r="I68" s="906">
        <v>80</v>
      </c>
      <c r="J68" s="906">
        <v>85</v>
      </c>
      <c r="K68" s="906">
        <v>66</v>
      </c>
      <c r="L68" s="906">
        <v>70</v>
      </c>
      <c r="M68" s="907">
        <v>77</v>
      </c>
    </row>
    <row r="69" spans="1:13" ht="14.25">
      <c r="A69" s="870">
        <v>24</v>
      </c>
      <c r="B69" s="905">
        <v>62</v>
      </c>
      <c r="C69" s="906">
        <v>84</v>
      </c>
      <c r="D69" s="906">
        <v>64</v>
      </c>
      <c r="E69" s="906">
        <v>84</v>
      </c>
      <c r="F69" s="906">
        <v>82</v>
      </c>
      <c r="G69" s="906">
        <v>88</v>
      </c>
      <c r="H69" s="906">
        <v>69</v>
      </c>
      <c r="I69" s="906">
        <v>85</v>
      </c>
      <c r="J69" s="906">
        <v>84</v>
      </c>
      <c r="K69" s="906">
        <v>68</v>
      </c>
      <c r="L69" s="906">
        <v>74</v>
      </c>
      <c r="M69" s="907">
        <v>78</v>
      </c>
    </row>
    <row r="70" spans="1:13" ht="14.25">
      <c r="A70" s="870">
        <v>25</v>
      </c>
      <c r="B70" s="905">
        <v>62</v>
      </c>
      <c r="C70" s="906">
        <v>63</v>
      </c>
      <c r="D70" s="906">
        <v>70</v>
      </c>
      <c r="E70" s="906">
        <v>85</v>
      </c>
      <c r="F70" s="906">
        <v>78</v>
      </c>
      <c r="G70" s="906">
        <v>82</v>
      </c>
      <c r="H70" s="906">
        <v>83</v>
      </c>
      <c r="I70" s="906">
        <v>81</v>
      </c>
      <c r="J70" s="906">
        <v>90</v>
      </c>
      <c r="K70" s="906">
        <v>68</v>
      </c>
      <c r="L70" s="906">
        <v>80</v>
      </c>
      <c r="M70" s="907">
        <v>80</v>
      </c>
    </row>
    <row r="71" spans="1:13" ht="14.25">
      <c r="A71" s="870">
        <v>26</v>
      </c>
      <c r="B71" s="905">
        <v>75</v>
      </c>
      <c r="C71" s="906">
        <v>80</v>
      </c>
      <c r="D71" s="906">
        <v>87</v>
      </c>
      <c r="E71" s="906">
        <v>83</v>
      </c>
      <c r="F71" s="906">
        <v>84</v>
      </c>
      <c r="G71" s="906">
        <v>83</v>
      </c>
      <c r="H71" s="906">
        <v>82</v>
      </c>
      <c r="I71" s="906">
        <v>78</v>
      </c>
      <c r="J71" s="906">
        <v>85</v>
      </c>
      <c r="K71" s="906">
        <v>67</v>
      </c>
      <c r="L71" s="906">
        <v>80</v>
      </c>
      <c r="M71" s="907">
        <v>84</v>
      </c>
    </row>
    <row r="72" spans="1:13" ht="14.25">
      <c r="A72" s="870">
        <v>27</v>
      </c>
      <c r="B72" s="905">
        <v>76</v>
      </c>
      <c r="C72" s="906">
        <v>73</v>
      </c>
      <c r="D72" s="906">
        <v>95</v>
      </c>
      <c r="E72" s="906">
        <v>88</v>
      </c>
      <c r="F72" s="906">
        <v>90</v>
      </c>
      <c r="G72" s="906">
        <v>87</v>
      </c>
      <c r="H72" s="906">
        <v>87</v>
      </c>
      <c r="I72" s="906">
        <v>76</v>
      </c>
      <c r="J72" s="906">
        <v>87</v>
      </c>
      <c r="K72" s="906">
        <v>71</v>
      </c>
      <c r="L72" s="906">
        <v>83</v>
      </c>
      <c r="M72" s="907">
        <v>79</v>
      </c>
    </row>
    <row r="73" spans="1:13" ht="14.25">
      <c r="A73" s="870">
        <v>28</v>
      </c>
      <c r="B73" s="905">
        <v>81</v>
      </c>
      <c r="C73" s="906">
        <v>70</v>
      </c>
      <c r="D73" s="906">
        <v>91</v>
      </c>
      <c r="E73" s="906">
        <v>81</v>
      </c>
      <c r="F73" s="906">
        <v>73</v>
      </c>
      <c r="G73" s="906">
        <v>84</v>
      </c>
      <c r="H73" s="906">
        <v>87</v>
      </c>
      <c r="I73" s="906">
        <v>73</v>
      </c>
      <c r="J73" s="906">
        <v>83</v>
      </c>
      <c r="K73" s="906">
        <v>75</v>
      </c>
      <c r="L73" s="906">
        <v>89</v>
      </c>
      <c r="M73" s="907">
        <v>77</v>
      </c>
    </row>
    <row r="74" spans="1:13" ht="14.25">
      <c r="A74" s="870">
        <v>29</v>
      </c>
      <c r="B74" s="905">
        <v>87</v>
      </c>
      <c r="C74" s="906"/>
      <c r="D74" s="906">
        <v>88</v>
      </c>
      <c r="E74" s="906">
        <v>85</v>
      </c>
      <c r="F74" s="906">
        <v>76</v>
      </c>
      <c r="G74" s="906">
        <v>87</v>
      </c>
      <c r="H74" s="906">
        <v>89</v>
      </c>
      <c r="I74" s="906">
        <v>96</v>
      </c>
      <c r="J74" s="906">
        <v>74</v>
      </c>
      <c r="K74" s="906">
        <v>73</v>
      </c>
      <c r="L74" s="906">
        <v>86</v>
      </c>
      <c r="M74" s="907">
        <v>79</v>
      </c>
    </row>
    <row r="75" spans="1:13" ht="14.25">
      <c r="A75" s="870">
        <v>30</v>
      </c>
      <c r="B75" s="905">
        <v>90</v>
      </c>
      <c r="C75" s="906"/>
      <c r="D75" s="906">
        <v>92</v>
      </c>
      <c r="E75" s="906">
        <v>82</v>
      </c>
      <c r="F75" s="906">
        <v>81</v>
      </c>
      <c r="G75" s="906">
        <v>85</v>
      </c>
      <c r="H75" s="906">
        <v>93</v>
      </c>
      <c r="I75" s="906">
        <v>96</v>
      </c>
      <c r="J75" s="906">
        <v>77</v>
      </c>
      <c r="K75" s="906">
        <v>72</v>
      </c>
      <c r="L75" s="906">
        <v>87</v>
      </c>
      <c r="M75" s="907">
        <v>85</v>
      </c>
    </row>
    <row r="76" spans="1:13" ht="14.25">
      <c r="A76" s="874">
        <v>31</v>
      </c>
      <c r="B76" s="905">
        <v>93</v>
      </c>
      <c r="C76" s="906"/>
      <c r="D76" s="906">
        <v>86</v>
      </c>
      <c r="E76" s="906"/>
      <c r="F76" s="906">
        <v>84</v>
      </c>
      <c r="G76" s="906"/>
      <c r="H76" s="906">
        <v>88</v>
      </c>
      <c r="I76" s="906">
        <v>86</v>
      </c>
      <c r="J76" s="906"/>
      <c r="K76" s="906">
        <v>71</v>
      </c>
      <c r="L76" s="906"/>
      <c r="M76" s="907">
        <v>89</v>
      </c>
    </row>
    <row r="77" spans="1:13" ht="14.25">
      <c r="A77" s="878" t="s">
        <v>22</v>
      </c>
      <c r="B77" s="905">
        <v>2476</v>
      </c>
      <c r="C77" s="906">
        <v>2393</v>
      </c>
      <c r="D77" s="906">
        <v>2565</v>
      </c>
      <c r="E77" s="906">
        <v>2569</v>
      </c>
      <c r="F77" s="906">
        <v>2506</v>
      </c>
      <c r="G77" s="906">
        <v>2433</v>
      </c>
      <c r="H77" s="906">
        <v>2606</v>
      </c>
      <c r="I77" s="906">
        <v>2549</v>
      </c>
      <c r="J77" s="906">
        <v>2539</v>
      </c>
      <c r="K77" s="906">
        <v>2406</v>
      </c>
      <c r="L77" s="906">
        <v>2347</v>
      </c>
      <c r="M77" s="907">
        <v>2458</v>
      </c>
    </row>
    <row r="78" spans="1:13" ht="14.25">
      <c r="A78" s="870" t="s">
        <v>23</v>
      </c>
      <c r="B78" s="905">
        <v>79.870967741935488</v>
      </c>
      <c r="C78" s="906">
        <v>85.464285714285708</v>
      </c>
      <c r="D78" s="906">
        <v>82.741935483870961</v>
      </c>
      <c r="E78" s="906">
        <v>85.63333333333334</v>
      </c>
      <c r="F78" s="906">
        <v>80.838709677419359</v>
      </c>
      <c r="G78" s="906">
        <v>81.099999999999994</v>
      </c>
      <c r="H78" s="906">
        <v>84.064516129032256</v>
      </c>
      <c r="I78" s="906">
        <v>82.225806451612897</v>
      </c>
      <c r="J78" s="906">
        <v>84.63333333333334</v>
      </c>
      <c r="K78" s="906">
        <v>77.612903225806448</v>
      </c>
      <c r="L78" s="906">
        <v>78.233333333333334</v>
      </c>
      <c r="M78" s="907">
        <v>79.290322580645167</v>
      </c>
    </row>
    <row r="79" spans="1:13" ht="14.25">
      <c r="A79" s="707" t="s">
        <v>36</v>
      </c>
      <c r="B79" s="905">
        <v>38</v>
      </c>
      <c r="C79" s="906">
        <v>53</v>
      </c>
      <c r="D79" s="906">
        <v>44</v>
      </c>
      <c r="E79" s="906">
        <v>62</v>
      </c>
      <c r="F79" s="906">
        <v>43</v>
      </c>
      <c r="G79" s="906">
        <v>52</v>
      </c>
      <c r="H79" s="906">
        <v>55</v>
      </c>
      <c r="I79" s="906">
        <v>52</v>
      </c>
      <c r="J79" s="906">
        <v>48</v>
      </c>
      <c r="K79" s="906">
        <v>31</v>
      </c>
      <c r="L79" s="906">
        <v>39</v>
      </c>
      <c r="M79" s="907">
        <v>52</v>
      </c>
    </row>
    <row r="80" spans="1:13" ht="14.25">
      <c r="A80" s="885" t="s">
        <v>16</v>
      </c>
      <c r="B80" s="908">
        <v>22</v>
      </c>
      <c r="C80" s="909">
        <v>20</v>
      </c>
      <c r="D80" s="909">
        <v>23</v>
      </c>
      <c r="E80" s="909">
        <v>13</v>
      </c>
      <c r="F80" s="909">
        <v>2</v>
      </c>
      <c r="G80" s="909">
        <v>15</v>
      </c>
      <c r="H80" s="909">
        <v>24</v>
      </c>
      <c r="I80" s="909">
        <v>11</v>
      </c>
      <c r="J80" s="909">
        <v>29</v>
      </c>
      <c r="K80" s="909">
        <v>25</v>
      </c>
      <c r="L80" s="909">
        <v>2</v>
      </c>
      <c r="M80" s="910">
        <v>21</v>
      </c>
    </row>
    <row r="81" spans="1:13" ht="14.25">
      <c r="A81" s="886" t="s">
        <v>107</v>
      </c>
      <c r="B81" s="887"/>
      <c r="C81" s="888" t="s">
        <v>127</v>
      </c>
      <c r="D81" s="889"/>
      <c r="E81" s="889"/>
      <c r="F81" s="889"/>
      <c r="G81" s="890">
        <f>MIN(B79:M79)</f>
        <v>31</v>
      </c>
      <c r="H81" s="891" t="s">
        <v>128</v>
      </c>
      <c r="I81" s="889"/>
      <c r="J81" s="892" t="s">
        <v>16</v>
      </c>
      <c r="K81" s="893">
        <f>HLOOKUP(G81,B79:M80,2,FALSE)</f>
        <v>25</v>
      </c>
      <c r="L81" s="894" t="s">
        <v>15</v>
      </c>
      <c r="M81" s="895" t="str">
        <f>MID("I   II  III IV  V   VI  VII VIII IX  X   XI  XII ",(MATCH(G81,B79:M79,0)-1)*4+1,4)</f>
        <v xml:space="preserve"> X  </v>
      </c>
    </row>
    <row r="82" spans="1:13" ht="14.25">
      <c r="A82" s="896" t="s">
        <v>48</v>
      </c>
      <c r="B82" s="897"/>
      <c r="C82" s="898" t="s">
        <v>49</v>
      </c>
      <c r="D82" s="899"/>
      <c r="E82" s="899"/>
      <c r="F82" s="899"/>
      <c r="G82" s="899">
        <f>AVERAGE(B46:M76)</f>
        <v>81.772602739726025</v>
      </c>
      <c r="H82" s="900" t="s">
        <v>128</v>
      </c>
      <c r="I82" s="899"/>
      <c r="J82" s="899"/>
      <c r="K82" s="899"/>
      <c r="L82" s="899"/>
      <c r="M82" s="901"/>
    </row>
    <row r="83" spans="1:13" ht="15.75">
      <c r="A83" s="609" t="s">
        <v>97</v>
      </c>
      <c r="B83" s="855"/>
      <c r="C83" s="855"/>
      <c r="D83" s="855"/>
      <c r="E83" s="855"/>
      <c r="F83" s="855"/>
      <c r="G83" s="855"/>
      <c r="H83" s="855"/>
      <c r="I83" s="855"/>
      <c r="J83" s="855"/>
      <c r="K83" s="454" t="s">
        <v>76</v>
      </c>
      <c r="L83" s="620"/>
      <c r="M83" s="621"/>
    </row>
    <row r="84" spans="1:13" ht="15.75">
      <c r="A84" s="609" t="s">
        <v>51</v>
      </c>
      <c r="B84" s="855"/>
      <c r="C84" s="855"/>
      <c r="D84" s="1760" t="s">
        <v>125</v>
      </c>
      <c r="E84" s="1760"/>
      <c r="F84" s="1760"/>
      <c r="G84" s="1760"/>
      <c r="H84" s="1760"/>
      <c r="I84" s="1760"/>
      <c r="J84" s="1760"/>
      <c r="K84" s="454" t="s">
        <v>77</v>
      </c>
      <c r="L84" s="620"/>
      <c r="M84" s="621"/>
    </row>
    <row r="85" spans="1:13" ht="15.75">
      <c r="A85" s="856"/>
      <c r="B85" s="623"/>
      <c r="C85" s="624"/>
      <c r="D85" s="625"/>
      <c r="E85" s="692"/>
      <c r="F85" s="857" t="s">
        <v>20</v>
      </c>
      <c r="G85" s="858">
        <v>1995</v>
      </c>
      <c r="H85" s="859"/>
      <c r="I85" s="625"/>
      <c r="J85" s="625"/>
      <c r="K85" s="860" t="s">
        <v>126</v>
      </c>
      <c r="L85" s="861"/>
      <c r="M85" s="861"/>
    </row>
    <row r="86" spans="1:13" ht="14.25">
      <c r="A86" s="862" t="s">
        <v>16</v>
      </c>
      <c r="B86" s="863" t="s">
        <v>2</v>
      </c>
      <c r="C86" s="864" t="s">
        <v>3</v>
      </c>
      <c r="D86" s="864" t="s">
        <v>4</v>
      </c>
      <c r="E86" s="864" t="s">
        <v>5</v>
      </c>
      <c r="F86" s="864" t="s">
        <v>6</v>
      </c>
      <c r="G86" s="864" t="s">
        <v>7</v>
      </c>
      <c r="H86" s="864" t="s">
        <v>8</v>
      </c>
      <c r="I86" s="864" t="s">
        <v>9</v>
      </c>
      <c r="J86" s="864" t="s">
        <v>10</v>
      </c>
      <c r="K86" s="864" t="s">
        <v>11</v>
      </c>
      <c r="L86" s="864" t="s">
        <v>12</v>
      </c>
      <c r="M86" s="865" t="s">
        <v>13</v>
      </c>
    </row>
    <row r="87" spans="1:13" ht="14.25">
      <c r="A87" s="866">
        <v>1</v>
      </c>
      <c r="B87" s="903">
        <v>93</v>
      </c>
      <c r="C87" s="903">
        <v>66</v>
      </c>
      <c r="D87" s="903">
        <v>79</v>
      </c>
      <c r="E87" s="903">
        <v>95</v>
      </c>
      <c r="F87" s="903">
        <v>88</v>
      </c>
      <c r="G87" s="903">
        <v>80</v>
      </c>
      <c r="H87" s="903">
        <v>80</v>
      </c>
      <c r="I87" s="903">
        <v>81</v>
      </c>
      <c r="J87" s="903">
        <v>87</v>
      </c>
      <c r="K87" s="903">
        <v>83</v>
      </c>
      <c r="L87" s="903">
        <v>60</v>
      </c>
      <c r="M87" s="904">
        <v>78</v>
      </c>
    </row>
    <row r="88" spans="1:13" ht="14.25">
      <c r="A88" s="870">
        <v>2</v>
      </c>
      <c r="B88" s="906">
        <v>91</v>
      </c>
      <c r="C88" s="906">
        <v>64</v>
      </c>
      <c r="D88" s="906">
        <v>87</v>
      </c>
      <c r="E88" s="906">
        <v>90</v>
      </c>
      <c r="F88" s="906">
        <v>82</v>
      </c>
      <c r="G88" s="906">
        <v>84</v>
      </c>
      <c r="H88" s="906">
        <v>81</v>
      </c>
      <c r="I88" s="906">
        <v>81</v>
      </c>
      <c r="J88" s="906">
        <v>91</v>
      </c>
      <c r="K88" s="906">
        <v>79</v>
      </c>
      <c r="L88" s="906">
        <v>52</v>
      </c>
      <c r="M88" s="907">
        <v>77</v>
      </c>
    </row>
    <row r="89" spans="1:13" ht="14.25">
      <c r="A89" s="870">
        <v>3</v>
      </c>
      <c r="B89" s="906">
        <v>83</v>
      </c>
      <c r="C89" s="906">
        <v>65</v>
      </c>
      <c r="D89" s="906">
        <v>71</v>
      </c>
      <c r="E89" s="906">
        <v>87</v>
      </c>
      <c r="F89" s="906">
        <v>82</v>
      </c>
      <c r="G89" s="906">
        <v>84</v>
      </c>
      <c r="H89" s="906">
        <v>82</v>
      </c>
      <c r="I89" s="906">
        <v>78</v>
      </c>
      <c r="J89" s="906">
        <v>90</v>
      </c>
      <c r="K89" s="906">
        <v>76</v>
      </c>
      <c r="L89" s="906">
        <v>52</v>
      </c>
      <c r="M89" s="907">
        <v>78</v>
      </c>
    </row>
    <row r="90" spans="1:13" ht="14.25">
      <c r="A90" s="870">
        <v>4</v>
      </c>
      <c r="B90" s="906">
        <v>69</v>
      </c>
      <c r="C90" s="906">
        <v>57</v>
      </c>
      <c r="D90" s="906">
        <v>61</v>
      </c>
      <c r="E90" s="906">
        <v>93</v>
      </c>
      <c r="F90" s="906">
        <v>83</v>
      </c>
      <c r="G90" s="906">
        <v>85</v>
      </c>
      <c r="H90" s="906">
        <v>87</v>
      </c>
      <c r="I90" s="906">
        <v>88</v>
      </c>
      <c r="J90" s="906">
        <v>87</v>
      </c>
      <c r="K90" s="906">
        <v>77</v>
      </c>
      <c r="L90" s="906">
        <v>54</v>
      </c>
      <c r="M90" s="907">
        <v>70</v>
      </c>
    </row>
    <row r="91" spans="1:13" ht="14.25">
      <c r="A91" s="870">
        <v>5</v>
      </c>
      <c r="B91" s="906">
        <v>50</v>
      </c>
      <c r="C91" s="906">
        <v>53</v>
      </c>
      <c r="D91" s="906">
        <v>57</v>
      </c>
      <c r="E91" s="906">
        <v>94</v>
      </c>
      <c r="F91" s="906">
        <v>64</v>
      </c>
      <c r="G91" s="906">
        <v>88</v>
      </c>
      <c r="H91" s="906">
        <v>86</v>
      </c>
      <c r="I91" s="906">
        <v>88</v>
      </c>
      <c r="J91" s="906">
        <v>83</v>
      </c>
      <c r="K91" s="906">
        <v>68</v>
      </c>
      <c r="L91" s="906">
        <v>65</v>
      </c>
      <c r="M91" s="907">
        <v>68</v>
      </c>
    </row>
    <row r="92" spans="1:13" ht="14.25">
      <c r="A92" s="870">
        <v>6</v>
      </c>
      <c r="B92" s="906">
        <v>66</v>
      </c>
      <c r="C92" s="906">
        <v>63</v>
      </c>
      <c r="D92" s="906">
        <v>82</v>
      </c>
      <c r="E92" s="906">
        <v>93</v>
      </c>
      <c r="F92" s="906">
        <v>76</v>
      </c>
      <c r="G92" s="906">
        <v>87</v>
      </c>
      <c r="H92" s="906">
        <v>84</v>
      </c>
      <c r="I92" s="906">
        <v>91</v>
      </c>
      <c r="J92" s="906">
        <v>79</v>
      </c>
      <c r="K92" s="906">
        <v>61</v>
      </c>
      <c r="L92" s="906">
        <v>61</v>
      </c>
      <c r="M92" s="907">
        <v>61</v>
      </c>
    </row>
    <row r="93" spans="1:13" ht="14.25">
      <c r="A93" s="870">
        <v>7</v>
      </c>
      <c r="B93" s="906">
        <v>75</v>
      </c>
      <c r="C93" s="906">
        <v>73</v>
      </c>
      <c r="D93" s="906">
        <v>95</v>
      </c>
      <c r="E93" s="906">
        <v>88</v>
      </c>
      <c r="F93" s="906">
        <v>89</v>
      </c>
      <c r="G93" s="906">
        <v>82</v>
      </c>
      <c r="H93" s="906">
        <v>86</v>
      </c>
      <c r="I93" s="906">
        <v>93</v>
      </c>
      <c r="J93" s="906">
        <v>86</v>
      </c>
      <c r="K93" s="906">
        <v>81</v>
      </c>
      <c r="L93" s="906">
        <v>89</v>
      </c>
      <c r="M93" s="907">
        <v>69</v>
      </c>
    </row>
    <row r="94" spans="1:13" ht="14.25">
      <c r="A94" s="870">
        <v>8</v>
      </c>
      <c r="B94" s="906">
        <v>81</v>
      </c>
      <c r="C94" s="906">
        <v>83</v>
      </c>
      <c r="D94" s="906">
        <v>95</v>
      </c>
      <c r="E94" s="906">
        <v>91</v>
      </c>
      <c r="F94" s="906">
        <v>80</v>
      </c>
      <c r="G94" s="906">
        <v>83</v>
      </c>
      <c r="H94" s="906">
        <v>81</v>
      </c>
      <c r="I94" s="906">
        <v>92</v>
      </c>
      <c r="J94" s="906">
        <v>86</v>
      </c>
      <c r="K94" s="906">
        <v>72</v>
      </c>
      <c r="L94" s="906">
        <v>92</v>
      </c>
      <c r="M94" s="907">
        <v>58</v>
      </c>
    </row>
    <row r="95" spans="1:13" ht="14.25">
      <c r="A95" s="870">
        <v>9</v>
      </c>
      <c r="B95" s="906">
        <v>80</v>
      </c>
      <c r="C95" s="906">
        <v>85</v>
      </c>
      <c r="D95" s="906">
        <v>89</v>
      </c>
      <c r="E95" s="906">
        <v>92</v>
      </c>
      <c r="F95" s="906">
        <v>81</v>
      </c>
      <c r="G95" s="906">
        <v>74</v>
      </c>
      <c r="H95" s="906">
        <v>83</v>
      </c>
      <c r="I95" s="906">
        <v>89</v>
      </c>
      <c r="J95" s="906">
        <v>87</v>
      </c>
      <c r="K95" s="906">
        <v>65</v>
      </c>
      <c r="L95" s="906">
        <v>80</v>
      </c>
      <c r="M95" s="907">
        <v>63</v>
      </c>
    </row>
    <row r="96" spans="1:13" ht="14.25">
      <c r="A96" s="870">
        <v>10</v>
      </c>
      <c r="B96" s="906">
        <v>83</v>
      </c>
      <c r="C96" s="906">
        <v>91</v>
      </c>
      <c r="D96" s="906">
        <v>88</v>
      </c>
      <c r="E96" s="906">
        <v>82</v>
      </c>
      <c r="F96" s="906">
        <v>81</v>
      </c>
      <c r="G96" s="906">
        <v>85</v>
      </c>
      <c r="H96" s="906">
        <v>79</v>
      </c>
      <c r="I96" s="906">
        <v>80</v>
      </c>
      <c r="J96" s="906">
        <v>82</v>
      </c>
      <c r="K96" s="906">
        <v>68</v>
      </c>
      <c r="L96" s="906">
        <v>74</v>
      </c>
      <c r="M96" s="907">
        <v>75</v>
      </c>
    </row>
    <row r="97" spans="1:13" ht="14.25">
      <c r="A97" s="870">
        <v>11</v>
      </c>
      <c r="B97" s="906">
        <v>87</v>
      </c>
      <c r="C97" s="906">
        <v>85</v>
      </c>
      <c r="D97" s="906">
        <v>89</v>
      </c>
      <c r="E97" s="906">
        <v>90</v>
      </c>
      <c r="F97" s="906">
        <v>81</v>
      </c>
      <c r="G97" s="906">
        <v>91</v>
      </c>
      <c r="H97" s="906">
        <v>68</v>
      </c>
      <c r="I97" s="906">
        <v>78</v>
      </c>
      <c r="J97" s="906">
        <v>79</v>
      </c>
      <c r="K97" s="906">
        <v>64</v>
      </c>
      <c r="L97" s="906">
        <v>75</v>
      </c>
      <c r="M97" s="907">
        <v>76</v>
      </c>
    </row>
    <row r="98" spans="1:13" ht="14.25">
      <c r="A98" s="870">
        <v>12</v>
      </c>
      <c r="B98" s="906">
        <v>82</v>
      </c>
      <c r="C98" s="906">
        <v>86</v>
      </c>
      <c r="D98" s="906">
        <v>88</v>
      </c>
      <c r="E98" s="906">
        <v>86</v>
      </c>
      <c r="F98" s="906">
        <v>84</v>
      </c>
      <c r="G98" s="906">
        <v>85</v>
      </c>
      <c r="H98" s="906">
        <v>68</v>
      </c>
      <c r="I98" s="906">
        <v>77</v>
      </c>
      <c r="J98" s="906">
        <v>79</v>
      </c>
      <c r="K98" s="906">
        <v>73</v>
      </c>
      <c r="L98" s="906">
        <v>77</v>
      </c>
      <c r="M98" s="907">
        <v>76</v>
      </c>
    </row>
    <row r="99" spans="1:13" ht="14.25">
      <c r="A99" s="870">
        <v>13</v>
      </c>
      <c r="B99" s="906">
        <v>74</v>
      </c>
      <c r="C99" s="906">
        <v>89</v>
      </c>
      <c r="D99" s="906">
        <v>93</v>
      </c>
      <c r="E99" s="906">
        <v>87</v>
      </c>
      <c r="F99" s="906">
        <v>80</v>
      </c>
      <c r="G99" s="906">
        <v>83</v>
      </c>
      <c r="H99" s="906">
        <v>70</v>
      </c>
      <c r="I99" s="906">
        <v>84</v>
      </c>
      <c r="J99" s="906">
        <v>84</v>
      </c>
      <c r="K99" s="906">
        <v>70</v>
      </c>
      <c r="L99" s="906">
        <v>84</v>
      </c>
      <c r="M99" s="907">
        <v>79</v>
      </c>
    </row>
    <row r="100" spans="1:13" ht="14.25">
      <c r="A100" s="870">
        <v>14</v>
      </c>
      <c r="B100" s="906">
        <v>83</v>
      </c>
      <c r="C100" s="906">
        <v>85</v>
      </c>
      <c r="D100" s="906">
        <v>95</v>
      </c>
      <c r="E100" s="906">
        <v>85</v>
      </c>
      <c r="F100" s="906">
        <v>88</v>
      </c>
      <c r="G100" s="906">
        <v>82</v>
      </c>
      <c r="H100" s="906">
        <v>86</v>
      </c>
      <c r="I100" s="906">
        <v>84</v>
      </c>
      <c r="J100" s="906">
        <v>85</v>
      </c>
      <c r="K100" s="906">
        <v>66</v>
      </c>
      <c r="L100" s="906">
        <v>88</v>
      </c>
      <c r="M100" s="907">
        <v>83</v>
      </c>
    </row>
    <row r="101" spans="1:13" ht="14.25">
      <c r="A101" s="870">
        <v>15</v>
      </c>
      <c r="B101" s="906">
        <v>91</v>
      </c>
      <c r="C101" s="906">
        <v>85</v>
      </c>
      <c r="D101" s="906">
        <v>97</v>
      </c>
      <c r="E101" s="906">
        <v>84</v>
      </c>
      <c r="F101" s="906">
        <v>85</v>
      </c>
      <c r="G101" s="906">
        <v>75</v>
      </c>
      <c r="H101" s="906">
        <v>86</v>
      </c>
      <c r="I101" s="906">
        <v>82</v>
      </c>
      <c r="J101" s="906">
        <v>82</v>
      </c>
      <c r="K101" s="906">
        <v>78</v>
      </c>
      <c r="L101" s="906">
        <v>73</v>
      </c>
      <c r="M101" s="907">
        <v>81</v>
      </c>
    </row>
    <row r="102" spans="1:13" ht="14.25">
      <c r="A102" s="870">
        <v>16</v>
      </c>
      <c r="B102" s="906">
        <v>89</v>
      </c>
      <c r="C102" s="906">
        <v>92</v>
      </c>
      <c r="D102" s="906">
        <v>95</v>
      </c>
      <c r="E102" s="906">
        <v>88</v>
      </c>
      <c r="F102" s="906">
        <v>75</v>
      </c>
      <c r="G102" s="906">
        <v>72</v>
      </c>
      <c r="H102" s="906">
        <v>80</v>
      </c>
      <c r="I102" s="906">
        <v>90</v>
      </c>
      <c r="J102" s="906">
        <v>80</v>
      </c>
      <c r="K102" s="906">
        <v>78</v>
      </c>
      <c r="L102" s="906">
        <v>74</v>
      </c>
      <c r="M102" s="907">
        <v>86</v>
      </c>
    </row>
    <row r="103" spans="1:13" ht="14.25">
      <c r="A103" s="870">
        <v>17</v>
      </c>
      <c r="B103" s="906">
        <v>86</v>
      </c>
      <c r="C103" s="906">
        <v>95</v>
      </c>
      <c r="D103" s="906">
        <v>89</v>
      </c>
      <c r="E103" s="906">
        <v>88</v>
      </c>
      <c r="F103" s="906">
        <v>85</v>
      </c>
      <c r="G103" s="906">
        <v>75</v>
      </c>
      <c r="H103" s="906">
        <v>82</v>
      </c>
      <c r="I103" s="906">
        <v>87</v>
      </c>
      <c r="J103" s="906">
        <v>75</v>
      </c>
      <c r="K103" s="906">
        <v>79</v>
      </c>
      <c r="L103" s="906">
        <v>76</v>
      </c>
      <c r="M103" s="907">
        <v>88</v>
      </c>
    </row>
    <row r="104" spans="1:13" ht="14.25">
      <c r="A104" s="870">
        <v>18</v>
      </c>
      <c r="B104" s="906">
        <v>88</v>
      </c>
      <c r="C104" s="906">
        <v>90</v>
      </c>
      <c r="D104" s="906">
        <v>61</v>
      </c>
      <c r="E104" s="906">
        <v>88</v>
      </c>
      <c r="F104" s="906">
        <v>80</v>
      </c>
      <c r="G104" s="906">
        <v>83</v>
      </c>
      <c r="H104" s="906">
        <v>79</v>
      </c>
      <c r="I104" s="906">
        <v>85</v>
      </c>
      <c r="J104" s="906">
        <v>69</v>
      </c>
      <c r="K104" s="906">
        <v>77</v>
      </c>
      <c r="L104" s="906">
        <v>84</v>
      </c>
      <c r="M104" s="907">
        <v>77</v>
      </c>
    </row>
    <row r="105" spans="1:13" ht="14.25">
      <c r="A105" s="870">
        <v>19</v>
      </c>
      <c r="B105" s="906">
        <v>84</v>
      </c>
      <c r="C105" s="906">
        <v>89</v>
      </c>
      <c r="D105" s="906">
        <v>57</v>
      </c>
      <c r="E105" s="906">
        <v>89</v>
      </c>
      <c r="F105" s="906">
        <v>69</v>
      </c>
      <c r="G105" s="906">
        <v>80</v>
      </c>
      <c r="H105" s="906">
        <v>88</v>
      </c>
      <c r="I105" s="906">
        <v>82</v>
      </c>
      <c r="J105" s="906">
        <v>70</v>
      </c>
      <c r="K105" s="906">
        <v>78</v>
      </c>
      <c r="L105" s="906">
        <v>80</v>
      </c>
      <c r="M105" s="907">
        <v>73</v>
      </c>
    </row>
    <row r="106" spans="1:13" ht="14.25">
      <c r="A106" s="870">
        <v>20</v>
      </c>
      <c r="B106" s="906">
        <v>83</v>
      </c>
      <c r="C106" s="906">
        <v>91</v>
      </c>
      <c r="D106" s="906">
        <v>79</v>
      </c>
      <c r="E106" s="906">
        <v>87</v>
      </c>
      <c r="F106" s="906">
        <v>73</v>
      </c>
      <c r="G106" s="906">
        <v>78</v>
      </c>
      <c r="H106" s="906">
        <v>80</v>
      </c>
      <c r="I106" s="906">
        <v>87</v>
      </c>
      <c r="J106" s="906">
        <v>69</v>
      </c>
      <c r="K106" s="906">
        <v>77</v>
      </c>
      <c r="L106" s="906">
        <v>74</v>
      </c>
      <c r="M106" s="907">
        <v>72</v>
      </c>
    </row>
    <row r="107" spans="1:13" ht="14.25">
      <c r="A107" s="870">
        <v>21</v>
      </c>
      <c r="B107" s="906">
        <v>83</v>
      </c>
      <c r="C107" s="906">
        <v>96</v>
      </c>
      <c r="D107" s="906">
        <v>88</v>
      </c>
      <c r="E107" s="906">
        <v>85</v>
      </c>
      <c r="F107" s="906">
        <v>72</v>
      </c>
      <c r="G107" s="906">
        <v>65</v>
      </c>
      <c r="H107" s="906">
        <v>80</v>
      </c>
      <c r="I107" s="906">
        <v>88</v>
      </c>
      <c r="J107" s="906">
        <v>71</v>
      </c>
      <c r="K107" s="906">
        <v>78</v>
      </c>
      <c r="L107" s="906">
        <v>78</v>
      </c>
      <c r="M107" s="907">
        <v>71</v>
      </c>
    </row>
    <row r="108" spans="1:13" ht="14.25">
      <c r="A108" s="870">
        <v>22</v>
      </c>
      <c r="B108" s="906">
        <v>84</v>
      </c>
      <c r="C108" s="906">
        <v>88</v>
      </c>
      <c r="D108" s="906">
        <v>89</v>
      </c>
      <c r="E108" s="906">
        <v>86</v>
      </c>
      <c r="F108" s="906">
        <v>62</v>
      </c>
      <c r="G108" s="906">
        <v>63</v>
      </c>
      <c r="H108" s="906">
        <v>75</v>
      </c>
      <c r="I108" s="906">
        <v>86</v>
      </c>
      <c r="J108" s="906">
        <v>64</v>
      </c>
      <c r="K108" s="906">
        <v>80</v>
      </c>
      <c r="L108" s="906">
        <v>79</v>
      </c>
      <c r="M108" s="907">
        <v>69</v>
      </c>
    </row>
    <row r="109" spans="1:13" ht="14.25">
      <c r="A109" s="870">
        <v>23</v>
      </c>
      <c r="B109" s="906">
        <v>87</v>
      </c>
      <c r="C109" s="906">
        <v>87</v>
      </c>
      <c r="D109" s="906">
        <v>91</v>
      </c>
      <c r="E109" s="906">
        <v>86</v>
      </c>
      <c r="F109" s="906">
        <v>80</v>
      </c>
      <c r="G109" s="906">
        <v>58</v>
      </c>
      <c r="H109" s="906">
        <v>76</v>
      </c>
      <c r="I109" s="906">
        <v>81</v>
      </c>
      <c r="J109" s="906">
        <v>68</v>
      </c>
      <c r="K109" s="906">
        <v>76</v>
      </c>
      <c r="L109" s="906">
        <v>72</v>
      </c>
      <c r="M109" s="907">
        <v>72</v>
      </c>
    </row>
    <row r="110" spans="1:13" ht="14.25">
      <c r="A110" s="870">
        <v>24</v>
      </c>
      <c r="B110" s="906">
        <v>81</v>
      </c>
      <c r="C110" s="906">
        <v>86</v>
      </c>
      <c r="D110" s="906">
        <v>95</v>
      </c>
      <c r="E110" s="906">
        <v>87</v>
      </c>
      <c r="F110" s="906">
        <v>79</v>
      </c>
      <c r="G110" s="906">
        <v>69</v>
      </c>
      <c r="H110" s="906">
        <v>81</v>
      </c>
      <c r="I110" s="906">
        <v>85</v>
      </c>
      <c r="J110" s="906">
        <v>66</v>
      </c>
      <c r="K110" s="906">
        <v>73</v>
      </c>
      <c r="L110" s="906">
        <v>54</v>
      </c>
      <c r="M110" s="907">
        <v>68</v>
      </c>
    </row>
    <row r="111" spans="1:13" ht="14.25">
      <c r="A111" s="870">
        <v>25</v>
      </c>
      <c r="B111" s="906">
        <v>89</v>
      </c>
      <c r="C111" s="906">
        <v>79</v>
      </c>
      <c r="D111" s="906">
        <v>75</v>
      </c>
      <c r="E111" s="906">
        <v>85</v>
      </c>
      <c r="F111" s="906">
        <v>78</v>
      </c>
      <c r="G111" s="906">
        <v>75</v>
      </c>
      <c r="H111" s="906">
        <v>78</v>
      </c>
      <c r="I111" s="906">
        <v>83</v>
      </c>
      <c r="J111" s="906">
        <v>75</v>
      </c>
      <c r="K111" s="906">
        <v>58</v>
      </c>
      <c r="L111" s="906">
        <v>65</v>
      </c>
      <c r="M111" s="907">
        <v>71</v>
      </c>
    </row>
    <row r="112" spans="1:13" ht="14.25">
      <c r="A112" s="870">
        <v>26</v>
      </c>
      <c r="B112" s="906">
        <v>89</v>
      </c>
      <c r="C112" s="906">
        <v>68</v>
      </c>
      <c r="D112" s="906">
        <v>54</v>
      </c>
      <c r="E112" s="906">
        <v>83</v>
      </c>
      <c r="F112" s="906">
        <v>82</v>
      </c>
      <c r="G112" s="906">
        <v>79</v>
      </c>
      <c r="H112" s="906">
        <v>79</v>
      </c>
      <c r="I112" s="906">
        <v>79</v>
      </c>
      <c r="J112" s="906">
        <v>77</v>
      </c>
      <c r="K112" s="906">
        <v>61</v>
      </c>
      <c r="L112" s="906">
        <v>76</v>
      </c>
      <c r="M112" s="907">
        <v>59</v>
      </c>
    </row>
    <row r="113" spans="1:13" ht="14.25">
      <c r="A113" s="870">
        <v>27</v>
      </c>
      <c r="B113" s="906">
        <v>76</v>
      </c>
      <c r="C113" s="906">
        <v>81</v>
      </c>
      <c r="D113" s="906">
        <v>76</v>
      </c>
      <c r="E113" s="906">
        <v>89</v>
      </c>
      <c r="F113" s="906">
        <v>79</v>
      </c>
      <c r="G113" s="906">
        <v>85</v>
      </c>
      <c r="H113" s="906">
        <v>77</v>
      </c>
      <c r="I113" s="906">
        <v>77</v>
      </c>
      <c r="J113" s="906">
        <v>75</v>
      </c>
      <c r="K113" s="906">
        <v>63</v>
      </c>
      <c r="L113" s="906">
        <v>81</v>
      </c>
      <c r="M113" s="907">
        <v>61</v>
      </c>
    </row>
    <row r="114" spans="1:13" ht="14.25">
      <c r="A114" s="870">
        <v>28</v>
      </c>
      <c r="B114" s="906">
        <v>66</v>
      </c>
      <c r="C114" s="906">
        <v>80</v>
      </c>
      <c r="D114" s="906">
        <v>88</v>
      </c>
      <c r="E114" s="906">
        <v>81</v>
      </c>
      <c r="F114" s="906">
        <v>84</v>
      </c>
      <c r="G114" s="906">
        <v>86</v>
      </c>
      <c r="H114" s="906">
        <v>83</v>
      </c>
      <c r="I114" s="906">
        <v>80</v>
      </c>
      <c r="J114" s="906">
        <v>74</v>
      </c>
      <c r="K114" s="906">
        <v>64</v>
      </c>
      <c r="L114" s="906">
        <v>76</v>
      </c>
      <c r="M114" s="907">
        <v>52</v>
      </c>
    </row>
    <row r="115" spans="1:13" ht="14.25">
      <c r="A115" s="870">
        <v>29</v>
      </c>
      <c r="B115" s="906">
        <v>65</v>
      </c>
      <c r="C115" s="906"/>
      <c r="D115" s="906">
        <v>95</v>
      </c>
      <c r="E115" s="906">
        <v>83</v>
      </c>
      <c r="F115" s="906">
        <v>81</v>
      </c>
      <c r="G115" s="906">
        <v>78</v>
      </c>
      <c r="H115" s="906">
        <v>89</v>
      </c>
      <c r="I115" s="906">
        <v>83</v>
      </c>
      <c r="J115" s="906">
        <v>78</v>
      </c>
      <c r="K115" s="906">
        <v>74</v>
      </c>
      <c r="L115" s="906">
        <v>79</v>
      </c>
      <c r="M115" s="907">
        <v>66</v>
      </c>
    </row>
    <row r="116" spans="1:13" ht="14.25">
      <c r="A116" s="870">
        <v>30</v>
      </c>
      <c r="B116" s="906">
        <v>77</v>
      </c>
      <c r="C116" s="906"/>
      <c r="D116" s="906">
        <v>91</v>
      </c>
      <c r="E116" s="906">
        <v>81</v>
      </c>
      <c r="F116" s="906">
        <v>79</v>
      </c>
      <c r="G116" s="906">
        <v>78</v>
      </c>
      <c r="H116" s="906">
        <v>83</v>
      </c>
      <c r="I116" s="906">
        <v>95</v>
      </c>
      <c r="J116" s="906">
        <v>83</v>
      </c>
      <c r="K116" s="906">
        <v>72</v>
      </c>
      <c r="L116" s="906">
        <v>79</v>
      </c>
      <c r="M116" s="907">
        <v>64</v>
      </c>
    </row>
    <row r="117" spans="1:13" ht="14.25">
      <c r="A117" s="874">
        <v>31</v>
      </c>
      <c r="B117" s="906">
        <v>64</v>
      </c>
      <c r="C117" s="906"/>
      <c r="D117" s="906">
        <v>89</v>
      </c>
      <c r="E117" s="906"/>
      <c r="F117" s="906">
        <v>80</v>
      </c>
      <c r="G117" s="906"/>
      <c r="H117" s="906">
        <v>80</v>
      </c>
      <c r="I117" s="906">
        <v>89</v>
      </c>
      <c r="J117" s="906"/>
      <c r="K117" s="906">
        <v>70</v>
      </c>
      <c r="L117" s="906"/>
      <c r="M117" s="907">
        <v>66</v>
      </c>
    </row>
    <row r="118" spans="1:13" ht="14.25">
      <c r="A118" s="878" t="s">
        <v>22</v>
      </c>
      <c r="B118" s="911">
        <f t="shared" ref="B118:M118" si="0">SUM(B87:B117)</f>
        <v>2479</v>
      </c>
      <c r="C118" s="912">
        <f t="shared" si="0"/>
        <v>2252</v>
      </c>
      <c r="D118" s="912">
        <f t="shared" si="0"/>
        <v>2578</v>
      </c>
      <c r="E118" s="912">
        <f t="shared" si="0"/>
        <v>2623</v>
      </c>
      <c r="F118" s="912">
        <f t="shared" si="0"/>
        <v>2462</v>
      </c>
      <c r="G118" s="912">
        <f t="shared" si="0"/>
        <v>2372</v>
      </c>
      <c r="H118" s="912">
        <f t="shared" si="0"/>
        <v>2497</v>
      </c>
      <c r="I118" s="912">
        <f t="shared" si="0"/>
        <v>2623</v>
      </c>
      <c r="J118" s="912">
        <f t="shared" si="0"/>
        <v>2361</v>
      </c>
      <c r="K118" s="912">
        <f t="shared" si="0"/>
        <v>2239</v>
      </c>
      <c r="L118" s="912">
        <f t="shared" si="0"/>
        <v>2203</v>
      </c>
      <c r="M118" s="913">
        <f t="shared" si="0"/>
        <v>2207</v>
      </c>
    </row>
    <row r="119" spans="1:13" ht="14.25">
      <c r="A119" s="870" t="s">
        <v>23</v>
      </c>
      <c r="B119" s="914">
        <f t="shared" ref="B119:M119" si="1">AVERAGE(B87:B117)</f>
        <v>79.967741935483872</v>
      </c>
      <c r="C119" s="915">
        <f t="shared" si="1"/>
        <v>80.428571428571431</v>
      </c>
      <c r="D119" s="915">
        <f t="shared" si="1"/>
        <v>83.161290322580641</v>
      </c>
      <c r="E119" s="915">
        <f t="shared" si="1"/>
        <v>87.433333333333337</v>
      </c>
      <c r="F119" s="915">
        <f t="shared" si="1"/>
        <v>79.41935483870968</v>
      </c>
      <c r="G119" s="915">
        <f t="shared" si="1"/>
        <v>79.066666666666663</v>
      </c>
      <c r="H119" s="915">
        <f t="shared" si="1"/>
        <v>80.548387096774192</v>
      </c>
      <c r="I119" s="915">
        <f t="shared" si="1"/>
        <v>84.612903225806448</v>
      </c>
      <c r="J119" s="915">
        <f t="shared" si="1"/>
        <v>78.7</v>
      </c>
      <c r="K119" s="915">
        <f t="shared" si="1"/>
        <v>72.225806451612897</v>
      </c>
      <c r="L119" s="915">
        <f t="shared" si="1"/>
        <v>73.433333333333337</v>
      </c>
      <c r="M119" s="916">
        <f t="shared" si="1"/>
        <v>71.193548387096769</v>
      </c>
    </row>
    <row r="120" spans="1:13" ht="14.25">
      <c r="A120" s="707" t="s">
        <v>36</v>
      </c>
      <c r="B120" s="906">
        <v>34</v>
      </c>
      <c r="C120" s="906">
        <v>36</v>
      </c>
      <c r="D120" s="906">
        <v>40</v>
      </c>
      <c r="E120" s="906">
        <v>63</v>
      </c>
      <c r="F120" s="906">
        <v>50</v>
      </c>
      <c r="G120" s="906">
        <v>46</v>
      </c>
      <c r="H120" s="906">
        <v>50</v>
      </c>
      <c r="I120" s="906">
        <v>58</v>
      </c>
      <c r="J120" s="906">
        <v>41</v>
      </c>
      <c r="K120" s="906">
        <v>42</v>
      </c>
      <c r="L120" s="906">
        <v>36</v>
      </c>
      <c r="M120" s="907">
        <v>32</v>
      </c>
    </row>
    <row r="121" spans="1:13" ht="14.25">
      <c r="A121" s="885" t="s">
        <v>16</v>
      </c>
      <c r="B121" s="909">
        <v>5</v>
      </c>
      <c r="C121" s="909">
        <v>5</v>
      </c>
      <c r="D121" s="909">
        <v>4</v>
      </c>
      <c r="E121" s="909">
        <v>30</v>
      </c>
      <c r="F121" s="909">
        <v>19</v>
      </c>
      <c r="G121" s="909">
        <v>22</v>
      </c>
      <c r="H121" s="909">
        <v>12</v>
      </c>
      <c r="I121" s="909">
        <v>26</v>
      </c>
      <c r="J121" s="909">
        <v>22</v>
      </c>
      <c r="K121" s="909">
        <v>25</v>
      </c>
      <c r="L121" s="909">
        <v>3</v>
      </c>
      <c r="M121" s="910">
        <v>8</v>
      </c>
    </row>
    <row r="122" spans="1:13" ht="14.25">
      <c r="A122" s="886" t="s">
        <v>107</v>
      </c>
      <c r="B122" s="887"/>
      <c r="C122" s="888" t="s">
        <v>127</v>
      </c>
      <c r="D122" s="889"/>
      <c r="E122" s="889"/>
      <c r="F122" s="889"/>
      <c r="G122" s="890">
        <f>MIN(B120:M120)</f>
        <v>32</v>
      </c>
      <c r="H122" s="891" t="s">
        <v>128</v>
      </c>
      <c r="I122" s="889"/>
      <c r="J122" s="892" t="s">
        <v>16</v>
      </c>
      <c r="K122" s="893">
        <f>HLOOKUP(G122,B120:M121,2,FALSE)</f>
        <v>8</v>
      </c>
      <c r="L122" s="894" t="s">
        <v>15</v>
      </c>
      <c r="M122" s="895" t="str">
        <f>MID("I   II  III IV  V   VI  VII VIII IX  X   XI  XII ",(MATCH(G122,B120:M120,0)-1)*4+1,4)</f>
        <v xml:space="preserve"> XII</v>
      </c>
    </row>
    <row r="123" spans="1:13" ht="14.25">
      <c r="A123" s="896" t="s">
        <v>48</v>
      </c>
      <c r="B123" s="897"/>
      <c r="C123" s="898" t="s">
        <v>49</v>
      </c>
      <c r="D123" s="899"/>
      <c r="E123" s="899"/>
      <c r="F123" s="899"/>
      <c r="G123" s="899">
        <f>AVERAGE(B87:M117)</f>
        <v>79.167123287671231</v>
      </c>
      <c r="H123" s="900" t="s">
        <v>128</v>
      </c>
      <c r="I123" s="899"/>
      <c r="J123" s="899"/>
      <c r="K123" s="899"/>
      <c r="L123" s="899"/>
      <c r="M123" s="901"/>
    </row>
    <row r="124" spans="1:13" ht="15.75">
      <c r="A124" s="609" t="s">
        <v>97</v>
      </c>
      <c r="B124" s="855"/>
      <c r="C124" s="855"/>
      <c r="D124" s="855"/>
      <c r="E124" s="855"/>
      <c r="F124" s="855"/>
      <c r="G124" s="855"/>
      <c r="H124" s="855"/>
      <c r="I124" s="855"/>
      <c r="J124" s="855"/>
      <c r="K124" s="454" t="s">
        <v>76</v>
      </c>
      <c r="L124" s="620"/>
      <c r="M124" s="621"/>
    </row>
    <row r="125" spans="1:13" ht="15.75">
      <c r="A125" s="609" t="s">
        <v>51</v>
      </c>
      <c r="B125" s="855"/>
      <c r="C125" s="855"/>
      <c r="D125" s="1760" t="s">
        <v>125</v>
      </c>
      <c r="E125" s="1760"/>
      <c r="F125" s="1760"/>
      <c r="G125" s="1760"/>
      <c r="H125" s="1760"/>
      <c r="I125" s="1760"/>
      <c r="J125" s="1760"/>
      <c r="K125" s="454" t="s">
        <v>77</v>
      </c>
      <c r="L125" s="620"/>
      <c r="M125" s="621"/>
    </row>
    <row r="126" spans="1:13" ht="15.75">
      <c r="A126" s="856"/>
      <c r="B126" s="623"/>
      <c r="C126" s="624"/>
      <c r="D126" s="625"/>
      <c r="E126" s="692"/>
      <c r="F126" s="857" t="s">
        <v>20</v>
      </c>
      <c r="G126" s="858">
        <v>1996</v>
      </c>
      <c r="H126" s="859"/>
      <c r="I126" s="625"/>
      <c r="J126" s="625"/>
      <c r="K126" s="860" t="s">
        <v>126</v>
      </c>
      <c r="L126" s="861"/>
      <c r="M126" s="861"/>
    </row>
    <row r="127" spans="1:13" ht="14.25">
      <c r="A127" s="862" t="s">
        <v>16</v>
      </c>
      <c r="B127" s="863" t="s">
        <v>2</v>
      </c>
      <c r="C127" s="864" t="s">
        <v>3</v>
      </c>
      <c r="D127" s="864" t="s">
        <v>4</v>
      </c>
      <c r="E127" s="864" t="s">
        <v>5</v>
      </c>
      <c r="F127" s="864" t="s">
        <v>6</v>
      </c>
      <c r="G127" s="864" t="s">
        <v>7</v>
      </c>
      <c r="H127" s="864" t="s">
        <v>8</v>
      </c>
      <c r="I127" s="864" t="s">
        <v>9</v>
      </c>
      <c r="J127" s="864" t="s">
        <v>10</v>
      </c>
      <c r="K127" s="864" t="s">
        <v>11</v>
      </c>
      <c r="L127" s="864" t="s">
        <v>12</v>
      </c>
      <c r="M127" s="865" t="s">
        <v>13</v>
      </c>
    </row>
    <row r="128" spans="1:13" ht="14.25">
      <c r="A128" s="866">
        <v>1</v>
      </c>
      <c r="B128" s="867">
        <v>63</v>
      </c>
      <c r="C128" s="868">
        <v>66</v>
      </c>
      <c r="D128" s="868">
        <v>69</v>
      </c>
      <c r="E128" s="868">
        <v>77</v>
      </c>
      <c r="F128" s="868">
        <v>86</v>
      </c>
      <c r="G128" s="868">
        <v>85</v>
      </c>
      <c r="H128" s="868">
        <v>66</v>
      </c>
      <c r="I128" s="868">
        <v>80</v>
      </c>
      <c r="J128" s="868">
        <v>84</v>
      </c>
      <c r="K128" s="868">
        <v>72</v>
      </c>
      <c r="L128" s="868">
        <v>86</v>
      </c>
      <c r="M128" s="869">
        <v>74</v>
      </c>
    </row>
    <row r="129" spans="1:13" ht="14.25">
      <c r="A129" s="870">
        <v>2</v>
      </c>
      <c r="B129" s="871">
        <v>71</v>
      </c>
      <c r="C129" s="872">
        <v>63</v>
      </c>
      <c r="D129" s="872">
        <v>70</v>
      </c>
      <c r="E129" s="872">
        <v>76</v>
      </c>
      <c r="F129" s="872">
        <v>84</v>
      </c>
      <c r="G129" s="872">
        <v>85</v>
      </c>
      <c r="H129" s="872">
        <v>63</v>
      </c>
      <c r="I129" s="872">
        <v>74</v>
      </c>
      <c r="J129" s="872">
        <v>80</v>
      </c>
      <c r="K129" s="872">
        <v>74</v>
      </c>
      <c r="L129" s="872">
        <v>85</v>
      </c>
      <c r="M129" s="873">
        <v>77</v>
      </c>
    </row>
    <row r="130" spans="1:13" ht="14.25">
      <c r="A130" s="870">
        <v>3</v>
      </c>
      <c r="B130" s="871">
        <v>75</v>
      </c>
      <c r="C130" s="872">
        <v>62</v>
      </c>
      <c r="D130" s="872">
        <v>73</v>
      </c>
      <c r="E130" s="872">
        <v>80</v>
      </c>
      <c r="F130" s="872">
        <v>86</v>
      </c>
      <c r="G130" s="872">
        <v>81</v>
      </c>
      <c r="H130" s="872">
        <v>84</v>
      </c>
      <c r="I130" s="872">
        <v>76</v>
      </c>
      <c r="J130" s="872">
        <v>81</v>
      </c>
      <c r="K130" s="872">
        <v>74</v>
      </c>
      <c r="L130" s="872">
        <v>90</v>
      </c>
      <c r="M130" s="873">
        <v>78</v>
      </c>
    </row>
    <row r="131" spans="1:13" ht="14.25">
      <c r="A131" s="870">
        <v>4</v>
      </c>
      <c r="B131" s="871">
        <v>73</v>
      </c>
      <c r="C131" s="872">
        <v>69</v>
      </c>
      <c r="D131" s="872">
        <v>76</v>
      </c>
      <c r="E131" s="872">
        <v>78</v>
      </c>
      <c r="F131" s="872">
        <v>82</v>
      </c>
      <c r="G131" s="872">
        <v>81</v>
      </c>
      <c r="H131" s="872">
        <v>80</v>
      </c>
      <c r="I131" s="872">
        <v>84</v>
      </c>
      <c r="J131" s="872">
        <v>78</v>
      </c>
      <c r="K131" s="872">
        <v>81</v>
      </c>
      <c r="L131" s="872">
        <v>94</v>
      </c>
      <c r="M131" s="873">
        <v>88</v>
      </c>
    </row>
    <row r="132" spans="1:13" ht="14.25">
      <c r="A132" s="870">
        <v>5</v>
      </c>
      <c r="B132" s="871">
        <v>84</v>
      </c>
      <c r="C132" s="872">
        <v>76</v>
      </c>
      <c r="D132" s="872">
        <v>80</v>
      </c>
      <c r="E132" s="872">
        <v>81</v>
      </c>
      <c r="F132" s="872">
        <v>77</v>
      </c>
      <c r="G132" s="872">
        <v>77</v>
      </c>
      <c r="H132" s="872">
        <v>76</v>
      </c>
      <c r="I132" s="872">
        <v>84</v>
      </c>
      <c r="J132" s="872">
        <v>75</v>
      </c>
      <c r="K132" s="872">
        <v>82</v>
      </c>
      <c r="L132" s="872">
        <v>97</v>
      </c>
      <c r="M132" s="873">
        <v>81</v>
      </c>
    </row>
    <row r="133" spans="1:13" ht="14.25">
      <c r="A133" s="870">
        <v>6</v>
      </c>
      <c r="B133" s="871">
        <v>86</v>
      </c>
      <c r="C133" s="872">
        <v>73</v>
      </c>
      <c r="D133" s="872">
        <v>77</v>
      </c>
      <c r="E133" s="872">
        <v>86</v>
      </c>
      <c r="F133" s="872">
        <v>69</v>
      </c>
      <c r="G133" s="872">
        <v>77</v>
      </c>
      <c r="H133" s="872">
        <v>79</v>
      </c>
      <c r="I133" s="872">
        <v>83</v>
      </c>
      <c r="J133" s="872">
        <v>73</v>
      </c>
      <c r="K133" s="872">
        <v>81</v>
      </c>
      <c r="L133" s="872">
        <v>89</v>
      </c>
      <c r="M133" s="873">
        <v>54</v>
      </c>
    </row>
    <row r="134" spans="1:13" ht="14.25">
      <c r="A134" s="870">
        <v>7</v>
      </c>
      <c r="B134" s="871">
        <v>79</v>
      </c>
      <c r="C134" s="872">
        <v>77</v>
      </c>
      <c r="D134" s="872">
        <v>81</v>
      </c>
      <c r="E134" s="872">
        <v>91</v>
      </c>
      <c r="F134" s="872">
        <v>73</v>
      </c>
      <c r="G134" s="872">
        <v>76</v>
      </c>
      <c r="H134" s="872">
        <v>78</v>
      </c>
      <c r="I134" s="872">
        <v>82</v>
      </c>
      <c r="J134" s="872">
        <v>76</v>
      </c>
      <c r="K134" s="872">
        <v>84</v>
      </c>
      <c r="L134" s="872">
        <v>88</v>
      </c>
      <c r="M134" s="873">
        <v>54</v>
      </c>
    </row>
    <row r="135" spans="1:13" ht="14.25">
      <c r="A135" s="870">
        <v>8</v>
      </c>
      <c r="B135" s="871">
        <v>78</v>
      </c>
      <c r="C135" s="872">
        <v>78</v>
      </c>
      <c r="D135" s="872">
        <v>86</v>
      </c>
      <c r="E135" s="872">
        <v>94</v>
      </c>
      <c r="F135" s="872">
        <v>83</v>
      </c>
      <c r="G135" s="872">
        <v>76</v>
      </c>
      <c r="H135" s="872">
        <v>78</v>
      </c>
      <c r="I135" s="872">
        <v>85</v>
      </c>
      <c r="J135" s="872">
        <v>71</v>
      </c>
      <c r="K135" s="872">
        <v>85</v>
      </c>
      <c r="L135" s="872">
        <v>87</v>
      </c>
      <c r="M135" s="873">
        <v>59</v>
      </c>
    </row>
    <row r="136" spans="1:13" ht="14.25">
      <c r="A136" s="870">
        <v>9</v>
      </c>
      <c r="B136" s="871">
        <v>64</v>
      </c>
      <c r="C136" s="872">
        <v>71</v>
      </c>
      <c r="D136" s="872">
        <v>92</v>
      </c>
      <c r="E136" s="872">
        <v>90</v>
      </c>
      <c r="F136" s="872">
        <v>85</v>
      </c>
      <c r="G136" s="872">
        <v>70</v>
      </c>
      <c r="H136" s="872">
        <v>77</v>
      </c>
      <c r="I136" s="872">
        <v>85</v>
      </c>
      <c r="J136" s="872">
        <v>80</v>
      </c>
      <c r="K136" s="872">
        <v>79</v>
      </c>
      <c r="L136" s="872">
        <v>84</v>
      </c>
      <c r="M136" s="873">
        <v>80</v>
      </c>
    </row>
    <row r="137" spans="1:13" ht="14.25">
      <c r="A137" s="870">
        <v>10</v>
      </c>
      <c r="B137" s="871">
        <v>66</v>
      </c>
      <c r="C137" s="872">
        <v>57</v>
      </c>
      <c r="D137" s="872">
        <v>80</v>
      </c>
      <c r="E137" s="872">
        <v>84</v>
      </c>
      <c r="F137" s="872">
        <v>86</v>
      </c>
      <c r="G137" s="872">
        <v>70</v>
      </c>
      <c r="H137" s="872">
        <v>76</v>
      </c>
      <c r="I137" s="872">
        <v>79</v>
      </c>
      <c r="J137" s="872">
        <v>87</v>
      </c>
      <c r="K137" s="872">
        <v>80</v>
      </c>
      <c r="L137" s="872">
        <v>82</v>
      </c>
      <c r="M137" s="873">
        <v>62</v>
      </c>
    </row>
    <row r="138" spans="1:13" ht="14.25">
      <c r="A138" s="870">
        <v>11</v>
      </c>
      <c r="B138" s="871">
        <v>80</v>
      </c>
      <c r="C138" s="872">
        <v>73</v>
      </c>
      <c r="D138" s="872">
        <v>81</v>
      </c>
      <c r="E138" s="872">
        <v>88</v>
      </c>
      <c r="F138" s="872">
        <v>84</v>
      </c>
      <c r="G138" s="872">
        <v>73</v>
      </c>
      <c r="H138" s="872">
        <v>78</v>
      </c>
      <c r="I138" s="872">
        <v>84</v>
      </c>
      <c r="J138" s="872">
        <v>82</v>
      </c>
      <c r="K138" s="872">
        <v>82</v>
      </c>
      <c r="L138" s="872">
        <v>82</v>
      </c>
      <c r="M138" s="873">
        <v>65</v>
      </c>
    </row>
    <row r="139" spans="1:13" ht="14.25">
      <c r="A139" s="870">
        <v>12</v>
      </c>
      <c r="B139" s="871">
        <v>84</v>
      </c>
      <c r="C139" s="872">
        <v>79</v>
      </c>
      <c r="D139" s="872">
        <v>74</v>
      </c>
      <c r="E139" s="872">
        <v>92</v>
      </c>
      <c r="F139" s="872">
        <v>78</v>
      </c>
      <c r="G139" s="872">
        <v>71</v>
      </c>
      <c r="H139" s="872">
        <v>81</v>
      </c>
      <c r="I139" s="872">
        <v>88</v>
      </c>
      <c r="J139" s="872">
        <v>83</v>
      </c>
      <c r="K139" s="872">
        <v>79</v>
      </c>
      <c r="L139" s="872">
        <v>77</v>
      </c>
      <c r="M139" s="873">
        <v>76</v>
      </c>
    </row>
    <row r="140" spans="1:13" ht="14.25">
      <c r="A140" s="870">
        <v>13</v>
      </c>
      <c r="B140" s="871">
        <v>86</v>
      </c>
      <c r="C140" s="872">
        <v>81</v>
      </c>
      <c r="D140" s="872">
        <v>86</v>
      </c>
      <c r="E140" s="872">
        <v>95</v>
      </c>
      <c r="F140" s="872">
        <v>78</v>
      </c>
      <c r="G140" s="872">
        <v>73</v>
      </c>
      <c r="H140" s="872">
        <v>76</v>
      </c>
      <c r="I140" s="872">
        <v>91</v>
      </c>
      <c r="J140" s="872">
        <v>88</v>
      </c>
      <c r="K140" s="872">
        <v>77</v>
      </c>
      <c r="L140" s="872">
        <v>67</v>
      </c>
      <c r="M140" s="873">
        <v>69</v>
      </c>
    </row>
    <row r="141" spans="1:13" ht="14.25">
      <c r="A141" s="870">
        <v>14</v>
      </c>
      <c r="B141" s="871">
        <v>91</v>
      </c>
      <c r="C141" s="872">
        <v>79</v>
      </c>
      <c r="D141" s="872">
        <v>93</v>
      </c>
      <c r="E141" s="872">
        <v>95</v>
      </c>
      <c r="F141" s="872">
        <v>80</v>
      </c>
      <c r="G141" s="872">
        <v>84</v>
      </c>
      <c r="H141" s="872">
        <v>74</v>
      </c>
      <c r="I141" s="872">
        <v>86</v>
      </c>
      <c r="J141" s="872">
        <v>90</v>
      </c>
      <c r="K141" s="872">
        <v>73</v>
      </c>
      <c r="L141" s="872">
        <v>70</v>
      </c>
      <c r="M141" s="873">
        <v>77</v>
      </c>
    </row>
    <row r="142" spans="1:13" ht="14.25">
      <c r="A142" s="870">
        <v>15</v>
      </c>
      <c r="B142" s="871">
        <v>86</v>
      </c>
      <c r="C142" s="872">
        <v>80</v>
      </c>
      <c r="D142" s="872">
        <v>90</v>
      </c>
      <c r="E142" s="872">
        <v>90</v>
      </c>
      <c r="F142" s="872">
        <v>81</v>
      </c>
      <c r="G142" s="872">
        <v>83</v>
      </c>
      <c r="H142" s="872">
        <v>77</v>
      </c>
      <c r="I142" s="872">
        <v>94</v>
      </c>
      <c r="J142" s="872">
        <v>87</v>
      </c>
      <c r="K142" s="872">
        <v>71</v>
      </c>
      <c r="L142" s="872">
        <v>76</v>
      </c>
      <c r="M142" s="873">
        <v>81</v>
      </c>
    </row>
    <row r="143" spans="1:13" ht="14.25">
      <c r="A143" s="870">
        <v>16</v>
      </c>
      <c r="B143" s="871">
        <v>85</v>
      </c>
      <c r="C143" s="872">
        <v>78</v>
      </c>
      <c r="D143" s="872">
        <v>71</v>
      </c>
      <c r="E143" s="872">
        <v>87</v>
      </c>
      <c r="F143" s="872">
        <v>86</v>
      </c>
      <c r="G143" s="872">
        <v>86</v>
      </c>
      <c r="H143" s="872">
        <v>67</v>
      </c>
      <c r="I143" s="872">
        <v>84</v>
      </c>
      <c r="J143" s="872">
        <v>86</v>
      </c>
      <c r="K143" s="872">
        <v>73</v>
      </c>
      <c r="L143" s="872">
        <v>70</v>
      </c>
      <c r="M143" s="873">
        <v>80</v>
      </c>
    </row>
    <row r="144" spans="1:13" ht="14.25">
      <c r="A144" s="870">
        <v>17</v>
      </c>
      <c r="B144" s="871">
        <v>93</v>
      </c>
      <c r="C144" s="872">
        <v>84</v>
      </c>
      <c r="D144" s="872">
        <v>72</v>
      </c>
      <c r="E144" s="872">
        <v>92</v>
      </c>
      <c r="F144" s="872">
        <v>82</v>
      </c>
      <c r="G144" s="872">
        <v>88</v>
      </c>
      <c r="H144" s="872">
        <v>65</v>
      </c>
      <c r="I144" s="872">
        <v>79</v>
      </c>
      <c r="J144" s="872">
        <v>81</v>
      </c>
      <c r="K144" s="872">
        <v>76</v>
      </c>
      <c r="L144" s="872">
        <v>65</v>
      </c>
      <c r="M144" s="873">
        <v>78</v>
      </c>
    </row>
    <row r="145" spans="1:13" ht="14.25">
      <c r="A145" s="870">
        <v>18</v>
      </c>
      <c r="B145" s="871">
        <v>89</v>
      </c>
      <c r="C145" s="872">
        <v>76</v>
      </c>
      <c r="D145" s="872">
        <v>74</v>
      </c>
      <c r="E145" s="872">
        <v>92</v>
      </c>
      <c r="F145" s="872">
        <v>76</v>
      </c>
      <c r="G145" s="872">
        <v>80</v>
      </c>
      <c r="H145" s="872">
        <v>77</v>
      </c>
      <c r="I145" s="872">
        <v>81</v>
      </c>
      <c r="J145" s="872">
        <v>80</v>
      </c>
      <c r="K145" s="872">
        <v>79</v>
      </c>
      <c r="L145" s="872">
        <v>51</v>
      </c>
      <c r="M145" s="873">
        <v>63</v>
      </c>
    </row>
    <row r="146" spans="1:13" ht="14.25">
      <c r="A146" s="870">
        <v>19</v>
      </c>
      <c r="B146" s="871">
        <v>80</v>
      </c>
      <c r="C146" s="872">
        <v>71</v>
      </c>
      <c r="D146" s="872">
        <v>82</v>
      </c>
      <c r="E146" s="872">
        <v>87</v>
      </c>
      <c r="F146" s="872">
        <v>75</v>
      </c>
      <c r="G146" s="872">
        <v>81</v>
      </c>
      <c r="H146" s="872">
        <v>83</v>
      </c>
      <c r="I146" s="872">
        <v>86</v>
      </c>
      <c r="J146" s="872">
        <v>78</v>
      </c>
      <c r="K146" s="872">
        <v>92</v>
      </c>
      <c r="L146" s="872">
        <v>50</v>
      </c>
      <c r="M146" s="873">
        <v>66</v>
      </c>
    </row>
    <row r="147" spans="1:13" ht="14.25">
      <c r="A147" s="870">
        <v>20</v>
      </c>
      <c r="B147" s="871">
        <v>95</v>
      </c>
      <c r="C147" s="872">
        <v>60</v>
      </c>
      <c r="D147" s="872">
        <v>89</v>
      </c>
      <c r="E147" s="872">
        <v>63</v>
      </c>
      <c r="F147" s="872">
        <v>73</v>
      </c>
      <c r="G147" s="872">
        <v>80</v>
      </c>
      <c r="H147" s="872">
        <v>87</v>
      </c>
      <c r="I147" s="872">
        <v>82</v>
      </c>
      <c r="J147" s="872">
        <v>75</v>
      </c>
      <c r="K147" s="872">
        <v>83</v>
      </c>
      <c r="L147" s="872">
        <v>55</v>
      </c>
      <c r="M147" s="873">
        <v>69</v>
      </c>
    </row>
    <row r="148" spans="1:13" ht="14.25">
      <c r="A148" s="870">
        <v>21</v>
      </c>
      <c r="B148" s="871">
        <v>94</v>
      </c>
      <c r="C148" s="872">
        <v>76</v>
      </c>
      <c r="D148" s="872">
        <v>86</v>
      </c>
      <c r="E148" s="872">
        <v>69</v>
      </c>
      <c r="F148" s="872">
        <v>67</v>
      </c>
      <c r="G148" s="872">
        <v>89</v>
      </c>
      <c r="H148" s="872">
        <v>81</v>
      </c>
      <c r="I148" s="872">
        <v>80</v>
      </c>
      <c r="J148" s="872">
        <v>76</v>
      </c>
      <c r="K148" s="872">
        <v>76</v>
      </c>
      <c r="L148" s="872">
        <v>65</v>
      </c>
      <c r="M148" s="873">
        <v>69</v>
      </c>
    </row>
    <row r="149" spans="1:13" ht="14.25">
      <c r="A149" s="870">
        <v>22</v>
      </c>
      <c r="B149" s="871">
        <v>95</v>
      </c>
      <c r="C149" s="872">
        <v>70</v>
      </c>
      <c r="D149" s="872">
        <v>94</v>
      </c>
      <c r="E149" s="872">
        <v>67</v>
      </c>
      <c r="F149" s="872">
        <v>73</v>
      </c>
      <c r="G149" s="872">
        <v>82</v>
      </c>
      <c r="H149" s="872">
        <v>82</v>
      </c>
      <c r="I149" s="872">
        <v>83</v>
      </c>
      <c r="J149" s="872">
        <v>75</v>
      </c>
      <c r="K149" s="872">
        <v>73</v>
      </c>
      <c r="L149" s="872">
        <v>65</v>
      </c>
      <c r="M149" s="873">
        <v>69</v>
      </c>
    </row>
    <row r="150" spans="1:13" ht="14.25">
      <c r="A150" s="870">
        <v>23</v>
      </c>
      <c r="B150" s="871">
        <v>81</v>
      </c>
      <c r="C150" s="872">
        <v>66</v>
      </c>
      <c r="D150" s="872">
        <v>96</v>
      </c>
      <c r="E150" s="872">
        <v>74</v>
      </c>
      <c r="F150" s="872">
        <v>82</v>
      </c>
      <c r="G150" s="872">
        <v>72</v>
      </c>
      <c r="H150" s="872">
        <v>91</v>
      </c>
      <c r="I150" s="872">
        <v>85</v>
      </c>
      <c r="J150" s="872">
        <v>93</v>
      </c>
      <c r="K150" s="872">
        <v>77</v>
      </c>
      <c r="L150" s="872">
        <v>60</v>
      </c>
      <c r="M150" s="873">
        <v>73</v>
      </c>
    </row>
    <row r="151" spans="1:13" ht="14.25">
      <c r="A151" s="870">
        <v>24</v>
      </c>
      <c r="B151" s="871">
        <v>95</v>
      </c>
      <c r="C151" s="872">
        <v>66</v>
      </c>
      <c r="D151" s="872">
        <v>95</v>
      </c>
      <c r="E151" s="872">
        <v>86</v>
      </c>
      <c r="F151" s="872">
        <v>84</v>
      </c>
      <c r="G151" s="872">
        <v>80</v>
      </c>
      <c r="H151" s="872">
        <v>90</v>
      </c>
      <c r="I151" s="872">
        <v>89</v>
      </c>
      <c r="J151" s="872">
        <v>89</v>
      </c>
      <c r="K151" s="872">
        <v>77</v>
      </c>
      <c r="L151" s="872">
        <v>61</v>
      </c>
      <c r="M151" s="873">
        <v>69</v>
      </c>
    </row>
    <row r="152" spans="1:13" ht="14.25">
      <c r="A152" s="870">
        <v>25</v>
      </c>
      <c r="B152" s="871">
        <v>90</v>
      </c>
      <c r="C152" s="872">
        <v>78</v>
      </c>
      <c r="D152" s="872">
        <v>96</v>
      </c>
      <c r="E152" s="872">
        <v>84</v>
      </c>
      <c r="F152" s="872">
        <v>79</v>
      </c>
      <c r="G152" s="872">
        <v>91</v>
      </c>
      <c r="H152" s="872">
        <v>82</v>
      </c>
      <c r="I152" s="872">
        <v>80</v>
      </c>
      <c r="J152" s="872">
        <v>79</v>
      </c>
      <c r="K152" s="872">
        <v>73</v>
      </c>
      <c r="L152" s="872">
        <v>75</v>
      </c>
      <c r="M152" s="873">
        <v>73</v>
      </c>
    </row>
    <row r="153" spans="1:13" ht="14.25">
      <c r="A153" s="870">
        <v>26</v>
      </c>
      <c r="B153" s="871">
        <v>88</v>
      </c>
      <c r="C153" s="872">
        <v>81</v>
      </c>
      <c r="D153" s="872">
        <v>94</v>
      </c>
      <c r="E153" s="872">
        <v>81</v>
      </c>
      <c r="F153" s="872">
        <v>75</v>
      </c>
      <c r="G153" s="872">
        <v>83</v>
      </c>
      <c r="H153" s="872">
        <v>81</v>
      </c>
      <c r="I153" s="872">
        <v>79</v>
      </c>
      <c r="J153" s="872">
        <v>74</v>
      </c>
      <c r="K153" s="872">
        <v>60</v>
      </c>
      <c r="L153" s="872">
        <v>83</v>
      </c>
      <c r="M153" s="873">
        <v>79</v>
      </c>
    </row>
    <row r="154" spans="1:13" ht="14.25">
      <c r="A154" s="870">
        <v>27</v>
      </c>
      <c r="B154" s="871">
        <v>74</v>
      </c>
      <c r="C154" s="872">
        <v>79</v>
      </c>
      <c r="D154" s="872">
        <v>93</v>
      </c>
      <c r="E154" s="872">
        <v>82</v>
      </c>
      <c r="F154" s="872">
        <v>81</v>
      </c>
      <c r="G154" s="872">
        <v>78</v>
      </c>
      <c r="H154" s="872">
        <v>69</v>
      </c>
      <c r="I154" s="872">
        <v>80</v>
      </c>
      <c r="J154" s="872">
        <v>75</v>
      </c>
      <c r="K154" s="872">
        <v>57</v>
      </c>
      <c r="L154" s="872">
        <v>81</v>
      </c>
      <c r="M154" s="873">
        <v>75</v>
      </c>
    </row>
    <row r="155" spans="1:13" ht="14.25">
      <c r="A155" s="870">
        <v>28</v>
      </c>
      <c r="B155" s="871">
        <v>76</v>
      </c>
      <c r="C155" s="872">
        <v>75</v>
      </c>
      <c r="D155" s="872">
        <v>95</v>
      </c>
      <c r="E155" s="872">
        <v>87</v>
      </c>
      <c r="F155" s="872">
        <v>81</v>
      </c>
      <c r="G155" s="872">
        <v>80</v>
      </c>
      <c r="H155" s="872">
        <v>70</v>
      </c>
      <c r="I155" s="872">
        <v>81</v>
      </c>
      <c r="J155" s="872">
        <v>73</v>
      </c>
      <c r="K155" s="872">
        <v>74</v>
      </c>
      <c r="L155" s="872">
        <v>83</v>
      </c>
      <c r="M155" s="873">
        <v>67</v>
      </c>
    </row>
    <row r="156" spans="1:13" ht="14.25">
      <c r="A156" s="870">
        <v>29</v>
      </c>
      <c r="B156" s="871">
        <v>75</v>
      </c>
      <c r="C156" s="872">
        <v>86</v>
      </c>
      <c r="D156" s="872">
        <v>86</v>
      </c>
      <c r="E156" s="872">
        <v>88</v>
      </c>
      <c r="F156" s="872">
        <v>87</v>
      </c>
      <c r="G156" s="872">
        <v>76</v>
      </c>
      <c r="H156" s="872">
        <v>88</v>
      </c>
      <c r="I156" s="872">
        <v>81</v>
      </c>
      <c r="J156" s="872">
        <v>72</v>
      </c>
      <c r="K156" s="872">
        <v>76</v>
      </c>
      <c r="L156" s="872">
        <v>80</v>
      </c>
      <c r="M156" s="873">
        <v>78</v>
      </c>
    </row>
    <row r="157" spans="1:13" ht="14.25">
      <c r="A157" s="870">
        <v>30</v>
      </c>
      <c r="B157" s="871">
        <v>69</v>
      </c>
      <c r="C157" s="872"/>
      <c r="D157" s="872">
        <v>89</v>
      </c>
      <c r="E157" s="872">
        <v>85</v>
      </c>
      <c r="F157" s="872">
        <v>86</v>
      </c>
      <c r="G157" s="872">
        <v>68</v>
      </c>
      <c r="H157" s="872">
        <v>91</v>
      </c>
      <c r="I157" s="872">
        <v>90</v>
      </c>
      <c r="J157" s="872">
        <v>67</v>
      </c>
      <c r="K157" s="872">
        <v>77</v>
      </c>
      <c r="L157" s="872">
        <v>76</v>
      </c>
      <c r="M157" s="873">
        <v>81</v>
      </c>
    </row>
    <row r="158" spans="1:13" ht="14.25">
      <c r="A158" s="874">
        <v>31</v>
      </c>
      <c r="B158" s="875">
        <v>78</v>
      </c>
      <c r="C158" s="876"/>
      <c r="D158" s="876">
        <v>86</v>
      </c>
      <c r="E158" s="876"/>
      <c r="F158" s="876">
        <v>85</v>
      </c>
      <c r="G158" s="876"/>
      <c r="H158" s="876">
        <v>87</v>
      </c>
      <c r="I158" s="876">
        <v>85</v>
      </c>
      <c r="J158" s="876"/>
      <c r="K158" s="876">
        <v>88</v>
      </c>
      <c r="L158" s="876"/>
      <c r="M158" s="877">
        <v>78</v>
      </c>
    </row>
    <row r="159" spans="1:13" ht="14.25">
      <c r="A159" s="878" t="s">
        <v>22</v>
      </c>
      <c r="B159" s="879">
        <v>2523</v>
      </c>
      <c r="C159" s="880">
        <v>2130</v>
      </c>
      <c r="D159" s="880">
        <v>2606</v>
      </c>
      <c r="E159" s="880">
        <v>2521</v>
      </c>
      <c r="F159" s="880">
        <v>2484</v>
      </c>
      <c r="G159" s="880">
        <v>2376</v>
      </c>
      <c r="H159" s="880">
        <v>2434</v>
      </c>
      <c r="I159" s="880">
        <v>2580</v>
      </c>
      <c r="J159" s="880">
        <v>2388</v>
      </c>
      <c r="K159" s="880">
        <v>2385</v>
      </c>
      <c r="L159" s="880">
        <v>2274</v>
      </c>
      <c r="M159" s="881">
        <v>2242</v>
      </c>
    </row>
    <row r="160" spans="1:13" ht="14.25">
      <c r="A160" s="870" t="s">
        <v>23</v>
      </c>
      <c r="B160" s="882">
        <v>81.387096774193552</v>
      </c>
      <c r="C160" s="883">
        <v>73.448275862068968</v>
      </c>
      <c r="D160" s="883">
        <v>84.064516129032256</v>
      </c>
      <c r="E160" s="883">
        <v>84.033333333333331</v>
      </c>
      <c r="F160" s="883">
        <v>80.129032258064512</v>
      </c>
      <c r="G160" s="883">
        <v>79.2</v>
      </c>
      <c r="H160" s="883">
        <v>78.516129032258064</v>
      </c>
      <c r="I160" s="883">
        <v>83.225806451612897</v>
      </c>
      <c r="J160" s="883">
        <v>79.599999999999994</v>
      </c>
      <c r="K160" s="883">
        <v>76.935483870967744</v>
      </c>
      <c r="L160" s="883">
        <v>75.8</v>
      </c>
      <c r="M160" s="884">
        <v>72.322580645161295</v>
      </c>
    </row>
    <row r="161" spans="1:13" ht="14.25">
      <c r="A161" s="707" t="s">
        <v>36</v>
      </c>
      <c r="B161" s="871">
        <v>41</v>
      </c>
      <c r="C161" s="872">
        <v>40</v>
      </c>
      <c r="D161" s="872">
        <v>40</v>
      </c>
      <c r="E161" s="872">
        <v>45</v>
      </c>
      <c r="F161" s="872">
        <v>46</v>
      </c>
      <c r="G161" s="872">
        <v>53</v>
      </c>
      <c r="H161" s="872">
        <v>44</v>
      </c>
      <c r="I161" s="872">
        <v>56</v>
      </c>
      <c r="J161" s="872">
        <v>48</v>
      </c>
      <c r="K161" s="872">
        <v>42</v>
      </c>
      <c r="L161" s="872">
        <v>37</v>
      </c>
      <c r="M161" s="873">
        <v>38</v>
      </c>
    </row>
    <row r="162" spans="1:13" ht="14.25">
      <c r="A162" s="885" t="s">
        <v>16</v>
      </c>
      <c r="B162" s="875">
        <v>1</v>
      </c>
      <c r="C162" s="876">
        <v>1</v>
      </c>
      <c r="D162" s="876">
        <v>16</v>
      </c>
      <c r="E162" s="876">
        <v>20</v>
      </c>
      <c r="F162" s="876">
        <v>6</v>
      </c>
      <c r="G162" s="876">
        <v>10</v>
      </c>
      <c r="H162" s="876">
        <v>2</v>
      </c>
      <c r="I162" s="876">
        <v>2</v>
      </c>
      <c r="J162" s="876">
        <v>29</v>
      </c>
      <c r="K162" s="876">
        <v>27</v>
      </c>
      <c r="L162" s="876">
        <v>19</v>
      </c>
      <c r="M162" s="877">
        <v>11</v>
      </c>
    </row>
    <row r="163" spans="1:13" ht="14.25">
      <c r="A163" s="886" t="s">
        <v>107</v>
      </c>
      <c r="B163" s="887"/>
      <c r="C163" s="888" t="s">
        <v>127</v>
      </c>
      <c r="D163" s="889"/>
      <c r="E163" s="889"/>
      <c r="F163" s="889"/>
      <c r="G163" s="890">
        <f>MIN(B161:M161)</f>
        <v>37</v>
      </c>
      <c r="H163" s="891" t="s">
        <v>128</v>
      </c>
      <c r="I163" s="889"/>
      <c r="J163" s="892" t="s">
        <v>16</v>
      </c>
      <c r="K163" s="893">
        <f>HLOOKUP(G163,B161:M162,2,FALSE)</f>
        <v>19</v>
      </c>
      <c r="L163" s="894" t="s">
        <v>15</v>
      </c>
      <c r="M163" s="895" t="str">
        <f>MID("I   II  III IV  V   VI  VII VIII IX  X   XI  XII ",(MATCH(G163,B161:M161,0)-1)*4+1,4)</f>
        <v xml:space="preserve"> XI </v>
      </c>
    </row>
    <row r="164" spans="1:13" ht="14.25">
      <c r="A164" s="896" t="s">
        <v>48</v>
      </c>
      <c r="B164" s="897"/>
      <c r="C164" s="898" t="s">
        <v>49</v>
      </c>
      <c r="D164" s="899"/>
      <c r="E164" s="899"/>
      <c r="F164" s="899"/>
      <c r="G164" s="899">
        <f>AVERAGE(B128:M158)</f>
        <v>79.079234972677597</v>
      </c>
      <c r="H164" s="900" t="s">
        <v>128</v>
      </c>
      <c r="I164" s="899"/>
      <c r="J164" s="899"/>
      <c r="K164" s="899"/>
      <c r="L164" s="899"/>
      <c r="M164" s="901"/>
    </row>
    <row r="165" spans="1:13" ht="15.75">
      <c r="A165" s="609" t="s">
        <v>97</v>
      </c>
      <c r="B165" s="855"/>
      <c r="C165" s="855"/>
      <c r="D165" s="855"/>
      <c r="E165" s="855"/>
      <c r="F165" s="855"/>
      <c r="G165" s="855"/>
      <c r="H165" s="855"/>
      <c r="I165" s="855"/>
      <c r="J165" s="855"/>
      <c r="K165" s="454" t="s">
        <v>76</v>
      </c>
      <c r="L165" s="620"/>
      <c r="M165" s="621"/>
    </row>
    <row r="166" spans="1:13" ht="15.75">
      <c r="A166" s="609" t="s">
        <v>51</v>
      </c>
      <c r="B166" s="855"/>
      <c r="C166" s="855"/>
      <c r="D166" s="1760" t="s">
        <v>125</v>
      </c>
      <c r="E166" s="1760"/>
      <c r="F166" s="1760"/>
      <c r="G166" s="1760"/>
      <c r="H166" s="1760"/>
      <c r="I166" s="1760"/>
      <c r="J166" s="1760"/>
      <c r="K166" s="454" t="s">
        <v>77</v>
      </c>
      <c r="L166" s="620"/>
      <c r="M166" s="621"/>
    </row>
    <row r="167" spans="1:13" ht="15.75">
      <c r="A167" s="856"/>
      <c r="B167" s="623"/>
      <c r="C167" s="624"/>
      <c r="D167" s="625"/>
      <c r="E167" s="692"/>
      <c r="F167" s="857" t="s">
        <v>20</v>
      </c>
      <c r="G167" s="858">
        <v>1997</v>
      </c>
      <c r="H167" s="859"/>
      <c r="I167" s="625"/>
      <c r="J167" s="625"/>
      <c r="K167" s="860" t="s">
        <v>126</v>
      </c>
      <c r="L167" s="861"/>
      <c r="M167" s="861"/>
    </row>
    <row r="168" spans="1:13" ht="14.25">
      <c r="A168" s="862" t="s">
        <v>16</v>
      </c>
      <c r="B168" s="863" t="s">
        <v>2</v>
      </c>
      <c r="C168" s="864" t="s">
        <v>3</v>
      </c>
      <c r="D168" s="864" t="s">
        <v>4</v>
      </c>
      <c r="E168" s="864" t="s">
        <v>5</v>
      </c>
      <c r="F168" s="864" t="s">
        <v>6</v>
      </c>
      <c r="G168" s="864" t="s">
        <v>7</v>
      </c>
      <c r="H168" s="864" t="s">
        <v>8</v>
      </c>
      <c r="I168" s="864" t="s">
        <v>9</v>
      </c>
      <c r="J168" s="864" t="s">
        <v>10</v>
      </c>
      <c r="K168" s="864" t="s">
        <v>11</v>
      </c>
      <c r="L168" s="864" t="s">
        <v>12</v>
      </c>
      <c r="M168" s="865" t="s">
        <v>13</v>
      </c>
    </row>
    <row r="169" spans="1:13" ht="14.25">
      <c r="A169" s="866">
        <v>1</v>
      </c>
      <c r="B169" s="902">
        <v>84</v>
      </c>
      <c r="C169" s="903">
        <v>83</v>
      </c>
      <c r="D169" s="903">
        <v>83</v>
      </c>
      <c r="E169" s="903">
        <v>88</v>
      </c>
      <c r="F169" s="903">
        <v>79</v>
      </c>
      <c r="G169" s="903">
        <v>79</v>
      </c>
      <c r="H169" s="903">
        <v>75</v>
      </c>
      <c r="I169" s="903">
        <v>80</v>
      </c>
      <c r="J169" s="903">
        <v>93</v>
      </c>
      <c r="K169" s="903">
        <v>90</v>
      </c>
      <c r="L169" s="903">
        <v>53</v>
      </c>
      <c r="M169" s="904">
        <v>84</v>
      </c>
    </row>
    <row r="170" spans="1:13" ht="14.25">
      <c r="A170" s="870">
        <v>2</v>
      </c>
      <c r="B170" s="905">
        <v>78</v>
      </c>
      <c r="C170" s="906">
        <v>88</v>
      </c>
      <c r="D170" s="906">
        <v>74</v>
      </c>
      <c r="E170" s="906">
        <v>87</v>
      </c>
      <c r="F170" s="906">
        <v>80</v>
      </c>
      <c r="G170" s="906">
        <v>75</v>
      </c>
      <c r="H170" s="906">
        <v>70</v>
      </c>
      <c r="I170" s="906">
        <v>74</v>
      </c>
      <c r="J170" s="906">
        <v>95</v>
      </c>
      <c r="K170" s="906">
        <v>84</v>
      </c>
      <c r="L170" s="906">
        <v>58</v>
      </c>
      <c r="M170" s="907">
        <v>57</v>
      </c>
    </row>
    <row r="171" spans="1:13" ht="14.25">
      <c r="A171" s="870">
        <v>3</v>
      </c>
      <c r="B171" s="905">
        <v>79</v>
      </c>
      <c r="C171" s="906">
        <v>88</v>
      </c>
      <c r="D171" s="906">
        <v>68</v>
      </c>
      <c r="E171" s="906">
        <v>86</v>
      </c>
      <c r="F171" s="906">
        <v>82</v>
      </c>
      <c r="G171" s="906">
        <v>75</v>
      </c>
      <c r="H171" s="906">
        <v>64</v>
      </c>
      <c r="I171" s="906">
        <v>74</v>
      </c>
      <c r="J171" s="906">
        <v>90</v>
      </c>
      <c r="K171" s="906">
        <v>81</v>
      </c>
      <c r="L171" s="906">
        <v>67</v>
      </c>
      <c r="M171" s="907">
        <v>66</v>
      </c>
    </row>
    <row r="172" spans="1:13" ht="14.25">
      <c r="A172" s="870">
        <v>4</v>
      </c>
      <c r="B172" s="905">
        <v>81</v>
      </c>
      <c r="C172" s="906">
        <v>81</v>
      </c>
      <c r="D172" s="906">
        <v>84</v>
      </c>
      <c r="E172" s="906">
        <v>85</v>
      </c>
      <c r="F172" s="906">
        <v>87</v>
      </c>
      <c r="G172" s="906">
        <v>77</v>
      </c>
      <c r="H172" s="906">
        <v>66</v>
      </c>
      <c r="I172" s="906">
        <v>76</v>
      </c>
      <c r="J172" s="906">
        <v>91</v>
      </c>
      <c r="K172" s="906">
        <v>82</v>
      </c>
      <c r="L172" s="906">
        <v>65</v>
      </c>
      <c r="M172" s="907">
        <v>72</v>
      </c>
    </row>
    <row r="173" spans="1:13" ht="14.25">
      <c r="A173" s="870">
        <v>5</v>
      </c>
      <c r="B173" s="905">
        <v>87</v>
      </c>
      <c r="C173" s="906">
        <v>87</v>
      </c>
      <c r="D173" s="906">
        <v>81</v>
      </c>
      <c r="E173" s="906">
        <v>88</v>
      </c>
      <c r="F173" s="906">
        <v>82</v>
      </c>
      <c r="G173" s="906">
        <v>75</v>
      </c>
      <c r="H173" s="906">
        <v>72</v>
      </c>
      <c r="I173" s="906">
        <v>70</v>
      </c>
      <c r="J173" s="906">
        <v>86</v>
      </c>
      <c r="K173" s="906">
        <v>93</v>
      </c>
      <c r="L173" s="906">
        <v>60</v>
      </c>
      <c r="M173" s="907">
        <v>75</v>
      </c>
    </row>
    <row r="174" spans="1:13" ht="14.25">
      <c r="A174" s="870">
        <v>6</v>
      </c>
      <c r="B174" s="905">
        <v>74</v>
      </c>
      <c r="C174" s="906">
        <v>86</v>
      </c>
      <c r="D174" s="906">
        <v>86</v>
      </c>
      <c r="E174" s="906">
        <v>95</v>
      </c>
      <c r="F174" s="906">
        <v>81</v>
      </c>
      <c r="G174" s="906">
        <v>67</v>
      </c>
      <c r="H174" s="906">
        <v>68</v>
      </c>
      <c r="I174" s="906">
        <v>68</v>
      </c>
      <c r="J174" s="906">
        <v>86</v>
      </c>
      <c r="K174" s="906">
        <v>91</v>
      </c>
      <c r="L174" s="906">
        <v>60</v>
      </c>
      <c r="M174" s="907">
        <v>78</v>
      </c>
    </row>
    <row r="175" spans="1:13" ht="14.25">
      <c r="A175" s="870">
        <v>7</v>
      </c>
      <c r="B175" s="905">
        <v>78</v>
      </c>
      <c r="C175" s="906">
        <v>78</v>
      </c>
      <c r="D175" s="906">
        <v>85</v>
      </c>
      <c r="E175" s="906">
        <v>88</v>
      </c>
      <c r="F175" s="906">
        <v>86</v>
      </c>
      <c r="G175" s="906">
        <v>60</v>
      </c>
      <c r="H175" s="906">
        <v>64</v>
      </c>
      <c r="I175" s="906">
        <v>67</v>
      </c>
      <c r="J175" s="906">
        <v>84</v>
      </c>
      <c r="K175" s="906">
        <v>87</v>
      </c>
      <c r="L175" s="906">
        <v>67</v>
      </c>
      <c r="M175" s="907">
        <v>80</v>
      </c>
    </row>
    <row r="176" spans="1:13" ht="14.25">
      <c r="A176" s="870">
        <v>8</v>
      </c>
      <c r="B176" s="905">
        <v>64</v>
      </c>
      <c r="C176" s="906">
        <v>89</v>
      </c>
      <c r="D176" s="906">
        <v>80</v>
      </c>
      <c r="E176" s="906">
        <v>85</v>
      </c>
      <c r="F176" s="906">
        <v>83</v>
      </c>
      <c r="G176" s="906">
        <v>61</v>
      </c>
      <c r="H176" s="906">
        <v>81</v>
      </c>
      <c r="I176" s="906">
        <v>83</v>
      </c>
      <c r="J176" s="906">
        <v>84</v>
      </c>
      <c r="K176" s="906">
        <v>84</v>
      </c>
      <c r="L176" s="906">
        <v>76</v>
      </c>
      <c r="M176" s="907">
        <v>50</v>
      </c>
    </row>
    <row r="177" spans="1:13" ht="14.25">
      <c r="A177" s="870">
        <v>9</v>
      </c>
      <c r="B177" s="905">
        <v>61</v>
      </c>
      <c r="C177" s="906">
        <v>87</v>
      </c>
      <c r="D177" s="906">
        <v>83</v>
      </c>
      <c r="E177" s="906">
        <v>91</v>
      </c>
      <c r="F177" s="906">
        <v>82</v>
      </c>
      <c r="G177" s="906">
        <v>54</v>
      </c>
      <c r="H177" s="906">
        <v>85</v>
      </c>
      <c r="I177" s="906">
        <v>86</v>
      </c>
      <c r="J177" s="906">
        <v>87</v>
      </c>
      <c r="K177" s="906">
        <v>80</v>
      </c>
      <c r="L177" s="906">
        <v>76</v>
      </c>
      <c r="M177" s="907">
        <v>49</v>
      </c>
    </row>
    <row r="178" spans="1:13" ht="14.25">
      <c r="A178" s="870">
        <v>10</v>
      </c>
      <c r="B178" s="905">
        <v>60</v>
      </c>
      <c r="C178" s="906">
        <v>78</v>
      </c>
      <c r="D178" s="906">
        <v>82</v>
      </c>
      <c r="E178" s="906">
        <v>87</v>
      </c>
      <c r="F178" s="906">
        <v>80</v>
      </c>
      <c r="G178" s="906">
        <v>72</v>
      </c>
      <c r="H178" s="906">
        <v>78</v>
      </c>
      <c r="I178" s="906">
        <v>91</v>
      </c>
      <c r="J178" s="906">
        <v>85</v>
      </c>
      <c r="K178" s="906">
        <v>80</v>
      </c>
      <c r="L178" s="906">
        <v>89</v>
      </c>
      <c r="M178" s="907">
        <v>48</v>
      </c>
    </row>
    <row r="179" spans="1:13" ht="14.25">
      <c r="A179" s="870">
        <v>11</v>
      </c>
      <c r="B179" s="905">
        <v>60</v>
      </c>
      <c r="C179" s="906">
        <v>66</v>
      </c>
      <c r="D179" s="906">
        <v>85</v>
      </c>
      <c r="E179" s="906">
        <v>88</v>
      </c>
      <c r="F179" s="906">
        <v>79</v>
      </c>
      <c r="G179" s="906">
        <v>69</v>
      </c>
      <c r="H179" s="906">
        <v>84</v>
      </c>
      <c r="I179" s="906">
        <v>79</v>
      </c>
      <c r="J179" s="906">
        <v>91</v>
      </c>
      <c r="K179" s="906">
        <v>77</v>
      </c>
      <c r="L179" s="906">
        <v>84</v>
      </c>
      <c r="M179" s="907">
        <v>46</v>
      </c>
    </row>
    <row r="180" spans="1:13" ht="14.25">
      <c r="A180" s="870">
        <v>12</v>
      </c>
      <c r="B180" s="905">
        <v>68</v>
      </c>
      <c r="C180" s="906">
        <v>77</v>
      </c>
      <c r="D180" s="906">
        <v>94</v>
      </c>
      <c r="E180" s="906">
        <v>87</v>
      </c>
      <c r="F180" s="906">
        <v>76</v>
      </c>
      <c r="G180" s="906">
        <v>75</v>
      </c>
      <c r="H180" s="906">
        <v>85</v>
      </c>
      <c r="I180" s="906">
        <v>78</v>
      </c>
      <c r="J180" s="906">
        <v>85</v>
      </c>
      <c r="K180" s="906">
        <v>78</v>
      </c>
      <c r="L180" s="906">
        <v>83</v>
      </c>
      <c r="M180" s="907">
        <v>58</v>
      </c>
    </row>
    <row r="181" spans="1:13" ht="14.25">
      <c r="A181" s="870">
        <v>13</v>
      </c>
      <c r="B181" s="905">
        <v>73</v>
      </c>
      <c r="C181" s="906">
        <v>92</v>
      </c>
      <c r="D181" s="906">
        <v>95</v>
      </c>
      <c r="E181" s="906">
        <v>88</v>
      </c>
      <c r="F181" s="906">
        <v>78</v>
      </c>
      <c r="G181" s="906">
        <v>74</v>
      </c>
      <c r="H181" s="906">
        <v>82</v>
      </c>
      <c r="I181" s="906">
        <v>82</v>
      </c>
      <c r="J181" s="906">
        <v>89</v>
      </c>
      <c r="K181" s="906">
        <v>85</v>
      </c>
      <c r="L181" s="906">
        <v>84</v>
      </c>
      <c r="M181" s="907">
        <v>68</v>
      </c>
    </row>
    <row r="182" spans="1:13" ht="14.25">
      <c r="A182" s="870">
        <v>14</v>
      </c>
      <c r="B182" s="905">
        <v>84</v>
      </c>
      <c r="C182" s="906">
        <v>82</v>
      </c>
      <c r="D182" s="906">
        <v>91</v>
      </c>
      <c r="E182" s="906">
        <v>85</v>
      </c>
      <c r="F182" s="906">
        <v>81</v>
      </c>
      <c r="G182" s="906">
        <v>78</v>
      </c>
      <c r="H182" s="906">
        <v>79</v>
      </c>
      <c r="I182" s="906">
        <v>85</v>
      </c>
      <c r="J182" s="906">
        <v>81</v>
      </c>
      <c r="K182" s="906">
        <v>86</v>
      </c>
      <c r="L182" s="906">
        <v>82</v>
      </c>
      <c r="M182" s="907">
        <v>80</v>
      </c>
    </row>
    <row r="183" spans="1:13" ht="14.25">
      <c r="A183" s="870">
        <v>15</v>
      </c>
      <c r="B183" s="905">
        <v>84</v>
      </c>
      <c r="C183" s="906">
        <v>74</v>
      </c>
      <c r="D183" s="906">
        <v>92</v>
      </c>
      <c r="E183" s="906">
        <v>85</v>
      </c>
      <c r="F183" s="906">
        <v>82</v>
      </c>
      <c r="G183" s="906">
        <v>79</v>
      </c>
      <c r="H183" s="906">
        <v>82</v>
      </c>
      <c r="I183" s="906">
        <v>89</v>
      </c>
      <c r="J183" s="906">
        <v>82</v>
      </c>
      <c r="K183" s="906">
        <v>81</v>
      </c>
      <c r="L183" s="906">
        <v>83</v>
      </c>
      <c r="M183" s="907">
        <v>87</v>
      </c>
    </row>
    <row r="184" spans="1:13" ht="14.25">
      <c r="A184" s="870">
        <v>16</v>
      </c>
      <c r="B184" s="905">
        <v>82</v>
      </c>
      <c r="C184" s="906">
        <v>61</v>
      </c>
      <c r="D184" s="906">
        <v>87</v>
      </c>
      <c r="E184" s="906">
        <v>84</v>
      </c>
      <c r="F184" s="906">
        <v>85</v>
      </c>
      <c r="G184" s="906">
        <v>79</v>
      </c>
      <c r="H184" s="906">
        <v>84</v>
      </c>
      <c r="I184" s="906">
        <v>94</v>
      </c>
      <c r="J184" s="906">
        <v>82</v>
      </c>
      <c r="K184" s="906">
        <v>84</v>
      </c>
      <c r="L184" s="906">
        <v>83</v>
      </c>
      <c r="M184" s="907">
        <v>84</v>
      </c>
    </row>
    <row r="185" spans="1:13" ht="14.25">
      <c r="A185" s="870">
        <v>17</v>
      </c>
      <c r="B185" s="905">
        <v>82</v>
      </c>
      <c r="C185" s="906">
        <v>74</v>
      </c>
      <c r="D185" s="906">
        <v>90</v>
      </c>
      <c r="E185" s="906">
        <v>82</v>
      </c>
      <c r="F185" s="906">
        <v>85</v>
      </c>
      <c r="G185" s="906">
        <v>77</v>
      </c>
      <c r="H185" s="906">
        <v>87</v>
      </c>
      <c r="I185" s="906">
        <v>91</v>
      </c>
      <c r="J185" s="906">
        <v>84</v>
      </c>
      <c r="K185" s="906">
        <v>81</v>
      </c>
      <c r="L185" s="906">
        <v>54</v>
      </c>
      <c r="M185" s="907">
        <v>82</v>
      </c>
    </row>
    <row r="186" spans="1:13" ht="14.25">
      <c r="A186" s="870">
        <v>18</v>
      </c>
      <c r="B186" s="905">
        <v>82</v>
      </c>
      <c r="C186" s="906">
        <v>67</v>
      </c>
      <c r="D186" s="906">
        <v>95</v>
      </c>
      <c r="E186" s="906">
        <v>84</v>
      </c>
      <c r="F186" s="906">
        <v>81</v>
      </c>
      <c r="G186" s="906">
        <v>81</v>
      </c>
      <c r="H186" s="906">
        <v>85</v>
      </c>
      <c r="I186" s="906">
        <v>81</v>
      </c>
      <c r="J186" s="906">
        <v>80</v>
      </c>
      <c r="K186" s="906">
        <v>82</v>
      </c>
      <c r="L186" s="906">
        <v>56</v>
      </c>
      <c r="M186" s="907">
        <v>85</v>
      </c>
    </row>
    <row r="187" spans="1:13" ht="14.25">
      <c r="A187" s="870">
        <v>19</v>
      </c>
      <c r="B187" s="905">
        <v>80</v>
      </c>
      <c r="C187" s="906">
        <v>65</v>
      </c>
      <c r="D187" s="906">
        <v>92</v>
      </c>
      <c r="E187" s="906">
        <v>83</v>
      </c>
      <c r="F187" s="906">
        <v>77</v>
      </c>
      <c r="G187" s="906">
        <v>77</v>
      </c>
      <c r="H187" s="906">
        <v>88</v>
      </c>
      <c r="I187" s="906">
        <v>73</v>
      </c>
      <c r="J187" s="906">
        <v>77</v>
      </c>
      <c r="K187" s="906">
        <v>80</v>
      </c>
      <c r="L187" s="906">
        <v>60</v>
      </c>
      <c r="M187" s="907">
        <v>83</v>
      </c>
    </row>
    <row r="188" spans="1:13" ht="14.25">
      <c r="A188" s="870">
        <v>20</v>
      </c>
      <c r="B188" s="905">
        <v>86</v>
      </c>
      <c r="C188" s="906">
        <v>72</v>
      </c>
      <c r="D188" s="906">
        <v>92</v>
      </c>
      <c r="E188" s="906">
        <v>83</v>
      </c>
      <c r="F188" s="906">
        <v>78</v>
      </c>
      <c r="G188" s="906">
        <v>81</v>
      </c>
      <c r="H188" s="906">
        <v>91</v>
      </c>
      <c r="I188" s="906">
        <v>75</v>
      </c>
      <c r="J188" s="906">
        <v>83</v>
      </c>
      <c r="K188" s="906">
        <v>78</v>
      </c>
      <c r="L188" s="906">
        <v>77</v>
      </c>
      <c r="M188" s="907">
        <v>84</v>
      </c>
    </row>
    <row r="189" spans="1:13" ht="14.25">
      <c r="A189" s="870">
        <v>21</v>
      </c>
      <c r="B189" s="905">
        <v>92</v>
      </c>
      <c r="C189" s="906">
        <v>79</v>
      </c>
      <c r="D189" s="906">
        <v>96</v>
      </c>
      <c r="E189" s="906">
        <v>82</v>
      </c>
      <c r="F189" s="906">
        <v>80</v>
      </c>
      <c r="G189" s="906">
        <v>78</v>
      </c>
      <c r="H189" s="906">
        <v>92</v>
      </c>
      <c r="I189" s="906">
        <v>70</v>
      </c>
      <c r="J189" s="906">
        <v>65</v>
      </c>
      <c r="K189" s="906">
        <v>79</v>
      </c>
      <c r="L189" s="906">
        <v>86</v>
      </c>
      <c r="M189" s="907">
        <v>82</v>
      </c>
    </row>
    <row r="190" spans="1:13" ht="14.25">
      <c r="A190" s="870">
        <v>22</v>
      </c>
      <c r="B190" s="905">
        <v>94</v>
      </c>
      <c r="C190" s="906">
        <v>87</v>
      </c>
      <c r="D190" s="906">
        <v>89</v>
      </c>
      <c r="E190" s="906">
        <v>79</v>
      </c>
      <c r="F190" s="906">
        <v>81</v>
      </c>
      <c r="G190" s="906">
        <v>91</v>
      </c>
      <c r="H190" s="906">
        <v>93</v>
      </c>
      <c r="I190" s="906">
        <v>67</v>
      </c>
      <c r="J190" s="906">
        <v>68</v>
      </c>
      <c r="K190" s="906">
        <v>81</v>
      </c>
      <c r="L190" s="906">
        <v>87</v>
      </c>
      <c r="M190" s="907">
        <v>80</v>
      </c>
    </row>
    <row r="191" spans="1:13" ht="14.25">
      <c r="A191" s="870">
        <v>23</v>
      </c>
      <c r="B191" s="905">
        <v>83</v>
      </c>
      <c r="C191" s="906">
        <v>86</v>
      </c>
      <c r="D191" s="906">
        <v>77</v>
      </c>
      <c r="E191" s="906">
        <v>85</v>
      </c>
      <c r="F191" s="906">
        <v>59</v>
      </c>
      <c r="G191" s="906">
        <v>85</v>
      </c>
      <c r="H191" s="906">
        <v>89</v>
      </c>
      <c r="I191" s="906">
        <v>87</v>
      </c>
      <c r="J191" s="906">
        <v>75</v>
      </c>
      <c r="K191" s="906">
        <v>84</v>
      </c>
      <c r="L191" s="906">
        <v>86</v>
      </c>
      <c r="M191" s="907">
        <v>75</v>
      </c>
    </row>
    <row r="192" spans="1:13" ht="14.25">
      <c r="A192" s="870">
        <v>24</v>
      </c>
      <c r="B192" s="905">
        <v>70</v>
      </c>
      <c r="C192" s="906">
        <v>88</v>
      </c>
      <c r="D192" s="906">
        <v>86</v>
      </c>
      <c r="E192" s="906">
        <v>88</v>
      </c>
      <c r="F192" s="906">
        <v>66</v>
      </c>
      <c r="G192" s="906">
        <v>83</v>
      </c>
      <c r="H192" s="906">
        <v>89</v>
      </c>
      <c r="I192" s="906">
        <v>91</v>
      </c>
      <c r="J192" s="906">
        <v>78</v>
      </c>
      <c r="K192" s="906">
        <v>83</v>
      </c>
      <c r="L192" s="906">
        <v>82</v>
      </c>
      <c r="M192" s="907">
        <v>86</v>
      </c>
    </row>
    <row r="193" spans="1:13" ht="14.25">
      <c r="A193" s="870">
        <v>25</v>
      </c>
      <c r="B193" s="905">
        <v>63</v>
      </c>
      <c r="C193" s="906">
        <v>83</v>
      </c>
      <c r="D193" s="906">
        <v>86</v>
      </c>
      <c r="E193" s="906">
        <v>87</v>
      </c>
      <c r="F193" s="906">
        <v>65</v>
      </c>
      <c r="G193" s="906">
        <v>86</v>
      </c>
      <c r="H193" s="906">
        <v>87</v>
      </c>
      <c r="I193" s="906">
        <v>86</v>
      </c>
      <c r="J193" s="906">
        <v>77</v>
      </c>
      <c r="K193" s="906">
        <v>80</v>
      </c>
      <c r="L193" s="906">
        <v>71</v>
      </c>
      <c r="M193" s="907">
        <v>95</v>
      </c>
    </row>
    <row r="194" spans="1:13" ht="14.25">
      <c r="A194" s="870">
        <v>26</v>
      </c>
      <c r="B194" s="905">
        <v>66</v>
      </c>
      <c r="C194" s="906">
        <v>83</v>
      </c>
      <c r="D194" s="906">
        <v>92</v>
      </c>
      <c r="E194" s="906">
        <v>75</v>
      </c>
      <c r="F194" s="906">
        <v>72</v>
      </c>
      <c r="G194" s="906">
        <v>83</v>
      </c>
      <c r="H194" s="906">
        <v>88</v>
      </c>
      <c r="I194" s="906">
        <v>81</v>
      </c>
      <c r="J194" s="906">
        <v>79</v>
      </c>
      <c r="K194" s="906">
        <v>79</v>
      </c>
      <c r="L194" s="906">
        <v>72</v>
      </c>
      <c r="M194" s="907">
        <v>92</v>
      </c>
    </row>
    <row r="195" spans="1:13" ht="14.25">
      <c r="A195" s="870">
        <v>27</v>
      </c>
      <c r="B195" s="905">
        <v>67</v>
      </c>
      <c r="C195" s="906">
        <v>86</v>
      </c>
      <c r="D195" s="906">
        <v>91</v>
      </c>
      <c r="E195" s="906">
        <v>78</v>
      </c>
      <c r="F195" s="906">
        <v>77</v>
      </c>
      <c r="G195" s="906">
        <v>79</v>
      </c>
      <c r="H195" s="906">
        <v>91</v>
      </c>
      <c r="I195" s="906">
        <v>85</v>
      </c>
      <c r="J195" s="906">
        <v>88</v>
      </c>
      <c r="K195" s="906">
        <v>69</v>
      </c>
      <c r="L195" s="906">
        <v>73</v>
      </c>
      <c r="M195" s="907">
        <v>95</v>
      </c>
    </row>
    <row r="196" spans="1:13" ht="14.25">
      <c r="A196" s="870">
        <v>28</v>
      </c>
      <c r="B196" s="905">
        <v>72</v>
      </c>
      <c r="C196" s="906">
        <v>79</v>
      </c>
      <c r="D196" s="906">
        <v>89</v>
      </c>
      <c r="E196" s="906">
        <v>80</v>
      </c>
      <c r="F196" s="906">
        <v>92</v>
      </c>
      <c r="G196" s="906">
        <v>80</v>
      </c>
      <c r="H196" s="906">
        <v>91</v>
      </c>
      <c r="I196" s="906">
        <v>83</v>
      </c>
      <c r="J196" s="906">
        <v>72</v>
      </c>
      <c r="K196" s="906">
        <v>62</v>
      </c>
      <c r="L196" s="906">
        <v>79</v>
      </c>
      <c r="M196" s="907">
        <v>93</v>
      </c>
    </row>
    <row r="197" spans="1:13" ht="14.25">
      <c r="A197" s="870">
        <v>29</v>
      </c>
      <c r="B197" s="905">
        <v>80</v>
      </c>
      <c r="C197" s="906"/>
      <c r="D197" s="906">
        <v>88</v>
      </c>
      <c r="E197" s="906">
        <v>83</v>
      </c>
      <c r="F197" s="906">
        <v>73</v>
      </c>
      <c r="G197" s="906">
        <v>83</v>
      </c>
      <c r="H197" s="906">
        <v>86</v>
      </c>
      <c r="I197" s="906">
        <v>86</v>
      </c>
      <c r="J197" s="906">
        <v>72</v>
      </c>
      <c r="K197" s="906">
        <v>67</v>
      </c>
      <c r="L197" s="906">
        <v>82</v>
      </c>
      <c r="M197" s="907">
        <v>86</v>
      </c>
    </row>
    <row r="198" spans="1:13" ht="14.25">
      <c r="A198" s="870">
        <v>30</v>
      </c>
      <c r="B198" s="905">
        <v>87</v>
      </c>
      <c r="C198" s="906"/>
      <c r="D198" s="906">
        <v>93</v>
      </c>
      <c r="E198" s="906">
        <v>82</v>
      </c>
      <c r="F198" s="906">
        <v>78</v>
      </c>
      <c r="G198" s="906">
        <v>77</v>
      </c>
      <c r="H198" s="906">
        <v>87</v>
      </c>
      <c r="I198" s="906">
        <v>88</v>
      </c>
      <c r="J198" s="906">
        <v>87</v>
      </c>
      <c r="K198" s="906">
        <v>59</v>
      </c>
      <c r="L198" s="906">
        <v>78</v>
      </c>
      <c r="M198" s="907">
        <v>83</v>
      </c>
    </row>
    <row r="199" spans="1:13" ht="14.25">
      <c r="A199" s="874">
        <v>31</v>
      </c>
      <c r="B199" s="905">
        <v>85</v>
      </c>
      <c r="C199" s="906"/>
      <c r="D199" s="906">
        <v>94</v>
      </c>
      <c r="E199" s="906"/>
      <c r="F199" s="906">
        <v>73</v>
      </c>
      <c r="G199" s="906"/>
      <c r="H199" s="906">
        <v>86</v>
      </c>
      <c r="I199" s="906">
        <v>87</v>
      </c>
      <c r="J199" s="906"/>
      <c r="K199" s="906">
        <v>52</v>
      </c>
      <c r="L199" s="906"/>
      <c r="M199" s="907">
        <v>82</v>
      </c>
    </row>
    <row r="200" spans="1:13" ht="14.25">
      <c r="A200" s="878" t="s">
        <v>22</v>
      </c>
      <c r="B200" s="905">
        <f t="shared" ref="B200:M200" si="2">SUM(B169:B199)</f>
        <v>2386</v>
      </c>
      <c r="C200" s="906">
        <f t="shared" si="2"/>
        <v>2246</v>
      </c>
      <c r="D200" s="906">
        <f t="shared" si="2"/>
        <v>2700</v>
      </c>
      <c r="E200" s="906">
        <f t="shared" si="2"/>
        <v>2548</v>
      </c>
      <c r="F200" s="906">
        <f t="shared" si="2"/>
        <v>2440</v>
      </c>
      <c r="G200" s="906">
        <f t="shared" si="2"/>
        <v>2290</v>
      </c>
      <c r="H200" s="906">
        <f t="shared" si="2"/>
        <v>2549</v>
      </c>
      <c r="I200" s="906">
        <f t="shared" si="2"/>
        <v>2507</v>
      </c>
      <c r="J200" s="906">
        <f t="shared" si="2"/>
        <v>2476</v>
      </c>
      <c r="K200" s="906">
        <f t="shared" si="2"/>
        <v>2459</v>
      </c>
      <c r="L200" s="906">
        <f t="shared" si="2"/>
        <v>2213</v>
      </c>
      <c r="M200" s="907">
        <f t="shared" si="2"/>
        <v>2365</v>
      </c>
    </row>
    <row r="201" spans="1:13" ht="14.25">
      <c r="A201" s="870" t="s">
        <v>23</v>
      </c>
      <c r="B201" s="905">
        <f>SUM(B169:B199)/31</f>
        <v>76.967741935483872</v>
      </c>
      <c r="C201" s="906">
        <f>SUM(C169:C199)/28</f>
        <v>80.214285714285708</v>
      </c>
      <c r="D201" s="906">
        <f>SUM(D169:D199)/31</f>
        <v>87.096774193548384</v>
      </c>
      <c r="E201" s="906">
        <f>SUM(E169:E199)/30</f>
        <v>84.933333333333337</v>
      </c>
      <c r="F201" s="906">
        <f>SUM(F169:F199)/31</f>
        <v>78.709677419354833</v>
      </c>
      <c r="G201" s="906">
        <f>SUM(G169:G199)/30</f>
        <v>76.333333333333329</v>
      </c>
      <c r="H201" s="906">
        <f>SUM(H169:H199)/31</f>
        <v>82.225806451612897</v>
      </c>
      <c r="I201" s="906">
        <f>SUM(I169:I199)/31</f>
        <v>80.870967741935488</v>
      </c>
      <c r="J201" s="906">
        <v>83</v>
      </c>
      <c r="K201" s="906">
        <f>SUM(K169:K199)/31</f>
        <v>79.322580645161295</v>
      </c>
      <c r="L201" s="906">
        <f>SUM(L169:L199)/30</f>
        <v>73.766666666666666</v>
      </c>
      <c r="M201" s="907">
        <f>SUM(M169:M199)/31</f>
        <v>76.290322580645167</v>
      </c>
    </row>
    <row r="202" spans="1:13" ht="14.25">
      <c r="A202" s="707" t="s">
        <v>36</v>
      </c>
      <c r="B202" s="905">
        <v>38</v>
      </c>
      <c r="C202" s="906">
        <v>48</v>
      </c>
      <c r="D202" s="906">
        <v>49</v>
      </c>
      <c r="E202" s="906">
        <v>60</v>
      </c>
      <c r="F202" s="906">
        <v>46</v>
      </c>
      <c r="G202" s="906">
        <v>39</v>
      </c>
      <c r="H202" s="906">
        <v>50</v>
      </c>
      <c r="I202" s="906">
        <v>51</v>
      </c>
      <c r="J202" s="906">
        <v>38</v>
      </c>
      <c r="K202" s="906">
        <v>36</v>
      </c>
      <c r="L202" s="906">
        <v>34</v>
      </c>
      <c r="M202" s="907">
        <v>34</v>
      </c>
    </row>
    <row r="203" spans="1:13" ht="14.25">
      <c r="A203" s="885" t="s">
        <v>16</v>
      </c>
      <c r="B203" s="908">
        <v>11</v>
      </c>
      <c r="C203" s="909">
        <v>19</v>
      </c>
      <c r="D203" s="909">
        <v>2</v>
      </c>
      <c r="E203" s="909">
        <v>21</v>
      </c>
      <c r="F203" s="909">
        <v>25</v>
      </c>
      <c r="G203" s="909">
        <v>9</v>
      </c>
      <c r="H203" s="909">
        <v>7</v>
      </c>
      <c r="I203" s="909">
        <v>21</v>
      </c>
      <c r="J203" s="909">
        <v>22</v>
      </c>
      <c r="K203" s="909">
        <v>31</v>
      </c>
      <c r="L203" s="909">
        <v>1</v>
      </c>
      <c r="M203" s="910">
        <v>10</v>
      </c>
    </row>
    <row r="204" spans="1:13" ht="14.25">
      <c r="A204" s="886" t="s">
        <v>107</v>
      </c>
      <c r="B204" s="887"/>
      <c r="C204" s="888" t="s">
        <v>127</v>
      </c>
      <c r="D204" s="889"/>
      <c r="E204" s="889"/>
      <c r="F204" s="889"/>
      <c r="G204" s="890">
        <f>MIN(B202:M202)</f>
        <v>34</v>
      </c>
      <c r="H204" s="891" t="s">
        <v>128</v>
      </c>
      <c r="I204" s="889"/>
      <c r="J204" s="892" t="s">
        <v>16</v>
      </c>
      <c r="K204" s="893">
        <f>HLOOKUP(G204,B202:M203,2,FALSE)</f>
        <v>1</v>
      </c>
      <c r="L204" s="894" t="s">
        <v>15</v>
      </c>
      <c r="M204" s="895" t="str">
        <f>MID("I   II  III IV  V   VI  VII VIII IX  X   XI  XII ",(MATCH(G204,B202:M202,0)-1)*4+1,4)</f>
        <v xml:space="preserve"> XI </v>
      </c>
    </row>
    <row r="205" spans="1:13" ht="14.25">
      <c r="A205" s="896" t="s">
        <v>48</v>
      </c>
      <c r="B205" s="897"/>
      <c r="C205" s="898" t="s">
        <v>49</v>
      </c>
      <c r="D205" s="899"/>
      <c r="E205" s="899"/>
      <c r="F205" s="899"/>
      <c r="G205" s="899">
        <f>AVERAGE(B169:M199)</f>
        <v>79.942465753424656</v>
      </c>
      <c r="H205" s="900" t="s">
        <v>128</v>
      </c>
      <c r="I205" s="899"/>
      <c r="J205" s="899"/>
      <c r="K205" s="899"/>
      <c r="L205" s="899"/>
      <c r="M205" s="901"/>
    </row>
    <row r="206" spans="1:13" ht="15.75">
      <c r="A206" s="609" t="s">
        <v>97</v>
      </c>
      <c r="B206" s="855"/>
      <c r="C206" s="855"/>
      <c r="D206" s="855"/>
      <c r="E206" s="855"/>
      <c r="F206" s="855"/>
      <c r="G206" s="855"/>
      <c r="H206" s="855"/>
      <c r="I206" s="855"/>
      <c r="J206" s="855"/>
      <c r="K206" s="454" t="s">
        <v>76</v>
      </c>
      <c r="L206" s="620"/>
      <c r="M206" s="621"/>
    </row>
    <row r="207" spans="1:13" ht="15.75">
      <c r="A207" s="609" t="s">
        <v>51</v>
      </c>
      <c r="B207" s="855"/>
      <c r="C207" s="855"/>
      <c r="D207" s="1760" t="s">
        <v>125</v>
      </c>
      <c r="E207" s="1760"/>
      <c r="F207" s="1760"/>
      <c r="G207" s="1760"/>
      <c r="H207" s="1760"/>
      <c r="I207" s="1760"/>
      <c r="J207" s="1760"/>
      <c r="K207" s="454" t="s">
        <v>77</v>
      </c>
      <c r="L207" s="620"/>
      <c r="M207" s="621"/>
    </row>
    <row r="208" spans="1:13" ht="15.75">
      <c r="A208" s="856"/>
      <c r="B208" s="623"/>
      <c r="C208" s="624"/>
      <c r="D208" s="625"/>
      <c r="E208" s="692"/>
      <c r="F208" s="857" t="s">
        <v>20</v>
      </c>
      <c r="G208" s="858">
        <v>1998</v>
      </c>
      <c r="H208" s="859"/>
      <c r="I208" s="625"/>
      <c r="J208" s="625"/>
      <c r="K208" s="860" t="s">
        <v>126</v>
      </c>
      <c r="L208" s="861"/>
      <c r="M208" s="861"/>
    </row>
    <row r="209" spans="1:13" ht="14.25">
      <c r="A209" s="862" t="s">
        <v>16</v>
      </c>
      <c r="B209" s="863" t="s">
        <v>2</v>
      </c>
      <c r="C209" s="864" t="s">
        <v>3</v>
      </c>
      <c r="D209" s="864" t="s">
        <v>4</v>
      </c>
      <c r="E209" s="864" t="s">
        <v>5</v>
      </c>
      <c r="F209" s="864" t="s">
        <v>6</v>
      </c>
      <c r="G209" s="864" t="s">
        <v>7</v>
      </c>
      <c r="H209" s="864" t="s">
        <v>8</v>
      </c>
      <c r="I209" s="864" t="s">
        <v>9</v>
      </c>
      <c r="J209" s="864" t="s">
        <v>10</v>
      </c>
      <c r="K209" s="864" t="s">
        <v>11</v>
      </c>
      <c r="L209" s="864" t="s">
        <v>12</v>
      </c>
      <c r="M209" s="865" t="s">
        <v>13</v>
      </c>
    </row>
    <row r="210" spans="1:13" ht="14.25">
      <c r="A210" s="866">
        <v>1</v>
      </c>
      <c r="B210" s="917">
        <v>85</v>
      </c>
      <c r="C210" s="918">
        <v>94</v>
      </c>
      <c r="D210" s="918">
        <v>92</v>
      </c>
      <c r="E210" s="918">
        <v>84</v>
      </c>
      <c r="F210" s="918">
        <v>77</v>
      </c>
      <c r="G210" s="918">
        <v>80</v>
      </c>
      <c r="H210" s="918">
        <v>85</v>
      </c>
      <c r="I210" s="918">
        <v>81</v>
      </c>
      <c r="J210" s="918">
        <v>66</v>
      </c>
      <c r="K210" s="918">
        <v>64</v>
      </c>
      <c r="L210" s="918">
        <v>82</v>
      </c>
      <c r="M210" s="919">
        <v>83</v>
      </c>
    </row>
    <row r="211" spans="1:13" ht="14.25">
      <c r="A211" s="870">
        <v>2</v>
      </c>
      <c r="B211" s="920">
        <v>86</v>
      </c>
      <c r="C211" s="921">
        <v>95</v>
      </c>
      <c r="D211" s="921">
        <v>90</v>
      </c>
      <c r="E211" s="921">
        <v>88</v>
      </c>
      <c r="F211" s="921">
        <v>81</v>
      </c>
      <c r="G211" s="921">
        <v>74</v>
      </c>
      <c r="H211" s="921">
        <v>86</v>
      </c>
      <c r="I211" s="921">
        <v>73</v>
      </c>
      <c r="J211" s="921">
        <v>71</v>
      </c>
      <c r="K211" s="921">
        <v>63</v>
      </c>
      <c r="L211" s="921">
        <v>85</v>
      </c>
      <c r="M211" s="922">
        <v>87</v>
      </c>
    </row>
    <row r="212" spans="1:13" ht="14.25">
      <c r="A212" s="870">
        <v>3</v>
      </c>
      <c r="B212" s="920">
        <v>81</v>
      </c>
      <c r="C212" s="921">
        <v>90</v>
      </c>
      <c r="D212" s="921">
        <v>94</v>
      </c>
      <c r="E212" s="921">
        <v>82</v>
      </c>
      <c r="F212" s="921">
        <v>86</v>
      </c>
      <c r="G212" s="921">
        <v>84</v>
      </c>
      <c r="H212" s="921">
        <v>86</v>
      </c>
      <c r="I212" s="921">
        <v>65</v>
      </c>
      <c r="J212" s="921">
        <v>73</v>
      </c>
      <c r="K212" s="921">
        <v>63</v>
      </c>
      <c r="L212" s="921">
        <v>72</v>
      </c>
      <c r="M212" s="922">
        <v>90</v>
      </c>
    </row>
    <row r="213" spans="1:13" ht="14.25">
      <c r="A213" s="870">
        <v>4</v>
      </c>
      <c r="B213" s="920">
        <v>90</v>
      </c>
      <c r="C213" s="921">
        <v>80</v>
      </c>
      <c r="D213" s="921">
        <v>93</v>
      </c>
      <c r="E213" s="921">
        <v>87</v>
      </c>
      <c r="F213" s="921">
        <v>83</v>
      </c>
      <c r="G213" s="921">
        <v>76</v>
      </c>
      <c r="H213" s="921">
        <v>88</v>
      </c>
      <c r="I213" s="921">
        <v>80</v>
      </c>
      <c r="J213" s="921">
        <v>78</v>
      </c>
      <c r="K213" s="921">
        <v>60</v>
      </c>
      <c r="L213" s="921">
        <v>74</v>
      </c>
      <c r="M213" s="922">
        <v>82</v>
      </c>
    </row>
    <row r="214" spans="1:13" ht="14.25">
      <c r="A214" s="870">
        <v>5</v>
      </c>
      <c r="B214" s="920">
        <v>73</v>
      </c>
      <c r="C214" s="921">
        <v>77</v>
      </c>
      <c r="D214" s="921">
        <v>95</v>
      </c>
      <c r="E214" s="921">
        <v>85</v>
      </c>
      <c r="F214" s="921">
        <v>82</v>
      </c>
      <c r="G214" s="921">
        <v>80</v>
      </c>
      <c r="H214" s="921">
        <v>78</v>
      </c>
      <c r="I214" s="921">
        <v>78</v>
      </c>
      <c r="J214" s="921">
        <v>90</v>
      </c>
      <c r="K214" s="921">
        <v>80</v>
      </c>
      <c r="L214" s="921">
        <v>68</v>
      </c>
      <c r="M214" s="922">
        <v>81</v>
      </c>
    </row>
    <row r="215" spans="1:13" ht="14.25">
      <c r="A215" s="870">
        <v>6</v>
      </c>
      <c r="B215" s="920">
        <v>87</v>
      </c>
      <c r="C215" s="921">
        <v>69</v>
      </c>
      <c r="D215" s="921">
        <v>91</v>
      </c>
      <c r="E215" s="921">
        <v>82</v>
      </c>
      <c r="F215" s="921">
        <v>80</v>
      </c>
      <c r="G215" s="921">
        <v>75</v>
      </c>
      <c r="H215" s="921">
        <v>74</v>
      </c>
      <c r="I215" s="921">
        <v>76</v>
      </c>
      <c r="J215" s="921">
        <v>85</v>
      </c>
      <c r="K215" s="921">
        <v>96</v>
      </c>
      <c r="L215" s="921">
        <v>67</v>
      </c>
      <c r="M215" s="922">
        <v>81</v>
      </c>
    </row>
    <row r="216" spans="1:13" ht="14.25">
      <c r="A216" s="870">
        <v>7</v>
      </c>
      <c r="B216" s="920">
        <v>85</v>
      </c>
      <c r="C216" s="921">
        <v>69</v>
      </c>
      <c r="D216" s="921">
        <v>87</v>
      </c>
      <c r="E216" s="921">
        <v>80</v>
      </c>
      <c r="F216" s="921">
        <v>78</v>
      </c>
      <c r="G216" s="921">
        <v>85</v>
      </c>
      <c r="H216" s="921">
        <v>81</v>
      </c>
      <c r="I216" s="921">
        <v>82</v>
      </c>
      <c r="J216" s="921">
        <v>81</v>
      </c>
      <c r="K216" s="921">
        <v>89</v>
      </c>
      <c r="L216" s="921">
        <v>63</v>
      </c>
      <c r="M216" s="922">
        <v>78</v>
      </c>
    </row>
    <row r="217" spans="1:13" ht="14.25">
      <c r="A217" s="870">
        <v>8</v>
      </c>
      <c r="B217" s="920">
        <v>86</v>
      </c>
      <c r="C217" s="921">
        <v>77</v>
      </c>
      <c r="D217" s="921">
        <v>83</v>
      </c>
      <c r="E217" s="921">
        <v>83</v>
      </c>
      <c r="F217" s="921">
        <v>79</v>
      </c>
      <c r="G217" s="921">
        <v>81</v>
      </c>
      <c r="H217" s="921">
        <v>81</v>
      </c>
      <c r="I217" s="921">
        <v>86</v>
      </c>
      <c r="J217" s="921">
        <v>84</v>
      </c>
      <c r="K217" s="921">
        <v>83</v>
      </c>
      <c r="L217" s="921">
        <v>72</v>
      </c>
      <c r="M217" s="922">
        <v>61</v>
      </c>
    </row>
    <row r="218" spans="1:13" ht="14.25">
      <c r="A218" s="870">
        <v>9</v>
      </c>
      <c r="B218" s="920">
        <v>80</v>
      </c>
      <c r="C218" s="921">
        <v>75</v>
      </c>
      <c r="D218" s="921">
        <v>81</v>
      </c>
      <c r="E218" s="921">
        <v>81</v>
      </c>
      <c r="F218" s="921">
        <v>80</v>
      </c>
      <c r="G218" s="921">
        <v>76</v>
      </c>
      <c r="H218" s="921">
        <v>84</v>
      </c>
      <c r="I218" s="921">
        <v>89</v>
      </c>
      <c r="J218" s="921">
        <v>81</v>
      </c>
      <c r="K218" s="921">
        <v>88</v>
      </c>
      <c r="L218" s="921">
        <v>76</v>
      </c>
      <c r="M218" s="922">
        <v>62</v>
      </c>
    </row>
    <row r="219" spans="1:13" ht="14.25">
      <c r="A219" s="870">
        <v>10</v>
      </c>
      <c r="B219" s="920">
        <v>83</v>
      </c>
      <c r="C219" s="921">
        <v>86</v>
      </c>
      <c r="D219" s="921">
        <v>62</v>
      </c>
      <c r="E219" s="921">
        <v>85</v>
      </c>
      <c r="F219" s="921">
        <v>83</v>
      </c>
      <c r="G219" s="921">
        <v>89</v>
      </c>
      <c r="H219" s="921">
        <v>76</v>
      </c>
      <c r="I219" s="921">
        <v>82</v>
      </c>
      <c r="J219" s="921">
        <v>80</v>
      </c>
      <c r="K219" s="921">
        <v>82</v>
      </c>
      <c r="L219" s="921">
        <v>72</v>
      </c>
      <c r="M219" s="922">
        <v>61</v>
      </c>
    </row>
    <row r="220" spans="1:13" ht="14.25">
      <c r="A220" s="870">
        <v>11</v>
      </c>
      <c r="B220" s="920">
        <v>79</v>
      </c>
      <c r="C220" s="921">
        <v>81</v>
      </c>
      <c r="D220" s="921">
        <v>62</v>
      </c>
      <c r="E220" s="921">
        <v>86</v>
      </c>
      <c r="F220" s="921">
        <v>85</v>
      </c>
      <c r="G220" s="921">
        <v>82</v>
      </c>
      <c r="H220" s="921">
        <v>72</v>
      </c>
      <c r="I220" s="921">
        <v>82</v>
      </c>
      <c r="J220" s="921">
        <v>71</v>
      </c>
      <c r="K220" s="921">
        <v>82</v>
      </c>
      <c r="L220" s="921">
        <v>71</v>
      </c>
      <c r="M220" s="922">
        <v>45</v>
      </c>
    </row>
    <row r="221" spans="1:13" ht="14.25">
      <c r="A221" s="870">
        <v>12</v>
      </c>
      <c r="B221" s="920">
        <v>80</v>
      </c>
      <c r="C221" s="921">
        <v>86</v>
      </c>
      <c r="D221" s="921">
        <v>71</v>
      </c>
      <c r="E221" s="921">
        <v>80</v>
      </c>
      <c r="F221" s="921">
        <v>79</v>
      </c>
      <c r="G221" s="921">
        <v>70</v>
      </c>
      <c r="H221" s="921">
        <v>75</v>
      </c>
      <c r="I221" s="921">
        <v>82</v>
      </c>
      <c r="J221" s="921">
        <v>67</v>
      </c>
      <c r="K221" s="921">
        <v>90</v>
      </c>
      <c r="L221" s="921">
        <v>71</v>
      </c>
      <c r="M221" s="922">
        <v>50</v>
      </c>
    </row>
    <row r="222" spans="1:13" ht="14.25">
      <c r="A222" s="870">
        <v>13</v>
      </c>
      <c r="B222" s="920">
        <v>91</v>
      </c>
      <c r="C222" s="921">
        <v>85</v>
      </c>
      <c r="D222" s="921">
        <v>79</v>
      </c>
      <c r="E222" s="921">
        <v>77</v>
      </c>
      <c r="F222" s="921">
        <v>84</v>
      </c>
      <c r="G222" s="921">
        <v>76</v>
      </c>
      <c r="H222" s="921">
        <v>76</v>
      </c>
      <c r="I222" s="921">
        <v>86</v>
      </c>
      <c r="J222" s="921">
        <v>79</v>
      </c>
      <c r="K222" s="921">
        <v>88</v>
      </c>
      <c r="L222" s="921">
        <v>70</v>
      </c>
      <c r="M222" s="922">
        <v>65</v>
      </c>
    </row>
    <row r="223" spans="1:13" ht="14.25">
      <c r="A223" s="870">
        <v>14</v>
      </c>
      <c r="B223" s="920">
        <v>81</v>
      </c>
      <c r="C223" s="921">
        <v>81</v>
      </c>
      <c r="D223" s="921">
        <v>83</v>
      </c>
      <c r="E223" s="921">
        <v>73</v>
      </c>
      <c r="F223" s="921">
        <v>77</v>
      </c>
      <c r="G223" s="921">
        <v>76</v>
      </c>
      <c r="H223" s="921">
        <v>74</v>
      </c>
      <c r="I223" s="921">
        <v>79</v>
      </c>
      <c r="J223" s="921">
        <v>91</v>
      </c>
      <c r="K223" s="921">
        <v>75</v>
      </c>
      <c r="L223" s="921">
        <v>72</v>
      </c>
      <c r="M223" s="922">
        <v>54</v>
      </c>
    </row>
    <row r="224" spans="1:13" ht="14.25">
      <c r="A224" s="870">
        <v>15</v>
      </c>
      <c r="B224" s="920">
        <v>64</v>
      </c>
      <c r="C224" s="921">
        <v>86</v>
      </c>
      <c r="D224" s="921">
        <v>87</v>
      </c>
      <c r="E224" s="921">
        <v>83</v>
      </c>
      <c r="F224" s="921">
        <v>82</v>
      </c>
      <c r="G224" s="921">
        <v>66</v>
      </c>
      <c r="H224" s="921">
        <v>71</v>
      </c>
      <c r="I224" s="921">
        <v>82</v>
      </c>
      <c r="J224" s="921">
        <v>94</v>
      </c>
      <c r="K224" s="921">
        <v>72</v>
      </c>
      <c r="L224" s="921">
        <v>72</v>
      </c>
      <c r="M224" s="922">
        <v>53</v>
      </c>
    </row>
    <row r="225" spans="1:13" ht="14.25">
      <c r="A225" s="870">
        <v>16</v>
      </c>
      <c r="B225" s="920">
        <v>82</v>
      </c>
      <c r="C225" s="921">
        <v>87</v>
      </c>
      <c r="D225" s="921">
        <v>87</v>
      </c>
      <c r="E225" s="921">
        <v>76</v>
      </c>
      <c r="F225" s="921">
        <v>84</v>
      </c>
      <c r="G225" s="921">
        <v>66</v>
      </c>
      <c r="H225" s="921">
        <v>76</v>
      </c>
      <c r="I225" s="921">
        <v>79</v>
      </c>
      <c r="J225" s="921">
        <v>88</v>
      </c>
      <c r="K225" s="921">
        <v>72</v>
      </c>
      <c r="L225" s="921">
        <v>76</v>
      </c>
      <c r="M225" s="922">
        <v>62</v>
      </c>
    </row>
    <row r="226" spans="1:13" ht="14.25">
      <c r="A226" s="870">
        <v>17</v>
      </c>
      <c r="B226" s="920">
        <v>70</v>
      </c>
      <c r="C226" s="921">
        <v>85</v>
      </c>
      <c r="D226" s="921">
        <v>94</v>
      </c>
      <c r="E226" s="921">
        <v>81</v>
      </c>
      <c r="F226" s="921">
        <v>78</v>
      </c>
      <c r="G226" s="921">
        <v>76</v>
      </c>
      <c r="H226" s="921">
        <v>73</v>
      </c>
      <c r="I226" s="921">
        <v>79</v>
      </c>
      <c r="J226" s="921">
        <v>84</v>
      </c>
      <c r="K226" s="921">
        <v>69</v>
      </c>
      <c r="L226" s="921">
        <v>83</v>
      </c>
      <c r="M226" s="922">
        <v>64</v>
      </c>
    </row>
    <row r="227" spans="1:13" ht="14.25">
      <c r="A227" s="870">
        <v>18</v>
      </c>
      <c r="B227" s="920">
        <v>61</v>
      </c>
      <c r="C227" s="921">
        <v>78</v>
      </c>
      <c r="D227" s="921">
        <v>91</v>
      </c>
      <c r="E227" s="921">
        <v>84</v>
      </c>
      <c r="F227" s="921">
        <v>80</v>
      </c>
      <c r="G227" s="921">
        <v>79</v>
      </c>
      <c r="H227" s="921">
        <v>69</v>
      </c>
      <c r="I227" s="921">
        <v>81</v>
      </c>
      <c r="J227" s="921">
        <v>80</v>
      </c>
      <c r="K227" s="921">
        <v>64</v>
      </c>
      <c r="L227" s="921">
        <v>79</v>
      </c>
      <c r="M227" s="922">
        <v>63</v>
      </c>
    </row>
    <row r="228" spans="1:13" ht="14.25">
      <c r="A228" s="870">
        <v>19</v>
      </c>
      <c r="B228" s="920">
        <v>81</v>
      </c>
      <c r="C228" s="921">
        <v>83</v>
      </c>
      <c r="D228" s="921">
        <v>88</v>
      </c>
      <c r="E228" s="921">
        <v>77</v>
      </c>
      <c r="F228" s="921">
        <v>84</v>
      </c>
      <c r="G228" s="921">
        <v>68</v>
      </c>
      <c r="H228" s="921">
        <v>69</v>
      </c>
      <c r="I228" s="921">
        <v>81</v>
      </c>
      <c r="J228" s="921">
        <v>81</v>
      </c>
      <c r="K228" s="921">
        <v>64</v>
      </c>
      <c r="L228" s="921">
        <v>73</v>
      </c>
      <c r="M228" s="922">
        <v>68</v>
      </c>
    </row>
    <row r="229" spans="1:13" ht="14.25">
      <c r="A229" s="870">
        <v>20</v>
      </c>
      <c r="B229" s="920">
        <v>81</v>
      </c>
      <c r="C229" s="921">
        <v>80</v>
      </c>
      <c r="D229" s="921">
        <v>92</v>
      </c>
      <c r="E229" s="921">
        <v>80</v>
      </c>
      <c r="F229" s="921">
        <v>85</v>
      </c>
      <c r="G229" s="921">
        <v>70</v>
      </c>
      <c r="H229" s="921">
        <v>64</v>
      </c>
      <c r="I229" s="921">
        <v>88</v>
      </c>
      <c r="J229" s="921">
        <v>75</v>
      </c>
      <c r="K229" s="921">
        <v>66</v>
      </c>
      <c r="L229" s="921">
        <v>71</v>
      </c>
      <c r="M229" s="922">
        <v>70</v>
      </c>
    </row>
    <row r="230" spans="1:13" ht="14.25">
      <c r="A230" s="870">
        <v>21</v>
      </c>
      <c r="B230" s="920">
        <v>90</v>
      </c>
      <c r="C230" s="921">
        <v>62</v>
      </c>
      <c r="D230" s="921">
        <v>85</v>
      </c>
      <c r="E230" s="921">
        <v>83</v>
      </c>
      <c r="F230" s="921">
        <v>74</v>
      </c>
      <c r="G230" s="921">
        <v>73</v>
      </c>
      <c r="H230" s="921">
        <v>67</v>
      </c>
      <c r="I230" s="921">
        <v>81</v>
      </c>
      <c r="J230" s="921">
        <v>70</v>
      </c>
      <c r="K230" s="921">
        <v>66</v>
      </c>
      <c r="L230" s="921">
        <v>66</v>
      </c>
      <c r="M230" s="922">
        <v>70</v>
      </c>
    </row>
    <row r="231" spans="1:13" ht="14.25">
      <c r="A231" s="870">
        <v>22</v>
      </c>
      <c r="B231" s="920">
        <v>93</v>
      </c>
      <c r="C231" s="921">
        <v>61</v>
      </c>
      <c r="D231" s="921">
        <v>74</v>
      </c>
      <c r="E231" s="921">
        <v>78</v>
      </c>
      <c r="F231" s="921">
        <v>65</v>
      </c>
      <c r="G231" s="921">
        <v>71</v>
      </c>
      <c r="H231" s="921">
        <v>70</v>
      </c>
      <c r="I231" s="921">
        <v>79</v>
      </c>
      <c r="J231" s="921">
        <v>74</v>
      </c>
      <c r="K231" s="921">
        <v>63</v>
      </c>
      <c r="L231" s="921">
        <v>49</v>
      </c>
      <c r="M231" s="922">
        <v>65</v>
      </c>
    </row>
    <row r="232" spans="1:13" ht="14.25">
      <c r="A232" s="870">
        <v>23</v>
      </c>
      <c r="B232" s="920">
        <v>70</v>
      </c>
      <c r="C232" s="921">
        <v>85</v>
      </c>
      <c r="D232" s="921">
        <v>92</v>
      </c>
      <c r="E232" s="921">
        <v>68</v>
      </c>
      <c r="F232" s="921">
        <v>71</v>
      </c>
      <c r="G232" s="921">
        <v>71</v>
      </c>
      <c r="H232" s="921">
        <v>68</v>
      </c>
      <c r="I232" s="921">
        <v>83</v>
      </c>
      <c r="J232" s="921">
        <v>76</v>
      </c>
      <c r="K232" s="921">
        <v>65</v>
      </c>
      <c r="L232" s="921">
        <v>58</v>
      </c>
      <c r="M232" s="922">
        <v>67</v>
      </c>
    </row>
    <row r="233" spans="1:13" ht="14.25">
      <c r="A233" s="870">
        <v>24</v>
      </c>
      <c r="B233" s="920">
        <v>69</v>
      </c>
      <c r="C233" s="921">
        <v>81</v>
      </c>
      <c r="D233" s="921">
        <v>90</v>
      </c>
      <c r="E233" s="921">
        <v>67</v>
      </c>
      <c r="F233" s="921">
        <v>87</v>
      </c>
      <c r="G233" s="921">
        <v>82</v>
      </c>
      <c r="H233" s="921">
        <v>76</v>
      </c>
      <c r="I233" s="921">
        <v>81</v>
      </c>
      <c r="J233" s="921">
        <v>79</v>
      </c>
      <c r="K233" s="921">
        <v>64</v>
      </c>
      <c r="L233" s="921">
        <v>59</v>
      </c>
      <c r="M233" s="922">
        <v>67</v>
      </c>
    </row>
    <row r="234" spans="1:13" ht="14.25">
      <c r="A234" s="870">
        <v>25</v>
      </c>
      <c r="B234" s="920">
        <v>65</v>
      </c>
      <c r="C234" s="921">
        <v>66</v>
      </c>
      <c r="D234" s="921">
        <v>94</v>
      </c>
      <c r="E234" s="921">
        <v>79</v>
      </c>
      <c r="F234" s="921">
        <v>61</v>
      </c>
      <c r="G234" s="921">
        <v>91</v>
      </c>
      <c r="H234" s="921">
        <v>87</v>
      </c>
      <c r="I234" s="921">
        <v>75</v>
      </c>
      <c r="J234" s="921">
        <v>76</v>
      </c>
      <c r="K234" s="921">
        <v>67</v>
      </c>
      <c r="L234" s="921">
        <v>61</v>
      </c>
      <c r="M234" s="922">
        <v>74</v>
      </c>
    </row>
    <row r="235" spans="1:13" ht="14.25">
      <c r="A235" s="870">
        <v>26</v>
      </c>
      <c r="B235" s="920">
        <v>90</v>
      </c>
      <c r="C235" s="921">
        <v>83</v>
      </c>
      <c r="D235" s="921">
        <v>94</v>
      </c>
      <c r="E235" s="921">
        <v>80</v>
      </c>
      <c r="F235" s="921">
        <v>62</v>
      </c>
      <c r="G235" s="921">
        <v>92</v>
      </c>
      <c r="H235" s="921">
        <v>80</v>
      </c>
      <c r="I235" s="921">
        <v>76</v>
      </c>
      <c r="J235" s="921">
        <v>80</v>
      </c>
      <c r="K235" s="921">
        <v>62</v>
      </c>
      <c r="L235" s="921">
        <v>68</v>
      </c>
      <c r="M235" s="922">
        <v>82</v>
      </c>
    </row>
    <row r="236" spans="1:13" ht="14.25">
      <c r="A236" s="870">
        <v>27</v>
      </c>
      <c r="B236" s="920">
        <v>96</v>
      </c>
      <c r="C236" s="921">
        <v>88</v>
      </c>
      <c r="D236" s="921">
        <v>95</v>
      </c>
      <c r="E236" s="921">
        <v>85</v>
      </c>
      <c r="F236" s="921">
        <v>71</v>
      </c>
      <c r="G236" s="921">
        <v>88</v>
      </c>
      <c r="H236" s="921">
        <v>82</v>
      </c>
      <c r="I236" s="921">
        <v>73</v>
      </c>
      <c r="J236" s="921">
        <v>64</v>
      </c>
      <c r="K236" s="921">
        <v>59</v>
      </c>
      <c r="L236" s="921">
        <v>83</v>
      </c>
      <c r="M236" s="922">
        <v>71</v>
      </c>
    </row>
    <row r="237" spans="1:13" ht="14.25">
      <c r="A237" s="870">
        <v>28</v>
      </c>
      <c r="B237" s="920">
        <v>75</v>
      </c>
      <c r="C237" s="921">
        <v>75</v>
      </c>
      <c r="D237" s="921">
        <v>89</v>
      </c>
      <c r="E237" s="921">
        <v>82</v>
      </c>
      <c r="F237" s="921">
        <v>80</v>
      </c>
      <c r="G237" s="921">
        <v>88</v>
      </c>
      <c r="H237" s="921">
        <v>81</v>
      </c>
      <c r="I237" s="921">
        <v>73</v>
      </c>
      <c r="J237" s="921">
        <v>60</v>
      </c>
      <c r="K237" s="921">
        <v>72</v>
      </c>
      <c r="L237" s="921">
        <v>82</v>
      </c>
      <c r="M237" s="922">
        <v>74</v>
      </c>
    </row>
    <row r="238" spans="1:13" ht="14.25">
      <c r="A238" s="870">
        <v>29</v>
      </c>
      <c r="B238" s="920">
        <v>54</v>
      </c>
      <c r="C238" s="921"/>
      <c r="D238" s="921">
        <v>84</v>
      </c>
      <c r="E238" s="921">
        <v>83</v>
      </c>
      <c r="F238" s="921">
        <v>81</v>
      </c>
      <c r="G238" s="921">
        <v>90</v>
      </c>
      <c r="H238" s="921">
        <v>79</v>
      </c>
      <c r="I238" s="921">
        <v>86</v>
      </c>
      <c r="J238" s="921">
        <v>60</v>
      </c>
      <c r="K238" s="921">
        <v>77</v>
      </c>
      <c r="L238" s="921">
        <v>84</v>
      </c>
      <c r="M238" s="922">
        <v>73</v>
      </c>
    </row>
    <row r="239" spans="1:13" ht="14.25">
      <c r="A239" s="870">
        <v>30</v>
      </c>
      <c r="B239" s="920">
        <v>70</v>
      </c>
      <c r="C239" s="921"/>
      <c r="D239" s="921">
        <v>84</v>
      </c>
      <c r="E239" s="921">
        <v>82</v>
      </c>
      <c r="F239" s="921">
        <v>80</v>
      </c>
      <c r="G239" s="921">
        <v>81</v>
      </c>
      <c r="H239" s="921">
        <v>79</v>
      </c>
      <c r="I239" s="921">
        <v>81</v>
      </c>
      <c r="J239" s="921">
        <v>63</v>
      </c>
      <c r="K239" s="921">
        <v>80</v>
      </c>
      <c r="L239" s="921">
        <v>84</v>
      </c>
      <c r="M239" s="922">
        <v>77</v>
      </c>
    </row>
    <row r="240" spans="1:13" ht="14.25">
      <c r="A240" s="874">
        <v>31</v>
      </c>
      <c r="B240" s="923">
        <v>86</v>
      </c>
      <c r="C240" s="924"/>
      <c r="D240" s="924">
        <v>82</v>
      </c>
      <c r="E240" s="924"/>
      <c r="F240" s="924">
        <v>83</v>
      </c>
      <c r="G240" s="924"/>
      <c r="H240" s="924">
        <v>78</v>
      </c>
      <c r="I240" s="924">
        <v>74</v>
      </c>
      <c r="J240" s="924"/>
      <c r="K240" s="924">
        <v>80</v>
      </c>
      <c r="L240" s="924"/>
      <c r="M240" s="925">
        <v>82</v>
      </c>
    </row>
    <row r="241" spans="1:13" ht="14.25">
      <c r="A241" s="878" t="s">
        <v>22</v>
      </c>
      <c r="B241" s="926">
        <v>2464</v>
      </c>
      <c r="C241" s="927">
        <v>2175</v>
      </c>
      <c r="D241" s="927">
        <v>2665</v>
      </c>
      <c r="E241" s="927">
        <v>2421</v>
      </c>
      <c r="F241" s="928">
        <v>2442</v>
      </c>
      <c r="G241" s="928">
        <v>2356</v>
      </c>
      <c r="H241" s="928">
        <v>2385</v>
      </c>
      <c r="I241" s="928">
        <v>2473</v>
      </c>
      <c r="J241" s="928">
        <v>2301</v>
      </c>
      <c r="K241" s="928">
        <v>2265</v>
      </c>
      <c r="L241" s="928">
        <v>2163</v>
      </c>
      <c r="M241" s="929">
        <v>2162</v>
      </c>
    </row>
    <row r="242" spans="1:13" ht="14.25">
      <c r="A242" s="870" t="s">
        <v>23</v>
      </c>
      <c r="B242" s="930">
        <v>79.483870967741936</v>
      </c>
      <c r="C242" s="931">
        <v>77.678571428571431</v>
      </c>
      <c r="D242" s="931">
        <v>85.967741935483872</v>
      </c>
      <c r="E242" s="931">
        <v>80.7</v>
      </c>
      <c r="F242" s="931">
        <v>78.774193548387103</v>
      </c>
      <c r="G242" s="931">
        <v>78.533333333333331</v>
      </c>
      <c r="H242" s="931">
        <v>76.935483870967744</v>
      </c>
      <c r="I242" s="931">
        <v>79.774193548387103</v>
      </c>
      <c r="J242" s="931">
        <v>76.7</v>
      </c>
      <c r="K242" s="931">
        <v>73.064516129032256</v>
      </c>
      <c r="L242" s="931">
        <v>72.099999999999994</v>
      </c>
      <c r="M242" s="932">
        <v>69.741935483870961</v>
      </c>
    </row>
    <row r="243" spans="1:13" ht="14.25">
      <c r="A243" s="707" t="s">
        <v>36</v>
      </c>
      <c r="B243" s="920">
        <v>49</v>
      </c>
      <c r="C243" s="933">
        <v>48</v>
      </c>
      <c r="D243" s="933">
        <v>54</v>
      </c>
      <c r="E243" s="933">
        <v>35</v>
      </c>
      <c r="F243" s="933">
        <v>41</v>
      </c>
      <c r="G243" s="933">
        <v>45</v>
      </c>
      <c r="H243" s="933">
        <v>43</v>
      </c>
      <c r="I243" s="933">
        <v>52</v>
      </c>
      <c r="J243" s="933">
        <v>31</v>
      </c>
      <c r="K243" s="933">
        <v>30</v>
      </c>
      <c r="L243" s="933">
        <v>32</v>
      </c>
      <c r="M243" s="934">
        <v>34</v>
      </c>
    </row>
    <row r="244" spans="1:13" ht="14.25">
      <c r="A244" s="885" t="s">
        <v>16</v>
      </c>
      <c r="B244" s="923">
        <v>29</v>
      </c>
      <c r="C244" s="935">
        <v>7</v>
      </c>
      <c r="D244" s="935">
        <v>11</v>
      </c>
      <c r="E244" s="935">
        <v>23</v>
      </c>
      <c r="F244" s="935">
        <v>25</v>
      </c>
      <c r="G244" s="935">
        <v>15</v>
      </c>
      <c r="H244" s="935">
        <v>20</v>
      </c>
      <c r="I244" s="935">
        <v>28</v>
      </c>
      <c r="J244" s="935">
        <v>29</v>
      </c>
      <c r="K244" s="935">
        <v>26</v>
      </c>
      <c r="L244" s="935">
        <v>7</v>
      </c>
      <c r="M244" s="936">
        <v>12</v>
      </c>
    </row>
    <row r="245" spans="1:13" ht="14.25">
      <c r="A245" s="886" t="s">
        <v>107</v>
      </c>
      <c r="B245" s="887"/>
      <c r="C245" s="888" t="s">
        <v>127</v>
      </c>
      <c r="D245" s="889"/>
      <c r="E245" s="889"/>
      <c r="F245" s="889"/>
      <c r="G245" s="890">
        <f>MIN(B243:M243)</f>
        <v>30</v>
      </c>
      <c r="H245" s="891" t="s">
        <v>128</v>
      </c>
      <c r="I245" s="889"/>
      <c r="J245" s="892" t="s">
        <v>16</v>
      </c>
      <c r="K245" s="893">
        <f>HLOOKUP(G245,B243:M244,2,FALSE)</f>
        <v>26</v>
      </c>
      <c r="L245" s="894" t="s">
        <v>15</v>
      </c>
      <c r="M245" s="895" t="str">
        <f>MID("I   II  III IV  V   VI  VII VIII IX  X   XI  XII ",(MATCH(G245,B243:M243,0)-1)*4+1,4)</f>
        <v xml:space="preserve"> X  </v>
      </c>
    </row>
    <row r="246" spans="1:13" ht="14.25">
      <c r="A246" s="896" t="s">
        <v>48</v>
      </c>
      <c r="B246" s="897"/>
      <c r="C246" s="898" t="s">
        <v>49</v>
      </c>
      <c r="D246" s="899"/>
      <c r="E246" s="899"/>
      <c r="F246" s="899"/>
      <c r="G246" s="899">
        <f>AVERAGE(B210:M240)</f>
        <v>77.649315068493152</v>
      </c>
      <c r="H246" s="900" t="s">
        <v>128</v>
      </c>
      <c r="I246" s="899"/>
      <c r="J246" s="899"/>
      <c r="K246" s="899"/>
      <c r="L246" s="899"/>
      <c r="M246" s="901"/>
    </row>
    <row r="247" spans="1:13" ht="15.75">
      <c r="A247" s="609" t="s">
        <v>97</v>
      </c>
      <c r="B247" s="855"/>
      <c r="C247" s="855"/>
      <c r="D247" s="855"/>
      <c r="E247" s="855"/>
      <c r="F247" s="855"/>
      <c r="G247" s="855"/>
      <c r="H247" s="855"/>
      <c r="I247" s="855"/>
      <c r="J247" s="855"/>
      <c r="K247" s="454" t="s">
        <v>76</v>
      </c>
      <c r="L247" s="620"/>
      <c r="M247" s="621"/>
    </row>
    <row r="248" spans="1:13" ht="15.75">
      <c r="A248" s="609" t="s">
        <v>51</v>
      </c>
      <c r="B248" s="855"/>
      <c r="C248" s="855"/>
      <c r="D248" s="1760" t="s">
        <v>125</v>
      </c>
      <c r="E248" s="1760"/>
      <c r="F248" s="1760"/>
      <c r="G248" s="1760"/>
      <c r="H248" s="1760"/>
      <c r="I248" s="1760"/>
      <c r="J248" s="1760"/>
      <c r="K248" s="454" t="s">
        <v>77</v>
      </c>
      <c r="L248" s="620"/>
      <c r="M248" s="621"/>
    </row>
    <row r="249" spans="1:13" ht="15.75">
      <c r="A249" s="856"/>
      <c r="B249" s="623"/>
      <c r="C249" s="624"/>
      <c r="D249" s="625"/>
      <c r="E249" s="692"/>
      <c r="F249" s="857" t="s">
        <v>20</v>
      </c>
      <c r="G249" s="858">
        <v>1999</v>
      </c>
      <c r="H249" s="859"/>
      <c r="I249" s="625"/>
      <c r="J249" s="625"/>
      <c r="K249" s="860" t="s">
        <v>126</v>
      </c>
      <c r="L249" s="861"/>
      <c r="M249" s="861"/>
    </row>
    <row r="250" spans="1:13" ht="14.25">
      <c r="A250" s="862" t="s">
        <v>16</v>
      </c>
      <c r="B250" s="863" t="s">
        <v>2</v>
      </c>
      <c r="C250" s="864" t="s">
        <v>3</v>
      </c>
      <c r="D250" s="864" t="s">
        <v>4</v>
      </c>
      <c r="E250" s="864" t="s">
        <v>5</v>
      </c>
      <c r="F250" s="864" t="s">
        <v>6</v>
      </c>
      <c r="G250" s="864" t="s">
        <v>7</v>
      </c>
      <c r="H250" s="864" t="s">
        <v>8</v>
      </c>
      <c r="I250" s="864" t="s">
        <v>9</v>
      </c>
      <c r="J250" s="864" t="s">
        <v>10</v>
      </c>
      <c r="K250" s="864" t="s">
        <v>11</v>
      </c>
      <c r="L250" s="864" t="s">
        <v>12</v>
      </c>
      <c r="M250" s="865" t="s">
        <v>13</v>
      </c>
    </row>
    <row r="251" spans="1:13" ht="14.25">
      <c r="A251" s="866">
        <v>1</v>
      </c>
      <c r="B251" s="917">
        <v>79</v>
      </c>
      <c r="C251" s="918">
        <v>84</v>
      </c>
      <c r="D251" s="918">
        <v>77</v>
      </c>
      <c r="E251" s="918">
        <v>86</v>
      </c>
      <c r="F251" s="918">
        <v>69</v>
      </c>
      <c r="G251" s="918">
        <v>82</v>
      </c>
      <c r="H251" s="918">
        <v>79</v>
      </c>
      <c r="I251" s="918">
        <v>79</v>
      </c>
      <c r="J251" s="918">
        <v>87</v>
      </c>
      <c r="K251" s="918">
        <v>77</v>
      </c>
      <c r="L251" s="918">
        <v>90</v>
      </c>
      <c r="M251" s="919">
        <v>67</v>
      </c>
    </row>
    <row r="252" spans="1:13" ht="14.25">
      <c r="A252" s="870">
        <v>2</v>
      </c>
      <c r="B252" s="920">
        <v>66</v>
      </c>
      <c r="C252" s="921">
        <v>67</v>
      </c>
      <c r="D252" s="921">
        <v>83</v>
      </c>
      <c r="E252" s="921">
        <v>90</v>
      </c>
      <c r="F252" s="921">
        <v>70</v>
      </c>
      <c r="G252" s="921">
        <v>84</v>
      </c>
      <c r="H252" s="921">
        <v>80</v>
      </c>
      <c r="I252" s="921">
        <v>78</v>
      </c>
      <c r="J252" s="921">
        <v>82</v>
      </c>
      <c r="K252" s="921">
        <v>76</v>
      </c>
      <c r="L252" s="921">
        <v>88</v>
      </c>
      <c r="M252" s="922">
        <v>71</v>
      </c>
    </row>
    <row r="253" spans="1:13" ht="14.25">
      <c r="A253" s="870">
        <v>3</v>
      </c>
      <c r="B253" s="920">
        <v>61</v>
      </c>
      <c r="C253" s="921">
        <v>36</v>
      </c>
      <c r="D253" s="921">
        <v>90</v>
      </c>
      <c r="E253" s="921">
        <v>82</v>
      </c>
      <c r="F253" s="921">
        <v>79</v>
      </c>
      <c r="G253" s="921">
        <v>80</v>
      </c>
      <c r="H253" s="921">
        <v>83</v>
      </c>
      <c r="I253" s="921">
        <v>78</v>
      </c>
      <c r="J253" s="921">
        <v>77</v>
      </c>
      <c r="K253" s="921">
        <v>85</v>
      </c>
      <c r="L253" s="921">
        <v>81</v>
      </c>
      <c r="M253" s="922">
        <v>74</v>
      </c>
    </row>
    <row r="254" spans="1:13" ht="14.25">
      <c r="A254" s="870">
        <v>4</v>
      </c>
      <c r="B254" s="920">
        <v>67</v>
      </c>
      <c r="C254" s="921">
        <v>50</v>
      </c>
      <c r="D254" s="921">
        <v>89</v>
      </c>
      <c r="E254" s="921">
        <v>87</v>
      </c>
      <c r="F254" s="921">
        <v>88</v>
      </c>
      <c r="G254" s="921">
        <v>79</v>
      </c>
      <c r="H254" s="921">
        <v>78</v>
      </c>
      <c r="I254" s="921">
        <v>82</v>
      </c>
      <c r="J254" s="921">
        <v>81</v>
      </c>
      <c r="K254" s="921">
        <v>81</v>
      </c>
      <c r="L254" s="921">
        <v>75</v>
      </c>
      <c r="M254" s="922">
        <v>89</v>
      </c>
    </row>
    <row r="255" spans="1:13" ht="14.25">
      <c r="A255" s="870">
        <v>5</v>
      </c>
      <c r="B255" s="920">
        <v>63</v>
      </c>
      <c r="C255" s="921">
        <v>60</v>
      </c>
      <c r="D255" s="921">
        <v>86</v>
      </c>
      <c r="E255" s="921">
        <v>74</v>
      </c>
      <c r="F255" s="921">
        <v>75</v>
      </c>
      <c r="G255" s="921">
        <v>72</v>
      </c>
      <c r="H255" s="921">
        <v>80</v>
      </c>
      <c r="I255" s="921">
        <v>86</v>
      </c>
      <c r="J255" s="921">
        <v>79</v>
      </c>
      <c r="K255" s="921">
        <v>80</v>
      </c>
      <c r="L255" s="921">
        <v>76</v>
      </c>
      <c r="M255" s="922">
        <v>96</v>
      </c>
    </row>
    <row r="256" spans="1:13" ht="14.25">
      <c r="A256" s="870">
        <v>6</v>
      </c>
      <c r="B256" s="920">
        <v>74</v>
      </c>
      <c r="C256" s="921">
        <v>78</v>
      </c>
      <c r="D256" s="921">
        <v>86</v>
      </c>
      <c r="E256" s="921">
        <v>69</v>
      </c>
      <c r="F256" s="921">
        <v>79</v>
      </c>
      <c r="G256" s="921">
        <v>73</v>
      </c>
      <c r="H256" s="921">
        <v>81</v>
      </c>
      <c r="I256" s="921">
        <v>81</v>
      </c>
      <c r="J256" s="921">
        <v>76</v>
      </c>
      <c r="K256" s="921">
        <v>79</v>
      </c>
      <c r="L256" s="921">
        <v>91</v>
      </c>
      <c r="M256" s="922">
        <v>94</v>
      </c>
    </row>
    <row r="257" spans="1:13" ht="14.25">
      <c r="A257" s="870">
        <v>7</v>
      </c>
      <c r="B257" s="920">
        <v>67</v>
      </c>
      <c r="C257" s="921">
        <v>83</v>
      </c>
      <c r="D257" s="921">
        <v>84</v>
      </c>
      <c r="E257" s="921">
        <v>78</v>
      </c>
      <c r="F257" s="921">
        <v>94</v>
      </c>
      <c r="G257" s="921">
        <v>71</v>
      </c>
      <c r="H257" s="921">
        <v>73</v>
      </c>
      <c r="I257" s="921">
        <v>82</v>
      </c>
      <c r="J257" s="921">
        <v>81</v>
      </c>
      <c r="K257" s="921">
        <v>70</v>
      </c>
      <c r="L257" s="921">
        <v>97</v>
      </c>
      <c r="M257" s="922">
        <v>86</v>
      </c>
    </row>
    <row r="258" spans="1:13" ht="14.25">
      <c r="A258" s="870">
        <v>8</v>
      </c>
      <c r="B258" s="920">
        <v>65</v>
      </c>
      <c r="C258" s="921">
        <v>74</v>
      </c>
      <c r="D258" s="921">
        <v>86</v>
      </c>
      <c r="E258" s="921">
        <v>89</v>
      </c>
      <c r="F258" s="921">
        <v>88</v>
      </c>
      <c r="G258" s="921">
        <v>89</v>
      </c>
      <c r="H258" s="921">
        <v>71</v>
      </c>
      <c r="I258" s="921">
        <v>82</v>
      </c>
      <c r="J258" s="921">
        <v>90</v>
      </c>
      <c r="K258" s="921">
        <v>75</v>
      </c>
      <c r="L258" s="921">
        <v>87</v>
      </c>
      <c r="M258" s="922">
        <v>79</v>
      </c>
    </row>
    <row r="259" spans="1:13" ht="14.25">
      <c r="A259" s="870">
        <v>9</v>
      </c>
      <c r="B259" s="920">
        <v>68</v>
      </c>
      <c r="C259" s="921">
        <v>63</v>
      </c>
      <c r="D259" s="921">
        <v>86</v>
      </c>
      <c r="E259" s="921">
        <v>86</v>
      </c>
      <c r="F259" s="921">
        <v>79</v>
      </c>
      <c r="G259" s="921">
        <v>94</v>
      </c>
      <c r="H259" s="921">
        <v>67</v>
      </c>
      <c r="I259" s="921">
        <v>76</v>
      </c>
      <c r="J259" s="921">
        <v>86</v>
      </c>
      <c r="K259" s="921">
        <v>73</v>
      </c>
      <c r="L259" s="921">
        <v>86</v>
      </c>
      <c r="M259" s="922">
        <v>77</v>
      </c>
    </row>
    <row r="260" spans="1:13" ht="14.25">
      <c r="A260" s="870">
        <v>10</v>
      </c>
      <c r="B260" s="920">
        <v>70</v>
      </c>
      <c r="C260" s="921">
        <v>78</v>
      </c>
      <c r="D260" s="921">
        <v>78</v>
      </c>
      <c r="E260" s="921">
        <v>87</v>
      </c>
      <c r="F260" s="921">
        <v>73</v>
      </c>
      <c r="G260" s="921">
        <v>85</v>
      </c>
      <c r="H260" s="921">
        <v>72</v>
      </c>
      <c r="I260" s="921">
        <v>83</v>
      </c>
      <c r="J260" s="921">
        <v>84</v>
      </c>
      <c r="K260" s="921">
        <v>75</v>
      </c>
      <c r="L260" s="921">
        <v>93</v>
      </c>
      <c r="M260" s="922">
        <v>77</v>
      </c>
    </row>
    <row r="261" spans="1:13" ht="14.25">
      <c r="A261" s="870">
        <v>11</v>
      </c>
      <c r="B261" s="920">
        <v>92</v>
      </c>
      <c r="C261" s="921">
        <v>77</v>
      </c>
      <c r="D261" s="921">
        <v>57</v>
      </c>
      <c r="E261" s="921">
        <v>80</v>
      </c>
      <c r="F261" s="921">
        <v>70</v>
      </c>
      <c r="G261" s="921">
        <v>78</v>
      </c>
      <c r="H261" s="921">
        <v>71</v>
      </c>
      <c r="I261" s="921">
        <v>81</v>
      </c>
      <c r="J261" s="921">
        <v>88</v>
      </c>
      <c r="K261" s="921">
        <v>77</v>
      </c>
      <c r="L261" s="921">
        <v>86</v>
      </c>
      <c r="M261" s="922">
        <v>78</v>
      </c>
    </row>
    <row r="262" spans="1:13" ht="14.25">
      <c r="A262" s="870">
        <v>12</v>
      </c>
      <c r="B262" s="920">
        <v>85</v>
      </c>
      <c r="C262" s="921">
        <v>76</v>
      </c>
      <c r="D262" s="921">
        <v>73</v>
      </c>
      <c r="E262" s="921">
        <v>81</v>
      </c>
      <c r="F262" s="921">
        <v>69</v>
      </c>
      <c r="G262" s="921">
        <v>75</v>
      </c>
      <c r="H262" s="921">
        <v>75</v>
      </c>
      <c r="I262" s="921">
        <v>83</v>
      </c>
      <c r="J262" s="921">
        <v>82</v>
      </c>
      <c r="K262" s="921">
        <v>86</v>
      </c>
      <c r="L262" s="921">
        <v>88</v>
      </c>
      <c r="M262" s="922">
        <v>74</v>
      </c>
    </row>
    <row r="263" spans="1:13" ht="14.25">
      <c r="A263" s="870">
        <v>13</v>
      </c>
      <c r="B263" s="920">
        <v>74</v>
      </c>
      <c r="C263" s="921">
        <v>77</v>
      </c>
      <c r="D263" s="921">
        <v>91</v>
      </c>
      <c r="E263" s="921">
        <v>83</v>
      </c>
      <c r="F263" s="921">
        <v>67</v>
      </c>
      <c r="G263" s="921">
        <v>79</v>
      </c>
      <c r="H263" s="921">
        <v>76</v>
      </c>
      <c r="I263" s="921">
        <v>86</v>
      </c>
      <c r="J263" s="921">
        <v>78</v>
      </c>
      <c r="K263" s="921">
        <v>84</v>
      </c>
      <c r="L263" s="921">
        <v>88</v>
      </c>
      <c r="M263" s="922">
        <v>83</v>
      </c>
    </row>
    <row r="264" spans="1:13" ht="14.25">
      <c r="A264" s="870">
        <v>14</v>
      </c>
      <c r="B264" s="920">
        <v>83</v>
      </c>
      <c r="C264" s="921">
        <v>81</v>
      </c>
      <c r="D264" s="921">
        <v>85</v>
      </c>
      <c r="E264" s="921">
        <v>82</v>
      </c>
      <c r="F264" s="921">
        <v>82</v>
      </c>
      <c r="G264" s="921">
        <v>84</v>
      </c>
      <c r="H264" s="921">
        <v>81</v>
      </c>
      <c r="I264" s="921">
        <v>84</v>
      </c>
      <c r="J264" s="921">
        <v>73</v>
      </c>
      <c r="K264" s="921">
        <v>84</v>
      </c>
      <c r="L264" s="921">
        <v>80</v>
      </c>
      <c r="M264" s="922">
        <v>90</v>
      </c>
    </row>
    <row r="265" spans="1:13" ht="14.25">
      <c r="A265" s="870">
        <v>15</v>
      </c>
      <c r="B265" s="920">
        <v>61</v>
      </c>
      <c r="C265" s="921">
        <v>88</v>
      </c>
      <c r="D265" s="921">
        <v>63</v>
      </c>
      <c r="E265" s="921">
        <v>89</v>
      </c>
      <c r="F265" s="921">
        <v>80</v>
      </c>
      <c r="G265" s="921">
        <v>80</v>
      </c>
      <c r="H265" s="921">
        <v>89</v>
      </c>
      <c r="I265" s="921">
        <v>85</v>
      </c>
      <c r="J265" s="921">
        <v>76</v>
      </c>
      <c r="K265" s="921">
        <v>81</v>
      </c>
      <c r="L265" s="921">
        <v>86</v>
      </c>
      <c r="M265" s="922">
        <v>78</v>
      </c>
    </row>
    <row r="266" spans="1:13" ht="14.25">
      <c r="A266" s="870">
        <v>16</v>
      </c>
      <c r="B266" s="920">
        <v>66</v>
      </c>
      <c r="C266" s="921">
        <v>88</v>
      </c>
      <c r="D266" s="921">
        <v>75</v>
      </c>
      <c r="E266" s="921">
        <v>84</v>
      </c>
      <c r="F266" s="921">
        <v>80</v>
      </c>
      <c r="G266" s="921">
        <v>77</v>
      </c>
      <c r="H266" s="921">
        <v>81</v>
      </c>
      <c r="I266" s="921">
        <v>85</v>
      </c>
      <c r="J266" s="921">
        <v>73</v>
      </c>
      <c r="K266" s="921">
        <v>90</v>
      </c>
      <c r="L266" s="921">
        <v>78</v>
      </c>
      <c r="M266" s="922">
        <v>80</v>
      </c>
    </row>
    <row r="267" spans="1:13" ht="14.25">
      <c r="A267" s="870">
        <v>17</v>
      </c>
      <c r="B267" s="920">
        <v>74</v>
      </c>
      <c r="C267" s="921">
        <v>80</v>
      </c>
      <c r="D267" s="921">
        <v>88</v>
      </c>
      <c r="E267" s="921">
        <v>81</v>
      </c>
      <c r="F267" s="921">
        <v>77</v>
      </c>
      <c r="G267" s="921">
        <v>80</v>
      </c>
      <c r="H267" s="921">
        <v>84</v>
      </c>
      <c r="I267" s="921">
        <v>84</v>
      </c>
      <c r="J267" s="921">
        <v>72</v>
      </c>
      <c r="K267" s="921">
        <v>58</v>
      </c>
      <c r="L267" s="921">
        <v>73</v>
      </c>
      <c r="M267" s="922">
        <v>75</v>
      </c>
    </row>
    <row r="268" spans="1:13" ht="14.25">
      <c r="A268" s="870">
        <v>18</v>
      </c>
      <c r="B268" s="920">
        <v>71</v>
      </c>
      <c r="C268" s="921">
        <v>89</v>
      </c>
      <c r="D268" s="921">
        <v>83</v>
      </c>
      <c r="E268" s="921">
        <v>82</v>
      </c>
      <c r="F268" s="921">
        <v>79</v>
      </c>
      <c r="G268" s="921">
        <v>87</v>
      </c>
      <c r="H268" s="921">
        <v>78</v>
      </c>
      <c r="I268" s="921">
        <v>84</v>
      </c>
      <c r="J268" s="921">
        <v>68</v>
      </c>
      <c r="K268" s="921">
        <v>58</v>
      </c>
      <c r="L268" s="921">
        <v>69</v>
      </c>
      <c r="M268" s="922">
        <v>72</v>
      </c>
    </row>
    <row r="269" spans="1:13" ht="14.25">
      <c r="A269" s="870">
        <v>19</v>
      </c>
      <c r="B269" s="920">
        <v>84</v>
      </c>
      <c r="C269" s="921">
        <v>77</v>
      </c>
      <c r="D269" s="921">
        <v>81</v>
      </c>
      <c r="E269" s="921">
        <v>77</v>
      </c>
      <c r="F269" s="921">
        <v>80</v>
      </c>
      <c r="G269" s="921">
        <v>86</v>
      </c>
      <c r="H269" s="921">
        <v>77</v>
      </c>
      <c r="I269" s="921">
        <v>78</v>
      </c>
      <c r="J269" s="921">
        <v>81</v>
      </c>
      <c r="K269" s="921">
        <v>57</v>
      </c>
      <c r="L269" s="921">
        <v>76</v>
      </c>
      <c r="M269" s="922">
        <v>68</v>
      </c>
    </row>
    <row r="270" spans="1:13" ht="14.25">
      <c r="A270" s="870">
        <v>20</v>
      </c>
      <c r="B270" s="920">
        <v>88</v>
      </c>
      <c r="C270" s="921">
        <v>82</v>
      </c>
      <c r="D270" s="921">
        <v>86</v>
      </c>
      <c r="E270" s="921">
        <v>86</v>
      </c>
      <c r="F270" s="921">
        <v>84</v>
      </c>
      <c r="G270" s="921">
        <v>83</v>
      </c>
      <c r="H270" s="921">
        <v>70</v>
      </c>
      <c r="I270" s="921">
        <v>74</v>
      </c>
      <c r="J270" s="921">
        <v>73</v>
      </c>
      <c r="K270" s="921">
        <v>84</v>
      </c>
      <c r="L270" s="921">
        <v>79</v>
      </c>
      <c r="M270" s="922">
        <v>56</v>
      </c>
    </row>
    <row r="271" spans="1:13" ht="14.25">
      <c r="A271" s="870">
        <v>21</v>
      </c>
      <c r="B271" s="920">
        <v>74</v>
      </c>
      <c r="C271" s="921">
        <v>74</v>
      </c>
      <c r="D271" s="921">
        <v>71</v>
      </c>
      <c r="E271" s="921">
        <v>81</v>
      </c>
      <c r="F271" s="921">
        <v>90</v>
      </c>
      <c r="G271" s="921">
        <v>80</v>
      </c>
      <c r="H271" s="921">
        <v>73</v>
      </c>
      <c r="I271" s="921">
        <v>76</v>
      </c>
      <c r="J271" s="921">
        <v>65</v>
      </c>
      <c r="K271" s="921">
        <v>91</v>
      </c>
      <c r="L271" s="921">
        <v>80</v>
      </c>
      <c r="M271" s="922">
        <v>54</v>
      </c>
    </row>
    <row r="272" spans="1:13" ht="14.25">
      <c r="A272" s="870">
        <v>22</v>
      </c>
      <c r="B272" s="920">
        <v>83</v>
      </c>
      <c r="C272" s="921">
        <v>70</v>
      </c>
      <c r="D272" s="921">
        <v>54</v>
      </c>
      <c r="E272" s="921">
        <v>79</v>
      </c>
      <c r="F272" s="921">
        <v>83</v>
      </c>
      <c r="G272" s="921">
        <v>73</v>
      </c>
      <c r="H272" s="921">
        <v>75</v>
      </c>
      <c r="I272" s="921">
        <v>80</v>
      </c>
      <c r="J272" s="921">
        <v>69</v>
      </c>
      <c r="K272" s="921">
        <v>82</v>
      </c>
      <c r="L272" s="921">
        <v>82</v>
      </c>
      <c r="M272" s="922">
        <v>42</v>
      </c>
    </row>
    <row r="273" spans="1:13" ht="14.25">
      <c r="A273" s="870">
        <v>23</v>
      </c>
      <c r="B273" s="920">
        <v>91</v>
      </c>
      <c r="C273" s="921">
        <v>81</v>
      </c>
      <c r="D273" s="921">
        <v>62</v>
      </c>
      <c r="E273" s="921">
        <v>79</v>
      </c>
      <c r="F273" s="921">
        <v>83</v>
      </c>
      <c r="G273" s="921">
        <v>70</v>
      </c>
      <c r="H273" s="921">
        <v>79</v>
      </c>
      <c r="I273" s="921">
        <v>71</v>
      </c>
      <c r="J273" s="921">
        <v>62</v>
      </c>
      <c r="K273" s="921">
        <v>90</v>
      </c>
      <c r="L273" s="921">
        <v>80</v>
      </c>
      <c r="M273" s="922">
        <v>50</v>
      </c>
    </row>
    <row r="274" spans="1:13" ht="14.25">
      <c r="A274" s="870">
        <v>24</v>
      </c>
      <c r="B274" s="920">
        <v>86</v>
      </c>
      <c r="C274" s="921">
        <v>94</v>
      </c>
      <c r="D274" s="921">
        <v>85</v>
      </c>
      <c r="E274" s="921">
        <v>79</v>
      </c>
      <c r="F274" s="921">
        <v>86</v>
      </c>
      <c r="G274" s="921">
        <v>82</v>
      </c>
      <c r="H274" s="921">
        <v>78</v>
      </c>
      <c r="I274" s="921">
        <v>73</v>
      </c>
      <c r="J274" s="921">
        <v>65</v>
      </c>
      <c r="K274" s="921">
        <v>87</v>
      </c>
      <c r="L274" s="921">
        <v>90</v>
      </c>
      <c r="M274" s="922">
        <v>71</v>
      </c>
    </row>
    <row r="275" spans="1:13" ht="14.25">
      <c r="A275" s="870">
        <v>25</v>
      </c>
      <c r="B275" s="920">
        <v>82</v>
      </c>
      <c r="C275" s="921">
        <v>87</v>
      </c>
      <c r="D275" s="921">
        <v>87</v>
      </c>
      <c r="E275" s="921">
        <v>81</v>
      </c>
      <c r="F275" s="921">
        <v>83</v>
      </c>
      <c r="G275" s="921">
        <v>82</v>
      </c>
      <c r="H275" s="921">
        <v>79</v>
      </c>
      <c r="I275" s="921">
        <v>79</v>
      </c>
      <c r="J275" s="921">
        <v>68</v>
      </c>
      <c r="K275" s="921">
        <v>95</v>
      </c>
      <c r="L275" s="921">
        <v>87</v>
      </c>
      <c r="M275" s="922">
        <v>66</v>
      </c>
    </row>
    <row r="276" spans="1:13" ht="14.25">
      <c r="A276" s="870">
        <v>26</v>
      </c>
      <c r="B276" s="920">
        <v>86</v>
      </c>
      <c r="C276" s="921">
        <v>88</v>
      </c>
      <c r="D276" s="921">
        <v>81</v>
      </c>
      <c r="E276" s="921">
        <v>86</v>
      </c>
      <c r="F276" s="921">
        <v>83</v>
      </c>
      <c r="G276" s="921">
        <v>79</v>
      </c>
      <c r="H276" s="921">
        <v>81</v>
      </c>
      <c r="I276" s="921">
        <v>83</v>
      </c>
      <c r="J276" s="921">
        <v>68</v>
      </c>
      <c r="K276" s="921">
        <v>95</v>
      </c>
      <c r="L276" s="921">
        <v>85</v>
      </c>
      <c r="M276" s="922">
        <v>66</v>
      </c>
    </row>
    <row r="277" spans="1:13" ht="14.25">
      <c r="A277" s="870">
        <v>27</v>
      </c>
      <c r="B277" s="920">
        <v>91</v>
      </c>
      <c r="C277" s="921">
        <v>80</v>
      </c>
      <c r="D277" s="921">
        <v>86</v>
      </c>
      <c r="E277" s="921">
        <v>89</v>
      </c>
      <c r="F277" s="921">
        <v>76</v>
      </c>
      <c r="G277" s="921">
        <v>76</v>
      </c>
      <c r="H277" s="921">
        <v>80</v>
      </c>
      <c r="I277" s="921">
        <v>93</v>
      </c>
      <c r="J277" s="921">
        <v>72</v>
      </c>
      <c r="K277" s="921">
        <v>88</v>
      </c>
      <c r="L277" s="921">
        <v>82</v>
      </c>
      <c r="M277" s="922">
        <v>68</v>
      </c>
    </row>
    <row r="278" spans="1:13" ht="14.25">
      <c r="A278" s="870">
        <v>28</v>
      </c>
      <c r="B278" s="920">
        <v>87</v>
      </c>
      <c r="C278" s="921">
        <v>70</v>
      </c>
      <c r="D278" s="921">
        <v>80</v>
      </c>
      <c r="E278" s="921">
        <v>65</v>
      </c>
      <c r="F278" s="921">
        <v>76</v>
      </c>
      <c r="G278" s="921">
        <v>77</v>
      </c>
      <c r="H278" s="921">
        <v>76</v>
      </c>
      <c r="I278" s="921">
        <v>84</v>
      </c>
      <c r="J278" s="921">
        <v>71</v>
      </c>
      <c r="K278" s="921">
        <v>90</v>
      </c>
      <c r="L278" s="921">
        <v>75</v>
      </c>
      <c r="M278" s="922">
        <v>69</v>
      </c>
    </row>
    <row r="279" spans="1:13" ht="14.25">
      <c r="A279" s="870">
        <v>29</v>
      </c>
      <c r="B279" s="920">
        <v>88</v>
      </c>
      <c r="C279" s="921"/>
      <c r="D279" s="921">
        <v>77</v>
      </c>
      <c r="E279" s="921">
        <v>57</v>
      </c>
      <c r="F279" s="921">
        <v>90</v>
      </c>
      <c r="G279" s="921">
        <v>77</v>
      </c>
      <c r="H279" s="921">
        <v>83</v>
      </c>
      <c r="I279" s="921">
        <v>85</v>
      </c>
      <c r="J279" s="921">
        <v>88</v>
      </c>
      <c r="K279" s="921">
        <v>91</v>
      </c>
      <c r="L279" s="921">
        <v>55</v>
      </c>
      <c r="M279" s="922">
        <v>68</v>
      </c>
    </row>
    <row r="280" spans="1:13" ht="14.25">
      <c r="A280" s="870">
        <v>30</v>
      </c>
      <c r="B280" s="920">
        <v>89</v>
      </c>
      <c r="C280" s="921"/>
      <c r="D280" s="921">
        <v>62</v>
      </c>
      <c r="E280" s="921">
        <v>63</v>
      </c>
      <c r="F280" s="921">
        <v>89</v>
      </c>
      <c r="G280" s="921">
        <v>80</v>
      </c>
      <c r="H280" s="921">
        <v>83</v>
      </c>
      <c r="I280" s="921">
        <v>83</v>
      </c>
      <c r="J280" s="921">
        <v>84</v>
      </c>
      <c r="K280" s="921">
        <v>86</v>
      </c>
      <c r="L280" s="921">
        <v>59</v>
      </c>
      <c r="M280" s="922">
        <v>74</v>
      </c>
    </row>
    <row r="281" spans="1:13" ht="14.25">
      <c r="A281" s="874">
        <v>31</v>
      </c>
      <c r="B281" s="923">
        <v>83</v>
      </c>
      <c r="C281" s="924"/>
      <c r="D281" s="924">
        <v>82</v>
      </c>
      <c r="E281" s="924"/>
      <c r="F281" s="924">
        <v>82</v>
      </c>
      <c r="G281" s="924"/>
      <c r="H281" s="924">
        <v>84</v>
      </c>
      <c r="I281" s="924">
        <v>89</v>
      </c>
      <c r="J281" s="924"/>
      <c r="K281" s="924">
        <v>88</v>
      </c>
      <c r="L281" s="924"/>
      <c r="M281" s="925">
        <v>90</v>
      </c>
    </row>
    <row r="282" spans="1:13" ht="14.25">
      <c r="A282" s="878" t="s">
        <v>22</v>
      </c>
      <c r="B282" s="926">
        <v>2398</v>
      </c>
      <c r="C282" s="927">
        <v>2132</v>
      </c>
      <c r="D282" s="927">
        <v>2454</v>
      </c>
      <c r="E282" s="927">
        <v>2412</v>
      </c>
      <c r="F282" s="928">
        <v>2483</v>
      </c>
      <c r="G282" s="928">
        <v>2394</v>
      </c>
      <c r="H282" s="928">
        <v>2417</v>
      </c>
      <c r="I282" s="928">
        <v>2527</v>
      </c>
      <c r="J282" s="928">
        <v>2299</v>
      </c>
      <c r="K282" s="928">
        <v>2513</v>
      </c>
      <c r="L282" s="928">
        <v>2442</v>
      </c>
      <c r="M282" s="929">
        <v>2282</v>
      </c>
    </row>
    <row r="283" spans="1:13" ht="14.25">
      <c r="A283" s="870" t="s">
        <v>23</v>
      </c>
      <c r="B283" s="930">
        <v>77.354838709677423</v>
      </c>
      <c r="C283" s="931">
        <v>76.142857142857139</v>
      </c>
      <c r="D283" s="931">
        <v>79.161290322580641</v>
      </c>
      <c r="E283" s="931">
        <v>80.400000000000006</v>
      </c>
      <c r="F283" s="931">
        <v>80.096774193548384</v>
      </c>
      <c r="G283" s="931">
        <v>79.8</v>
      </c>
      <c r="H283" s="931">
        <v>77.967741935483872</v>
      </c>
      <c r="I283" s="931">
        <v>81.516129032258064</v>
      </c>
      <c r="J283" s="931">
        <v>76.63333333333334</v>
      </c>
      <c r="K283" s="931">
        <v>81.064516129032256</v>
      </c>
      <c r="L283" s="931">
        <v>81.400000000000006</v>
      </c>
      <c r="M283" s="932">
        <v>73.612903225806448</v>
      </c>
    </row>
    <row r="284" spans="1:13" ht="14.25">
      <c r="A284" s="707" t="s">
        <v>36</v>
      </c>
      <c r="B284" s="920">
        <v>41</v>
      </c>
      <c r="C284" s="933">
        <v>22</v>
      </c>
      <c r="D284" s="933">
        <v>42</v>
      </c>
      <c r="E284" s="933">
        <v>44</v>
      </c>
      <c r="F284" s="933">
        <v>49</v>
      </c>
      <c r="G284" s="933">
        <v>53</v>
      </c>
      <c r="H284" s="933">
        <v>51</v>
      </c>
      <c r="I284" s="933">
        <v>57</v>
      </c>
      <c r="J284" s="933">
        <v>45</v>
      </c>
      <c r="K284" s="933">
        <v>30</v>
      </c>
      <c r="L284" s="933">
        <v>46</v>
      </c>
      <c r="M284" s="934">
        <v>28</v>
      </c>
    </row>
    <row r="285" spans="1:13" ht="14.25">
      <c r="A285" s="885" t="s">
        <v>16</v>
      </c>
      <c r="B285" s="923">
        <v>7</v>
      </c>
      <c r="C285" s="935">
        <v>3</v>
      </c>
      <c r="D285" s="935">
        <v>15</v>
      </c>
      <c r="E285" s="935">
        <v>30</v>
      </c>
      <c r="F285" s="935">
        <v>2</v>
      </c>
      <c r="G285" s="935">
        <v>5</v>
      </c>
      <c r="H285" s="935">
        <v>11</v>
      </c>
      <c r="I285" s="935">
        <v>20</v>
      </c>
      <c r="J285" s="935">
        <v>23</v>
      </c>
      <c r="K285" s="935">
        <v>19</v>
      </c>
      <c r="L285" s="935">
        <v>31</v>
      </c>
      <c r="M285" s="936">
        <v>22</v>
      </c>
    </row>
    <row r="286" spans="1:13" ht="14.25">
      <c r="A286" s="886" t="s">
        <v>107</v>
      </c>
      <c r="B286" s="887"/>
      <c r="C286" s="888" t="s">
        <v>127</v>
      </c>
      <c r="D286" s="889"/>
      <c r="E286" s="889"/>
      <c r="F286" s="889"/>
      <c r="G286" s="890">
        <f>MIN(B284:M284)</f>
        <v>22</v>
      </c>
      <c r="H286" s="891" t="s">
        <v>128</v>
      </c>
      <c r="I286" s="889"/>
      <c r="J286" s="892" t="s">
        <v>16</v>
      </c>
      <c r="K286" s="893">
        <f>HLOOKUP(G286,B284:M285,2,FALSE)</f>
        <v>3</v>
      </c>
      <c r="L286" s="894" t="s">
        <v>15</v>
      </c>
      <c r="M286" s="895" t="str">
        <f>MID("I   II  III IV  V   VI  VII VIII IX  X   XI  XII ",(MATCH(G286,B284:M284,0)-1)*4+1,4)</f>
        <v xml:space="preserve">II  </v>
      </c>
    </row>
    <row r="287" spans="1:13" ht="14.25">
      <c r="A287" s="896" t="s">
        <v>48</v>
      </c>
      <c r="B287" s="897"/>
      <c r="C287" s="898" t="s">
        <v>49</v>
      </c>
      <c r="D287" s="899"/>
      <c r="E287" s="899"/>
      <c r="F287" s="899"/>
      <c r="G287" s="899">
        <f>AVERAGE(B251:M281)</f>
        <v>78.775342465753425</v>
      </c>
      <c r="H287" s="900" t="s">
        <v>128</v>
      </c>
      <c r="I287" s="899"/>
      <c r="J287" s="899"/>
      <c r="K287" s="899"/>
      <c r="L287" s="899"/>
      <c r="M287" s="901"/>
    </row>
    <row r="288" spans="1:13" ht="15.75">
      <c r="A288" s="609" t="s">
        <v>97</v>
      </c>
      <c r="B288" s="855"/>
      <c r="C288" s="855"/>
      <c r="D288" s="855"/>
      <c r="E288" s="855"/>
      <c r="F288" s="855"/>
      <c r="G288" s="855"/>
      <c r="H288" s="855"/>
      <c r="I288" s="855"/>
      <c r="J288" s="855"/>
      <c r="K288" s="454" t="s">
        <v>76</v>
      </c>
      <c r="L288" s="620"/>
      <c r="M288" s="621"/>
    </row>
    <row r="289" spans="1:13" ht="15.75">
      <c r="A289" s="609" t="s">
        <v>51</v>
      </c>
      <c r="B289" s="855"/>
      <c r="C289" s="855"/>
      <c r="D289" s="1760" t="s">
        <v>125</v>
      </c>
      <c r="E289" s="1760"/>
      <c r="F289" s="1760"/>
      <c r="G289" s="1760"/>
      <c r="H289" s="1760"/>
      <c r="I289" s="1760"/>
      <c r="J289" s="1760"/>
      <c r="K289" s="454" t="s">
        <v>77</v>
      </c>
      <c r="L289" s="620"/>
      <c r="M289" s="621"/>
    </row>
    <row r="290" spans="1:13" ht="15.75">
      <c r="A290" s="856"/>
      <c r="B290" s="623"/>
      <c r="C290" s="624"/>
      <c r="D290" s="625"/>
      <c r="E290" s="692"/>
      <c r="F290" s="857" t="s">
        <v>20</v>
      </c>
      <c r="G290" s="858">
        <v>2000</v>
      </c>
      <c r="H290" s="859"/>
      <c r="I290" s="625"/>
      <c r="J290" s="625"/>
      <c r="K290" s="860" t="s">
        <v>126</v>
      </c>
      <c r="L290" s="861"/>
      <c r="M290" s="861"/>
    </row>
    <row r="291" spans="1:13" ht="14.25">
      <c r="A291" s="862" t="s">
        <v>16</v>
      </c>
      <c r="B291" s="863" t="s">
        <v>2</v>
      </c>
      <c r="C291" s="864" t="s">
        <v>3</v>
      </c>
      <c r="D291" s="864" t="s">
        <v>4</v>
      </c>
      <c r="E291" s="864" t="s">
        <v>5</v>
      </c>
      <c r="F291" s="864" t="s">
        <v>6</v>
      </c>
      <c r="G291" s="864" t="s">
        <v>7</v>
      </c>
      <c r="H291" s="864" t="s">
        <v>8</v>
      </c>
      <c r="I291" s="864" t="s">
        <v>9</v>
      </c>
      <c r="J291" s="864" t="s">
        <v>10</v>
      </c>
      <c r="K291" s="864" t="s">
        <v>11</v>
      </c>
      <c r="L291" s="864" t="s">
        <v>12</v>
      </c>
      <c r="M291" s="865" t="s">
        <v>13</v>
      </c>
    </row>
    <row r="292" spans="1:13" ht="14.25">
      <c r="A292" s="866">
        <v>1</v>
      </c>
      <c r="B292" s="917">
        <v>72</v>
      </c>
      <c r="C292" s="918">
        <v>84</v>
      </c>
      <c r="D292" s="918">
        <v>71</v>
      </c>
      <c r="E292" s="918">
        <v>89</v>
      </c>
      <c r="F292" s="918">
        <v>71</v>
      </c>
      <c r="G292" s="918">
        <v>86</v>
      </c>
      <c r="H292" s="918">
        <v>79</v>
      </c>
      <c r="I292" s="918">
        <v>83</v>
      </c>
      <c r="J292" s="918">
        <v>91</v>
      </c>
      <c r="K292" s="918">
        <v>69</v>
      </c>
      <c r="L292" s="918">
        <v>85</v>
      </c>
      <c r="M292" s="919">
        <v>85</v>
      </c>
    </row>
    <row r="293" spans="1:13" ht="14.25">
      <c r="A293" s="870">
        <v>2</v>
      </c>
      <c r="B293" s="920">
        <v>81</v>
      </c>
      <c r="C293" s="921">
        <v>84</v>
      </c>
      <c r="D293" s="921">
        <v>77</v>
      </c>
      <c r="E293" s="921">
        <v>85</v>
      </c>
      <c r="F293" s="921">
        <v>81</v>
      </c>
      <c r="G293" s="921">
        <v>85</v>
      </c>
      <c r="H293" s="921">
        <v>78</v>
      </c>
      <c r="I293" s="921">
        <v>94</v>
      </c>
      <c r="J293" s="921">
        <v>82</v>
      </c>
      <c r="K293" s="921">
        <v>77</v>
      </c>
      <c r="L293" s="921">
        <v>83</v>
      </c>
      <c r="M293" s="922">
        <v>86</v>
      </c>
    </row>
    <row r="294" spans="1:13" ht="14.25">
      <c r="A294" s="870">
        <v>3</v>
      </c>
      <c r="B294" s="920">
        <v>92</v>
      </c>
      <c r="C294" s="921">
        <v>91</v>
      </c>
      <c r="D294" s="921">
        <v>90</v>
      </c>
      <c r="E294" s="921">
        <v>87</v>
      </c>
      <c r="F294" s="921">
        <v>86</v>
      </c>
      <c r="G294" s="921">
        <v>83</v>
      </c>
      <c r="H294" s="921">
        <v>91</v>
      </c>
      <c r="I294" s="921">
        <v>95</v>
      </c>
      <c r="J294" s="921">
        <v>82</v>
      </c>
      <c r="K294" s="921">
        <v>86</v>
      </c>
      <c r="L294" s="921">
        <v>83</v>
      </c>
      <c r="M294" s="922">
        <v>81</v>
      </c>
    </row>
    <row r="295" spans="1:13" ht="14.25">
      <c r="A295" s="870">
        <v>4</v>
      </c>
      <c r="B295" s="920">
        <v>87</v>
      </c>
      <c r="C295" s="921">
        <v>75</v>
      </c>
      <c r="D295" s="921">
        <v>62</v>
      </c>
      <c r="E295" s="921">
        <v>93</v>
      </c>
      <c r="F295" s="921">
        <v>87</v>
      </c>
      <c r="G295" s="921">
        <v>80</v>
      </c>
      <c r="H295" s="921">
        <v>95</v>
      </c>
      <c r="I295" s="921">
        <v>94</v>
      </c>
      <c r="J295" s="921">
        <v>85</v>
      </c>
      <c r="K295" s="921">
        <v>84</v>
      </c>
      <c r="L295" s="921">
        <v>81</v>
      </c>
      <c r="M295" s="922">
        <v>83</v>
      </c>
    </row>
    <row r="296" spans="1:13" ht="14.25">
      <c r="A296" s="870">
        <v>5</v>
      </c>
      <c r="B296" s="920">
        <v>88</v>
      </c>
      <c r="C296" s="921">
        <v>82</v>
      </c>
      <c r="D296" s="921">
        <v>69</v>
      </c>
      <c r="E296" s="921">
        <v>95</v>
      </c>
      <c r="F296" s="921">
        <v>83</v>
      </c>
      <c r="G296" s="921">
        <v>86</v>
      </c>
      <c r="H296" s="921">
        <v>85</v>
      </c>
      <c r="I296" s="921">
        <v>89</v>
      </c>
      <c r="J296" s="921">
        <v>87</v>
      </c>
      <c r="K296" s="921">
        <v>80</v>
      </c>
      <c r="L296" s="921">
        <v>86</v>
      </c>
      <c r="M296" s="922">
        <v>83</v>
      </c>
    </row>
    <row r="297" spans="1:13" ht="14.25">
      <c r="A297" s="870">
        <v>6</v>
      </c>
      <c r="B297" s="920">
        <v>85</v>
      </c>
      <c r="C297" s="921">
        <v>91</v>
      </c>
      <c r="D297" s="921">
        <v>89</v>
      </c>
      <c r="E297" s="921">
        <v>96</v>
      </c>
      <c r="F297" s="921">
        <v>79</v>
      </c>
      <c r="G297" s="921">
        <v>87</v>
      </c>
      <c r="H297" s="921">
        <v>76</v>
      </c>
      <c r="I297" s="921">
        <v>84</v>
      </c>
      <c r="J297" s="921">
        <v>87</v>
      </c>
      <c r="K297" s="921">
        <v>82</v>
      </c>
      <c r="L297" s="921">
        <v>72</v>
      </c>
      <c r="M297" s="922">
        <v>83</v>
      </c>
    </row>
    <row r="298" spans="1:13" ht="14.25">
      <c r="A298" s="870">
        <v>7</v>
      </c>
      <c r="B298" s="920">
        <v>82</v>
      </c>
      <c r="C298" s="921">
        <v>89</v>
      </c>
      <c r="D298" s="921">
        <v>95</v>
      </c>
      <c r="E298" s="921">
        <v>96</v>
      </c>
      <c r="F298" s="921">
        <v>70</v>
      </c>
      <c r="G298" s="921">
        <v>83</v>
      </c>
      <c r="H298" s="921">
        <v>76</v>
      </c>
      <c r="I298" s="921">
        <v>78</v>
      </c>
      <c r="J298" s="921">
        <v>81</v>
      </c>
      <c r="K298" s="921">
        <v>82</v>
      </c>
      <c r="L298" s="921">
        <v>70</v>
      </c>
      <c r="M298" s="922">
        <v>87</v>
      </c>
    </row>
    <row r="299" spans="1:13" ht="14.25">
      <c r="A299" s="870">
        <v>8</v>
      </c>
      <c r="B299" s="920">
        <v>83</v>
      </c>
      <c r="C299" s="921">
        <v>67</v>
      </c>
      <c r="D299" s="921">
        <v>89</v>
      </c>
      <c r="E299" s="921">
        <v>91</v>
      </c>
      <c r="F299" s="921">
        <v>73</v>
      </c>
      <c r="G299" s="921">
        <v>80</v>
      </c>
      <c r="H299" s="921">
        <v>90</v>
      </c>
      <c r="I299" s="921">
        <v>78</v>
      </c>
      <c r="J299" s="921">
        <v>82</v>
      </c>
      <c r="K299" s="921">
        <v>82</v>
      </c>
      <c r="L299" s="921">
        <v>73</v>
      </c>
      <c r="M299" s="922">
        <v>88</v>
      </c>
    </row>
    <row r="300" spans="1:13" ht="14.25">
      <c r="A300" s="870">
        <v>9</v>
      </c>
      <c r="B300" s="920">
        <v>76</v>
      </c>
      <c r="C300" s="921">
        <v>81</v>
      </c>
      <c r="D300" s="921">
        <v>93</v>
      </c>
      <c r="E300" s="921">
        <v>88</v>
      </c>
      <c r="F300" s="921">
        <v>76</v>
      </c>
      <c r="G300" s="921">
        <v>74</v>
      </c>
      <c r="H300" s="921">
        <v>91</v>
      </c>
      <c r="I300" s="921">
        <v>74</v>
      </c>
      <c r="J300" s="921">
        <v>90</v>
      </c>
      <c r="K300" s="921">
        <v>88</v>
      </c>
      <c r="L300" s="921">
        <v>71</v>
      </c>
      <c r="M300" s="922">
        <v>86</v>
      </c>
    </row>
    <row r="301" spans="1:13" ht="14.25">
      <c r="A301" s="870">
        <v>10</v>
      </c>
      <c r="B301" s="920">
        <v>71</v>
      </c>
      <c r="C301" s="921">
        <v>68</v>
      </c>
      <c r="D301" s="921">
        <v>95</v>
      </c>
      <c r="E301" s="921">
        <v>87</v>
      </c>
      <c r="F301" s="921">
        <v>53</v>
      </c>
      <c r="G301" s="921">
        <v>80</v>
      </c>
      <c r="H301" s="921">
        <v>82</v>
      </c>
      <c r="I301" s="921">
        <v>79</v>
      </c>
      <c r="J301" s="921">
        <v>78</v>
      </c>
      <c r="K301" s="921">
        <v>77</v>
      </c>
      <c r="L301" s="921">
        <v>56</v>
      </c>
      <c r="M301" s="922">
        <v>89</v>
      </c>
    </row>
    <row r="302" spans="1:13" ht="14.25">
      <c r="A302" s="870">
        <v>11</v>
      </c>
      <c r="B302" s="920">
        <v>77</v>
      </c>
      <c r="C302" s="921">
        <v>74</v>
      </c>
      <c r="D302" s="921">
        <v>93</v>
      </c>
      <c r="E302" s="921">
        <v>76</v>
      </c>
      <c r="F302" s="921">
        <v>64</v>
      </c>
      <c r="G302" s="921">
        <v>85</v>
      </c>
      <c r="H302" s="921">
        <v>76</v>
      </c>
      <c r="I302" s="921">
        <v>91</v>
      </c>
      <c r="J302" s="921">
        <v>71</v>
      </c>
      <c r="K302" s="921">
        <v>79</v>
      </c>
      <c r="L302" s="921">
        <v>57</v>
      </c>
      <c r="M302" s="922">
        <v>94</v>
      </c>
    </row>
    <row r="303" spans="1:13" ht="14.25">
      <c r="A303" s="870">
        <v>12</v>
      </c>
      <c r="B303" s="920">
        <v>81</v>
      </c>
      <c r="C303" s="921">
        <v>92</v>
      </c>
      <c r="D303" s="921">
        <v>86</v>
      </c>
      <c r="E303" s="921">
        <v>70</v>
      </c>
      <c r="F303" s="921">
        <v>63</v>
      </c>
      <c r="G303" s="921">
        <v>84</v>
      </c>
      <c r="H303" s="921">
        <v>72</v>
      </c>
      <c r="I303" s="921">
        <v>82</v>
      </c>
      <c r="J303" s="921">
        <v>86</v>
      </c>
      <c r="K303" s="921">
        <v>83</v>
      </c>
      <c r="L303" s="921">
        <v>66</v>
      </c>
      <c r="M303" s="922">
        <v>94</v>
      </c>
    </row>
    <row r="304" spans="1:13" ht="14.25">
      <c r="A304" s="870">
        <v>13</v>
      </c>
      <c r="B304" s="920">
        <v>73</v>
      </c>
      <c r="C304" s="921">
        <v>85</v>
      </c>
      <c r="D304" s="921">
        <v>91</v>
      </c>
      <c r="E304" s="921">
        <v>74</v>
      </c>
      <c r="F304" s="921">
        <v>68</v>
      </c>
      <c r="G304" s="921">
        <v>80</v>
      </c>
      <c r="H304" s="921">
        <v>72</v>
      </c>
      <c r="I304" s="921">
        <v>90</v>
      </c>
      <c r="J304" s="921">
        <v>87</v>
      </c>
      <c r="K304" s="921">
        <v>79</v>
      </c>
      <c r="L304" s="921">
        <v>74</v>
      </c>
      <c r="M304" s="922">
        <v>87</v>
      </c>
    </row>
    <row r="305" spans="1:13" ht="14.25">
      <c r="A305" s="870">
        <v>14</v>
      </c>
      <c r="B305" s="920">
        <v>70</v>
      </c>
      <c r="C305" s="921">
        <v>53</v>
      </c>
      <c r="D305" s="921">
        <v>89</v>
      </c>
      <c r="E305" s="921">
        <v>85</v>
      </c>
      <c r="F305" s="921">
        <v>68</v>
      </c>
      <c r="G305" s="921">
        <v>74</v>
      </c>
      <c r="H305" s="921">
        <v>90</v>
      </c>
      <c r="I305" s="921">
        <v>91</v>
      </c>
      <c r="J305" s="921">
        <v>80</v>
      </c>
      <c r="K305" s="921">
        <v>77</v>
      </c>
      <c r="L305" s="921">
        <v>73</v>
      </c>
      <c r="M305" s="922">
        <v>80</v>
      </c>
    </row>
    <row r="306" spans="1:13" ht="14.25">
      <c r="A306" s="870">
        <v>15</v>
      </c>
      <c r="B306" s="920">
        <v>88</v>
      </c>
      <c r="C306" s="921">
        <v>65</v>
      </c>
      <c r="D306" s="921">
        <v>88</v>
      </c>
      <c r="E306" s="921">
        <v>87</v>
      </c>
      <c r="F306" s="921">
        <v>77</v>
      </c>
      <c r="G306" s="921">
        <v>71</v>
      </c>
      <c r="H306" s="921">
        <v>87</v>
      </c>
      <c r="I306" s="921">
        <v>90</v>
      </c>
      <c r="J306" s="921">
        <v>77</v>
      </c>
      <c r="K306" s="921">
        <v>79</v>
      </c>
      <c r="L306" s="921">
        <v>81</v>
      </c>
      <c r="M306" s="922">
        <v>77</v>
      </c>
    </row>
    <row r="307" spans="1:13" ht="14.25">
      <c r="A307" s="870">
        <v>16</v>
      </c>
      <c r="B307" s="920">
        <v>73</v>
      </c>
      <c r="C307" s="921">
        <v>63</v>
      </c>
      <c r="D307" s="921">
        <v>87</v>
      </c>
      <c r="E307" s="921">
        <v>88</v>
      </c>
      <c r="F307" s="921">
        <v>85</v>
      </c>
      <c r="G307" s="921">
        <v>78</v>
      </c>
      <c r="H307" s="921">
        <v>89</v>
      </c>
      <c r="I307" s="921">
        <v>87</v>
      </c>
      <c r="J307" s="921">
        <v>79</v>
      </c>
      <c r="K307" s="921">
        <v>79</v>
      </c>
      <c r="L307" s="921">
        <v>73</v>
      </c>
      <c r="M307" s="922">
        <v>81</v>
      </c>
    </row>
    <row r="308" spans="1:13" ht="14.25">
      <c r="A308" s="870">
        <v>17</v>
      </c>
      <c r="B308" s="920">
        <v>77</v>
      </c>
      <c r="C308" s="921">
        <v>72</v>
      </c>
      <c r="D308" s="921">
        <v>87</v>
      </c>
      <c r="E308" s="921">
        <v>93</v>
      </c>
      <c r="F308" s="921">
        <v>95</v>
      </c>
      <c r="G308" s="921">
        <v>86</v>
      </c>
      <c r="H308" s="921">
        <v>85</v>
      </c>
      <c r="I308" s="921">
        <v>78</v>
      </c>
      <c r="J308" s="921">
        <v>78</v>
      </c>
      <c r="K308" s="921">
        <v>77</v>
      </c>
      <c r="L308" s="921">
        <v>74</v>
      </c>
      <c r="M308" s="922">
        <v>88</v>
      </c>
    </row>
    <row r="309" spans="1:13" ht="14.25">
      <c r="A309" s="870">
        <v>18</v>
      </c>
      <c r="B309" s="920">
        <v>80</v>
      </c>
      <c r="C309" s="921">
        <v>82</v>
      </c>
      <c r="D309" s="921">
        <v>87</v>
      </c>
      <c r="E309" s="921">
        <v>88</v>
      </c>
      <c r="F309" s="921">
        <v>81</v>
      </c>
      <c r="G309" s="921">
        <v>80</v>
      </c>
      <c r="H309" s="921">
        <v>79</v>
      </c>
      <c r="I309" s="921">
        <v>76</v>
      </c>
      <c r="J309" s="921">
        <v>78</v>
      </c>
      <c r="K309" s="921">
        <v>71</v>
      </c>
      <c r="L309" s="921">
        <v>70</v>
      </c>
      <c r="M309" s="922">
        <v>81</v>
      </c>
    </row>
    <row r="310" spans="1:13" ht="14.25">
      <c r="A310" s="870">
        <v>19</v>
      </c>
      <c r="B310" s="920">
        <v>87</v>
      </c>
      <c r="C310" s="921">
        <v>91</v>
      </c>
      <c r="D310" s="921">
        <v>91</v>
      </c>
      <c r="E310" s="921">
        <v>89</v>
      </c>
      <c r="F310" s="921">
        <v>81</v>
      </c>
      <c r="G310" s="921">
        <v>75</v>
      </c>
      <c r="H310" s="921">
        <v>83</v>
      </c>
      <c r="I310" s="921">
        <v>79</v>
      </c>
      <c r="J310" s="921">
        <v>77</v>
      </c>
      <c r="K310" s="921">
        <v>84</v>
      </c>
      <c r="L310" s="921">
        <v>72</v>
      </c>
      <c r="M310" s="922">
        <v>80</v>
      </c>
    </row>
    <row r="311" spans="1:13" ht="14.25">
      <c r="A311" s="870">
        <v>20</v>
      </c>
      <c r="B311" s="920">
        <v>84</v>
      </c>
      <c r="C311" s="921">
        <v>88</v>
      </c>
      <c r="D311" s="921">
        <v>89</v>
      </c>
      <c r="E311" s="921">
        <v>80</v>
      </c>
      <c r="F311" s="921">
        <v>80</v>
      </c>
      <c r="G311" s="921">
        <v>74</v>
      </c>
      <c r="H311" s="921">
        <v>88</v>
      </c>
      <c r="I311" s="921">
        <v>77</v>
      </c>
      <c r="J311" s="921">
        <v>78</v>
      </c>
      <c r="K311" s="921">
        <v>83</v>
      </c>
      <c r="L311" s="921">
        <v>73</v>
      </c>
      <c r="M311" s="922">
        <v>83</v>
      </c>
    </row>
    <row r="312" spans="1:13" ht="14.25">
      <c r="A312" s="870">
        <v>21</v>
      </c>
      <c r="B312" s="920">
        <v>82</v>
      </c>
      <c r="C312" s="921">
        <v>85</v>
      </c>
      <c r="D312" s="921">
        <v>78</v>
      </c>
      <c r="E312" s="921">
        <v>81</v>
      </c>
      <c r="F312" s="921">
        <v>81</v>
      </c>
      <c r="G312" s="921">
        <v>91</v>
      </c>
      <c r="H312" s="921">
        <v>85</v>
      </c>
      <c r="I312" s="921">
        <v>77</v>
      </c>
      <c r="J312" s="921">
        <v>74</v>
      </c>
      <c r="K312" s="921">
        <v>79</v>
      </c>
      <c r="L312" s="921">
        <v>70</v>
      </c>
      <c r="M312" s="922">
        <v>56</v>
      </c>
    </row>
    <row r="313" spans="1:13" ht="14.25">
      <c r="A313" s="870">
        <v>22</v>
      </c>
      <c r="B313" s="920">
        <v>86</v>
      </c>
      <c r="C313" s="921">
        <v>84</v>
      </c>
      <c r="D313" s="921">
        <v>86</v>
      </c>
      <c r="E313" s="921">
        <v>73</v>
      </c>
      <c r="F313" s="921">
        <v>85</v>
      </c>
      <c r="G313" s="921">
        <v>86</v>
      </c>
      <c r="H313" s="921">
        <v>89</v>
      </c>
      <c r="I313" s="921">
        <v>74</v>
      </c>
      <c r="J313" s="921">
        <v>80</v>
      </c>
      <c r="K313" s="921">
        <v>80</v>
      </c>
      <c r="L313" s="921">
        <v>72</v>
      </c>
      <c r="M313" s="922">
        <v>49</v>
      </c>
    </row>
    <row r="314" spans="1:13" ht="14.25">
      <c r="A314" s="870">
        <v>23</v>
      </c>
      <c r="B314" s="920">
        <v>88</v>
      </c>
      <c r="C314" s="921">
        <v>88</v>
      </c>
      <c r="D314" s="921">
        <v>87</v>
      </c>
      <c r="E314" s="921">
        <v>91</v>
      </c>
      <c r="F314" s="921">
        <v>85</v>
      </c>
      <c r="G314" s="921">
        <v>80</v>
      </c>
      <c r="H314" s="921">
        <v>88</v>
      </c>
      <c r="I314" s="921">
        <v>79</v>
      </c>
      <c r="J314" s="921">
        <v>84</v>
      </c>
      <c r="K314" s="921">
        <v>88</v>
      </c>
      <c r="L314" s="921">
        <v>74</v>
      </c>
      <c r="M314" s="922">
        <v>59</v>
      </c>
    </row>
    <row r="315" spans="1:13" ht="14.25">
      <c r="A315" s="870">
        <v>24</v>
      </c>
      <c r="B315" s="920">
        <v>92</v>
      </c>
      <c r="C315" s="921">
        <v>88</v>
      </c>
      <c r="D315" s="921">
        <v>88</v>
      </c>
      <c r="E315" s="921">
        <v>86</v>
      </c>
      <c r="F315" s="921">
        <v>80</v>
      </c>
      <c r="G315" s="921">
        <v>76</v>
      </c>
      <c r="H315" s="921">
        <v>81</v>
      </c>
      <c r="I315" s="921">
        <v>80</v>
      </c>
      <c r="J315" s="921">
        <v>80</v>
      </c>
      <c r="K315" s="921">
        <v>95</v>
      </c>
      <c r="L315" s="921">
        <v>76</v>
      </c>
      <c r="M315" s="922">
        <v>72</v>
      </c>
    </row>
    <row r="316" spans="1:13" ht="14.25">
      <c r="A316" s="870">
        <v>25</v>
      </c>
      <c r="B316" s="920">
        <v>91</v>
      </c>
      <c r="C316" s="921">
        <v>80</v>
      </c>
      <c r="D316" s="921">
        <v>79</v>
      </c>
      <c r="E316" s="921">
        <v>85</v>
      </c>
      <c r="F316" s="921">
        <v>89</v>
      </c>
      <c r="G316" s="921">
        <v>72</v>
      </c>
      <c r="H316" s="921">
        <v>80</v>
      </c>
      <c r="I316" s="921">
        <v>91</v>
      </c>
      <c r="J316" s="921">
        <v>74</v>
      </c>
      <c r="K316" s="921">
        <v>89</v>
      </c>
      <c r="L316" s="921">
        <v>76</v>
      </c>
      <c r="M316" s="922">
        <v>73</v>
      </c>
    </row>
    <row r="317" spans="1:13" ht="14.25">
      <c r="A317" s="870">
        <v>26</v>
      </c>
      <c r="B317" s="920">
        <v>65</v>
      </c>
      <c r="C317" s="921">
        <v>84</v>
      </c>
      <c r="D317" s="921">
        <v>73</v>
      </c>
      <c r="E317" s="921">
        <v>84</v>
      </c>
      <c r="F317" s="921">
        <v>92</v>
      </c>
      <c r="G317" s="921">
        <v>76</v>
      </c>
      <c r="H317" s="921">
        <v>80</v>
      </c>
      <c r="I317" s="921">
        <v>85</v>
      </c>
      <c r="J317" s="921">
        <v>70</v>
      </c>
      <c r="K317" s="921">
        <v>91</v>
      </c>
      <c r="L317" s="921">
        <v>71</v>
      </c>
      <c r="M317" s="922">
        <v>71</v>
      </c>
    </row>
    <row r="318" spans="1:13" ht="14.25">
      <c r="A318" s="870">
        <v>27</v>
      </c>
      <c r="B318" s="920">
        <v>71</v>
      </c>
      <c r="C318" s="921">
        <v>89</v>
      </c>
      <c r="D318" s="921">
        <v>84</v>
      </c>
      <c r="E318" s="921">
        <v>84</v>
      </c>
      <c r="F318" s="921">
        <v>92</v>
      </c>
      <c r="G318" s="921">
        <v>90</v>
      </c>
      <c r="H318" s="921">
        <v>92</v>
      </c>
      <c r="I318" s="921">
        <v>85</v>
      </c>
      <c r="J318" s="921">
        <v>71</v>
      </c>
      <c r="K318" s="921">
        <v>91</v>
      </c>
      <c r="L318" s="921">
        <v>69</v>
      </c>
      <c r="M318" s="922">
        <v>75</v>
      </c>
    </row>
    <row r="319" spans="1:13" ht="14.25">
      <c r="A319" s="870">
        <v>28</v>
      </c>
      <c r="B319" s="920">
        <v>65</v>
      </c>
      <c r="C319" s="921">
        <v>82</v>
      </c>
      <c r="D319" s="921">
        <v>85</v>
      </c>
      <c r="E319" s="921">
        <v>84</v>
      </c>
      <c r="F319" s="921">
        <v>79</v>
      </c>
      <c r="G319" s="921">
        <v>93</v>
      </c>
      <c r="H319" s="921">
        <v>84</v>
      </c>
      <c r="I319" s="921">
        <v>82</v>
      </c>
      <c r="J319" s="921">
        <v>66</v>
      </c>
      <c r="K319" s="921">
        <v>86</v>
      </c>
      <c r="L319" s="921">
        <v>75</v>
      </c>
      <c r="M319" s="922">
        <v>66</v>
      </c>
    </row>
    <row r="320" spans="1:13" ht="14.25">
      <c r="A320" s="870">
        <v>29</v>
      </c>
      <c r="B320" s="920">
        <v>44</v>
      </c>
      <c r="C320" s="921"/>
      <c r="D320" s="921">
        <v>74</v>
      </c>
      <c r="E320" s="921">
        <v>87</v>
      </c>
      <c r="F320" s="921">
        <v>79</v>
      </c>
      <c r="G320" s="921">
        <v>88</v>
      </c>
      <c r="H320" s="921">
        <v>82</v>
      </c>
      <c r="I320" s="921">
        <v>79</v>
      </c>
      <c r="J320" s="921">
        <v>67</v>
      </c>
      <c r="K320" s="921">
        <v>76</v>
      </c>
      <c r="L320" s="921">
        <v>81</v>
      </c>
      <c r="M320" s="922">
        <v>61</v>
      </c>
    </row>
    <row r="321" spans="1:13" ht="14.25">
      <c r="A321" s="870">
        <v>30</v>
      </c>
      <c r="B321" s="920">
        <v>65</v>
      </c>
      <c r="C321" s="921"/>
      <c r="D321" s="921">
        <v>79</v>
      </c>
      <c r="E321" s="921">
        <v>87</v>
      </c>
      <c r="F321" s="921">
        <v>93</v>
      </c>
      <c r="G321" s="921">
        <v>84</v>
      </c>
      <c r="H321" s="921">
        <v>74</v>
      </c>
      <c r="I321" s="921">
        <v>85</v>
      </c>
      <c r="J321" s="921">
        <v>73</v>
      </c>
      <c r="K321" s="921">
        <v>72</v>
      </c>
      <c r="L321" s="921">
        <v>81</v>
      </c>
      <c r="M321" s="922">
        <v>78</v>
      </c>
    </row>
    <row r="322" spans="1:13" ht="14.25">
      <c r="A322" s="874">
        <v>31</v>
      </c>
      <c r="B322" s="923">
        <v>83</v>
      </c>
      <c r="C322" s="924"/>
      <c r="D322" s="924">
        <v>93</v>
      </c>
      <c r="E322" s="924"/>
      <c r="F322" s="924">
        <v>89</v>
      </c>
      <c r="G322" s="924"/>
      <c r="H322" s="924">
        <v>71</v>
      </c>
      <c r="I322" s="924">
        <v>90</v>
      </c>
      <c r="J322" s="924"/>
      <c r="K322" s="924">
        <v>85</v>
      </c>
      <c r="L322" s="924"/>
      <c r="M322" s="925">
        <v>77</v>
      </c>
    </row>
    <row r="323" spans="1:13" ht="14.25">
      <c r="A323" s="878" t="s">
        <v>22</v>
      </c>
      <c r="B323" s="926">
        <f t="shared" ref="B323:M323" si="3">SUM(B292:B322)</f>
        <v>2439</v>
      </c>
      <c r="C323" s="927">
        <f t="shared" si="3"/>
        <v>2257</v>
      </c>
      <c r="D323" s="927">
        <f t="shared" si="3"/>
        <v>2624</v>
      </c>
      <c r="E323" s="927">
        <f t="shared" si="3"/>
        <v>2579</v>
      </c>
      <c r="F323" s="927">
        <f t="shared" si="3"/>
        <v>2465</v>
      </c>
      <c r="G323" s="927">
        <f t="shared" si="3"/>
        <v>2447</v>
      </c>
      <c r="H323" s="927">
        <f t="shared" si="3"/>
        <v>2570</v>
      </c>
      <c r="I323" s="927">
        <f t="shared" si="3"/>
        <v>2596</v>
      </c>
      <c r="J323" s="927">
        <f t="shared" si="3"/>
        <v>2375</v>
      </c>
      <c r="K323" s="927">
        <f t="shared" si="3"/>
        <v>2530</v>
      </c>
      <c r="L323" s="927">
        <f t="shared" si="3"/>
        <v>2218</v>
      </c>
      <c r="M323" s="937">
        <f t="shared" si="3"/>
        <v>2433</v>
      </c>
    </row>
    <row r="324" spans="1:13" ht="14.25">
      <c r="A324" s="870" t="s">
        <v>23</v>
      </c>
      <c r="B324" s="930">
        <f t="shared" ref="B324:M324" si="4">AVERAGE(B292:B322)</f>
        <v>78.677419354838705</v>
      </c>
      <c r="C324" s="931">
        <f t="shared" si="4"/>
        <v>80.607142857142861</v>
      </c>
      <c r="D324" s="931">
        <f t="shared" si="4"/>
        <v>84.645161290322577</v>
      </c>
      <c r="E324" s="931">
        <f t="shared" si="4"/>
        <v>85.966666666666669</v>
      </c>
      <c r="F324" s="931">
        <f t="shared" si="4"/>
        <v>79.516129032258064</v>
      </c>
      <c r="G324" s="931">
        <f t="shared" si="4"/>
        <v>81.566666666666663</v>
      </c>
      <c r="H324" s="931">
        <f t="shared" si="4"/>
        <v>82.903225806451616</v>
      </c>
      <c r="I324" s="931">
        <f t="shared" si="4"/>
        <v>83.741935483870961</v>
      </c>
      <c r="J324" s="931">
        <f t="shared" si="4"/>
        <v>79.166666666666671</v>
      </c>
      <c r="K324" s="931">
        <f t="shared" si="4"/>
        <v>81.612903225806448</v>
      </c>
      <c r="L324" s="931">
        <f t="shared" si="4"/>
        <v>73.933333333333337</v>
      </c>
      <c r="M324" s="932">
        <f t="shared" si="4"/>
        <v>78.483870967741936</v>
      </c>
    </row>
    <row r="325" spans="1:13" ht="14.25">
      <c r="A325" s="707" t="s">
        <v>36</v>
      </c>
      <c r="B325" s="920">
        <v>36</v>
      </c>
      <c r="C325" s="933">
        <v>41</v>
      </c>
      <c r="D325" s="933">
        <v>43</v>
      </c>
      <c r="E325" s="933">
        <v>52</v>
      </c>
      <c r="F325" s="933">
        <v>44</v>
      </c>
      <c r="G325" s="933">
        <v>48</v>
      </c>
      <c r="H325" s="933">
        <v>53</v>
      </c>
      <c r="I325" s="933">
        <v>54</v>
      </c>
      <c r="J325" s="933">
        <v>46</v>
      </c>
      <c r="K325" s="933">
        <v>49</v>
      </c>
      <c r="L325" s="933">
        <v>40</v>
      </c>
      <c r="M325" s="934">
        <v>34</v>
      </c>
    </row>
    <row r="326" spans="1:13" ht="14.25">
      <c r="A326" s="885" t="s">
        <v>16</v>
      </c>
      <c r="B326" s="923">
        <v>29</v>
      </c>
      <c r="C326" s="935">
        <v>16</v>
      </c>
      <c r="D326" s="935">
        <v>4</v>
      </c>
      <c r="E326" s="935">
        <v>12</v>
      </c>
      <c r="F326" s="935">
        <v>12</v>
      </c>
      <c r="G326" s="935">
        <v>15</v>
      </c>
      <c r="H326" s="935">
        <v>31</v>
      </c>
      <c r="I326" s="935">
        <v>9</v>
      </c>
      <c r="J326" s="935">
        <v>28</v>
      </c>
      <c r="K326" s="935">
        <v>1</v>
      </c>
      <c r="L326" s="935">
        <v>12</v>
      </c>
      <c r="M326" s="936">
        <v>22</v>
      </c>
    </row>
    <row r="327" spans="1:13" ht="14.25">
      <c r="A327" s="710" t="s">
        <v>46</v>
      </c>
      <c r="B327" s="711"/>
      <c r="C327" s="938" t="s">
        <v>127</v>
      </c>
      <c r="D327" s="713"/>
      <c r="E327" s="713"/>
      <c r="F327" s="713"/>
      <c r="G327" s="890">
        <f>MIN(B325:M325)</f>
        <v>34</v>
      </c>
      <c r="H327" s="715" t="s">
        <v>128</v>
      </c>
      <c r="I327" s="713"/>
      <c r="J327" s="716" t="s">
        <v>16</v>
      </c>
      <c r="K327" s="717">
        <f>HLOOKUP(G327,B325:M326,2,FALSE)</f>
        <v>22</v>
      </c>
      <c r="L327" s="718" t="s">
        <v>15</v>
      </c>
      <c r="M327" s="719" t="str">
        <f>MID("I   II  III IV  V   VI  VII VIII IX  X   XI  XII ",(MATCH(G327,B325:M325,0)-1)*4+1,4)</f>
        <v xml:space="preserve"> XII</v>
      </c>
    </row>
    <row r="328" spans="1:13" ht="14.25">
      <c r="A328" s="939" t="s">
        <v>48</v>
      </c>
      <c r="B328" s="652"/>
      <c r="C328" s="653" t="s">
        <v>49</v>
      </c>
      <c r="D328" s="654"/>
      <c r="E328" s="654"/>
      <c r="F328" s="655"/>
      <c r="G328" s="899">
        <f>AVERAGE(B292:M322)</f>
        <v>80.912328767123284</v>
      </c>
      <c r="H328" s="657" t="s">
        <v>128</v>
      </c>
      <c r="I328" s="654"/>
      <c r="J328" s="654"/>
      <c r="K328" s="654"/>
      <c r="L328" s="654"/>
      <c r="M328" s="658"/>
    </row>
    <row r="329" spans="1:13" ht="15.75">
      <c r="A329" s="609" t="s">
        <v>97</v>
      </c>
      <c r="B329" s="855"/>
      <c r="C329" s="855"/>
      <c r="D329" s="855"/>
      <c r="E329" s="855"/>
      <c r="F329" s="855"/>
      <c r="G329" s="855"/>
      <c r="H329" s="855"/>
      <c r="I329" s="855"/>
      <c r="J329" s="855"/>
      <c r="K329" s="454" t="s">
        <v>76</v>
      </c>
      <c r="L329" s="620"/>
      <c r="M329" s="621"/>
    </row>
    <row r="330" spans="1:13" ht="15.75">
      <c r="A330" s="609" t="s">
        <v>51</v>
      </c>
      <c r="B330" s="855"/>
      <c r="C330" s="855"/>
      <c r="D330" s="1760" t="s">
        <v>125</v>
      </c>
      <c r="E330" s="1760"/>
      <c r="F330" s="1760"/>
      <c r="G330" s="1760"/>
      <c r="H330" s="1760"/>
      <c r="I330" s="1760"/>
      <c r="J330" s="1760"/>
      <c r="K330" s="454" t="s">
        <v>77</v>
      </c>
      <c r="L330" s="620"/>
      <c r="M330" s="621"/>
    </row>
    <row r="331" spans="1:13" ht="15.75">
      <c r="A331" s="856"/>
      <c r="B331" s="623"/>
      <c r="C331" s="624"/>
      <c r="D331" s="625"/>
      <c r="E331" s="692"/>
      <c r="F331" s="857" t="s">
        <v>20</v>
      </c>
      <c r="G331" s="858">
        <v>2001</v>
      </c>
      <c r="H331" s="859"/>
      <c r="I331" s="625"/>
      <c r="J331" s="625"/>
      <c r="K331" s="860" t="s">
        <v>126</v>
      </c>
      <c r="L331" s="861"/>
      <c r="M331" s="861"/>
    </row>
    <row r="332" spans="1:13" ht="14.25">
      <c r="A332" s="862" t="s">
        <v>16</v>
      </c>
      <c r="B332" s="863" t="s">
        <v>2</v>
      </c>
      <c r="C332" s="864" t="s">
        <v>3</v>
      </c>
      <c r="D332" s="864" t="s">
        <v>4</v>
      </c>
      <c r="E332" s="864" t="s">
        <v>5</v>
      </c>
      <c r="F332" s="864" t="s">
        <v>6</v>
      </c>
      <c r="G332" s="864" t="s">
        <v>7</v>
      </c>
      <c r="H332" s="864" t="s">
        <v>8</v>
      </c>
      <c r="I332" s="864" t="s">
        <v>9</v>
      </c>
      <c r="J332" s="864" t="s">
        <v>10</v>
      </c>
      <c r="K332" s="864" t="s">
        <v>11</v>
      </c>
      <c r="L332" s="864" t="s">
        <v>12</v>
      </c>
      <c r="M332" s="865" t="s">
        <v>13</v>
      </c>
    </row>
    <row r="333" spans="1:13" ht="14.25">
      <c r="A333" s="866">
        <v>1</v>
      </c>
      <c r="B333" s="917">
        <v>72</v>
      </c>
      <c r="C333" s="918">
        <v>84</v>
      </c>
      <c r="D333" s="918">
        <v>71</v>
      </c>
      <c r="E333" s="918">
        <v>89</v>
      </c>
      <c r="F333" s="918">
        <v>71</v>
      </c>
      <c r="G333" s="918">
        <v>86</v>
      </c>
      <c r="H333" s="918">
        <v>79</v>
      </c>
      <c r="I333" s="918">
        <v>83</v>
      </c>
      <c r="J333" s="918">
        <v>91</v>
      </c>
      <c r="K333" s="918">
        <v>69</v>
      </c>
      <c r="L333" s="918">
        <v>85</v>
      </c>
      <c r="M333" s="919">
        <v>85</v>
      </c>
    </row>
    <row r="334" spans="1:13" ht="14.25">
      <c r="A334" s="870">
        <v>2</v>
      </c>
      <c r="B334" s="920">
        <v>81</v>
      </c>
      <c r="C334" s="921">
        <v>84</v>
      </c>
      <c r="D334" s="921">
        <v>77</v>
      </c>
      <c r="E334" s="921">
        <v>85</v>
      </c>
      <c r="F334" s="921">
        <v>81</v>
      </c>
      <c r="G334" s="921">
        <v>85</v>
      </c>
      <c r="H334" s="921">
        <v>78</v>
      </c>
      <c r="I334" s="921">
        <v>94</v>
      </c>
      <c r="J334" s="921">
        <v>82</v>
      </c>
      <c r="K334" s="921">
        <v>77</v>
      </c>
      <c r="L334" s="921">
        <v>83</v>
      </c>
      <c r="M334" s="922">
        <v>86</v>
      </c>
    </row>
    <row r="335" spans="1:13" ht="14.25">
      <c r="A335" s="870">
        <v>3</v>
      </c>
      <c r="B335" s="920">
        <v>92</v>
      </c>
      <c r="C335" s="921">
        <v>91</v>
      </c>
      <c r="D335" s="921">
        <v>90</v>
      </c>
      <c r="E335" s="921">
        <v>87</v>
      </c>
      <c r="F335" s="921">
        <v>86</v>
      </c>
      <c r="G335" s="921">
        <v>83</v>
      </c>
      <c r="H335" s="921">
        <v>91</v>
      </c>
      <c r="I335" s="921">
        <v>95</v>
      </c>
      <c r="J335" s="921">
        <v>82</v>
      </c>
      <c r="K335" s="921">
        <v>86</v>
      </c>
      <c r="L335" s="921">
        <v>83</v>
      </c>
      <c r="M335" s="922">
        <v>81</v>
      </c>
    </row>
    <row r="336" spans="1:13" ht="14.25">
      <c r="A336" s="870">
        <v>4</v>
      </c>
      <c r="B336" s="920">
        <v>87</v>
      </c>
      <c r="C336" s="921">
        <v>75</v>
      </c>
      <c r="D336" s="921">
        <v>62</v>
      </c>
      <c r="E336" s="921">
        <v>93</v>
      </c>
      <c r="F336" s="921">
        <v>87</v>
      </c>
      <c r="G336" s="921">
        <v>80</v>
      </c>
      <c r="H336" s="921">
        <v>95</v>
      </c>
      <c r="I336" s="921">
        <v>94</v>
      </c>
      <c r="J336" s="921">
        <v>85</v>
      </c>
      <c r="K336" s="921">
        <v>84</v>
      </c>
      <c r="L336" s="921">
        <v>81</v>
      </c>
      <c r="M336" s="922">
        <v>83</v>
      </c>
    </row>
    <row r="337" spans="1:13" ht="14.25">
      <c r="A337" s="870">
        <v>5</v>
      </c>
      <c r="B337" s="920">
        <v>88</v>
      </c>
      <c r="C337" s="921">
        <v>82</v>
      </c>
      <c r="D337" s="921">
        <v>69</v>
      </c>
      <c r="E337" s="921">
        <v>95</v>
      </c>
      <c r="F337" s="921">
        <v>83</v>
      </c>
      <c r="G337" s="921">
        <v>86</v>
      </c>
      <c r="H337" s="921">
        <v>85</v>
      </c>
      <c r="I337" s="921">
        <v>89</v>
      </c>
      <c r="J337" s="921">
        <v>87</v>
      </c>
      <c r="K337" s="921">
        <v>80</v>
      </c>
      <c r="L337" s="921">
        <v>86</v>
      </c>
      <c r="M337" s="922">
        <v>83</v>
      </c>
    </row>
    <row r="338" spans="1:13" ht="14.25">
      <c r="A338" s="870">
        <v>6</v>
      </c>
      <c r="B338" s="920">
        <v>85</v>
      </c>
      <c r="C338" s="921">
        <v>91</v>
      </c>
      <c r="D338" s="921">
        <v>89</v>
      </c>
      <c r="E338" s="921">
        <v>96</v>
      </c>
      <c r="F338" s="921">
        <v>79</v>
      </c>
      <c r="G338" s="921">
        <v>87</v>
      </c>
      <c r="H338" s="921">
        <v>76</v>
      </c>
      <c r="I338" s="921">
        <v>84</v>
      </c>
      <c r="J338" s="921">
        <v>87</v>
      </c>
      <c r="K338" s="921">
        <v>82</v>
      </c>
      <c r="L338" s="921">
        <v>72</v>
      </c>
      <c r="M338" s="922">
        <v>83</v>
      </c>
    </row>
    <row r="339" spans="1:13" ht="14.25">
      <c r="A339" s="870">
        <v>7</v>
      </c>
      <c r="B339" s="920">
        <v>82</v>
      </c>
      <c r="C339" s="921">
        <v>89</v>
      </c>
      <c r="D339" s="921">
        <v>95</v>
      </c>
      <c r="E339" s="921">
        <v>96</v>
      </c>
      <c r="F339" s="921">
        <v>70</v>
      </c>
      <c r="G339" s="921">
        <v>83</v>
      </c>
      <c r="H339" s="921">
        <v>76</v>
      </c>
      <c r="I339" s="921">
        <v>78</v>
      </c>
      <c r="J339" s="921">
        <v>81</v>
      </c>
      <c r="K339" s="921">
        <v>82</v>
      </c>
      <c r="L339" s="921">
        <v>70</v>
      </c>
      <c r="M339" s="922">
        <v>87</v>
      </c>
    </row>
    <row r="340" spans="1:13" ht="14.25">
      <c r="A340" s="870">
        <v>8</v>
      </c>
      <c r="B340" s="920">
        <v>83</v>
      </c>
      <c r="C340" s="921">
        <v>67</v>
      </c>
      <c r="D340" s="921">
        <v>89</v>
      </c>
      <c r="E340" s="921">
        <v>91</v>
      </c>
      <c r="F340" s="921">
        <v>73</v>
      </c>
      <c r="G340" s="921">
        <v>80</v>
      </c>
      <c r="H340" s="921">
        <v>90</v>
      </c>
      <c r="I340" s="921">
        <v>78</v>
      </c>
      <c r="J340" s="921">
        <v>82</v>
      </c>
      <c r="K340" s="921">
        <v>82</v>
      </c>
      <c r="L340" s="921">
        <v>73</v>
      </c>
      <c r="M340" s="922">
        <v>88</v>
      </c>
    </row>
    <row r="341" spans="1:13" ht="14.25">
      <c r="A341" s="870">
        <v>9</v>
      </c>
      <c r="B341" s="920">
        <v>76</v>
      </c>
      <c r="C341" s="921">
        <v>81</v>
      </c>
      <c r="D341" s="921">
        <v>93</v>
      </c>
      <c r="E341" s="921">
        <v>88</v>
      </c>
      <c r="F341" s="921">
        <v>76</v>
      </c>
      <c r="G341" s="921">
        <v>74</v>
      </c>
      <c r="H341" s="921">
        <v>91</v>
      </c>
      <c r="I341" s="921">
        <v>74</v>
      </c>
      <c r="J341" s="921">
        <v>90</v>
      </c>
      <c r="K341" s="921">
        <v>88</v>
      </c>
      <c r="L341" s="921">
        <v>71</v>
      </c>
      <c r="M341" s="922">
        <v>86</v>
      </c>
    </row>
    <row r="342" spans="1:13" ht="14.25">
      <c r="A342" s="870">
        <v>10</v>
      </c>
      <c r="B342" s="920">
        <v>71</v>
      </c>
      <c r="C342" s="921">
        <v>68</v>
      </c>
      <c r="D342" s="921">
        <v>95</v>
      </c>
      <c r="E342" s="921">
        <v>87</v>
      </c>
      <c r="F342" s="921">
        <v>53</v>
      </c>
      <c r="G342" s="921">
        <v>80</v>
      </c>
      <c r="H342" s="921">
        <v>82</v>
      </c>
      <c r="I342" s="921">
        <v>79</v>
      </c>
      <c r="J342" s="921">
        <v>78</v>
      </c>
      <c r="K342" s="921">
        <v>77</v>
      </c>
      <c r="L342" s="921">
        <v>56</v>
      </c>
      <c r="M342" s="922">
        <v>89</v>
      </c>
    </row>
    <row r="343" spans="1:13" ht="14.25">
      <c r="A343" s="870">
        <v>11</v>
      </c>
      <c r="B343" s="920">
        <v>77</v>
      </c>
      <c r="C343" s="921">
        <v>74</v>
      </c>
      <c r="D343" s="921">
        <v>93</v>
      </c>
      <c r="E343" s="921">
        <v>76</v>
      </c>
      <c r="F343" s="921">
        <v>64</v>
      </c>
      <c r="G343" s="921">
        <v>85</v>
      </c>
      <c r="H343" s="921">
        <v>76</v>
      </c>
      <c r="I343" s="921">
        <v>91</v>
      </c>
      <c r="J343" s="921">
        <v>71</v>
      </c>
      <c r="K343" s="921">
        <v>79</v>
      </c>
      <c r="L343" s="921">
        <v>57</v>
      </c>
      <c r="M343" s="922">
        <v>94</v>
      </c>
    </row>
    <row r="344" spans="1:13" ht="14.25">
      <c r="A344" s="870">
        <v>12</v>
      </c>
      <c r="B344" s="920">
        <v>81</v>
      </c>
      <c r="C344" s="921">
        <v>92</v>
      </c>
      <c r="D344" s="921">
        <v>86</v>
      </c>
      <c r="E344" s="921">
        <v>70</v>
      </c>
      <c r="F344" s="921">
        <v>63</v>
      </c>
      <c r="G344" s="921">
        <v>84</v>
      </c>
      <c r="H344" s="921">
        <v>72</v>
      </c>
      <c r="I344" s="921">
        <v>82</v>
      </c>
      <c r="J344" s="921">
        <v>86</v>
      </c>
      <c r="K344" s="921">
        <v>83</v>
      </c>
      <c r="L344" s="921">
        <v>66</v>
      </c>
      <c r="M344" s="922">
        <v>94</v>
      </c>
    </row>
    <row r="345" spans="1:13" ht="14.25">
      <c r="A345" s="870">
        <v>13</v>
      </c>
      <c r="B345" s="920">
        <v>73</v>
      </c>
      <c r="C345" s="921">
        <v>85</v>
      </c>
      <c r="D345" s="921">
        <v>91</v>
      </c>
      <c r="E345" s="921">
        <v>74</v>
      </c>
      <c r="F345" s="921">
        <v>68</v>
      </c>
      <c r="G345" s="921">
        <v>80</v>
      </c>
      <c r="H345" s="921">
        <v>72</v>
      </c>
      <c r="I345" s="921">
        <v>90</v>
      </c>
      <c r="J345" s="921">
        <v>87</v>
      </c>
      <c r="K345" s="921">
        <v>79</v>
      </c>
      <c r="L345" s="921">
        <v>74</v>
      </c>
      <c r="M345" s="922">
        <v>87</v>
      </c>
    </row>
    <row r="346" spans="1:13" ht="14.25">
      <c r="A346" s="870">
        <v>14</v>
      </c>
      <c r="B346" s="920">
        <v>70</v>
      </c>
      <c r="C346" s="921">
        <v>53</v>
      </c>
      <c r="D346" s="921">
        <v>89</v>
      </c>
      <c r="E346" s="921">
        <v>85</v>
      </c>
      <c r="F346" s="921">
        <v>68</v>
      </c>
      <c r="G346" s="921">
        <v>74</v>
      </c>
      <c r="H346" s="921">
        <v>90</v>
      </c>
      <c r="I346" s="921">
        <v>91</v>
      </c>
      <c r="J346" s="921">
        <v>80</v>
      </c>
      <c r="K346" s="921">
        <v>77</v>
      </c>
      <c r="L346" s="921">
        <v>73</v>
      </c>
      <c r="M346" s="922">
        <v>80</v>
      </c>
    </row>
    <row r="347" spans="1:13" ht="14.25">
      <c r="A347" s="870">
        <v>15</v>
      </c>
      <c r="B347" s="920">
        <v>88</v>
      </c>
      <c r="C347" s="921">
        <v>65</v>
      </c>
      <c r="D347" s="921">
        <v>88</v>
      </c>
      <c r="E347" s="921">
        <v>87</v>
      </c>
      <c r="F347" s="921">
        <v>77</v>
      </c>
      <c r="G347" s="921">
        <v>71</v>
      </c>
      <c r="H347" s="921">
        <v>87</v>
      </c>
      <c r="I347" s="921">
        <v>90</v>
      </c>
      <c r="J347" s="921">
        <v>77</v>
      </c>
      <c r="K347" s="921">
        <v>79</v>
      </c>
      <c r="L347" s="921">
        <v>81</v>
      </c>
      <c r="M347" s="922">
        <v>77</v>
      </c>
    </row>
    <row r="348" spans="1:13" ht="14.25">
      <c r="A348" s="870">
        <v>16</v>
      </c>
      <c r="B348" s="920">
        <v>73</v>
      </c>
      <c r="C348" s="921">
        <v>63</v>
      </c>
      <c r="D348" s="921">
        <v>87</v>
      </c>
      <c r="E348" s="921">
        <v>88</v>
      </c>
      <c r="F348" s="921">
        <v>85</v>
      </c>
      <c r="G348" s="921">
        <v>78</v>
      </c>
      <c r="H348" s="921">
        <v>89</v>
      </c>
      <c r="I348" s="921">
        <v>87</v>
      </c>
      <c r="J348" s="921">
        <v>79</v>
      </c>
      <c r="K348" s="921">
        <v>79</v>
      </c>
      <c r="L348" s="921">
        <v>73</v>
      </c>
      <c r="M348" s="922">
        <v>81</v>
      </c>
    </row>
    <row r="349" spans="1:13" ht="14.25">
      <c r="A349" s="870">
        <v>17</v>
      </c>
      <c r="B349" s="920">
        <v>77</v>
      </c>
      <c r="C349" s="921">
        <v>72</v>
      </c>
      <c r="D349" s="921">
        <v>87</v>
      </c>
      <c r="E349" s="921">
        <v>93</v>
      </c>
      <c r="F349" s="921">
        <v>95</v>
      </c>
      <c r="G349" s="921">
        <v>86</v>
      </c>
      <c r="H349" s="921">
        <v>85</v>
      </c>
      <c r="I349" s="921">
        <v>78</v>
      </c>
      <c r="J349" s="921">
        <v>78</v>
      </c>
      <c r="K349" s="921">
        <v>77</v>
      </c>
      <c r="L349" s="921">
        <v>74</v>
      </c>
      <c r="M349" s="922">
        <v>88</v>
      </c>
    </row>
    <row r="350" spans="1:13" ht="14.25">
      <c r="A350" s="870">
        <v>18</v>
      </c>
      <c r="B350" s="920">
        <v>80</v>
      </c>
      <c r="C350" s="921">
        <v>82</v>
      </c>
      <c r="D350" s="921">
        <v>87</v>
      </c>
      <c r="E350" s="921">
        <v>88</v>
      </c>
      <c r="F350" s="921">
        <v>81</v>
      </c>
      <c r="G350" s="921">
        <v>80</v>
      </c>
      <c r="H350" s="921">
        <v>79</v>
      </c>
      <c r="I350" s="921">
        <v>76</v>
      </c>
      <c r="J350" s="921">
        <v>78</v>
      </c>
      <c r="K350" s="921">
        <v>71</v>
      </c>
      <c r="L350" s="921">
        <v>70</v>
      </c>
      <c r="M350" s="922">
        <v>81</v>
      </c>
    </row>
    <row r="351" spans="1:13" ht="14.25">
      <c r="A351" s="870">
        <v>19</v>
      </c>
      <c r="B351" s="920">
        <v>87</v>
      </c>
      <c r="C351" s="921">
        <v>91</v>
      </c>
      <c r="D351" s="921">
        <v>91</v>
      </c>
      <c r="E351" s="921">
        <v>89</v>
      </c>
      <c r="F351" s="921">
        <v>81</v>
      </c>
      <c r="G351" s="921">
        <v>75</v>
      </c>
      <c r="H351" s="921">
        <v>83</v>
      </c>
      <c r="I351" s="921">
        <v>79</v>
      </c>
      <c r="J351" s="921">
        <v>77</v>
      </c>
      <c r="K351" s="921">
        <v>84</v>
      </c>
      <c r="L351" s="921">
        <v>72</v>
      </c>
      <c r="M351" s="922">
        <v>80</v>
      </c>
    </row>
    <row r="352" spans="1:13" ht="14.25">
      <c r="A352" s="870">
        <v>20</v>
      </c>
      <c r="B352" s="920">
        <v>84</v>
      </c>
      <c r="C352" s="921">
        <v>88</v>
      </c>
      <c r="D352" s="921">
        <v>89</v>
      </c>
      <c r="E352" s="921">
        <v>80</v>
      </c>
      <c r="F352" s="921">
        <v>80</v>
      </c>
      <c r="G352" s="921">
        <v>74</v>
      </c>
      <c r="H352" s="921">
        <v>88</v>
      </c>
      <c r="I352" s="921">
        <v>77</v>
      </c>
      <c r="J352" s="921">
        <v>78</v>
      </c>
      <c r="K352" s="921">
        <v>83</v>
      </c>
      <c r="L352" s="921">
        <v>73</v>
      </c>
      <c r="M352" s="922">
        <v>83</v>
      </c>
    </row>
    <row r="353" spans="1:13" ht="14.25">
      <c r="A353" s="870">
        <v>21</v>
      </c>
      <c r="B353" s="920">
        <v>82</v>
      </c>
      <c r="C353" s="921">
        <v>85</v>
      </c>
      <c r="D353" s="921">
        <v>78</v>
      </c>
      <c r="E353" s="921">
        <v>81</v>
      </c>
      <c r="F353" s="921">
        <v>81</v>
      </c>
      <c r="G353" s="921">
        <v>91</v>
      </c>
      <c r="H353" s="921">
        <v>85</v>
      </c>
      <c r="I353" s="921">
        <v>77</v>
      </c>
      <c r="J353" s="921">
        <v>74</v>
      </c>
      <c r="K353" s="921">
        <v>79</v>
      </c>
      <c r="L353" s="921">
        <v>70</v>
      </c>
      <c r="M353" s="922">
        <v>56</v>
      </c>
    </row>
    <row r="354" spans="1:13" ht="14.25">
      <c r="A354" s="870">
        <v>22</v>
      </c>
      <c r="B354" s="920">
        <v>86</v>
      </c>
      <c r="C354" s="921">
        <v>84</v>
      </c>
      <c r="D354" s="921">
        <v>86</v>
      </c>
      <c r="E354" s="921">
        <v>73</v>
      </c>
      <c r="F354" s="921">
        <v>85</v>
      </c>
      <c r="G354" s="921">
        <v>86</v>
      </c>
      <c r="H354" s="921">
        <v>89</v>
      </c>
      <c r="I354" s="921">
        <v>74</v>
      </c>
      <c r="J354" s="921">
        <v>80</v>
      </c>
      <c r="K354" s="921">
        <v>80</v>
      </c>
      <c r="L354" s="921">
        <v>72</v>
      </c>
      <c r="M354" s="922">
        <v>49</v>
      </c>
    </row>
    <row r="355" spans="1:13" ht="14.25">
      <c r="A355" s="870">
        <v>23</v>
      </c>
      <c r="B355" s="920">
        <v>88</v>
      </c>
      <c r="C355" s="921">
        <v>88</v>
      </c>
      <c r="D355" s="921">
        <v>87</v>
      </c>
      <c r="E355" s="921">
        <v>91</v>
      </c>
      <c r="F355" s="921">
        <v>85</v>
      </c>
      <c r="G355" s="921">
        <v>80</v>
      </c>
      <c r="H355" s="921">
        <v>88</v>
      </c>
      <c r="I355" s="921">
        <v>79</v>
      </c>
      <c r="J355" s="921">
        <v>84</v>
      </c>
      <c r="K355" s="921">
        <v>88</v>
      </c>
      <c r="L355" s="921">
        <v>74</v>
      </c>
      <c r="M355" s="922">
        <v>59</v>
      </c>
    </row>
    <row r="356" spans="1:13" ht="14.25">
      <c r="A356" s="870">
        <v>24</v>
      </c>
      <c r="B356" s="920">
        <v>92</v>
      </c>
      <c r="C356" s="921">
        <v>88</v>
      </c>
      <c r="D356" s="921">
        <v>88</v>
      </c>
      <c r="E356" s="921">
        <v>86</v>
      </c>
      <c r="F356" s="921">
        <v>80</v>
      </c>
      <c r="G356" s="921">
        <v>76</v>
      </c>
      <c r="H356" s="921">
        <v>81</v>
      </c>
      <c r="I356" s="921">
        <v>80</v>
      </c>
      <c r="J356" s="921">
        <v>80</v>
      </c>
      <c r="K356" s="921">
        <v>95</v>
      </c>
      <c r="L356" s="921">
        <v>76</v>
      </c>
      <c r="M356" s="922">
        <v>72</v>
      </c>
    </row>
    <row r="357" spans="1:13" ht="14.25">
      <c r="A357" s="870">
        <v>25</v>
      </c>
      <c r="B357" s="920">
        <v>91</v>
      </c>
      <c r="C357" s="921">
        <v>80</v>
      </c>
      <c r="D357" s="921">
        <v>79</v>
      </c>
      <c r="E357" s="921">
        <v>85</v>
      </c>
      <c r="F357" s="921">
        <v>89</v>
      </c>
      <c r="G357" s="921">
        <v>72</v>
      </c>
      <c r="H357" s="921">
        <v>80</v>
      </c>
      <c r="I357" s="921">
        <v>91</v>
      </c>
      <c r="J357" s="921">
        <v>74</v>
      </c>
      <c r="K357" s="921">
        <v>89</v>
      </c>
      <c r="L357" s="921">
        <v>76</v>
      </c>
      <c r="M357" s="922">
        <v>73</v>
      </c>
    </row>
    <row r="358" spans="1:13" ht="14.25">
      <c r="A358" s="870">
        <v>26</v>
      </c>
      <c r="B358" s="920">
        <v>65</v>
      </c>
      <c r="C358" s="921">
        <v>84</v>
      </c>
      <c r="D358" s="921">
        <v>73</v>
      </c>
      <c r="E358" s="921">
        <v>84</v>
      </c>
      <c r="F358" s="921">
        <v>92</v>
      </c>
      <c r="G358" s="921">
        <v>76</v>
      </c>
      <c r="H358" s="921">
        <v>80</v>
      </c>
      <c r="I358" s="921">
        <v>85</v>
      </c>
      <c r="J358" s="921">
        <v>70</v>
      </c>
      <c r="K358" s="921">
        <v>91</v>
      </c>
      <c r="L358" s="921">
        <v>71</v>
      </c>
      <c r="M358" s="922">
        <v>71</v>
      </c>
    </row>
    <row r="359" spans="1:13" ht="14.25">
      <c r="A359" s="870">
        <v>27</v>
      </c>
      <c r="B359" s="920">
        <v>71</v>
      </c>
      <c r="C359" s="921">
        <v>89</v>
      </c>
      <c r="D359" s="921">
        <v>84</v>
      </c>
      <c r="E359" s="921">
        <v>84</v>
      </c>
      <c r="F359" s="921">
        <v>92</v>
      </c>
      <c r="G359" s="921">
        <v>90</v>
      </c>
      <c r="H359" s="921">
        <v>92</v>
      </c>
      <c r="I359" s="921">
        <v>85</v>
      </c>
      <c r="J359" s="921">
        <v>71</v>
      </c>
      <c r="K359" s="921">
        <v>91</v>
      </c>
      <c r="L359" s="921">
        <v>69</v>
      </c>
      <c r="M359" s="922">
        <v>75</v>
      </c>
    </row>
    <row r="360" spans="1:13" ht="14.25">
      <c r="A360" s="870">
        <v>28</v>
      </c>
      <c r="B360" s="920">
        <v>65</v>
      </c>
      <c r="C360" s="921">
        <v>82</v>
      </c>
      <c r="D360" s="921">
        <v>85</v>
      </c>
      <c r="E360" s="921">
        <v>84</v>
      </c>
      <c r="F360" s="921">
        <v>79</v>
      </c>
      <c r="G360" s="921">
        <v>93</v>
      </c>
      <c r="H360" s="921">
        <v>84</v>
      </c>
      <c r="I360" s="921">
        <v>82</v>
      </c>
      <c r="J360" s="921">
        <v>66</v>
      </c>
      <c r="K360" s="921">
        <v>86</v>
      </c>
      <c r="L360" s="921">
        <v>75</v>
      </c>
      <c r="M360" s="922">
        <v>66</v>
      </c>
    </row>
    <row r="361" spans="1:13" ht="14.25">
      <c r="A361" s="870">
        <v>29</v>
      </c>
      <c r="B361" s="920">
        <v>44</v>
      </c>
      <c r="C361" s="921"/>
      <c r="D361" s="921">
        <v>74</v>
      </c>
      <c r="E361" s="921">
        <v>87</v>
      </c>
      <c r="F361" s="921">
        <v>79</v>
      </c>
      <c r="G361" s="921">
        <v>88</v>
      </c>
      <c r="H361" s="921">
        <v>82</v>
      </c>
      <c r="I361" s="921">
        <v>79</v>
      </c>
      <c r="J361" s="921">
        <v>67</v>
      </c>
      <c r="K361" s="921">
        <v>76</v>
      </c>
      <c r="L361" s="921">
        <v>81</v>
      </c>
      <c r="M361" s="922">
        <v>61</v>
      </c>
    </row>
    <row r="362" spans="1:13" ht="14.25">
      <c r="A362" s="870">
        <v>30</v>
      </c>
      <c r="B362" s="920">
        <v>65</v>
      </c>
      <c r="C362" s="921"/>
      <c r="D362" s="921">
        <v>79</v>
      </c>
      <c r="E362" s="921">
        <v>87</v>
      </c>
      <c r="F362" s="921">
        <v>93</v>
      </c>
      <c r="G362" s="921">
        <v>84</v>
      </c>
      <c r="H362" s="921">
        <v>74</v>
      </c>
      <c r="I362" s="921">
        <v>85</v>
      </c>
      <c r="J362" s="921">
        <v>73</v>
      </c>
      <c r="K362" s="921">
        <v>72</v>
      </c>
      <c r="L362" s="921">
        <v>81</v>
      </c>
      <c r="M362" s="922">
        <v>78</v>
      </c>
    </row>
    <row r="363" spans="1:13" ht="14.25">
      <c r="A363" s="874">
        <v>31</v>
      </c>
      <c r="B363" s="923">
        <v>83</v>
      </c>
      <c r="C363" s="924"/>
      <c r="D363" s="924">
        <v>93</v>
      </c>
      <c r="E363" s="924"/>
      <c r="F363" s="924">
        <v>89</v>
      </c>
      <c r="G363" s="924"/>
      <c r="H363" s="924">
        <v>71</v>
      </c>
      <c r="I363" s="924">
        <v>90</v>
      </c>
      <c r="J363" s="924"/>
      <c r="K363" s="924">
        <v>85</v>
      </c>
      <c r="L363" s="924"/>
      <c r="M363" s="925">
        <v>77</v>
      </c>
    </row>
    <row r="364" spans="1:13" ht="14.25">
      <c r="A364" s="878" t="s">
        <v>22</v>
      </c>
      <c r="B364" s="926">
        <f t="shared" ref="B364:M364" si="5">SUM(B333:B363)</f>
        <v>2439</v>
      </c>
      <c r="C364" s="927">
        <f t="shared" si="5"/>
        <v>2257</v>
      </c>
      <c r="D364" s="927">
        <f t="shared" si="5"/>
        <v>2624</v>
      </c>
      <c r="E364" s="927">
        <f t="shared" si="5"/>
        <v>2579</v>
      </c>
      <c r="F364" s="927">
        <f t="shared" si="5"/>
        <v>2465</v>
      </c>
      <c r="G364" s="927">
        <f t="shared" si="5"/>
        <v>2447</v>
      </c>
      <c r="H364" s="927">
        <f t="shared" si="5"/>
        <v>2570</v>
      </c>
      <c r="I364" s="927">
        <f t="shared" si="5"/>
        <v>2596</v>
      </c>
      <c r="J364" s="927">
        <f t="shared" si="5"/>
        <v>2375</v>
      </c>
      <c r="K364" s="927">
        <f t="shared" si="5"/>
        <v>2530</v>
      </c>
      <c r="L364" s="927">
        <f t="shared" si="5"/>
        <v>2218</v>
      </c>
      <c r="M364" s="937">
        <f t="shared" si="5"/>
        <v>2433</v>
      </c>
    </row>
    <row r="365" spans="1:13" ht="14.25">
      <c r="A365" s="870" t="s">
        <v>23</v>
      </c>
      <c r="B365" s="930">
        <f t="shared" ref="B365:M365" si="6">AVERAGE(B333:B363)</f>
        <v>78.677419354838705</v>
      </c>
      <c r="C365" s="931">
        <f t="shared" si="6"/>
        <v>80.607142857142861</v>
      </c>
      <c r="D365" s="931">
        <f t="shared" si="6"/>
        <v>84.645161290322577</v>
      </c>
      <c r="E365" s="931">
        <f t="shared" si="6"/>
        <v>85.966666666666669</v>
      </c>
      <c r="F365" s="931">
        <f t="shared" si="6"/>
        <v>79.516129032258064</v>
      </c>
      <c r="G365" s="931">
        <f t="shared" si="6"/>
        <v>81.566666666666663</v>
      </c>
      <c r="H365" s="931">
        <f t="shared" si="6"/>
        <v>82.903225806451616</v>
      </c>
      <c r="I365" s="931">
        <f t="shared" si="6"/>
        <v>83.741935483870961</v>
      </c>
      <c r="J365" s="931">
        <f t="shared" si="6"/>
        <v>79.166666666666671</v>
      </c>
      <c r="K365" s="931">
        <f t="shared" si="6"/>
        <v>81.612903225806448</v>
      </c>
      <c r="L365" s="931">
        <f t="shared" si="6"/>
        <v>73.933333333333337</v>
      </c>
      <c r="M365" s="932">
        <f t="shared" si="6"/>
        <v>78.483870967741936</v>
      </c>
    </row>
    <row r="366" spans="1:13" ht="14.25">
      <c r="A366" s="707" t="s">
        <v>36</v>
      </c>
      <c r="B366" s="920">
        <v>36</v>
      </c>
      <c r="C366" s="933">
        <v>41</v>
      </c>
      <c r="D366" s="933">
        <v>43</v>
      </c>
      <c r="E366" s="933">
        <v>52</v>
      </c>
      <c r="F366" s="933">
        <v>44</v>
      </c>
      <c r="G366" s="933">
        <v>48</v>
      </c>
      <c r="H366" s="933">
        <v>53</v>
      </c>
      <c r="I366" s="933">
        <v>54</v>
      </c>
      <c r="J366" s="933">
        <v>46</v>
      </c>
      <c r="K366" s="933">
        <v>49</v>
      </c>
      <c r="L366" s="933">
        <v>40</v>
      </c>
      <c r="M366" s="934">
        <v>34</v>
      </c>
    </row>
    <row r="367" spans="1:13" ht="14.25">
      <c r="A367" s="885" t="s">
        <v>16</v>
      </c>
      <c r="B367" s="923">
        <v>29</v>
      </c>
      <c r="C367" s="935">
        <v>16</v>
      </c>
      <c r="D367" s="935">
        <v>4</v>
      </c>
      <c r="E367" s="935">
        <v>12</v>
      </c>
      <c r="F367" s="935">
        <v>12</v>
      </c>
      <c r="G367" s="935">
        <v>15</v>
      </c>
      <c r="H367" s="935">
        <v>31</v>
      </c>
      <c r="I367" s="935">
        <v>9</v>
      </c>
      <c r="J367" s="935">
        <v>28</v>
      </c>
      <c r="K367" s="935">
        <v>1</v>
      </c>
      <c r="L367" s="935">
        <v>12</v>
      </c>
      <c r="M367" s="936">
        <v>22</v>
      </c>
    </row>
    <row r="368" spans="1:13" ht="14.25">
      <c r="A368" s="710" t="s">
        <v>46</v>
      </c>
      <c r="B368" s="711"/>
      <c r="C368" s="938" t="s">
        <v>127</v>
      </c>
      <c r="D368" s="713"/>
      <c r="E368" s="713"/>
      <c r="F368" s="713"/>
      <c r="G368" s="890">
        <f>MIN(B366:M366)</f>
        <v>34</v>
      </c>
      <c r="H368" s="715" t="s">
        <v>128</v>
      </c>
      <c r="I368" s="713"/>
      <c r="J368" s="716" t="s">
        <v>16</v>
      </c>
      <c r="K368" s="717">
        <f>HLOOKUP(G368,B366:M367,2,FALSE)</f>
        <v>22</v>
      </c>
      <c r="L368" s="718" t="s">
        <v>15</v>
      </c>
      <c r="M368" s="719" t="str">
        <f>MID("I   II  III IV  V   VI  VII VIII IX  X   XI  XII ",(MATCH(G368,B366:M366,0)-1)*4+1,4)</f>
        <v xml:space="preserve"> XII</v>
      </c>
    </row>
    <row r="369" spans="1:13" ht="14.25">
      <c r="A369" s="939" t="s">
        <v>48</v>
      </c>
      <c r="B369" s="652"/>
      <c r="C369" s="653" t="s">
        <v>49</v>
      </c>
      <c r="D369" s="654"/>
      <c r="E369" s="654"/>
      <c r="F369" s="655"/>
      <c r="G369" s="899">
        <f>AVERAGE(B333:M363)</f>
        <v>80.912328767123284</v>
      </c>
      <c r="H369" s="657" t="s">
        <v>128</v>
      </c>
      <c r="I369" s="654"/>
      <c r="J369" s="654"/>
      <c r="K369" s="654"/>
      <c r="L369" s="654"/>
      <c r="M369" s="658"/>
    </row>
    <row r="370" spans="1:13" ht="15.75">
      <c r="A370" s="609" t="s">
        <v>97</v>
      </c>
      <c r="B370" s="855"/>
      <c r="C370" s="855"/>
      <c r="D370" s="855"/>
      <c r="E370" s="855"/>
      <c r="F370" s="855"/>
      <c r="G370" s="855"/>
      <c r="H370" s="855"/>
      <c r="I370" s="855"/>
      <c r="J370" s="855"/>
      <c r="K370" s="454" t="s">
        <v>76</v>
      </c>
      <c r="L370" s="620"/>
      <c r="M370" s="621"/>
    </row>
    <row r="371" spans="1:13" ht="15.75">
      <c r="A371" s="609" t="s">
        <v>51</v>
      </c>
      <c r="B371" s="855"/>
      <c r="C371" s="855"/>
      <c r="D371" s="1760" t="s">
        <v>125</v>
      </c>
      <c r="E371" s="1760"/>
      <c r="F371" s="1760"/>
      <c r="G371" s="1760"/>
      <c r="H371" s="1760"/>
      <c r="I371" s="1760"/>
      <c r="J371" s="1760"/>
      <c r="K371" s="454" t="s">
        <v>77</v>
      </c>
      <c r="L371" s="620"/>
      <c r="M371" s="621"/>
    </row>
    <row r="372" spans="1:13" ht="15.75">
      <c r="A372" s="856"/>
      <c r="B372" s="623"/>
      <c r="C372" s="624"/>
      <c r="D372" s="625"/>
      <c r="E372" s="692"/>
      <c r="F372" s="857" t="s">
        <v>20</v>
      </c>
      <c r="G372" s="858">
        <v>2002</v>
      </c>
      <c r="H372" s="859"/>
      <c r="I372" s="625"/>
      <c r="J372" s="625"/>
      <c r="K372" s="860" t="s">
        <v>126</v>
      </c>
      <c r="L372" s="861"/>
      <c r="M372" s="861"/>
    </row>
    <row r="373" spans="1:13" ht="14.25">
      <c r="A373" s="862" t="s">
        <v>16</v>
      </c>
      <c r="B373" s="863" t="s">
        <v>2</v>
      </c>
      <c r="C373" s="864" t="s">
        <v>3</v>
      </c>
      <c r="D373" s="864" t="s">
        <v>4</v>
      </c>
      <c r="E373" s="864" t="s">
        <v>5</v>
      </c>
      <c r="F373" s="864" t="s">
        <v>6</v>
      </c>
      <c r="G373" s="864" t="s">
        <v>7</v>
      </c>
      <c r="H373" s="864" t="s">
        <v>8</v>
      </c>
      <c r="I373" s="864" t="s">
        <v>9</v>
      </c>
      <c r="J373" s="864" t="s">
        <v>10</v>
      </c>
      <c r="K373" s="864" t="s">
        <v>11</v>
      </c>
      <c r="L373" s="864" t="s">
        <v>12</v>
      </c>
      <c r="M373" s="865" t="s">
        <v>13</v>
      </c>
    </row>
    <row r="374" spans="1:13" ht="14.25">
      <c r="A374" s="866">
        <v>1</v>
      </c>
      <c r="B374" s="917">
        <v>80</v>
      </c>
      <c r="C374" s="918">
        <v>88</v>
      </c>
      <c r="D374" s="918">
        <v>87</v>
      </c>
      <c r="E374" s="918">
        <v>83</v>
      </c>
      <c r="F374" s="918">
        <v>83</v>
      </c>
      <c r="G374" s="918">
        <v>78</v>
      </c>
      <c r="H374" s="918">
        <v>86</v>
      </c>
      <c r="I374" s="918">
        <v>90</v>
      </c>
      <c r="J374" s="918">
        <v>75</v>
      </c>
      <c r="K374" s="918">
        <v>83</v>
      </c>
      <c r="L374" s="918">
        <v>81</v>
      </c>
      <c r="M374" s="919">
        <v>88</v>
      </c>
    </row>
    <row r="375" spans="1:13" ht="14.25">
      <c r="A375" s="870">
        <v>2</v>
      </c>
      <c r="B375" s="920">
        <v>79</v>
      </c>
      <c r="C375" s="921">
        <v>73</v>
      </c>
      <c r="D375" s="921">
        <v>85</v>
      </c>
      <c r="E375" s="921">
        <v>83</v>
      </c>
      <c r="F375" s="921">
        <v>82</v>
      </c>
      <c r="G375" s="921">
        <v>81</v>
      </c>
      <c r="H375" s="921">
        <v>83</v>
      </c>
      <c r="I375" s="921">
        <v>84</v>
      </c>
      <c r="J375" s="921">
        <v>75</v>
      </c>
      <c r="K375" s="921">
        <v>75</v>
      </c>
      <c r="L375" s="921">
        <v>68</v>
      </c>
      <c r="M375" s="922">
        <v>92</v>
      </c>
    </row>
    <row r="376" spans="1:13" ht="14.25">
      <c r="A376" s="870">
        <v>3</v>
      </c>
      <c r="B376" s="920">
        <v>71</v>
      </c>
      <c r="C376" s="921">
        <v>80</v>
      </c>
      <c r="D376" s="921">
        <v>87</v>
      </c>
      <c r="E376" s="921">
        <v>83</v>
      </c>
      <c r="F376" s="921">
        <v>79</v>
      </c>
      <c r="G376" s="921">
        <v>75</v>
      </c>
      <c r="H376" s="921">
        <v>75</v>
      </c>
      <c r="I376" s="921">
        <v>77</v>
      </c>
      <c r="J376" s="921">
        <v>76</v>
      </c>
      <c r="K376" s="921">
        <v>77</v>
      </c>
      <c r="L376" s="921">
        <v>64</v>
      </c>
      <c r="M376" s="922">
        <v>88</v>
      </c>
    </row>
    <row r="377" spans="1:13" ht="14.25">
      <c r="A377" s="870">
        <v>4</v>
      </c>
      <c r="B377" s="920">
        <v>70</v>
      </c>
      <c r="C377" s="921">
        <v>94</v>
      </c>
      <c r="D377" s="921">
        <v>83</v>
      </c>
      <c r="E377" s="921">
        <v>83</v>
      </c>
      <c r="F377" s="921">
        <v>76</v>
      </c>
      <c r="G377" s="921">
        <v>81</v>
      </c>
      <c r="H377" s="921">
        <v>76</v>
      </c>
      <c r="I377" s="921">
        <v>75</v>
      </c>
      <c r="J377" s="921">
        <v>84</v>
      </c>
      <c r="K377" s="921">
        <v>88</v>
      </c>
      <c r="L377" s="921">
        <v>66</v>
      </c>
      <c r="M377" s="922">
        <v>84</v>
      </c>
    </row>
    <row r="378" spans="1:13" ht="14.25">
      <c r="A378" s="870">
        <v>5</v>
      </c>
      <c r="B378" s="920">
        <v>75</v>
      </c>
      <c r="C378" s="921">
        <v>80</v>
      </c>
      <c r="D378" s="921">
        <v>83</v>
      </c>
      <c r="E378" s="921">
        <v>83</v>
      </c>
      <c r="F378" s="921">
        <v>75</v>
      </c>
      <c r="G378" s="921">
        <v>77</v>
      </c>
      <c r="H378" s="921">
        <v>77</v>
      </c>
      <c r="I378" s="921">
        <v>75</v>
      </c>
      <c r="J378" s="921">
        <v>81</v>
      </c>
      <c r="K378" s="921">
        <v>80</v>
      </c>
      <c r="L378" s="921">
        <v>61</v>
      </c>
      <c r="M378" s="922">
        <v>86</v>
      </c>
    </row>
    <row r="379" spans="1:13" ht="14.25">
      <c r="A379" s="870">
        <v>6</v>
      </c>
      <c r="B379" s="920">
        <v>75</v>
      </c>
      <c r="C379" s="921">
        <v>79</v>
      </c>
      <c r="D379" s="921">
        <v>54</v>
      </c>
      <c r="E379" s="921">
        <v>82</v>
      </c>
      <c r="F379" s="921">
        <v>74</v>
      </c>
      <c r="G379" s="921">
        <v>77</v>
      </c>
      <c r="H379" s="921">
        <v>86</v>
      </c>
      <c r="I379" s="921">
        <v>73</v>
      </c>
      <c r="J379" s="921">
        <v>77</v>
      </c>
      <c r="K379" s="921">
        <v>75</v>
      </c>
      <c r="L379" s="921">
        <v>64</v>
      </c>
      <c r="M379" s="922">
        <v>85</v>
      </c>
    </row>
    <row r="380" spans="1:13" ht="14.25">
      <c r="A380" s="870">
        <v>7</v>
      </c>
      <c r="B380" s="920">
        <v>77</v>
      </c>
      <c r="C380" s="921">
        <v>91</v>
      </c>
      <c r="D380" s="921">
        <v>68</v>
      </c>
      <c r="E380" s="921">
        <v>83</v>
      </c>
      <c r="F380" s="921">
        <v>76</v>
      </c>
      <c r="G380" s="921">
        <v>78</v>
      </c>
      <c r="H380" s="921">
        <v>81</v>
      </c>
      <c r="I380" s="921">
        <v>72</v>
      </c>
      <c r="J380" s="921">
        <v>76</v>
      </c>
      <c r="K380" s="921">
        <v>67</v>
      </c>
      <c r="L380" s="921">
        <v>71</v>
      </c>
      <c r="M380" s="922">
        <v>84</v>
      </c>
    </row>
    <row r="381" spans="1:13" ht="14.25">
      <c r="A381" s="870">
        <v>8</v>
      </c>
      <c r="B381" s="920">
        <v>78</v>
      </c>
      <c r="C381" s="921">
        <v>90</v>
      </c>
      <c r="D381" s="921">
        <v>59</v>
      </c>
      <c r="E381" s="921">
        <v>87</v>
      </c>
      <c r="F381" s="921">
        <v>81</v>
      </c>
      <c r="G381" s="921">
        <v>86</v>
      </c>
      <c r="H381" s="921">
        <v>85</v>
      </c>
      <c r="I381" s="921">
        <v>79</v>
      </c>
      <c r="J381" s="921">
        <v>77</v>
      </c>
      <c r="K381" s="921">
        <v>68</v>
      </c>
      <c r="L381" s="921">
        <v>70</v>
      </c>
      <c r="M381" s="922">
        <v>72</v>
      </c>
    </row>
    <row r="382" spans="1:13" ht="14.25">
      <c r="A382" s="870">
        <v>9</v>
      </c>
      <c r="B382" s="920">
        <v>81</v>
      </c>
      <c r="C382" s="921">
        <v>90</v>
      </c>
      <c r="D382" s="921">
        <v>66</v>
      </c>
      <c r="E382" s="921">
        <v>86</v>
      </c>
      <c r="F382" s="921">
        <v>86</v>
      </c>
      <c r="G382" s="921">
        <v>85</v>
      </c>
      <c r="H382" s="921">
        <v>76</v>
      </c>
      <c r="I382" s="921">
        <v>86</v>
      </c>
      <c r="J382" s="921">
        <v>70</v>
      </c>
      <c r="K382" s="921">
        <v>66</v>
      </c>
      <c r="L382" s="921">
        <v>68</v>
      </c>
      <c r="M382" s="922">
        <v>51</v>
      </c>
    </row>
    <row r="383" spans="1:13" ht="14.25">
      <c r="A383" s="870">
        <v>10</v>
      </c>
      <c r="B383" s="920">
        <v>84</v>
      </c>
      <c r="C383" s="921">
        <v>81</v>
      </c>
      <c r="D383" s="921">
        <v>79</v>
      </c>
      <c r="E383" s="921">
        <v>87</v>
      </c>
      <c r="F383" s="921">
        <v>87</v>
      </c>
      <c r="G383" s="921">
        <v>83</v>
      </c>
      <c r="H383" s="921">
        <v>72</v>
      </c>
      <c r="I383" s="921">
        <v>92</v>
      </c>
      <c r="J383" s="921">
        <v>69</v>
      </c>
      <c r="K383" s="921">
        <v>68</v>
      </c>
      <c r="L383" s="921">
        <v>77</v>
      </c>
      <c r="M383" s="922">
        <v>54</v>
      </c>
    </row>
    <row r="384" spans="1:13" ht="14.25">
      <c r="A384" s="870">
        <v>11</v>
      </c>
      <c r="B384" s="920">
        <v>91</v>
      </c>
      <c r="C384" s="921">
        <v>71</v>
      </c>
      <c r="D384" s="921">
        <v>83</v>
      </c>
      <c r="E384" s="921">
        <v>68</v>
      </c>
      <c r="F384" s="921">
        <v>84</v>
      </c>
      <c r="G384" s="921">
        <v>87</v>
      </c>
      <c r="H384" s="921">
        <v>80</v>
      </c>
      <c r="I384" s="921">
        <v>88</v>
      </c>
      <c r="J384" s="921">
        <v>72</v>
      </c>
      <c r="K384" s="921">
        <v>61</v>
      </c>
      <c r="L384" s="921">
        <v>84</v>
      </c>
      <c r="M384" s="922">
        <v>75</v>
      </c>
    </row>
    <row r="385" spans="1:13" ht="14.25">
      <c r="A385" s="870">
        <v>12</v>
      </c>
      <c r="B385" s="920">
        <v>87</v>
      </c>
      <c r="C385" s="921">
        <v>86</v>
      </c>
      <c r="D385" s="921">
        <v>87</v>
      </c>
      <c r="E385" s="921">
        <v>68</v>
      </c>
      <c r="F385" s="921">
        <v>87</v>
      </c>
      <c r="G385" s="921">
        <v>86</v>
      </c>
      <c r="H385" s="921">
        <v>83</v>
      </c>
      <c r="I385" s="921">
        <v>83</v>
      </c>
      <c r="J385" s="921">
        <v>79</v>
      </c>
      <c r="K385" s="921">
        <v>64</v>
      </c>
      <c r="L385" s="921">
        <v>83</v>
      </c>
      <c r="M385" s="922">
        <v>77</v>
      </c>
    </row>
    <row r="386" spans="1:13" ht="14.25">
      <c r="A386" s="870">
        <v>13</v>
      </c>
      <c r="B386" s="920">
        <v>84</v>
      </c>
      <c r="C386" s="921">
        <v>84</v>
      </c>
      <c r="D386" s="921">
        <v>87</v>
      </c>
      <c r="E386" s="921">
        <v>64</v>
      </c>
      <c r="F386" s="921">
        <v>85</v>
      </c>
      <c r="G386" s="921">
        <v>81</v>
      </c>
      <c r="H386" s="921">
        <v>74</v>
      </c>
      <c r="I386" s="921">
        <v>85</v>
      </c>
      <c r="J386" s="921">
        <v>79</v>
      </c>
      <c r="K386" s="921">
        <v>70</v>
      </c>
      <c r="L386" s="921">
        <v>81</v>
      </c>
      <c r="M386" s="922">
        <v>70</v>
      </c>
    </row>
    <row r="387" spans="1:13" ht="14.25">
      <c r="A387" s="870">
        <v>14</v>
      </c>
      <c r="B387" s="920">
        <v>84</v>
      </c>
      <c r="C387" s="921">
        <v>93</v>
      </c>
      <c r="D387" s="921">
        <v>92</v>
      </c>
      <c r="E387" s="921">
        <v>79</v>
      </c>
      <c r="F387" s="921">
        <v>90</v>
      </c>
      <c r="G387" s="921">
        <v>79</v>
      </c>
      <c r="H387" s="921">
        <v>78</v>
      </c>
      <c r="I387" s="921">
        <v>81</v>
      </c>
      <c r="J387" s="921">
        <v>79</v>
      </c>
      <c r="K387" s="921">
        <v>64</v>
      </c>
      <c r="L387" s="921">
        <v>83</v>
      </c>
      <c r="M387" s="922">
        <v>79</v>
      </c>
    </row>
    <row r="388" spans="1:13" ht="14.25">
      <c r="A388" s="870">
        <v>15</v>
      </c>
      <c r="B388" s="920">
        <v>84</v>
      </c>
      <c r="C388" s="921">
        <v>83</v>
      </c>
      <c r="D388" s="921">
        <v>87</v>
      </c>
      <c r="E388" s="921">
        <v>83</v>
      </c>
      <c r="F388" s="921">
        <v>82</v>
      </c>
      <c r="G388" s="921">
        <v>77</v>
      </c>
      <c r="H388" s="921">
        <v>79</v>
      </c>
      <c r="I388" s="921">
        <v>78</v>
      </c>
      <c r="J388" s="921">
        <v>89</v>
      </c>
      <c r="K388" s="921">
        <v>75</v>
      </c>
      <c r="L388" s="921">
        <v>83</v>
      </c>
      <c r="M388" s="922">
        <v>87</v>
      </c>
    </row>
    <row r="389" spans="1:13" ht="14.25">
      <c r="A389" s="870">
        <v>16</v>
      </c>
      <c r="B389" s="920">
        <v>86</v>
      </c>
      <c r="C389" s="921">
        <v>83</v>
      </c>
      <c r="D389" s="921">
        <v>88</v>
      </c>
      <c r="E389" s="921">
        <v>83</v>
      </c>
      <c r="F389" s="921">
        <v>89</v>
      </c>
      <c r="G389" s="921">
        <v>80</v>
      </c>
      <c r="H389" s="921">
        <v>82</v>
      </c>
      <c r="I389" s="921">
        <v>83</v>
      </c>
      <c r="J389" s="921">
        <v>72</v>
      </c>
      <c r="K389" s="921">
        <v>75</v>
      </c>
      <c r="L389" s="921">
        <v>60</v>
      </c>
      <c r="M389" s="922">
        <v>88</v>
      </c>
    </row>
    <row r="390" spans="1:13" ht="14.25">
      <c r="A390" s="870">
        <v>17</v>
      </c>
      <c r="B390" s="920">
        <v>80</v>
      </c>
      <c r="C390" s="921">
        <v>85</v>
      </c>
      <c r="D390" s="921">
        <v>80</v>
      </c>
      <c r="E390" s="921">
        <v>84</v>
      </c>
      <c r="F390" s="921">
        <v>89</v>
      </c>
      <c r="G390" s="921">
        <v>85</v>
      </c>
      <c r="H390" s="921">
        <v>77</v>
      </c>
      <c r="I390" s="921">
        <v>86</v>
      </c>
      <c r="J390" s="921">
        <v>65</v>
      </c>
      <c r="K390" s="921">
        <v>79</v>
      </c>
      <c r="L390" s="921">
        <v>79</v>
      </c>
      <c r="M390" s="922">
        <v>88</v>
      </c>
    </row>
    <row r="391" spans="1:13" ht="14.25">
      <c r="A391" s="870">
        <v>18</v>
      </c>
      <c r="B391" s="920">
        <v>83</v>
      </c>
      <c r="C391" s="921">
        <v>78</v>
      </c>
      <c r="D391" s="921">
        <v>77</v>
      </c>
      <c r="E391" s="921">
        <v>84</v>
      </c>
      <c r="F391" s="921">
        <v>87</v>
      </c>
      <c r="G391" s="921">
        <v>85</v>
      </c>
      <c r="H391" s="921">
        <v>68</v>
      </c>
      <c r="I391" s="921">
        <v>85</v>
      </c>
      <c r="J391" s="921">
        <v>88</v>
      </c>
      <c r="K391" s="921">
        <v>82</v>
      </c>
      <c r="L391" s="921">
        <v>93</v>
      </c>
      <c r="M391" s="922">
        <v>84</v>
      </c>
    </row>
    <row r="392" spans="1:13" ht="14.25">
      <c r="A392" s="870">
        <v>19</v>
      </c>
      <c r="B392" s="920">
        <v>86</v>
      </c>
      <c r="C392" s="921">
        <v>82</v>
      </c>
      <c r="D392" s="921">
        <v>84</v>
      </c>
      <c r="E392" s="921">
        <v>88</v>
      </c>
      <c r="F392" s="921">
        <v>87</v>
      </c>
      <c r="G392" s="921">
        <v>76</v>
      </c>
      <c r="H392" s="921">
        <v>68</v>
      </c>
      <c r="I392" s="921">
        <v>70</v>
      </c>
      <c r="J392" s="921">
        <v>83</v>
      </c>
      <c r="K392" s="921">
        <v>80</v>
      </c>
      <c r="L392" s="921">
        <v>91</v>
      </c>
      <c r="M392" s="922">
        <v>84</v>
      </c>
    </row>
    <row r="393" spans="1:13" ht="14.25">
      <c r="A393" s="870">
        <v>20</v>
      </c>
      <c r="B393" s="920">
        <v>76</v>
      </c>
      <c r="C393" s="921">
        <v>82</v>
      </c>
      <c r="D393" s="921">
        <v>80</v>
      </c>
      <c r="E393" s="921">
        <v>87</v>
      </c>
      <c r="F393" s="921">
        <v>77</v>
      </c>
      <c r="G393" s="921">
        <v>75</v>
      </c>
      <c r="H393" s="921">
        <v>74</v>
      </c>
      <c r="I393" s="921">
        <v>66</v>
      </c>
      <c r="J393" s="921">
        <v>83</v>
      </c>
      <c r="K393" s="921">
        <v>83</v>
      </c>
      <c r="L393" s="921">
        <v>88</v>
      </c>
      <c r="M393" s="922">
        <v>85</v>
      </c>
    </row>
    <row r="394" spans="1:13" ht="14.25">
      <c r="A394" s="870">
        <v>21</v>
      </c>
      <c r="B394" s="920">
        <v>53</v>
      </c>
      <c r="C394" s="921">
        <v>88</v>
      </c>
      <c r="D394" s="921">
        <v>84</v>
      </c>
      <c r="E394" s="921">
        <v>89</v>
      </c>
      <c r="F394" s="921">
        <v>69</v>
      </c>
      <c r="G394" s="921">
        <v>77</v>
      </c>
      <c r="H394" s="921">
        <v>78</v>
      </c>
      <c r="I394" s="921">
        <v>77</v>
      </c>
      <c r="J394" s="921">
        <v>84</v>
      </c>
      <c r="K394" s="921">
        <v>87</v>
      </c>
      <c r="L394" s="921">
        <v>91</v>
      </c>
      <c r="M394" s="922">
        <v>84</v>
      </c>
    </row>
    <row r="395" spans="1:13" ht="14.25">
      <c r="A395" s="870">
        <v>22</v>
      </c>
      <c r="B395" s="920">
        <v>57</v>
      </c>
      <c r="C395" s="921">
        <v>88</v>
      </c>
      <c r="D395" s="921">
        <v>85</v>
      </c>
      <c r="E395" s="921">
        <v>87</v>
      </c>
      <c r="F395" s="921">
        <v>78</v>
      </c>
      <c r="G395" s="921">
        <v>81</v>
      </c>
      <c r="H395" s="921">
        <v>74</v>
      </c>
      <c r="I395" s="921">
        <v>89</v>
      </c>
      <c r="J395" s="921">
        <v>81</v>
      </c>
      <c r="K395" s="921">
        <v>87</v>
      </c>
      <c r="L395" s="921">
        <v>85</v>
      </c>
      <c r="M395" s="922">
        <v>82</v>
      </c>
    </row>
    <row r="396" spans="1:13" ht="14.25">
      <c r="A396" s="870">
        <v>23</v>
      </c>
      <c r="B396" s="920">
        <v>73</v>
      </c>
      <c r="C396" s="921">
        <v>86</v>
      </c>
      <c r="D396" s="921">
        <v>92</v>
      </c>
      <c r="E396" s="921">
        <v>82</v>
      </c>
      <c r="F396" s="921">
        <v>81</v>
      </c>
      <c r="G396" s="921">
        <v>79</v>
      </c>
      <c r="H396" s="921">
        <v>77</v>
      </c>
      <c r="I396" s="921">
        <v>85</v>
      </c>
      <c r="J396" s="921">
        <v>75</v>
      </c>
      <c r="K396" s="921">
        <v>83</v>
      </c>
      <c r="L396" s="921">
        <v>85</v>
      </c>
      <c r="M396" s="922">
        <v>83</v>
      </c>
    </row>
    <row r="397" spans="1:13" ht="14.25">
      <c r="A397" s="870">
        <v>24</v>
      </c>
      <c r="B397" s="920">
        <v>87</v>
      </c>
      <c r="C397" s="921">
        <v>84</v>
      </c>
      <c r="D397" s="921">
        <v>82</v>
      </c>
      <c r="E397" s="921">
        <v>81</v>
      </c>
      <c r="F397" s="921">
        <v>91</v>
      </c>
      <c r="G397" s="921">
        <v>76</v>
      </c>
      <c r="H397" s="921">
        <v>79</v>
      </c>
      <c r="I397" s="921">
        <v>80</v>
      </c>
      <c r="J397" s="921">
        <v>71</v>
      </c>
      <c r="K397" s="921">
        <v>70</v>
      </c>
      <c r="L397" s="921">
        <v>83</v>
      </c>
      <c r="M397" s="922">
        <v>79</v>
      </c>
    </row>
    <row r="398" spans="1:13" ht="14.25">
      <c r="A398" s="870">
        <v>25</v>
      </c>
      <c r="B398" s="920">
        <v>93</v>
      </c>
      <c r="C398" s="921">
        <v>84</v>
      </c>
      <c r="D398" s="921">
        <v>84</v>
      </c>
      <c r="E398" s="921">
        <v>80</v>
      </c>
      <c r="F398" s="921">
        <v>78</v>
      </c>
      <c r="G398" s="921">
        <v>75</v>
      </c>
      <c r="H398" s="921">
        <v>83</v>
      </c>
      <c r="I398" s="921">
        <v>80</v>
      </c>
      <c r="J398" s="921">
        <v>73</v>
      </c>
      <c r="K398" s="921">
        <v>74</v>
      </c>
      <c r="L398" s="921">
        <v>64</v>
      </c>
      <c r="M398" s="922">
        <v>87</v>
      </c>
    </row>
    <row r="399" spans="1:13" ht="14.25">
      <c r="A399" s="870">
        <v>26</v>
      </c>
      <c r="B399" s="920">
        <v>78</v>
      </c>
      <c r="C399" s="921">
        <v>87</v>
      </c>
      <c r="D399" s="921">
        <v>87</v>
      </c>
      <c r="E399" s="921">
        <v>84</v>
      </c>
      <c r="F399" s="921">
        <v>70</v>
      </c>
      <c r="G399" s="921">
        <v>81</v>
      </c>
      <c r="H399" s="921">
        <v>81</v>
      </c>
      <c r="I399" s="921">
        <v>81</v>
      </c>
      <c r="J399" s="921">
        <v>70</v>
      </c>
      <c r="K399" s="921">
        <v>85</v>
      </c>
      <c r="L399" s="921">
        <v>71</v>
      </c>
      <c r="M399" s="922">
        <v>92</v>
      </c>
    </row>
    <row r="400" spans="1:13" ht="14.25">
      <c r="A400" s="870">
        <v>27</v>
      </c>
      <c r="B400" s="920">
        <v>81</v>
      </c>
      <c r="C400" s="921">
        <v>86</v>
      </c>
      <c r="D400" s="921">
        <v>86</v>
      </c>
      <c r="E400" s="921">
        <v>80</v>
      </c>
      <c r="F400" s="921">
        <v>69</v>
      </c>
      <c r="G400" s="921">
        <v>78</v>
      </c>
      <c r="H400" s="921">
        <v>78</v>
      </c>
      <c r="I400" s="921">
        <v>83</v>
      </c>
      <c r="J400" s="921">
        <v>69</v>
      </c>
      <c r="K400" s="921">
        <v>89</v>
      </c>
      <c r="L400" s="921">
        <v>91</v>
      </c>
      <c r="M400" s="922">
        <v>76</v>
      </c>
    </row>
    <row r="401" spans="1:13" ht="14.25">
      <c r="A401" s="870">
        <v>28</v>
      </c>
      <c r="B401" s="920">
        <v>79</v>
      </c>
      <c r="C401" s="921">
        <v>92</v>
      </c>
      <c r="D401" s="921">
        <v>87</v>
      </c>
      <c r="E401" s="921">
        <v>83</v>
      </c>
      <c r="F401" s="921">
        <v>74</v>
      </c>
      <c r="G401" s="921">
        <v>77</v>
      </c>
      <c r="H401" s="921">
        <v>79</v>
      </c>
      <c r="I401" s="921">
        <v>82</v>
      </c>
      <c r="J401" s="921">
        <v>74</v>
      </c>
      <c r="K401" s="921">
        <v>88</v>
      </c>
      <c r="L401" s="921">
        <v>91</v>
      </c>
      <c r="M401" s="922">
        <v>73</v>
      </c>
    </row>
    <row r="402" spans="1:13" ht="14.25">
      <c r="A402" s="870">
        <v>29</v>
      </c>
      <c r="B402" s="920">
        <v>71</v>
      </c>
      <c r="C402" s="921"/>
      <c r="D402" s="921">
        <v>90</v>
      </c>
      <c r="E402" s="921">
        <v>80</v>
      </c>
      <c r="F402" s="921">
        <v>80</v>
      </c>
      <c r="G402" s="921">
        <v>75</v>
      </c>
      <c r="H402" s="921">
        <v>79</v>
      </c>
      <c r="I402" s="921">
        <v>81</v>
      </c>
      <c r="J402" s="921">
        <v>68</v>
      </c>
      <c r="K402" s="921">
        <v>86</v>
      </c>
      <c r="L402" s="921">
        <v>89</v>
      </c>
      <c r="M402" s="922">
        <v>78</v>
      </c>
    </row>
    <row r="403" spans="1:13" ht="14.25">
      <c r="A403" s="870">
        <v>30</v>
      </c>
      <c r="B403" s="920">
        <v>73</v>
      </c>
      <c r="C403" s="921"/>
      <c r="D403" s="921">
        <v>84</v>
      </c>
      <c r="E403" s="921">
        <v>80</v>
      </c>
      <c r="F403" s="921">
        <v>82</v>
      </c>
      <c r="G403" s="921">
        <v>78</v>
      </c>
      <c r="H403" s="921">
        <v>86</v>
      </c>
      <c r="I403" s="921">
        <v>81</v>
      </c>
      <c r="J403" s="921">
        <v>78</v>
      </c>
      <c r="K403" s="921">
        <v>90</v>
      </c>
      <c r="L403" s="921">
        <v>93</v>
      </c>
      <c r="M403" s="922">
        <v>79</v>
      </c>
    </row>
    <row r="404" spans="1:13" ht="14.25">
      <c r="A404" s="874">
        <v>31</v>
      </c>
      <c r="B404" s="923">
        <v>72</v>
      </c>
      <c r="C404" s="924"/>
      <c r="D404" s="924">
        <v>86</v>
      </c>
      <c r="E404" s="924"/>
      <c r="F404" s="924">
        <v>83</v>
      </c>
      <c r="G404" s="924"/>
      <c r="H404" s="924">
        <v>89</v>
      </c>
      <c r="I404" s="924">
        <v>77</v>
      </c>
      <c r="J404" s="924"/>
      <c r="K404" s="924">
        <v>85</v>
      </c>
      <c r="L404" s="924"/>
      <c r="M404" s="925">
        <v>87</v>
      </c>
    </row>
    <row r="405" spans="1:13" ht="14.25">
      <c r="A405" s="878" t="s">
        <v>22</v>
      </c>
      <c r="B405" s="926">
        <f t="shared" ref="B405:M405" si="7">SUM(B374:B404)</f>
        <v>2428</v>
      </c>
      <c r="C405" s="927">
        <f t="shared" si="7"/>
        <v>2368</v>
      </c>
      <c r="D405" s="927">
        <f t="shared" si="7"/>
        <v>2543</v>
      </c>
      <c r="E405" s="927">
        <f t="shared" si="7"/>
        <v>2454</v>
      </c>
      <c r="F405" s="928">
        <f t="shared" si="7"/>
        <v>2511</v>
      </c>
      <c r="G405" s="928">
        <f t="shared" si="7"/>
        <v>2389</v>
      </c>
      <c r="H405" s="928">
        <f t="shared" si="7"/>
        <v>2443</v>
      </c>
      <c r="I405" s="928">
        <f t="shared" si="7"/>
        <v>2504</v>
      </c>
      <c r="J405" s="928">
        <f t="shared" si="7"/>
        <v>2292</v>
      </c>
      <c r="K405" s="928">
        <f t="shared" si="7"/>
        <v>2404</v>
      </c>
      <c r="L405" s="928">
        <f t="shared" si="7"/>
        <v>2358</v>
      </c>
      <c r="M405" s="929">
        <f t="shared" si="7"/>
        <v>2501</v>
      </c>
    </row>
    <row r="406" spans="1:13" ht="14.25">
      <c r="A406" s="870" t="s">
        <v>23</v>
      </c>
      <c r="B406" s="930">
        <f t="shared" ref="B406:M406" si="8">AVERAGE(B374:B404)</f>
        <v>78.322580645161295</v>
      </c>
      <c r="C406" s="931">
        <f t="shared" si="8"/>
        <v>84.571428571428569</v>
      </c>
      <c r="D406" s="931">
        <f t="shared" si="8"/>
        <v>82.032258064516128</v>
      </c>
      <c r="E406" s="931">
        <f t="shared" si="8"/>
        <v>81.8</v>
      </c>
      <c r="F406" s="931">
        <f t="shared" si="8"/>
        <v>81</v>
      </c>
      <c r="G406" s="931">
        <f t="shared" si="8"/>
        <v>79.63333333333334</v>
      </c>
      <c r="H406" s="931">
        <f t="shared" si="8"/>
        <v>78.806451612903231</v>
      </c>
      <c r="I406" s="931">
        <f t="shared" si="8"/>
        <v>80.774193548387103</v>
      </c>
      <c r="J406" s="931">
        <f t="shared" si="8"/>
        <v>76.400000000000006</v>
      </c>
      <c r="K406" s="931">
        <f t="shared" si="8"/>
        <v>77.548387096774192</v>
      </c>
      <c r="L406" s="931">
        <f t="shared" si="8"/>
        <v>78.599999999999994</v>
      </c>
      <c r="M406" s="932">
        <f t="shared" si="8"/>
        <v>80.677419354838705</v>
      </c>
    </row>
    <row r="407" spans="1:13" ht="14.25">
      <c r="A407" s="707" t="s">
        <v>36</v>
      </c>
      <c r="B407" s="920">
        <v>38</v>
      </c>
      <c r="C407" s="933">
        <v>57</v>
      </c>
      <c r="D407" s="933">
        <v>43</v>
      </c>
      <c r="E407" s="933">
        <v>42</v>
      </c>
      <c r="F407" s="933">
        <v>50</v>
      </c>
      <c r="G407" s="933">
        <v>56</v>
      </c>
      <c r="H407" s="933">
        <v>52</v>
      </c>
      <c r="I407" s="933">
        <v>47</v>
      </c>
      <c r="J407" s="933">
        <v>45</v>
      </c>
      <c r="K407" s="933">
        <v>42</v>
      </c>
      <c r="L407" s="933">
        <v>40</v>
      </c>
      <c r="M407" s="934">
        <v>43</v>
      </c>
    </row>
    <row r="408" spans="1:13" ht="14.25">
      <c r="A408" s="885" t="s">
        <v>16</v>
      </c>
      <c r="B408" s="923">
        <v>4</v>
      </c>
      <c r="C408" s="935">
        <v>5</v>
      </c>
      <c r="D408" s="935">
        <v>6</v>
      </c>
      <c r="E408" s="935">
        <v>13</v>
      </c>
      <c r="F408" s="935">
        <v>21</v>
      </c>
      <c r="G408" s="935">
        <v>29</v>
      </c>
      <c r="H408" s="935">
        <v>18</v>
      </c>
      <c r="I408" s="935">
        <v>20</v>
      </c>
      <c r="J408" s="935">
        <v>16</v>
      </c>
      <c r="K408" s="935">
        <v>10</v>
      </c>
      <c r="L408" s="935">
        <v>4</v>
      </c>
      <c r="M408" s="936">
        <v>9</v>
      </c>
    </row>
    <row r="409" spans="1:13" ht="14.25">
      <c r="A409" s="886" t="s">
        <v>107</v>
      </c>
      <c r="B409" s="887"/>
      <c r="C409" s="888" t="s">
        <v>127</v>
      </c>
      <c r="D409" s="889"/>
      <c r="E409" s="889"/>
      <c r="F409" s="889"/>
      <c r="G409" s="890">
        <f>MIN(B407:M407)</f>
        <v>38</v>
      </c>
      <c r="H409" s="891" t="s">
        <v>128</v>
      </c>
      <c r="I409" s="889"/>
      <c r="J409" s="892" t="s">
        <v>16</v>
      </c>
      <c r="K409" s="893">
        <f>HLOOKUP(G409,B407:M408,2,FALSE)</f>
        <v>4</v>
      </c>
      <c r="L409" s="894" t="s">
        <v>15</v>
      </c>
      <c r="M409" s="895" t="str">
        <f>MID("I   II  III IV  V   VI  VII VIII IX  X   XI  XII ",(MATCH(G409,B407:M407,0)-1)*4+1,4)</f>
        <v xml:space="preserve">I   </v>
      </c>
    </row>
    <row r="410" spans="1:13" ht="14.25">
      <c r="A410" s="896" t="s">
        <v>48</v>
      </c>
      <c r="B410" s="897"/>
      <c r="C410" s="898" t="s">
        <v>49</v>
      </c>
      <c r="D410" s="899"/>
      <c r="E410" s="899"/>
      <c r="F410" s="899"/>
      <c r="G410" s="899">
        <f>AVERAGE(B374:M404)</f>
        <v>79.986301369863014</v>
      </c>
      <c r="H410" s="900" t="s">
        <v>128</v>
      </c>
      <c r="I410" s="899"/>
      <c r="J410" s="899"/>
      <c r="K410" s="899"/>
      <c r="L410" s="899"/>
      <c r="M410" s="901"/>
    </row>
    <row r="411" spans="1:13" ht="15.75">
      <c r="A411" s="609" t="s">
        <v>97</v>
      </c>
      <c r="B411" s="855"/>
      <c r="C411" s="855"/>
      <c r="D411" s="855"/>
      <c r="E411" s="855"/>
      <c r="F411" s="855"/>
      <c r="G411" s="855"/>
      <c r="H411" s="855"/>
      <c r="I411" s="855"/>
      <c r="J411" s="855"/>
      <c r="K411" s="454" t="s">
        <v>76</v>
      </c>
      <c r="L411" s="620"/>
      <c r="M411" s="621"/>
    </row>
    <row r="412" spans="1:13" ht="15.75">
      <c r="A412" s="609" t="s">
        <v>51</v>
      </c>
      <c r="B412" s="855"/>
      <c r="C412" s="855"/>
      <c r="D412" s="1760" t="s">
        <v>125</v>
      </c>
      <c r="E412" s="1760"/>
      <c r="F412" s="1760"/>
      <c r="G412" s="1760"/>
      <c r="H412" s="1760"/>
      <c r="I412" s="1760"/>
      <c r="J412" s="1760"/>
      <c r="K412" s="454" t="s">
        <v>77</v>
      </c>
      <c r="L412" s="620"/>
      <c r="M412" s="621"/>
    </row>
    <row r="413" spans="1:13" ht="15.75">
      <c r="A413" s="856"/>
      <c r="B413" s="623"/>
      <c r="C413" s="624"/>
      <c r="D413" s="625"/>
      <c r="E413" s="692"/>
      <c r="F413" s="857" t="s">
        <v>20</v>
      </c>
      <c r="G413" s="858">
        <v>2003</v>
      </c>
      <c r="H413" s="859"/>
      <c r="I413" s="625"/>
      <c r="J413" s="625"/>
      <c r="K413" s="860" t="s">
        <v>126</v>
      </c>
      <c r="L413" s="861"/>
      <c r="M413" s="861"/>
    </row>
    <row r="414" spans="1:13" ht="14.25">
      <c r="A414" s="862" t="s">
        <v>16</v>
      </c>
      <c r="B414" s="863" t="s">
        <v>2</v>
      </c>
      <c r="C414" s="864" t="s">
        <v>3</v>
      </c>
      <c r="D414" s="864" t="s">
        <v>4</v>
      </c>
      <c r="E414" s="864" t="s">
        <v>5</v>
      </c>
      <c r="F414" s="864" t="s">
        <v>6</v>
      </c>
      <c r="G414" s="864" t="s">
        <v>7</v>
      </c>
      <c r="H414" s="864" t="s">
        <v>8</v>
      </c>
      <c r="I414" s="864" t="s">
        <v>9</v>
      </c>
      <c r="J414" s="864" t="s">
        <v>10</v>
      </c>
      <c r="K414" s="864" t="s">
        <v>11</v>
      </c>
      <c r="L414" s="864" t="s">
        <v>12</v>
      </c>
      <c r="M414" s="865" t="s">
        <v>13</v>
      </c>
    </row>
    <row r="415" spans="1:13" ht="14.25">
      <c r="A415" s="866">
        <v>1</v>
      </c>
      <c r="B415" s="940">
        <v>91</v>
      </c>
      <c r="C415" s="918">
        <v>82</v>
      </c>
      <c r="D415" s="918">
        <v>82</v>
      </c>
      <c r="E415" s="918">
        <v>79</v>
      </c>
      <c r="F415" s="918">
        <v>63</v>
      </c>
      <c r="G415" s="918">
        <v>78</v>
      </c>
      <c r="H415" s="918">
        <v>74</v>
      </c>
      <c r="I415" s="918">
        <v>78</v>
      </c>
      <c r="J415" s="918">
        <v>86</v>
      </c>
      <c r="K415" s="918">
        <v>78</v>
      </c>
      <c r="L415" s="918">
        <v>75</v>
      </c>
      <c r="M415" s="919">
        <v>72</v>
      </c>
    </row>
    <row r="416" spans="1:13" ht="14.25">
      <c r="A416" s="870">
        <v>2</v>
      </c>
      <c r="B416" s="941">
        <v>93</v>
      </c>
      <c r="C416" s="921">
        <v>88</v>
      </c>
      <c r="D416" s="921">
        <v>79</v>
      </c>
      <c r="E416" s="921">
        <v>76</v>
      </c>
      <c r="F416" s="921">
        <v>77</v>
      </c>
      <c r="G416" s="921">
        <v>74</v>
      </c>
      <c r="H416" s="921">
        <v>77</v>
      </c>
      <c r="I416" s="921">
        <v>81</v>
      </c>
      <c r="J416" s="921">
        <v>81</v>
      </c>
      <c r="K416" s="921">
        <v>76</v>
      </c>
      <c r="L416" s="921">
        <v>77</v>
      </c>
      <c r="M416" s="922">
        <v>78</v>
      </c>
    </row>
    <row r="417" spans="1:13" ht="14.25">
      <c r="A417" s="870">
        <v>3</v>
      </c>
      <c r="B417" s="941">
        <v>64</v>
      </c>
      <c r="C417" s="921">
        <v>86</v>
      </c>
      <c r="D417" s="921">
        <v>80</v>
      </c>
      <c r="E417" s="921">
        <v>75</v>
      </c>
      <c r="F417" s="921">
        <v>82</v>
      </c>
      <c r="G417" s="921">
        <v>79</v>
      </c>
      <c r="H417" s="921">
        <v>75</v>
      </c>
      <c r="I417" s="921">
        <v>79</v>
      </c>
      <c r="J417" s="921">
        <v>74</v>
      </c>
      <c r="K417" s="921">
        <v>74</v>
      </c>
      <c r="L417" s="921">
        <v>81</v>
      </c>
      <c r="M417" s="922">
        <v>75</v>
      </c>
    </row>
    <row r="418" spans="1:13" ht="14.25">
      <c r="A418" s="870">
        <v>4</v>
      </c>
      <c r="B418" s="941">
        <v>71</v>
      </c>
      <c r="C418" s="921">
        <v>68</v>
      </c>
      <c r="D418" s="921">
        <v>66</v>
      </c>
      <c r="E418" s="921">
        <v>80</v>
      </c>
      <c r="F418" s="921">
        <v>79</v>
      </c>
      <c r="G418" s="921">
        <v>80</v>
      </c>
      <c r="H418" s="921">
        <v>76</v>
      </c>
      <c r="I418" s="921">
        <v>70</v>
      </c>
      <c r="J418" s="921">
        <v>85</v>
      </c>
      <c r="K418" s="921">
        <v>76</v>
      </c>
      <c r="L418" s="921">
        <v>80</v>
      </c>
      <c r="M418" s="922">
        <v>77</v>
      </c>
    </row>
    <row r="419" spans="1:13" ht="14.25">
      <c r="A419" s="870">
        <v>5</v>
      </c>
      <c r="B419" s="941">
        <v>85</v>
      </c>
      <c r="C419" s="921">
        <v>55</v>
      </c>
      <c r="D419" s="921">
        <v>43</v>
      </c>
      <c r="E419" s="921">
        <v>67</v>
      </c>
      <c r="F419" s="921">
        <v>73</v>
      </c>
      <c r="G419" s="921">
        <v>84</v>
      </c>
      <c r="H419" s="921">
        <v>77</v>
      </c>
      <c r="I419" s="921">
        <v>69</v>
      </c>
      <c r="J419" s="921">
        <v>87</v>
      </c>
      <c r="K419" s="921">
        <v>69</v>
      </c>
      <c r="L419" s="921">
        <v>79</v>
      </c>
      <c r="M419" s="922">
        <v>77</v>
      </c>
    </row>
    <row r="420" spans="1:13" ht="14.25">
      <c r="A420" s="870">
        <v>6</v>
      </c>
      <c r="B420" s="941">
        <v>83</v>
      </c>
      <c r="C420" s="921">
        <v>60</v>
      </c>
      <c r="D420" s="921">
        <v>62</v>
      </c>
      <c r="E420" s="921">
        <v>91</v>
      </c>
      <c r="F420" s="921">
        <v>67</v>
      </c>
      <c r="G420" s="921">
        <v>76</v>
      </c>
      <c r="H420" s="921">
        <v>78</v>
      </c>
      <c r="I420" s="921">
        <v>79</v>
      </c>
      <c r="J420" s="921">
        <v>83</v>
      </c>
      <c r="K420" s="921">
        <v>67</v>
      </c>
      <c r="L420" s="921">
        <v>77</v>
      </c>
      <c r="M420" s="922">
        <v>80</v>
      </c>
    </row>
    <row r="421" spans="1:13" ht="14.25">
      <c r="A421" s="870">
        <v>7</v>
      </c>
      <c r="B421" s="941">
        <v>75</v>
      </c>
      <c r="C421" s="921">
        <v>69</v>
      </c>
      <c r="D421" s="921">
        <v>48</v>
      </c>
      <c r="E421" s="921">
        <v>88</v>
      </c>
      <c r="F421" s="921">
        <v>70</v>
      </c>
      <c r="G421" s="921">
        <v>60</v>
      </c>
      <c r="H421" s="921">
        <v>79</v>
      </c>
      <c r="I421" s="921">
        <v>87</v>
      </c>
      <c r="J421" s="921">
        <v>82</v>
      </c>
      <c r="K421" s="921">
        <v>73</v>
      </c>
      <c r="L421" s="921">
        <v>75</v>
      </c>
      <c r="M421" s="922">
        <v>67</v>
      </c>
    </row>
    <row r="422" spans="1:13" ht="14.25">
      <c r="A422" s="870">
        <v>8</v>
      </c>
      <c r="B422" s="941">
        <v>74</v>
      </c>
      <c r="C422" s="921">
        <v>79</v>
      </c>
      <c r="D422" s="921">
        <v>48</v>
      </c>
      <c r="E422" s="921">
        <v>95</v>
      </c>
      <c r="F422" s="921">
        <v>81</v>
      </c>
      <c r="G422" s="921">
        <v>69</v>
      </c>
      <c r="H422" s="921">
        <v>83</v>
      </c>
      <c r="I422" s="921">
        <v>81</v>
      </c>
      <c r="J422" s="921">
        <v>83</v>
      </c>
      <c r="K422" s="921">
        <v>78</v>
      </c>
      <c r="L422" s="921">
        <v>75</v>
      </c>
      <c r="M422" s="922">
        <v>67</v>
      </c>
    </row>
    <row r="423" spans="1:13" ht="14.25">
      <c r="A423" s="870">
        <v>9</v>
      </c>
      <c r="B423" s="941">
        <v>87</v>
      </c>
      <c r="C423" s="921">
        <v>80</v>
      </c>
      <c r="D423" s="921">
        <v>53</v>
      </c>
      <c r="E423" s="921">
        <v>96</v>
      </c>
      <c r="F423" s="921">
        <v>79</v>
      </c>
      <c r="G423" s="921">
        <v>60</v>
      </c>
      <c r="H423" s="921">
        <v>79</v>
      </c>
      <c r="I423" s="921">
        <v>78</v>
      </c>
      <c r="J423" s="921">
        <v>94</v>
      </c>
      <c r="K423" s="921">
        <v>79</v>
      </c>
      <c r="L423" s="921">
        <v>77</v>
      </c>
      <c r="M423" s="922">
        <v>83</v>
      </c>
    </row>
    <row r="424" spans="1:13" ht="14.25">
      <c r="A424" s="870">
        <v>10</v>
      </c>
      <c r="B424" s="941">
        <v>77</v>
      </c>
      <c r="C424" s="921">
        <v>83</v>
      </c>
      <c r="D424" s="921">
        <v>61</v>
      </c>
      <c r="E424" s="921">
        <v>88</v>
      </c>
      <c r="F424" s="921">
        <v>75</v>
      </c>
      <c r="G424" s="921">
        <v>65</v>
      </c>
      <c r="H424" s="921">
        <v>74</v>
      </c>
      <c r="I424" s="921">
        <v>77</v>
      </c>
      <c r="J424" s="921">
        <v>95</v>
      </c>
      <c r="K424" s="921">
        <v>78</v>
      </c>
      <c r="L424" s="921">
        <v>71</v>
      </c>
      <c r="M424" s="922">
        <v>92</v>
      </c>
    </row>
    <row r="425" spans="1:13" ht="14.25">
      <c r="A425" s="870">
        <v>11</v>
      </c>
      <c r="B425" s="941">
        <v>67</v>
      </c>
      <c r="C425" s="921">
        <v>85</v>
      </c>
      <c r="D425" s="921">
        <v>78</v>
      </c>
      <c r="E425" s="921">
        <v>85</v>
      </c>
      <c r="F425" s="921">
        <v>75</v>
      </c>
      <c r="G425" s="921">
        <v>76</v>
      </c>
      <c r="H425" s="921">
        <v>83</v>
      </c>
      <c r="I425" s="921">
        <v>86</v>
      </c>
      <c r="J425" s="921">
        <v>94</v>
      </c>
      <c r="K425" s="921">
        <v>80</v>
      </c>
      <c r="L425" s="921">
        <v>56</v>
      </c>
      <c r="M425" s="922">
        <v>80</v>
      </c>
    </row>
    <row r="426" spans="1:13" ht="14.25">
      <c r="A426" s="870">
        <v>12</v>
      </c>
      <c r="B426" s="941">
        <v>70</v>
      </c>
      <c r="C426" s="921">
        <v>92</v>
      </c>
      <c r="D426" s="921">
        <v>93</v>
      </c>
      <c r="E426" s="921">
        <v>84</v>
      </c>
      <c r="F426" s="921">
        <v>80</v>
      </c>
      <c r="G426" s="921">
        <v>86</v>
      </c>
      <c r="H426" s="921">
        <v>89</v>
      </c>
      <c r="I426" s="921">
        <v>81</v>
      </c>
      <c r="J426" s="921">
        <v>89</v>
      </c>
      <c r="K426" s="921">
        <v>83</v>
      </c>
      <c r="L426" s="921">
        <v>49</v>
      </c>
      <c r="M426" s="922">
        <v>69</v>
      </c>
    </row>
    <row r="427" spans="1:13" ht="14.25">
      <c r="A427" s="870">
        <v>13</v>
      </c>
      <c r="B427" s="941">
        <v>70</v>
      </c>
      <c r="C427" s="921">
        <v>92</v>
      </c>
      <c r="D427" s="921">
        <v>90</v>
      </c>
      <c r="E427" s="921">
        <v>81</v>
      </c>
      <c r="F427" s="921">
        <v>77</v>
      </c>
      <c r="G427" s="921">
        <v>73</v>
      </c>
      <c r="H427" s="921">
        <v>84</v>
      </c>
      <c r="I427" s="921">
        <v>87</v>
      </c>
      <c r="J427" s="921">
        <v>90</v>
      </c>
      <c r="K427" s="921">
        <v>80</v>
      </c>
      <c r="L427" s="921">
        <v>50</v>
      </c>
      <c r="M427" s="922">
        <v>65</v>
      </c>
    </row>
    <row r="428" spans="1:13" ht="14.25">
      <c r="A428" s="870">
        <v>14</v>
      </c>
      <c r="B428" s="941">
        <v>73</v>
      </c>
      <c r="C428" s="921">
        <v>94</v>
      </c>
      <c r="D428" s="921">
        <v>83</v>
      </c>
      <c r="E428" s="921">
        <v>56</v>
      </c>
      <c r="F428" s="921">
        <v>78</v>
      </c>
      <c r="G428" s="921">
        <v>80</v>
      </c>
      <c r="H428" s="921">
        <v>75</v>
      </c>
      <c r="I428" s="921">
        <v>85</v>
      </c>
      <c r="J428" s="921">
        <v>91</v>
      </c>
      <c r="K428" s="921">
        <v>80</v>
      </c>
      <c r="L428" s="921">
        <v>63</v>
      </c>
      <c r="M428" s="922">
        <v>63</v>
      </c>
    </row>
    <row r="429" spans="1:13" ht="14.25">
      <c r="A429" s="870">
        <v>15</v>
      </c>
      <c r="B429" s="941">
        <v>78</v>
      </c>
      <c r="C429" s="921">
        <v>89</v>
      </c>
      <c r="D429" s="921">
        <v>83</v>
      </c>
      <c r="E429" s="921">
        <v>70</v>
      </c>
      <c r="F429" s="921">
        <v>79</v>
      </c>
      <c r="G429" s="921">
        <v>69</v>
      </c>
      <c r="H429" s="921">
        <v>75</v>
      </c>
      <c r="I429" s="921">
        <v>86</v>
      </c>
      <c r="J429" s="921">
        <v>84</v>
      </c>
      <c r="K429" s="921">
        <v>58</v>
      </c>
      <c r="L429" s="921">
        <v>77</v>
      </c>
      <c r="M429" s="922">
        <v>58</v>
      </c>
    </row>
    <row r="430" spans="1:13" ht="14.25">
      <c r="A430" s="870">
        <v>16</v>
      </c>
      <c r="B430" s="941">
        <v>76</v>
      </c>
      <c r="C430" s="921">
        <v>85</v>
      </c>
      <c r="D430" s="921">
        <v>82</v>
      </c>
      <c r="E430" s="921">
        <v>82</v>
      </c>
      <c r="F430" s="921">
        <v>74</v>
      </c>
      <c r="G430" s="921">
        <v>68</v>
      </c>
      <c r="H430" s="921">
        <v>76</v>
      </c>
      <c r="I430" s="921">
        <v>86</v>
      </c>
      <c r="J430" s="921">
        <v>83</v>
      </c>
      <c r="K430" s="921">
        <v>59</v>
      </c>
      <c r="L430" s="921">
        <v>77</v>
      </c>
      <c r="M430" s="922">
        <v>64</v>
      </c>
    </row>
    <row r="431" spans="1:13" ht="14.25">
      <c r="A431" s="870">
        <v>17</v>
      </c>
      <c r="B431" s="941">
        <v>77</v>
      </c>
      <c r="C431" s="921">
        <v>86</v>
      </c>
      <c r="D431" s="921">
        <v>82</v>
      </c>
      <c r="E431" s="921">
        <v>80</v>
      </c>
      <c r="F431" s="921">
        <v>75</v>
      </c>
      <c r="G431" s="921">
        <v>71</v>
      </c>
      <c r="H431" s="921">
        <v>78</v>
      </c>
      <c r="I431" s="921">
        <v>86</v>
      </c>
      <c r="J431" s="921">
        <v>82</v>
      </c>
      <c r="K431" s="921">
        <v>66</v>
      </c>
      <c r="L431" s="921">
        <v>70</v>
      </c>
      <c r="M431" s="922">
        <v>64</v>
      </c>
    </row>
    <row r="432" spans="1:13" ht="14.25">
      <c r="A432" s="870">
        <v>18</v>
      </c>
      <c r="B432" s="941">
        <v>86</v>
      </c>
      <c r="C432" s="921">
        <v>87</v>
      </c>
      <c r="D432" s="921">
        <v>84</v>
      </c>
      <c r="E432" s="921">
        <v>82</v>
      </c>
      <c r="F432" s="921">
        <v>75</v>
      </c>
      <c r="G432" s="921">
        <v>66</v>
      </c>
      <c r="H432" s="921">
        <v>80</v>
      </c>
      <c r="I432" s="921">
        <v>81</v>
      </c>
      <c r="J432" s="921">
        <v>79</v>
      </c>
      <c r="K432" s="921">
        <v>65</v>
      </c>
      <c r="L432" s="921">
        <v>88</v>
      </c>
      <c r="M432" s="922">
        <v>72</v>
      </c>
    </row>
    <row r="433" spans="1:13" ht="14.25">
      <c r="A433" s="870">
        <v>19</v>
      </c>
      <c r="B433" s="941">
        <v>80</v>
      </c>
      <c r="C433" s="921">
        <v>86</v>
      </c>
      <c r="D433" s="921">
        <v>89</v>
      </c>
      <c r="E433" s="921">
        <v>81</v>
      </c>
      <c r="F433" s="921">
        <v>84</v>
      </c>
      <c r="G433" s="921">
        <v>77</v>
      </c>
      <c r="H433" s="921">
        <v>81</v>
      </c>
      <c r="I433" s="921">
        <v>79</v>
      </c>
      <c r="J433" s="921">
        <v>75</v>
      </c>
      <c r="K433" s="921">
        <v>65</v>
      </c>
      <c r="L433" s="921">
        <v>79</v>
      </c>
      <c r="M433" s="922">
        <v>42</v>
      </c>
    </row>
    <row r="434" spans="1:13" ht="14.25">
      <c r="A434" s="870">
        <v>20</v>
      </c>
      <c r="B434" s="941">
        <v>68</v>
      </c>
      <c r="C434" s="921">
        <v>85</v>
      </c>
      <c r="D434" s="921">
        <v>83</v>
      </c>
      <c r="E434" s="921">
        <v>85</v>
      </c>
      <c r="F434" s="921">
        <v>74</v>
      </c>
      <c r="G434" s="921">
        <v>75</v>
      </c>
      <c r="H434" s="921">
        <v>79</v>
      </c>
      <c r="I434" s="921">
        <v>85</v>
      </c>
      <c r="J434" s="921">
        <v>74</v>
      </c>
      <c r="K434" s="921">
        <v>70</v>
      </c>
      <c r="L434" s="921">
        <v>75</v>
      </c>
      <c r="M434" s="922">
        <v>41</v>
      </c>
    </row>
    <row r="435" spans="1:13" ht="14.25">
      <c r="A435" s="870">
        <v>21</v>
      </c>
      <c r="B435" s="941">
        <v>80</v>
      </c>
      <c r="C435" s="921">
        <v>83</v>
      </c>
      <c r="D435" s="921">
        <v>72</v>
      </c>
      <c r="E435" s="921">
        <v>84</v>
      </c>
      <c r="F435" s="921">
        <v>77</v>
      </c>
      <c r="G435" s="921">
        <v>80</v>
      </c>
      <c r="H435" s="921">
        <v>75</v>
      </c>
      <c r="I435" s="921">
        <v>80</v>
      </c>
      <c r="J435" s="921">
        <v>77</v>
      </c>
      <c r="K435" s="921">
        <v>67</v>
      </c>
      <c r="L435" s="921">
        <v>79</v>
      </c>
      <c r="M435" s="922">
        <v>53</v>
      </c>
    </row>
    <row r="436" spans="1:13" ht="14.25">
      <c r="A436" s="870">
        <v>22</v>
      </c>
      <c r="B436" s="941">
        <v>82</v>
      </c>
      <c r="C436" s="921">
        <v>84</v>
      </c>
      <c r="D436" s="921">
        <v>77</v>
      </c>
      <c r="E436" s="921">
        <v>81</v>
      </c>
      <c r="F436" s="921">
        <v>87</v>
      </c>
      <c r="G436" s="921">
        <v>90</v>
      </c>
      <c r="H436" s="921">
        <v>89</v>
      </c>
      <c r="I436" s="921">
        <v>85</v>
      </c>
      <c r="J436" s="921">
        <v>68</v>
      </c>
      <c r="K436" s="921">
        <v>69</v>
      </c>
      <c r="L436" s="921">
        <v>63</v>
      </c>
      <c r="M436" s="922">
        <v>58</v>
      </c>
    </row>
    <row r="437" spans="1:13" ht="14.25">
      <c r="A437" s="870">
        <v>23</v>
      </c>
      <c r="B437" s="941">
        <v>75</v>
      </c>
      <c r="C437" s="921">
        <v>82</v>
      </c>
      <c r="D437" s="921">
        <v>91</v>
      </c>
      <c r="E437" s="921">
        <v>80</v>
      </c>
      <c r="F437" s="921">
        <v>83</v>
      </c>
      <c r="G437" s="921">
        <v>85</v>
      </c>
      <c r="H437" s="921">
        <v>91</v>
      </c>
      <c r="I437" s="921">
        <v>92</v>
      </c>
      <c r="J437" s="921">
        <v>76</v>
      </c>
      <c r="K437" s="921">
        <v>62</v>
      </c>
      <c r="L437" s="921">
        <v>67</v>
      </c>
      <c r="M437" s="922">
        <v>69</v>
      </c>
    </row>
    <row r="438" spans="1:13" ht="14.25">
      <c r="A438" s="870">
        <v>24</v>
      </c>
      <c r="B438" s="941">
        <v>80</v>
      </c>
      <c r="C438" s="921">
        <v>80</v>
      </c>
      <c r="D438" s="921">
        <v>83</v>
      </c>
      <c r="E438" s="921">
        <v>79</v>
      </c>
      <c r="F438" s="921">
        <v>80</v>
      </c>
      <c r="G438" s="921">
        <v>75</v>
      </c>
      <c r="H438" s="921">
        <v>84</v>
      </c>
      <c r="I438" s="921">
        <v>82</v>
      </c>
      <c r="J438" s="921">
        <v>75</v>
      </c>
      <c r="K438" s="921">
        <v>72</v>
      </c>
      <c r="L438" s="921">
        <v>71</v>
      </c>
      <c r="M438" s="922">
        <v>80</v>
      </c>
    </row>
    <row r="439" spans="1:13" ht="14.25">
      <c r="A439" s="870">
        <v>25</v>
      </c>
      <c r="B439" s="941">
        <v>82</v>
      </c>
      <c r="C439" s="921">
        <v>83</v>
      </c>
      <c r="D439" s="921">
        <v>82</v>
      </c>
      <c r="E439" s="921">
        <v>83</v>
      </c>
      <c r="F439" s="921">
        <v>87</v>
      </c>
      <c r="G439" s="921">
        <v>66</v>
      </c>
      <c r="H439" s="921">
        <v>93</v>
      </c>
      <c r="I439" s="921">
        <v>83</v>
      </c>
      <c r="J439" s="921">
        <v>69</v>
      </c>
      <c r="K439" s="921">
        <v>72</v>
      </c>
      <c r="L439" s="921">
        <v>73</v>
      </c>
      <c r="M439" s="922">
        <v>83</v>
      </c>
    </row>
    <row r="440" spans="1:13" ht="14.25">
      <c r="A440" s="870">
        <v>26</v>
      </c>
      <c r="B440" s="941">
        <v>82</v>
      </c>
      <c r="C440" s="921">
        <v>84</v>
      </c>
      <c r="D440" s="921">
        <v>80</v>
      </c>
      <c r="E440" s="921">
        <v>84</v>
      </c>
      <c r="F440" s="921">
        <v>85</v>
      </c>
      <c r="G440" s="921">
        <v>57</v>
      </c>
      <c r="H440" s="921">
        <v>83</v>
      </c>
      <c r="I440" s="921">
        <v>90</v>
      </c>
      <c r="J440" s="921">
        <v>71</v>
      </c>
      <c r="K440" s="921">
        <v>72</v>
      </c>
      <c r="L440" s="921">
        <v>74</v>
      </c>
      <c r="M440" s="922">
        <v>77</v>
      </c>
    </row>
    <row r="441" spans="1:13" ht="14.25">
      <c r="A441" s="870">
        <v>27</v>
      </c>
      <c r="B441" s="941">
        <v>56</v>
      </c>
      <c r="C441" s="921">
        <v>81</v>
      </c>
      <c r="D441" s="921">
        <v>85</v>
      </c>
      <c r="E441" s="921">
        <v>82</v>
      </c>
      <c r="F441" s="921">
        <v>80</v>
      </c>
      <c r="G441" s="921">
        <v>71</v>
      </c>
      <c r="H441" s="921">
        <v>84</v>
      </c>
      <c r="I441" s="921">
        <v>79</v>
      </c>
      <c r="J441" s="921">
        <v>70</v>
      </c>
      <c r="K441" s="921">
        <v>67</v>
      </c>
      <c r="L441" s="921">
        <v>58</v>
      </c>
      <c r="M441" s="922">
        <v>56</v>
      </c>
    </row>
    <row r="442" spans="1:13" ht="14.25">
      <c r="A442" s="870">
        <v>28</v>
      </c>
      <c r="B442" s="941">
        <v>45</v>
      </c>
      <c r="C442" s="921">
        <v>83</v>
      </c>
      <c r="D442" s="921">
        <v>85</v>
      </c>
      <c r="E442" s="921">
        <v>77</v>
      </c>
      <c r="F442" s="921">
        <v>78</v>
      </c>
      <c r="G442" s="921">
        <v>87</v>
      </c>
      <c r="H442" s="921">
        <v>75</v>
      </c>
      <c r="I442" s="921">
        <v>87</v>
      </c>
      <c r="J442" s="921">
        <v>76</v>
      </c>
      <c r="K442" s="921">
        <v>72</v>
      </c>
      <c r="L442" s="921">
        <v>64</v>
      </c>
      <c r="M442" s="922">
        <v>73</v>
      </c>
    </row>
    <row r="443" spans="1:13" ht="14.25">
      <c r="A443" s="870">
        <v>29</v>
      </c>
      <c r="B443" s="941">
        <v>71</v>
      </c>
      <c r="C443" s="921"/>
      <c r="D443" s="921">
        <v>85</v>
      </c>
      <c r="E443" s="921">
        <v>81</v>
      </c>
      <c r="F443" s="921">
        <v>87</v>
      </c>
      <c r="G443" s="921">
        <v>86</v>
      </c>
      <c r="H443" s="921">
        <v>81</v>
      </c>
      <c r="I443" s="921">
        <v>87</v>
      </c>
      <c r="J443" s="921">
        <v>77</v>
      </c>
      <c r="K443" s="921">
        <v>76</v>
      </c>
      <c r="L443" s="921">
        <v>56</v>
      </c>
      <c r="M443" s="922">
        <v>82</v>
      </c>
    </row>
    <row r="444" spans="1:13" ht="14.25">
      <c r="A444" s="870">
        <v>30</v>
      </c>
      <c r="B444" s="941">
        <v>79</v>
      </c>
      <c r="C444" s="921"/>
      <c r="D444" s="921">
        <v>90</v>
      </c>
      <c r="E444" s="921">
        <v>65</v>
      </c>
      <c r="F444" s="921">
        <v>76</v>
      </c>
      <c r="G444" s="921">
        <v>86</v>
      </c>
      <c r="H444" s="921">
        <v>77</v>
      </c>
      <c r="I444" s="921">
        <v>87</v>
      </c>
      <c r="J444" s="921">
        <v>82</v>
      </c>
      <c r="K444" s="921">
        <v>73</v>
      </c>
      <c r="L444" s="921">
        <v>69</v>
      </c>
      <c r="M444" s="922">
        <v>82</v>
      </c>
    </row>
    <row r="445" spans="1:13" ht="14.25">
      <c r="A445" s="874">
        <v>31</v>
      </c>
      <c r="B445" s="942">
        <v>81</v>
      </c>
      <c r="C445" s="924"/>
      <c r="D445" s="924">
        <v>80</v>
      </c>
      <c r="E445" s="924"/>
      <c r="F445" s="924">
        <v>80</v>
      </c>
      <c r="G445" s="924"/>
      <c r="H445" s="924">
        <v>74</v>
      </c>
      <c r="I445" s="924">
        <v>83</v>
      </c>
      <c r="J445" s="924"/>
      <c r="K445" s="924">
        <v>75</v>
      </c>
      <c r="L445" s="924"/>
      <c r="M445" s="925">
        <v>79</v>
      </c>
    </row>
    <row r="446" spans="1:13" ht="14.25">
      <c r="A446" s="878" t="s">
        <v>22</v>
      </c>
      <c r="B446" s="943">
        <f t="shared" ref="B446:M446" si="9">SUM(B415:B445)</f>
        <v>2358</v>
      </c>
      <c r="C446" s="944">
        <f t="shared" si="9"/>
        <v>2291</v>
      </c>
      <c r="D446" s="944">
        <f t="shared" si="9"/>
        <v>2379</v>
      </c>
      <c r="E446" s="944">
        <f t="shared" si="9"/>
        <v>2417</v>
      </c>
      <c r="F446" s="944">
        <f t="shared" si="9"/>
        <v>2417</v>
      </c>
      <c r="G446" s="944">
        <f t="shared" si="9"/>
        <v>2249</v>
      </c>
      <c r="H446" s="944">
        <f t="shared" si="9"/>
        <v>2478</v>
      </c>
      <c r="I446" s="944">
        <f t="shared" si="9"/>
        <v>2556</v>
      </c>
      <c r="J446" s="944">
        <f t="shared" si="9"/>
        <v>2432</v>
      </c>
      <c r="K446" s="944">
        <f t="shared" si="9"/>
        <v>2231</v>
      </c>
      <c r="L446" s="944">
        <f t="shared" si="9"/>
        <v>2125</v>
      </c>
      <c r="M446" s="945">
        <f t="shared" si="9"/>
        <v>2178</v>
      </c>
    </row>
    <row r="447" spans="1:13" ht="14.25">
      <c r="A447" s="870" t="s">
        <v>23</v>
      </c>
      <c r="B447" s="946">
        <f t="shared" ref="B447:M447" si="10">AVERAGE(B415:B445)</f>
        <v>76.064516129032256</v>
      </c>
      <c r="C447" s="947">
        <f t="shared" si="10"/>
        <v>81.821428571428569</v>
      </c>
      <c r="D447" s="947">
        <f t="shared" si="10"/>
        <v>76.741935483870961</v>
      </c>
      <c r="E447" s="947">
        <f t="shared" si="10"/>
        <v>80.566666666666663</v>
      </c>
      <c r="F447" s="947">
        <f t="shared" si="10"/>
        <v>77.967741935483872</v>
      </c>
      <c r="G447" s="947">
        <f t="shared" si="10"/>
        <v>74.966666666666669</v>
      </c>
      <c r="H447" s="947">
        <f t="shared" si="10"/>
        <v>79.935483870967744</v>
      </c>
      <c r="I447" s="947">
        <f t="shared" si="10"/>
        <v>82.451612903225808</v>
      </c>
      <c r="J447" s="947">
        <f t="shared" si="10"/>
        <v>81.066666666666663</v>
      </c>
      <c r="K447" s="947">
        <f t="shared" si="10"/>
        <v>71.967741935483872</v>
      </c>
      <c r="L447" s="947">
        <f t="shared" si="10"/>
        <v>70.833333333333329</v>
      </c>
      <c r="M447" s="948">
        <f t="shared" si="10"/>
        <v>70.258064516129039</v>
      </c>
    </row>
    <row r="448" spans="1:13" ht="14.25">
      <c r="A448" s="707" t="s">
        <v>36</v>
      </c>
      <c r="B448" s="941">
        <v>35</v>
      </c>
      <c r="C448" s="921">
        <v>38</v>
      </c>
      <c r="D448" s="921">
        <v>27</v>
      </c>
      <c r="E448" s="921">
        <v>37</v>
      </c>
      <c r="F448" s="921">
        <v>36</v>
      </c>
      <c r="G448" s="921">
        <v>46</v>
      </c>
      <c r="H448" s="921">
        <v>52</v>
      </c>
      <c r="I448" s="921">
        <v>51</v>
      </c>
      <c r="J448" s="921">
        <v>48</v>
      </c>
      <c r="K448" s="921">
        <v>40</v>
      </c>
      <c r="L448" s="921">
        <v>39</v>
      </c>
      <c r="M448" s="922">
        <v>30</v>
      </c>
    </row>
    <row r="449" spans="1:13" ht="14.25">
      <c r="A449" s="885" t="s">
        <v>16</v>
      </c>
      <c r="B449" s="942">
        <v>27</v>
      </c>
      <c r="C449" s="924">
        <v>5</v>
      </c>
      <c r="D449" s="924">
        <v>5</v>
      </c>
      <c r="E449" s="924">
        <v>30</v>
      </c>
      <c r="F449" s="924">
        <v>6</v>
      </c>
      <c r="G449" s="949">
        <v>26</v>
      </c>
      <c r="H449" s="924">
        <v>1</v>
      </c>
      <c r="I449" s="924">
        <v>4</v>
      </c>
      <c r="J449" s="924">
        <v>25</v>
      </c>
      <c r="K449" s="924">
        <v>16</v>
      </c>
      <c r="L449" s="924">
        <v>12</v>
      </c>
      <c r="M449" s="925">
        <v>21</v>
      </c>
    </row>
    <row r="450" spans="1:13" ht="14.25">
      <c r="A450" s="886" t="s">
        <v>107</v>
      </c>
      <c r="B450" s="887"/>
      <c r="C450" s="888" t="s">
        <v>127</v>
      </c>
      <c r="D450" s="889"/>
      <c r="E450" s="889"/>
      <c r="F450" s="889"/>
      <c r="G450" s="890">
        <f>MIN(B448:M448)</f>
        <v>27</v>
      </c>
      <c r="H450" s="891" t="s">
        <v>128</v>
      </c>
      <c r="I450" s="889"/>
      <c r="J450" s="892" t="s">
        <v>16</v>
      </c>
      <c r="K450" s="893">
        <f>HLOOKUP(G450,B448:M449,2,FALSE)</f>
        <v>5</v>
      </c>
      <c r="L450" s="894" t="s">
        <v>15</v>
      </c>
      <c r="M450" s="895" t="str">
        <f>MID("I   II  III IV  V   VI  VII VIII IX  X   XI  XII ",(MATCH(G450,B448:M448,0)-1)*4+1,4)</f>
        <v xml:space="preserve">III </v>
      </c>
    </row>
    <row r="451" spans="1:13" ht="14.25">
      <c r="A451" s="896" t="s">
        <v>48</v>
      </c>
      <c r="B451" s="897"/>
      <c r="C451" s="898" t="s">
        <v>49</v>
      </c>
      <c r="D451" s="899"/>
      <c r="E451" s="899"/>
      <c r="F451" s="899"/>
      <c r="G451" s="899">
        <f>AVERAGE(B415:M445)</f>
        <v>77.016438356164386</v>
      </c>
      <c r="H451" s="900" t="s">
        <v>128</v>
      </c>
      <c r="I451" s="899"/>
      <c r="J451" s="899"/>
      <c r="K451" s="899"/>
      <c r="L451" s="899"/>
      <c r="M451" s="901"/>
    </row>
    <row r="452" spans="1:13" ht="15.75">
      <c r="A452" s="609" t="s">
        <v>97</v>
      </c>
      <c r="B452" s="855"/>
      <c r="C452" s="855"/>
      <c r="D452" s="855"/>
      <c r="E452" s="855"/>
      <c r="F452" s="855"/>
      <c r="G452" s="855"/>
      <c r="H452" s="855"/>
      <c r="I452" s="855"/>
      <c r="J452" s="855"/>
      <c r="K452" s="454" t="s">
        <v>76</v>
      </c>
      <c r="L452" s="620"/>
      <c r="M452" s="621"/>
    </row>
    <row r="453" spans="1:13" ht="15.75">
      <c r="A453" s="609" t="s">
        <v>51</v>
      </c>
      <c r="B453" s="855"/>
      <c r="C453" s="855"/>
      <c r="D453" s="1760" t="s">
        <v>125</v>
      </c>
      <c r="E453" s="1760"/>
      <c r="F453" s="1760"/>
      <c r="G453" s="1760"/>
      <c r="H453" s="1760"/>
      <c r="I453" s="1760"/>
      <c r="J453" s="1760"/>
      <c r="K453" s="454" t="s">
        <v>77</v>
      </c>
      <c r="L453" s="620"/>
      <c r="M453" s="621"/>
    </row>
    <row r="454" spans="1:13" ht="15.75">
      <c r="A454" s="856"/>
      <c r="B454" s="623"/>
      <c r="C454" s="624"/>
      <c r="D454" s="625"/>
      <c r="E454" s="692"/>
      <c r="F454" s="857" t="s">
        <v>20</v>
      </c>
      <c r="G454" s="858">
        <v>2004</v>
      </c>
      <c r="H454" s="859"/>
      <c r="I454" s="625"/>
      <c r="J454" s="625"/>
      <c r="K454" s="860" t="s">
        <v>126</v>
      </c>
      <c r="L454" s="861"/>
      <c r="M454" s="861"/>
    </row>
    <row r="455" spans="1:13" ht="14.25">
      <c r="A455" s="862" t="s">
        <v>16</v>
      </c>
      <c r="B455" s="863" t="s">
        <v>2</v>
      </c>
      <c r="C455" s="864" t="s">
        <v>3</v>
      </c>
      <c r="D455" s="864" t="s">
        <v>4</v>
      </c>
      <c r="E455" s="864" t="s">
        <v>5</v>
      </c>
      <c r="F455" s="864" t="s">
        <v>6</v>
      </c>
      <c r="G455" s="864" t="s">
        <v>7</v>
      </c>
      <c r="H455" s="864" t="s">
        <v>8</v>
      </c>
      <c r="I455" s="864" t="s">
        <v>9</v>
      </c>
      <c r="J455" s="864" t="s">
        <v>10</v>
      </c>
      <c r="K455" s="864" t="s">
        <v>11</v>
      </c>
      <c r="L455" s="864" t="s">
        <v>12</v>
      </c>
      <c r="M455" s="865" t="s">
        <v>13</v>
      </c>
    </row>
    <row r="456" spans="1:13" ht="14.25">
      <c r="A456" s="866">
        <v>1</v>
      </c>
      <c r="B456" s="940">
        <v>86</v>
      </c>
      <c r="C456" s="918">
        <v>95</v>
      </c>
      <c r="D456" s="918">
        <v>82</v>
      </c>
      <c r="E456" s="918">
        <v>86</v>
      </c>
      <c r="F456" s="918">
        <v>82</v>
      </c>
      <c r="G456" s="918">
        <v>85</v>
      </c>
      <c r="H456" s="918">
        <v>74</v>
      </c>
      <c r="I456" s="918">
        <v>85</v>
      </c>
      <c r="J456" s="918">
        <v>89</v>
      </c>
      <c r="K456" s="918">
        <v>72</v>
      </c>
      <c r="L456" s="918">
        <v>74</v>
      </c>
      <c r="M456" s="919">
        <v>79</v>
      </c>
    </row>
    <row r="457" spans="1:13" ht="14.25">
      <c r="A457" s="870">
        <v>2</v>
      </c>
      <c r="B457" s="941">
        <v>85</v>
      </c>
      <c r="C457" s="921">
        <v>92</v>
      </c>
      <c r="D457" s="921">
        <v>74</v>
      </c>
      <c r="E457" s="921">
        <v>90</v>
      </c>
      <c r="F457" s="921">
        <v>84</v>
      </c>
      <c r="G457" s="921">
        <v>79</v>
      </c>
      <c r="H457" s="921">
        <v>71</v>
      </c>
      <c r="I457" s="921">
        <v>82</v>
      </c>
      <c r="J457" s="921">
        <v>85</v>
      </c>
      <c r="K457" s="921">
        <v>50</v>
      </c>
      <c r="L457" s="921">
        <v>72</v>
      </c>
      <c r="M457" s="922">
        <v>75</v>
      </c>
    </row>
    <row r="458" spans="1:13" ht="14.25">
      <c r="A458" s="870">
        <v>3</v>
      </c>
      <c r="B458" s="941">
        <v>79</v>
      </c>
      <c r="C458" s="921">
        <v>86</v>
      </c>
      <c r="D458" s="921">
        <v>56</v>
      </c>
      <c r="E458" s="921">
        <v>84</v>
      </c>
      <c r="F458" s="921">
        <v>82</v>
      </c>
      <c r="G458" s="921">
        <v>77</v>
      </c>
      <c r="H458" s="921">
        <v>65</v>
      </c>
      <c r="I458" s="921">
        <v>78</v>
      </c>
      <c r="J458" s="921">
        <v>84</v>
      </c>
      <c r="K458" s="921">
        <v>49</v>
      </c>
      <c r="L458" s="921">
        <v>82</v>
      </c>
      <c r="M458" s="922">
        <v>78</v>
      </c>
    </row>
    <row r="459" spans="1:13" ht="14.25">
      <c r="A459" s="870">
        <v>4</v>
      </c>
      <c r="B459" s="941">
        <v>83</v>
      </c>
      <c r="C459" s="921">
        <v>70</v>
      </c>
      <c r="D459" s="921">
        <v>58</v>
      </c>
      <c r="E459" s="921">
        <v>81</v>
      </c>
      <c r="F459" s="921">
        <v>83</v>
      </c>
      <c r="G459" s="921">
        <v>76</v>
      </c>
      <c r="H459" s="921">
        <v>70</v>
      </c>
      <c r="I459" s="921">
        <v>82</v>
      </c>
      <c r="J459" s="921">
        <v>84</v>
      </c>
      <c r="K459" s="921">
        <v>55</v>
      </c>
      <c r="L459" s="921">
        <v>76</v>
      </c>
      <c r="M459" s="922">
        <v>67</v>
      </c>
    </row>
    <row r="460" spans="1:13" ht="14.25">
      <c r="A460" s="870">
        <v>5</v>
      </c>
      <c r="B460" s="941">
        <v>81</v>
      </c>
      <c r="C460" s="921">
        <v>69</v>
      </c>
      <c r="D460" s="921">
        <v>70</v>
      </c>
      <c r="E460" s="921">
        <v>86</v>
      </c>
      <c r="F460" s="921">
        <v>71</v>
      </c>
      <c r="G460" s="921">
        <v>78</v>
      </c>
      <c r="H460" s="921">
        <v>67</v>
      </c>
      <c r="I460" s="921">
        <v>81</v>
      </c>
      <c r="J460" s="921">
        <v>82</v>
      </c>
      <c r="K460" s="921">
        <v>59</v>
      </c>
      <c r="L460" s="921">
        <v>77</v>
      </c>
      <c r="M460" s="922">
        <v>58</v>
      </c>
    </row>
    <row r="461" spans="1:13" ht="14.25">
      <c r="A461" s="870">
        <v>6</v>
      </c>
      <c r="B461" s="941">
        <v>81</v>
      </c>
      <c r="C461" s="921">
        <v>88</v>
      </c>
      <c r="D461" s="921">
        <v>60</v>
      </c>
      <c r="E461" s="921">
        <v>87</v>
      </c>
      <c r="F461" s="921">
        <v>77</v>
      </c>
      <c r="G461" s="921">
        <v>77</v>
      </c>
      <c r="H461" s="921">
        <v>81</v>
      </c>
      <c r="I461" s="921">
        <v>83</v>
      </c>
      <c r="J461" s="921">
        <v>83</v>
      </c>
      <c r="K461" s="921">
        <v>59</v>
      </c>
      <c r="L461" s="921">
        <v>68</v>
      </c>
      <c r="M461" s="922">
        <v>69</v>
      </c>
    </row>
    <row r="462" spans="1:13" ht="14.25">
      <c r="A462" s="870">
        <v>7</v>
      </c>
      <c r="B462" s="941">
        <v>82</v>
      </c>
      <c r="C462" s="921">
        <v>90</v>
      </c>
      <c r="D462" s="921">
        <v>53</v>
      </c>
      <c r="E462" s="921">
        <v>85</v>
      </c>
      <c r="F462" s="921">
        <v>87</v>
      </c>
      <c r="G462" s="921">
        <v>77</v>
      </c>
      <c r="H462" s="921">
        <v>72</v>
      </c>
      <c r="I462" s="921">
        <v>85</v>
      </c>
      <c r="J462" s="921">
        <v>90</v>
      </c>
      <c r="K462" s="921">
        <v>63</v>
      </c>
      <c r="L462" s="921">
        <v>78</v>
      </c>
      <c r="M462" s="922">
        <v>67</v>
      </c>
    </row>
    <row r="463" spans="1:13" ht="14.25">
      <c r="A463" s="870">
        <v>8</v>
      </c>
      <c r="B463" s="941">
        <v>79</v>
      </c>
      <c r="C463" s="921">
        <v>76</v>
      </c>
      <c r="D463" s="921">
        <v>54</v>
      </c>
      <c r="E463" s="921">
        <v>77</v>
      </c>
      <c r="F463" s="921">
        <v>80</v>
      </c>
      <c r="G463" s="921">
        <v>67</v>
      </c>
      <c r="H463" s="921">
        <v>72</v>
      </c>
      <c r="I463" s="921">
        <v>81</v>
      </c>
      <c r="J463" s="921">
        <v>87</v>
      </c>
      <c r="K463" s="921">
        <v>64</v>
      </c>
      <c r="L463" s="921">
        <v>78</v>
      </c>
      <c r="M463" s="922">
        <v>57</v>
      </c>
    </row>
    <row r="464" spans="1:13" ht="14.25">
      <c r="A464" s="870">
        <v>9</v>
      </c>
      <c r="B464" s="941">
        <v>91</v>
      </c>
      <c r="C464" s="921">
        <v>75</v>
      </c>
      <c r="D464" s="921">
        <v>59</v>
      </c>
      <c r="E464" s="921">
        <v>79</v>
      </c>
      <c r="F464" s="921">
        <v>87</v>
      </c>
      <c r="G464" s="921">
        <v>66</v>
      </c>
      <c r="H464" s="921">
        <v>83</v>
      </c>
      <c r="I464" s="921">
        <v>82</v>
      </c>
      <c r="J464" s="921">
        <v>83</v>
      </c>
      <c r="K464" s="921">
        <v>58</v>
      </c>
      <c r="L464" s="921">
        <v>77</v>
      </c>
      <c r="M464" s="922">
        <v>61</v>
      </c>
    </row>
    <row r="465" spans="1:13" ht="14.25">
      <c r="A465" s="870">
        <v>10</v>
      </c>
      <c r="B465" s="941">
        <v>88</v>
      </c>
      <c r="C465" s="921">
        <v>76</v>
      </c>
      <c r="D465" s="921">
        <v>74</v>
      </c>
      <c r="E465" s="921">
        <v>85</v>
      </c>
      <c r="F465" s="921">
        <v>84</v>
      </c>
      <c r="G465" s="921">
        <v>77</v>
      </c>
      <c r="H465" s="921">
        <v>70</v>
      </c>
      <c r="I465" s="921">
        <v>76</v>
      </c>
      <c r="J465" s="921">
        <v>79</v>
      </c>
      <c r="K465" s="921">
        <v>65</v>
      </c>
      <c r="L465" s="921">
        <v>80</v>
      </c>
      <c r="M465" s="922">
        <v>63</v>
      </c>
    </row>
    <row r="466" spans="1:13" ht="14.25">
      <c r="A466" s="870">
        <v>11</v>
      </c>
      <c r="B466" s="941">
        <v>88</v>
      </c>
      <c r="C466" s="921">
        <v>80</v>
      </c>
      <c r="D466" s="921">
        <v>85</v>
      </c>
      <c r="E466" s="921">
        <v>90</v>
      </c>
      <c r="F466" s="921">
        <v>85</v>
      </c>
      <c r="G466" s="921">
        <v>82</v>
      </c>
      <c r="H466" s="921">
        <v>76</v>
      </c>
      <c r="I466" s="921">
        <v>75</v>
      </c>
      <c r="J466" s="921">
        <v>74</v>
      </c>
      <c r="K466" s="921">
        <v>67</v>
      </c>
      <c r="L466" s="921">
        <v>81</v>
      </c>
      <c r="M466" s="922">
        <v>69</v>
      </c>
    </row>
    <row r="467" spans="1:13" ht="14.25">
      <c r="A467" s="870">
        <v>12</v>
      </c>
      <c r="B467" s="941">
        <v>73</v>
      </c>
      <c r="C467" s="921">
        <v>89</v>
      </c>
      <c r="D467" s="921">
        <v>91</v>
      </c>
      <c r="E467" s="921">
        <v>88</v>
      </c>
      <c r="F467" s="921">
        <v>81</v>
      </c>
      <c r="G467" s="921">
        <v>78</v>
      </c>
      <c r="H467" s="921">
        <v>89</v>
      </c>
      <c r="I467" s="921">
        <v>77</v>
      </c>
      <c r="J467" s="921">
        <v>73</v>
      </c>
      <c r="K467" s="921">
        <v>65</v>
      </c>
      <c r="L467" s="921">
        <v>78</v>
      </c>
      <c r="M467" s="922">
        <v>70</v>
      </c>
    </row>
    <row r="468" spans="1:13" ht="14.25">
      <c r="A468" s="870">
        <v>13</v>
      </c>
      <c r="B468" s="941">
        <v>73</v>
      </c>
      <c r="C468" s="921">
        <v>69</v>
      </c>
      <c r="D468" s="921">
        <v>91</v>
      </c>
      <c r="E468" s="921">
        <v>88</v>
      </c>
      <c r="F468" s="921">
        <v>82</v>
      </c>
      <c r="G468" s="921">
        <v>92</v>
      </c>
      <c r="H468" s="921">
        <v>81</v>
      </c>
      <c r="I468" s="921">
        <v>90</v>
      </c>
      <c r="J468" s="921">
        <v>76</v>
      </c>
      <c r="K468" s="921">
        <v>72</v>
      </c>
      <c r="L468" s="921">
        <v>78</v>
      </c>
      <c r="M468" s="922">
        <v>70</v>
      </c>
    </row>
    <row r="469" spans="1:13" ht="14.25">
      <c r="A469" s="870">
        <v>14</v>
      </c>
      <c r="B469" s="941">
        <v>87</v>
      </c>
      <c r="C469" s="921">
        <v>75</v>
      </c>
      <c r="D469" s="921">
        <v>97</v>
      </c>
      <c r="E469" s="921">
        <v>84</v>
      </c>
      <c r="F469" s="921">
        <v>83</v>
      </c>
      <c r="G469" s="921">
        <v>90</v>
      </c>
      <c r="H469" s="921">
        <v>81</v>
      </c>
      <c r="I469" s="921">
        <v>80</v>
      </c>
      <c r="J469" s="921">
        <v>73</v>
      </c>
      <c r="K469" s="921">
        <v>67</v>
      </c>
      <c r="L469" s="921">
        <v>77</v>
      </c>
      <c r="M469" s="922">
        <v>70</v>
      </c>
    </row>
    <row r="470" spans="1:13" ht="14.25">
      <c r="A470" s="870">
        <v>15</v>
      </c>
      <c r="B470" s="941">
        <v>86</v>
      </c>
      <c r="C470" s="921">
        <v>70</v>
      </c>
      <c r="D470" s="921">
        <v>97</v>
      </c>
      <c r="E470" s="921">
        <v>89</v>
      </c>
      <c r="F470" s="921">
        <v>82</v>
      </c>
      <c r="G470" s="921">
        <v>87</v>
      </c>
      <c r="H470" s="921">
        <v>80</v>
      </c>
      <c r="I470" s="921">
        <v>81</v>
      </c>
      <c r="J470" s="921">
        <v>75</v>
      </c>
      <c r="K470" s="921">
        <v>71</v>
      </c>
      <c r="L470" s="921">
        <v>70</v>
      </c>
      <c r="M470" s="922">
        <v>78</v>
      </c>
    </row>
    <row r="471" spans="1:13" ht="14.25">
      <c r="A471" s="870">
        <v>16</v>
      </c>
      <c r="B471" s="941">
        <v>82</v>
      </c>
      <c r="C471" s="921">
        <v>79</v>
      </c>
      <c r="D471" s="921">
        <v>87</v>
      </c>
      <c r="E471" s="921">
        <v>91</v>
      </c>
      <c r="F471" s="921">
        <v>90</v>
      </c>
      <c r="G471" s="921">
        <v>78</v>
      </c>
      <c r="H471" s="921">
        <v>81</v>
      </c>
      <c r="I471" s="921">
        <v>83</v>
      </c>
      <c r="J471" s="921">
        <v>78</v>
      </c>
      <c r="K471" s="921">
        <v>73</v>
      </c>
      <c r="L471" s="921">
        <v>59</v>
      </c>
      <c r="M471" s="922">
        <v>73</v>
      </c>
    </row>
    <row r="472" spans="1:13" ht="14.25">
      <c r="A472" s="870">
        <v>17</v>
      </c>
      <c r="B472" s="941">
        <v>83</v>
      </c>
      <c r="C472" s="921">
        <v>79</v>
      </c>
      <c r="D472" s="921">
        <v>86</v>
      </c>
      <c r="E472" s="921">
        <v>90</v>
      </c>
      <c r="F472" s="921">
        <v>90</v>
      </c>
      <c r="G472" s="921">
        <v>76</v>
      </c>
      <c r="H472" s="921">
        <v>72</v>
      </c>
      <c r="I472" s="921">
        <v>86</v>
      </c>
      <c r="J472" s="921">
        <v>74</v>
      </c>
      <c r="K472" s="921">
        <v>72</v>
      </c>
      <c r="L472" s="921">
        <v>64</v>
      </c>
      <c r="M472" s="922">
        <v>82</v>
      </c>
    </row>
    <row r="473" spans="1:13" ht="14.25">
      <c r="A473" s="870">
        <v>18</v>
      </c>
      <c r="B473" s="941">
        <v>95</v>
      </c>
      <c r="C473" s="921">
        <v>86</v>
      </c>
      <c r="D473" s="921">
        <v>89</v>
      </c>
      <c r="E473" s="921">
        <v>91</v>
      </c>
      <c r="F473" s="921">
        <v>87</v>
      </c>
      <c r="G473" s="921">
        <v>71</v>
      </c>
      <c r="H473" s="921">
        <v>73</v>
      </c>
      <c r="I473" s="921">
        <v>87</v>
      </c>
      <c r="J473" s="921">
        <v>79</v>
      </c>
      <c r="K473" s="921">
        <v>76</v>
      </c>
      <c r="L473" s="921">
        <v>67</v>
      </c>
      <c r="M473" s="922">
        <v>84</v>
      </c>
    </row>
    <row r="474" spans="1:13" ht="14.25">
      <c r="A474" s="870">
        <v>19</v>
      </c>
      <c r="B474" s="941">
        <v>79</v>
      </c>
      <c r="C474" s="921">
        <v>85</v>
      </c>
      <c r="D474" s="921">
        <v>85</v>
      </c>
      <c r="E474" s="921">
        <v>81</v>
      </c>
      <c r="F474" s="921">
        <v>90</v>
      </c>
      <c r="G474" s="921">
        <v>67</v>
      </c>
      <c r="H474" s="921">
        <v>77</v>
      </c>
      <c r="I474" s="921">
        <v>82</v>
      </c>
      <c r="J474" s="921">
        <v>83</v>
      </c>
      <c r="K474" s="921">
        <v>66</v>
      </c>
      <c r="L474" s="921">
        <v>70</v>
      </c>
      <c r="M474" s="922">
        <v>81</v>
      </c>
    </row>
    <row r="475" spans="1:13" ht="14.25">
      <c r="A475" s="870">
        <v>20</v>
      </c>
      <c r="B475" s="941">
        <v>82</v>
      </c>
      <c r="C475" s="921">
        <v>87</v>
      </c>
      <c r="D475" s="921">
        <v>84</v>
      </c>
      <c r="E475" s="921">
        <v>83</v>
      </c>
      <c r="F475" s="921">
        <v>80</v>
      </c>
      <c r="G475" s="921">
        <v>67</v>
      </c>
      <c r="H475" s="921">
        <v>90</v>
      </c>
      <c r="I475" s="921">
        <v>81</v>
      </c>
      <c r="J475" s="921">
        <v>91</v>
      </c>
      <c r="K475" s="921">
        <v>76</v>
      </c>
      <c r="L475" s="921">
        <v>72</v>
      </c>
      <c r="M475" s="922">
        <v>84</v>
      </c>
    </row>
    <row r="476" spans="1:13" ht="14.25">
      <c r="A476" s="870">
        <v>21</v>
      </c>
      <c r="B476" s="941">
        <v>59</v>
      </c>
      <c r="C476" s="921">
        <v>86</v>
      </c>
      <c r="D476" s="921">
        <v>92</v>
      </c>
      <c r="E476" s="921">
        <v>85</v>
      </c>
      <c r="F476" s="921">
        <v>74</v>
      </c>
      <c r="G476" s="921">
        <v>57</v>
      </c>
      <c r="H476" s="921">
        <v>93</v>
      </c>
      <c r="I476" s="921">
        <v>78</v>
      </c>
      <c r="J476" s="921">
        <v>82</v>
      </c>
      <c r="K476" s="921">
        <v>70</v>
      </c>
      <c r="L476" s="921">
        <v>68</v>
      </c>
      <c r="M476" s="922">
        <v>79</v>
      </c>
    </row>
    <row r="477" spans="1:13" ht="14.25">
      <c r="A477" s="870">
        <v>22</v>
      </c>
      <c r="B477" s="941">
        <v>47</v>
      </c>
      <c r="C477" s="921">
        <v>86</v>
      </c>
      <c r="D477" s="921">
        <v>94</v>
      </c>
      <c r="E477" s="921">
        <v>86</v>
      </c>
      <c r="F477" s="921">
        <v>77</v>
      </c>
      <c r="G477" s="921">
        <v>55</v>
      </c>
      <c r="H477" s="921">
        <v>95</v>
      </c>
      <c r="I477" s="921">
        <v>78</v>
      </c>
      <c r="J477" s="921">
        <v>84</v>
      </c>
      <c r="K477" s="921">
        <v>68</v>
      </c>
      <c r="L477" s="921">
        <v>65</v>
      </c>
      <c r="M477" s="922">
        <v>79</v>
      </c>
    </row>
    <row r="478" spans="1:13" ht="14.25">
      <c r="A478" s="870">
        <v>23</v>
      </c>
      <c r="B478" s="941">
        <v>68</v>
      </c>
      <c r="C478" s="921">
        <v>86</v>
      </c>
      <c r="D478" s="921">
        <v>97</v>
      </c>
      <c r="E478" s="921">
        <v>83</v>
      </c>
      <c r="F478" s="921">
        <v>77</v>
      </c>
      <c r="G478" s="921">
        <v>55</v>
      </c>
      <c r="H478" s="921">
        <v>95</v>
      </c>
      <c r="I478" s="921">
        <v>83</v>
      </c>
      <c r="J478" s="921">
        <v>80</v>
      </c>
      <c r="K478" s="921">
        <v>68</v>
      </c>
      <c r="L478" s="921">
        <v>71</v>
      </c>
      <c r="M478" s="922">
        <v>79</v>
      </c>
    </row>
    <row r="479" spans="1:13" ht="14.25">
      <c r="A479" s="870">
        <v>24</v>
      </c>
      <c r="B479" s="941">
        <v>53</v>
      </c>
      <c r="C479" s="921">
        <v>87</v>
      </c>
      <c r="D479" s="921">
        <v>97</v>
      </c>
      <c r="E479" s="921">
        <v>87</v>
      </c>
      <c r="F479" s="921">
        <v>73</v>
      </c>
      <c r="G479" s="921">
        <v>59</v>
      </c>
      <c r="H479" s="921">
        <v>86</v>
      </c>
      <c r="I479" s="921">
        <v>82</v>
      </c>
      <c r="J479" s="921">
        <v>81</v>
      </c>
      <c r="K479" s="921">
        <v>71</v>
      </c>
      <c r="L479" s="921">
        <v>71</v>
      </c>
      <c r="M479" s="922">
        <v>86</v>
      </c>
    </row>
    <row r="480" spans="1:13" ht="14.25">
      <c r="A480" s="870">
        <v>25</v>
      </c>
      <c r="B480" s="941">
        <v>59</v>
      </c>
      <c r="C480" s="921">
        <v>91</v>
      </c>
      <c r="D480" s="921">
        <v>88</v>
      </c>
      <c r="E480" s="921">
        <v>90</v>
      </c>
      <c r="F480" s="921">
        <v>78</v>
      </c>
      <c r="G480" s="921">
        <v>75</v>
      </c>
      <c r="H480" s="921">
        <v>80</v>
      </c>
      <c r="I480" s="921">
        <v>77</v>
      </c>
      <c r="J480" s="921">
        <v>80</v>
      </c>
      <c r="K480" s="921">
        <v>74</v>
      </c>
      <c r="L480" s="921">
        <v>88</v>
      </c>
      <c r="M480" s="922">
        <v>87</v>
      </c>
    </row>
    <row r="481" spans="1:13" ht="14.25">
      <c r="A481" s="870">
        <v>26</v>
      </c>
      <c r="B481" s="941">
        <v>74</v>
      </c>
      <c r="C481" s="921">
        <v>97</v>
      </c>
      <c r="D481" s="921">
        <v>73</v>
      </c>
      <c r="E481" s="921">
        <v>90</v>
      </c>
      <c r="F481" s="921">
        <v>80</v>
      </c>
      <c r="G481" s="921">
        <v>76</v>
      </c>
      <c r="H481" s="921">
        <v>76</v>
      </c>
      <c r="I481" s="921">
        <v>79</v>
      </c>
      <c r="J481" s="921">
        <v>80</v>
      </c>
      <c r="K481" s="921">
        <v>64</v>
      </c>
      <c r="L481" s="921">
        <v>90</v>
      </c>
      <c r="M481" s="922">
        <v>84</v>
      </c>
    </row>
    <row r="482" spans="1:13" ht="14.25">
      <c r="A482" s="870">
        <v>27</v>
      </c>
      <c r="B482" s="941">
        <v>81</v>
      </c>
      <c r="C482" s="921">
        <v>94</v>
      </c>
      <c r="D482" s="921">
        <v>89</v>
      </c>
      <c r="E482" s="921">
        <v>85</v>
      </c>
      <c r="F482" s="921">
        <v>85</v>
      </c>
      <c r="G482" s="921">
        <v>84</v>
      </c>
      <c r="H482" s="921">
        <v>72</v>
      </c>
      <c r="I482" s="921">
        <v>82</v>
      </c>
      <c r="J482" s="921">
        <v>83</v>
      </c>
      <c r="K482" s="921">
        <v>63</v>
      </c>
      <c r="L482" s="921">
        <v>87</v>
      </c>
      <c r="M482" s="922">
        <v>87</v>
      </c>
    </row>
    <row r="483" spans="1:13" ht="14.25">
      <c r="A483" s="870">
        <v>28</v>
      </c>
      <c r="B483" s="941">
        <v>78</v>
      </c>
      <c r="C483" s="921">
        <v>88</v>
      </c>
      <c r="D483" s="921">
        <v>85</v>
      </c>
      <c r="E483" s="921">
        <v>78</v>
      </c>
      <c r="F483" s="921">
        <v>81</v>
      </c>
      <c r="G483" s="921">
        <v>86</v>
      </c>
      <c r="H483" s="921">
        <v>72</v>
      </c>
      <c r="I483" s="921">
        <v>92</v>
      </c>
      <c r="J483" s="921">
        <v>74</v>
      </c>
      <c r="K483" s="921">
        <v>72</v>
      </c>
      <c r="L483" s="921">
        <v>76</v>
      </c>
      <c r="M483" s="922">
        <v>69</v>
      </c>
    </row>
    <row r="484" spans="1:13" ht="14.25">
      <c r="A484" s="870">
        <v>29</v>
      </c>
      <c r="B484" s="941">
        <v>83</v>
      </c>
      <c r="C484" s="921">
        <v>87</v>
      </c>
      <c r="D484" s="921">
        <v>92</v>
      </c>
      <c r="E484" s="921">
        <v>76</v>
      </c>
      <c r="F484" s="921">
        <v>75</v>
      </c>
      <c r="G484" s="921">
        <v>76</v>
      </c>
      <c r="H484" s="921">
        <v>77</v>
      </c>
      <c r="I484" s="921">
        <v>91</v>
      </c>
      <c r="J484" s="921">
        <v>72</v>
      </c>
      <c r="K484" s="921">
        <v>77</v>
      </c>
      <c r="L484" s="921">
        <v>78</v>
      </c>
      <c r="M484" s="922">
        <v>64</v>
      </c>
    </row>
    <row r="485" spans="1:13" ht="14.25">
      <c r="A485" s="870">
        <v>30</v>
      </c>
      <c r="B485" s="941">
        <v>85</v>
      </c>
      <c r="C485" s="921"/>
      <c r="D485" s="921">
        <v>87</v>
      </c>
      <c r="E485" s="921">
        <v>81</v>
      </c>
      <c r="F485" s="921">
        <v>79</v>
      </c>
      <c r="G485" s="921">
        <v>74</v>
      </c>
      <c r="H485" s="921">
        <v>79</v>
      </c>
      <c r="I485" s="921">
        <v>87</v>
      </c>
      <c r="J485" s="921">
        <v>77</v>
      </c>
      <c r="K485" s="921">
        <v>77</v>
      </c>
      <c r="L485" s="921">
        <v>81</v>
      </c>
      <c r="M485" s="922">
        <v>81</v>
      </c>
    </row>
    <row r="486" spans="1:13" ht="14.25">
      <c r="A486" s="874">
        <v>31</v>
      </c>
      <c r="B486" s="942">
        <v>96</v>
      </c>
      <c r="C486" s="924"/>
      <c r="D486" s="924">
        <v>87</v>
      </c>
      <c r="E486" s="924"/>
      <c r="F486" s="924">
        <v>94</v>
      </c>
      <c r="G486" s="924"/>
      <c r="H486" s="924">
        <v>85</v>
      </c>
      <c r="I486" s="924">
        <v>93</v>
      </c>
      <c r="J486" s="924"/>
      <c r="K486" s="924">
        <v>75</v>
      </c>
      <c r="L486" s="924"/>
      <c r="M486" s="925">
        <v>48</v>
      </c>
    </row>
    <row r="487" spans="1:13" ht="14.25">
      <c r="A487" s="878" t="s">
        <v>22</v>
      </c>
      <c r="B487" s="943">
        <f t="shared" ref="B487:M487" si="11">SUM(B456:B486)</f>
        <v>2446</v>
      </c>
      <c r="C487" s="944">
        <f t="shared" si="11"/>
        <v>2418</v>
      </c>
      <c r="D487" s="944">
        <f t="shared" si="11"/>
        <v>2513</v>
      </c>
      <c r="E487" s="944">
        <f t="shared" si="11"/>
        <v>2556</v>
      </c>
      <c r="F487" s="950">
        <f t="shared" si="11"/>
        <v>2540</v>
      </c>
      <c r="G487" s="950">
        <f t="shared" si="11"/>
        <v>2244</v>
      </c>
      <c r="H487" s="950">
        <f t="shared" si="11"/>
        <v>2435</v>
      </c>
      <c r="I487" s="950">
        <f t="shared" si="11"/>
        <v>2559</v>
      </c>
      <c r="J487" s="950">
        <f t="shared" si="11"/>
        <v>2415</v>
      </c>
      <c r="K487" s="950">
        <f t="shared" si="11"/>
        <v>2078</v>
      </c>
      <c r="L487" s="950">
        <f t="shared" si="11"/>
        <v>2253</v>
      </c>
      <c r="M487" s="951">
        <f t="shared" si="11"/>
        <v>2278</v>
      </c>
    </row>
    <row r="488" spans="1:13" ht="14.25">
      <c r="A488" s="870" t="s">
        <v>23</v>
      </c>
      <c r="B488" s="946">
        <f t="shared" ref="B488:M488" si="12">AVERAGE(B456:B486)</f>
        <v>78.903225806451616</v>
      </c>
      <c r="C488" s="947">
        <f t="shared" si="12"/>
        <v>83.379310344827587</v>
      </c>
      <c r="D488" s="947">
        <f t="shared" si="12"/>
        <v>81.064516129032256</v>
      </c>
      <c r="E488" s="947">
        <f t="shared" si="12"/>
        <v>85.2</v>
      </c>
      <c r="F488" s="947">
        <f t="shared" si="12"/>
        <v>81.935483870967744</v>
      </c>
      <c r="G488" s="947">
        <f t="shared" si="12"/>
        <v>74.8</v>
      </c>
      <c r="H488" s="947">
        <f t="shared" si="12"/>
        <v>78.548387096774192</v>
      </c>
      <c r="I488" s="947">
        <f t="shared" si="12"/>
        <v>82.548387096774192</v>
      </c>
      <c r="J488" s="947">
        <f t="shared" si="12"/>
        <v>80.5</v>
      </c>
      <c r="K488" s="947">
        <f t="shared" si="12"/>
        <v>67.032258064516128</v>
      </c>
      <c r="L488" s="947">
        <f t="shared" si="12"/>
        <v>75.099999999999994</v>
      </c>
      <c r="M488" s="948">
        <f t="shared" si="12"/>
        <v>73.483870967741936</v>
      </c>
    </row>
    <row r="489" spans="1:13" ht="14.25">
      <c r="A489" s="707" t="s">
        <v>36</v>
      </c>
      <c r="B489" s="941">
        <v>32</v>
      </c>
      <c r="C489" s="921">
        <v>40</v>
      </c>
      <c r="D489" s="921">
        <v>36</v>
      </c>
      <c r="E489" s="921">
        <v>59</v>
      </c>
      <c r="F489" s="921">
        <v>53</v>
      </c>
      <c r="G489" s="921">
        <v>46</v>
      </c>
      <c r="H489" s="921">
        <v>51</v>
      </c>
      <c r="I489" s="921">
        <v>56</v>
      </c>
      <c r="J489" s="921">
        <v>55</v>
      </c>
      <c r="K489" s="921">
        <v>37</v>
      </c>
      <c r="L489" s="921">
        <v>35</v>
      </c>
      <c r="M489" s="922">
        <v>33</v>
      </c>
    </row>
    <row r="490" spans="1:13" ht="14.25">
      <c r="A490" s="885" t="s">
        <v>16</v>
      </c>
      <c r="B490" s="942">
        <v>24</v>
      </c>
      <c r="C490" s="924">
        <v>13</v>
      </c>
      <c r="D490" s="924">
        <v>8</v>
      </c>
      <c r="E490" s="924">
        <v>3</v>
      </c>
      <c r="F490" s="924">
        <v>29</v>
      </c>
      <c r="G490" s="949">
        <v>21</v>
      </c>
      <c r="H490" s="924">
        <v>5</v>
      </c>
      <c r="I490" s="924">
        <v>21</v>
      </c>
      <c r="J490" s="924">
        <v>29</v>
      </c>
      <c r="K490" s="924">
        <v>4</v>
      </c>
      <c r="L490" s="924">
        <v>18</v>
      </c>
      <c r="M490" s="925">
        <v>8</v>
      </c>
    </row>
    <row r="491" spans="1:13" ht="14.25">
      <c r="A491" s="886" t="s">
        <v>107</v>
      </c>
      <c r="B491" s="887"/>
      <c r="C491" s="888" t="s">
        <v>127</v>
      </c>
      <c r="D491" s="889"/>
      <c r="E491" s="889"/>
      <c r="F491" s="889"/>
      <c r="G491" s="890">
        <f>MIN(B489:M489)</f>
        <v>32</v>
      </c>
      <c r="H491" s="891" t="s">
        <v>128</v>
      </c>
      <c r="I491" s="889"/>
      <c r="J491" s="892" t="s">
        <v>16</v>
      </c>
      <c r="K491" s="893">
        <f>HLOOKUP(G491,B489:M490,2,FALSE)</f>
        <v>24</v>
      </c>
      <c r="L491" s="894" t="s">
        <v>15</v>
      </c>
      <c r="M491" s="895" t="str">
        <f>MID("I   II  III IV  V   VI  VII VIII IX  X   XI  XII ",(MATCH(G491,B489:M489,0)-1)*4+1,4)</f>
        <v xml:space="preserve">I   </v>
      </c>
    </row>
    <row r="492" spans="1:13" ht="14.25">
      <c r="A492" s="896" t="s">
        <v>48</v>
      </c>
      <c r="B492" s="897"/>
      <c r="C492" s="898" t="s">
        <v>49</v>
      </c>
      <c r="D492" s="899"/>
      <c r="E492" s="899"/>
      <c r="F492" s="899"/>
      <c r="G492" s="899">
        <f>AVERAGE(B456:M486)</f>
        <v>78.510928961748633</v>
      </c>
      <c r="H492" s="900" t="s">
        <v>128</v>
      </c>
      <c r="I492" s="899"/>
      <c r="J492" s="899"/>
      <c r="K492" s="899"/>
      <c r="L492" s="899"/>
      <c r="M492" s="901"/>
    </row>
    <row r="493" spans="1:13" ht="16.5">
      <c r="A493" s="685" t="s">
        <v>129</v>
      </c>
      <c r="B493" s="952" t="s">
        <v>130</v>
      </c>
      <c r="C493" s="952"/>
      <c r="D493" s="952"/>
      <c r="E493" s="952"/>
      <c r="F493" s="952"/>
      <c r="G493" s="952"/>
      <c r="H493" s="952"/>
      <c r="I493" s="952"/>
      <c r="J493" s="952"/>
      <c r="K493" s="776" t="s">
        <v>120</v>
      </c>
      <c r="L493" s="953"/>
      <c r="M493" s="954"/>
    </row>
    <row r="494" spans="1:13" ht="16.5">
      <c r="A494" s="685" t="s">
        <v>131</v>
      </c>
      <c r="B494" s="952" t="s">
        <v>132</v>
      </c>
      <c r="C494" s="952"/>
      <c r="D494" s="955" t="s">
        <v>133</v>
      </c>
      <c r="E494" s="955"/>
      <c r="F494" s="955"/>
      <c r="G494" s="955"/>
      <c r="H494" s="955"/>
      <c r="I494" s="955"/>
      <c r="J494" s="955"/>
      <c r="K494" s="779" t="s">
        <v>134</v>
      </c>
      <c r="L494" s="953"/>
      <c r="M494" s="954"/>
    </row>
    <row r="495" spans="1:13" ht="15.75">
      <c r="A495" s="956"/>
      <c r="B495" s="623"/>
      <c r="C495" s="624"/>
      <c r="D495" s="625"/>
      <c r="E495" s="692"/>
      <c r="F495" s="148" t="s">
        <v>20</v>
      </c>
      <c r="G495" s="671">
        <v>2005</v>
      </c>
      <c r="H495" s="692"/>
      <c r="I495" s="625"/>
      <c r="J495" s="625"/>
      <c r="K495" s="957" t="s">
        <v>135</v>
      </c>
      <c r="L495" s="958"/>
      <c r="M495" s="958"/>
    </row>
    <row r="496" spans="1:13" ht="14.25">
      <c r="A496" s="959" t="s">
        <v>16</v>
      </c>
      <c r="B496" s="960" t="s">
        <v>2</v>
      </c>
      <c r="C496" s="961" t="s">
        <v>3</v>
      </c>
      <c r="D496" s="961" t="s">
        <v>4</v>
      </c>
      <c r="E496" s="961" t="s">
        <v>5</v>
      </c>
      <c r="F496" s="961" t="s">
        <v>6</v>
      </c>
      <c r="G496" s="961" t="s">
        <v>7</v>
      </c>
      <c r="H496" s="961" t="s">
        <v>8</v>
      </c>
      <c r="I496" s="961" t="s">
        <v>9</v>
      </c>
      <c r="J496" s="961" t="s">
        <v>10</v>
      </c>
      <c r="K496" s="961" t="s">
        <v>11</v>
      </c>
      <c r="L496" s="961" t="s">
        <v>12</v>
      </c>
      <c r="M496" s="962" t="s">
        <v>13</v>
      </c>
    </row>
    <row r="497" spans="1:13" ht="14.25">
      <c r="A497" s="963">
        <v>1</v>
      </c>
      <c r="B497" s="940">
        <v>43</v>
      </c>
      <c r="C497" s="918">
        <v>91</v>
      </c>
      <c r="D497" s="918">
        <v>78</v>
      </c>
      <c r="E497" s="918">
        <v>96</v>
      </c>
      <c r="F497" s="918">
        <v>74</v>
      </c>
      <c r="G497" s="918">
        <v>77</v>
      </c>
      <c r="H497" s="918">
        <v>84</v>
      </c>
      <c r="I497" s="918">
        <v>83</v>
      </c>
      <c r="J497" s="918">
        <v>81</v>
      </c>
      <c r="K497" s="918">
        <v>82</v>
      </c>
      <c r="L497" s="918">
        <v>70</v>
      </c>
      <c r="M497" s="919">
        <v>83</v>
      </c>
    </row>
    <row r="498" spans="1:13" ht="14.25">
      <c r="A498" s="964">
        <v>2</v>
      </c>
      <c r="B498" s="941">
        <v>54</v>
      </c>
      <c r="C498" s="921">
        <v>96</v>
      </c>
      <c r="D498" s="921">
        <v>83</v>
      </c>
      <c r="E498" s="921">
        <v>84</v>
      </c>
      <c r="F498" s="921">
        <v>74</v>
      </c>
      <c r="G498" s="921">
        <v>85</v>
      </c>
      <c r="H498" s="921">
        <v>87</v>
      </c>
      <c r="I498" s="921">
        <v>80</v>
      </c>
      <c r="J498" s="921">
        <v>71</v>
      </c>
      <c r="K498" s="921">
        <v>80</v>
      </c>
      <c r="L498" s="921">
        <v>88</v>
      </c>
      <c r="M498" s="922">
        <v>85</v>
      </c>
    </row>
    <row r="499" spans="1:13" ht="14.25">
      <c r="A499" s="964">
        <v>3</v>
      </c>
      <c r="B499" s="941">
        <v>73</v>
      </c>
      <c r="C499" s="921">
        <v>95</v>
      </c>
      <c r="D499" s="921">
        <v>65</v>
      </c>
      <c r="E499" s="921">
        <v>81</v>
      </c>
      <c r="F499" s="921">
        <v>75</v>
      </c>
      <c r="G499" s="921">
        <v>85</v>
      </c>
      <c r="H499" s="921">
        <v>91</v>
      </c>
      <c r="I499" s="921">
        <v>81</v>
      </c>
      <c r="J499" s="921">
        <v>78</v>
      </c>
      <c r="K499" s="921">
        <v>78</v>
      </c>
      <c r="L499" s="921">
        <v>94</v>
      </c>
      <c r="M499" s="922">
        <v>85</v>
      </c>
    </row>
    <row r="500" spans="1:13" ht="14.25">
      <c r="A500" s="964">
        <v>4</v>
      </c>
      <c r="B500" s="941">
        <v>82</v>
      </c>
      <c r="C500" s="921">
        <v>94</v>
      </c>
      <c r="D500" s="921">
        <v>66</v>
      </c>
      <c r="E500" s="921">
        <v>90</v>
      </c>
      <c r="F500" s="921">
        <v>80</v>
      </c>
      <c r="G500" s="921">
        <v>80</v>
      </c>
      <c r="H500" s="921">
        <v>83</v>
      </c>
      <c r="I500" s="921">
        <v>83</v>
      </c>
      <c r="J500" s="921">
        <v>73</v>
      </c>
      <c r="K500" s="921">
        <v>76</v>
      </c>
      <c r="L500" s="921">
        <v>91</v>
      </c>
      <c r="M500" s="922">
        <v>68</v>
      </c>
    </row>
    <row r="501" spans="1:13" ht="14.25">
      <c r="A501" s="964">
        <v>5</v>
      </c>
      <c r="B501" s="941">
        <v>81</v>
      </c>
      <c r="C501" s="921">
        <v>94</v>
      </c>
      <c r="D501" s="921">
        <v>63</v>
      </c>
      <c r="E501" s="921">
        <v>85</v>
      </c>
      <c r="F501" s="921">
        <v>79</v>
      </c>
      <c r="G501" s="921">
        <v>77</v>
      </c>
      <c r="H501" s="921">
        <v>77</v>
      </c>
      <c r="I501" s="921">
        <v>81</v>
      </c>
      <c r="J501" s="921">
        <v>72</v>
      </c>
      <c r="K501" s="921">
        <v>67</v>
      </c>
      <c r="L501" s="921">
        <v>85</v>
      </c>
      <c r="M501" s="922">
        <v>72</v>
      </c>
    </row>
    <row r="502" spans="1:13" ht="14.25">
      <c r="A502" s="964">
        <v>6</v>
      </c>
      <c r="B502" s="941">
        <v>77</v>
      </c>
      <c r="C502" s="921">
        <v>93</v>
      </c>
      <c r="D502" s="921">
        <v>60</v>
      </c>
      <c r="E502" s="921">
        <v>81</v>
      </c>
      <c r="F502" s="921">
        <v>75</v>
      </c>
      <c r="G502" s="921">
        <v>92</v>
      </c>
      <c r="H502" s="921">
        <v>76</v>
      </c>
      <c r="I502" s="921">
        <v>80</v>
      </c>
      <c r="J502" s="921">
        <v>70</v>
      </c>
      <c r="K502" s="921">
        <v>74</v>
      </c>
      <c r="L502" s="921">
        <v>87</v>
      </c>
      <c r="M502" s="922">
        <v>70</v>
      </c>
    </row>
    <row r="503" spans="1:13" ht="14.25">
      <c r="A503" s="964">
        <v>7</v>
      </c>
      <c r="B503" s="941">
        <v>85</v>
      </c>
      <c r="C503" s="921">
        <v>92</v>
      </c>
      <c r="D503" s="921">
        <v>75</v>
      </c>
      <c r="E503" s="921">
        <v>84</v>
      </c>
      <c r="F503" s="921">
        <v>82</v>
      </c>
      <c r="G503" s="921">
        <v>86</v>
      </c>
      <c r="H503" s="921">
        <v>80</v>
      </c>
      <c r="I503" s="921">
        <v>87</v>
      </c>
      <c r="J503" s="921">
        <v>73</v>
      </c>
      <c r="K503" s="921">
        <v>76</v>
      </c>
      <c r="L503" s="921">
        <v>84</v>
      </c>
      <c r="M503" s="922">
        <v>67</v>
      </c>
    </row>
    <row r="504" spans="1:13" ht="14.25">
      <c r="A504" s="964">
        <v>8</v>
      </c>
      <c r="B504" s="941">
        <v>86</v>
      </c>
      <c r="C504" s="921">
        <v>93</v>
      </c>
      <c r="D504" s="921">
        <v>78</v>
      </c>
      <c r="E504" s="921">
        <v>85</v>
      </c>
      <c r="F504" s="921">
        <v>90</v>
      </c>
      <c r="G504" s="921">
        <v>78</v>
      </c>
      <c r="H504" s="921">
        <v>84</v>
      </c>
      <c r="I504" s="921">
        <v>81</v>
      </c>
      <c r="J504" s="921">
        <v>70</v>
      </c>
      <c r="K504" s="921">
        <v>61</v>
      </c>
      <c r="L504" s="921">
        <v>83</v>
      </c>
      <c r="M504" s="922">
        <v>62</v>
      </c>
    </row>
    <row r="505" spans="1:13" ht="14.25">
      <c r="A505" s="964">
        <v>9</v>
      </c>
      <c r="B505" s="941">
        <v>75</v>
      </c>
      <c r="C505" s="921">
        <v>87</v>
      </c>
      <c r="D505" s="921">
        <v>91</v>
      </c>
      <c r="E505" s="921">
        <v>82</v>
      </c>
      <c r="F505" s="921">
        <v>83</v>
      </c>
      <c r="G505" s="921">
        <v>88</v>
      </c>
      <c r="H505" s="921">
        <v>82</v>
      </c>
      <c r="I505" s="921">
        <v>88</v>
      </c>
      <c r="J505" s="921">
        <v>74</v>
      </c>
      <c r="K505" s="921">
        <v>65</v>
      </c>
      <c r="L505" s="921">
        <v>83</v>
      </c>
      <c r="M505" s="922">
        <v>67</v>
      </c>
    </row>
    <row r="506" spans="1:13" ht="14.25">
      <c r="A506" s="964">
        <v>10</v>
      </c>
      <c r="B506" s="941">
        <v>76</v>
      </c>
      <c r="C506" s="921">
        <v>87</v>
      </c>
      <c r="D506" s="921">
        <v>88</v>
      </c>
      <c r="E506" s="921">
        <v>82</v>
      </c>
      <c r="F506" s="921">
        <v>83</v>
      </c>
      <c r="G506" s="921">
        <v>82</v>
      </c>
      <c r="H506" s="921">
        <v>83</v>
      </c>
      <c r="I506" s="921">
        <v>87</v>
      </c>
      <c r="J506" s="921">
        <v>78</v>
      </c>
      <c r="K506" s="921">
        <v>66</v>
      </c>
      <c r="L506" s="921">
        <v>81</v>
      </c>
      <c r="M506" s="922">
        <v>72</v>
      </c>
    </row>
    <row r="507" spans="1:13" ht="14.25">
      <c r="A507" s="964">
        <v>11</v>
      </c>
      <c r="B507" s="941">
        <v>93</v>
      </c>
      <c r="C507" s="921">
        <v>87</v>
      </c>
      <c r="D507" s="921">
        <v>85</v>
      </c>
      <c r="E507" s="921">
        <v>91</v>
      </c>
      <c r="F507" s="921">
        <v>78</v>
      </c>
      <c r="G507" s="921">
        <v>76</v>
      </c>
      <c r="H507" s="921">
        <v>79</v>
      </c>
      <c r="I507" s="921">
        <v>83</v>
      </c>
      <c r="J507" s="921">
        <v>72</v>
      </c>
      <c r="K507" s="921">
        <v>69</v>
      </c>
      <c r="L507" s="921">
        <v>87</v>
      </c>
      <c r="M507" s="922">
        <v>81</v>
      </c>
    </row>
    <row r="508" spans="1:13" ht="14.25">
      <c r="A508" s="964">
        <v>12</v>
      </c>
      <c r="B508" s="941">
        <v>88</v>
      </c>
      <c r="C508" s="921">
        <v>96</v>
      </c>
      <c r="D508" s="921">
        <v>80</v>
      </c>
      <c r="E508" s="921">
        <v>82</v>
      </c>
      <c r="F508" s="921">
        <v>71</v>
      </c>
      <c r="G508" s="921">
        <v>77</v>
      </c>
      <c r="H508" s="921">
        <v>83</v>
      </c>
      <c r="I508" s="921">
        <v>91</v>
      </c>
      <c r="J508" s="921">
        <v>71</v>
      </c>
      <c r="K508" s="921">
        <v>81</v>
      </c>
      <c r="L508" s="921">
        <v>90</v>
      </c>
      <c r="M508" s="922">
        <v>61</v>
      </c>
    </row>
    <row r="509" spans="1:13" ht="14.25">
      <c r="A509" s="964">
        <v>13</v>
      </c>
      <c r="B509" s="941">
        <v>77</v>
      </c>
      <c r="C509" s="921">
        <v>98</v>
      </c>
      <c r="D509" s="921">
        <v>60</v>
      </c>
      <c r="E509" s="921">
        <v>69</v>
      </c>
      <c r="F509" s="921">
        <v>70</v>
      </c>
      <c r="G509" s="921">
        <v>67</v>
      </c>
      <c r="H509" s="921">
        <v>78</v>
      </c>
      <c r="I509" s="921">
        <v>83</v>
      </c>
      <c r="J509" s="921">
        <v>77</v>
      </c>
      <c r="K509" s="921">
        <v>81</v>
      </c>
      <c r="L509" s="921">
        <v>85</v>
      </c>
      <c r="M509" s="922">
        <v>54</v>
      </c>
    </row>
    <row r="510" spans="1:13" ht="14.25">
      <c r="A510" s="964">
        <v>14</v>
      </c>
      <c r="B510" s="941">
        <v>61</v>
      </c>
      <c r="C510" s="921">
        <v>97</v>
      </c>
      <c r="D510" s="921">
        <v>87</v>
      </c>
      <c r="E510" s="921">
        <v>75</v>
      </c>
      <c r="F510" s="921">
        <v>67</v>
      </c>
      <c r="G510" s="921">
        <v>64</v>
      </c>
      <c r="H510" s="921">
        <v>71</v>
      </c>
      <c r="I510" s="921">
        <v>79</v>
      </c>
      <c r="J510" s="921">
        <v>79</v>
      </c>
      <c r="K510" s="921">
        <v>76</v>
      </c>
      <c r="L510" s="921">
        <v>81</v>
      </c>
      <c r="M510" s="922">
        <v>65</v>
      </c>
    </row>
    <row r="511" spans="1:13" ht="14.25">
      <c r="A511" s="964">
        <v>15</v>
      </c>
      <c r="B511" s="941">
        <v>51</v>
      </c>
      <c r="C511" s="921">
        <v>89</v>
      </c>
      <c r="D511" s="921">
        <v>96</v>
      </c>
      <c r="E511" s="921">
        <v>82</v>
      </c>
      <c r="F511" s="921">
        <v>72</v>
      </c>
      <c r="G511" s="921">
        <v>83</v>
      </c>
      <c r="H511" s="921">
        <v>76</v>
      </c>
      <c r="I511" s="921">
        <v>72</v>
      </c>
      <c r="J511" s="921">
        <v>87</v>
      </c>
      <c r="K511" s="921">
        <v>82</v>
      </c>
      <c r="L511" s="921">
        <v>90</v>
      </c>
      <c r="M511" s="922">
        <v>53</v>
      </c>
    </row>
    <row r="512" spans="1:13" ht="14.25">
      <c r="A512" s="964">
        <v>16</v>
      </c>
      <c r="B512" s="941">
        <v>57</v>
      </c>
      <c r="C512" s="921">
        <v>88</v>
      </c>
      <c r="D512" s="921">
        <v>93</v>
      </c>
      <c r="E512" s="921">
        <v>89</v>
      </c>
      <c r="F512" s="921">
        <v>78</v>
      </c>
      <c r="G512" s="921">
        <v>88</v>
      </c>
      <c r="H512" s="921">
        <v>73</v>
      </c>
      <c r="I512" s="921">
        <v>85</v>
      </c>
      <c r="J512" s="921">
        <v>82</v>
      </c>
      <c r="K512" s="921">
        <v>75</v>
      </c>
      <c r="L512" s="921">
        <v>76</v>
      </c>
      <c r="M512" s="922">
        <v>50</v>
      </c>
    </row>
    <row r="513" spans="1:13" ht="14.25">
      <c r="A513" s="964">
        <v>17</v>
      </c>
      <c r="B513" s="941">
        <v>62</v>
      </c>
      <c r="C513" s="921">
        <v>87</v>
      </c>
      <c r="D513" s="921">
        <v>95</v>
      </c>
      <c r="E513" s="921">
        <v>95</v>
      </c>
      <c r="F513" s="921">
        <v>78</v>
      </c>
      <c r="G513" s="921">
        <v>83</v>
      </c>
      <c r="H513" s="921">
        <v>72</v>
      </c>
      <c r="I513" s="921">
        <v>89</v>
      </c>
      <c r="J513" s="921">
        <v>77</v>
      </c>
      <c r="K513" s="921">
        <v>80</v>
      </c>
      <c r="L513" s="921">
        <v>78</v>
      </c>
      <c r="M513" s="922">
        <v>57</v>
      </c>
    </row>
    <row r="514" spans="1:13" ht="14.25">
      <c r="A514" s="964">
        <v>18</v>
      </c>
      <c r="B514" s="941">
        <v>88</v>
      </c>
      <c r="C514" s="921">
        <v>66</v>
      </c>
      <c r="D514" s="921">
        <v>93</v>
      </c>
      <c r="E514" s="921">
        <v>91</v>
      </c>
      <c r="F514" s="921">
        <v>78</v>
      </c>
      <c r="G514" s="921">
        <v>72</v>
      </c>
      <c r="H514" s="921">
        <v>71</v>
      </c>
      <c r="I514" s="921">
        <v>88</v>
      </c>
      <c r="J514" s="921">
        <v>91</v>
      </c>
      <c r="K514" s="921">
        <v>89</v>
      </c>
      <c r="L514" s="921">
        <v>78</v>
      </c>
      <c r="M514" s="922">
        <v>47</v>
      </c>
    </row>
    <row r="515" spans="1:13" ht="14.25">
      <c r="A515" s="964">
        <v>19</v>
      </c>
      <c r="B515" s="941">
        <v>89</v>
      </c>
      <c r="C515" s="921">
        <v>61</v>
      </c>
      <c r="D515" s="921">
        <v>97</v>
      </c>
      <c r="E515" s="921">
        <v>85</v>
      </c>
      <c r="F515" s="921">
        <v>79</v>
      </c>
      <c r="G515" s="921">
        <v>67</v>
      </c>
      <c r="H515" s="921">
        <v>67</v>
      </c>
      <c r="I515" s="921">
        <v>81</v>
      </c>
      <c r="J515" s="921">
        <v>91</v>
      </c>
      <c r="K515" s="921">
        <v>87</v>
      </c>
      <c r="L515" s="921">
        <v>69</v>
      </c>
      <c r="M515" s="922">
        <v>57</v>
      </c>
    </row>
    <row r="516" spans="1:13" ht="14.25">
      <c r="A516" s="964">
        <v>20</v>
      </c>
      <c r="B516" s="941">
        <v>96</v>
      </c>
      <c r="C516" s="921">
        <v>56</v>
      </c>
      <c r="D516" s="921">
        <v>91</v>
      </c>
      <c r="E516" s="921">
        <v>77</v>
      </c>
      <c r="F516" s="921">
        <v>83</v>
      </c>
      <c r="G516" s="921">
        <v>71</v>
      </c>
      <c r="H516" s="921">
        <v>68</v>
      </c>
      <c r="I516" s="921">
        <v>76</v>
      </c>
      <c r="J516" s="921">
        <v>89</v>
      </c>
      <c r="K516" s="921">
        <v>81</v>
      </c>
      <c r="L516" s="921">
        <v>63</v>
      </c>
      <c r="M516" s="922">
        <v>65</v>
      </c>
    </row>
    <row r="517" spans="1:13" ht="14.25">
      <c r="A517" s="964">
        <v>21</v>
      </c>
      <c r="B517" s="941">
        <v>97</v>
      </c>
      <c r="C517" s="921">
        <v>73</v>
      </c>
      <c r="D517" s="921">
        <v>87</v>
      </c>
      <c r="E517" s="921">
        <v>77</v>
      </c>
      <c r="F517" s="921">
        <v>77</v>
      </c>
      <c r="G517" s="921">
        <v>66</v>
      </c>
      <c r="H517" s="921">
        <v>75</v>
      </c>
      <c r="I517" s="921">
        <v>76</v>
      </c>
      <c r="J517" s="921">
        <v>80</v>
      </c>
      <c r="K517" s="921">
        <v>79</v>
      </c>
      <c r="L517" s="921">
        <v>65</v>
      </c>
      <c r="M517" s="922">
        <v>55</v>
      </c>
    </row>
    <row r="518" spans="1:13" ht="14.25">
      <c r="A518" s="964">
        <v>22</v>
      </c>
      <c r="B518" s="941">
        <v>97</v>
      </c>
      <c r="C518" s="921">
        <v>70</v>
      </c>
      <c r="D518" s="921">
        <v>89</v>
      </c>
      <c r="E518" s="921">
        <v>84</v>
      </c>
      <c r="F518" s="921">
        <v>82</v>
      </c>
      <c r="G518" s="921">
        <v>79</v>
      </c>
      <c r="H518" s="921">
        <v>79</v>
      </c>
      <c r="I518" s="921">
        <v>90</v>
      </c>
      <c r="J518" s="921">
        <v>78</v>
      </c>
      <c r="K518" s="921">
        <v>74</v>
      </c>
      <c r="L518" s="921">
        <v>58</v>
      </c>
      <c r="M518" s="922">
        <v>42</v>
      </c>
    </row>
    <row r="519" spans="1:13" ht="14.25">
      <c r="A519" s="964">
        <v>23</v>
      </c>
      <c r="B519" s="941">
        <v>91</v>
      </c>
      <c r="C519" s="921">
        <v>85</v>
      </c>
      <c r="D519" s="921">
        <v>82</v>
      </c>
      <c r="E519" s="921">
        <v>83</v>
      </c>
      <c r="F519" s="921">
        <v>80</v>
      </c>
      <c r="G519" s="921">
        <v>87</v>
      </c>
      <c r="H519" s="921">
        <v>85</v>
      </c>
      <c r="I519" s="921">
        <v>81</v>
      </c>
      <c r="J519" s="921">
        <v>78</v>
      </c>
      <c r="K519" s="921">
        <v>66</v>
      </c>
      <c r="L519" s="921">
        <v>66</v>
      </c>
      <c r="M519" s="922">
        <v>52</v>
      </c>
    </row>
    <row r="520" spans="1:13" ht="14.25">
      <c r="A520" s="964">
        <v>24</v>
      </c>
      <c r="B520" s="941">
        <v>87</v>
      </c>
      <c r="C520" s="921">
        <v>89</v>
      </c>
      <c r="D520" s="921">
        <v>73</v>
      </c>
      <c r="E520" s="921">
        <v>83</v>
      </c>
      <c r="F520" s="921">
        <v>76</v>
      </c>
      <c r="G520" s="921">
        <v>85</v>
      </c>
      <c r="H520" s="921">
        <v>87</v>
      </c>
      <c r="I520" s="921">
        <v>86</v>
      </c>
      <c r="J520" s="921">
        <v>73</v>
      </c>
      <c r="K520" s="921">
        <v>60</v>
      </c>
      <c r="L520" s="921">
        <v>71</v>
      </c>
      <c r="M520" s="922">
        <v>67</v>
      </c>
    </row>
    <row r="521" spans="1:13" ht="14.25">
      <c r="A521" s="964">
        <v>25</v>
      </c>
      <c r="B521" s="941">
        <v>85</v>
      </c>
      <c r="C521" s="921">
        <v>85</v>
      </c>
      <c r="D521" s="921">
        <v>83</v>
      </c>
      <c r="E521" s="921">
        <v>83</v>
      </c>
      <c r="F521" s="921">
        <v>80</v>
      </c>
      <c r="G521" s="921">
        <v>73</v>
      </c>
      <c r="H521" s="921">
        <v>89</v>
      </c>
      <c r="I521" s="921">
        <v>86</v>
      </c>
      <c r="J521" s="921">
        <v>68</v>
      </c>
      <c r="K521" s="921">
        <v>73</v>
      </c>
      <c r="L521" s="921">
        <v>74</v>
      </c>
      <c r="M521" s="922">
        <v>86</v>
      </c>
    </row>
    <row r="522" spans="1:13" ht="14.25">
      <c r="A522" s="964">
        <v>26</v>
      </c>
      <c r="B522" s="941">
        <v>85</v>
      </c>
      <c r="C522" s="921">
        <v>85</v>
      </c>
      <c r="D522" s="921">
        <v>86</v>
      </c>
      <c r="E522" s="921">
        <v>86</v>
      </c>
      <c r="F522" s="921">
        <v>72</v>
      </c>
      <c r="G522" s="921">
        <v>60</v>
      </c>
      <c r="H522" s="921">
        <v>82</v>
      </c>
      <c r="I522" s="921">
        <v>84</v>
      </c>
      <c r="J522" s="921">
        <v>70</v>
      </c>
      <c r="K522" s="921">
        <v>78</v>
      </c>
      <c r="L522" s="921">
        <v>72</v>
      </c>
      <c r="M522" s="922">
        <v>96</v>
      </c>
    </row>
    <row r="523" spans="1:13" ht="14.25">
      <c r="A523" s="964">
        <v>27</v>
      </c>
      <c r="B523" s="941">
        <v>86</v>
      </c>
      <c r="C523" s="921">
        <v>76</v>
      </c>
      <c r="D523" s="921">
        <v>84</v>
      </c>
      <c r="E523" s="921">
        <v>83</v>
      </c>
      <c r="F523" s="921">
        <v>71</v>
      </c>
      <c r="G523" s="921">
        <v>61</v>
      </c>
      <c r="H523" s="921">
        <v>76</v>
      </c>
      <c r="I523" s="921">
        <v>83</v>
      </c>
      <c r="J523" s="921">
        <v>86</v>
      </c>
      <c r="K523" s="921">
        <v>79</v>
      </c>
      <c r="L523" s="921">
        <v>74</v>
      </c>
      <c r="M523" s="922">
        <v>95</v>
      </c>
    </row>
    <row r="524" spans="1:13" ht="14.25">
      <c r="A524" s="964">
        <v>28</v>
      </c>
      <c r="B524" s="941">
        <v>87</v>
      </c>
      <c r="C524" s="921">
        <v>62</v>
      </c>
      <c r="D524" s="921">
        <v>95</v>
      </c>
      <c r="E524" s="921">
        <v>80</v>
      </c>
      <c r="F524" s="921">
        <v>87</v>
      </c>
      <c r="G524" s="921">
        <v>69</v>
      </c>
      <c r="H524" s="921">
        <v>72</v>
      </c>
      <c r="I524" s="921">
        <v>86</v>
      </c>
      <c r="J524" s="921">
        <v>93</v>
      </c>
      <c r="K524" s="921">
        <v>82</v>
      </c>
      <c r="L524" s="921">
        <v>81</v>
      </c>
      <c r="M524" s="922">
        <v>88</v>
      </c>
    </row>
    <row r="525" spans="1:13" ht="14.25">
      <c r="A525" s="964">
        <v>29</v>
      </c>
      <c r="B525" s="941">
        <v>85</v>
      </c>
      <c r="C525" s="921"/>
      <c r="D525" s="921">
        <v>91</v>
      </c>
      <c r="E525" s="921">
        <v>76</v>
      </c>
      <c r="F525" s="921">
        <v>91</v>
      </c>
      <c r="G525" s="921">
        <v>87</v>
      </c>
      <c r="H525" s="921">
        <v>71</v>
      </c>
      <c r="I525" s="921">
        <v>81</v>
      </c>
      <c r="J525" s="921">
        <v>87</v>
      </c>
      <c r="K525" s="921">
        <v>81</v>
      </c>
      <c r="L525" s="921">
        <v>77</v>
      </c>
      <c r="M525" s="922">
        <v>79</v>
      </c>
    </row>
    <row r="526" spans="1:13" ht="14.25">
      <c r="A526" s="964">
        <v>30</v>
      </c>
      <c r="B526" s="941">
        <v>87</v>
      </c>
      <c r="C526" s="921"/>
      <c r="D526" s="921">
        <v>91</v>
      </c>
      <c r="E526" s="921">
        <v>71</v>
      </c>
      <c r="F526" s="921">
        <v>87</v>
      </c>
      <c r="G526" s="921">
        <v>80</v>
      </c>
      <c r="H526" s="921">
        <v>75</v>
      </c>
      <c r="I526" s="921">
        <v>80</v>
      </c>
      <c r="J526" s="921">
        <v>84</v>
      </c>
      <c r="K526" s="921">
        <v>86</v>
      </c>
      <c r="L526" s="921">
        <v>80</v>
      </c>
      <c r="M526" s="922">
        <v>82</v>
      </c>
    </row>
    <row r="527" spans="1:13" ht="14.25">
      <c r="A527" s="965">
        <v>31</v>
      </c>
      <c r="B527" s="942">
        <v>82</v>
      </c>
      <c r="C527" s="924"/>
      <c r="D527" s="924">
        <v>94</v>
      </c>
      <c r="E527" s="924"/>
      <c r="F527" s="924">
        <v>80</v>
      </c>
      <c r="G527" s="924"/>
      <c r="H527" s="924">
        <v>92</v>
      </c>
      <c r="I527" s="924">
        <v>79</v>
      </c>
      <c r="J527" s="924"/>
      <c r="K527" s="924">
        <v>75</v>
      </c>
      <c r="L527" s="924"/>
      <c r="M527" s="925">
        <v>81</v>
      </c>
    </row>
    <row r="528" spans="1:13" ht="14.25">
      <c r="A528" s="966" t="s">
        <v>22</v>
      </c>
      <c r="B528" s="943">
        <f t="shared" ref="B528:M528" si="13">SUM(B497:B527)</f>
        <v>2463</v>
      </c>
      <c r="C528" s="944">
        <f t="shared" si="13"/>
        <v>2372</v>
      </c>
      <c r="D528" s="944">
        <f t="shared" si="13"/>
        <v>2579</v>
      </c>
      <c r="E528" s="944">
        <f t="shared" si="13"/>
        <v>2492</v>
      </c>
      <c r="F528" s="944">
        <f t="shared" si="13"/>
        <v>2432</v>
      </c>
      <c r="G528" s="944">
        <f t="shared" si="13"/>
        <v>2325</v>
      </c>
      <c r="H528" s="944">
        <f t="shared" si="13"/>
        <v>2448</v>
      </c>
      <c r="I528" s="944">
        <f t="shared" si="13"/>
        <v>2570</v>
      </c>
      <c r="J528" s="944">
        <f t="shared" si="13"/>
        <v>2353</v>
      </c>
      <c r="K528" s="944">
        <f t="shared" si="13"/>
        <v>2359</v>
      </c>
      <c r="L528" s="944">
        <f t="shared" si="13"/>
        <v>2361</v>
      </c>
      <c r="M528" s="945">
        <f t="shared" si="13"/>
        <v>2144</v>
      </c>
    </row>
    <row r="529" spans="1:13" ht="14.25">
      <c r="A529" s="964" t="s">
        <v>23</v>
      </c>
      <c r="B529" s="967">
        <f t="shared" ref="B529:M529" si="14">AVERAGE(B497:B527)</f>
        <v>79.451612903225808</v>
      </c>
      <c r="C529" s="968">
        <f t="shared" si="14"/>
        <v>84.714285714285708</v>
      </c>
      <c r="D529" s="968">
        <f t="shared" si="14"/>
        <v>83.193548387096769</v>
      </c>
      <c r="E529" s="968">
        <f t="shared" si="14"/>
        <v>83.066666666666663</v>
      </c>
      <c r="F529" s="968">
        <f t="shared" si="14"/>
        <v>78.451612903225808</v>
      </c>
      <c r="G529" s="968">
        <f t="shared" si="14"/>
        <v>77.5</v>
      </c>
      <c r="H529" s="968">
        <f t="shared" si="14"/>
        <v>78.967741935483872</v>
      </c>
      <c r="I529" s="968">
        <f t="shared" si="14"/>
        <v>82.903225806451616</v>
      </c>
      <c r="J529" s="968">
        <f t="shared" si="14"/>
        <v>78.433333333333337</v>
      </c>
      <c r="K529" s="968">
        <f t="shared" si="14"/>
        <v>76.096774193548384</v>
      </c>
      <c r="L529" s="968">
        <f t="shared" si="14"/>
        <v>78.7</v>
      </c>
      <c r="M529" s="969">
        <f t="shared" si="14"/>
        <v>69.161290322580641</v>
      </c>
    </row>
    <row r="530" spans="1:13" ht="14.25">
      <c r="A530" s="970" t="s">
        <v>36</v>
      </c>
      <c r="B530" s="941">
        <v>40</v>
      </c>
      <c r="C530" s="921">
        <v>48</v>
      </c>
      <c r="D530" s="921">
        <v>39</v>
      </c>
      <c r="E530" s="921">
        <v>51</v>
      </c>
      <c r="F530" s="921">
        <v>47</v>
      </c>
      <c r="G530" s="921">
        <v>47</v>
      </c>
      <c r="H530" s="921">
        <v>48</v>
      </c>
      <c r="I530" s="921">
        <v>58</v>
      </c>
      <c r="J530" s="921">
        <v>48</v>
      </c>
      <c r="K530" s="921">
        <v>38</v>
      </c>
      <c r="L530" s="921">
        <v>42</v>
      </c>
      <c r="M530" s="922">
        <v>29</v>
      </c>
    </row>
    <row r="531" spans="1:13" ht="14.25">
      <c r="A531" s="971" t="s">
        <v>16</v>
      </c>
      <c r="B531" s="942">
        <v>17</v>
      </c>
      <c r="C531" s="924">
        <v>20</v>
      </c>
      <c r="D531" s="924">
        <v>5</v>
      </c>
      <c r="E531" s="924">
        <v>30</v>
      </c>
      <c r="F531" s="924">
        <v>12</v>
      </c>
      <c r="G531" s="949">
        <v>19</v>
      </c>
      <c r="H531" s="924">
        <v>14</v>
      </c>
      <c r="I531" s="924">
        <v>15</v>
      </c>
      <c r="J531" s="924">
        <v>8</v>
      </c>
      <c r="K531" s="924">
        <v>9</v>
      </c>
      <c r="L531" s="924">
        <v>1</v>
      </c>
      <c r="M531" s="925">
        <v>21</v>
      </c>
    </row>
    <row r="532" spans="1:13" ht="14.25">
      <c r="A532" s="972" t="s">
        <v>136</v>
      </c>
      <c r="B532" s="973"/>
      <c r="C532" s="974" t="s">
        <v>127</v>
      </c>
      <c r="D532" s="975"/>
      <c r="E532" s="975"/>
      <c r="F532" s="975"/>
      <c r="G532" s="976">
        <f>MIN(B530:M530)</f>
        <v>29</v>
      </c>
      <c r="H532" s="977" t="s">
        <v>128</v>
      </c>
      <c r="I532" s="975"/>
      <c r="J532" s="648" t="s">
        <v>16</v>
      </c>
      <c r="K532" s="649">
        <f>HLOOKUP(G532,B530:M531,2,FALSE)</f>
        <v>21</v>
      </c>
      <c r="L532" s="650" t="s">
        <v>15</v>
      </c>
      <c r="M532" s="651" t="str">
        <f>MID("I   II  III IV  V   VI  VII VIII IX  X   XI  XII ",(MATCH(G532,B530:M530,0)-1)*4+1,4)</f>
        <v xml:space="preserve"> XII</v>
      </c>
    </row>
    <row r="533" spans="1:13" ht="14.25">
      <c r="A533" s="978" t="s">
        <v>48</v>
      </c>
      <c r="B533" s="979"/>
      <c r="C533" s="980" t="s">
        <v>49</v>
      </c>
      <c r="D533" s="981"/>
      <c r="E533" s="981"/>
      <c r="F533" s="982"/>
      <c r="G533" s="983">
        <f>AVERAGE(B497:M527)</f>
        <v>79.172602739726031</v>
      </c>
      <c r="H533" s="984" t="s">
        <v>128</v>
      </c>
      <c r="I533" s="981"/>
      <c r="J533" s="981"/>
      <c r="K533" s="981"/>
      <c r="L533" s="981"/>
      <c r="M533" s="985"/>
    </row>
    <row r="534" spans="1:13" ht="15.75">
      <c r="A534" s="609" t="s">
        <v>122</v>
      </c>
      <c r="B534" s="952"/>
      <c r="C534" s="952"/>
      <c r="D534" s="952"/>
      <c r="E534" s="952"/>
      <c r="F534" s="952"/>
      <c r="G534" s="952"/>
      <c r="H534" s="952"/>
      <c r="I534" s="952"/>
      <c r="J534" s="952"/>
      <c r="K534" s="454" t="s">
        <v>76</v>
      </c>
      <c r="L534" s="953"/>
      <c r="M534" s="954"/>
    </row>
    <row r="535" spans="1:13" ht="15.75">
      <c r="A535" s="609" t="s">
        <v>51</v>
      </c>
      <c r="B535" s="952"/>
      <c r="C535" s="952"/>
      <c r="D535" s="955" t="s">
        <v>133</v>
      </c>
      <c r="E535" s="955"/>
      <c r="F535" s="955"/>
      <c r="G535" s="955"/>
      <c r="H535" s="955"/>
      <c r="I535" s="955"/>
      <c r="J535" s="955"/>
      <c r="K535" s="454" t="s">
        <v>77</v>
      </c>
      <c r="L535" s="953"/>
      <c r="M535" s="954"/>
    </row>
    <row r="536" spans="1:13" ht="15.75">
      <c r="A536" s="986" t="s">
        <v>137</v>
      </c>
      <c r="B536" s="987" t="s">
        <v>138</v>
      </c>
      <c r="C536" s="624"/>
      <c r="D536" s="625"/>
      <c r="E536" s="692"/>
      <c r="F536" s="148" t="s">
        <v>20</v>
      </c>
      <c r="G536" s="671">
        <v>2006</v>
      </c>
      <c r="H536" s="692"/>
      <c r="I536" s="625"/>
      <c r="J536" s="625"/>
      <c r="K536" s="957" t="s">
        <v>135</v>
      </c>
      <c r="L536" s="958"/>
      <c r="M536" s="958"/>
    </row>
    <row r="537" spans="1:13" ht="14.25">
      <c r="A537" s="959" t="s">
        <v>16</v>
      </c>
      <c r="B537" s="960" t="s">
        <v>2</v>
      </c>
      <c r="C537" s="961" t="s">
        <v>3</v>
      </c>
      <c r="D537" s="961" t="s">
        <v>4</v>
      </c>
      <c r="E537" s="961" t="s">
        <v>5</v>
      </c>
      <c r="F537" s="961" t="s">
        <v>6</v>
      </c>
      <c r="G537" s="961" t="s">
        <v>7</v>
      </c>
      <c r="H537" s="961" t="s">
        <v>8</v>
      </c>
      <c r="I537" s="961" t="s">
        <v>9</v>
      </c>
      <c r="J537" s="961" t="s">
        <v>10</v>
      </c>
      <c r="K537" s="961" t="s">
        <v>11</v>
      </c>
      <c r="L537" s="961" t="s">
        <v>12</v>
      </c>
      <c r="M537" s="962" t="s">
        <v>13</v>
      </c>
    </row>
    <row r="538" spans="1:13" ht="14.25">
      <c r="A538" s="963">
        <v>1</v>
      </c>
      <c r="B538" s="988">
        <v>87</v>
      </c>
      <c r="C538" s="988">
        <v>84</v>
      </c>
      <c r="D538" s="988">
        <v>49</v>
      </c>
      <c r="E538" s="988">
        <v>90</v>
      </c>
      <c r="F538" s="988">
        <v>84</v>
      </c>
      <c r="G538" s="988">
        <v>80</v>
      </c>
      <c r="H538" s="988">
        <v>88</v>
      </c>
      <c r="I538" s="988">
        <v>89</v>
      </c>
      <c r="J538" s="988">
        <v>79</v>
      </c>
      <c r="K538" s="988">
        <v>72</v>
      </c>
      <c r="L538" s="988">
        <v>60</v>
      </c>
      <c r="M538" s="989">
        <v>79</v>
      </c>
    </row>
    <row r="539" spans="1:13" ht="14.25">
      <c r="A539" s="964">
        <v>2</v>
      </c>
      <c r="B539" s="988">
        <v>84</v>
      </c>
      <c r="C539" s="988">
        <v>85</v>
      </c>
      <c r="D539" s="988">
        <v>48</v>
      </c>
      <c r="E539" s="988">
        <v>87</v>
      </c>
      <c r="F539" s="988">
        <v>80</v>
      </c>
      <c r="G539" s="988">
        <v>80</v>
      </c>
      <c r="H539" s="988">
        <v>85</v>
      </c>
      <c r="I539" s="988">
        <v>80</v>
      </c>
      <c r="J539" s="988">
        <v>79</v>
      </c>
      <c r="K539" s="988">
        <v>80</v>
      </c>
      <c r="L539" s="988">
        <v>61</v>
      </c>
      <c r="M539" s="989">
        <v>71</v>
      </c>
    </row>
    <row r="540" spans="1:13" ht="14.25">
      <c r="A540" s="964">
        <v>3</v>
      </c>
      <c r="B540" s="988">
        <v>82</v>
      </c>
      <c r="C540" s="988">
        <v>84</v>
      </c>
      <c r="D540" s="988">
        <v>52</v>
      </c>
      <c r="E540" s="988">
        <v>87</v>
      </c>
      <c r="F540" s="988">
        <v>82</v>
      </c>
      <c r="G540" s="988">
        <v>76</v>
      </c>
      <c r="H540" s="988">
        <v>83</v>
      </c>
      <c r="I540" s="988">
        <v>79</v>
      </c>
      <c r="J540" s="988">
        <v>79</v>
      </c>
      <c r="K540" s="988">
        <v>80</v>
      </c>
      <c r="L540" s="988">
        <v>63</v>
      </c>
      <c r="M540" s="989">
        <v>83</v>
      </c>
    </row>
    <row r="541" spans="1:13" ht="14.25">
      <c r="A541" s="964">
        <v>4</v>
      </c>
      <c r="B541" s="988">
        <v>81</v>
      </c>
      <c r="C541" s="988">
        <v>84</v>
      </c>
      <c r="D541" s="988">
        <v>74</v>
      </c>
      <c r="E541" s="988">
        <v>85</v>
      </c>
      <c r="F541" s="988">
        <v>83</v>
      </c>
      <c r="G541" s="988">
        <v>71</v>
      </c>
      <c r="H541" s="988">
        <v>78</v>
      </c>
      <c r="I541" s="988">
        <v>79</v>
      </c>
      <c r="J541" s="988">
        <v>77</v>
      </c>
      <c r="K541" s="988">
        <v>78</v>
      </c>
      <c r="L541" s="988">
        <v>67</v>
      </c>
      <c r="M541" s="989">
        <v>87</v>
      </c>
    </row>
    <row r="542" spans="1:13" ht="14.25">
      <c r="A542" s="964">
        <v>5</v>
      </c>
      <c r="B542" s="988">
        <v>81</v>
      </c>
      <c r="C542" s="988">
        <v>92</v>
      </c>
      <c r="D542" s="988">
        <v>93</v>
      </c>
      <c r="E542" s="988">
        <v>84</v>
      </c>
      <c r="F542" s="988">
        <v>80</v>
      </c>
      <c r="G542" s="988">
        <v>62</v>
      </c>
      <c r="H542" s="988">
        <v>79</v>
      </c>
      <c r="I542" s="988">
        <v>78</v>
      </c>
      <c r="J542" s="988">
        <v>88</v>
      </c>
      <c r="K542" s="988">
        <v>79</v>
      </c>
      <c r="L542" s="988">
        <v>65</v>
      </c>
      <c r="M542" s="989">
        <v>84</v>
      </c>
    </row>
    <row r="543" spans="1:13" ht="14.25">
      <c r="A543" s="964">
        <v>6</v>
      </c>
      <c r="B543" s="988">
        <v>65</v>
      </c>
      <c r="C543" s="988">
        <v>90</v>
      </c>
      <c r="D543" s="988">
        <v>94</v>
      </c>
      <c r="E543" s="988">
        <v>88</v>
      </c>
      <c r="F543" s="988">
        <v>79</v>
      </c>
      <c r="G543" s="988">
        <v>55</v>
      </c>
      <c r="H543" s="988">
        <v>79</v>
      </c>
      <c r="I543" s="988">
        <v>91</v>
      </c>
      <c r="J543" s="988">
        <v>84</v>
      </c>
      <c r="K543" s="988">
        <v>83</v>
      </c>
      <c r="L543" s="988">
        <v>71</v>
      </c>
      <c r="M543" s="989">
        <v>86</v>
      </c>
    </row>
    <row r="544" spans="1:13" ht="14.25">
      <c r="A544" s="964">
        <v>7</v>
      </c>
      <c r="B544" s="988">
        <v>54</v>
      </c>
      <c r="C544" s="988">
        <v>90</v>
      </c>
      <c r="D544" s="988">
        <v>94</v>
      </c>
      <c r="E544" s="988">
        <v>83</v>
      </c>
      <c r="F544" s="988">
        <v>82</v>
      </c>
      <c r="G544" s="988">
        <v>55</v>
      </c>
      <c r="H544" s="988">
        <v>69</v>
      </c>
      <c r="I544" s="988">
        <v>92</v>
      </c>
      <c r="J544" s="988">
        <v>81</v>
      </c>
      <c r="K544" s="988">
        <v>82</v>
      </c>
      <c r="L544" s="988">
        <v>57</v>
      </c>
      <c r="M544" s="989">
        <v>90</v>
      </c>
    </row>
    <row r="545" spans="1:13" ht="14.25">
      <c r="A545" s="964">
        <v>8</v>
      </c>
      <c r="B545" s="988">
        <v>71</v>
      </c>
      <c r="C545" s="988">
        <v>88</v>
      </c>
      <c r="D545" s="988">
        <v>95</v>
      </c>
      <c r="E545" s="988">
        <v>83</v>
      </c>
      <c r="F545" s="988">
        <v>83</v>
      </c>
      <c r="G545" s="988">
        <v>73</v>
      </c>
      <c r="H545" s="988">
        <v>63</v>
      </c>
      <c r="I545" s="988">
        <v>93</v>
      </c>
      <c r="J545" s="988">
        <v>84</v>
      </c>
      <c r="K545" s="988">
        <v>76</v>
      </c>
      <c r="L545" s="988">
        <v>69</v>
      </c>
      <c r="M545" s="989">
        <v>90</v>
      </c>
    </row>
    <row r="546" spans="1:13" ht="14.25">
      <c r="A546" s="964">
        <v>9</v>
      </c>
      <c r="B546" s="988">
        <v>65</v>
      </c>
      <c r="C546" s="988">
        <v>93</v>
      </c>
      <c r="D546" s="988">
        <v>96</v>
      </c>
      <c r="E546" s="988">
        <v>86</v>
      </c>
      <c r="F546" s="988">
        <v>82</v>
      </c>
      <c r="G546" s="988">
        <v>77</v>
      </c>
      <c r="H546" s="988">
        <v>66</v>
      </c>
      <c r="I546" s="988">
        <v>82</v>
      </c>
      <c r="J546" s="988">
        <v>84</v>
      </c>
      <c r="K546" s="988">
        <v>81</v>
      </c>
      <c r="L546" s="988">
        <v>80</v>
      </c>
      <c r="M546" s="989">
        <v>85</v>
      </c>
    </row>
    <row r="547" spans="1:13" ht="14.25">
      <c r="A547" s="964">
        <v>10</v>
      </c>
      <c r="B547" s="988">
        <v>60</v>
      </c>
      <c r="C547" s="988">
        <v>83</v>
      </c>
      <c r="D547" s="988">
        <v>92</v>
      </c>
      <c r="E547" s="988">
        <v>82</v>
      </c>
      <c r="F547" s="988">
        <v>84</v>
      </c>
      <c r="G547" s="988">
        <v>89</v>
      </c>
      <c r="H547" s="988">
        <v>67</v>
      </c>
      <c r="I547" s="988">
        <v>81</v>
      </c>
      <c r="J547" s="988">
        <v>63</v>
      </c>
      <c r="K547" s="988">
        <v>75</v>
      </c>
      <c r="L547" s="988">
        <v>83</v>
      </c>
      <c r="M547" s="989">
        <v>75</v>
      </c>
    </row>
    <row r="548" spans="1:13" ht="14.25">
      <c r="A548" s="964">
        <v>11</v>
      </c>
      <c r="B548" s="988">
        <v>73</v>
      </c>
      <c r="C548" s="988">
        <v>83</v>
      </c>
      <c r="D548" s="988">
        <v>93</v>
      </c>
      <c r="E548" s="988">
        <v>73</v>
      </c>
      <c r="F548" s="988">
        <v>87</v>
      </c>
      <c r="G548" s="988">
        <v>81</v>
      </c>
      <c r="H548" s="988">
        <v>79</v>
      </c>
      <c r="I548" s="988">
        <v>78</v>
      </c>
      <c r="J548" s="988">
        <v>53</v>
      </c>
      <c r="K548" s="988">
        <v>81</v>
      </c>
      <c r="L548" s="988">
        <v>74</v>
      </c>
      <c r="M548" s="989">
        <v>85</v>
      </c>
    </row>
    <row r="549" spans="1:13" ht="14.25">
      <c r="A549" s="964">
        <v>12</v>
      </c>
      <c r="B549" s="988">
        <v>85</v>
      </c>
      <c r="C549" s="988">
        <v>95</v>
      </c>
      <c r="D549" s="988">
        <v>93</v>
      </c>
      <c r="E549" s="988">
        <v>74</v>
      </c>
      <c r="F549" s="988">
        <v>77</v>
      </c>
      <c r="G549" s="988">
        <v>75</v>
      </c>
      <c r="H549" s="988">
        <v>82</v>
      </c>
      <c r="I549" s="988">
        <v>78</v>
      </c>
      <c r="J549" s="988">
        <v>57</v>
      </c>
      <c r="K549" s="988">
        <v>81</v>
      </c>
      <c r="L549" s="988">
        <v>72</v>
      </c>
      <c r="M549" s="989">
        <v>92</v>
      </c>
    </row>
    <row r="550" spans="1:13" ht="14.25">
      <c r="A550" s="964">
        <v>13</v>
      </c>
      <c r="B550" s="988">
        <v>92</v>
      </c>
      <c r="C550" s="988">
        <v>83</v>
      </c>
      <c r="D550" s="988">
        <v>76</v>
      </c>
      <c r="E550" s="988">
        <v>73</v>
      </c>
      <c r="F550" s="988">
        <v>78</v>
      </c>
      <c r="G550" s="988">
        <v>71</v>
      </c>
      <c r="H550" s="988">
        <v>78</v>
      </c>
      <c r="I550" s="988">
        <v>74</v>
      </c>
      <c r="J550" s="988">
        <v>59</v>
      </c>
      <c r="K550" s="988">
        <v>77</v>
      </c>
      <c r="L550" s="988">
        <v>75</v>
      </c>
      <c r="M550" s="989">
        <v>82</v>
      </c>
    </row>
    <row r="551" spans="1:13" ht="14.25">
      <c r="A551" s="964">
        <v>14</v>
      </c>
      <c r="B551" s="988">
        <v>87</v>
      </c>
      <c r="C551" s="988">
        <v>86</v>
      </c>
      <c r="D551" s="988">
        <v>64</v>
      </c>
      <c r="E551" s="988">
        <v>75</v>
      </c>
      <c r="F551" s="988">
        <v>56</v>
      </c>
      <c r="G551" s="988">
        <v>73</v>
      </c>
      <c r="H551" s="988">
        <v>71</v>
      </c>
      <c r="I551" s="988">
        <v>75</v>
      </c>
      <c r="J551" s="988">
        <v>61</v>
      </c>
      <c r="K551" s="988">
        <v>76</v>
      </c>
      <c r="L551" s="988">
        <v>77</v>
      </c>
      <c r="M551" s="989">
        <v>66</v>
      </c>
    </row>
    <row r="552" spans="1:13" ht="14.25">
      <c r="A552" s="964">
        <v>15</v>
      </c>
      <c r="B552" s="988">
        <v>84</v>
      </c>
      <c r="C552" s="988">
        <v>85</v>
      </c>
      <c r="D552" s="988">
        <v>71</v>
      </c>
      <c r="E552" s="988">
        <v>66</v>
      </c>
      <c r="F552" s="988">
        <v>57</v>
      </c>
      <c r="G552" s="988">
        <v>79</v>
      </c>
      <c r="H552" s="988">
        <v>66</v>
      </c>
      <c r="I552" s="988">
        <v>76</v>
      </c>
      <c r="J552" s="988">
        <v>67</v>
      </c>
      <c r="K552" s="988">
        <v>73</v>
      </c>
      <c r="L552" s="988">
        <v>79</v>
      </c>
      <c r="M552" s="989">
        <v>74</v>
      </c>
    </row>
    <row r="553" spans="1:13" ht="14.25">
      <c r="A553" s="964">
        <v>16</v>
      </c>
      <c r="B553" s="988">
        <v>90</v>
      </c>
      <c r="C553" s="988">
        <v>86</v>
      </c>
      <c r="D553" s="988">
        <v>89</v>
      </c>
      <c r="E553" s="988">
        <v>64</v>
      </c>
      <c r="F553" s="988">
        <v>56</v>
      </c>
      <c r="G553" s="988">
        <v>74</v>
      </c>
      <c r="H553" s="988">
        <v>66</v>
      </c>
      <c r="I553" s="988">
        <v>89</v>
      </c>
      <c r="J553" s="988">
        <v>65</v>
      </c>
      <c r="K553" s="988">
        <v>75</v>
      </c>
      <c r="L553" s="988">
        <v>81</v>
      </c>
      <c r="M553" s="989">
        <v>62</v>
      </c>
    </row>
    <row r="554" spans="1:13" ht="14.25">
      <c r="A554" s="964">
        <v>17</v>
      </c>
      <c r="B554" s="988">
        <v>92</v>
      </c>
      <c r="C554" s="988">
        <v>87</v>
      </c>
      <c r="D554" s="988">
        <v>90</v>
      </c>
      <c r="E554" s="988">
        <v>68</v>
      </c>
      <c r="F554" s="988">
        <v>55</v>
      </c>
      <c r="G554" s="988">
        <v>74</v>
      </c>
      <c r="H554" s="988">
        <v>90</v>
      </c>
      <c r="I554" s="988">
        <v>93</v>
      </c>
      <c r="J554" s="988">
        <v>70</v>
      </c>
      <c r="K554" s="988">
        <v>72</v>
      </c>
      <c r="L554" s="988">
        <v>80</v>
      </c>
      <c r="M554" s="989">
        <v>58</v>
      </c>
    </row>
    <row r="555" spans="1:13" ht="14.25">
      <c r="A555" s="964">
        <v>18</v>
      </c>
      <c r="B555" s="988">
        <v>86</v>
      </c>
      <c r="C555" s="988">
        <v>82</v>
      </c>
      <c r="D555" s="988">
        <v>93</v>
      </c>
      <c r="E555" s="988">
        <v>91</v>
      </c>
      <c r="F555" s="988">
        <v>56</v>
      </c>
      <c r="G555" s="988">
        <v>82</v>
      </c>
      <c r="H555" s="988">
        <v>78</v>
      </c>
      <c r="I555" s="988">
        <v>95</v>
      </c>
      <c r="J555" s="988">
        <v>64</v>
      </c>
      <c r="K555" s="988">
        <v>74</v>
      </c>
      <c r="L555" s="988">
        <v>80</v>
      </c>
      <c r="M555" s="989">
        <v>57</v>
      </c>
    </row>
    <row r="556" spans="1:13" ht="14.25">
      <c r="A556" s="964">
        <v>19</v>
      </c>
      <c r="B556" s="988">
        <v>79</v>
      </c>
      <c r="C556" s="988">
        <v>80</v>
      </c>
      <c r="D556" s="988">
        <v>92</v>
      </c>
      <c r="E556" s="988">
        <v>96</v>
      </c>
      <c r="F556" s="988">
        <v>66</v>
      </c>
      <c r="G556" s="988">
        <v>79</v>
      </c>
      <c r="H556" s="988">
        <v>79</v>
      </c>
      <c r="I556" s="988">
        <v>91</v>
      </c>
      <c r="J556" s="988">
        <v>68</v>
      </c>
      <c r="K556" s="988">
        <v>76</v>
      </c>
      <c r="L556" s="988">
        <v>84</v>
      </c>
      <c r="M556" s="989">
        <v>63</v>
      </c>
    </row>
    <row r="557" spans="1:13" ht="14.25">
      <c r="A557" s="964">
        <v>20</v>
      </c>
      <c r="B557" s="988">
        <v>73</v>
      </c>
      <c r="C557" s="988">
        <v>71</v>
      </c>
      <c r="D557" s="988">
        <v>95</v>
      </c>
      <c r="E557" s="988">
        <v>85</v>
      </c>
      <c r="F557" s="988">
        <v>69</v>
      </c>
      <c r="G557" s="988">
        <v>74</v>
      </c>
      <c r="H557" s="988">
        <v>77</v>
      </c>
      <c r="I557" s="988">
        <v>91</v>
      </c>
      <c r="J557" s="988">
        <v>74</v>
      </c>
      <c r="K557" s="988">
        <v>75</v>
      </c>
      <c r="L557" s="988">
        <v>86</v>
      </c>
      <c r="M557" s="989">
        <v>66</v>
      </c>
    </row>
    <row r="558" spans="1:13" ht="14.25">
      <c r="A558" s="964">
        <v>21</v>
      </c>
      <c r="B558" s="988">
        <v>57</v>
      </c>
      <c r="C558" s="988">
        <v>81</v>
      </c>
      <c r="D558" s="988">
        <v>93</v>
      </c>
      <c r="E558" s="988">
        <v>81</v>
      </c>
      <c r="F558" s="988">
        <v>72</v>
      </c>
      <c r="G558" s="988">
        <v>75</v>
      </c>
      <c r="H558" s="988">
        <v>77</v>
      </c>
      <c r="I558" s="988">
        <v>84</v>
      </c>
      <c r="J558" s="988">
        <v>74</v>
      </c>
      <c r="K558" s="988">
        <v>75</v>
      </c>
      <c r="L558" s="988">
        <v>86</v>
      </c>
      <c r="M558" s="989">
        <v>67</v>
      </c>
    </row>
    <row r="559" spans="1:13" ht="14.25">
      <c r="A559" s="964">
        <v>22</v>
      </c>
      <c r="B559" s="988">
        <v>55</v>
      </c>
      <c r="C559" s="988">
        <v>94</v>
      </c>
      <c r="D559" s="988">
        <v>93</v>
      </c>
      <c r="E559" s="988">
        <v>82</v>
      </c>
      <c r="F559" s="988">
        <v>83</v>
      </c>
      <c r="G559" s="988">
        <v>78</v>
      </c>
      <c r="H559" s="988">
        <v>77</v>
      </c>
      <c r="I559" s="988">
        <v>78</v>
      </c>
      <c r="J559" s="988">
        <v>65</v>
      </c>
      <c r="K559" s="988">
        <v>75</v>
      </c>
      <c r="L559" s="988">
        <v>75</v>
      </c>
      <c r="M559" s="989">
        <v>68</v>
      </c>
    </row>
    <row r="560" spans="1:13" ht="14.25">
      <c r="A560" s="964">
        <v>23</v>
      </c>
      <c r="B560" s="988">
        <v>54</v>
      </c>
      <c r="C560" s="988">
        <v>76</v>
      </c>
      <c r="D560" s="988">
        <v>91</v>
      </c>
      <c r="E560" s="988">
        <v>81</v>
      </c>
      <c r="F560" s="988">
        <v>93</v>
      </c>
      <c r="G560" s="988">
        <v>74</v>
      </c>
      <c r="H560" s="988">
        <v>74</v>
      </c>
      <c r="I560" s="988">
        <v>73</v>
      </c>
      <c r="J560" s="988">
        <v>65</v>
      </c>
      <c r="K560" s="988">
        <v>72</v>
      </c>
      <c r="L560" s="988">
        <v>85</v>
      </c>
      <c r="M560" s="989">
        <v>67</v>
      </c>
    </row>
    <row r="561" spans="1:13" ht="14.25">
      <c r="A561" s="964">
        <v>24</v>
      </c>
      <c r="B561" s="988">
        <v>57</v>
      </c>
      <c r="C561" s="988">
        <v>88</v>
      </c>
      <c r="D561" s="988">
        <v>82</v>
      </c>
      <c r="E561" s="988">
        <v>82</v>
      </c>
      <c r="F561" s="988">
        <v>88</v>
      </c>
      <c r="G561" s="988">
        <v>73</v>
      </c>
      <c r="H561" s="988">
        <v>72</v>
      </c>
      <c r="I561" s="988">
        <v>85</v>
      </c>
      <c r="J561" s="988">
        <v>63</v>
      </c>
      <c r="K561" s="988">
        <v>79</v>
      </c>
      <c r="L561" s="988">
        <v>83</v>
      </c>
      <c r="M561" s="989">
        <v>72</v>
      </c>
    </row>
    <row r="562" spans="1:13" ht="14.25">
      <c r="A562" s="964">
        <v>25</v>
      </c>
      <c r="B562" s="988">
        <v>59</v>
      </c>
      <c r="C562" s="988">
        <v>89</v>
      </c>
      <c r="D562" s="988">
        <v>93</v>
      </c>
      <c r="E562" s="988">
        <v>81</v>
      </c>
      <c r="F562" s="988">
        <v>85</v>
      </c>
      <c r="G562" s="988">
        <v>73</v>
      </c>
      <c r="H562" s="988">
        <v>86</v>
      </c>
      <c r="I562" s="988">
        <v>74</v>
      </c>
      <c r="J562" s="988">
        <v>82</v>
      </c>
      <c r="K562" s="988">
        <v>79</v>
      </c>
      <c r="L562" s="988">
        <v>86</v>
      </c>
      <c r="M562" s="989">
        <v>70</v>
      </c>
    </row>
    <row r="563" spans="1:13" ht="14.25">
      <c r="A563" s="964">
        <v>26</v>
      </c>
      <c r="B563" s="988">
        <v>56</v>
      </c>
      <c r="C563" s="988">
        <v>95</v>
      </c>
      <c r="D563" s="988">
        <v>88</v>
      </c>
      <c r="E563" s="988">
        <v>81</v>
      </c>
      <c r="F563" s="988">
        <v>84</v>
      </c>
      <c r="G563" s="988">
        <v>77</v>
      </c>
      <c r="H563" s="988">
        <v>74</v>
      </c>
      <c r="I563" s="988">
        <v>80</v>
      </c>
      <c r="J563" s="988">
        <v>88</v>
      </c>
      <c r="K563" s="988">
        <v>81</v>
      </c>
      <c r="L563" s="988">
        <v>80</v>
      </c>
      <c r="M563" s="989">
        <v>78</v>
      </c>
    </row>
    <row r="564" spans="1:13" ht="14.25">
      <c r="A564" s="964">
        <v>27</v>
      </c>
      <c r="B564" s="988">
        <v>64</v>
      </c>
      <c r="C564" s="988">
        <v>97</v>
      </c>
      <c r="D564" s="988">
        <v>87</v>
      </c>
      <c r="E564" s="988">
        <v>79</v>
      </c>
      <c r="F564" s="988">
        <v>85</v>
      </c>
      <c r="G564" s="988">
        <v>76</v>
      </c>
      <c r="H564" s="988">
        <v>70</v>
      </c>
      <c r="I564" s="988">
        <v>85</v>
      </c>
      <c r="J564" s="988">
        <v>82</v>
      </c>
      <c r="K564" s="988">
        <v>70</v>
      </c>
      <c r="L564" s="988">
        <v>81</v>
      </c>
      <c r="M564" s="989">
        <v>85</v>
      </c>
    </row>
    <row r="565" spans="1:13" ht="14.25">
      <c r="A565" s="964">
        <v>28</v>
      </c>
      <c r="B565" s="988">
        <v>77</v>
      </c>
      <c r="C565" s="988">
        <v>78</v>
      </c>
      <c r="D565" s="988">
        <v>78</v>
      </c>
      <c r="E565" s="988">
        <v>79</v>
      </c>
      <c r="F565" s="988">
        <v>84</v>
      </c>
      <c r="G565" s="988">
        <v>76</v>
      </c>
      <c r="H565" s="988">
        <v>82</v>
      </c>
      <c r="I565" s="988">
        <v>86</v>
      </c>
      <c r="J565" s="988">
        <v>72</v>
      </c>
      <c r="K565" s="988">
        <v>72</v>
      </c>
      <c r="L565" s="988">
        <v>77</v>
      </c>
      <c r="M565" s="989">
        <v>71</v>
      </c>
    </row>
    <row r="566" spans="1:13" ht="14.25">
      <c r="A566" s="964">
        <v>29</v>
      </c>
      <c r="B566" s="988">
        <v>79</v>
      </c>
      <c r="C566" s="988"/>
      <c r="D566" s="988">
        <v>76</v>
      </c>
      <c r="E566" s="988">
        <v>77</v>
      </c>
      <c r="F566" s="988">
        <v>86</v>
      </c>
      <c r="G566" s="988">
        <v>79</v>
      </c>
      <c r="H566" s="988">
        <v>95</v>
      </c>
      <c r="I566" s="988">
        <v>83</v>
      </c>
      <c r="J566" s="988">
        <v>71</v>
      </c>
      <c r="K566" s="988">
        <v>71</v>
      </c>
      <c r="L566" s="988">
        <v>78</v>
      </c>
      <c r="M566" s="989">
        <v>66</v>
      </c>
    </row>
    <row r="567" spans="1:13" ht="14.25">
      <c r="A567" s="964">
        <v>30</v>
      </c>
      <c r="B567" s="988">
        <v>84</v>
      </c>
      <c r="C567" s="988"/>
      <c r="D567" s="988">
        <v>81</v>
      </c>
      <c r="E567" s="988">
        <v>64</v>
      </c>
      <c r="F567" s="988">
        <v>92</v>
      </c>
      <c r="G567" s="988">
        <v>87</v>
      </c>
      <c r="H567" s="988">
        <v>88</v>
      </c>
      <c r="I567" s="988">
        <v>88</v>
      </c>
      <c r="J567" s="988">
        <v>70</v>
      </c>
      <c r="K567" s="988">
        <v>71</v>
      </c>
      <c r="L567" s="988">
        <v>85</v>
      </c>
      <c r="M567" s="989">
        <v>77</v>
      </c>
    </row>
    <row r="568" spans="1:13" ht="14.25">
      <c r="A568" s="965">
        <v>31</v>
      </c>
      <c r="B568" s="990">
        <v>84</v>
      </c>
      <c r="C568" s="990"/>
      <c r="D568" s="990">
        <v>87</v>
      </c>
      <c r="E568" s="990"/>
      <c r="F568" s="990">
        <v>83</v>
      </c>
      <c r="G568" s="990"/>
      <c r="H568" s="990">
        <v>91</v>
      </c>
      <c r="I568" s="990">
        <v>86</v>
      </c>
      <c r="J568" s="990"/>
      <c r="K568" s="990">
        <v>71</v>
      </c>
      <c r="L568" s="990"/>
      <c r="M568" s="991">
        <v>79</v>
      </c>
    </row>
    <row r="569" spans="1:13" ht="14.25">
      <c r="A569" s="966" t="s">
        <v>22</v>
      </c>
      <c r="B569" s="943">
        <f t="shared" ref="B569:M569" si="15">SUM(B538:B568)</f>
        <v>2297</v>
      </c>
      <c r="C569" s="944">
        <f t="shared" si="15"/>
        <v>2409</v>
      </c>
      <c r="D569" s="944">
        <f t="shared" si="15"/>
        <v>2592</v>
      </c>
      <c r="E569" s="944">
        <f t="shared" si="15"/>
        <v>2407</v>
      </c>
      <c r="F569" s="944">
        <f t="shared" si="15"/>
        <v>2411</v>
      </c>
      <c r="G569" s="944">
        <f t="shared" si="15"/>
        <v>2248</v>
      </c>
      <c r="H569" s="944">
        <f t="shared" si="15"/>
        <v>2409</v>
      </c>
      <c r="I569" s="944">
        <f t="shared" si="15"/>
        <v>2586</v>
      </c>
      <c r="J569" s="944">
        <f t="shared" si="15"/>
        <v>2168</v>
      </c>
      <c r="K569" s="944">
        <f t="shared" si="15"/>
        <v>2362</v>
      </c>
      <c r="L569" s="944">
        <f t="shared" si="15"/>
        <v>2280</v>
      </c>
      <c r="M569" s="945">
        <f t="shared" si="15"/>
        <v>2335</v>
      </c>
    </row>
    <row r="570" spans="1:13" ht="14.25">
      <c r="A570" s="964" t="s">
        <v>23</v>
      </c>
      <c r="B570" s="967">
        <f t="shared" ref="B570:M570" si="16">AVERAGE(B538:B568)</f>
        <v>74.096774193548384</v>
      </c>
      <c r="C570" s="968">
        <f t="shared" si="16"/>
        <v>86.035714285714292</v>
      </c>
      <c r="D570" s="968">
        <f t="shared" si="16"/>
        <v>83.612903225806448</v>
      </c>
      <c r="E570" s="968">
        <f t="shared" si="16"/>
        <v>80.233333333333334</v>
      </c>
      <c r="F570" s="968">
        <f t="shared" si="16"/>
        <v>77.774193548387103</v>
      </c>
      <c r="G570" s="968">
        <f t="shared" si="16"/>
        <v>74.933333333333337</v>
      </c>
      <c r="H570" s="968">
        <f t="shared" si="16"/>
        <v>77.709677419354833</v>
      </c>
      <c r="I570" s="968">
        <f t="shared" si="16"/>
        <v>83.41935483870968</v>
      </c>
      <c r="J570" s="968">
        <f t="shared" si="16"/>
        <v>72.266666666666666</v>
      </c>
      <c r="K570" s="968">
        <f t="shared" si="16"/>
        <v>76.193548387096769</v>
      </c>
      <c r="L570" s="968">
        <f t="shared" si="16"/>
        <v>76</v>
      </c>
      <c r="M570" s="969">
        <f t="shared" si="16"/>
        <v>75.322580645161295</v>
      </c>
    </row>
    <row r="571" spans="1:13" ht="14.25">
      <c r="A571" s="970" t="s">
        <v>36</v>
      </c>
      <c r="B571" s="941">
        <v>43</v>
      </c>
      <c r="C571" s="921">
        <v>60</v>
      </c>
      <c r="D571" s="921">
        <v>35</v>
      </c>
      <c r="E571" s="921">
        <v>44</v>
      </c>
      <c r="F571" s="921">
        <v>33</v>
      </c>
      <c r="G571" s="921">
        <v>42</v>
      </c>
      <c r="H571" s="921">
        <v>50</v>
      </c>
      <c r="I571" s="921">
        <v>54</v>
      </c>
      <c r="J571" s="921">
        <v>37</v>
      </c>
      <c r="K571" s="921">
        <v>49</v>
      </c>
      <c r="L571" s="921">
        <v>36</v>
      </c>
      <c r="M571" s="922">
        <v>31</v>
      </c>
    </row>
    <row r="572" spans="1:13" ht="14.25">
      <c r="A572" s="971" t="s">
        <v>16</v>
      </c>
      <c r="B572" s="942">
        <v>26</v>
      </c>
      <c r="C572" s="924">
        <v>28</v>
      </c>
      <c r="D572" s="924">
        <v>2</v>
      </c>
      <c r="E572" s="924">
        <v>11</v>
      </c>
      <c r="F572" s="924">
        <v>17</v>
      </c>
      <c r="G572" s="949">
        <v>6</v>
      </c>
      <c r="H572" s="924">
        <v>8</v>
      </c>
      <c r="I572" s="924">
        <v>13</v>
      </c>
      <c r="J572" s="924">
        <v>12</v>
      </c>
      <c r="K572" s="924">
        <v>8</v>
      </c>
      <c r="L572" s="924">
        <v>3</v>
      </c>
      <c r="M572" s="925">
        <v>17</v>
      </c>
    </row>
    <row r="573" spans="1:13" ht="14.25">
      <c r="A573" s="972" t="s">
        <v>136</v>
      </c>
      <c r="B573" s="973"/>
      <c r="C573" s="974" t="s">
        <v>127</v>
      </c>
      <c r="D573" s="975"/>
      <c r="E573" s="975"/>
      <c r="F573" s="975"/>
      <c r="G573" s="976">
        <f>MIN(B571:M571)</f>
        <v>31</v>
      </c>
      <c r="H573" s="977" t="s">
        <v>128</v>
      </c>
      <c r="I573" s="975"/>
      <c r="J573" s="648" t="s">
        <v>16</v>
      </c>
      <c r="K573" s="649">
        <f>HLOOKUP(G573,B571:M572,2,FALSE)</f>
        <v>17</v>
      </c>
      <c r="L573" s="650" t="s">
        <v>15</v>
      </c>
      <c r="M573" s="651" t="str">
        <f>MID("I   II  III IV  V   VI  VII VIII IX  X   XI  XII ",(MATCH(G573,B571:M571,0)-1)*4+1,4)</f>
        <v xml:space="preserve"> XII</v>
      </c>
    </row>
    <row r="574" spans="1:13" ht="14.25">
      <c r="A574" s="978" t="s">
        <v>48</v>
      </c>
      <c r="B574" s="979"/>
      <c r="C574" s="980" t="s">
        <v>49</v>
      </c>
      <c r="D574" s="981"/>
      <c r="E574" s="981"/>
      <c r="F574" s="982"/>
      <c r="G574" s="983">
        <f>AVERAGE(B538:M568)</f>
        <v>78.093150684931501</v>
      </c>
      <c r="H574" s="984" t="s">
        <v>128</v>
      </c>
      <c r="I574" s="981"/>
      <c r="J574" s="981"/>
      <c r="K574" s="981"/>
      <c r="L574" s="981"/>
      <c r="M574" s="985"/>
    </row>
    <row r="575" spans="1:13" ht="15.75">
      <c r="A575" s="685" t="s">
        <v>17</v>
      </c>
      <c r="B575" s="992"/>
      <c r="C575" s="992"/>
      <c r="D575" s="992"/>
      <c r="E575" s="952"/>
      <c r="F575" s="952"/>
      <c r="G575" s="952"/>
      <c r="H575" s="952"/>
      <c r="I575" s="952"/>
      <c r="J575" s="952"/>
      <c r="K575" s="776"/>
      <c r="L575" s="993"/>
      <c r="M575" s="994"/>
    </row>
    <row r="576" spans="1:13" ht="15.75">
      <c r="A576" s="685" t="s">
        <v>18</v>
      </c>
      <c r="B576" s="952"/>
      <c r="C576" s="952"/>
      <c r="D576" s="955" t="s">
        <v>133</v>
      </c>
      <c r="E576" s="955"/>
      <c r="F576" s="955"/>
      <c r="G576" s="955"/>
      <c r="H576" s="955"/>
      <c r="I576" s="955"/>
      <c r="J576" s="955"/>
      <c r="K576" s="779"/>
      <c r="L576" s="953"/>
      <c r="M576" s="954"/>
    </row>
    <row r="577" spans="1:13" ht="15.75">
      <c r="A577" s="956"/>
      <c r="B577" s="623"/>
      <c r="C577" s="624"/>
      <c r="D577" s="625"/>
      <c r="E577" s="692"/>
      <c r="F577" s="148" t="s">
        <v>20</v>
      </c>
      <c r="G577" s="671">
        <v>2007</v>
      </c>
      <c r="H577" s="692"/>
      <c r="I577" s="625"/>
      <c r="J577" s="625"/>
      <c r="K577" s="957" t="s">
        <v>135</v>
      </c>
      <c r="L577" s="958"/>
      <c r="M577" s="958"/>
    </row>
    <row r="578" spans="1:13" ht="14.25">
      <c r="A578" s="959" t="s">
        <v>16</v>
      </c>
      <c r="B578" s="960" t="s">
        <v>2</v>
      </c>
      <c r="C578" s="961" t="s">
        <v>3</v>
      </c>
      <c r="D578" s="961" t="s">
        <v>4</v>
      </c>
      <c r="E578" s="961" t="s">
        <v>5</v>
      </c>
      <c r="F578" s="961" t="s">
        <v>6</v>
      </c>
      <c r="G578" s="961" t="s">
        <v>7</v>
      </c>
      <c r="H578" s="961" t="s">
        <v>8</v>
      </c>
      <c r="I578" s="961" t="s">
        <v>9</v>
      </c>
      <c r="J578" s="961" t="s">
        <v>10</v>
      </c>
      <c r="K578" s="961" t="s">
        <v>11</v>
      </c>
      <c r="L578" s="961" t="s">
        <v>12</v>
      </c>
      <c r="M578" s="962" t="s">
        <v>13</v>
      </c>
    </row>
    <row r="579" spans="1:13" ht="14.25">
      <c r="A579" s="963">
        <v>1</v>
      </c>
      <c r="B579" s="988">
        <v>86</v>
      </c>
      <c r="C579" s="988">
        <v>61</v>
      </c>
      <c r="D579" s="988">
        <v>85</v>
      </c>
      <c r="E579" s="988">
        <v>81</v>
      </c>
      <c r="F579" s="988">
        <v>66</v>
      </c>
      <c r="G579" s="988">
        <v>70</v>
      </c>
      <c r="H579" s="988">
        <v>92</v>
      </c>
      <c r="I579" s="988">
        <v>79</v>
      </c>
      <c r="J579" s="988">
        <v>80</v>
      </c>
      <c r="K579" s="988">
        <v>79</v>
      </c>
      <c r="L579" s="988">
        <v>90</v>
      </c>
      <c r="M579" s="989">
        <v>75</v>
      </c>
    </row>
    <row r="580" spans="1:13" ht="14.25">
      <c r="A580" s="964">
        <v>2</v>
      </c>
      <c r="B580" s="988">
        <v>86</v>
      </c>
      <c r="C580" s="988">
        <v>52</v>
      </c>
      <c r="D580" s="988">
        <v>90</v>
      </c>
      <c r="E580" s="988">
        <v>77</v>
      </c>
      <c r="F580" s="988">
        <v>64</v>
      </c>
      <c r="G580" s="988">
        <v>73</v>
      </c>
      <c r="H580" s="988">
        <v>89</v>
      </c>
      <c r="I580" s="988">
        <v>87</v>
      </c>
      <c r="J580" s="988">
        <v>86</v>
      </c>
      <c r="K580" s="988">
        <v>88</v>
      </c>
      <c r="L580" s="988">
        <v>74</v>
      </c>
      <c r="M580" s="989">
        <v>82</v>
      </c>
    </row>
    <row r="581" spans="1:13" ht="14.25">
      <c r="A581" s="964">
        <v>3</v>
      </c>
      <c r="B581" s="988">
        <v>85</v>
      </c>
      <c r="C581" s="988">
        <v>62</v>
      </c>
      <c r="D581" s="988">
        <v>92</v>
      </c>
      <c r="E581" s="988">
        <v>63</v>
      </c>
      <c r="F581" s="988">
        <v>77</v>
      </c>
      <c r="G581" s="988">
        <v>76</v>
      </c>
      <c r="H581" s="988">
        <v>87</v>
      </c>
      <c r="I581" s="988">
        <v>81</v>
      </c>
      <c r="J581" s="988">
        <v>95</v>
      </c>
      <c r="K581" s="988">
        <v>91</v>
      </c>
      <c r="L581" s="988">
        <v>62</v>
      </c>
      <c r="M581" s="989">
        <v>71</v>
      </c>
    </row>
    <row r="582" spans="1:13" ht="14.25">
      <c r="A582" s="964">
        <v>4</v>
      </c>
      <c r="B582" s="988">
        <v>71</v>
      </c>
      <c r="C582" s="988">
        <v>75</v>
      </c>
      <c r="D582" s="988">
        <v>88</v>
      </c>
      <c r="E582" s="988">
        <v>69</v>
      </c>
      <c r="F582" s="988">
        <v>94</v>
      </c>
      <c r="G582" s="988">
        <v>75</v>
      </c>
      <c r="H582" s="988">
        <v>79</v>
      </c>
      <c r="I582" s="988">
        <v>81</v>
      </c>
      <c r="J582" s="988">
        <v>91</v>
      </c>
      <c r="K582" s="988">
        <v>91</v>
      </c>
      <c r="L582" s="988">
        <v>71</v>
      </c>
      <c r="M582" s="989">
        <v>75</v>
      </c>
    </row>
    <row r="583" spans="1:13" ht="14.25">
      <c r="A583" s="964">
        <v>5</v>
      </c>
      <c r="B583" s="988">
        <v>63</v>
      </c>
      <c r="C583" s="988">
        <v>81</v>
      </c>
      <c r="D583" s="988">
        <v>86</v>
      </c>
      <c r="E583" s="988">
        <v>75</v>
      </c>
      <c r="F583" s="988">
        <v>87</v>
      </c>
      <c r="G583" s="988">
        <v>76</v>
      </c>
      <c r="H583" s="988">
        <v>84</v>
      </c>
      <c r="I583" s="988">
        <v>75</v>
      </c>
      <c r="J583" s="988">
        <v>86</v>
      </c>
      <c r="K583" s="988">
        <v>92</v>
      </c>
      <c r="L583" s="988">
        <v>67</v>
      </c>
      <c r="M583" s="989">
        <v>64</v>
      </c>
    </row>
    <row r="584" spans="1:13" ht="14.25">
      <c r="A584" s="964">
        <v>6</v>
      </c>
      <c r="B584" s="988">
        <v>58</v>
      </c>
      <c r="C584" s="988">
        <v>81</v>
      </c>
      <c r="D584" s="988">
        <v>83</v>
      </c>
      <c r="E584" s="988">
        <v>73</v>
      </c>
      <c r="F584" s="988">
        <v>72</v>
      </c>
      <c r="G584" s="988">
        <v>76</v>
      </c>
      <c r="H584" s="988">
        <v>84</v>
      </c>
      <c r="I584" s="988">
        <v>77</v>
      </c>
      <c r="J584" s="988">
        <v>81</v>
      </c>
      <c r="K584" s="988">
        <v>86</v>
      </c>
      <c r="L584" s="988">
        <v>68</v>
      </c>
      <c r="M584" s="989">
        <v>64</v>
      </c>
    </row>
    <row r="585" spans="1:13" ht="14.25">
      <c r="A585" s="964">
        <v>7</v>
      </c>
      <c r="B585" s="988">
        <v>42</v>
      </c>
      <c r="C585" s="988">
        <v>83</v>
      </c>
      <c r="D585" s="988">
        <v>78</v>
      </c>
      <c r="E585" s="988">
        <v>75</v>
      </c>
      <c r="F585" s="988">
        <v>65</v>
      </c>
      <c r="G585" s="988">
        <v>76</v>
      </c>
      <c r="H585" s="988">
        <v>77</v>
      </c>
      <c r="I585" s="988">
        <v>78</v>
      </c>
      <c r="J585" s="988">
        <v>82</v>
      </c>
      <c r="K585" s="988">
        <v>81</v>
      </c>
      <c r="L585" s="988">
        <v>66</v>
      </c>
      <c r="M585" s="989">
        <v>65</v>
      </c>
    </row>
    <row r="586" spans="1:13" ht="14.25">
      <c r="A586" s="964">
        <v>8</v>
      </c>
      <c r="B586" s="988">
        <v>43</v>
      </c>
      <c r="C586" s="988">
        <v>80</v>
      </c>
      <c r="D586" s="988">
        <v>81</v>
      </c>
      <c r="E586" s="988">
        <v>74</v>
      </c>
      <c r="F586" s="988">
        <v>63</v>
      </c>
      <c r="G586" s="988">
        <v>63</v>
      </c>
      <c r="H586" s="988">
        <v>78</v>
      </c>
      <c r="I586" s="988">
        <v>79</v>
      </c>
      <c r="J586" s="988">
        <v>82</v>
      </c>
      <c r="K586" s="988">
        <v>78</v>
      </c>
      <c r="L586" s="988">
        <v>61</v>
      </c>
      <c r="M586" s="989">
        <v>69</v>
      </c>
    </row>
    <row r="587" spans="1:13" ht="14.25">
      <c r="A587" s="964">
        <v>9</v>
      </c>
      <c r="B587" s="988">
        <v>48</v>
      </c>
      <c r="C587" s="988">
        <v>81</v>
      </c>
      <c r="D587" s="988">
        <v>86</v>
      </c>
      <c r="E587" s="988">
        <v>78</v>
      </c>
      <c r="F587" s="988">
        <v>67</v>
      </c>
      <c r="G587" s="988">
        <v>64</v>
      </c>
      <c r="H587" s="988">
        <v>78</v>
      </c>
      <c r="I587" s="988">
        <v>80</v>
      </c>
      <c r="J587" s="988">
        <v>86</v>
      </c>
      <c r="K587" s="988">
        <v>74</v>
      </c>
      <c r="L587" s="988">
        <v>69</v>
      </c>
      <c r="M587" s="989">
        <v>80</v>
      </c>
    </row>
    <row r="588" spans="1:13" ht="14.25">
      <c r="A588" s="964">
        <v>10</v>
      </c>
      <c r="B588" s="988">
        <v>58</v>
      </c>
      <c r="C588" s="988">
        <v>86</v>
      </c>
      <c r="D588" s="988">
        <v>95</v>
      </c>
      <c r="E588" s="988">
        <v>81</v>
      </c>
      <c r="F588" s="988">
        <v>78</v>
      </c>
      <c r="G588" s="988">
        <v>76</v>
      </c>
      <c r="H588" s="988">
        <v>72</v>
      </c>
      <c r="I588" s="988">
        <v>82</v>
      </c>
      <c r="J588" s="988">
        <v>90</v>
      </c>
      <c r="K588" s="988">
        <v>77</v>
      </c>
      <c r="L588" s="988">
        <v>64</v>
      </c>
      <c r="M588" s="989">
        <v>83</v>
      </c>
    </row>
    <row r="589" spans="1:13" ht="14.25">
      <c r="A589" s="964">
        <v>11</v>
      </c>
      <c r="B589" s="988">
        <v>69</v>
      </c>
      <c r="C589" s="988">
        <v>80</v>
      </c>
      <c r="D589" s="988">
        <v>94</v>
      </c>
      <c r="E589" s="988">
        <v>78</v>
      </c>
      <c r="F589" s="988">
        <v>80</v>
      </c>
      <c r="G589" s="988">
        <v>88</v>
      </c>
      <c r="H589" s="988">
        <v>75</v>
      </c>
      <c r="I589" s="988">
        <v>88</v>
      </c>
      <c r="J589" s="988">
        <v>85</v>
      </c>
      <c r="K589" s="988">
        <v>74</v>
      </c>
      <c r="L589" s="988">
        <v>70</v>
      </c>
      <c r="M589" s="989">
        <v>83</v>
      </c>
    </row>
    <row r="590" spans="1:13" ht="14.25">
      <c r="A590" s="964">
        <v>12</v>
      </c>
      <c r="B590" s="988">
        <v>80</v>
      </c>
      <c r="C590" s="988">
        <v>83</v>
      </c>
      <c r="D590" s="988">
        <v>95</v>
      </c>
      <c r="E590" s="988">
        <v>79</v>
      </c>
      <c r="F590" s="988">
        <v>78</v>
      </c>
      <c r="G590" s="988">
        <v>85</v>
      </c>
      <c r="H590" s="988">
        <v>76</v>
      </c>
      <c r="I590" s="988">
        <v>83</v>
      </c>
      <c r="J590" s="988">
        <v>85</v>
      </c>
      <c r="K590" s="988">
        <v>84</v>
      </c>
      <c r="L590" s="988">
        <v>69</v>
      </c>
      <c r="M590" s="989">
        <v>81</v>
      </c>
    </row>
    <row r="591" spans="1:13" ht="14.25">
      <c r="A591" s="964">
        <v>13</v>
      </c>
      <c r="B591" s="988">
        <v>75</v>
      </c>
      <c r="C591" s="988">
        <v>84</v>
      </c>
      <c r="D591" s="988">
        <v>93</v>
      </c>
      <c r="E591" s="988">
        <v>88</v>
      </c>
      <c r="F591" s="988">
        <v>61</v>
      </c>
      <c r="G591" s="988">
        <v>87</v>
      </c>
      <c r="H591" s="988">
        <v>76</v>
      </c>
      <c r="I591" s="988">
        <v>77</v>
      </c>
      <c r="J591" s="988">
        <v>90</v>
      </c>
      <c r="K591" s="988">
        <v>79</v>
      </c>
      <c r="L591" s="988">
        <v>72</v>
      </c>
      <c r="M591" s="989">
        <v>80</v>
      </c>
    </row>
    <row r="592" spans="1:13" ht="14.25">
      <c r="A592" s="964">
        <v>14</v>
      </c>
      <c r="B592" s="988">
        <v>77</v>
      </c>
      <c r="C592" s="988">
        <v>82</v>
      </c>
      <c r="D592" s="988">
        <v>91</v>
      </c>
      <c r="E592" s="988">
        <v>84</v>
      </c>
      <c r="F592" s="988">
        <v>80</v>
      </c>
      <c r="G592" s="988">
        <v>89</v>
      </c>
      <c r="H592" s="988">
        <v>75</v>
      </c>
      <c r="I592" s="988">
        <v>79</v>
      </c>
      <c r="J592" s="988">
        <v>87</v>
      </c>
      <c r="K592" s="988">
        <v>75</v>
      </c>
      <c r="L592" s="988">
        <v>73</v>
      </c>
      <c r="M592" s="989">
        <v>78</v>
      </c>
    </row>
    <row r="593" spans="1:13" ht="14.25">
      <c r="A593" s="964">
        <v>15</v>
      </c>
      <c r="B593" s="988">
        <v>78</v>
      </c>
      <c r="C593" s="988">
        <v>86</v>
      </c>
      <c r="D593" s="988">
        <v>91</v>
      </c>
      <c r="E593" s="988">
        <v>83</v>
      </c>
      <c r="F593" s="988">
        <v>83</v>
      </c>
      <c r="G593" s="988">
        <v>83</v>
      </c>
      <c r="H593" s="988">
        <v>70</v>
      </c>
      <c r="I593" s="988">
        <v>73</v>
      </c>
      <c r="J593" s="988">
        <v>78</v>
      </c>
      <c r="K593" s="988">
        <v>71</v>
      </c>
      <c r="L593" s="988">
        <v>72</v>
      </c>
      <c r="M593" s="989">
        <v>81</v>
      </c>
    </row>
    <row r="594" spans="1:13" ht="14.25">
      <c r="A594" s="964">
        <v>16</v>
      </c>
      <c r="B594" s="988">
        <v>81</v>
      </c>
      <c r="C594" s="988">
        <v>86</v>
      </c>
      <c r="D594" s="988">
        <v>90</v>
      </c>
      <c r="E594" s="988">
        <v>87</v>
      </c>
      <c r="F594" s="988">
        <v>80</v>
      </c>
      <c r="G594" s="988">
        <v>82</v>
      </c>
      <c r="H594" s="988">
        <v>74</v>
      </c>
      <c r="I594" s="988">
        <v>78</v>
      </c>
      <c r="J594" s="988">
        <v>77</v>
      </c>
      <c r="K594" s="988">
        <v>62</v>
      </c>
      <c r="L594" s="988">
        <v>71</v>
      </c>
      <c r="M594" s="989">
        <v>86</v>
      </c>
    </row>
    <row r="595" spans="1:13" ht="14.25">
      <c r="A595" s="964">
        <v>17</v>
      </c>
      <c r="B595" s="988">
        <v>75</v>
      </c>
      <c r="C595" s="988">
        <v>83</v>
      </c>
      <c r="D595" s="988">
        <v>95</v>
      </c>
      <c r="E595" s="988">
        <v>85</v>
      </c>
      <c r="F595" s="988">
        <v>78</v>
      </c>
      <c r="G595" s="988">
        <v>84</v>
      </c>
      <c r="H595" s="988">
        <v>77</v>
      </c>
      <c r="I595" s="988">
        <v>73</v>
      </c>
      <c r="J595" s="988">
        <v>81</v>
      </c>
      <c r="K595" s="988">
        <v>64</v>
      </c>
      <c r="L595" s="988">
        <v>72</v>
      </c>
      <c r="M595" s="989">
        <v>87</v>
      </c>
    </row>
    <row r="596" spans="1:13" ht="14.25">
      <c r="A596" s="964">
        <v>18</v>
      </c>
      <c r="B596" s="988">
        <v>65</v>
      </c>
      <c r="C596" s="988">
        <v>81</v>
      </c>
      <c r="D596" s="988">
        <v>94</v>
      </c>
      <c r="E596" s="988">
        <v>63</v>
      </c>
      <c r="F596" s="988">
        <v>79</v>
      </c>
      <c r="G596" s="988">
        <v>82</v>
      </c>
      <c r="H596" s="988">
        <v>76</v>
      </c>
      <c r="I596" s="988">
        <v>78</v>
      </c>
      <c r="J596" s="988">
        <v>79</v>
      </c>
      <c r="K596" s="988">
        <v>65</v>
      </c>
      <c r="L596" s="988">
        <v>77</v>
      </c>
      <c r="M596" s="989">
        <v>86</v>
      </c>
    </row>
    <row r="597" spans="1:13" ht="14.25">
      <c r="A597" s="964">
        <v>19</v>
      </c>
      <c r="B597" s="988">
        <v>68</v>
      </c>
      <c r="C597" s="988">
        <v>83</v>
      </c>
      <c r="D597" s="988">
        <v>80</v>
      </c>
      <c r="E597" s="988">
        <v>60</v>
      </c>
      <c r="F597" s="988">
        <v>90</v>
      </c>
      <c r="G597" s="988">
        <v>77</v>
      </c>
      <c r="H597" s="988">
        <v>73</v>
      </c>
      <c r="I597" s="988">
        <v>75</v>
      </c>
      <c r="J597" s="988">
        <v>69</v>
      </c>
      <c r="K597" s="988">
        <v>71</v>
      </c>
      <c r="L597" s="988">
        <v>60</v>
      </c>
      <c r="M597" s="989">
        <v>75</v>
      </c>
    </row>
    <row r="598" spans="1:13" ht="14.25">
      <c r="A598" s="964">
        <v>20</v>
      </c>
      <c r="B598" s="988">
        <v>90</v>
      </c>
      <c r="C598" s="988">
        <v>79</v>
      </c>
      <c r="D598" s="988">
        <v>72</v>
      </c>
      <c r="E598" s="988">
        <v>83</v>
      </c>
      <c r="F598" s="988">
        <v>85</v>
      </c>
      <c r="G598" s="988">
        <v>73</v>
      </c>
      <c r="H598" s="988">
        <v>76</v>
      </c>
      <c r="I598" s="988">
        <v>72</v>
      </c>
      <c r="J598" s="988">
        <v>64</v>
      </c>
      <c r="K598" s="988">
        <v>64</v>
      </c>
      <c r="L598" s="988">
        <v>64</v>
      </c>
      <c r="M598" s="989">
        <v>89</v>
      </c>
    </row>
    <row r="599" spans="1:13" ht="14.25">
      <c r="A599" s="964">
        <v>21</v>
      </c>
      <c r="B599" s="988">
        <v>77</v>
      </c>
      <c r="C599" s="988">
        <v>89</v>
      </c>
      <c r="D599" s="988">
        <v>77</v>
      </c>
      <c r="E599" s="988">
        <v>87</v>
      </c>
      <c r="F599" s="988">
        <v>72</v>
      </c>
      <c r="G599" s="988">
        <v>71</v>
      </c>
      <c r="H599" s="988">
        <v>77</v>
      </c>
      <c r="I599" s="988">
        <v>76</v>
      </c>
      <c r="J599" s="988">
        <v>60</v>
      </c>
      <c r="K599" s="988">
        <v>65</v>
      </c>
      <c r="L599" s="988">
        <v>69</v>
      </c>
      <c r="M599" s="989">
        <v>90</v>
      </c>
    </row>
    <row r="600" spans="1:13" ht="14.25">
      <c r="A600" s="964">
        <v>22</v>
      </c>
      <c r="B600" s="988">
        <v>68</v>
      </c>
      <c r="C600" s="988">
        <v>88</v>
      </c>
      <c r="D600" s="988">
        <v>94</v>
      </c>
      <c r="E600" s="988">
        <v>83</v>
      </c>
      <c r="F600" s="988">
        <v>62</v>
      </c>
      <c r="G600" s="988">
        <v>68</v>
      </c>
      <c r="H600" s="988">
        <v>75</v>
      </c>
      <c r="I600" s="988">
        <v>87</v>
      </c>
      <c r="J600" s="988">
        <v>61</v>
      </c>
      <c r="K600" s="988">
        <v>79</v>
      </c>
      <c r="L600" s="988">
        <v>70</v>
      </c>
      <c r="M600" s="989">
        <v>84</v>
      </c>
    </row>
    <row r="601" spans="1:13" ht="14.25">
      <c r="A601" s="964">
        <v>23</v>
      </c>
      <c r="B601" s="988">
        <v>75</v>
      </c>
      <c r="C601" s="988">
        <v>90</v>
      </c>
      <c r="D601" s="988">
        <v>91</v>
      </c>
      <c r="E601" s="988">
        <v>81</v>
      </c>
      <c r="F601" s="988">
        <v>52</v>
      </c>
      <c r="G601" s="988">
        <v>71</v>
      </c>
      <c r="H601" s="988">
        <v>74</v>
      </c>
      <c r="I601" s="988">
        <v>83</v>
      </c>
      <c r="J601" s="988">
        <v>63</v>
      </c>
      <c r="K601" s="988">
        <v>76</v>
      </c>
      <c r="L601" s="988">
        <v>66</v>
      </c>
      <c r="M601" s="989">
        <v>83</v>
      </c>
    </row>
    <row r="602" spans="1:13" ht="14.25">
      <c r="A602" s="964">
        <v>24</v>
      </c>
      <c r="B602" s="988">
        <v>57</v>
      </c>
      <c r="C602" s="988">
        <v>89</v>
      </c>
      <c r="D602" s="988">
        <v>91</v>
      </c>
      <c r="E602" s="988">
        <v>82</v>
      </c>
      <c r="F602" s="988">
        <v>50</v>
      </c>
      <c r="G602" s="988">
        <v>72</v>
      </c>
      <c r="H602" s="988">
        <v>70</v>
      </c>
      <c r="I602" s="988">
        <v>86</v>
      </c>
      <c r="J602" s="988">
        <v>73</v>
      </c>
      <c r="K602" s="988">
        <v>74</v>
      </c>
      <c r="L602" s="988">
        <v>60</v>
      </c>
      <c r="M602" s="989">
        <v>69</v>
      </c>
    </row>
    <row r="603" spans="1:13" ht="14.25">
      <c r="A603" s="964">
        <v>25</v>
      </c>
      <c r="B603" s="988">
        <v>71</v>
      </c>
      <c r="C603" s="988">
        <v>83</v>
      </c>
      <c r="D603" s="988">
        <v>92</v>
      </c>
      <c r="E603" s="988">
        <v>86</v>
      </c>
      <c r="F603" s="988">
        <v>63</v>
      </c>
      <c r="G603" s="988">
        <v>77</v>
      </c>
      <c r="H603" s="988">
        <v>73</v>
      </c>
      <c r="I603" s="988">
        <v>84</v>
      </c>
      <c r="J603" s="988">
        <v>93</v>
      </c>
      <c r="K603" s="988">
        <v>76</v>
      </c>
      <c r="L603" s="988">
        <v>59</v>
      </c>
      <c r="M603" s="989">
        <v>76</v>
      </c>
    </row>
    <row r="604" spans="1:13" ht="14.25">
      <c r="A604" s="964">
        <v>26</v>
      </c>
      <c r="B604" s="988">
        <v>69</v>
      </c>
      <c r="C604" s="988">
        <v>86</v>
      </c>
      <c r="D604" s="988">
        <v>90</v>
      </c>
      <c r="E604" s="988">
        <v>84</v>
      </c>
      <c r="F604" s="988">
        <v>77</v>
      </c>
      <c r="G604" s="988">
        <v>72</v>
      </c>
      <c r="H604" s="988">
        <v>78</v>
      </c>
      <c r="I604" s="988">
        <v>85</v>
      </c>
      <c r="J604" s="988">
        <v>91</v>
      </c>
      <c r="K604" s="988">
        <v>74</v>
      </c>
      <c r="L604" s="988">
        <v>63</v>
      </c>
      <c r="M604" s="989">
        <v>88</v>
      </c>
    </row>
    <row r="605" spans="1:13" ht="14.25">
      <c r="A605" s="964">
        <v>27</v>
      </c>
      <c r="B605" s="988">
        <v>66</v>
      </c>
      <c r="C605" s="988">
        <v>87</v>
      </c>
      <c r="D605" s="988">
        <v>86</v>
      </c>
      <c r="E605" s="988">
        <v>84</v>
      </c>
      <c r="F605" s="988">
        <v>78</v>
      </c>
      <c r="G605" s="988">
        <v>80</v>
      </c>
      <c r="H605" s="988">
        <v>85</v>
      </c>
      <c r="I605" s="988">
        <v>91</v>
      </c>
      <c r="J605" s="988">
        <v>88</v>
      </c>
      <c r="K605" s="988">
        <v>77</v>
      </c>
      <c r="L605" s="988">
        <v>52</v>
      </c>
      <c r="M605" s="989">
        <v>90</v>
      </c>
    </row>
    <row r="606" spans="1:13" ht="14.25">
      <c r="A606" s="964">
        <v>28</v>
      </c>
      <c r="B606" s="988">
        <v>54</v>
      </c>
      <c r="C606" s="988">
        <v>90</v>
      </c>
      <c r="D606" s="988">
        <v>76</v>
      </c>
      <c r="E606" s="988">
        <v>84</v>
      </c>
      <c r="F606" s="988">
        <v>89</v>
      </c>
      <c r="G606" s="988">
        <v>69</v>
      </c>
      <c r="H606" s="988">
        <v>76</v>
      </c>
      <c r="I606" s="988">
        <v>88</v>
      </c>
      <c r="J606" s="988">
        <v>86</v>
      </c>
      <c r="K606" s="988">
        <v>82</v>
      </c>
      <c r="L606" s="988">
        <v>54</v>
      </c>
      <c r="M606" s="989">
        <v>90</v>
      </c>
    </row>
    <row r="607" spans="1:13" ht="14.25">
      <c r="A607" s="964">
        <v>29</v>
      </c>
      <c r="B607" s="988">
        <v>61</v>
      </c>
      <c r="C607" s="988"/>
      <c r="D607" s="988">
        <v>86</v>
      </c>
      <c r="E607" s="988">
        <v>88</v>
      </c>
      <c r="F607" s="988">
        <v>83</v>
      </c>
      <c r="G607" s="988">
        <v>73</v>
      </c>
      <c r="H607" s="988">
        <v>78</v>
      </c>
      <c r="I607" s="988">
        <v>86</v>
      </c>
      <c r="J607" s="988">
        <v>77</v>
      </c>
      <c r="K607" s="988">
        <v>76</v>
      </c>
      <c r="L607" s="988">
        <v>53</v>
      </c>
      <c r="M607" s="989">
        <v>62</v>
      </c>
    </row>
    <row r="608" spans="1:13" ht="14.25">
      <c r="A608" s="964">
        <v>30</v>
      </c>
      <c r="B608" s="988">
        <v>71</v>
      </c>
      <c r="C608" s="988"/>
      <c r="D608" s="988">
        <v>89</v>
      </c>
      <c r="E608" s="988">
        <v>70</v>
      </c>
      <c r="F608" s="988">
        <v>88</v>
      </c>
      <c r="G608" s="988">
        <v>88</v>
      </c>
      <c r="H608" s="988">
        <v>73</v>
      </c>
      <c r="I608" s="988">
        <v>84</v>
      </c>
      <c r="J608" s="988">
        <v>78</v>
      </c>
      <c r="K608" s="988">
        <v>73</v>
      </c>
      <c r="L608" s="988">
        <v>66</v>
      </c>
      <c r="M608" s="989">
        <v>63</v>
      </c>
    </row>
    <row r="609" spans="1:13" ht="14.25">
      <c r="A609" s="965">
        <v>31</v>
      </c>
      <c r="B609" s="990">
        <v>70</v>
      </c>
      <c r="C609" s="990"/>
      <c r="D609" s="990">
        <v>86</v>
      </c>
      <c r="E609" s="990"/>
      <c r="F609" s="990">
        <v>81</v>
      </c>
      <c r="G609" s="990"/>
      <c r="H609" s="990">
        <v>80</v>
      </c>
      <c r="I609" s="990">
        <v>83</v>
      </c>
      <c r="J609" s="990"/>
      <c r="K609" s="990">
        <v>89</v>
      </c>
      <c r="L609" s="990"/>
      <c r="M609" s="991">
        <v>52</v>
      </c>
    </row>
    <row r="610" spans="1:13" ht="14.25">
      <c r="A610" s="966" t="s">
        <v>22</v>
      </c>
      <c r="B610" s="943">
        <f t="shared" ref="B610:M610" si="17">SUM(B579:B609)</f>
        <v>2137</v>
      </c>
      <c r="C610" s="944">
        <f t="shared" si="17"/>
        <v>2271</v>
      </c>
      <c r="D610" s="944">
        <f t="shared" si="17"/>
        <v>2717</v>
      </c>
      <c r="E610" s="944">
        <f t="shared" si="17"/>
        <v>2365</v>
      </c>
      <c r="F610" s="944">
        <f t="shared" si="17"/>
        <v>2322</v>
      </c>
      <c r="G610" s="944">
        <f t="shared" si="17"/>
        <v>2296</v>
      </c>
      <c r="H610" s="944">
        <f t="shared" si="17"/>
        <v>2407</v>
      </c>
      <c r="I610" s="944">
        <f t="shared" si="17"/>
        <v>2508</v>
      </c>
      <c r="J610" s="944">
        <f t="shared" si="17"/>
        <v>2424</v>
      </c>
      <c r="K610" s="944">
        <f t="shared" si="17"/>
        <v>2387</v>
      </c>
      <c r="L610" s="944">
        <f t="shared" si="17"/>
        <v>2004</v>
      </c>
      <c r="M610" s="945">
        <f t="shared" si="17"/>
        <v>2401</v>
      </c>
    </row>
    <row r="611" spans="1:13" ht="14.25">
      <c r="A611" s="964" t="s">
        <v>23</v>
      </c>
      <c r="B611" s="967">
        <f t="shared" ref="B611:M611" si="18">AVERAGE(B579:B609)</f>
        <v>68.935483870967744</v>
      </c>
      <c r="C611" s="968">
        <f t="shared" si="18"/>
        <v>81.107142857142861</v>
      </c>
      <c r="D611" s="968">
        <f t="shared" si="18"/>
        <v>87.645161290322577</v>
      </c>
      <c r="E611" s="968">
        <f t="shared" si="18"/>
        <v>78.833333333333329</v>
      </c>
      <c r="F611" s="968">
        <f t="shared" si="18"/>
        <v>74.903225806451616</v>
      </c>
      <c r="G611" s="968">
        <f t="shared" si="18"/>
        <v>76.533333333333331</v>
      </c>
      <c r="H611" s="968">
        <f t="shared" si="18"/>
        <v>77.645161290322577</v>
      </c>
      <c r="I611" s="968">
        <f t="shared" si="18"/>
        <v>80.903225806451616</v>
      </c>
      <c r="J611" s="968">
        <f t="shared" si="18"/>
        <v>80.8</v>
      </c>
      <c r="K611" s="968">
        <f t="shared" si="18"/>
        <v>77</v>
      </c>
      <c r="L611" s="968">
        <f t="shared" si="18"/>
        <v>66.8</v>
      </c>
      <c r="M611" s="969">
        <f t="shared" si="18"/>
        <v>77.451612903225808</v>
      </c>
    </row>
    <row r="612" spans="1:13" ht="14.25">
      <c r="A612" s="970" t="s">
        <v>36</v>
      </c>
      <c r="B612" s="941">
        <v>24</v>
      </c>
      <c r="C612" s="921">
        <v>35</v>
      </c>
      <c r="D612" s="921">
        <v>51</v>
      </c>
      <c r="E612" s="921">
        <v>46</v>
      </c>
      <c r="F612" s="921">
        <v>39</v>
      </c>
      <c r="G612" s="921">
        <v>44</v>
      </c>
      <c r="H612" s="921">
        <v>52</v>
      </c>
      <c r="I612" s="921">
        <v>56</v>
      </c>
      <c r="J612" s="921">
        <v>33</v>
      </c>
      <c r="K612" s="921">
        <v>41</v>
      </c>
      <c r="L612" s="921">
        <v>32</v>
      </c>
      <c r="M612" s="922">
        <v>45</v>
      </c>
    </row>
    <row r="613" spans="1:13" ht="14.25">
      <c r="A613" s="971" t="s">
        <v>16</v>
      </c>
      <c r="B613" s="942">
        <v>28</v>
      </c>
      <c r="C613" s="924">
        <v>2</v>
      </c>
      <c r="D613" s="924">
        <v>20</v>
      </c>
      <c r="E613" s="924">
        <v>18</v>
      </c>
      <c r="F613" s="924">
        <v>23</v>
      </c>
      <c r="G613" s="949">
        <v>8</v>
      </c>
      <c r="H613" s="924">
        <v>15</v>
      </c>
      <c r="I613" s="924">
        <v>20</v>
      </c>
      <c r="J613" s="924">
        <v>20</v>
      </c>
      <c r="K613" s="924">
        <v>20</v>
      </c>
      <c r="L613" s="924">
        <v>6</v>
      </c>
      <c r="M613" s="925">
        <v>6</v>
      </c>
    </row>
    <row r="614" spans="1:13" ht="14.25">
      <c r="A614" s="972" t="s">
        <v>136</v>
      </c>
      <c r="B614" s="973"/>
      <c r="C614" s="974" t="s">
        <v>127</v>
      </c>
      <c r="D614" s="975"/>
      <c r="E614" s="975"/>
      <c r="F614" s="975"/>
      <c r="G614" s="976">
        <f>MIN(B612:M612)</f>
        <v>24</v>
      </c>
      <c r="H614" s="977" t="s">
        <v>128</v>
      </c>
      <c r="I614" s="975"/>
      <c r="J614" s="648" t="s">
        <v>16</v>
      </c>
      <c r="K614" s="649">
        <f>HLOOKUP(G614,B612:M613,2,FALSE)</f>
        <v>28</v>
      </c>
      <c r="L614" s="650" t="s">
        <v>15</v>
      </c>
      <c r="M614" s="651" t="str">
        <f>MID("I   II  III IV  V   VI  VII VIII IX  X   XI  XII ",(MATCH(G614,B612:M612,0)-1)*4+1,4)</f>
        <v xml:space="preserve">I   </v>
      </c>
    </row>
    <row r="615" spans="1:13" ht="14.25">
      <c r="A615" s="978" t="s">
        <v>48</v>
      </c>
      <c r="B615" s="979"/>
      <c r="C615" s="980" t="s">
        <v>49</v>
      </c>
      <c r="D615" s="981"/>
      <c r="E615" s="981"/>
      <c r="F615" s="982"/>
      <c r="G615" s="983">
        <f>AVERAGE(B579:M609)</f>
        <v>77.367123287671234</v>
      </c>
      <c r="H615" s="984" t="s">
        <v>128</v>
      </c>
      <c r="I615" s="981"/>
      <c r="J615" s="981"/>
      <c r="K615" s="981"/>
      <c r="L615" s="981"/>
      <c r="M615" s="985"/>
    </row>
    <row r="620" spans="1:13" ht="14.25">
      <c r="A620" s="964" t="s">
        <v>23</v>
      </c>
      <c r="B620" s="967">
        <v>74.096774193548384</v>
      </c>
      <c r="C620" s="968">
        <v>86.035714285714292</v>
      </c>
      <c r="D620" s="968">
        <v>83.612903225806448</v>
      </c>
      <c r="E620" s="968">
        <v>80.233333333333334</v>
      </c>
      <c r="F620" s="968">
        <v>77.774193548387103</v>
      </c>
      <c r="G620" s="968">
        <v>74.933333333333337</v>
      </c>
      <c r="H620" s="968">
        <v>77.709677419354833</v>
      </c>
      <c r="I620" s="968">
        <v>83.41935483870968</v>
      </c>
      <c r="J620" s="968">
        <v>72.266666666666666</v>
      </c>
      <c r="K620" s="968">
        <v>76.193548387096769</v>
      </c>
      <c r="L620" s="968">
        <v>76</v>
      </c>
      <c r="M620" s="969">
        <v>75.322580645161295</v>
      </c>
    </row>
    <row r="621" spans="1:13" ht="14.25">
      <c r="A621" s="964" t="s">
        <v>23</v>
      </c>
      <c r="B621" s="967">
        <v>68.935483870967744</v>
      </c>
      <c r="C621" s="968">
        <v>81.107142857142861</v>
      </c>
      <c r="D621" s="968">
        <v>87.645161290322577</v>
      </c>
      <c r="E621" s="968">
        <v>78.833333333333329</v>
      </c>
      <c r="F621" s="968">
        <v>74.903225806451616</v>
      </c>
      <c r="G621" s="968">
        <v>76.533333333333331</v>
      </c>
      <c r="H621" s="968">
        <v>77.645161290322577</v>
      </c>
      <c r="I621" s="968">
        <v>80.903225806451616</v>
      </c>
      <c r="J621" s="968">
        <v>80.8</v>
      </c>
      <c r="K621" s="968">
        <v>77</v>
      </c>
      <c r="L621" s="968">
        <v>66.8</v>
      </c>
      <c r="M621" s="969">
        <v>77.451612903225808</v>
      </c>
    </row>
    <row r="623" spans="1:13" ht="14.25">
      <c r="A623" s="707" t="s">
        <v>36</v>
      </c>
      <c r="B623" s="941">
        <v>32</v>
      </c>
      <c r="C623" s="921">
        <v>40</v>
      </c>
      <c r="D623" s="921">
        <v>36</v>
      </c>
      <c r="E623" s="921">
        <v>59</v>
      </c>
      <c r="F623" s="921">
        <v>53</v>
      </c>
      <c r="G623" s="921">
        <v>46</v>
      </c>
      <c r="H623" s="921">
        <v>51</v>
      </c>
      <c r="I623" s="921">
        <v>56</v>
      </c>
      <c r="J623" s="921">
        <v>55</v>
      </c>
      <c r="K623" s="921">
        <v>37</v>
      </c>
      <c r="L623" s="921">
        <v>35</v>
      </c>
      <c r="M623" s="922">
        <v>33</v>
      </c>
    </row>
    <row r="624" spans="1:13" ht="14.25">
      <c r="A624" s="970" t="s">
        <v>36</v>
      </c>
      <c r="B624" s="941">
        <v>40</v>
      </c>
      <c r="C624" s="921">
        <v>48</v>
      </c>
      <c r="D624" s="921">
        <v>39</v>
      </c>
      <c r="E624" s="921">
        <v>51</v>
      </c>
      <c r="F624" s="921">
        <v>47</v>
      </c>
      <c r="G624" s="921">
        <v>47</v>
      </c>
      <c r="H624" s="921">
        <v>48</v>
      </c>
      <c r="I624" s="921">
        <v>58</v>
      </c>
      <c r="J624" s="921">
        <v>48</v>
      </c>
      <c r="K624" s="921">
        <v>38</v>
      </c>
      <c r="L624" s="921">
        <v>42</v>
      </c>
      <c r="M624" s="922">
        <v>29</v>
      </c>
    </row>
    <row r="625" spans="1:13" ht="14.25">
      <c r="A625" s="970" t="s">
        <v>36</v>
      </c>
      <c r="B625" s="941">
        <v>43</v>
      </c>
      <c r="C625" s="921">
        <v>60</v>
      </c>
      <c r="D625" s="921">
        <v>35</v>
      </c>
      <c r="E625" s="921">
        <v>44</v>
      </c>
      <c r="F625" s="921">
        <v>33</v>
      </c>
      <c r="G625" s="921">
        <v>42</v>
      </c>
      <c r="H625" s="921">
        <v>50</v>
      </c>
      <c r="I625" s="921">
        <v>54</v>
      </c>
      <c r="J625" s="921">
        <v>37</v>
      </c>
      <c r="K625" s="921">
        <v>49</v>
      </c>
      <c r="L625" s="921">
        <v>36</v>
      </c>
      <c r="M625" s="922">
        <v>31</v>
      </c>
    </row>
    <row r="626" spans="1:13" ht="14.25">
      <c r="A626" s="970" t="s">
        <v>36</v>
      </c>
      <c r="B626" s="941">
        <v>24</v>
      </c>
      <c r="C626" s="921">
        <v>35</v>
      </c>
      <c r="D626" s="921">
        <v>51</v>
      </c>
      <c r="E626" s="921">
        <v>46</v>
      </c>
      <c r="F626" s="921">
        <v>39</v>
      </c>
      <c r="G626" s="921">
        <v>44</v>
      </c>
      <c r="H626" s="921">
        <v>52</v>
      </c>
      <c r="I626" s="921">
        <v>56</v>
      </c>
      <c r="J626" s="921">
        <v>33</v>
      </c>
      <c r="K626" s="921">
        <v>41</v>
      </c>
      <c r="L626" s="921">
        <v>32</v>
      </c>
      <c r="M626" s="922">
        <v>45</v>
      </c>
    </row>
  </sheetData>
  <mergeCells count="12">
    <mergeCell ref="D412:J412"/>
    <mergeCell ref="D453:J453"/>
    <mergeCell ref="D207:J207"/>
    <mergeCell ref="D248:J248"/>
    <mergeCell ref="D289:J289"/>
    <mergeCell ref="D330:J330"/>
    <mergeCell ref="D371:J371"/>
    <mergeCell ref="D2:J2"/>
    <mergeCell ref="D43:J43"/>
    <mergeCell ref="D84:J84"/>
    <mergeCell ref="D125:J125"/>
    <mergeCell ref="D166:J166"/>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1649"/>
  <sheetViews>
    <sheetView topLeftCell="A10" workbookViewId="0">
      <selection activeCell="R22" sqref="R22"/>
    </sheetView>
  </sheetViews>
  <sheetFormatPr defaultRowHeight="12.75"/>
  <cols>
    <col min="2" max="14" width="5.5703125" customWidth="1"/>
  </cols>
  <sheetData>
    <row r="1" spans="1:14">
      <c r="A1" t="s">
        <v>152</v>
      </c>
    </row>
    <row r="2" spans="1:14">
      <c r="B2">
        <v>105.8</v>
      </c>
      <c r="C2">
        <v>21.016999999999999</v>
      </c>
      <c r="D2">
        <v>5</v>
      </c>
      <c r="E2">
        <v>3</v>
      </c>
    </row>
    <row r="3" spans="1:14">
      <c r="A3">
        <v>1961</v>
      </c>
    </row>
    <row r="4" spans="1:14">
      <c r="A4">
        <v>1</v>
      </c>
      <c r="B4">
        <v>1</v>
      </c>
      <c r="C4">
        <v>3</v>
      </c>
      <c r="D4">
        <v>4</v>
      </c>
      <c r="E4">
        <v>8</v>
      </c>
      <c r="F4">
        <v>4</v>
      </c>
      <c r="G4">
        <v>6</v>
      </c>
      <c r="H4">
        <v>9</v>
      </c>
      <c r="I4">
        <v>3</v>
      </c>
      <c r="J4">
        <v>8</v>
      </c>
      <c r="K4">
        <v>5</v>
      </c>
      <c r="L4">
        <v>4</v>
      </c>
      <c r="M4">
        <v>9</v>
      </c>
      <c r="N4">
        <v>10</v>
      </c>
    </row>
    <row r="5" spans="1:14">
      <c r="A5">
        <v>2</v>
      </c>
      <c r="B5">
        <v>2</v>
      </c>
      <c r="C5">
        <v>2</v>
      </c>
      <c r="D5">
        <v>6</v>
      </c>
      <c r="E5">
        <v>5</v>
      </c>
      <c r="F5">
        <v>8</v>
      </c>
      <c r="G5">
        <v>9</v>
      </c>
      <c r="H5">
        <v>10</v>
      </c>
      <c r="I5">
        <v>6</v>
      </c>
      <c r="J5">
        <v>10</v>
      </c>
      <c r="K5">
        <v>4</v>
      </c>
      <c r="L5">
        <v>4</v>
      </c>
      <c r="M5">
        <v>8</v>
      </c>
      <c r="N5">
        <v>10</v>
      </c>
    </row>
    <row r="6" spans="1:14">
      <c r="A6">
        <v>3</v>
      </c>
      <c r="B6">
        <v>3</v>
      </c>
      <c r="C6">
        <v>1</v>
      </c>
      <c r="D6">
        <v>2</v>
      </c>
      <c r="E6">
        <v>6</v>
      </c>
      <c r="F6">
        <v>10</v>
      </c>
      <c r="G6">
        <v>20</v>
      </c>
      <c r="H6">
        <v>8</v>
      </c>
      <c r="I6">
        <v>15</v>
      </c>
      <c r="J6">
        <v>5</v>
      </c>
      <c r="K6">
        <v>4</v>
      </c>
      <c r="L6">
        <v>5</v>
      </c>
      <c r="M6">
        <v>12</v>
      </c>
      <c r="N6">
        <v>10</v>
      </c>
    </row>
    <row r="7" spans="1:14">
      <c r="A7">
        <v>4</v>
      </c>
      <c r="B7">
        <v>4</v>
      </c>
      <c r="C7">
        <v>7</v>
      </c>
      <c r="D7">
        <v>4</v>
      </c>
      <c r="E7">
        <v>6</v>
      </c>
      <c r="F7">
        <v>9</v>
      </c>
      <c r="G7">
        <v>3</v>
      </c>
      <c r="H7">
        <v>4</v>
      </c>
      <c r="I7">
        <v>4</v>
      </c>
      <c r="J7">
        <v>3</v>
      </c>
      <c r="K7">
        <v>7</v>
      </c>
      <c r="L7">
        <v>4</v>
      </c>
      <c r="M7">
        <v>12</v>
      </c>
      <c r="N7">
        <v>9</v>
      </c>
    </row>
    <row r="8" spans="1:14">
      <c r="A8">
        <v>5</v>
      </c>
      <c r="B8">
        <v>5</v>
      </c>
      <c r="C8">
        <v>7</v>
      </c>
      <c r="D8">
        <v>4</v>
      </c>
      <c r="E8">
        <v>5</v>
      </c>
      <c r="F8">
        <v>7</v>
      </c>
      <c r="G8">
        <v>3</v>
      </c>
      <c r="H8">
        <v>3</v>
      </c>
      <c r="I8">
        <v>7</v>
      </c>
      <c r="J8">
        <v>9</v>
      </c>
      <c r="K8">
        <v>9</v>
      </c>
      <c r="L8">
        <v>5</v>
      </c>
      <c r="M8">
        <v>9</v>
      </c>
      <c r="N8">
        <v>12</v>
      </c>
    </row>
    <row r="9" spans="1:14">
      <c r="A9">
        <v>6</v>
      </c>
      <c r="B9">
        <v>6</v>
      </c>
      <c r="C9">
        <v>10</v>
      </c>
      <c r="D9">
        <v>3</v>
      </c>
      <c r="E9">
        <v>8</v>
      </c>
      <c r="F9">
        <v>9</v>
      </c>
      <c r="G9">
        <v>6</v>
      </c>
      <c r="H9">
        <v>3</v>
      </c>
      <c r="I9">
        <v>10</v>
      </c>
      <c r="J9">
        <v>7</v>
      </c>
      <c r="K9">
        <v>5</v>
      </c>
      <c r="L9">
        <v>8</v>
      </c>
      <c r="M9">
        <v>4</v>
      </c>
      <c r="N9">
        <v>9</v>
      </c>
    </row>
    <row r="10" spans="1:14">
      <c r="A10">
        <v>7</v>
      </c>
      <c r="B10">
        <v>7</v>
      </c>
      <c r="C10">
        <v>6</v>
      </c>
      <c r="D10">
        <v>6</v>
      </c>
      <c r="E10">
        <v>5</v>
      </c>
      <c r="F10">
        <v>9</v>
      </c>
      <c r="G10">
        <v>4</v>
      </c>
      <c r="H10">
        <v>4</v>
      </c>
      <c r="I10">
        <v>9</v>
      </c>
      <c r="J10">
        <v>6</v>
      </c>
      <c r="K10">
        <v>6</v>
      </c>
      <c r="L10">
        <v>4</v>
      </c>
      <c r="M10">
        <v>4</v>
      </c>
      <c r="N10">
        <v>4</v>
      </c>
    </row>
    <row r="11" spans="1:14">
      <c r="A11">
        <v>8</v>
      </c>
      <c r="B11">
        <v>8</v>
      </c>
      <c r="C11">
        <v>2</v>
      </c>
      <c r="D11">
        <v>4</v>
      </c>
      <c r="E11">
        <v>7</v>
      </c>
      <c r="F11">
        <v>6</v>
      </c>
      <c r="G11">
        <v>10</v>
      </c>
      <c r="H11">
        <v>12</v>
      </c>
      <c r="I11">
        <v>14</v>
      </c>
      <c r="J11">
        <v>4</v>
      </c>
      <c r="K11">
        <v>8</v>
      </c>
      <c r="L11">
        <v>9</v>
      </c>
      <c r="M11">
        <v>8</v>
      </c>
      <c r="N11">
        <v>3</v>
      </c>
    </row>
    <row r="12" spans="1:14">
      <c r="A12">
        <v>9</v>
      </c>
      <c r="B12">
        <v>9</v>
      </c>
      <c r="C12">
        <v>2</v>
      </c>
      <c r="D12">
        <v>4</v>
      </c>
      <c r="E12">
        <v>7</v>
      </c>
      <c r="F12">
        <v>8</v>
      </c>
      <c r="G12">
        <v>9</v>
      </c>
      <c r="H12">
        <v>5</v>
      </c>
      <c r="I12">
        <v>19</v>
      </c>
      <c r="J12">
        <v>2</v>
      </c>
      <c r="K12">
        <v>5</v>
      </c>
      <c r="L12">
        <v>5</v>
      </c>
      <c r="M12">
        <v>5</v>
      </c>
      <c r="N12">
        <v>4</v>
      </c>
    </row>
    <row r="13" spans="1:14">
      <c r="A13">
        <v>10</v>
      </c>
      <c r="B13">
        <v>7</v>
      </c>
      <c r="C13">
        <v>3</v>
      </c>
      <c r="D13">
        <v>5</v>
      </c>
      <c r="E13">
        <v>8</v>
      </c>
      <c r="F13">
        <v>6</v>
      </c>
      <c r="G13">
        <v>4</v>
      </c>
      <c r="H13">
        <v>7</v>
      </c>
      <c r="I13">
        <v>5</v>
      </c>
      <c r="J13">
        <v>4</v>
      </c>
      <c r="K13">
        <v>12</v>
      </c>
      <c r="L13">
        <v>4</v>
      </c>
      <c r="M13">
        <v>4</v>
      </c>
    </row>
    <row r="14" spans="1:14">
      <c r="A14">
        <v>11</v>
      </c>
      <c r="B14">
        <v>10</v>
      </c>
      <c r="C14">
        <v>5</v>
      </c>
      <c r="D14">
        <v>8</v>
      </c>
      <c r="E14">
        <v>8</v>
      </c>
      <c r="F14">
        <v>7</v>
      </c>
      <c r="G14">
        <v>4</v>
      </c>
      <c r="H14">
        <v>8</v>
      </c>
      <c r="I14">
        <v>5</v>
      </c>
      <c r="J14">
        <v>5</v>
      </c>
      <c r="K14">
        <v>8</v>
      </c>
      <c r="L14">
        <v>5</v>
      </c>
      <c r="M14">
        <v>3</v>
      </c>
    </row>
    <row r="15" spans="1:14">
      <c r="A15">
        <v>12</v>
      </c>
      <c r="B15">
        <v>8</v>
      </c>
      <c r="C15">
        <v>5</v>
      </c>
      <c r="D15">
        <v>5</v>
      </c>
      <c r="E15">
        <v>8</v>
      </c>
      <c r="F15">
        <v>19</v>
      </c>
      <c r="G15">
        <v>9</v>
      </c>
      <c r="H15">
        <v>7</v>
      </c>
      <c r="I15">
        <v>9</v>
      </c>
      <c r="J15">
        <v>7</v>
      </c>
      <c r="K15">
        <v>7</v>
      </c>
      <c r="L15">
        <v>7</v>
      </c>
      <c r="M15">
        <v>3</v>
      </c>
    </row>
    <row r="16" spans="1:14">
      <c r="A16">
        <v>13</v>
      </c>
      <c r="B16">
        <v>8</v>
      </c>
      <c r="C16">
        <v>5</v>
      </c>
      <c r="D16">
        <v>4</v>
      </c>
      <c r="E16">
        <v>6</v>
      </c>
      <c r="F16">
        <v>5</v>
      </c>
      <c r="G16">
        <v>10</v>
      </c>
      <c r="H16">
        <v>9</v>
      </c>
      <c r="I16">
        <v>6</v>
      </c>
      <c r="J16">
        <v>5</v>
      </c>
      <c r="K16">
        <v>10</v>
      </c>
      <c r="L16">
        <v>7</v>
      </c>
      <c r="M16">
        <v>6</v>
      </c>
    </row>
    <row r="17" spans="1:13">
      <c r="A17">
        <v>14</v>
      </c>
      <c r="B17">
        <v>6</v>
      </c>
      <c r="C17">
        <v>8</v>
      </c>
      <c r="D17">
        <v>4</v>
      </c>
      <c r="E17">
        <v>6</v>
      </c>
      <c r="F17">
        <v>7</v>
      </c>
      <c r="G17">
        <v>6</v>
      </c>
      <c r="H17">
        <v>10</v>
      </c>
      <c r="I17">
        <v>8</v>
      </c>
      <c r="J17">
        <v>3</v>
      </c>
      <c r="K17">
        <v>9</v>
      </c>
      <c r="L17">
        <v>11</v>
      </c>
      <c r="M17">
        <v>5</v>
      </c>
    </row>
    <row r="18" spans="1:13">
      <c r="A18">
        <v>15</v>
      </c>
      <c r="B18">
        <v>2</v>
      </c>
      <c r="C18">
        <v>9</v>
      </c>
      <c r="D18">
        <v>4</v>
      </c>
      <c r="E18">
        <v>6</v>
      </c>
      <c r="F18">
        <v>6</v>
      </c>
      <c r="G18">
        <v>9</v>
      </c>
      <c r="H18">
        <v>13</v>
      </c>
      <c r="I18">
        <v>3</v>
      </c>
      <c r="J18">
        <v>9</v>
      </c>
      <c r="K18">
        <v>7</v>
      </c>
      <c r="L18">
        <v>7</v>
      </c>
      <c r="M18">
        <v>5</v>
      </c>
    </row>
    <row r="19" spans="1:13">
      <c r="A19">
        <v>16</v>
      </c>
      <c r="B19">
        <v>7</v>
      </c>
      <c r="C19">
        <v>10</v>
      </c>
      <c r="D19">
        <v>7</v>
      </c>
      <c r="E19">
        <v>4</v>
      </c>
      <c r="F19">
        <v>8</v>
      </c>
      <c r="G19">
        <v>7</v>
      </c>
      <c r="H19">
        <v>3</v>
      </c>
      <c r="I19">
        <v>3</v>
      </c>
      <c r="J19">
        <v>4</v>
      </c>
      <c r="K19">
        <v>7</v>
      </c>
      <c r="L19">
        <v>6</v>
      </c>
      <c r="M19">
        <v>4</v>
      </c>
    </row>
    <row r="20" spans="1:13">
      <c r="A20">
        <v>17</v>
      </c>
      <c r="B20">
        <v>2</v>
      </c>
      <c r="C20">
        <v>4</v>
      </c>
      <c r="D20">
        <v>7</v>
      </c>
      <c r="E20">
        <v>4</v>
      </c>
      <c r="F20">
        <v>8</v>
      </c>
      <c r="G20">
        <v>10</v>
      </c>
      <c r="H20">
        <v>8</v>
      </c>
      <c r="I20">
        <v>4</v>
      </c>
      <c r="J20">
        <v>9</v>
      </c>
      <c r="K20">
        <v>7</v>
      </c>
      <c r="L20">
        <v>7</v>
      </c>
      <c r="M20">
        <v>6</v>
      </c>
    </row>
    <row r="21" spans="1:13">
      <c r="A21">
        <v>18</v>
      </c>
      <c r="B21">
        <v>2</v>
      </c>
      <c r="C21">
        <v>4</v>
      </c>
      <c r="D21">
        <v>5</v>
      </c>
      <c r="E21">
        <v>5</v>
      </c>
      <c r="F21">
        <v>6</v>
      </c>
      <c r="G21">
        <v>8</v>
      </c>
      <c r="H21">
        <v>9</v>
      </c>
      <c r="I21">
        <v>11</v>
      </c>
      <c r="J21">
        <v>7</v>
      </c>
      <c r="K21">
        <v>5</v>
      </c>
      <c r="L21">
        <v>7</v>
      </c>
      <c r="M21">
        <v>6</v>
      </c>
    </row>
    <row r="22" spans="1:13">
      <c r="A22">
        <v>19</v>
      </c>
      <c r="B22">
        <v>3</v>
      </c>
      <c r="C22">
        <v>2</v>
      </c>
      <c r="D22">
        <v>6</v>
      </c>
      <c r="E22">
        <v>7</v>
      </c>
      <c r="F22">
        <v>4</v>
      </c>
      <c r="G22">
        <v>6</v>
      </c>
      <c r="H22">
        <v>2</v>
      </c>
      <c r="I22">
        <v>6</v>
      </c>
      <c r="J22">
        <v>9</v>
      </c>
      <c r="K22">
        <v>10</v>
      </c>
      <c r="L22">
        <v>8</v>
      </c>
      <c r="M22">
        <v>5</v>
      </c>
    </row>
    <row r="23" spans="1:13">
      <c r="A23">
        <v>20</v>
      </c>
      <c r="B23">
        <v>1</v>
      </c>
      <c r="C23">
        <v>3</v>
      </c>
      <c r="D23">
        <v>6</v>
      </c>
      <c r="E23">
        <v>7</v>
      </c>
      <c r="F23">
        <v>5</v>
      </c>
      <c r="G23">
        <v>8</v>
      </c>
      <c r="H23">
        <v>3</v>
      </c>
      <c r="I23">
        <v>7</v>
      </c>
      <c r="J23">
        <v>11</v>
      </c>
      <c r="K23">
        <v>10</v>
      </c>
      <c r="L23">
        <v>17</v>
      </c>
      <c r="M23">
        <v>8</v>
      </c>
    </row>
    <row r="24" spans="1:13">
      <c r="A24">
        <v>21</v>
      </c>
      <c r="B24">
        <v>2</v>
      </c>
      <c r="C24">
        <v>5</v>
      </c>
      <c r="D24">
        <v>6</v>
      </c>
      <c r="E24">
        <v>6</v>
      </c>
      <c r="F24">
        <v>19</v>
      </c>
      <c r="G24">
        <v>4</v>
      </c>
      <c r="H24">
        <v>5</v>
      </c>
      <c r="I24">
        <v>7</v>
      </c>
      <c r="J24">
        <v>9</v>
      </c>
      <c r="K24">
        <v>12</v>
      </c>
      <c r="L24">
        <v>7</v>
      </c>
      <c r="M24">
        <v>9</v>
      </c>
    </row>
    <row r="25" spans="1:13">
      <c r="A25">
        <v>22</v>
      </c>
      <c r="B25">
        <v>3</v>
      </c>
      <c r="C25">
        <v>8</v>
      </c>
      <c r="D25">
        <v>6</v>
      </c>
      <c r="E25">
        <v>5</v>
      </c>
      <c r="F25">
        <v>8</v>
      </c>
      <c r="G25">
        <v>5</v>
      </c>
      <c r="H25">
        <v>5</v>
      </c>
      <c r="I25">
        <v>10</v>
      </c>
      <c r="J25">
        <v>13</v>
      </c>
      <c r="K25">
        <v>5</v>
      </c>
      <c r="L25">
        <v>5</v>
      </c>
      <c r="M25">
        <v>10</v>
      </c>
    </row>
    <row r="26" spans="1:13">
      <c r="A26">
        <v>23</v>
      </c>
      <c r="B26">
        <v>3</v>
      </c>
      <c r="C26">
        <v>6</v>
      </c>
      <c r="D26">
        <v>8</v>
      </c>
      <c r="E26">
        <v>6</v>
      </c>
      <c r="F26">
        <v>6</v>
      </c>
      <c r="G26">
        <v>6</v>
      </c>
      <c r="H26">
        <v>8</v>
      </c>
      <c r="I26">
        <v>5</v>
      </c>
      <c r="J26">
        <v>7</v>
      </c>
      <c r="K26">
        <v>5</v>
      </c>
      <c r="L26">
        <v>7</v>
      </c>
      <c r="M26">
        <v>5</v>
      </c>
    </row>
    <row r="27" spans="1:13">
      <c r="A27">
        <v>24</v>
      </c>
      <c r="B27">
        <v>3</v>
      </c>
      <c r="C27">
        <v>5</v>
      </c>
      <c r="D27">
        <v>6</v>
      </c>
      <c r="E27">
        <v>6</v>
      </c>
      <c r="F27">
        <v>3</v>
      </c>
      <c r="G27">
        <v>4</v>
      </c>
      <c r="H27">
        <v>6</v>
      </c>
      <c r="I27">
        <v>5</v>
      </c>
      <c r="J27">
        <v>7</v>
      </c>
      <c r="K27">
        <v>7</v>
      </c>
      <c r="L27">
        <v>7</v>
      </c>
      <c r="M27">
        <v>5</v>
      </c>
    </row>
    <row r="28" spans="1:13">
      <c r="A28">
        <v>25</v>
      </c>
      <c r="B28">
        <v>2</v>
      </c>
      <c r="C28">
        <v>6</v>
      </c>
      <c r="D28">
        <v>9</v>
      </c>
      <c r="E28">
        <v>7</v>
      </c>
      <c r="F28">
        <v>5</v>
      </c>
      <c r="G28">
        <v>12</v>
      </c>
      <c r="H28">
        <v>4</v>
      </c>
      <c r="I28">
        <v>13</v>
      </c>
      <c r="J28">
        <v>11</v>
      </c>
      <c r="K28">
        <v>5</v>
      </c>
      <c r="L28">
        <v>8</v>
      </c>
      <c r="M28">
        <v>3</v>
      </c>
    </row>
    <row r="29" spans="1:13">
      <c r="A29">
        <v>26</v>
      </c>
      <c r="B29">
        <v>4</v>
      </c>
      <c r="C29">
        <v>3</v>
      </c>
      <c r="D29">
        <v>2</v>
      </c>
      <c r="E29">
        <v>12</v>
      </c>
      <c r="F29">
        <v>7</v>
      </c>
      <c r="G29">
        <v>6</v>
      </c>
      <c r="H29">
        <v>8</v>
      </c>
      <c r="I29">
        <v>7</v>
      </c>
      <c r="J29">
        <v>8</v>
      </c>
      <c r="K29">
        <v>6</v>
      </c>
      <c r="L29">
        <v>4</v>
      </c>
      <c r="M29">
        <v>3</v>
      </c>
    </row>
    <row r="30" spans="1:13">
      <c r="A30">
        <v>27</v>
      </c>
      <c r="B30">
        <v>4</v>
      </c>
      <c r="C30">
        <v>2</v>
      </c>
      <c r="D30">
        <v>6</v>
      </c>
      <c r="E30">
        <v>3</v>
      </c>
      <c r="F30">
        <v>4</v>
      </c>
      <c r="G30">
        <v>5</v>
      </c>
      <c r="H30">
        <v>4</v>
      </c>
      <c r="I30">
        <v>10</v>
      </c>
      <c r="J30">
        <v>4</v>
      </c>
      <c r="K30">
        <v>9</v>
      </c>
      <c r="L30">
        <v>4</v>
      </c>
      <c r="M30">
        <v>9</v>
      </c>
    </row>
    <row r="31" spans="1:13">
      <c r="A31">
        <v>28</v>
      </c>
      <c r="B31">
        <v>5</v>
      </c>
      <c r="C31">
        <v>6</v>
      </c>
      <c r="D31">
        <v>3</v>
      </c>
      <c r="E31">
        <v>4</v>
      </c>
      <c r="F31">
        <v>3</v>
      </c>
      <c r="G31">
        <v>9</v>
      </c>
      <c r="H31">
        <v>6</v>
      </c>
      <c r="I31">
        <v>6</v>
      </c>
      <c r="J31">
        <v>5</v>
      </c>
      <c r="K31">
        <v>10</v>
      </c>
      <c r="L31">
        <v>4</v>
      </c>
      <c r="M31">
        <v>14</v>
      </c>
    </row>
    <row r="32" spans="1:13">
      <c r="A32">
        <v>29</v>
      </c>
      <c r="B32">
        <v>5</v>
      </c>
      <c r="C32">
        <v>-99</v>
      </c>
      <c r="D32">
        <v>3</v>
      </c>
      <c r="E32">
        <v>6</v>
      </c>
      <c r="F32">
        <v>9</v>
      </c>
      <c r="G32">
        <v>10</v>
      </c>
      <c r="H32">
        <v>14</v>
      </c>
      <c r="I32">
        <v>14</v>
      </c>
      <c r="J32">
        <v>8</v>
      </c>
      <c r="K32">
        <v>12</v>
      </c>
      <c r="L32">
        <v>3</v>
      </c>
      <c r="M32">
        <v>8</v>
      </c>
    </row>
    <row r="33" spans="1:14">
      <c r="A33">
        <v>30</v>
      </c>
      <c r="B33">
        <v>8</v>
      </c>
      <c r="C33">
        <v>-99</v>
      </c>
      <c r="D33">
        <v>7</v>
      </c>
      <c r="E33">
        <v>5</v>
      </c>
      <c r="F33">
        <v>6</v>
      </c>
      <c r="G33">
        <v>4</v>
      </c>
      <c r="H33">
        <v>13</v>
      </c>
      <c r="I33">
        <v>7</v>
      </c>
      <c r="J33">
        <v>7</v>
      </c>
      <c r="K33">
        <v>11</v>
      </c>
      <c r="L33">
        <v>8</v>
      </c>
      <c r="M33">
        <v>10</v>
      </c>
    </row>
    <row r="34" spans="1:14">
      <c r="A34">
        <v>31</v>
      </c>
      <c r="B34">
        <v>13</v>
      </c>
      <c r="C34">
        <v>-99</v>
      </c>
      <c r="D34">
        <v>5</v>
      </c>
      <c r="E34">
        <v>-99</v>
      </c>
      <c r="F34">
        <v>8</v>
      </c>
      <c r="G34">
        <v>-99</v>
      </c>
      <c r="H34">
        <v>8</v>
      </c>
      <c r="I34">
        <v>14</v>
      </c>
      <c r="J34">
        <v>-99</v>
      </c>
      <c r="K34">
        <v>6</v>
      </c>
      <c r="L34">
        <v>-99</v>
      </c>
      <c r="M34">
        <v>10</v>
      </c>
    </row>
    <row r="35" spans="1:14">
      <c r="A35">
        <v>1962</v>
      </c>
    </row>
    <row r="36" spans="1:14">
      <c r="B36">
        <v>1</v>
      </c>
      <c r="C36">
        <v>8</v>
      </c>
      <c r="D36">
        <v>6</v>
      </c>
      <c r="E36">
        <v>13</v>
      </c>
      <c r="F36">
        <v>8</v>
      </c>
      <c r="G36">
        <v>10</v>
      </c>
      <c r="H36">
        <v>13</v>
      </c>
      <c r="I36">
        <v>6</v>
      </c>
      <c r="J36">
        <v>7</v>
      </c>
      <c r="K36">
        <v>8</v>
      </c>
      <c r="L36">
        <v>5</v>
      </c>
      <c r="M36">
        <v>11</v>
      </c>
      <c r="N36">
        <v>12</v>
      </c>
    </row>
    <row r="37" spans="1:14">
      <c r="B37">
        <v>2</v>
      </c>
      <c r="C37">
        <v>8</v>
      </c>
      <c r="D37">
        <v>4</v>
      </c>
      <c r="E37">
        <v>7</v>
      </c>
      <c r="F37">
        <v>7</v>
      </c>
      <c r="G37">
        <v>15</v>
      </c>
      <c r="H37">
        <v>5</v>
      </c>
      <c r="I37">
        <v>10</v>
      </c>
      <c r="J37">
        <v>9</v>
      </c>
      <c r="K37">
        <v>6</v>
      </c>
      <c r="L37">
        <v>3</v>
      </c>
      <c r="M37">
        <v>7</v>
      </c>
      <c r="N37">
        <v>4</v>
      </c>
    </row>
    <row r="38" spans="1:14">
      <c r="B38">
        <v>3</v>
      </c>
      <c r="C38">
        <v>8</v>
      </c>
      <c r="D38">
        <v>8</v>
      </c>
      <c r="E38">
        <v>5</v>
      </c>
      <c r="F38">
        <v>11</v>
      </c>
      <c r="G38">
        <v>10</v>
      </c>
      <c r="H38">
        <v>5</v>
      </c>
      <c r="I38">
        <v>10</v>
      </c>
      <c r="J38">
        <v>9</v>
      </c>
      <c r="K38">
        <v>7</v>
      </c>
      <c r="L38">
        <v>6</v>
      </c>
      <c r="M38">
        <v>14</v>
      </c>
      <c r="N38">
        <v>3</v>
      </c>
    </row>
    <row r="39" spans="1:14">
      <c r="B39">
        <v>4</v>
      </c>
      <c r="C39">
        <v>5</v>
      </c>
      <c r="D39">
        <v>3</v>
      </c>
      <c r="E39">
        <v>8</v>
      </c>
      <c r="F39">
        <v>11</v>
      </c>
      <c r="G39">
        <v>11</v>
      </c>
      <c r="H39">
        <v>8</v>
      </c>
      <c r="I39">
        <v>10</v>
      </c>
      <c r="J39">
        <v>9</v>
      </c>
      <c r="K39">
        <v>8</v>
      </c>
      <c r="L39">
        <v>11</v>
      </c>
      <c r="M39">
        <v>8</v>
      </c>
      <c r="N39">
        <v>5</v>
      </c>
    </row>
    <row r="40" spans="1:14">
      <c r="B40">
        <v>5</v>
      </c>
      <c r="C40">
        <v>3</v>
      </c>
      <c r="D40">
        <v>5</v>
      </c>
      <c r="E40">
        <v>6</v>
      </c>
      <c r="F40">
        <v>12</v>
      </c>
      <c r="G40">
        <v>9</v>
      </c>
      <c r="H40">
        <v>5</v>
      </c>
      <c r="I40">
        <v>10</v>
      </c>
      <c r="J40">
        <v>6</v>
      </c>
      <c r="K40">
        <v>10</v>
      </c>
      <c r="L40">
        <v>4</v>
      </c>
      <c r="M40">
        <v>6</v>
      </c>
      <c r="N40">
        <v>3</v>
      </c>
    </row>
    <row r="41" spans="1:14">
      <c r="B41">
        <v>6</v>
      </c>
      <c r="C41">
        <v>5</v>
      </c>
      <c r="D41">
        <v>5</v>
      </c>
      <c r="E41">
        <v>12</v>
      </c>
      <c r="F41">
        <v>9</v>
      </c>
      <c r="G41">
        <v>11</v>
      </c>
      <c r="H41">
        <v>5</v>
      </c>
      <c r="I41">
        <v>11</v>
      </c>
      <c r="J41">
        <v>5</v>
      </c>
      <c r="K41">
        <v>11</v>
      </c>
      <c r="L41">
        <v>3</v>
      </c>
      <c r="M41">
        <v>3</v>
      </c>
      <c r="N41">
        <v>2</v>
      </c>
    </row>
    <row r="42" spans="1:14">
      <c r="B42">
        <v>7</v>
      </c>
      <c r="C42">
        <v>4</v>
      </c>
      <c r="D42">
        <v>7</v>
      </c>
      <c r="E42">
        <v>8</v>
      </c>
      <c r="F42">
        <v>6</v>
      </c>
      <c r="G42">
        <v>10</v>
      </c>
      <c r="H42">
        <v>12</v>
      </c>
      <c r="I42">
        <v>8</v>
      </c>
      <c r="J42">
        <v>15</v>
      </c>
      <c r="K42">
        <v>7</v>
      </c>
      <c r="L42">
        <v>4</v>
      </c>
      <c r="M42">
        <v>3</v>
      </c>
      <c r="N42">
        <v>4</v>
      </c>
    </row>
    <row r="43" spans="1:14">
      <c r="B43">
        <v>8</v>
      </c>
      <c r="C43">
        <v>10</v>
      </c>
      <c r="D43">
        <v>8</v>
      </c>
      <c r="E43">
        <v>8</v>
      </c>
      <c r="F43">
        <v>20</v>
      </c>
      <c r="G43">
        <v>8</v>
      </c>
      <c r="H43">
        <v>4</v>
      </c>
      <c r="I43">
        <v>6</v>
      </c>
      <c r="J43">
        <v>3</v>
      </c>
      <c r="K43">
        <v>4</v>
      </c>
      <c r="L43">
        <v>5</v>
      </c>
      <c r="M43">
        <v>4</v>
      </c>
      <c r="N43">
        <v>8</v>
      </c>
    </row>
    <row r="44" spans="1:14">
      <c r="B44">
        <v>9</v>
      </c>
      <c r="C44">
        <v>6</v>
      </c>
      <c r="D44">
        <v>8</v>
      </c>
      <c r="E44">
        <v>10</v>
      </c>
      <c r="F44">
        <v>8</v>
      </c>
      <c r="G44">
        <v>18</v>
      </c>
      <c r="H44">
        <v>7</v>
      </c>
      <c r="I44">
        <v>7</v>
      </c>
      <c r="J44">
        <v>6</v>
      </c>
      <c r="K44">
        <v>3</v>
      </c>
      <c r="L44">
        <v>3</v>
      </c>
      <c r="M44">
        <v>5</v>
      </c>
      <c r="N44">
        <v>5</v>
      </c>
    </row>
    <row r="45" spans="1:14">
      <c r="A45">
        <v>10</v>
      </c>
      <c r="B45">
        <v>5</v>
      </c>
      <c r="C45">
        <v>9</v>
      </c>
      <c r="D45">
        <v>8</v>
      </c>
      <c r="E45">
        <v>7</v>
      </c>
      <c r="F45">
        <v>7</v>
      </c>
      <c r="G45">
        <v>6</v>
      </c>
      <c r="H45">
        <v>6</v>
      </c>
      <c r="I45">
        <v>4</v>
      </c>
      <c r="J45">
        <v>10</v>
      </c>
      <c r="K45">
        <v>5</v>
      </c>
      <c r="L45">
        <v>10</v>
      </c>
      <c r="M45">
        <v>7</v>
      </c>
    </row>
    <row r="46" spans="1:14">
      <c r="A46">
        <v>11</v>
      </c>
      <c r="B46">
        <v>6</v>
      </c>
      <c r="C46">
        <v>7</v>
      </c>
      <c r="D46">
        <v>8</v>
      </c>
      <c r="E46">
        <v>12</v>
      </c>
      <c r="F46">
        <v>6</v>
      </c>
      <c r="G46">
        <v>12</v>
      </c>
      <c r="H46">
        <v>19</v>
      </c>
      <c r="I46">
        <v>11</v>
      </c>
      <c r="J46">
        <v>8</v>
      </c>
      <c r="K46">
        <v>6</v>
      </c>
      <c r="L46">
        <v>3</v>
      </c>
      <c r="M46">
        <v>5</v>
      </c>
    </row>
    <row r="47" spans="1:14">
      <c r="A47">
        <v>12</v>
      </c>
      <c r="B47">
        <v>4</v>
      </c>
      <c r="C47">
        <v>10</v>
      </c>
      <c r="D47">
        <v>10</v>
      </c>
      <c r="E47">
        <v>11</v>
      </c>
      <c r="F47">
        <v>9</v>
      </c>
      <c r="G47">
        <v>9</v>
      </c>
      <c r="H47">
        <v>10</v>
      </c>
      <c r="I47">
        <v>6</v>
      </c>
      <c r="J47">
        <v>4</v>
      </c>
      <c r="K47">
        <v>5</v>
      </c>
      <c r="L47">
        <v>3</v>
      </c>
      <c r="M47">
        <v>6</v>
      </c>
    </row>
    <row r="48" spans="1:14">
      <c r="A48">
        <v>13</v>
      </c>
      <c r="B48">
        <v>5</v>
      </c>
      <c r="C48">
        <v>11</v>
      </c>
      <c r="D48">
        <v>8</v>
      </c>
      <c r="E48">
        <v>15</v>
      </c>
      <c r="F48">
        <v>11</v>
      </c>
      <c r="G48">
        <v>5</v>
      </c>
      <c r="H48">
        <v>9</v>
      </c>
      <c r="I48">
        <v>8</v>
      </c>
      <c r="J48">
        <v>7</v>
      </c>
      <c r="K48">
        <v>5</v>
      </c>
      <c r="L48">
        <v>4</v>
      </c>
      <c r="M48">
        <v>6</v>
      </c>
    </row>
    <row r="49" spans="1:13">
      <c r="A49">
        <v>14</v>
      </c>
      <c r="B49">
        <v>9</v>
      </c>
      <c r="C49">
        <v>15</v>
      </c>
      <c r="D49">
        <v>7</v>
      </c>
      <c r="E49">
        <v>4</v>
      </c>
      <c r="F49">
        <v>9</v>
      </c>
      <c r="G49">
        <v>6</v>
      </c>
      <c r="H49">
        <v>7</v>
      </c>
      <c r="I49">
        <v>7</v>
      </c>
      <c r="J49">
        <v>5</v>
      </c>
      <c r="K49">
        <v>19</v>
      </c>
      <c r="L49">
        <v>4</v>
      </c>
      <c r="M49">
        <v>7</v>
      </c>
    </row>
    <row r="50" spans="1:13">
      <c r="A50">
        <v>15</v>
      </c>
      <c r="B50">
        <v>7</v>
      </c>
      <c r="C50">
        <v>9</v>
      </c>
      <c r="D50">
        <v>8</v>
      </c>
      <c r="E50">
        <v>6</v>
      </c>
      <c r="F50">
        <v>6</v>
      </c>
      <c r="G50">
        <v>4</v>
      </c>
      <c r="H50">
        <v>6</v>
      </c>
      <c r="I50">
        <v>7</v>
      </c>
      <c r="J50">
        <v>4</v>
      </c>
      <c r="K50">
        <v>13</v>
      </c>
      <c r="L50">
        <v>3</v>
      </c>
      <c r="M50">
        <v>8</v>
      </c>
    </row>
    <row r="51" spans="1:13">
      <c r="A51">
        <v>16</v>
      </c>
      <c r="B51">
        <v>13</v>
      </c>
      <c r="C51">
        <v>6</v>
      </c>
      <c r="D51">
        <v>8</v>
      </c>
      <c r="E51">
        <v>5</v>
      </c>
      <c r="F51">
        <v>9</v>
      </c>
      <c r="G51">
        <v>11</v>
      </c>
      <c r="H51">
        <v>6</v>
      </c>
      <c r="I51">
        <v>16</v>
      </c>
      <c r="J51">
        <v>10</v>
      </c>
      <c r="K51">
        <v>6</v>
      </c>
      <c r="L51">
        <v>6</v>
      </c>
      <c r="M51">
        <v>9</v>
      </c>
    </row>
    <row r="52" spans="1:13">
      <c r="A52">
        <v>17</v>
      </c>
      <c r="B52">
        <v>9</v>
      </c>
      <c r="C52">
        <v>8</v>
      </c>
      <c r="D52">
        <v>10</v>
      </c>
      <c r="E52">
        <v>5</v>
      </c>
      <c r="F52">
        <v>13</v>
      </c>
      <c r="G52">
        <v>11</v>
      </c>
      <c r="H52">
        <v>5</v>
      </c>
      <c r="I52">
        <v>4</v>
      </c>
      <c r="J52">
        <v>13</v>
      </c>
      <c r="K52">
        <v>7</v>
      </c>
      <c r="L52">
        <v>5</v>
      </c>
      <c r="M52">
        <v>11</v>
      </c>
    </row>
    <row r="53" spans="1:13">
      <c r="A53">
        <v>18</v>
      </c>
      <c r="B53">
        <v>10</v>
      </c>
      <c r="C53">
        <v>8</v>
      </c>
      <c r="D53">
        <v>6</v>
      </c>
      <c r="E53">
        <v>14</v>
      </c>
      <c r="F53">
        <v>12</v>
      </c>
      <c r="G53">
        <v>9</v>
      </c>
      <c r="H53">
        <v>9</v>
      </c>
      <c r="I53">
        <v>5</v>
      </c>
      <c r="J53">
        <v>11</v>
      </c>
      <c r="K53">
        <v>4</v>
      </c>
      <c r="L53">
        <v>6</v>
      </c>
      <c r="M53">
        <v>6</v>
      </c>
    </row>
    <row r="54" spans="1:13">
      <c r="A54">
        <v>19</v>
      </c>
      <c r="B54">
        <v>10</v>
      </c>
      <c r="C54">
        <v>8</v>
      </c>
      <c r="D54">
        <v>6</v>
      </c>
      <c r="E54">
        <v>5</v>
      </c>
      <c r="F54">
        <v>5</v>
      </c>
      <c r="G54">
        <v>8</v>
      </c>
      <c r="H54">
        <v>8</v>
      </c>
      <c r="I54">
        <v>6</v>
      </c>
      <c r="J54">
        <v>11</v>
      </c>
      <c r="K54">
        <v>4</v>
      </c>
      <c r="L54">
        <v>8</v>
      </c>
      <c r="M54">
        <v>10</v>
      </c>
    </row>
    <row r="55" spans="1:13">
      <c r="A55">
        <v>20</v>
      </c>
      <c r="B55">
        <v>7</v>
      </c>
      <c r="C55">
        <v>6</v>
      </c>
      <c r="D55">
        <v>7</v>
      </c>
      <c r="E55">
        <v>3</v>
      </c>
      <c r="F55">
        <v>7</v>
      </c>
      <c r="G55">
        <v>7</v>
      </c>
      <c r="H55">
        <v>4</v>
      </c>
      <c r="I55">
        <v>10</v>
      </c>
      <c r="J55">
        <v>3</v>
      </c>
      <c r="K55">
        <v>6</v>
      </c>
      <c r="L55">
        <v>7</v>
      </c>
      <c r="M55">
        <v>11</v>
      </c>
    </row>
    <row r="56" spans="1:13">
      <c r="A56">
        <v>21</v>
      </c>
      <c r="B56">
        <v>5</v>
      </c>
      <c r="C56">
        <v>9</v>
      </c>
      <c r="D56">
        <v>11</v>
      </c>
      <c r="E56">
        <v>8</v>
      </c>
      <c r="F56">
        <v>7</v>
      </c>
      <c r="G56">
        <v>7</v>
      </c>
      <c r="H56">
        <v>6</v>
      </c>
      <c r="I56">
        <v>5</v>
      </c>
      <c r="J56">
        <v>4</v>
      </c>
      <c r="K56">
        <v>10</v>
      </c>
      <c r="L56">
        <v>8</v>
      </c>
      <c r="M56">
        <v>5</v>
      </c>
    </row>
    <row r="57" spans="1:13">
      <c r="A57">
        <v>22</v>
      </c>
      <c r="B57">
        <v>4</v>
      </c>
      <c r="C57">
        <v>8</v>
      </c>
      <c r="D57">
        <v>13</v>
      </c>
      <c r="E57">
        <v>9</v>
      </c>
      <c r="F57">
        <v>8</v>
      </c>
      <c r="G57">
        <v>6</v>
      </c>
      <c r="H57">
        <v>4</v>
      </c>
      <c r="I57">
        <v>5</v>
      </c>
      <c r="J57">
        <v>20</v>
      </c>
      <c r="K57">
        <v>7</v>
      </c>
      <c r="L57">
        <v>14</v>
      </c>
      <c r="M57">
        <v>9</v>
      </c>
    </row>
    <row r="58" spans="1:13">
      <c r="A58">
        <v>23</v>
      </c>
      <c r="B58">
        <v>6</v>
      </c>
      <c r="C58">
        <v>6</v>
      </c>
      <c r="D58">
        <v>10</v>
      </c>
      <c r="E58">
        <v>9</v>
      </c>
      <c r="F58">
        <v>7</v>
      </c>
      <c r="G58">
        <v>6</v>
      </c>
      <c r="H58">
        <v>8</v>
      </c>
      <c r="I58">
        <v>8</v>
      </c>
      <c r="J58">
        <v>20</v>
      </c>
      <c r="K58">
        <v>4</v>
      </c>
      <c r="L58">
        <v>9</v>
      </c>
      <c r="M58">
        <v>6</v>
      </c>
    </row>
    <row r="59" spans="1:13">
      <c r="A59">
        <v>24</v>
      </c>
      <c r="B59">
        <v>6</v>
      </c>
      <c r="C59">
        <v>7</v>
      </c>
      <c r="D59">
        <v>9</v>
      </c>
      <c r="E59">
        <v>15</v>
      </c>
      <c r="F59">
        <v>8</v>
      </c>
      <c r="G59">
        <v>6</v>
      </c>
      <c r="H59">
        <v>9</v>
      </c>
      <c r="I59">
        <v>5</v>
      </c>
      <c r="J59">
        <v>5</v>
      </c>
      <c r="K59">
        <v>4</v>
      </c>
      <c r="L59">
        <v>5</v>
      </c>
      <c r="M59">
        <v>4</v>
      </c>
    </row>
    <row r="60" spans="1:13">
      <c r="A60">
        <v>25</v>
      </c>
      <c r="B60">
        <v>5</v>
      </c>
      <c r="C60">
        <v>7</v>
      </c>
      <c r="D60">
        <v>4</v>
      </c>
      <c r="E60">
        <v>4</v>
      </c>
      <c r="F60">
        <v>8</v>
      </c>
      <c r="G60">
        <v>18</v>
      </c>
      <c r="H60">
        <v>4</v>
      </c>
      <c r="I60">
        <v>6</v>
      </c>
      <c r="J60">
        <v>3</v>
      </c>
      <c r="K60">
        <v>4</v>
      </c>
      <c r="L60">
        <v>4</v>
      </c>
      <c r="M60">
        <v>9</v>
      </c>
    </row>
    <row r="61" spans="1:13">
      <c r="A61">
        <v>26</v>
      </c>
      <c r="B61">
        <v>2</v>
      </c>
      <c r="C61">
        <v>8</v>
      </c>
      <c r="D61">
        <v>6</v>
      </c>
      <c r="E61">
        <v>7</v>
      </c>
      <c r="F61">
        <v>8</v>
      </c>
      <c r="G61">
        <v>9</v>
      </c>
      <c r="H61">
        <v>11</v>
      </c>
      <c r="I61">
        <v>6</v>
      </c>
      <c r="J61">
        <v>5</v>
      </c>
      <c r="K61">
        <v>3</v>
      </c>
      <c r="L61">
        <v>10</v>
      </c>
      <c r="M61">
        <v>3</v>
      </c>
    </row>
    <row r="62" spans="1:13">
      <c r="A62">
        <v>27</v>
      </c>
      <c r="B62">
        <v>4</v>
      </c>
      <c r="C62">
        <v>9</v>
      </c>
      <c r="D62">
        <v>6</v>
      </c>
      <c r="E62">
        <v>7</v>
      </c>
      <c r="F62">
        <v>8</v>
      </c>
      <c r="G62">
        <v>7</v>
      </c>
      <c r="H62">
        <v>10</v>
      </c>
      <c r="I62">
        <v>4</v>
      </c>
      <c r="J62">
        <v>12</v>
      </c>
      <c r="K62">
        <v>3</v>
      </c>
      <c r="L62">
        <v>10</v>
      </c>
      <c r="M62">
        <v>6</v>
      </c>
    </row>
    <row r="63" spans="1:13">
      <c r="A63">
        <v>28</v>
      </c>
      <c r="B63">
        <v>6</v>
      </c>
      <c r="C63">
        <v>11</v>
      </c>
      <c r="D63">
        <v>5</v>
      </c>
      <c r="E63">
        <v>11</v>
      </c>
      <c r="F63">
        <v>8</v>
      </c>
      <c r="G63">
        <v>10</v>
      </c>
      <c r="H63">
        <v>5</v>
      </c>
      <c r="I63">
        <v>5</v>
      </c>
      <c r="J63">
        <v>10</v>
      </c>
      <c r="K63">
        <v>4</v>
      </c>
      <c r="L63">
        <v>11</v>
      </c>
      <c r="M63">
        <v>6</v>
      </c>
    </row>
    <row r="64" spans="1:13">
      <c r="A64">
        <v>29</v>
      </c>
      <c r="B64">
        <v>8</v>
      </c>
      <c r="C64">
        <v>-99</v>
      </c>
      <c r="D64">
        <v>5</v>
      </c>
      <c r="E64">
        <v>10</v>
      </c>
      <c r="F64">
        <v>7</v>
      </c>
      <c r="G64">
        <v>13</v>
      </c>
      <c r="H64">
        <v>8</v>
      </c>
      <c r="I64">
        <v>10</v>
      </c>
      <c r="J64">
        <v>10</v>
      </c>
      <c r="K64">
        <v>8</v>
      </c>
      <c r="L64">
        <v>9</v>
      </c>
      <c r="M64">
        <v>10</v>
      </c>
    </row>
    <row r="65" spans="1:14">
      <c r="A65">
        <v>30</v>
      </c>
      <c r="B65">
        <v>9</v>
      </c>
      <c r="C65">
        <v>-99</v>
      </c>
      <c r="D65">
        <v>3</v>
      </c>
      <c r="E65">
        <v>10</v>
      </c>
      <c r="F65">
        <v>15</v>
      </c>
      <c r="G65">
        <v>10</v>
      </c>
      <c r="H65">
        <v>6</v>
      </c>
      <c r="I65">
        <v>5</v>
      </c>
      <c r="J65">
        <v>6</v>
      </c>
      <c r="K65">
        <v>7</v>
      </c>
      <c r="L65">
        <v>7</v>
      </c>
      <c r="M65">
        <v>14</v>
      </c>
    </row>
    <row r="66" spans="1:14">
      <c r="A66">
        <v>31</v>
      </c>
      <c r="B66">
        <v>8</v>
      </c>
      <c r="C66">
        <v>-99</v>
      </c>
      <c r="D66">
        <v>6</v>
      </c>
      <c r="E66">
        <v>-99</v>
      </c>
      <c r="F66">
        <v>10</v>
      </c>
      <c r="G66">
        <v>-99</v>
      </c>
      <c r="H66">
        <v>6</v>
      </c>
      <c r="I66">
        <v>8</v>
      </c>
      <c r="J66">
        <v>-99</v>
      </c>
      <c r="K66">
        <v>10</v>
      </c>
      <c r="L66">
        <v>-99</v>
      </c>
      <c r="M66">
        <v>7</v>
      </c>
    </row>
    <row r="67" spans="1:14">
      <c r="A67">
        <v>1963</v>
      </c>
    </row>
    <row r="68" spans="1:14">
      <c r="B68">
        <v>1</v>
      </c>
      <c r="C68">
        <v>7</v>
      </c>
      <c r="D68">
        <v>6</v>
      </c>
      <c r="E68">
        <v>10</v>
      </c>
      <c r="F68">
        <v>7</v>
      </c>
      <c r="G68">
        <v>11</v>
      </c>
      <c r="H68">
        <v>7</v>
      </c>
      <c r="I68">
        <v>9</v>
      </c>
      <c r="J68">
        <v>10</v>
      </c>
      <c r="K68">
        <v>5</v>
      </c>
      <c r="L68">
        <v>8</v>
      </c>
      <c r="M68">
        <v>6</v>
      </c>
      <c r="N68">
        <v>4</v>
      </c>
    </row>
    <row r="69" spans="1:14">
      <c r="B69">
        <v>2</v>
      </c>
      <c r="C69">
        <v>9</v>
      </c>
      <c r="D69">
        <v>7</v>
      </c>
      <c r="E69">
        <v>10</v>
      </c>
      <c r="F69">
        <v>6</v>
      </c>
      <c r="G69">
        <v>13</v>
      </c>
      <c r="H69">
        <v>18</v>
      </c>
      <c r="I69">
        <v>5</v>
      </c>
      <c r="J69">
        <v>12</v>
      </c>
      <c r="K69">
        <v>5</v>
      </c>
      <c r="L69">
        <v>13</v>
      </c>
      <c r="M69">
        <v>6</v>
      </c>
      <c r="N69">
        <v>12</v>
      </c>
    </row>
    <row r="70" spans="1:14">
      <c r="B70">
        <v>3</v>
      </c>
      <c r="C70">
        <v>2</v>
      </c>
      <c r="D70">
        <v>4</v>
      </c>
      <c r="E70">
        <v>8</v>
      </c>
      <c r="F70">
        <v>11</v>
      </c>
      <c r="G70">
        <v>13</v>
      </c>
      <c r="H70">
        <v>10</v>
      </c>
      <c r="I70">
        <v>10</v>
      </c>
      <c r="J70">
        <v>7</v>
      </c>
      <c r="K70">
        <v>4</v>
      </c>
      <c r="L70">
        <v>7</v>
      </c>
      <c r="M70">
        <v>9</v>
      </c>
      <c r="N70">
        <v>13</v>
      </c>
    </row>
    <row r="71" spans="1:14">
      <c r="B71">
        <v>4</v>
      </c>
      <c r="C71">
        <v>4</v>
      </c>
      <c r="D71">
        <v>6</v>
      </c>
      <c r="E71">
        <v>8</v>
      </c>
      <c r="F71">
        <v>8</v>
      </c>
      <c r="G71">
        <v>15</v>
      </c>
      <c r="H71">
        <v>13</v>
      </c>
      <c r="I71">
        <v>10</v>
      </c>
      <c r="J71">
        <v>3</v>
      </c>
      <c r="K71">
        <v>4</v>
      </c>
      <c r="L71">
        <v>13</v>
      </c>
      <c r="M71">
        <v>7</v>
      </c>
      <c r="N71">
        <v>5</v>
      </c>
    </row>
    <row r="72" spans="1:14">
      <c r="B72">
        <v>5</v>
      </c>
      <c r="C72">
        <v>10</v>
      </c>
      <c r="D72">
        <v>6</v>
      </c>
      <c r="E72">
        <v>6</v>
      </c>
      <c r="F72">
        <v>8</v>
      </c>
      <c r="G72">
        <v>18</v>
      </c>
      <c r="H72">
        <v>10</v>
      </c>
      <c r="I72">
        <v>10</v>
      </c>
      <c r="J72">
        <v>5</v>
      </c>
      <c r="K72">
        <v>5</v>
      </c>
      <c r="L72">
        <v>10</v>
      </c>
      <c r="M72">
        <v>8</v>
      </c>
      <c r="N72">
        <v>3</v>
      </c>
    </row>
    <row r="73" spans="1:14">
      <c r="B73">
        <v>6</v>
      </c>
      <c r="C73">
        <v>4</v>
      </c>
      <c r="D73">
        <v>14</v>
      </c>
      <c r="E73">
        <v>7</v>
      </c>
      <c r="F73">
        <v>7</v>
      </c>
      <c r="G73">
        <v>9</v>
      </c>
      <c r="H73">
        <v>7</v>
      </c>
      <c r="I73">
        <v>11</v>
      </c>
      <c r="J73">
        <v>10</v>
      </c>
      <c r="K73">
        <v>9</v>
      </c>
      <c r="L73">
        <v>10</v>
      </c>
      <c r="M73">
        <v>5</v>
      </c>
      <c r="N73">
        <v>3</v>
      </c>
    </row>
    <row r="74" spans="1:14">
      <c r="B74">
        <v>7</v>
      </c>
      <c r="C74">
        <v>4</v>
      </c>
      <c r="D74">
        <v>12</v>
      </c>
      <c r="E74">
        <v>5</v>
      </c>
      <c r="F74">
        <v>10</v>
      </c>
      <c r="G74">
        <v>9</v>
      </c>
      <c r="H74">
        <v>10</v>
      </c>
      <c r="I74">
        <v>7</v>
      </c>
      <c r="J74">
        <v>9</v>
      </c>
      <c r="K74">
        <v>14</v>
      </c>
      <c r="L74">
        <v>6</v>
      </c>
      <c r="M74">
        <v>8</v>
      </c>
      <c r="N74">
        <v>4</v>
      </c>
    </row>
    <row r="75" spans="1:14">
      <c r="B75">
        <v>8</v>
      </c>
      <c r="C75">
        <v>4</v>
      </c>
      <c r="D75">
        <v>13</v>
      </c>
      <c r="E75">
        <v>7</v>
      </c>
      <c r="F75">
        <v>19</v>
      </c>
      <c r="G75">
        <v>13</v>
      </c>
      <c r="H75">
        <v>11</v>
      </c>
      <c r="I75">
        <v>9</v>
      </c>
      <c r="J75">
        <v>8</v>
      </c>
      <c r="K75">
        <v>10</v>
      </c>
      <c r="L75">
        <v>5</v>
      </c>
      <c r="M75">
        <v>4</v>
      </c>
      <c r="N75">
        <v>13</v>
      </c>
    </row>
    <row r="76" spans="1:14">
      <c r="B76">
        <v>9</v>
      </c>
      <c r="C76">
        <v>3</v>
      </c>
      <c r="D76">
        <v>10</v>
      </c>
      <c r="E76">
        <v>8</v>
      </c>
      <c r="F76">
        <v>7</v>
      </c>
      <c r="G76">
        <v>13</v>
      </c>
      <c r="H76">
        <v>11</v>
      </c>
      <c r="I76">
        <v>5</v>
      </c>
      <c r="J76">
        <v>4</v>
      </c>
      <c r="K76">
        <v>17</v>
      </c>
      <c r="L76">
        <v>6</v>
      </c>
      <c r="M76">
        <v>5</v>
      </c>
      <c r="N76">
        <v>17</v>
      </c>
    </row>
    <row r="77" spans="1:14">
      <c r="A77">
        <v>10</v>
      </c>
      <c r="B77">
        <v>3</v>
      </c>
      <c r="C77">
        <v>9</v>
      </c>
      <c r="D77">
        <v>12</v>
      </c>
      <c r="E77">
        <v>4</v>
      </c>
      <c r="F77">
        <v>10</v>
      </c>
      <c r="G77">
        <v>12</v>
      </c>
      <c r="H77">
        <v>8</v>
      </c>
      <c r="I77">
        <v>7</v>
      </c>
      <c r="J77">
        <v>17</v>
      </c>
      <c r="K77">
        <v>9</v>
      </c>
      <c r="L77">
        <v>4</v>
      </c>
      <c r="M77">
        <v>18</v>
      </c>
    </row>
    <row r="78" spans="1:14">
      <c r="A78">
        <v>11</v>
      </c>
      <c r="B78">
        <v>8</v>
      </c>
      <c r="C78">
        <v>9</v>
      </c>
      <c r="D78">
        <v>9</v>
      </c>
      <c r="E78">
        <v>8</v>
      </c>
      <c r="F78">
        <v>8</v>
      </c>
      <c r="G78">
        <v>13</v>
      </c>
      <c r="H78">
        <v>5</v>
      </c>
      <c r="I78">
        <v>8</v>
      </c>
      <c r="J78">
        <v>11</v>
      </c>
      <c r="K78">
        <v>10</v>
      </c>
      <c r="L78">
        <v>4</v>
      </c>
      <c r="M78">
        <v>12</v>
      </c>
    </row>
    <row r="79" spans="1:14">
      <c r="A79">
        <v>12</v>
      </c>
      <c r="B79">
        <v>9</v>
      </c>
      <c r="C79">
        <v>4</v>
      </c>
      <c r="D79">
        <v>12</v>
      </c>
      <c r="E79">
        <v>11</v>
      </c>
      <c r="F79">
        <v>11</v>
      </c>
      <c r="G79">
        <v>7</v>
      </c>
      <c r="H79">
        <v>8</v>
      </c>
      <c r="I79">
        <v>11</v>
      </c>
      <c r="J79">
        <v>4</v>
      </c>
      <c r="K79">
        <v>5</v>
      </c>
      <c r="L79">
        <v>3</v>
      </c>
      <c r="M79">
        <v>5</v>
      </c>
    </row>
    <row r="80" spans="1:14">
      <c r="A80">
        <v>13</v>
      </c>
      <c r="B80">
        <v>7</v>
      </c>
      <c r="C80">
        <v>5</v>
      </c>
      <c r="D80">
        <v>12</v>
      </c>
      <c r="E80">
        <v>11</v>
      </c>
      <c r="F80">
        <v>11</v>
      </c>
      <c r="G80">
        <v>11</v>
      </c>
      <c r="H80">
        <v>12</v>
      </c>
      <c r="I80">
        <v>7</v>
      </c>
      <c r="J80">
        <v>3</v>
      </c>
      <c r="K80">
        <v>12</v>
      </c>
      <c r="L80">
        <v>4</v>
      </c>
      <c r="M80">
        <v>3</v>
      </c>
    </row>
    <row r="81" spans="1:13">
      <c r="A81">
        <v>14</v>
      </c>
      <c r="B81">
        <v>9</v>
      </c>
      <c r="C81">
        <v>5</v>
      </c>
      <c r="D81">
        <v>11</v>
      </c>
      <c r="E81">
        <v>9</v>
      </c>
      <c r="F81">
        <v>9</v>
      </c>
      <c r="G81">
        <v>7</v>
      </c>
      <c r="H81">
        <v>10</v>
      </c>
      <c r="I81">
        <v>7</v>
      </c>
      <c r="J81">
        <v>4</v>
      </c>
      <c r="K81">
        <v>7</v>
      </c>
      <c r="L81">
        <v>8</v>
      </c>
      <c r="M81">
        <v>3</v>
      </c>
    </row>
    <row r="82" spans="1:13">
      <c r="A82">
        <v>15</v>
      </c>
      <c r="B82">
        <v>3</v>
      </c>
      <c r="C82">
        <v>6</v>
      </c>
      <c r="D82">
        <v>9</v>
      </c>
      <c r="E82">
        <v>8</v>
      </c>
      <c r="F82">
        <v>10</v>
      </c>
      <c r="G82">
        <v>4</v>
      </c>
      <c r="H82">
        <v>9</v>
      </c>
      <c r="I82">
        <v>8</v>
      </c>
      <c r="J82">
        <v>6</v>
      </c>
      <c r="K82">
        <v>8</v>
      </c>
      <c r="L82">
        <v>8</v>
      </c>
      <c r="M82">
        <v>4</v>
      </c>
    </row>
    <row r="83" spans="1:13">
      <c r="A83">
        <v>16</v>
      </c>
      <c r="B83">
        <v>2</v>
      </c>
      <c r="C83">
        <v>4</v>
      </c>
      <c r="D83">
        <v>3</v>
      </c>
      <c r="E83">
        <v>12</v>
      </c>
      <c r="F83">
        <v>21</v>
      </c>
      <c r="G83">
        <v>7</v>
      </c>
      <c r="H83">
        <v>12</v>
      </c>
      <c r="I83">
        <v>16</v>
      </c>
      <c r="J83">
        <v>18</v>
      </c>
      <c r="K83">
        <v>14</v>
      </c>
      <c r="L83">
        <v>10</v>
      </c>
      <c r="M83">
        <v>4</v>
      </c>
    </row>
    <row r="84" spans="1:13">
      <c r="A84">
        <v>17</v>
      </c>
      <c r="B84">
        <v>2</v>
      </c>
      <c r="C84">
        <v>6</v>
      </c>
      <c r="D84">
        <v>6</v>
      </c>
      <c r="E84">
        <v>11</v>
      </c>
      <c r="F84">
        <v>13</v>
      </c>
      <c r="G84">
        <v>5</v>
      </c>
      <c r="H84">
        <v>9</v>
      </c>
      <c r="I84">
        <v>18</v>
      </c>
      <c r="J84">
        <v>4</v>
      </c>
      <c r="K84">
        <v>12</v>
      </c>
      <c r="L84">
        <v>5</v>
      </c>
      <c r="M84">
        <v>4</v>
      </c>
    </row>
    <row r="85" spans="1:13">
      <c r="A85">
        <v>18</v>
      </c>
      <c r="B85">
        <v>2</v>
      </c>
      <c r="C85">
        <v>9</v>
      </c>
      <c r="D85">
        <v>8</v>
      </c>
      <c r="E85">
        <v>12</v>
      </c>
      <c r="F85">
        <v>14</v>
      </c>
      <c r="G85">
        <v>15</v>
      </c>
      <c r="H85">
        <v>9</v>
      </c>
      <c r="I85">
        <v>10</v>
      </c>
      <c r="J85">
        <v>8</v>
      </c>
      <c r="K85">
        <v>4</v>
      </c>
      <c r="L85">
        <v>5</v>
      </c>
      <c r="M85">
        <v>5</v>
      </c>
    </row>
    <row r="86" spans="1:13">
      <c r="A86">
        <v>19</v>
      </c>
      <c r="B86">
        <v>5</v>
      </c>
      <c r="C86">
        <v>10</v>
      </c>
      <c r="D86">
        <v>6</v>
      </c>
      <c r="E86">
        <v>10</v>
      </c>
      <c r="F86">
        <v>10</v>
      </c>
      <c r="G86">
        <v>11</v>
      </c>
      <c r="H86">
        <v>18</v>
      </c>
      <c r="I86">
        <v>7</v>
      </c>
      <c r="J86">
        <v>6</v>
      </c>
      <c r="K86">
        <v>7</v>
      </c>
      <c r="L86">
        <v>12</v>
      </c>
      <c r="M86">
        <v>6</v>
      </c>
    </row>
    <row r="87" spans="1:13">
      <c r="A87">
        <v>20</v>
      </c>
      <c r="B87">
        <v>6</v>
      </c>
      <c r="C87">
        <v>7</v>
      </c>
      <c r="D87">
        <v>12</v>
      </c>
      <c r="E87">
        <v>7</v>
      </c>
      <c r="F87">
        <v>15</v>
      </c>
      <c r="G87">
        <v>6</v>
      </c>
      <c r="H87">
        <v>7</v>
      </c>
      <c r="I87">
        <v>6</v>
      </c>
      <c r="J87">
        <v>14</v>
      </c>
      <c r="K87">
        <v>9</v>
      </c>
      <c r="L87">
        <v>7</v>
      </c>
      <c r="M87">
        <v>6</v>
      </c>
    </row>
    <row r="88" spans="1:13">
      <c r="A88">
        <v>21</v>
      </c>
      <c r="B88">
        <v>4</v>
      </c>
      <c r="C88">
        <v>12</v>
      </c>
      <c r="D88">
        <v>7</v>
      </c>
      <c r="E88">
        <v>7</v>
      </c>
      <c r="F88">
        <v>11</v>
      </c>
      <c r="G88">
        <v>7</v>
      </c>
      <c r="H88">
        <v>7</v>
      </c>
      <c r="I88">
        <v>8</v>
      </c>
      <c r="J88">
        <v>3</v>
      </c>
      <c r="K88">
        <v>5</v>
      </c>
      <c r="L88">
        <v>5</v>
      </c>
      <c r="M88">
        <v>4</v>
      </c>
    </row>
    <row r="89" spans="1:13">
      <c r="A89">
        <v>22</v>
      </c>
      <c r="B89">
        <v>5</v>
      </c>
      <c r="C89">
        <v>7</v>
      </c>
      <c r="D89">
        <v>7</v>
      </c>
      <c r="E89">
        <v>10</v>
      </c>
      <c r="F89">
        <v>9</v>
      </c>
      <c r="G89">
        <v>7</v>
      </c>
      <c r="H89">
        <v>7</v>
      </c>
      <c r="I89">
        <v>9</v>
      </c>
      <c r="J89">
        <v>4</v>
      </c>
      <c r="K89">
        <v>5</v>
      </c>
      <c r="L89">
        <v>7</v>
      </c>
      <c r="M89">
        <v>5</v>
      </c>
    </row>
    <row r="90" spans="1:13">
      <c r="A90">
        <v>23</v>
      </c>
      <c r="B90">
        <v>4</v>
      </c>
      <c r="C90">
        <v>4</v>
      </c>
      <c r="D90">
        <v>10</v>
      </c>
      <c r="E90">
        <v>13</v>
      </c>
      <c r="F90">
        <v>9</v>
      </c>
      <c r="G90">
        <v>7</v>
      </c>
      <c r="H90">
        <v>11</v>
      </c>
      <c r="I90">
        <v>9</v>
      </c>
      <c r="J90">
        <v>9</v>
      </c>
      <c r="K90">
        <v>4</v>
      </c>
      <c r="L90">
        <v>11</v>
      </c>
      <c r="M90">
        <v>6</v>
      </c>
    </row>
    <row r="91" spans="1:13">
      <c r="A91">
        <v>24</v>
      </c>
      <c r="B91">
        <v>4</v>
      </c>
      <c r="C91">
        <v>6</v>
      </c>
      <c r="D91">
        <v>9</v>
      </c>
      <c r="E91">
        <v>10</v>
      </c>
      <c r="F91">
        <v>12</v>
      </c>
      <c r="G91">
        <v>7</v>
      </c>
      <c r="H91">
        <v>23</v>
      </c>
      <c r="I91">
        <v>8</v>
      </c>
      <c r="J91">
        <v>7</v>
      </c>
      <c r="K91">
        <v>5</v>
      </c>
      <c r="L91">
        <v>22</v>
      </c>
      <c r="M91">
        <v>5</v>
      </c>
    </row>
    <row r="92" spans="1:13">
      <c r="A92">
        <v>25</v>
      </c>
      <c r="B92">
        <v>10</v>
      </c>
      <c r="C92">
        <v>3</v>
      </c>
      <c r="D92">
        <v>13</v>
      </c>
      <c r="E92">
        <v>10</v>
      </c>
      <c r="F92">
        <v>10</v>
      </c>
      <c r="G92">
        <v>7</v>
      </c>
      <c r="H92">
        <v>17</v>
      </c>
      <c r="I92">
        <v>11</v>
      </c>
      <c r="J92">
        <v>12</v>
      </c>
      <c r="K92">
        <v>9</v>
      </c>
      <c r="L92">
        <v>13</v>
      </c>
      <c r="M92">
        <v>4</v>
      </c>
    </row>
    <row r="93" spans="1:13">
      <c r="A93">
        <v>26</v>
      </c>
      <c r="B93">
        <v>5</v>
      </c>
      <c r="C93">
        <v>9</v>
      </c>
      <c r="D93">
        <v>14</v>
      </c>
      <c r="E93">
        <v>13</v>
      </c>
      <c r="F93">
        <v>9</v>
      </c>
      <c r="G93">
        <v>11</v>
      </c>
      <c r="H93">
        <v>12</v>
      </c>
      <c r="I93">
        <v>7</v>
      </c>
      <c r="J93">
        <v>4</v>
      </c>
      <c r="K93">
        <v>9</v>
      </c>
      <c r="L93">
        <v>5</v>
      </c>
      <c r="M93">
        <v>10</v>
      </c>
    </row>
    <row r="94" spans="1:13">
      <c r="A94">
        <v>27</v>
      </c>
      <c r="B94">
        <v>6</v>
      </c>
      <c r="C94">
        <v>7</v>
      </c>
      <c r="D94">
        <v>9</v>
      </c>
      <c r="E94">
        <v>10</v>
      </c>
      <c r="F94">
        <v>5</v>
      </c>
      <c r="G94">
        <v>8</v>
      </c>
      <c r="H94">
        <v>14</v>
      </c>
      <c r="I94">
        <v>5</v>
      </c>
      <c r="J94">
        <v>3</v>
      </c>
      <c r="K94">
        <v>8</v>
      </c>
      <c r="L94">
        <v>6</v>
      </c>
      <c r="M94">
        <v>5</v>
      </c>
    </row>
    <row r="95" spans="1:13">
      <c r="A95">
        <v>28</v>
      </c>
      <c r="B95">
        <v>10</v>
      </c>
      <c r="C95">
        <v>4</v>
      </c>
      <c r="D95">
        <v>15</v>
      </c>
      <c r="E95">
        <v>9</v>
      </c>
      <c r="F95">
        <v>10</v>
      </c>
      <c r="G95">
        <v>6</v>
      </c>
      <c r="H95">
        <v>10</v>
      </c>
      <c r="I95">
        <v>4</v>
      </c>
      <c r="J95">
        <v>3</v>
      </c>
      <c r="K95">
        <v>5</v>
      </c>
      <c r="L95">
        <v>6</v>
      </c>
      <c r="M95">
        <v>4</v>
      </c>
    </row>
    <row r="96" spans="1:13">
      <c r="A96">
        <v>29</v>
      </c>
      <c r="B96">
        <v>8</v>
      </c>
      <c r="C96">
        <v>-99</v>
      </c>
      <c r="D96">
        <v>5</v>
      </c>
      <c r="E96">
        <v>10</v>
      </c>
      <c r="F96">
        <v>8</v>
      </c>
      <c r="G96">
        <v>5</v>
      </c>
      <c r="H96">
        <v>5</v>
      </c>
      <c r="I96">
        <v>5</v>
      </c>
      <c r="J96">
        <v>5</v>
      </c>
      <c r="K96">
        <v>4</v>
      </c>
      <c r="L96">
        <v>10</v>
      </c>
      <c r="M96">
        <v>2</v>
      </c>
    </row>
    <row r="97" spans="1:14">
      <c r="A97">
        <v>30</v>
      </c>
      <c r="B97">
        <v>6</v>
      </c>
      <c r="C97">
        <v>-99</v>
      </c>
      <c r="D97">
        <v>4</v>
      </c>
      <c r="E97">
        <v>11</v>
      </c>
      <c r="F97">
        <v>8</v>
      </c>
      <c r="G97">
        <v>5</v>
      </c>
      <c r="H97">
        <v>10</v>
      </c>
      <c r="I97">
        <v>7</v>
      </c>
      <c r="J97">
        <v>4</v>
      </c>
      <c r="K97">
        <v>2</v>
      </c>
      <c r="L97">
        <v>4</v>
      </c>
      <c r="M97">
        <v>7</v>
      </c>
    </row>
    <row r="98" spans="1:14">
      <c r="A98">
        <v>31</v>
      </c>
      <c r="B98">
        <v>5</v>
      </c>
      <c r="C98">
        <v>-99</v>
      </c>
      <c r="D98">
        <v>10</v>
      </c>
      <c r="E98">
        <v>-99</v>
      </c>
      <c r="F98">
        <v>11</v>
      </c>
      <c r="G98">
        <v>-99</v>
      </c>
      <c r="H98">
        <v>12</v>
      </c>
      <c r="I98">
        <v>15</v>
      </c>
      <c r="J98">
        <v>-99</v>
      </c>
      <c r="K98">
        <v>3</v>
      </c>
      <c r="L98">
        <v>-99</v>
      </c>
      <c r="M98">
        <v>7</v>
      </c>
    </row>
    <row r="99" spans="1:14">
      <c r="A99">
        <v>1964</v>
      </c>
    </row>
    <row r="100" spans="1:14">
      <c r="B100">
        <v>1</v>
      </c>
      <c r="C100">
        <v>15</v>
      </c>
      <c r="D100">
        <v>5</v>
      </c>
      <c r="E100">
        <v>3</v>
      </c>
      <c r="F100">
        <v>5</v>
      </c>
      <c r="G100">
        <v>7</v>
      </c>
      <c r="H100">
        <v>7</v>
      </c>
      <c r="I100">
        <v>4</v>
      </c>
      <c r="J100">
        <v>4</v>
      </c>
      <c r="K100">
        <v>6</v>
      </c>
      <c r="L100">
        <v>7</v>
      </c>
      <c r="M100">
        <v>3</v>
      </c>
      <c r="N100">
        <v>8</v>
      </c>
    </row>
    <row r="101" spans="1:14">
      <c r="B101">
        <v>2</v>
      </c>
      <c r="C101">
        <v>14</v>
      </c>
      <c r="D101">
        <v>4</v>
      </c>
      <c r="E101">
        <v>3</v>
      </c>
      <c r="F101">
        <v>7</v>
      </c>
      <c r="G101">
        <v>5</v>
      </c>
      <c r="H101">
        <v>8</v>
      </c>
      <c r="I101">
        <v>8</v>
      </c>
      <c r="J101">
        <v>4</v>
      </c>
      <c r="K101">
        <v>7</v>
      </c>
      <c r="L101">
        <v>5</v>
      </c>
      <c r="M101">
        <v>5</v>
      </c>
      <c r="N101">
        <v>6</v>
      </c>
    </row>
    <row r="102" spans="1:14">
      <c r="B102">
        <v>3</v>
      </c>
      <c r="C102">
        <v>9</v>
      </c>
      <c r="D102">
        <v>5</v>
      </c>
      <c r="E102">
        <v>5</v>
      </c>
      <c r="F102">
        <v>10</v>
      </c>
      <c r="G102">
        <v>6</v>
      </c>
      <c r="H102">
        <v>6</v>
      </c>
      <c r="I102">
        <v>15</v>
      </c>
      <c r="J102">
        <v>5</v>
      </c>
      <c r="K102">
        <v>5</v>
      </c>
      <c r="L102">
        <v>7</v>
      </c>
      <c r="M102">
        <v>3</v>
      </c>
      <c r="N102">
        <v>10</v>
      </c>
    </row>
    <row r="103" spans="1:14">
      <c r="B103">
        <v>4</v>
      </c>
      <c r="C103">
        <v>7</v>
      </c>
      <c r="D103">
        <v>4</v>
      </c>
      <c r="E103">
        <v>6</v>
      </c>
      <c r="F103">
        <v>8</v>
      </c>
      <c r="G103">
        <v>7</v>
      </c>
      <c r="H103">
        <v>12</v>
      </c>
      <c r="I103">
        <v>12</v>
      </c>
      <c r="J103">
        <v>7</v>
      </c>
      <c r="K103">
        <v>7</v>
      </c>
      <c r="L103">
        <v>3</v>
      </c>
      <c r="M103">
        <v>4</v>
      </c>
      <c r="N103">
        <v>9</v>
      </c>
    </row>
    <row r="104" spans="1:14">
      <c r="B104">
        <v>5</v>
      </c>
      <c r="C104">
        <v>5</v>
      </c>
      <c r="D104">
        <v>3</v>
      </c>
      <c r="E104">
        <v>6</v>
      </c>
      <c r="F104">
        <v>6</v>
      </c>
      <c r="G104">
        <v>4</v>
      </c>
      <c r="H104">
        <v>2</v>
      </c>
      <c r="I104">
        <v>6</v>
      </c>
      <c r="J104">
        <v>4</v>
      </c>
      <c r="K104">
        <v>7</v>
      </c>
      <c r="L104">
        <v>3</v>
      </c>
      <c r="M104">
        <v>4</v>
      </c>
      <c r="N104">
        <v>5</v>
      </c>
    </row>
    <row r="105" spans="1:14">
      <c r="B105">
        <v>6</v>
      </c>
      <c r="C105">
        <v>3</v>
      </c>
      <c r="D105">
        <v>8</v>
      </c>
      <c r="E105">
        <v>7</v>
      </c>
      <c r="F105">
        <v>6</v>
      </c>
      <c r="G105">
        <v>5</v>
      </c>
      <c r="H105">
        <v>7</v>
      </c>
      <c r="I105">
        <v>8</v>
      </c>
      <c r="J105">
        <v>4</v>
      </c>
      <c r="K105">
        <v>4</v>
      </c>
      <c r="L105">
        <v>4</v>
      </c>
      <c r="M105">
        <v>5</v>
      </c>
      <c r="N105">
        <v>6</v>
      </c>
    </row>
    <row r="106" spans="1:14">
      <c r="B106">
        <v>7</v>
      </c>
      <c r="C106">
        <v>4</v>
      </c>
      <c r="D106">
        <v>10</v>
      </c>
      <c r="E106">
        <v>7</v>
      </c>
      <c r="F106">
        <v>9</v>
      </c>
      <c r="G106">
        <v>5</v>
      </c>
      <c r="H106">
        <v>10</v>
      </c>
      <c r="I106">
        <v>8</v>
      </c>
      <c r="J106">
        <v>3</v>
      </c>
      <c r="K106">
        <v>4</v>
      </c>
      <c r="L106">
        <v>5</v>
      </c>
      <c r="M106">
        <v>6</v>
      </c>
      <c r="N106">
        <v>5</v>
      </c>
    </row>
    <row r="107" spans="1:14">
      <c r="B107">
        <v>8</v>
      </c>
      <c r="C107">
        <v>9</v>
      </c>
      <c r="D107">
        <v>9</v>
      </c>
      <c r="E107">
        <v>7</v>
      </c>
      <c r="F107">
        <v>7</v>
      </c>
      <c r="G107">
        <v>6</v>
      </c>
      <c r="H107">
        <v>15</v>
      </c>
      <c r="I107">
        <v>7</v>
      </c>
      <c r="J107">
        <v>8</v>
      </c>
      <c r="K107">
        <v>5</v>
      </c>
      <c r="L107">
        <v>8</v>
      </c>
      <c r="M107">
        <v>8</v>
      </c>
      <c r="N107">
        <v>2</v>
      </c>
    </row>
    <row r="108" spans="1:14">
      <c r="B108">
        <v>9</v>
      </c>
      <c r="C108">
        <v>9</v>
      </c>
      <c r="D108">
        <v>8</v>
      </c>
      <c r="E108">
        <v>5</v>
      </c>
      <c r="F108">
        <v>12</v>
      </c>
      <c r="G108">
        <v>9</v>
      </c>
      <c r="H108">
        <v>6</v>
      </c>
      <c r="I108">
        <v>5</v>
      </c>
      <c r="J108">
        <v>6</v>
      </c>
      <c r="K108">
        <v>2</v>
      </c>
      <c r="L108">
        <v>6</v>
      </c>
      <c r="M108">
        <v>9</v>
      </c>
      <c r="N108">
        <v>3</v>
      </c>
    </row>
    <row r="109" spans="1:14">
      <c r="A109">
        <v>10</v>
      </c>
      <c r="B109">
        <v>9</v>
      </c>
      <c r="C109">
        <v>8</v>
      </c>
      <c r="D109">
        <v>7</v>
      </c>
      <c r="E109">
        <v>9</v>
      </c>
      <c r="F109">
        <v>16</v>
      </c>
      <c r="G109">
        <v>4</v>
      </c>
      <c r="H109">
        <v>6</v>
      </c>
      <c r="I109">
        <v>4</v>
      </c>
      <c r="J109">
        <v>2</v>
      </c>
      <c r="K109">
        <v>4</v>
      </c>
      <c r="L109">
        <v>8</v>
      </c>
      <c r="M109">
        <v>2</v>
      </c>
    </row>
    <row r="110" spans="1:14">
      <c r="A110">
        <v>11</v>
      </c>
      <c r="B110">
        <v>9</v>
      </c>
      <c r="C110">
        <v>7</v>
      </c>
      <c r="D110">
        <v>4</v>
      </c>
      <c r="E110">
        <v>9</v>
      </c>
      <c r="F110">
        <v>7</v>
      </c>
      <c r="G110">
        <v>9</v>
      </c>
      <c r="H110">
        <v>9</v>
      </c>
      <c r="I110">
        <v>3</v>
      </c>
      <c r="J110">
        <v>3</v>
      </c>
      <c r="K110">
        <v>3</v>
      </c>
      <c r="L110">
        <v>7</v>
      </c>
      <c r="M110">
        <v>2</v>
      </c>
    </row>
    <row r="111" spans="1:14">
      <c r="A111">
        <v>12</v>
      </c>
      <c r="B111">
        <v>7</v>
      </c>
      <c r="C111">
        <v>10</v>
      </c>
      <c r="D111">
        <v>5</v>
      </c>
      <c r="E111">
        <v>6</v>
      </c>
      <c r="F111">
        <v>6</v>
      </c>
      <c r="G111">
        <v>4</v>
      </c>
      <c r="H111">
        <v>6</v>
      </c>
      <c r="I111">
        <v>6</v>
      </c>
      <c r="J111">
        <v>6</v>
      </c>
      <c r="K111">
        <v>3</v>
      </c>
      <c r="L111">
        <v>5</v>
      </c>
      <c r="M111">
        <v>5</v>
      </c>
    </row>
    <row r="112" spans="1:14">
      <c r="A112">
        <v>13</v>
      </c>
      <c r="B112">
        <v>5</v>
      </c>
      <c r="C112">
        <v>7</v>
      </c>
      <c r="D112">
        <v>3</v>
      </c>
      <c r="E112">
        <v>7</v>
      </c>
      <c r="F112">
        <v>5</v>
      </c>
      <c r="G112">
        <v>13</v>
      </c>
      <c r="H112">
        <v>6</v>
      </c>
      <c r="I112">
        <v>5</v>
      </c>
      <c r="J112">
        <v>4</v>
      </c>
      <c r="K112">
        <v>3</v>
      </c>
      <c r="L112">
        <v>4</v>
      </c>
      <c r="M112">
        <v>5</v>
      </c>
    </row>
    <row r="113" spans="1:13">
      <c r="A113">
        <v>14</v>
      </c>
      <c r="B113">
        <v>6</v>
      </c>
      <c r="C113">
        <v>4</v>
      </c>
      <c r="D113">
        <v>6</v>
      </c>
      <c r="E113">
        <v>10</v>
      </c>
      <c r="F113">
        <v>8</v>
      </c>
      <c r="G113">
        <v>10</v>
      </c>
      <c r="H113">
        <v>6</v>
      </c>
      <c r="I113">
        <v>8</v>
      </c>
      <c r="J113">
        <v>5</v>
      </c>
      <c r="K113">
        <v>7</v>
      </c>
      <c r="L113">
        <v>3</v>
      </c>
      <c r="M113">
        <v>7</v>
      </c>
    </row>
    <row r="114" spans="1:13">
      <c r="A114">
        <v>15</v>
      </c>
      <c r="B114">
        <v>7</v>
      </c>
      <c r="C114">
        <v>6</v>
      </c>
      <c r="D114">
        <v>6</v>
      </c>
      <c r="E114">
        <v>15</v>
      </c>
      <c r="F114">
        <v>9</v>
      </c>
      <c r="G114">
        <v>5</v>
      </c>
      <c r="H114">
        <v>6</v>
      </c>
      <c r="I114">
        <v>5</v>
      </c>
      <c r="J114">
        <v>6</v>
      </c>
      <c r="K114">
        <v>4</v>
      </c>
      <c r="L114">
        <v>3</v>
      </c>
      <c r="M114">
        <v>6</v>
      </c>
    </row>
    <row r="115" spans="1:13">
      <c r="A115">
        <v>16</v>
      </c>
      <c r="B115">
        <v>7</v>
      </c>
      <c r="C115">
        <v>9</v>
      </c>
      <c r="D115">
        <v>7</v>
      </c>
      <c r="E115">
        <v>8</v>
      </c>
      <c r="F115">
        <v>9</v>
      </c>
      <c r="G115">
        <v>6</v>
      </c>
      <c r="H115">
        <v>9</v>
      </c>
      <c r="I115">
        <v>4</v>
      </c>
      <c r="J115">
        <v>14</v>
      </c>
      <c r="K115">
        <v>5</v>
      </c>
      <c r="L115">
        <v>4</v>
      </c>
      <c r="M115">
        <v>3</v>
      </c>
    </row>
    <row r="116" spans="1:13">
      <c r="A116">
        <v>17</v>
      </c>
      <c r="B116">
        <v>9</v>
      </c>
      <c r="C116">
        <v>9</v>
      </c>
      <c r="D116">
        <v>6</v>
      </c>
      <c r="E116">
        <v>8</v>
      </c>
      <c r="F116">
        <v>8</v>
      </c>
      <c r="G116">
        <v>7</v>
      </c>
      <c r="H116">
        <v>7</v>
      </c>
      <c r="I116">
        <v>7</v>
      </c>
      <c r="J116">
        <v>9</v>
      </c>
      <c r="K116">
        <v>4</v>
      </c>
      <c r="L116">
        <v>4</v>
      </c>
      <c r="M116">
        <v>7</v>
      </c>
    </row>
    <row r="117" spans="1:13">
      <c r="A117">
        <v>18</v>
      </c>
      <c r="B117">
        <v>8</v>
      </c>
      <c r="C117">
        <v>8</v>
      </c>
      <c r="D117">
        <v>7</v>
      </c>
      <c r="E117">
        <v>8</v>
      </c>
      <c r="F117">
        <v>8</v>
      </c>
      <c r="G117">
        <v>6</v>
      </c>
      <c r="H117">
        <v>5</v>
      </c>
      <c r="I117">
        <v>3</v>
      </c>
      <c r="J117">
        <v>4</v>
      </c>
      <c r="K117">
        <v>9</v>
      </c>
      <c r="L117">
        <v>6</v>
      </c>
      <c r="M117">
        <v>6</v>
      </c>
    </row>
    <row r="118" spans="1:13">
      <c r="A118">
        <v>19</v>
      </c>
      <c r="B118">
        <v>6</v>
      </c>
      <c r="C118">
        <v>8</v>
      </c>
      <c r="D118">
        <v>7</v>
      </c>
      <c r="E118">
        <v>7</v>
      </c>
      <c r="F118">
        <v>7</v>
      </c>
      <c r="G118">
        <v>8</v>
      </c>
      <c r="H118">
        <v>6</v>
      </c>
      <c r="I118">
        <v>10</v>
      </c>
      <c r="J118">
        <v>4</v>
      </c>
      <c r="K118">
        <v>6</v>
      </c>
      <c r="L118">
        <v>9</v>
      </c>
      <c r="M118">
        <v>3</v>
      </c>
    </row>
    <row r="119" spans="1:13">
      <c r="A119">
        <v>20</v>
      </c>
      <c r="B119">
        <v>4</v>
      </c>
      <c r="C119">
        <v>10</v>
      </c>
      <c r="D119">
        <v>8</v>
      </c>
      <c r="E119">
        <v>8</v>
      </c>
      <c r="F119">
        <v>8</v>
      </c>
      <c r="G119">
        <v>4</v>
      </c>
      <c r="H119">
        <v>8</v>
      </c>
      <c r="I119">
        <v>7</v>
      </c>
      <c r="J119">
        <v>3</v>
      </c>
      <c r="K119">
        <v>6</v>
      </c>
      <c r="L119">
        <v>3</v>
      </c>
      <c r="M119">
        <v>3</v>
      </c>
    </row>
    <row r="120" spans="1:13">
      <c r="A120">
        <v>21</v>
      </c>
      <c r="B120">
        <v>4</v>
      </c>
      <c r="C120">
        <v>6</v>
      </c>
      <c r="D120">
        <v>8</v>
      </c>
      <c r="E120">
        <v>7</v>
      </c>
      <c r="F120">
        <v>6</v>
      </c>
      <c r="G120">
        <v>12</v>
      </c>
      <c r="H120">
        <v>11</v>
      </c>
      <c r="I120">
        <v>5</v>
      </c>
      <c r="J120">
        <v>4</v>
      </c>
      <c r="K120">
        <v>6</v>
      </c>
      <c r="L120">
        <v>8</v>
      </c>
      <c r="M120">
        <v>3</v>
      </c>
    </row>
    <row r="121" spans="1:13">
      <c r="A121">
        <v>22</v>
      </c>
      <c r="B121">
        <v>6</v>
      </c>
      <c r="C121">
        <v>6</v>
      </c>
      <c r="D121">
        <v>8</v>
      </c>
      <c r="E121">
        <v>7</v>
      </c>
      <c r="F121">
        <v>6</v>
      </c>
      <c r="G121">
        <v>7</v>
      </c>
      <c r="H121">
        <v>9</v>
      </c>
      <c r="I121">
        <v>9</v>
      </c>
      <c r="J121">
        <v>6</v>
      </c>
      <c r="K121">
        <v>4</v>
      </c>
      <c r="L121">
        <v>6</v>
      </c>
      <c r="M121">
        <v>3</v>
      </c>
    </row>
    <row r="122" spans="1:13">
      <c r="A122">
        <v>23</v>
      </c>
      <c r="B122">
        <v>10</v>
      </c>
      <c r="C122">
        <v>7</v>
      </c>
      <c r="D122">
        <v>9</v>
      </c>
      <c r="E122">
        <v>6</v>
      </c>
      <c r="F122">
        <v>6</v>
      </c>
      <c r="G122">
        <v>7</v>
      </c>
      <c r="H122">
        <v>4</v>
      </c>
      <c r="I122">
        <v>8</v>
      </c>
      <c r="J122">
        <v>8</v>
      </c>
      <c r="K122">
        <v>8</v>
      </c>
      <c r="L122">
        <v>6</v>
      </c>
      <c r="M122">
        <v>4</v>
      </c>
    </row>
    <row r="123" spans="1:13">
      <c r="A123">
        <v>24</v>
      </c>
      <c r="B123">
        <v>8</v>
      </c>
      <c r="C123">
        <v>8</v>
      </c>
      <c r="D123">
        <v>14</v>
      </c>
      <c r="E123">
        <v>7</v>
      </c>
      <c r="F123">
        <v>6</v>
      </c>
      <c r="G123">
        <v>6</v>
      </c>
      <c r="H123">
        <v>6</v>
      </c>
      <c r="I123">
        <v>7</v>
      </c>
      <c r="J123">
        <v>7</v>
      </c>
      <c r="K123">
        <v>7</v>
      </c>
      <c r="L123">
        <v>4</v>
      </c>
      <c r="M123">
        <v>4</v>
      </c>
    </row>
    <row r="124" spans="1:13">
      <c r="A124">
        <v>25</v>
      </c>
      <c r="B124">
        <v>7</v>
      </c>
      <c r="C124">
        <v>9</v>
      </c>
      <c r="D124">
        <v>6</v>
      </c>
      <c r="E124">
        <v>6</v>
      </c>
      <c r="F124">
        <v>7</v>
      </c>
      <c r="G124">
        <v>7</v>
      </c>
      <c r="H124">
        <v>7</v>
      </c>
      <c r="I124">
        <v>11</v>
      </c>
      <c r="J124">
        <v>3</v>
      </c>
      <c r="K124">
        <v>5</v>
      </c>
      <c r="L124">
        <v>4</v>
      </c>
      <c r="M124">
        <v>4</v>
      </c>
    </row>
    <row r="125" spans="1:13">
      <c r="A125">
        <v>26</v>
      </c>
      <c r="B125">
        <v>5</v>
      </c>
      <c r="C125">
        <v>6</v>
      </c>
      <c r="D125">
        <v>3</v>
      </c>
      <c r="E125">
        <v>6</v>
      </c>
      <c r="F125">
        <v>5</v>
      </c>
      <c r="G125">
        <v>6</v>
      </c>
      <c r="H125">
        <v>5</v>
      </c>
      <c r="I125">
        <v>4</v>
      </c>
      <c r="J125">
        <v>5</v>
      </c>
      <c r="K125">
        <v>4</v>
      </c>
      <c r="L125">
        <v>3</v>
      </c>
      <c r="M125">
        <v>8</v>
      </c>
    </row>
    <row r="126" spans="1:13">
      <c r="A126">
        <v>27</v>
      </c>
      <c r="B126">
        <v>6</v>
      </c>
      <c r="C126">
        <v>6</v>
      </c>
      <c r="D126">
        <v>9</v>
      </c>
      <c r="E126">
        <v>6</v>
      </c>
      <c r="F126">
        <v>6</v>
      </c>
      <c r="G126">
        <v>8</v>
      </c>
      <c r="H126">
        <v>6</v>
      </c>
      <c r="I126">
        <v>3</v>
      </c>
      <c r="J126">
        <v>5</v>
      </c>
      <c r="K126">
        <v>2</v>
      </c>
      <c r="L126">
        <v>4</v>
      </c>
      <c r="M126">
        <v>7</v>
      </c>
    </row>
    <row r="127" spans="1:13">
      <c r="A127">
        <v>28</v>
      </c>
      <c r="B127">
        <v>5</v>
      </c>
      <c r="C127">
        <v>5</v>
      </c>
      <c r="D127">
        <v>8</v>
      </c>
      <c r="E127">
        <v>8</v>
      </c>
      <c r="F127">
        <v>3</v>
      </c>
      <c r="G127">
        <v>6</v>
      </c>
      <c r="H127">
        <v>6</v>
      </c>
      <c r="I127">
        <v>4</v>
      </c>
      <c r="J127">
        <v>6</v>
      </c>
      <c r="K127">
        <v>5</v>
      </c>
      <c r="L127">
        <v>4</v>
      </c>
      <c r="M127">
        <v>5</v>
      </c>
    </row>
    <row r="128" spans="1:13">
      <c r="A128">
        <v>29</v>
      </c>
      <c r="B128">
        <v>6</v>
      </c>
      <c r="C128">
        <v>5</v>
      </c>
      <c r="D128">
        <v>6</v>
      </c>
      <c r="E128">
        <v>13</v>
      </c>
      <c r="F128">
        <v>7</v>
      </c>
      <c r="G128">
        <v>6</v>
      </c>
      <c r="H128">
        <v>5</v>
      </c>
      <c r="I128">
        <v>5</v>
      </c>
      <c r="J128">
        <v>7</v>
      </c>
      <c r="K128">
        <v>4</v>
      </c>
      <c r="L128">
        <v>4</v>
      </c>
      <c r="M128">
        <v>3</v>
      </c>
    </row>
    <row r="129" spans="1:14">
      <c r="A129">
        <v>30</v>
      </c>
      <c r="B129">
        <v>5</v>
      </c>
      <c r="C129">
        <v>-99</v>
      </c>
      <c r="D129">
        <v>7</v>
      </c>
      <c r="E129">
        <v>6</v>
      </c>
      <c r="F129">
        <v>10</v>
      </c>
      <c r="G129">
        <v>7</v>
      </c>
      <c r="H129">
        <v>12</v>
      </c>
      <c r="I129">
        <v>4</v>
      </c>
      <c r="J129">
        <v>6</v>
      </c>
      <c r="K129">
        <v>6</v>
      </c>
      <c r="L129">
        <v>5</v>
      </c>
      <c r="M129">
        <v>5</v>
      </c>
    </row>
    <row r="130" spans="1:14">
      <c r="A130">
        <v>31</v>
      </c>
      <c r="B130">
        <v>6</v>
      </c>
      <c r="C130">
        <v>-99</v>
      </c>
      <c r="D130">
        <v>7</v>
      </c>
      <c r="E130">
        <v>-99</v>
      </c>
      <c r="F130">
        <v>7</v>
      </c>
      <c r="G130">
        <v>-99</v>
      </c>
      <c r="H130">
        <v>6</v>
      </c>
      <c r="I130">
        <v>6</v>
      </c>
      <c r="J130">
        <v>-99</v>
      </c>
      <c r="K130">
        <v>2</v>
      </c>
      <c r="L130">
        <v>-99</v>
      </c>
      <c r="M130">
        <v>3</v>
      </c>
    </row>
    <row r="131" spans="1:14">
      <c r="A131">
        <v>1965</v>
      </c>
    </row>
    <row r="132" spans="1:14">
      <c r="B132">
        <v>1</v>
      </c>
      <c r="C132">
        <v>6</v>
      </c>
      <c r="D132">
        <v>4</v>
      </c>
      <c r="E132">
        <v>3</v>
      </c>
      <c r="F132">
        <v>7</v>
      </c>
      <c r="G132">
        <v>5</v>
      </c>
      <c r="H132">
        <v>7</v>
      </c>
      <c r="I132">
        <v>6</v>
      </c>
      <c r="J132">
        <v>7</v>
      </c>
      <c r="K132">
        <v>5</v>
      </c>
      <c r="L132">
        <v>5</v>
      </c>
      <c r="M132">
        <v>5</v>
      </c>
      <c r="N132">
        <v>3</v>
      </c>
    </row>
    <row r="133" spans="1:14">
      <c r="B133">
        <v>2</v>
      </c>
      <c r="C133">
        <v>5</v>
      </c>
      <c r="D133">
        <v>9</v>
      </c>
      <c r="E133">
        <v>4</v>
      </c>
      <c r="F133">
        <v>6</v>
      </c>
      <c r="G133">
        <v>8</v>
      </c>
      <c r="H133">
        <v>7</v>
      </c>
      <c r="I133">
        <v>6</v>
      </c>
      <c r="J133">
        <v>5</v>
      </c>
      <c r="K133">
        <v>9</v>
      </c>
      <c r="L133">
        <v>5</v>
      </c>
      <c r="M133">
        <v>7</v>
      </c>
      <c r="N133">
        <v>4</v>
      </c>
    </row>
    <row r="134" spans="1:14">
      <c r="B134">
        <v>3</v>
      </c>
      <c r="C134">
        <v>4</v>
      </c>
      <c r="D134">
        <v>7</v>
      </c>
      <c r="E134">
        <v>9</v>
      </c>
      <c r="F134">
        <v>5</v>
      </c>
      <c r="G134">
        <v>3</v>
      </c>
      <c r="H134">
        <v>7</v>
      </c>
      <c r="I134">
        <v>14</v>
      </c>
      <c r="J134">
        <v>4</v>
      </c>
      <c r="K134">
        <v>8</v>
      </c>
      <c r="L134">
        <v>7</v>
      </c>
      <c r="M134">
        <v>9</v>
      </c>
      <c r="N134">
        <v>3</v>
      </c>
    </row>
    <row r="135" spans="1:14">
      <c r="B135">
        <v>4</v>
      </c>
      <c r="C135">
        <v>11</v>
      </c>
      <c r="D135">
        <v>8</v>
      </c>
      <c r="E135">
        <v>8</v>
      </c>
      <c r="F135">
        <v>6</v>
      </c>
      <c r="G135">
        <v>8</v>
      </c>
      <c r="H135">
        <v>6</v>
      </c>
      <c r="I135">
        <v>17</v>
      </c>
      <c r="J135">
        <v>4</v>
      </c>
      <c r="K135">
        <v>3</v>
      </c>
      <c r="L135">
        <v>5</v>
      </c>
      <c r="M135">
        <v>4</v>
      </c>
      <c r="N135">
        <v>3</v>
      </c>
    </row>
    <row r="136" spans="1:14">
      <c r="B136">
        <v>5</v>
      </c>
      <c r="C136">
        <v>10</v>
      </c>
      <c r="D136">
        <v>10</v>
      </c>
      <c r="E136">
        <v>5</v>
      </c>
      <c r="F136">
        <v>9</v>
      </c>
      <c r="G136">
        <v>8</v>
      </c>
      <c r="H136">
        <v>4</v>
      </c>
      <c r="I136">
        <v>14</v>
      </c>
      <c r="J136">
        <v>8</v>
      </c>
      <c r="K136">
        <v>4</v>
      </c>
      <c r="L136">
        <v>6</v>
      </c>
      <c r="M136">
        <v>4</v>
      </c>
      <c r="N136">
        <v>3</v>
      </c>
    </row>
    <row r="137" spans="1:14">
      <c r="B137">
        <v>6</v>
      </c>
      <c r="C137">
        <v>7</v>
      </c>
      <c r="D137">
        <v>11</v>
      </c>
      <c r="E137">
        <v>6</v>
      </c>
      <c r="F137">
        <v>9</v>
      </c>
      <c r="G137">
        <v>6</v>
      </c>
      <c r="H137">
        <v>4</v>
      </c>
      <c r="I137">
        <v>9</v>
      </c>
      <c r="J137">
        <v>3</v>
      </c>
      <c r="K137">
        <v>7</v>
      </c>
      <c r="L137">
        <v>6</v>
      </c>
      <c r="M137">
        <v>3</v>
      </c>
      <c r="N137">
        <v>9</v>
      </c>
    </row>
    <row r="138" spans="1:14">
      <c r="B138">
        <v>7</v>
      </c>
      <c r="C138">
        <v>7</v>
      </c>
      <c r="D138">
        <v>5</v>
      </c>
      <c r="E138">
        <v>6</v>
      </c>
      <c r="F138">
        <v>8</v>
      </c>
      <c r="G138">
        <v>6</v>
      </c>
      <c r="H138">
        <v>5</v>
      </c>
      <c r="I138">
        <v>4</v>
      </c>
      <c r="J138">
        <v>3</v>
      </c>
      <c r="K138">
        <v>7</v>
      </c>
      <c r="L138">
        <v>6</v>
      </c>
      <c r="M138">
        <v>4</v>
      </c>
      <c r="N138">
        <v>6</v>
      </c>
    </row>
    <row r="139" spans="1:14">
      <c r="B139">
        <v>8</v>
      </c>
      <c r="C139">
        <v>4</v>
      </c>
      <c r="D139">
        <v>2</v>
      </c>
      <c r="E139">
        <v>4</v>
      </c>
      <c r="F139">
        <v>5</v>
      </c>
      <c r="G139">
        <v>18</v>
      </c>
      <c r="H139">
        <v>6</v>
      </c>
      <c r="I139">
        <v>18</v>
      </c>
      <c r="J139">
        <v>5</v>
      </c>
      <c r="K139">
        <v>3</v>
      </c>
      <c r="L139">
        <v>5</v>
      </c>
      <c r="M139">
        <v>6</v>
      </c>
      <c r="N139">
        <v>6</v>
      </c>
    </row>
    <row r="140" spans="1:14">
      <c r="B140">
        <v>9</v>
      </c>
      <c r="C140">
        <v>4</v>
      </c>
      <c r="D140">
        <v>4</v>
      </c>
      <c r="E140">
        <v>4</v>
      </c>
      <c r="F140">
        <v>10</v>
      </c>
      <c r="G140">
        <v>6</v>
      </c>
      <c r="H140">
        <v>11</v>
      </c>
      <c r="I140">
        <v>5</v>
      </c>
      <c r="J140">
        <v>7</v>
      </c>
      <c r="K140">
        <v>5</v>
      </c>
      <c r="L140">
        <v>6</v>
      </c>
      <c r="M140">
        <v>9</v>
      </c>
      <c r="N140">
        <v>6</v>
      </c>
    </row>
    <row r="141" spans="1:14">
      <c r="A141">
        <v>10</v>
      </c>
      <c r="B141">
        <v>4</v>
      </c>
      <c r="C141">
        <v>4</v>
      </c>
      <c r="D141">
        <v>2</v>
      </c>
      <c r="E141">
        <v>10</v>
      </c>
      <c r="F141">
        <v>6</v>
      </c>
      <c r="G141">
        <v>7</v>
      </c>
      <c r="H141">
        <v>7</v>
      </c>
      <c r="I141">
        <v>6</v>
      </c>
      <c r="J141">
        <v>4</v>
      </c>
      <c r="K141">
        <v>6</v>
      </c>
      <c r="L141">
        <v>4</v>
      </c>
      <c r="M141">
        <v>6</v>
      </c>
    </row>
    <row r="142" spans="1:14">
      <c r="A142">
        <v>11</v>
      </c>
      <c r="B142">
        <v>6</v>
      </c>
      <c r="C142">
        <v>7</v>
      </c>
      <c r="D142">
        <v>2</v>
      </c>
      <c r="E142">
        <v>8</v>
      </c>
      <c r="F142">
        <v>6</v>
      </c>
      <c r="G142">
        <v>5</v>
      </c>
      <c r="H142">
        <v>9</v>
      </c>
      <c r="I142">
        <v>7</v>
      </c>
      <c r="J142">
        <v>5</v>
      </c>
      <c r="K142">
        <v>6</v>
      </c>
      <c r="L142">
        <v>6</v>
      </c>
      <c r="M142">
        <v>6</v>
      </c>
    </row>
    <row r="143" spans="1:14">
      <c r="A143">
        <v>12</v>
      </c>
      <c r="B143">
        <v>5</v>
      </c>
      <c r="C143">
        <v>6</v>
      </c>
      <c r="D143">
        <v>4</v>
      </c>
      <c r="E143">
        <v>4</v>
      </c>
      <c r="F143">
        <v>8</v>
      </c>
      <c r="G143">
        <v>12</v>
      </c>
      <c r="H143">
        <v>18</v>
      </c>
      <c r="I143">
        <v>8</v>
      </c>
      <c r="J143">
        <v>4</v>
      </c>
      <c r="K143">
        <v>4</v>
      </c>
      <c r="L143">
        <v>6</v>
      </c>
      <c r="M143">
        <v>3</v>
      </c>
    </row>
    <row r="144" spans="1:14">
      <c r="A144">
        <v>13</v>
      </c>
      <c r="B144">
        <v>5</v>
      </c>
      <c r="C144">
        <v>7</v>
      </c>
      <c r="D144">
        <v>2</v>
      </c>
      <c r="E144">
        <v>7</v>
      </c>
      <c r="F144">
        <v>8</v>
      </c>
      <c r="G144">
        <v>7</v>
      </c>
      <c r="H144">
        <v>7</v>
      </c>
      <c r="I144">
        <v>8</v>
      </c>
      <c r="J144">
        <v>8</v>
      </c>
      <c r="K144">
        <v>4</v>
      </c>
      <c r="L144">
        <v>4</v>
      </c>
      <c r="M144">
        <v>2</v>
      </c>
    </row>
    <row r="145" spans="1:13">
      <c r="A145">
        <v>14</v>
      </c>
      <c r="B145">
        <v>4</v>
      </c>
      <c r="C145">
        <v>7</v>
      </c>
      <c r="D145">
        <v>6</v>
      </c>
      <c r="E145">
        <v>9</v>
      </c>
      <c r="F145">
        <v>9</v>
      </c>
      <c r="G145">
        <v>6</v>
      </c>
      <c r="H145">
        <v>3</v>
      </c>
      <c r="I145">
        <v>8</v>
      </c>
      <c r="J145">
        <v>6</v>
      </c>
      <c r="K145">
        <v>3</v>
      </c>
      <c r="L145">
        <v>4</v>
      </c>
      <c r="M145">
        <v>7</v>
      </c>
    </row>
    <row r="146" spans="1:13">
      <c r="A146">
        <v>15</v>
      </c>
      <c r="B146">
        <v>4</v>
      </c>
      <c r="C146">
        <v>7</v>
      </c>
      <c r="D146">
        <v>6</v>
      </c>
      <c r="E146">
        <v>8</v>
      </c>
      <c r="F146">
        <v>9</v>
      </c>
      <c r="G146">
        <v>4</v>
      </c>
      <c r="H146">
        <v>10</v>
      </c>
      <c r="I146">
        <v>3</v>
      </c>
      <c r="J146">
        <v>6</v>
      </c>
      <c r="K146">
        <v>5</v>
      </c>
      <c r="L146">
        <v>7</v>
      </c>
      <c r="M146">
        <v>5</v>
      </c>
    </row>
    <row r="147" spans="1:13">
      <c r="A147">
        <v>16</v>
      </c>
      <c r="B147">
        <v>6</v>
      </c>
      <c r="C147">
        <v>7</v>
      </c>
      <c r="D147">
        <v>5</v>
      </c>
      <c r="E147">
        <v>6</v>
      </c>
      <c r="F147">
        <v>11</v>
      </c>
      <c r="G147">
        <v>6</v>
      </c>
      <c r="H147">
        <v>13</v>
      </c>
      <c r="I147">
        <v>5</v>
      </c>
      <c r="J147">
        <v>3</v>
      </c>
      <c r="K147">
        <v>5</v>
      </c>
      <c r="L147">
        <v>7</v>
      </c>
      <c r="M147">
        <v>14</v>
      </c>
    </row>
    <row r="148" spans="1:13">
      <c r="A148">
        <v>17</v>
      </c>
      <c r="B148">
        <v>5</v>
      </c>
      <c r="C148">
        <v>6</v>
      </c>
      <c r="D148">
        <v>6</v>
      </c>
      <c r="E148">
        <v>6</v>
      </c>
      <c r="F148">
        <v>4</v>
      </c>
      <c r="G148">
        <v>4</v>
      </c>
      <c r="H148">
        <v>7</v>
      </c>
      <c r="I148">
        <v>4</v>
      </c>
      <c r="J148">
        <v>4</v>
      </c>
      <c r="K148">
        <v>4</v>
      </c>
      <c r="L148">
        <v>3</v>
      </c>
      <c r="M148">
        <v>14</v>
      </c>
    </row>
    <row r="149" spans="1:13">
      <c r="A149">
        <v>18</v>
      </c>
      <c r="B149">
        <v>2</v>
      </c>
      <c r="C149">
        <v>7</v>
      </c>
      <c r="D149">
        <v>6</v>
      </c>
      <c r="E149">
        <v>6</v>
      </c>
      <c r="F149">
        <v>6</v>
      </c>
      <c r="G149">
        <v>5</v>
      </c>
      <c r="H149">
        <v>7</v>
      </c>
      <c r="I149">
        <v>7</v>
      </c>
      <c r="J149">
        <v>3</v>
      </c>
      <c r="K149">
        <v>4</v>
      </c>
      <c r="L149">
        <v>7</v>
      </c>
      <c r="M149">
        <v>10</v>
      </c>
    </row>
    <row r="150" spans="1:13">
      <c r="A150">
        <v>19</v>
      </c>
      <c r="B150">
        <v>3</v>
      </c>
      <c r="C150">
        <v>8</v>
      </c>
      <c r="D150">
        <v>8</v>
      </c>
      <c r="E150">
        <v>4</v>
      </c>
      <c r="F150">
        <v>22</v>
      </c>
      <c r="G150">
        <v>10</v>
      </c>
      <c r="H150">
        <v>8</v>
      </c>
      <c r="I150">
        <v>12</v>
      </c>
      <c r="J150">
        <v>3</v>
      </c>
      <c r="K150">
        <v>3</v>
      </c>
      <c r="L150">
        <v>5</v>
      </c>
      <c r="M150">
        <v>5</v>
      </c>
    </row>
    <row r="151" spans="1:13">
      <c r="A151">
        <v>20</v>
      </c>
      <c r="B151">
        <v>4</v>
      </c>
      <c r="C151">
        <v>9</v>
      </c>
      <c r="D151">
        <v>7</v>
      </c>
      <c r="E151">
        <v>6</v>
      </c>
      <c r="F151">
        <v>8</v>
      </c>
      <c r="G151">
        <v>6</v>
      </c>
      <c r="H151">
        <v>6</v>
      </c>
      <c r="I151">
        <v>6</v>
      </c>
      <c r="J151">
        <v>6</v>
      </c>
      <c r="K151">
        <v>4</v>
      </c>
      <c r="L151">
        <v>9</v>
      </c>
      <c r="M151">
        <v>4</v>
      </c>
    </row>
    <row r="152" spans="1:13">
      <c r="A152">
        <v>21</v>
      </c>
      <c r="B152">
        <v>5</v>
      </c>
      <c r="C152">
        <v>7</v>
      </c>
      <c r="D152">
        <v>6</v>
      </c>
      <c r="E152">
        <v>6</v>
      </c>
      <c r="F152">
        <v>6</v>
      </c>
      <c r="G152">
        <v>5</v>
      </c>
      <c r="H152">
        <v>5</v>
      </c>
      <c r="I152">
        <v>4</v>
      </c>
      <c r="J152">
        <v>4</v>
      </c>
      <c r="K152">
        <v>4</v>
      </c>
      <c r="L152">
        <v>6</v>
      </c>
      <c r="M152">
        <v>3</v>
      </c>
    </row>
    <row r="153" spans="1:13">
      <c r="A153">
        <v>22</v>
      </c>
      <c r="B153">
        <v>6</v>
      </c>
      <c r="C153">
        <v>9</v>
      </c>
      <c r="D153">
        <v>7</v>
      </c>
      <c r="E153">
        <v>5</v>
      </c>
      <c r="F153">
        <v>7</v>
      </c>
      <c r="G153">
        <v>5</v>
      </c>
      <c r="H153">
        <v>11</v>
      </c>
      <c r="I153">
        <v>3</v>
      </c>
      <c r="J153">
        <v>3</v>
      </c>
      <c r="K153">
        <v>6</v>
      </c>
      <c r="L153">
        <v>4</v>
      </c>
      <c r="M153">
        <v>4</v>
      </c>
    </row>
    <row r="154" spans="1:13">
      <c r="A154">
        <v>23</v>
      </c>
      <c r="B154">
        <v>6</v>
      </c>
      <c r="C154">
        <v>10</v>
      </c>
      <c r="D154">
        <v>6</v>
      </c>
      <c r="E154">
        <v>10</v>
      </c>
      <c r="F154">
        <v>5</v>
      </c>
      <c r="G154">
        <v>5</v>
      </c>
      <c r="H154">
        <v>4</v>
      </c>
      <c r="I154">
        <v>3</v>
      </c>
      <c r="J154">
        <v>3</v>
      </c>
      <c r="K154">
        <v>3</v>
      </c>
      <c r="L154">
        <v>3</v>
      </c>
      <c r="M154">
        <v>3</v>
      </c>
    </row>
    <row r="155" spans="1:13">
      <c r="A155">
        <v>24</v>
      </c>
      <c r="B155">
        <v>5</v>
      </c>
      <c r="C155">
        <v>6</v>
      </c>
      <c r="D155">
        <v>6</v>
      </c>
      <c r="E155">
        <v>10</v>
      </c>
      <c r="F155">
        <v>6</v>
      </c>
      <c r="G155">
        <v>6</v>
      </c>
      <c r="H155">
        <v>12</v>
      </c>
      <c r="I155">
        <v>3</v>
      </c>
      <c r="J155">
        <v>5</v>
      </c>
      <c r="K155">
        <v>5</v>
      </c>
      <c r="L155">
        <v>3</v>
      </c>
      <c r="M155">
        <v>9</v>
      </c>
    </row>
    <row r="156" spans="1:13">
      <c r="A156">
        <v>25</v>
      </c>
      <c r="B156">
        <v>5</v>
      </c>
      <c r="C156">
        <v>7</v>
      </c>
      <c r="D156">
        <v>8</v>
      </c>
      <c r="E156">
        <v>6</v>
      </c>
      <c r="F156">
        <v>11</v>
      </c>
      <c r="G156">
        <v>9</v>
      </c>
      <c r="H156">
        <v>14</v>
      </c>
      <c r="I156">
        <v>5</v>
      </c>
      <c r="J156">
        <v>4</v>
      </c>
      <c r="K156">
        <v>3</v>
      </c>
      <c r="L156">
        <v>9</v>
      </c>
      <c r="M156">
        <v>7</v>
      </c>
    </row>
    <row r="157" spans="1:13">
      <c r="A157">
        <v>26</v>
      </c>
      <c r="B157">
        <v>7</v>
      </c>
      <c r="C157">
        <v>7</v>
      </c>
      <c r="D157">
        <v>6</v>
      </c>
      <c r="E157">
        <v>7</v>
      </c>
      <c r="F157">
        <v>4</v>
      </c>
      <c r="G157">
        <v>5</v>
      </c>
      <c r="H157">
        <v>4</v>
      </c>
      <c r="I157">
        <v>6</v>
      </c>
      <c r="J157">
        <v>4</v>
      </c>
      <c r="K157">
        <v>7</v>
      </c>
      <c r="L157">
        <v>8</v>
      </c>
      <c r="M157">
        <v>7</v>
      </c>
    </row>
    <row r="158" spans="1:13">
      <c r="A158">
        <v>27</v>
      </c>
      <c r="B158">
        <v>7</v>
      </c>
      <c r="C158">
        <v>5</v>
      </c>
      <c r="D158">
        <v>7</v>
      </c>
      <c r="E158">
        <v>8</v>
      </c>
      <c r="F158">
        <v>6</v>
      </c>
      <c r="G158">
        <v>7</v>
      </c>
      <c r="H158">
        <v>4</v>
      </c>
      <c r="I158">
        <v>5</v>
      </c>
      <c r="J158">
        <v>3</v>
      </c>
      <c r="K158">
        <v>8</v>
      </c>
      <c r="L158">
        <v>5</v>
      </c>
      <c r="M158">
        <v>6</v>
      </c>
    </row>
    <row r="159" spans="1:13">
      <c r="A159">
        <v>28</v>
      </c>
      <c r="B159">
        <v>8</v>
      </c>
      <c r="C159">
        <v>4</v>
      </c>
      <c r="D159">
        <v>3</v>
      </c>
      <c r="E159">
        <v>6</v>
      </c>
      <c r="F159">
        <v>6</v>
      </c>
      <c r="G159">
        <v>7</v>
      </c>
      <c r="H159">
        <v>4</v>
      </c>
      <c r="I159">
        <v>4</v>
      </c>
      <c r="J159">
        <v>3</v>
      </c>
      <c r="K159">
        <v>3</v>
      </c>
      <c r="L159">
        <v>4</v>
      </c>
      <c r="M159">
        <v>6</v>
      </c>
    </row>
    <row r="160" spans="1:13">
      <c r="A160">
        <v>29</v>
      </c>
      <c r="B160">
        <v>8</v>
      </c>
      <c r="C160">
        <v>-99</v>
      </c>
      <c r="D160">
        <v>7</v>
      </c>
      <c r="E160">
        <v>9</v>
      </c>
      <c r="F160">
        <v>7</v>
      </c>
      <c r="G160">
        <v>9</v>
      </c>
      <c r="H160">
        <v>6</v>
      </c>
      <c r="I160">
        <v>5</v>
      </c>
      <c r="J160">
        <v>6</v>
      </c>
      <c r="K160">
        <v>3</v>
      </c>
      <c r="L160">
        <v>3</v>
      </c>
      <c r="M160">
        <v>7</v>
      </c>
    </row>
    <row r="161" spans="1:14">
      <c r="A161">
        <v>30</v>
      </c>
      <c r="B161">
        <v>7</v>
      </c>
      <c r="C161">
        <v>-99</v>
      </c>
      <c r="D161">
        <v>7</v>
      </c>
      <c r="E161">
        <v>5</v>
      </c>
      <c r="F161">
        <v>4</v>
      </c>
      <c r="G161">
        <v>7</v>
      </c>
      <c r="H161">
        <v>8</v>
      </c>
      <c r="I161">
        <v>4</v>
      </c>
      <c r="J161">
        <v>4</v>
      </c>
      <c r="K161">
        <v>5</v>
      </c>
      <c r="L161">
        <v>6</v>
      </c>
      <c r="M161">
        <v>5</v>
      </c>
    </row>
    <row r="162" spans="1:14">
      <c r="A162">
        <v>31</v>
      </c>
      <c r="B162">
        <v>8</v>
      </c>
      <c r="C162">
        <v>-99</v>
      </c>
      <c r="D162">
        <v>6</v>
      </c>
      <c r="E162">
        <v>-99</v>
      </c>
      <c r="F162">
        <v>5</v>
      </c>
      <c r="G162">
        <v>-99</v>
      </c>
      <c r="H162">
        <v>7</v>
      </c>
      <c r="I162">
        <v>5</v>
      </c>
      <c r="J162">
        <v>-99</v>
      </c>
      <c r="K162">
        <v>5</v>
      </c>
      <c r="L162">
        <v>-99</v>
      </c>
      <c r="M162">
        <v>4</v>
      </c>
    </row>
    <row r="163" spans="1:14">
      <c r="A163">
        <v>1966</v>
      </c>
    </row>
    <row r="164" spans="1:14">
      <c r="B164">
        <v>1</v>
      </c>
      <c r="C164">
        <v>4</v>
      </c>
      <c r="D164">
        <v>3</v>
      </c>
      <c r="E164">
        <v>4</v>
      </c>
      <c r="F164">
        <v>5</v>
      </c>
      <c r="G164">
        <v>6</v>
      </c>
      <c r="H164">
        <v>5</v>
      </c>
      <c r="I164">
        <v>4</v>
      </c>
      <c r="J164">
        <v>4</v>
      </c>
      <c r="K164">
        <v>7</v>
      </c>
      <c r="L164">
        <v>4</v>
      </c>
      <c r="M164">
        <v>7</v>
      </c>
      <c r="N164">
        <v>8</v>
      </c>
    </row>
    <row r="165" spans="1:14">
      <c r="B165">
        <v>2</v>
      </c>
      <c r="C165">
        <v>3</v>
      </c>
      <c r="D165">
        <v>5</v>
      </c>
      <c r="E165">
        <v>10</v>
      </c>
      <c r="F165">
        <v>5</v>
      </c>
      <c r="G165">
        <v>7</v>
      </c>
      <c r="H165">
        <v>13</v>
      </c>
      <c r="I165">
        <v>4</v>
      </c>
      <c r="J165">
        <v>6</v>
      </c>
      <c r="K165">
        <v>7</v>
      </c>
      <c r="L165">
        <v>3</v>
      </c>
      <c r="M165">
        <v>5</v>
      </c>
      <c r="N165">
        <v>7</v>
      </c>
    </row>
    <row r="166" spans="1:14">
      <c r="B166">
        <v>3</v>
      </c>
      <c r="C166">
        <v>4</v>
      </c>
      <c r="D166">
        <v>5</v>
      </c>
      <c r="E166">
        <v>7</v>
      </c>
      <c r="F166">
        <v>8</v>
      </c>
      <c r="G166">
        <v>7</v>
      </c>
      <c r="H166">
        <v>8</v>
      </c>
      <c r="I166">
        <v>8</v>
      </c>
      <c r="J166">
        <v>13</v>
      </c>
      <c r="K166">
        <v>4</v>
      </c>
      <c r="L166">
        <v>6</v>
      </c>
      <c r="M166">
        <v>5</v>
      </c>
      <c r="N166">
        <v>6</v>
      </c>
    </row>
    <row r="167" spans="1:14">
      <c r="B167">
        <v>4</v>
      </c>
      <c r="C167">
        <v>5</v>
      </c>
      <c r="D167">
        <v>4</v>
      </c>
      <c r="E167">
        <v>7</v>
      </c>
      <c r="F167">
        <v>6</v>
      </c>
      <c r="G167">
        <v>7</v>
      </c>
      <c r="H167">
        <v>17</v>
      </c>
      <c r="I167">
        <v>7</v>
      </c>
      <c r="J167">
        <v>5</v>
      </c>
      <c r="K167">
        <v>4</v>
      </c>
      <c r="L167">
        <v>7</v>
      </c>
      <c r="M167">
        <v>4</v>
      </c>
      <c r="N167">
        <v>4</v>
      </c>
    </row>
    <row r="168" spans="1:14">
      <c r="B168">
        <v>5</v>
      </c>
      <c r="C168">
        <v>3</v>
      </c>
      <c r="D168">
        <v>9</v>
      </c>
      <c r="E168">
        <v>12</v>
      </c>
      <c r="F168">
        <v>7</v>
      </c>
      <c r="G168">
        <v>3</v>
      </c>
      <c r="H168">
        <v>6</v>
      </c>
      <c r="I168">
        <v>10</v>
      </c>
      <c r="J168">
        <v>4</v>
      </c>
      <c r="K168">
        <v>5</v>
      </c>
      <c r="L168">
        <v>6</v>
      </c>
      <c r="M168">
        <v>4</v>
      </c>
      <c r="N168">
        <v>3</v>
      </c>
    </row>
    <row r="169" spans="1:14">
      <c r="B169">
        <v>6</v>
      </c>
      <c r="C169">
        <v>3</v>
      </c>
      <c r="D169">
        <v>4</v>
      </c>
      <c r="E169">
        <v>10</v>
      </c>
      <c r="F169">
        <v>2</v>
      </c>
      <c r="G169">
        <v>4</v>
      </c>
      <c r="H169">
        <v>4</v>
      </c>
      <c r="I169">
        <v>5</v>
      </c>
      <c r="J169">
        <v>4</v>
      </c>
      <c r="K169">
        <v>5</v>
      </c>
      <c r="L169">
        <v>6</v>
      </c>
      <c r="M169">
        <v>5</v>
      </c>
      <c r="N169">
        <v>4</v>
      </c>
    </row>
    <row r="170" spans="1:14">
      <c r="B170">
        <v>7</v>
      </c>
      <c r="C170">
        <v>4</v>
      </c>
      <c r="D170">
        <v>5</v>
      </c>
      <c r="E170">
        <v>6</v>
      </c>
      <c r="F170">
        <v>5</v>
      </c>
      <c r="G170">
        <v>4</v>
      </c>
      <c r="H170">
        <v>4</v>
      </c>
      <c r="I170">
        <v>7</v>
      </c>
      <c r="J170">
        <v>7</v>
      </c>
      <c r="K170">
        <v>8</v>
      </c>
      <c r="L170">
        <v>6</v>
      </c>
      <c r="M170">
        <v>3</v>
      </c>
      <c r="N170">
        <v>5</v>
      </c>
    </row>
    <row r="171" spans="1:14">
      <c r="B171">
        <v>8</v>
      </c>
      <c r="C171">
        <v>4</v>
      </c>
      <c r="D171">
        <v>5</v>
      </c>
      <c r="E171">
        <v>11</v>
      </c>
      <c r="F171">
        <v>7</v>
      </c>
      <c r="G171">
        <v>6</v>
      </c>
      <c r="H171">
        <v>3</v>
      </c>
      <c r="I171">
        <v>7</v>
      </c>
      <c r="J171">
        <v>7</v>
      </c>
      <c r="K171">
        <v>6</v>
      </c>
      <c r="L171">
        <v>7</v>
      </c>
      <c r="M171">
        <v>5</v>
      </c>
      <c r="N171">
        <v>2</v>
      </c>
    </row>
    <row r="172" spans="1:14">
      <c r="B172">
        <v>9</v>
      </c>
      <c r="C172">
        <v>6</v>
      </c>
      <c r="D172">
        <v>10</v>
      </c>
      <c r="E172">
        <v>6</v>
      </c>
      <c r="F172">
        <v>6</v>
      </c>
      <c r="G172">
        <v>7</v>
      </c>
      <c r="H172">
        <v>5</v>
      </c>
      <c r="I172">
        <v>7</v>
      </c>
      <c r="J172">
        <v>4</v>
      </c>
      <c r="K172">
        <v>4</v>
      </c>
      <c r="L172">
        <v>6</v>
      </c>
      <c r="M172">
        <v>4</v>
      </c>
      <c r="N172">
        <v>4</v>
      </c>
    </row>
    <row r="173" spans="1:14">
      <c r="A173">
        <v>10</v>
      </c>
      <c r="B173">
        <v>5</v>
      </c>
      <c r="C173">
        <v>9</v>
      </c>
      <c r="D173">
        <v>3</v>
      </c>
      <c r="E173">
        <v>6</v>
      </c>
      <c r="F173">
        <v>6</v>
      </c>
      <c r="G173">
        <v>6</v>
      </c>
      <c r="H173">
        <v>12</v>
      </c>
      <c r="I173">
        <v>4</v>
      </c>
      <c r="J173">
        <v>4</v>
      </c>
      <c r="K173">
        <v>5</v>
      </c>
      <c r="L173">
        <v>3</v>
      </c>
      <c r="M173">
        <v>6</v>
      </c>
    </row>
    <row r="174" spans="1:14">
      <c r="A174">
        <v>11</v>
      </c>
      <c r="B174">
        <v>4</v>
      </c>
      <c r="C174">
        <v>7</v>
      </c>
      <c r="D174">
        <v>3</v>
      </c>
      <c r="E174">
        <v>6</v>
      </c>
      <c r="F174">
        <v>6</v>
      </c>
      <c r="G174">
        <v>4</v>
      </c>
      <c r="H174">
        <v>7</v>
      </c>
      <c r="I174">
        <v>5</v>
      </c>
      <c r="J174">
        <v>5</v>
      </c>
      <c r="K174">
        <v>5</v>
      </c>
      <c r="L174">
        <v>3</v>
      </c>
      <c r="M174">
        <v>5</v>
      </c>
    </row>
    <row r="175" spans="1:14">
      <c r="A175">
        <v>12</v>
      </c>
      <c r="B175">
        <v>5</v>
      </c>
      <c r="C175">
        <v>11</v>
      </c>
      <c r="D175">
        <v>3</v>
      </c>
      <c r="E175">
        <v>8</v>
      </c>
      <c r="F175">
        <v>8</v>
      </c>
      <c r="G175">
        <v>5</v>
      </c>
      <c r="H175">
        <v>7</v>
      </c>
      <c r="I175">
        <v>4</v>
      </c>
      <c r="J175">
        <v>3</v>
      </c>
      <c r="K175">
        <v>7</v>
      </c>
      <c r="L175">
        <v>5</v>
      </c>
      <c r="M175">
        <v>6</v>
      </c>
    </row>
    <row r="176" spans="1:14">
      <c r="A176">
        <v>13</v>
      </c>
      <c r="B176">
        <v>4</v>
      </c>
      <c r="C176">
        <v>11</v>
      </c>
      <c r="D176">
        <v>4</v>
      </c>
      <c r="E176">
        <v>8</v>
      </c>
      <c r="F176">
        <v>9</v>
      </c>
      <c r="G176">
        <v>4</v>
      </c>
      <c r="H176">
        <v>7</v>
      </c>
      <c r="I176">
        <v>4</v>
      </c>
      <c r="J176">
        <v>5</v>
      </c>
      <c r="K176">
        <v>7</v>
      </c>
      <c r="L176">
        <v>7</v>
      </c>
      <c r="M176">
        <v>5</v>
      </c>
    </row>
    <row r="177" spans="1:13">
      <c r="A177">
        <v>14</v>
      </c>
      <c r="B177">
        <v>5</v>
      </c>
      <c r="C177">
        <v>4</v>
      </c>
      <c r="D177">
        <v>4</v>
      </c>
      <c r="E177">
        <v>8</v>
      </c>
      <c r="F177">
        <v>8</v>
      </c>
      <c r="G177">
        <v>7</v>
      </c>
      <c r="H177">
        <v>7</v>
      </c>
      <c r="I177">
        <v>4</v>
      </c>
      <c r="J177">
        <v>4</v>
      </c>
      <c r="K177">
        <v>15</v>
      </c>
      <c r="L177">
        <v>15</v>
      </c>
      <c r="M177">
        <v>5</v>
      </c>
    </row>
    <row r="178" spans="1:13">
      <c r="A178">
        <v>15</v>
      </c>
      <c r="B178">
        <v>9</v>
      </c>
      <c r="C178">
        <v>6</v>
      </c>
      <c r="D178">
        <v>5</v>
      </c>
      <c r="E178">
        <v>6</v>
      </c>
      <c r="F178">
        <v>10</v>
      </c>
      <c r="G178">
        <v>10</v>
      </c>
      <c r="H178">
        <v>8</v>
      </c>
      <c r="I178">
        <v>9</v>
      </c>
      <c r="J178">
        <v>9</v>
      </c>
      <c r="K178">
        <v>10</v>
      </c>
      <c r="L178">
        <v>9</v>
      </c>
      <c r="M178">
        <v>5</v>
      </c>
    </row>
    <row r="179" spans="1:13">
      <c r="A179">
        <v>16</v>
      </c>
      <c r="B179">
        <v>8</v>
      </c>
      <c r="C179">
        <v>4</v>
      </c>
      <c r="D179">
        <v>7</v>
      </c>
      <c r="E179">
        <v>8</v>
      </c>
      <c r="F179">
        <v>9</v>
      </c>
      <c r="G179">
        <v>7</v>
      </c>
      <c r="H179">
        <v>9</v>
      </c>
      <c r="I179">
        <v>3</v>
      </c>
      <c r="J179">
        <v>6</v>
      </c>
      <c r="K179">
        <v>4</v>
      </c>
      <c r="L179">
        <v>4</v>
      </c>
      <c r="M179">
        <v>6</v>
      </c>
    </row>
    <row r="180" spans="1:13">
      <c r="A180">
        <v>17</v>
      </c>
      <c r="B180">
        <v>6</v>
      </c>
      <c r="C180">
        <v>4</v>
      </c>
      <c r="D180">
        <v>5</v>
      </c>
      <c r="E180">
        <v>11</v>
      </c>
      <c r="F180">
        <v>6</v>
      </c>
      <c r="G180">
        <v>8</v>
      </c>
      <c r="H180">
        <v>8</v>
      </c>
      <c r="I180">
        <v>4</v>
      </c>
      <c r="J180">
        <v>3</v>
      </c>
      <c r="K180">
        <v>6</v>
      </c>
      <c r="L180">
        <v>9</v>
      </c>
      <c r="M180">
        <v>6</v>
      </c>
    </row>
    <row r="181" spans="1:13">
      <c r="A181">
        <v>18</v>
      </c>
      <c r="B181">
        <v>8</v>
      </c>
      <c r="C181">
        <v>6</v>
      </c>
      <c r="D181">
        <v>14</v>
      </c>
      <c r="E181">
        <v>15</v>
      </c>
      <c r="F181">
        <v>10</v>
      </c>
      <c r="G181">
        <v>7</v>
      </c>
      <c r="H181">
        <v>4</v>
      </c>
      <c r="I181">
        <v>5</v>
      </c>
      <c r="J181">
        <v>4</v>
      </c>
      <c r="K181">
        <v>7</v>
      </c>
      <c r="L181">
        <v>10</v>
      </c>
      <c r="M181">
        <v>8</v>
      </c>
    </row>
    <row r="182" spans="1:13">
      <c r="A182">
        <v>19</v>
      </c>
      <c r="B182">
        <v>8</v>
      </c>
      <c r="C182">
        <v>6</v>
      </c>
      <c r="D182">
        <v>11</v>
      </c>
      <c r="E182">
        <v>5</v>
      </c>
      <c r="F182">
        <v>5</v>
      </c>
      <c r="G182">
        <v>5</v>
      </c>
      <c r="H182">
        <v>6</v>
      </c>
      <c r="I182">
        <v>9</v>
      </c>
      <c r="J182">
        <v>4</v>
      </c>
      <c r="K182">
        <v>5</v>
      </c>
      <c r="L182">
        <v>5</v>
      </c>
      <c r="M182">
        <v>6</v>
      </c>
    </row>
    <row r="183" spans="1:13">
      <c r="A183">
        <v>20</v>
      </c>
      <c r="B183">
        <v>8</v>
      </c>
      <c r="C183">
        <v>8</v>
      </c>
      <c r="D183">
        <v>6</v>
      </c>
      <c r="E183">
        <v>6</v>
      </c>
      <c r="F183">
        <v>7</v>
      </c>
      <c r="G183">
        <v>10</v>
      </c>
      <c r="H183">
        <v>4</v>
      </c>
      <c r="I183">
        <v>13</v>
      </c>
      <c r="J183">
        <v>5</v>
      </c>
      <c r="K183">
        <v>5</v>
      </c>
      <c r="L183">
        <v>10</v>
      </c>
      <c r="M183">
        <v>6</v>
      </c>
    </row>
    <row r="184" spans="1:13">
      <c r="A184">
        <v>21</v>
      </c>
      <c r="B184">
        <v>7</v>
      </c>
      <c r="C184">
        <v>6</v>
      </c>
      <c r="D184">
        <v>4</v>
      </c>
      <c r="E184">
        <v>7</v>
      </c>
      <c r="F184">
        <v>3</v>
      </c>
      <c r="G184">
        <v>6</v>
      </c>
      <c r="H184">
        <v>5</v>
      </c>
      <c r="I184">
        <v>4</v>
      </c>
      <c r="J184">
        <v>3</v>
      </c>
      <c r="K184">
        <v>5</v>
      </c>
      <c r="L184">
        <v>8</v>
      </c>
      <c r="M184">
        <v>7</v>
      </c>
    </row>
    <row r="185" spans="1:13">
      <c r="A185">
        <v>22</v>
      </c>
      <c r="B185">
        <v>4</v>
      </c>
      <c r="C185">
        <v>6</v>
      </c>
      <c r="D185">
        <v>6</v>
      </c>
      <c r="E185">
        <v>7</v>
      </c>
      <c r="F185">
        <v>5</v>
      </c>
      <c r="G185">
        <v>6</v>
      </c>
      <c r="H185">
        <v>5</v>
      </c>
      <c r="I185">
        <v>4</v>
      </c>
      <c r="J185">
        <v>5</v>
      </c>
      <c r="K185">
        <v>4</v>
      </c>
      <c r="L185">
        <v>4</v>
      </c>
      <c r="M185">
        <v>5</v>
      </c>
    </row>
    <row r="186" spans="1:13">
      <c r="A186">
        <v>23</v>
      </c>
      <c r="B186">
        <v>5</v>
      </c>
      <c r="C186">
        <v>14</v>
      </c>
      <c r="D186">
        <v>7</v>
      </c>
      <c r="E186">
        <v>7</v>
      </c>
      <c r="F186">
        <v>5</v>
      </c>
      <c r="G186">
        <v>10</v>
      </c>
      <c r="H186">
        <v>6</v>
      </c>
      <c r="I186">
        <v>4</v>
      </c>
      <c r="J186">
        <v>5</v>
      </c>
      <c r="K186">
        <v>4</v>
      </c>
      <c r="L186">
        <v>4</v>
      </c>
      <c r="M186">
        <v>6</v>
      </c>
    </row>
    <row r="187" spans="1:13">
      <c r="A187">
        <v>24</v>
      </c>
      <c r="B187">
        <v>8</v>
      </c>
      <c r="C187">
        <v>6</v>
      </c>
      <c r="D187">
        <v>6</v>
      </c>
      <c r="E187">
        <v>6</v>
      </c>
      <c r="F187">
        <v>6</v>
      </c>
      <c r="G187">
        <v>12</v>
      </c>
      <c r="H187">
        <v>5</v>
      </c>
      <c r="I187">
        <v>3</v>
      </c>
      <c r="J187">
        <v>5</v>
      </c>
      <c r="K187">
        <v>6</v>
      </c>
      <c r="L187">
        <v>4</v>
      </c>
      <c r="M187">
        <v>4</v>
      </c>
    </row>
    <row r="188" spans="1:13">
      <c r="A188">
        <v>25</v>
      </c>
      <c r="B188">
        <v>9</v>
      </c>
      <c r="C188">
        <v>5</v>
      </c>
      <c r="D188">
        <v>7</v>
      </c>
      <c r="E188">
        <v>6</v>
      </c>
      <c r="F188">
        <v>10</v>
      </c>
      <c r="G188">
        <v>5</v>
      </c>
      <c r="H188">
        <v>5</v>
      </c>
      <c r="I188">
        <v>4</v>
      </c>
      <c r="J188">
        <v>6</v>
      </c>
      <c r="K188">
        <v>6</v>
      </c>
      <c r="L188">
        <v>8</v>
      </c>
      <c r="M188">
        <v>8</v>
      </c>
    </row>
    <row r="189" spans="1:13">
      <c r="A189">
        <v>26</v>
      </c>
      <c r="B189">
        <v>3</v>
      </c>
      <c r="C189">
        <v>5</v>
      </c>
      <c r="D189">
        <v>7</v>
      </c>
      <c r="E189">
        <v>6</v>
      </c>
      <c r="F189">
        <v>8</v>
      </c>
      <c r="G189">
        <v>6</v>
      </c>
      <c r="H189">
        <v>4</v>
      </c>
      <c r="I189">
        <v>8</v>
      </c>
      <c r="J189">
        <v>3</v>
      </c>
      <c r="K189">
        <v>3</v>
      </c>
      <c r="L189">
        <v>7</v>
      </c>
      <c r="M189">
        <v>9</v>
      </c>
    </row>
    <row r="190" spans="1:13">
      <c r="A190">
        <v>27</v>
      </c>
      <c r="B190">
        <v>9</v>
      </c>
      <c r="C190">
        <v>5</v>
      </c>
      <c r="D190">
        <v>7</v>
      </c>
      <c r="E190">
        <v>7</v>
      </c>
      <c r="F190">
        <v>8</v>
      </c>
      <c r="G190">
        <v>7</v>
      </c>
      <c r="H190">
        <v>8</v>
      </c>
      <c r="I190">
        <v>7</v>
      </c>
      <c r="J190">
        <v>3</v>
      </c>
      <c r="K190">
        <v>7</v>
      </c>
      <c r="L190">
        <v>4</v>
      </c>
      <c r="M190">
        <v>10</v>
      </c>
    </row>
    <row r="191" spans="1:13">
      <c r="A191">
        <v>28</v>
      </c>
      <c r="B191">
        <v>9</v>
      </c>
      <c r="C191">
        <v>3</v>
      </c>
      <c r="D191">
        <v>4</v>
      </c>
      <c r="E191">
        <v>7</v>
      </c>
      <c r="F191">
        <v>7</v>
      </c>
      <c r="G191">
        <v>4</v>
      </c>
      <c r="H191">
        <v>4</v>
      </c>
      <c r="I191">
        <v>6</v>
      </c>
      <c r="J191">
        <v>8</v>
      </c>
      <c r="K191">
        <v>13</v>
      </c>
      <c r="L191">
        <v>3</v>
      </c>
      <c r="M191">
        <v>6</v>
      </c>
    </row>
    <row r="192" spans="1:13">
      <c r="A192">
        <v>29</v>
      </c>
      <c r="B192">
        <v>3</v>
      </c>
      <c r="C192">
        <v>-99</v>
      </c>
      <c r="D192">
        <v>6</v>
      </c>
      <c r="E192">
        <v>6</v>
      </c>
      <c r="F192">
        <v>6</v>
      </c>
      <c r="G192">
        <v>16</v>
      </c>
      <c r="H192">
        <v>4</v>
      </c>
      <c r="I192">
        <v>7</v>
      </c>
      <c r="J192">
        <v>3</v>
      </c>
      <c r="K192">
        <v>6</v>
      </c>
      <c r="L192">
        <v>6</v>
      </c>
      <c r="M192">
        <v>6</v>
      </c>
    </row>
    <row r="193" spans="1:14">
      <c r="A193">
        <v>30</v>
      </c>
      <c r="B193">
        <v>3</v>
      </c>
      <c r="C193">
        <v>-99</v>
      </c>
      <c r="D193">
        <v>4</v>
      </c>
      <c r="E193">
        <v>6</v>
      </c>
      <c r="F193">
        <v>9</v>
      </c>
      <c r="G193">
        <v>5</v>
      </c>
      <c r="H193">
        <v>5</v>
      </c>
      <c r="I193">
        <v>6</v>
      </c>
      <c r="J193">
        <v>2</v>
      </c>
      <c r="K193">
        <v>5</v>
      </c>
      <c r="L193">
        <v>12</v>
      </c>
      <c r="M193">
        <v>4</v>
      </c>
    </row>
    <row r="194" spans="1:14">
      <c r="A194">
        <v>31</v>
      </c>
      <c r="B194">
        <v>3</v>
      </c>
      <c r="C194">
        <v>-99</v>
      </c>
      <c r="D194">
        <v>3</v>
      </c>
      <c r="E194">
        <v>-99</v>
      </c>
      <c r="F194">
        <v>13</v>
      </c>
      <c r="G194">
        <v>-99</v>
      </c>
      <c r="H194">
        <v>6</v>
      </c>
      <c r="I194">
        <v>4</v>
      </c>
      <c r="J194">
        <v>-99</v>
      </c>
      <c r="K194">
        <v>6</v>
      </c>
      <c r="L194">
        <v>-99</v>
      </c>
      <c r="M194">
        <v>7</v>
      </c>
    </row>
    <row r="195" spans="1:14">
      <c r="A195">
        <v>1967</v>
      </c>
    </row>
    <row r="196" spans="1:14">
      <c r="B196">
        <v>1</v>
      </c>
      <c r="C196">
        <v>9</v>
      </c>
      <c r="D196">
        <v>7</v>
      </c>
      <c r="E196">
        <v>5</v>
      </c>
      <c r="F196">
        <v>11</v>
      </c>
      <c r="G196">
        <v>8</v>
      </c>
      <c r="H196">
        <v>12</v>
      </c>
      <c r="I196">
        <v>8</v>
      </c>
      <c r="J196">
        <v>7</v>
      </c>
      <c r="K196">
        <v>3</v>
      </c>
      <c r="L196">
        <v>4</v>
      </c>
      <c r="M196">
        <v>7</v>
      </c>
      <c r="N196">
        <v>6</v>
      </c>
    </row>
    <row r="197" spans="1:14">
      <c r="B197">
        <v>2</v>
      </c>
      <c r="C197">
        <v>7</v>
      </c>
      <c r="D197">
        <v>5</v>
      </c>
      <c r="E197">
        <v>6</v>
      </c>
      <c r="F197">
        <v>6</v>
      </c>
      <c r="G197">
        <v>8</v>
      </c>
      <c r="H197">
        <v>7</v>
      </c>
      <c r="I197">
        <v>8</v>
      </c>
      <c r="J197">
        <v>6</v>
      </c>
      <c r="K197">
        <v>6</v>
      </c>
      <c r="L197">
        <v>7</v>
      </c>
      <c r="M197">
        <v>5</v>
      </c>
      <c r="N197">
        <v>6</v>
      </c>
    </row>
    <row r="198" spans="1:14">
      <c r="B198">
        <v>3</v>
      </c>
      <c r="C198">
        <v>7</v>
      </c>
      <c r="D198">
        <v>5</v>
      </c>
      <c r="E198">
        <v>5</v>
      </c>
      <c r="F198">
        <v>6</v>
      </c>
      <c r="G198">
        <v>8</v>
      </c>
      <c r="H198">
        <v>6</v>
      </c>
      <c r="I198">
        <v>7</v>
      </c>
      <c r="J198">
        <v>4</v>
      </c>
      <c r="K198">
        <v>4</v>
      </c>
      <c r="L198">
        <v>8</v>
      </c>
      <c r="M198">
        <v>6</v>
      </c>
      <c r="N198">
        <v>6</v>
      </c>
    </row>
    <row r="199" spans="1:14">
      <c r="B199">
        <v>4</v>
      </c>
      <c r="C199">
        <v>7</v>
      </c>
      <c r="D199">
        <v>2</v>
      </c>
      <c r="E199">
        <v>3</v>
      </c>
      <c r="F199">
        <v>10</v>
      </c>
      <c r="G199">
        <v>8</v>
      </c>
      <c r="H199">
        <v>9</v>
      </c>
      <c r="I199">
        <v>6</v>
      </c>
      <c r="J199">
        <v>7</v>
      </c>
      <c r="K199">
        <v>4</v>
      </c>
      <c r="L199">
        <v>4</v>
      </c>
      <c r="M199">
        <v>4</v>
      </c>
      <c r="N199">
        <v>4</v>
      </c>
    </row>
    <row r="200" spans="1:14">
      <c r="B200">
        <v>5</v>
      </c>
      <c r="C200">
        <v>5</v>
      </c>
      <c r="D200">
        <v>5</v>
      </c>
      <c r="E200">
        <v>12</v>
      </c>
      <c r="F200">
        <v>6</v>
      </c>
      <c r="G200">
        <v>7</v>
      </c>
      <c r="H200">
        <v>5</v>
      </c>
      <c r="I200">
        <v>4</v>
      </c>
      <c r="J200">
        <v>4</v>
      </c>
      <c r="K200">
        <v>7</v>
      </c>
      <c r="L200">
        <v>3</v>
      </c>
      <c r="M200">
        <v>5</v>
      </c>
      <c r="N200">
        <v>4</v>
      </c>
    </row>
    <row r="201" spans="1:14">
      <c r="B201">
        <v>6</v>
      </c>
      <c r="C201">
        <v>3</v>
      </c>
      <c r="D201">
        <v>5</v>
      </c>
      <c r="E201">
        <v>9</v>
      </c>
      <c r="F201">
        <v>5</v>
      </c>
      <c r="G201">
        <v>9</v>
      </c>
      <c r="H201">
        <v>8</v>
      </c>
      <c r="I201">
        <v>7</v>
      </c>
      <c r="J201">
        <v>6</v>
      </c>
      <c r="K201">
        <v>7</v>
      </c>
      <c r="L201">
        <v>3</v>
      </c>
      <c r="M201">
        <v>4</v>
      </c>
      <c r="N201">
        <v>6</v>
      </c>
    </row>
    <row r="202" spans="1:14">
      <c r="B202">
        <v>7</v>
      </c>
      <c r="C202">
        <v>3</v>
      </c>
      <c r="D202">
        <v>5</v>
      </c>
      <c r="E202">
        <v>5</v>
      </c>
      <c r="F202">
        <v>3</v>
      </c>
      <c r="G202">
        <v>12</v>
      </c>
      <c r="H202">
        <v>5</v>
      </c>
      <c r="I202">
        <v>4</v>
      </c>
      <c r="J202">
        <v>5</v>
      </c>
      <c r="K202">
        <v>10</v>
      </c>
      <c r="L202">
        <v>5</v>
      </c>
      <c r="M202">
        <v>3</v>
      </c>
      <c r="N202">
        <v>5</v>
      </c>
    </row>
    <row r="203" spans="1:14">
      <c r="B203">
        <v>8</v>
      </c>
      <c r="C203">
        <v>9</v>
      </c>
      <c r="D203">
        <v>4</v>
      </c>
      <c r="E203">
        <v>3</v>
      </c>
      <c r="F203">
        <v>6</v>
      </c>
      <c r="G203">
        <v>5</v>
      </c>
      <c r="H203">
        <v>10</v>
      </c>
      <c r="I203">
        <v>8</v>
      </c>
      <c r="J203">
        <v>6</v>
      </c>
      <c r="K203">
        <v>4</v>
      </c>
      <c r="L203">
        <v>4</v>
      </c>
      <c r="M203">
        <v>5</v>
      </c>
      <c r="N203">
        <v>6</v>
      </c>
    </row>
    <row r="204" spans="1:14">
      <c r="B204">
        <v>9</v>
      </c>
      <c r="C204">
        <v>5</v>
      </c>
      <c r="D204">
        <v>5</v>
      </c>
      <c r="E204">
        <v>7</v>
      </c>
      <c r="F204">
        <v>7</v>
      </c>
      <c r="G204">
        <v>6</v>
      </c>
      <c r="H204">
        <v>10</v>
      </c>
      <c r="I204">
        <v>5</v>
      </c>
      <c r="J204">
        <v>5</v>
      </c>
      <c r="K204">
        <v>3</v>
      </c>
      <c r="L204">
        <v>4</v>
      </c>
      <c r="M204">
        <v>6</v>
      </c>
      <c r="N204">
        <v>6</v>
      </c>
    </row>
    <row r="205" spans="1:14">
      <c r="A205">
        <v>10</v>
      </c>
      <c r="B205">
        <v>7</v>
      </c>
      <c r="C205">
        <v>10</v>
      </c>
      <c r="D205">
        <v>5</v>
      </c>
      <c r="E205">
        <v>5</v>
      </c>
      <c r="F205">
        <v>7</v>
      </c>
      <c r="G205">
        <v>5</v>
      </c>
      <c r="H205">
        <v>10</v>
      </c>
      <c r="I205">
        <v>11</v>
      </c>
      <c r="J205">
        <v>3</v>
      </c>
      <c r="K205">
        <v>5</v>
      </c>
      <c r="L205">
        <v>6</v>
      </c>
      <c r="M205">
        <v>7</v>
      </c>
    </row>
    <row r="206" spans="1:14">
      <c r="A206">
        <v>11</v>
      </c>
      <c r="B206">
        <v>8</v>
      </c>
      <c r="C206">
        <v>6</v>
      </c>
      <c r="D206">
        <v>5</v>
      </c>
      <c r="E206">
        <v>6</v>
      </c>
      <c r="F206">
        <v>8</v>
      </c>
      <c r="G206">
        <v>4</v>
      </c>
      <c r="H206">
        <v>7</v>
      </c>
      <c r="I206">
        <v>9</v>
      </c>
      <c r="J206">
        <v>5</v>
      </c>
      <c r="K206">
        <v>3</v>
      </c>
      <c r="L206">
        <v>5</v>
      </c>
      <c r="M206">
        <v>7</v>
      </c>
    </row>
    <row r="207" spans="1:14">
      <c r="A207">
        <v>12</v>
      </c>
      <c r="B207">
        <v>3</v>
      </c>
      <c r="C207">
        <v>6</v>
      </c>
      <c r="D207">
        <v>7</v>
      </c>
      <c r="E207">
        <v>8</v>
      </c>
      <c r="F207">
        <v>6</v>
      </c>
      <c r="G207">
        <v>6</v>
      </c>
      <c r="H207">
        <v>4</v>
      </c>
      <c r="I207">
        <v>3</v>
      </c>
      <c r="J207">
        <v>8</v>
      </c>
      <c r="K207">
        <v>4</v>
      </c>
      <c r="L207">
        <v>11</v>
      </c>
      <c r="M207">
        <v>7</v>
      </c>
    </row>
    <row r="208" spans="1:14">
      <c r="A208">
        <v>13</v>
      </c>
      <c r="B208">
        <v>4</v>
      </c>
      <c r="C208">
        <v>4</v>
      </c>
      <c r="D208">
        <v>7</v>
      </c>
      <c r="E208">
        <v>11</v>
      </c>
      <c r="F208">
        <v>7</v>
      </c>
      <c r="G208">
        <v>8</v>
      </c>
      <c r="H208">
        <v>12</v>
      </c>
      <c r="I208">
        <v>4</v>
      </c>
      <c r="J208">
        <v>8</v>
      </c>
      <c r="K208">
        <v>6</v>
      </c>
      <c r="L208">
        <v>8</v>
      </c>
      <c r="M208">
        <v>8</v>
      </c>
    </row>
    <row r="209" spans="1:13">
      <c r="A209">
        <v>14</v>
      </c>
      <c r="B209">
        <v>9</v>
      </c>
      <c r="C209">
        <v>8</v>
      </c>
      <c r="D209">
        <v>7</v>
      </c>
      <c r="E209">
        <v>6</v>
      </c>
      <c r="F209">
        <v>9</v>
      </c>
      <c r="G209">
        <v>7</v>
      </c>
      <c r="H209">
        <v>10</v>
      </c>
      <c r="I209">
        <v>7</v>
      </c>
      <c r="J209">
        <v>8</v>
      </c>
      <c r="K209">
        <v>3</v>
      </c>
      <c r="L209">
        <v>6</v>
      </c>
      <c r="M209">
        <v>3</v>
      </c>
    </row>
    <row r="210" spans="1:13">
      <c r="A210">
        <v>15</v>
      </c>
      <c r="B210">
        <v>9</v>
      </c>
      <c r="C210">
        <v>6</v>
      </c>
      <c r="D210">
        <v>6</v>
      </c>
      <c r="E210">
        <v>5</v>
      </c>
      <c r="F210">
        <v>7</v>
      </c>
      <c r="G210">
        <v>6</v>
      </c>
      <c r="H210">
        <v>3</v>
      </c>
      <c r="I210">
        <v>3</v>
      </c>
      <c r="J210">
        <v>6</v>
      </c>
      <c r="K210">
        <v>6</v>
      </c>
      <c r="L210">
        <v>5</v>
      </c>
      <c r="M210">
        <v>3</v>
      </c>
    </row>
    <row r="211" spans="1:13">
      <c r="A211">
        <v>16</v>
      </c>
      <c r="B211">
        <v>6</v>
      </c>
      <c r="C211">
        <v>8</v>
      </c>
      <c r="D211">
        <v>8</v>
      </c>
      <c r="E211">
        <v>4</v>
      </c>
      <c r="F211">
        <v>7</v>
      </c>
      <c r="G211">
        <v>9</v>
      </c>
      <c r="H211">
        <v>5</v>
      </c>
      <c r="I211">
        <v>6</v>
      </c>
      <c r="J211">
        <v>6</v>
      </c>
      <c r="K211">
        <v>5</v>
      </c>
      <c r="L211">
        <v>3</v>
      </c>
      <c r="M211">
        <v>3</v>
      </c>
    </row>
    <row r="212" spans="1:13">
      <c r="A212">
        <v>17</v>
      </c>
      <c r="B212">
        <v>5</v>
      </c>
      <c r="C212">
        <v>4</v>
      </c>
      <c r="D212">
        <v>9</v>
      </c>
      <c r="E212">
        <v>5</v>
      </c>
      <c r="F212">
        <v>8</v>
      </c>
      <c r="G212">
        <v>9</v>
      </c>
      <c r="H212">
        <v>10</v>
      </c>
      <c r="I212">
        <v>6</v>
      </c>
      <c r="J212">
        <v>5</v>
      </c>
      <c r="K212">
        <v>8</v>
      </c>
      <c r="L212">
        <v>3</v>
      </c>
      <c r="M212">
        <v>4</v>
      </c>
    </row>
    <row r="213" spans="1:13">
      <c r="A213">
        <v>18</v>
      </c>
      <c r="B213">
        <v>5</v>
      </c>
      <c r="C213">
        <v>5</v>
      </c>
      <c r="D213">
        <v>6</v>
      </c>
      <c r="E213">
        <v>5</v>
      </c>
      <c r="F213">
        <v>9</v>
      </c>
      <c r="G213">
        <v>14</v>
      </c>
      <c r="H213">
        <v>3</v>
      </c>
      <c r="I213">
        <v>7</v>
      </c>
      <c r="J213">
        <v>4</v>
      </c>
      <c r="K213">
        <v>9</v>
      </c>
      <c r="L213">
        <v>3</v>
      </c>
      <c r="M213">
        <v>3</v>
      </c>
    </row>
    <row r="214" spans="1:13">
      <c r="A214">
        <v>19</v>
      </c>
      <c r="B214">
        <v>3</v>
      </c>
      <c r="C214">
        <v>6</v>
      </c>
      <c r="D214">
        <v>8</v>
      </c>
      <c r="E214">
        <v>8</v>
      </c>
      <c r="F214">
        <v>6</v>
      </c>
      <c r="G214">
        <v>7</v>
      </c>
      <c r="H214">
        <v>5</v>
      </c>
      <c r="I214">
        <v>7</v>
      </c>
      <c r="J214">
        <v>6</v>
      </c>
      <c r="K214">
        <v>10</v>
      </c>
      <c r="L214">
        <v>4</v>
      </c>
      <c r="M214">
        <v>6</v>
      </c>
    </row>
    <row r="215" spans="1:13">
      <c r="A215">
        <v>20</v>
      </c>
      <c r="B215">
        <v>4</v>
      </c>
      <c r="C215">
        <v>7</v>
      </c>
      <c r="D215">
        <v>8</v>
      </c>
      <c r="E215">
        <v>7</v>
      </c>
      <c r="F215">
        <v>6</v>
      </c>
      <c r="G215">
        <v>7</v>
      </c>
      <c r="H215">
        <v>7</v>
      </c>
      <c r="I215">
        <v>4</v>
      </c>
      <c r="J215">
        <v>7</v>
      </c>
      <c r="K215">
        <v>7</v>
      </c>
      <c r="L215">
        <v>4</v>
      </c>
      <c r="M215">
        <v>6</v>
      </c>
    </row>
    <row r="216" spans="1:13">
      <c r="A216">
        <v>21</v>
      </c>
      <c r="B216">
        <v>4</v>
      </c>
      <c r="C216">
        <v>7</v>
      </c>
      <c r="D216">
        <v>7</v>
      </c>
      <c r="E216">
        <v>7</v>
      </c>
      <c r="F216">
        <v>5</v>
      </c>
      <c r="G216">
        <v>7</v>
      </c>
      <c r="H216">
        <v>6</v>
      </c>
      <c r="I216">
        <v>5</v>
      </c>
      <c r="J216">
        <v>6</v>
      </c>
      <c r="K216">
        <v>6</v>
      </c>
      <c r="L216">
        <v>3</v>
      </c>
      <c r="M216">
        <v>5</v>
      </c>
    </row>
    <row r="217" spans="1:13">
      <c r="A217">
        <v>22</v>
      </c>
      <c r="B217">
        <v>5</v>
      </c>
      <c r="C217">
        <v>8</v>
      </c>
      <c r="D217">
        <v>6</v>
      </c>
      <c r="E217">
        <v>5</v>
      </c>
      <c r="F217">
        <v>4</v>
      </c>
      <c r="G217">
        <v>7</v>
      </c>
      <c r="H217">
        <v>12</v>
      </c>
      <c r="I217">
        <v>5</v>
      </c>
      <c r="J217">
        <v>12</v>
      </c>
      <c r="K217">
        <v>3</v>
      </c>
      <c r="L217">
        <v>3</v>
      </c>
      <c r="M217">
        <v>6</v>
      </c>
    </row>
    <row r="218" spans="1:13">
      <c r="A218">
        <v>23</v>
      </c>
      <c r="B218">
        <v>7</v>
      </c>
      <c r="C218">
        <v>6</v>
      </c>
      <c r="D218">
        <v>5</v>
      </c>
      <c r="E218">
        <v>10</v>
      </c>
      <c r="F218">
        <v>8</v>
      </c>
      <c r="G218">
        <v>9</v>
      </c>
      <c r="H218">
        <v>5</v>
      </c>
      <c r="I218">
        <v>5</v>
      </c>
      <c r="J218">
        <v>8</v>
      </c>
      <c r="K218">
        <v>4</v>
      </c>
      <c r="L218">
        <v>4</v>
      </c>
      <c r="M218">
        <v>7</v>
      </c>
    </row>
    <row r="219" spans="1:13">
      <c r="A219">
        <v>24</v>
      </c>
      <c r="B219">
        <v>3</v>
      </c>
      <c r="C219">
        <v>5</v>
      </c>
      <c r="D219">
        <v>5</v>
      </c>
      <c r="E219">
        <v>10</v>
      </c>
      <c r="F219">
        <v>6</v>
      </c>
      <c r="G219">
        <v>10</v>
      </c>
      <c r="H219">
        <v>12</v>
      </c>
      <c r="I219">
        <v>6</v>
      </c>
      <c r="J219">
        <v>6</v>
      </c>
      <c r="K219">
        <v>3</v>
      </c>
      <c r="L219">
        <v>3</v>
      </c>
      <c r="M219">
        <v>8</v>
      </c>
    </row>
    <row r="220" spans="1:13">
      <c r="A220">
        <v>25</v>
      </c>
      <c r="B220">
        <v>6</v>
      </c>
      <c r="C220">
        <v>10</v>
      </c>
      <c r="D220">
        <v>8</v>
      </c>
      <c r="E220">
        <v>8</v>
      </c>
      <c r="F220">
        <v>5</v>
      </c>
      <c r="G220">
        <v>8</v>
      </c>
      <c r="H220">
        <v>8</v>
      </c>
      <c r="I220">
        <v>6</v>
      </c>
      <c r="J220">
        <v>5</v>
      </c>
      <c r="K220">
        <v>3</v>
      </c>
      <c r="L220">
        <v>8</v>
      </c>
      <c r="M220">
        <v>3</v>
      </c>
    </row>
    <row r="221" spans="1:13">
      <c r="A221">
        <v>26</v>
      </c>
      <c r="B221">
        <v>5</v>
      </c>
      <c r="C221">
        <v>10</v>
      </c>
      <c r="D221">
        <v>7</v>
      </c>
      <c r="E221">
        <v>7</v>
      </c>
      <c r="F221">
        <v>6</v>
      </c>
      <c r="G221">
        <v>7</v>
      </c>
      <c r="H221">
        <v>6</v>
      </c>
      <c r="I221">
        <v>11</v>
      </c>
      <c r="J221">
        <v>3</v>
      </c>
      <c r="K221">
        <v>4</v>
      </c>
      <c r="L221">
        <v>8</v>
      </c>
      <c r="M221">
        <v>3</v>
      </c>
    </row>
    <row r="222" spans="1:13">
      <c r="A222">
        <v>27</v>
      </c>
      <c r="B222">
        <v>10</v>
      </c>
      <c r="C222">
        <v>8</v>
      </c>
      <c r="D222">
        <v>6</v>
      </c>
      <c r="E222">
        <v>8</v>
      </c>
      <c r="F222">
        <v>12</v>
      </c>
      <c r="G222">
        <v>7</v>
      </c>
      <c r="H222">
        <v>3</v>
      </c>
      <c r="I222">
        <v>8</v>
      </c>
      <c r="J222">
        <v>7</v>
      </c>
      <c r="K222">
        <v>4</v>
      </c>
      <c r="L222">
        <v>4</v>
      </c>
      <c r="M222">
        <v>10</v>
      </c>
    </row>
    <row r="223" spans="1:13">
      <c r="A223">
        <v>28</v>
      </c>
      <c r="B223">
        <v>6</v>
      </c>
      <c r="C223">
        <v>4</v>
      </c>
      <c r="D223">
        <v>5</v>
      </c>
      <c r="E223">
        <v>8</v>
      </c>
      <c r="F223">
        <v>6</v>
      </c>
      <c r="G223">
        <v>7</v>
      </c>
      <c r="H223">
        <v>4</v>
      </c>
      <c r="I223">
        <v>8</v>
      </c>
      <c r="J223">
        <v>4</v>
      </c>
      <c r="K223">
        <v>3</v>
      </c>
      <c r="L223">
        <v>3</v>
      </c>
      <c r="M223">
        <v>9</v>
      </c>
    </row>
    <row r="224" spans="1:13">
      <c r="A224">
        <v>29</v>
      </c>
      <c r="B224">
        <v>7</v>
      </c>
      <c r="C224">
        <v>-99</v>
      </c>
      <c r="D224">
        <v>6</v>
      </c>
      <c r="E224">
        <v>8</v>
      </c>
      <c r="F224">
        <v>6</v>
      </c>
      <c r="G224">
        <v>7</v>
      </c>
      <c r="H224">
        <v>5</v>
      </c>
      <c r="I224">
        <v>5</v>
      </c>
      <c r="J224">
        <v>7</v>
      </c>
      <c r="K224">
        <v>6</v>
      </c>
      <c r="L224">
        <v>8</v>
      </c>
      <c r="M224">
        <v>9</v>
      </c>
    </row>
    <row r="225" spans="1:14">
      <c r="A225">
        <v>30</v>
      </c>
      <c r="B225">
        <v>9</v>
      </c>
      <c r="C225">
        <v>-99</v>
      </c>
      <c r="D225">
        <v>6</v>
      </c>
      <c r="E225">
        <v>8</v>
      </c>
      <c r="F225">
        <v>6</v>
      </c>
      <c r="G225">
        <v>5</v>
      </c>
      <c r="H225">
        <v>6</v>
      </c>
      <c r="I225">
        <v>5</v>
      </c>
      <c r="J225">
        <v>8</v>
      </c>
      <c r="K225">
        <v>6</v>
      </c>
      <c r="L225">
        <v>15</v>
      </c>
      <c r="M225">
        <v>6</v>
      </c>
    </row>
    <row r="226" spans="1:14">
      <c r="A226">
        <v>31</v>
      </c>
      <c r="B226">
        <v>10</v>
      </c>
      <c r="C226">
        <v>-99</v>
      </c>
      <c r="D226">
        <v>5</v>
      </c>
      <c r="E226">
        <v>-99</v>
      </c>
      <c r="F226">
        <v>6</v>
      </c>
      <c r="G226">
        <v>-99</v>
      </c>
      <c r="H226">
        <v>4</v>
      </c>
      <c r="I226">
        <v>13</v>
      </c>
      <c r="J226">
        <v>-99</v>
      </c>
      <c r="K226">
        <v>6</v>
      </c>
      <c r="L226">
        <v>-99</v>
      </c>
      <c r="M226">
        <v>5</v>
      </c>
    </row>
    <row r="227" spans="1:14">
      <c r="A227">
        <v>1968</v>
      </c>
    </row>
    <row r="228" spans="1:14">
      <c r="B228">
        <v>1</v>
      </c>
      <c r="C228">
        <v>4</v>
      </c>
      <c r="D228">
        <v>10</v>
      </c>
      <c r="E228">
        <v>8</v>
      </c>
      <c r="F228">
        <v>2</v>
      </c>
      <c r="G228">
        <v>4</v>
      </c>
      <c r="H228">
        <v>4</v>
      </c>
      <c r="I228">
        <v>5</v>
      </c>
      <c r="J228">
        <v>2</v>
      </c>
      <c r="K228">
        <v>4</v>
      </c>
      <c r="L228">
        <v>5</v>
      </c>
      <c r="M228">
        <v>7</v>
      </c>
      <c r="N228">
        <v>5</v>
      </c>
    </row>
    <row r="229" spans="1:14">
      <c r="B229">
        <v>2</v>
      </c>
      <c r="C229">
        <v>5</v>
      </c>
      <c r="D229">
        <v>8</v>
      </c>
      <c r="E229">
        <v>10</v>
      </c>
      <c r="F229">
        <v>4</v>
      </c>
      <c r="G229">
        <v>3</v>
      </c>
      <c r="H229">
        <v>4</v>
      </c>
      <c r="I229">
        <v>8</v>
      </c>
      <c r="J229">
        <v>9</v>
      </c>
      <c r="K229">
        <v>2</v>
      </c>
      <c r="L229">
        <v>5</v>
      </c>
      <c r="M229">
        <v>8</v>
      </c>
      <c r="N229">
        <v>5</v>
      </c>
    </row>
    <row r="230" spans="1:14">
      <c r="B230">
        <v>3</v>
      </c>
      <c r="C230">
        <v>6</v>
      </c>
      <c r="D230">
        <v>7</v>
      </c>
      <c r="E230">
        <v>3</v>
      </c>
      <c r="F230">
        <v>8</v>
      </c>
      <c r="G230">
        <v>8</v>
      </c>
      <c r="H230">
        <v>4</v>
      </c>
      <c r="I230">
        <v>9</v>
      </c>
      <c r="J230">
        <v>2</v>
      </c>
      <c r="K230">
        <v>4</v>
      </c>
      <c r="L230">
        <v>2</v>
      </c>
      <c r="M230">
        <v>6</v>
      </c>
      <c r="N230">
        <v>5</v>
      </c>
    </row>
    <row r="231" spans="1:14">
      <c r="B231">
        <v>4</v>
      </c>
      <c r="C231">
        <v>3</v>
      </c>
      <c r="D231">
        <v>7</v>
      </c>
      <c r="E231">
        <v>7</v>
      </c>
      <c r="F231">
        <v>3</v>
      </c>
      <c r="G231">
        <v>7</v>
      </c>
      <c r="H231">
        <v>6</v>
      </c>
      <c r="I231">
        <v>5</v>
      </c>
      <c r="J231">
        <v>9</v>
      </c>
      <c r="K231">
        <v>5</v>
      </c>
      <c r="L231">
        <v>3</v>
      </c>
      <c r="M231">
        <v>8</v>
      </c>
      <c r="N231">
        <v>5</v>
      </c>
    </row>
    <row r="232" spans="1:14">
      <c r="B232">
        <v>5</v>
      </c>
      <c r="C232">
        <v>6</v>
      </c>
      <c r="D232">
        <v>6</v>
      </c>
      <c r="E232">
        <v>6</v>
      </c>
      <c r="F232">
        <v>4</v>
      </c>
      <c r="G232">
        <v>7</v>
      </c>
      <c r="H232">
        <v>8</v>
      </c>
      <c r="I232">
        <v>8</v>
      </c>
      <c r="J232">
        <v>4</v>
      </c>
      <c r="K232">
        <v>7</v>
      </c>
      <c r="L232">
        <v>7</v>
      </c>
      <c r="M232">
        <v>7</v>
      </c>
      <c r="N232">
        <v>5</v>
      </c>
    </row>
    <row r="233" spans="1:14">
      <c r="B233">
        <v>6</v>
      </c>
      <c r="C233">
        <v>5</v>
      </c>
      <c r="D233">
        <v>8</v>
      </c>
      <c r="E233">
        <v>5</v>
      </c>
      <c r="F233">
        <v>4</v>
      </c>
      <c r="G233">
        <v>11</v>
      </c>
      <c r="H233">
        <v>12</v>
      </c>
      <c r="I233">
        <v>5</v>
      </c>
      <c r="J233">
        <v>5</v>
      </c>
      <c r="K233">
        <v>4</v>
      </c>
      <c r="L233">
        <v>7</v>
      </c>
      <c r="M233">
        <v>5</v>
      </c>
      <c r="N233">
        <v>6</v>
      </c>
    </row>
    <row r="234" spans="1:14">
      <c r="B234">
        <v>7</v>
      </c>
      <c r="C234">
        <v>5</v>
      </c>
      <c r="D234">
        <v>8</v>
      </c>
      <c r="E234">
        <v>4</v>
      </c>
      <c r="F234">
        <v>5</v>
      </c>
      <c r="G234">
        <v>7</v>
      </c>
      <c r="H234">
        <v>7</v>
      </c>
      <c r="I234">
        <v>4</v>
      </c>
      <c r="J234">
        <v>4</v>
      </c>
      <c r="K234">
        <v>4</v>
      </c>
      <c r="L234">
        <v>7</v>
      </c>
      <c r="M234">
        <v>5</v>
      </c>
      <c r="N234">
        <v>5</v>
      </c>
    </row>
    <row r="235" spans="1:14">
      <c r="B235">
        <v>8</v>
      </c>
      <c r="C235">
        <v>4</v>
      </c>
      <c r="D235">
        <v>7</v>
      </c>
      <c r="E235">
        <v>5</v>
      </c>
      <c r="F235">
        <v>7</v>
      </c>
      <c r="G235">
        <v>10</v>
      </c>
      <c r="H235">
        <v>9</v>
      </c>
      <c r="I235">
        <v>5</v>
      </c>
      <c r="J235">
        <v>7</v>
      </c>
      <c r="K235">
        <v>5</v>
      </c>
      <c r="L235">
        <v>10</v>
      </c>
      <c r="M235">
        <v>5</v>
      </c>
      <c r="N235">
        <v>5</v>
      </c>
    </row>
    <row r="236" spans="1:14">
      <c r="B236">
        <v>9</v>
      </c>
      <c r="C236">
        <v>3</v>
      </c>
      <c r="D236">
        <v>7</v>
      </c>
      <c r="E236">
        <v>4</v>
      </c>
      <c r="F236">
        <v>9</v>
      </c>
      <c r="G236">
        <v>8</v>
      </c>
      <c r="H236">
        <v>10</v>
      </c>
      <c r="I236">
        <v>6</v>
      </c>
      <c r="J236">
        <v>8</v>
      </c>
      <c r="K236">
        <v>28</v>
      </c>
      <c r="L236">
        <v>6</v>
      </c>
      <c r="M236">
        <v>4</v>
      </c>
      <c r="N236">
        <v>4</v>
      </c>
    </row>
    <row r="237" spans="1:14">
      <c r="A237">
        <v>10</v>
      </c>
      <c r="B237">
        <v>2</v>
      </c>
      <c r="C237">
        <v>7</v>
      </c>
      <c r="D237">
        <v>6</v>
      </c>
      <c r="E237">
        <v>9</v>
      </c>
      <c r="F237">
        <v>8</v>
      </c>
      <c r="G237">
        <v>7</v>
      </c>
      <c r="H237">
        <v>4</v>
      </c>
      <c r="I237">
        <v>5</v>
      </c>
      <c r="J237">
        <v>7</v>
      </c>
      <c r="K237">
        <v>5</v>
      </c>
      <c r="L237">
        <v>6</v>
      </c>
      <c r="M237">
        <v>5</v>
      </c>
    </row>
    <row r="238" spans="1:14">
      <c r="A238">
        <v>11</v>
      </c>
      <c r="B238">
        <v>3</v>
      </c>
      <c r="C238">
        <v>2</v>
      </c>
      <c r="D238">
        <v>12</v>
      </c>
      <c r="E238">
        <v>7</v>
      </c>
      <c r="F238">
        <v>7</v>
      </c>
      <c r="G238">
        <v>5</v>
      </c>
      <c r="H238">
        <v>5</v>
      </c>
      <c r="I238">
        <v>6</v>
      </c>
      <c r="J238">
        <v>6</v>
      </c>
      <c r="K238">
        <v>9</v>
      </c>
      <c r="L238">
        <v>6</v>
      </c>
      <c r="M238">
        <v>4</v>
      </c>
    </row>
    <row r="239" spans="1:14">
      <c r="A239">
        <v>12</v>
      </c>
      <c r="B239">
        <v>4</v>
      </c>
      <c r="C239">
        <v>5</v>
      </c>
      <c r="D239">
        <v>4</v>
      </c>
      <c r="E239">
        <v>7</v>
      </c>
      <c r="F239">
        <v>7</v>
      </c>
      <c r="G239">
        <v>7</v>
      </c>
      <c r="H239">
        <v>10</v>
      </c>
      <c r="I239">
        <v>8</v>
      </c>
      <c r="J239">
        <v>5</v>
      </c>
      <c r="K239">
        <v>4</v>
      </c>
      <c r="L239">
        <v>6</v>
      </c>
      <c r="M239">
        <v>6</v>
      </c>
    </row>
    <row r="240" spans="1:14">
      <c r="A240">
        <v>13</v>
      </c>
      <c r="B240">
        <v>3</v>
      </c>
      <c r="C240">
        <v>8</v>
      </c>
      <c r="D240">
        <v>6</v>
      </c>
      <c r="E240">
        <v>4</v>
      </c>
      <c r="F240">
        <v>10</v>
      </c>
      <c r="G240">
        <v>4</v>
      </c>
      <c r="H240">
        <v>6</v>
      </c>
      <c r="I240">
        <v>16</v>
      </c>
      <c r="J240">
        <v>4</v>
      </c>
      <c r="K240">
        <v>4</v>
      </c>
      <c r="L240">
        <v>7</v>
      </c>
      <c r="M240">
        <v>5</v>
      </c>
    </row>
    <row r="241" spans="1:13">
      <c r="A241">
        <v>14</v>
      </c>
      <c r="B241">
        <v>4</v>
      </c>
      <c r="C241">
        <v>6</v>
      </c>
      <c r="D241">
        <v>8</v>
      </c>
      <c r="E241">
        <v>6</v>
      </c>
      <c r="F241">
        <v>5</v>
      </c>
      <c r="G241">
        <v>5</v>
      </c>
      <c r="H241">
        <v>23</v>
      </c>
      <c r="I241">
        <v>20</v>
      </c>
      <c r="J241">
        <v>3</v>
      </c>
      <c r="K241">
        <v>3</v>
      </c>
      <c r="L241">
        <v>5</v>
      </c>
      <c r="M241">
        <v>7</v>
      </c>
    </row>
    <row r="242" spans="1:13">
      <c r="A242">
        <v>15</v>
      </c>
      <c r="B242">
        <v>7</v>
      </c>
      <c r="C242">
        <v>4</v>
      </c>
      <c r="D242">
        <v>8</v>
      </c>
      <c r="E242">
        <v>6</v>
      </c>
      <c r="F242">
        <v>6</v>
      </c>
      <c r="G242">
        <v>5</v>
      </c>
      <c r="H242">
        <v>6</v>
      </c>
      <c r="I242">
        <v>6</v>
      </c>
      <c r="J242">
        <v>5</v>
      </c>
      <c r="K242">
        <v>4</v>
      </c>
      <c r="L242">
        <v>5</v>
      </c>
      <c r="M242">
        <v>8</v>
      </c>
    </row>
    <row r="243" spans="1:13">
      <c r="A243">
        <v>16</v>
      </c>
      <c r="B243">
        <v>5</v>
      </c>
      <c r="C243">
        <v>4</v>
      </c>
      <c r="D243">
        <v>6</v>
      </c>
      <c r="E243">
        <v>7</v>
      </c>
      <c r="F243">
        <v>7</v>
      </c>
      <c r="G243">
        <v>7</v>
      </c>
      <c r="H243">
        <v>6</v>
      </c>
      <c r="I243">
        <v>3</v>
      </c>
      <c r="J243">
        <v>5</v>
      </c>
      <c r="K243">
        <v>4</v>
      </c>
      <c r="L243">
        <v>3</v>
      </c>
      <c r="M243">
        <v>5</v>
      </c>
    </row>
    <row r="244" spans="1:13">
      <c r="A244">
        <v>17</v>
      </c>
      <c r="B244">
        <v>2</v>
      </c>
      <c r="C244">
        <v>5</v>
      </c>
      <c r="D244">
        <v>6</v>
      </c>
      <c r="E244">
        <v>8</v>
      </c>
      <c r="F244">
        <v>8</v>
      </c>
      <c r="G244">
        <v>10</v>
      </c>
      <c r="H244">
        <v>7</v>
      </c>
      <c r="I244">
        <v>2</v>
      </c>
      <c r="J244">
        <v>5</v>
      </c>
      <c r="K244">
        <v>6</v>
      </c>
      <c r="L244">
        <v>5</v>
      </c>
      <c r="M244">
        <v>3</v>
      </c>
    </row>
    <row r="245" spans="1:13">
      <c r="A245">
        <v>18</v>
      </c>
      <c r="B245">
        <v>5</v>
      </c>
      <c r="C245">
        <v>3</v>
      </c>
      <c r="D245">
        <v>5</v>
      </c>
      <c r="E245">
        <v>7</v>
      </c>
      <c r="F245">
        <v>12</v>
      </c>
      <c r="G245">
        <v>3</v>
      </c>
      <c r="H245">
        <v>6</v>
      </c>
      <c r="I245">
        <v>7</v>
      </c>
      <c r="J245">
        <v>11</v>
      </c>
      <c r="K245">
        <v>7</v>
      </c>
      <c r="L245">
        <v>5</v>
      </c>
      <c r="M245">
        <v>7</v>
      </c>
    </row>
    <row r="246" spans="1:13">
      <c r="A246">
        <v>19</v>
      </c>
      <c r="B246">
        <v>4</v>
      </c>
      <c r="C246">
        <v>1</v>
      </c>
      <c r="D246">
        <v>9</v>
      </c>
      <c r="E246">
        <v>8</v>
      </c>
      <c r="F246">
        <v>9</v>
      </c>
      <c r="G246">
        <v>4</v>
      </c>
      <c r="H246">
        <v>5</v>
      </c>
      <c r="I246">
        <v>4</v>
      </c>
      <c r="J246">
        <v>6</v>
      </c>
      <c r="K246">
        <v>7</v>
      </c>
      <c r="L246">
        <v>3</v>
      </c>
      <c r="M246">
        <v>7</v>
      </c>
    </row>
    <row r="247" spans="1:13">
      <c r="A247">
        <v>20</v>
      </c>
      <c r="B247">
        <v>4</v>
      </c>
      <c r="C247">
        <v>6</v>
      </c>
      <c r="D247">
        <v>9</v>
      </c>
      <c r="E247">
        <v>7</v>
      </c>
      <c r="F247">
        <v>7</v>
      </c>
      <c r="G247">
        <v>10</v>
      </c>
      <c r="H247">
        <v>10</v>
      </c>
      <c r="I247">
        <v>3</v>
      </c>
      <c r="J247">
        <v>9</v>
      </c>
      <c r="K247">
        <v>6</v>
      </c>
      <c r="L247">
        <v>6</v>
      </c>
      <c r="M247">
        <v>6</v>
      </c>
    </row>
    <row r="248" spans="1:13">
      <c r="A248">
        <v>21</v>
      </c>
      <c r="B248">
        <v>7</v>
      </c>
      <c r="C248">
        <v>3</v>
      </c>
      <c r="D248">
        <v>5</v>
      </c>
      <c r="E248">
        <v>6</v>
      </c>
      <c r="F248">
        <v>11</v>
      </c>
      <c r="G248">
        <v>6</v>
      </c>
      <c r="H248">
        <v>12</v>
      </c>
      <c r="I248">
        <v>4</v>
      </c>
      <c r="J248">
        <v>10</v>
      </c>
      <c r="K248">
        <v>4</v>
      </c>
      <c r="L248">
        <v>4</v>
      </c>
      <c r="M248">
        <v>6</v>
      </c>
    </row>
    <row r="249" spans="1:13">
      <c r="A249">
        <v>22</v>
      </c>
      <c r="B249">
        <v>8</v>
      </c>
      <c r="C249">
        <v>5</v>
      </c>
      <c r="D249">
        <v>6</v>
      </c>
      <c r="E249">
        <v>7</v>
      </c>
      <c r="F249">
        <v>7</v>
      </c>
      <c r="G249">
        <v>4</v>
      </c>
      <c r="H249">
        <v>3</v>
      </c>
      <c r="I249">
        <v>4</v>
      </c>
      <c r="J249">
        <v>6</v>
      </c>
      <c r="K249">
        <v>4</v>
      </c>
      <c r="L249">
        <v>3</v>
      </c>
      <c r="M249">
        <v>14</v>
      </c>
    </row>
    <row r="250" spans="1:13">
      <c r="A250">
        <v>23</v>
      </c>
      <c r="B250">
        <v>10</v>
      </c>
      <c r="C250">
        <v>5</v>
      </c>
      <c r="D250">
        <v>6</v>
      </c>
      <c r="E250">
        <v>7</v>
      </c>
      <c r="F250">
        <v>6</v>
      </c>
      <c r="G250">
        <v>6</v>
      </c>
      <c r="H250">
        <v>4</v>
      </c>
      <c r="I250">
        <v>3</v>
      </c>
      <c r="J250">
        <v>3</v>
      </c>
      <c r="K250">
        <v>4</v>
      </c>
      <c r="L250">
        <v>5</v>
      </c>
      <c r="M250">
        <v>6</v>
      </c>
    </row>
    <row r="251" spans="1:13">
      <c r="A251">
        <v>24</v>
      </c>
      <c r="B251">
        <v>7</v>
      </c>
      <c r="C251">
        <v>4</v>
      </c>
      <c r="D251">
        <v>11</v>
      </c>
      <c r="E251">
        <v>8</v>
      </c>
      <c r="F251">
        <v>7</v>
      </c>
      <c r="G251">
        <v>7</v>
      </c>
      <c r="H251">
        <v>8</v>
      </c>
      <c r="I251">
        <v>5</v>
      </c>
      <c r="J251">
        <v>3</v>
      </c>
      <c r="K251">
        <v>4</v>
      </c>
      <c r="L251">
        <v>5</v>
      </c>
      <c r="M251">
        <v>4</v>
      </c>
    </row>
    <row r="252" spans="1:13">
      <c r="A252">
        <v>25</v>
      </c>
      <c r="B252">
        <v>7</v>
      </c>
      <c r="C252">
        <v>7</v>
      </c>
      <c r="D252">
        <v>9</v>
      </c>
      <c r="E252">
        <v>6</v>
      </c>
      <c r="F252">
        <v>4</v>
      </c>
      <c r="G252">
        <v>4</v>
      </c>
      <c r="H252">
        <v>4</v>
      </c>
      <c r="I252">
        <v>5</v>
      </c>
      <c r="J252">
        <v>4</v>
      </c>
      <c r="K252">
        <v>5</v>
      </c>
      <c r="L252">
        <v>2</v>
      </c>
      <c r="M252">
        <v>3</v>
      </c>
    </row>
    <row r="253" spans="1:13">
      <c r="A253">
        <v>26</v>
      </c>
      <c r="B253">
        <v>5</v>
      </c>
      <c r="C253">
        <v>5</v>
      </c>
      <c r="D253">
        <v>6</v>
      </c>
      <c r="E253">
        <v>8</v>
      </c>
      <c r="F253">
        <v>10</v>
      </c>
      <c r="G253">
        <v>5</v>
      </c>
      <c r="H253">
        <v>5</v>
      </c>
      <c r="I253">
        <v>4</v>
      </c>
      <c r="J253">
        <v>4</v>
      </c>
      <c r="K253">
        <v>4</v>
      </c>
      <c r="L253">
        <v>3</v>
      </c>
      <c r="M253">
        <v>6</v>
      </c>
    </row>
    <row r="254" spans="1:13">
      <c r="A254">
        <v>27</v>
      </c>
      <c r="B254">
        <v>7</v>
      </c>
      <c r="C254">
        <v>10</v>
      </c>
      <c r="D254">
        <v>6</v>
      </c>
      <c r="E254">
        <v>5</v>
      </c>
      <c r="F254">
        <v>6</v>
      </c>
      <c r="G254">
        <v>6</v>
      </c>
      <c r="H254">
        <v>5</v>
      </c>
      <c r="I254">
        <v>4</v>
      </c>
      <c r="J254">
        <v>5</v>
      </c>
      <c r="K254">
        <v>4</v>
      </c>
      <c r="L254">
        <v>4</v>
      </c>
      <c r="M254">
        <v>7</v>
      </c>
    </row>
    <row r="255" spans="1:13">
      <c r="A255">
        <v>28</v>
      </c>
      <c r="B255">
        <v>9</v>
      </c>
      <c r="C255">
        <v>4</v>
      </c>
      <c r="D255">
        <v>3</v>
      </c>
      <c r="E255">
        <v>5</v>
      </c>
      <c r="F255">
        <v>8</v>
      </c>
      <c r="G255">
        <v>7</v>
      </c>
      <c r="H255">
        <v>5</v>
      </c>
      <c r="I255">
        <v>2</v>
      </c>
      <c r="J255">
        <v>6</v>
      </c>
      <c r="K255">
        <v>6</v>
      </c>
      <c r="L255">
        <v>5</v>
      </c>
      <c r="M255">
        <v>7</v>
      </c>
    </row>
    <row r="256" spans="1:13">
      <c r="A256">
        <v>29</v>
      </c>
      <c r="B256">
        <v>5</v>
      </c>
      <c r="C256">
        <v>3</v>
      </c>
      <c r="D256">
        <v>4</v>
      </c>
      <c r="E256">
        <v>5</v>
      </c>
      <c r="F256">
        <v>4</v>
      </c>
      <c r="G256">
        <v>4</v>
      </c>
      <c r="H256">
        <v>3</v>
      </c>
      <c r="I256">
        <v>4</v>
      </c>
      <c r="J256">
        <v>10</v>
      </c>
      <c r="K256">
        <v>5</v>
      </c>
      <c r="L256">
        <v>6</v>
      </c>
      <c r="M256">
        <v>5</v>
      </c>
    </row>
    <row r="257" spans="1:14">
      <c r="A257">
        <v>30</v>
      </c>
      <c r="B257">
        <v>5</v>
      </c>
      <c r="C257">
        <v>-99</v>
      </c>
      <c r="D257">
        <v>4</v>
      </c>
      <c r="E257">
        <v>5</v>
      </c>
      <c r="F257">
        <v>8</v>
      </c>
      <c r="G257">
        <v>11</v>
      </c>
      <c r="H257">
        <v>10</v>
      </c>
      <c r="I257">
        <v>12</v>
      </c>
      <c r="J257">
        <v>8</v>
      </c>
      <c r="K257">
        <v>3</v>
      </c>
      <c r="L257">
        <v>4</v>
      </c>
      <c r="M257">
        <v>5</v>
      </c>
    </row>
    <row r="258" spans="1:14">
      <c r="A258">
        <v>31</v>
      </c>
      <c r="B258">
        <v>7</v>
      </c>
      <c r="C258">
        <v>-99</v>
      </c>
      <c r="D258">
        <v>3</v>
      </c>
      <c r="E258">
        <v>-99</v>
      </c>
      <c r="F258">
        <v>9</v>
      </c>
      <c r="G258">
        <v>-99</v>
      </c>
      <c r="H258">
        <v>9</v>
      </c>
      <c r="I258">
        <v>12</v>
      </c>
      <c r="J258">
        <v>-99</v>
      </c>
      <c r="K258">
        <v>3</v>
      </c>
      <c r="L258">
        <v>-99</v>
      </c>
      <c r="M258">
        <v>6</v>
      </c>
    </row>
    <row r="259" spans="1:14">
      <c r="A259">
        <v>1969</v>
      </c>
    </row>
    <row r="260" spans="1:14">
      <c r="B260">
        <v>1</v>
      </c>
      <c r="C260">
        <v>9</v>
      </c>
      <c r="D260">
        <v>8</v>
      </c>
      <c r="E260">
        <v>3</v>
      </c>
      <c r="F260">
        <v>5</v>
      </c>
      <c r="G260">
        <v>10</v>
      </c>
      <c r="H260">
        <v>5</v>
      </c>
      <c r="I260">
        <v>6</v>
      </c>
      <c r="J260">
        <v>3</v>
      </c>
      <c r="K260">
        <v>4</v>
      </c>
      <c r="L260">
        <v>7</v>
      </c>
      <c r="M260">
        <v>6</v>
      </c>
      <c r="N260">
        <v>4</v>
      </c>
    </row>
    <row r="261" spans="1:14">
      <c r="B261">
        <v>2</v>
      </c>
      <c r="C261">
        <v>7</v>
      </c>
      <c r="D261">
        <v>6</v>
      </c>
      <c r="E261">
        <v>6</v>
      </c>
      <c r="F261">
        <v>3</v>
      </c>
      <c r="G261">
        <v>10</v>
      </c>
      <c r="H261">
        <v>6</v>
      </c>
      <c r="I261">
        <v>5</v>
      </c>
      <c r="J261">
        <v>7</v>
      </c>
      <c r="K261">
        <v>8</v>
      </c>
      <c r="L261">
        <v>4</v>
      </c>
      <c r="M261">
        <v>5</v>
      </c>
      <c r="N261">
        <v>6</v>
      </c>
    </row>
    <row r="262" spans="1:14">
      <c r="B262">
        <v>3</v>
      </c>
      <c r="C262">
        <v>6</v>
      </c>
      <c r="D262">
        <v>7</v>
      </c>
      <c r="E262">
        <v>4</v>
      </c>
      <c r="F262">
        <v>2</v>
      </c>
      <c r="G262">
        <v>7</v>
      </c>
      <c r="H262">
        <v>8</v>
      </c>
      <c r="I262">
        <v>4</v>
      </c>
      <c r="J262">
        <v>3</v>
      </c>
      <c r="K262">
        <v>9</v>
      </c>
      <c r="L262">
        <v>4</v>
      </c>
      <c r="M262">
        <v>3</v>
      </c>
      <c r="N262">
        <v>7</v>
      </c>
    </row>
    <row r="263" spans="1:14">
      <c r="B263">
        <v>4</v>
      </c>
      <c r="C263">
        <v>6</v>
      </c>
      <c r="D263">
        <v>7</v>
      </c>
      <c r="E263">
        <v>4</v>
      </c>
      <c r="F263">
        <v>18</v>
      </c>
      <c r="G263">
        <v>7</v>
      </c>
      <c r="H263">
        <v>7</v>
      </c>
      <c r="I263">
        <v>9</v>
      </c>
      <c r="J263">
        <v>9</v>
      </c>
      <c r="K263">
        <v>4</v>
      </c>
      <c r="L263">
        <v>3</v>
      </c>
      <c r="M263">
        <v>3</v>
      </c>
      <c r="N263">
        <v>3</v>
      </c>
    </row>
    <row r="264" spans="1:14">
      <c r="B264">
        <v>5</v>
      </c>
      <c r="C264">
        <v>6</v>
      </c>
      <c r="D264">
        <v>8</v>
      </c>
      <c r="E264">
        <v>7</v>
      </c>
      <c r="F264">
        <v>11</v>
      </c>
      <c r="G264">
        <v>7</v>
      </c>
      <c r="H264">
        <v>11</v>
      </c>
      <c r="I264">
        <v>6</v>
      </c>
      <c r="J264">
        <v>3</v>
      </c>
      <c r="K264">
        <v>5</v>
      </c>
      <c r="L264">
        <v>4</v>
      </c>
      <c r="M264">
        <v>5</v>
      </c>
      <c r="N264">
        <v>5</v>
      </c>
    </row>
    <row r="265" spans="1:14">
      <c r="B265">
        <v>6</v>
      </c>
      <c r="C265">
        <v>7</v>
      </c>
      <c r="D265">
        <v>5</v>
      </c>
      <c r="E265">
        <v>6</v>
      </c>
      <c r="F265">
        <v>3</v>
      </c>
      <c r="G265">
        <v>11</v>
      </c>
      <c r="H265">
        <v>7</v>
      </c>
      <c r="I265">
        <v>9</v>
      </c>
      <c r="J265">
        <v>4</v>
      </c>
      <c r="K265">
        <v>7</v>
      </c>
      <c r="L265">
        <v>3</v>
      </c>
      <c r="M265">
        <v>5</v>
      </c>
      <c r="N265">
        <v>4</v>
      </c>
    </row>
    <row r="266" spans="1:14">
      <c r="B266">
        <v>7</v>
      </c>
      <c r="C266">
        <v>3</v>
      </c>
      <c r="D266">
        <v>8</v>
      </c>
      <c r="E266">
        <v>4</v>
      </c>
      <c r="F266">
        <v>9</v>
      </c>
      <c r="G266">
        <v>8</v>
      </c>
      <c r="H266">
        <v>5</v>
      </c>
      <c r="I266">
        <v>6</v>
      </c>
      <c r="J266">
        <v>4</v>
      </c>
      <c r="K266">
        <v>8</v>
      </c>
      <c r="L266">
        <v>4</v>
      </c>
      <c r="M266">
        <v>4</v>
      </c>
      <c r="N266">
        <v>4</v>
      </c>
    </row>
    <row r="267" spans="1:14">
      <c r="B267">
        <v>8</v>
      </c>
      <c r="C267">
        <v>2</v>
      </c>
      <c r="D267">
        <v>5</v>
      </c>
      <c r="E267">
        <v>4</v>
      </c>
      <c r="F267">
        <v>4</v>
      </c>
      <c r="G267">
        <v>6</v>
      </c>
      <c r="H267">
        <v>10</v>
      </c>
      <c r="I267">
        <v>8</v>
      </c>
      <c r="J267">
        <v>4</v>
      </c>
      <c r="K267">
        <v>9</v>
      </c>
      <c r="L267">
        <v>6</v>
      </c>
      <c r="M267">
        <v>5</v>
      </c>
      <c r="N267">
        <v>8</v>
      </c>
    </row>
    <row r="268" spans="1:14">
      <c r="B268">
        <v>9</v>
      </c>
      <c r="C268">
        <v>5</v>
      </c>
      <c r="D268">
        <v>5</v>
      </c>
      <c r="E268">
        <v>6</v>
      </c>
      <c r="F268">
        <v>3</v>
      </c>
      <c r="G268">
        <v>5</v>
      </c>
      <c r="H268">
        <v>12</v>
      </c>
      <c r="I268">
        <v>6</v>
      </c>
      <c r="J268">
        <v>5</v>
      </c>
      <c r="K268">
        <v>3</v>
      </c>
      <c r="L268">
        <v>6</v>
      </c>
      <c r="M268">
        <v>4</v>
      </c>
      <c r="N268">
        <v>7</v>
      </c>
    </row>
    <row r="269" spans="1:14">
      <c r="A269">
        <v>10</v>
      </c>
      <c r="B269">
        <v>6</v>
      </c>
      <c r="C269">
        <v>3</v>
      </c>
      <c r="D269">
        <v>5</v>
      </c>
      <c r="E269">
        <v>7</v>
      </c>
      <c r="F269">
        <v>8</v>
      </c>
      <c r="G269">
        <v>6</v>
      </c>
      <c r="H269">
        <v>6</v>
      </c>
      <c r="I269">
        <v>11</v>
      </c>
      <c r="J269">
        <v>4</v>
      </c>
      <c r="K269">
        <v>5</v>
      </c>
      <c r="L269">
        <v>3</v>
      </c>
      <c r="M269">
        <v>5</v>
      </c>
    </row>
    <row r="270" spans="1:14">
      <c r="A270">
        <v>11</v>
      </c>
      <c r="B270">
        <v>7</v>
      </c>
      <c r="C270">
        <v>4</v>
      </c>
      <c r="D270">
        <v>5</v>
      </c>
      <c r="E270">
        <v>8</v>
      </c>
      <c r="F270">
        <v>7</v>
      </c>
      <c r="G270">
        <v>14</v>
      </c>
      <c r="H270">
        <v>8</v>
      </c>
      <c r="I270">
        <v>6</v>
      </c>
      <c r="J270">
        <v>4</v>
      </c>
      <c r="K270">
        <v>3</v>
      </c>
      <c r="L270">
        <v>5</v>
      </c>
      <c r="M270">
        <v>3</v>
      </c>
    </row>
    <row r="271" spans="1:14">
      <c r="A271">
        <v>12</v>
      </c>
      <c r="B271">
        <v>14</v>
      </c>
      <c r="C271">
        <v>9</v>
      </c>
      <c r="D271">
        <v>8</v>
      </c>
      <c r="E271">
        <v>7</v>
      </c>
      <c r="F271">
        <v>6</v>
      </c>
      <c r="G271">
        <v>3</v>
      </c>
      <c r="H271">
        <v>8</v>
      </c>
      <c r="I271">
        <v>6</v>
      </c>
      <c r="J271">
        <v>10</v>
      </c>
      <c r="K271">
        <v>4</v>
      </c>
      <c r="L271">
        <v>5</v>
      </c>
      <c r="M271">
        <v>5</v>
      </c>
    </row>
    <row r="272" spans="1:14">
      <c r="A272">
        <v>13</v>
      </c>
      <c r="B272">
        <v>5</v>
      </c>
      <c r="C272">
        <v>9</v>
      </c>
      <c r="D272">
        <v>6</v>
      </c>
      <c r="E272">
        <v>6</v>
      </c>
      <c r="F272">
        <v>7</v>
      </c>
      <c r="G272">
        <v>7</v>
      </c>
      <c r="H272">
        <v>5</v>
      </c>
      <c r="I272">
        <v>7</v>
      </c>
      <c r="J272">
        <v>5</v>
      </c>
      <c r="K272">
        <v>3</v>
      </c>
      <c r="L272">
        <v>5</v>
      </c>
      <c r="M272">
        <v>6</v>
      </c>
    </row>
    <row r="273" spans="1:13">
      <c r="A273">
        <v>14</v>
      </c>
      <c r="B273">
        <v>5</v>
      </c>
      <c r="C273">
        <v>7</v>
      </c>
      <c r="D273">
        <v>6</v>
      </c>
      <c r="E273">
        <v>9</v>
      </c>
      <c r="F273">
        <v>9</v>
      </c>
      <c r="G273">
        <v>6</v>
      </c>
      <c r="H273">
        <v>4</v>
      </c>
      <c r="I273">
        <v>6</v>
      </c>
      <c r="J273">
        <v>6</v>
      </c>
      <c r="K273">
        <v>6</v>
      </c>
      <c r="L273">
        <v>5</v>
      </c>
      <c r="M273">
        <v>4</v>
      </c>
    </row>
    <row r="274" spans="1:13">
      <c r="A274">
        <v>15</v>
      </c>
      <c r="B274">
        <v>6</v>
      </c>
      <c r="C274">
        <v>8</v>
      </c>
      <c r="D274">
        <v>5</v>
      </c>
      <c r="E274">
        <v>7</v>
      </c>
      <c r="F274">
        <v>30</v>
      </c>
      <c r="G274">
        <v>5</v>
      </c>
      <c r="H274">
        <v>7</v>
      </c>
      <c r="I274">
        <v>7</v>
      </c>
      <c r="J274">
        <v>5</v>
      </c>
      <c r="K274">
        <v>6</v>
      </c>
      <c r="L274">
        <v>4</v>
      </c>
      <c r="M274">
        <v>3</v>
      </c>
    </row>
    <row r="275" spans="1:13">
      <c r="A275">
        <v>16</v>
      </c>
      <c r="B275">
        <v>6</v>
      </c>
      <c r="C275">
        <v>10</v>
      </c>
      <c r="D275">
        <v>5</v>
      </c>
      <c r="E275">
        <v>5</v>
      </c>
      <c r="F275">
        <v>8</v>
      </c>
      <c r="G275">
        <v>9</v>
      </c>
      <c r="H275">
        <v>5</v>
      </c>
      <c r="I275">
        <v>7</v>
      </c>
      <c r="J275">
        <v>5</v>
      </c>
      <c r="K275">
        <v>8</v>
      </c>
      <c r="L275">
        <v>5</v>
      </c>
      <c r="M275">
        <v>4</v>
      </c>
    </row>
    <row r="276" spans="1:13">
      <c r="A276">
        <v>17</v>
      </c>
      <c r="B276">
        <v>2</v>
      </c>
      <c r="C276">
        <v>10</v>
      </c>
      <c r="D276">
        <v>6</v>
      </c>
      <c r="E276">
        <v>6</v>
      </c>
      <c r="F276">
        <v>7</v>
      </c>
      <c r="G276">
        <v>6</v>
      </c>
      <c r="H276">
        <v>5</v>
      </c>
      <c r="I276">
        <v>6</v>
      </c>
      <c r="J276">
        <v>6</v>
      </c>
      <c r="K276">
        <v>6</v>
      </c>
      <c r="L276">
        <v>10</v>
      </c>
      <c r="M276">
        <v>3</v>
      </c>
    </row>
    <row r="277" spans="1:13">
      <c r="A277">
        <v>18</v>
      </c>
      <c r="B277">
        <v>2</v>
      </c>
      <c r="C277">
        <v>8</v>
      </c>
      <c r="D277">
        <v>10</v>
      </c>
      <c r="E277">
        <v>7</v>
      </c>
      <c r="F277">
        <v>10</v>
      </c>
      <c r="G277">
        <v>5</v>
      </c>
      <c r="H277">
        <v>8</v>
      </c>
      <c r="I277">
        <v>6</v>
      </c>
      <c r="J277">
        <v>6</v>
      </c>
      <c r="K277">
        <v>7</v>
      </c>
      <c r="L277">
        <v>8</v>
      </c>
      <c r="M277">
        <v>3</v>
      </c>
    </row>
    <row r="278" spans="1:13">
      <c r="A278">
        <v>19</v>
      </c>
      <c r="B278">
        <v>3</v>
      </c>
      <c r="C278">
        <v>9</v>
      </c>
      <c r="D278">
        <v>7</v>
      </c>
      <c r="E278">
        <v>9</v>
      </c>
      <c r="F278">
        <v>5</v>
      </c>
      <c r="G278">
        <v>2</v>
      </c>
      <c r="H278">
        <v>6</v>
      </c>
      <c r="I278">
        <v>3</v>
      </c>
      <c r="J278">
        <v>4</v>
      </c>
      <c r="K278">
        <v>5</v>
      </c>
      <c r="L278">
        <v>5</v>
      </c>
      <c r="M278">
        <v>3</v>
      </c>
    </row>
    <row r="279" spans="1:13">
      <c r="A279">
        <v>20</v>
      </c>
      <c r="B279">
        <v>4</v>
      </c>
      <c r="C279">
        <v>8</v>
      </c>
      <c r="D279">
        <v>6</v>
      </c>
      <c r="E279">
        <v>8</v>
      </c>
      <c r="F279">
        <v>10</v>
      </c>
      <c r="G279">
        <v>3</v>
      </c>
      <c r="H279">
        <v>5</v>
      </c>
      <c r="I279">
        <v>6</v>
      </c>
      <c r="J279">
        <v>8</v>
      </c>
      <c r="K279">
        <v>6</v>
      </c>
      <c r="L279">
        <v>6</v>
      </c>
      <c r="M279">
        <v>4</v>
      </c>
    </row>
    <row r="280" spans="1:13">
      <c r="A280">
        <v>21</v>
      </c>
      <c r="B280">
        <v>5</v>
      </c>
      <c r="C280">
        <v>8</v>
      </c>
      <c r="D280">
        <v>7</v>
      </c>
      <c r="E280">
        <v>6</v>
      </c>
      <c r="F280">
        <v>13</v>
      </c>
      <c r="G280">
        <v>6</v>
      </c>
      <c r="H280">
        <v>10</v>
      </c>
      <c r="I280">
        <v>6</v>
      </c>
      <c r="J280">
        <v>4</v>
      </c>
      <c r="K280">
        <v>5</v>
      </c>
      <c r="L280">
        <v>4</v>
      </c>
      <c r="M280">
        <v>3</v>
      </c>
    </row>
    <row r="281" spans="1:13">
      <c r="A281">
        <v>22</v>
      </c>
      <c r="B281">
        <v>6</v>
      </c>
      <c r="C281">
        <v>6</v>
      </c>
      <c r="D281">
        <v>7</v>
      </c>
      <c r="E281">
        <v>7</v>
      </c>
      <c r="F281">
        <v>7</v>
      </c>
      <c r="G281">
        <v>8</v>
      </c>
      <c r="H281">
        <v>4</v>
      </c>
      <c r="I281">
        <v>7</v>
      </c>
      <c r="J281">
        <v>3</v>
      </c>
      <c r="K281">
        <v>7</v>
      </c>
      <c r="L281">
        <v>6</v>
      </c>
      <c r="M281">
        <v>2</v>
      </c>
    </row>
    <row r="282" spans="1:13">
      <c r="A282">
        <v>23</v>
      </c>
      <c r="B282">
        <v>5</v>
      </c>
      <c r="C282">
        <v>3</v>
      </c>
      <c r="D282">
        <v>7</v>
      </c>
      <c r="E282">
        <v>7</v>
      </c>
      <c r="F282">
        <v>7</v>
      </c>
      <c r="G282">
        <v>8</v>
      </c>
      <c r="H282">
        <v>4</v>
      </c>
      <c r="I282">
        <v>6</v>
      </c>
      <c r="J282">
        <v>3</v>
      </c>
      <c r="K282">
        <v>6</v>
      </c>
      <c r="L282">
        <v>7</v>
      </c>
      <c r="M282">
        <v>2</v>
      </c>
    </row>
    <row r="283" spans="1:13">
      <c r="A283">
        <v>24</v>
      </c>
      <c r="B283">
        <v>6</v>
      </c>
      <c r="C283">
        <v>6</v>
      </c>
      <c r="D283">
        <v>6</v>
      </c>
      <c r="E283">
        <v>7</v>
      </c>
      <c r="F283">
        <v>12</v>
      </c>
      <c r="G283">
        <v>7</v>
      </c>
      <c r="H283">
        <v>5</v>
      </c>
      <c r="I283">
        <v>6</v>
      </c>
      <c r="J283">
        <v>4</v>
      </c>
      <c r="K283">
        <v>3</v>
      </c>
      <c r="L283">
        <v>7</v>
      </c>
      <c r="M283">
        <v>3</v>
      </c>
    </row>
    <row r="284" spans="1:13">
      <c r="A284">
        <v>25</v>
      </c>
      <c r="B284">
        <v>8</v>
      </c>
      <c r="C284">
        <v>4</v>
      </c>
      <c r="D284">
        <v>6</v>
      </c>
      <c r="E284">
        <v>8</v>
      </c>
      <c r="F284">
        <v>7</v>
      </c>
      <c r="G284">
        <v>7</v>
      </c>
      <c r="H284">
        <v>6</v>
      </c>
      <c r="I284">
        <v>6</v>
      </c>
      <c r="J284">
        <v>4</v>
      </c>
      <c r="K284">
        <v>5</v>
      </c>
      <c r="L284">
        <v>6</v>
      </c>
      <c r="M284">
        <v>6</v>
      </c>
    </row>
    <row r="285" spans="1:13">
      <c r="A285">
        <v>26</v>
      </c>
      <c r="B285">
        <v>8</v>
      </c>
      <c r="C285">
        <v>6</v>
      </c>
      <c r="D285">
        <v>9</v>
      </c>
      <c r="E285">
        <v>9</v>
      </c>
      <c r="F285">
        <v>15</v>
      </c>
      <c r="G285">
        <v>6</v>
      </c>
      <c r="H285">
        <v>3</v>
      </c>
      <c r="I285">
        <v>6</v>
      </c>
      <c r="J285">
        <v>3</v>
      </c>
      <c r="K285">
        <v>11</v>
      </c>
      <c r="L285">
        <v>5</v>
      </c>
      <c r="M285">
        <v>5</v>
      </c>
    </row>
    <row r="286" spans="1:13">
      <c r="A286">
        <v>27</v>
      </c>
      <c r="B286">
        <v>9</v>
      </c>
      <c r="C286">
        <v>8</v>
      </c>
      <c r="D286">
        <v>8</v>
      </c>
      <c r="E286">
        <v>7</v>
      </c>
      <c r="F286">
        <v>7</v>
      </c>
      <c r="G286">
        <v>6</v>
      </c>
      <c r="H286">
        <v>3</v>
      </c>
      <c r="I286">
        <v>8</v>
      </c>
      <c r="J286">
        <v>3</v>
      </c>
      <c r="K286">
        <v>3</v>
      </c>
      <c r="L286">
        <v>4</v>
      </c>
      <c r="M286">
        <v>7</v>
      </c>
    </row>
    <row r="287" spans="1:13">
      <c r="A287">
        <v>28</v>
      </c>
      <c r="B287">
        <v>9</v>
      </c>
      <c r="C287">
        <v>4</v>
      </c>
      <c r="D287">
        <v>7</v>
      </c>
      <c r="E287">
        <v>8</v>
      </c>
      <c r="F287">
        <v>3</v>
      </c>
      <c r="G287">
        <v>6</v>
      </c>
      <c r="H287">
        <v>5</v>
      </c>
      <c r="I287">
        <v>7</v>
      </c>
      <c r="J287">
        <v>6</v>
      </c>
      <c r="K287">
        <v>4</v>
      </c>
      <c r="L287">
        <v>4</v>
      </c>
      <c r="M287">
        <v>5</v>
      </c>
    </row>
    <row r="288" spans="1:13">
      <c r="A288">
        <v>29</v>
      </c>
      <c r="B288">
        <v>7</v>
      </c>
      <c r="C288">
        <v>-99</v>
      </c>
      <c r="D288">
        <v>6</v>
      </c>
      <c r="E288">
        <v>8</v>
      </c>
      <c r="F288">
        <v>5</v>
      </c>
      <c r="G288">
        <v>7</v>
      </c>
      <c r="H288">
        <v>5</v>
      </c>
      <c r="I288">
        <v>6</v>
      </c>
      <c r="J288">
        <v>6</v>
      </c>
      <c r="K288">
        <v>6</v>
      </c>
      <c r="L288">
        <v>7</v>
      </c>
      <c r="M288">
        <v>6</v>
      </c>
    </row>
    <row r="289" spans="1:14">
      <c r="A289">
        <v>30</v>
      </c>
      <c r="B289">
        <v>9</v>
      </c>
      <c r="C289">
        <v>-99</v>
      </c>
      <c r="D289">
        <v>7</v>
      </c>
      <c r="E289">
        <v>8</v>
      </c>
      <c r="F289">
        <v>4</v>
      </c>
      <c r="G289">
        <v>5</v>
      </c>
      <c r="H289">
        <v>5</v>
      </c>
      <c r="I289">
        <v>6</v>
      </c>
      <c r="J289">
        <v>5</v>
      </c>
      <c r="K289">
        <v>6</v>
      </c>
      <c r="L289">
        <v>3</v>
      </c>
      <c r="M289">
        <v>4</v>
      </c>
    </row>
    <row r="290" spans="1:14">
      <c r="A290">
        <v>31</v>
      </c>
      <c r="B290">
        <v>8</v>
      </c>
      <c r="C290">
        <v>-99</v>
      </c>
      <c r="D290">
        <v>7</v>
      </c>
      <c r="E290">
        <v>-99</v>
      </c>
      <c r="F290">
        <v>3</v>
      </c>
      <c r="G290">
        <v>-99</v>
      </c>
      <c r="H290">
        <v>5</v>
      </c>
      <c r="I290">
        <v>5</v>
      </c>
      <c r="J290">
        <v>-99</v>
      </c>
      <c r="K290">
        <v>6</v>
      </c>
      <c r="L290">
        <v>-99</v>
      </c>
      <c r="M290">
        <v>5</v>
      </c>
    </row>
    <row r="291" spans="1:14">
      <c r="A291">
        <v>1970</v>
      </c>
    </row>
    <row r="292" spans="1:14">
      <c r="B292">
        <v>1</v>
      </c>
      <c r="C292">
        <v>6</v>
      </c>
      <c r="D292">
        <v>9</v>
      </c>
      <c r="E292">
        <v>5</v>
      </c>
      <c r="F292">
        <v>8</v>
      </c>
      <c r="G292">
        <v>7</v>
      </c>
      <c r="H292">
        <v>8</v>
      </c>
      <c r="I292">
        <v>6</v>
      </c>
      <c r="J292">
        <v>3</v>
      </c>
      <c r="K292">
        <v>5</v>
      </c>
      <c r="L292">
        <v>8</v>
      </c>
      <c r="M292">
        <v>10</v>
      </c>
      <c r="N292">
        <v>6</v>
      </c>
    </row>
    <row r="293" spans="1:14">
      <c r="B293">
        <v>2</v>
      </c>
      <c r="C293">
        <v>5</v>
      </c>
      <c r="D293">
        <v>10</v>
      </c>
      <c r="E293">
        <v>3</v>
      </c>
      <c r="F293">
        <v>6</v>
      </c>
      <c r="G293">
        <v>7</v>
      </c>
      <c r="H293">
        <v>7</v>
      </c>
      <c r="I293">
        <v>6</v>
      </c>
      <c r="J293">
        <v>4</v>
      </c>
      <c r="K293">
        <v>6</v>
      </c>
      <c r="L293">
        <v>7</v>
      </c>
      <c r="M293">
        <v>5</v>
      </c>
      <c r="N293">
        <v>3</v>
      </c>
    </row>
    <row r="294" spans="1:14">
      <c r="B294">
        <v>3</v>
      </c>
      <c r="C294">
        <v>4</v>
      </c>
      <c r="D294">
        <v>8</v>
      </c>
      <c r="E294">
        <v>8</v>
      </c>
      <c r="F294">
        <v>2</v>
      </c>
      <c r="G294">
        <v>5</v>
      </c>
      <c r="H294">
        <v>7</v>
      </c>
      <c r="I294">
        <v>6</v>
      </c>
      <c r="J294">
        <v>3</v>
      </c>
      <c r="K294">
        <v>6</v>
      </c>
      <c r="L294">
        <v>7</v>
      </c>
      <c r="M294">
        <v>4</v>
      </c>
      <c r="N294">
        <v>6</v>
      </c>
    </row>
    <row r="295" spans="1:14">
      <c r="B295">
        <v>4</v>
      </c>
      <c r="C295">
        <v>4</v>
      </c>
      <c r="D295">
        <v>6</v>
      </c>
      <c r="E295">
        <v>7</v>
      </c>
      <c r="F295">
        <v>3</v>
      </c>
      <c r="G295">
        <v>6</v>
      </c>
      <c r="H295">
        <v>5</v>
      </c>
      <c r="I295">
        <v>9</v>
      </c>
      <c r="J295">
        <v>4</v>
      </c>
      <c r="K295">
        <v>4</v>
      </c>
      <c r="L295">
        <v>5</v>
      </c>
      <c r="M295">
        <v>2</v>
      </c>
      <c r="N295">
        <v>6</v>
      </c>
    </row>
    <row r="296" spans="1:14">
      <c r="B296">
        <v>5</v>
      </c>
      <c r="C296">
        <v>7</v>
      </c>
      <c r="D296">
        <v>7</v>
      </c>
      <c r="E296">
        <v>5</v>
      </c>
      <c r="F296">
        <v>5</v>
      </c>
      <c r="G296">
        <v>6</v>
      </c>
      <c r="H296">
        <v>3</v>
      </c>
      <c r="I296">
        <v>4</v>
      </c>
      <c r="J296">
        <v>12</v>
      </c>
      <c r="K296">
        <v>8</v>
      </c>
      <c r="L296">
        <v>3</v>
      </c>
      <c r="M296">
        <v>3</v>
      </c>
      <c r="N296">
        <v>3</v>
      </c>
    </row>
    <row r="297" spans="1:14">
      <c r="B297">
        <v>6</v>
      </c>
      <c r="C297">
        <v>8</v>
      </c>
      <c r="D297">
        <v>3</v>
      </c>
      <c r="E297">
        <v>3</v>
      </c>
      <c r="F297">
        <v>6</v>
      </c>
      <c r="G297">
        <v>8</v>
      </c>
      <c r="H297">
        <v>7</v>
      </c>
      <c r="I297">
        <v>5</v>
      </c>
      <c r="J297">
        <v>5</v>
      </c>
      <c r="K297">
        <v>8</v>
      </c>
      <c r="L297">
        <v>3</v>
      </c>
      <c r="M297">
        <v>3</v>
      </c>
      <c r="N297">
        <v>4</v>
      </c>
    </row>
    <row r="298" spans="1:14">
      <c r="B298">
        <v>7</v>
      </c>
      <c r="C298">
        <v>5</v>
      </c>
      <c r="D298">
        <v>3</v>
      </c>
      <c r="E298">
        <v>6</v>
      </c>
      <c r="F298">
        <v>8</v>
      </c>
      <c r="G298">
        <v>8</v>
      </c>
      <c r="H298">
        <v>7</v>
      </c>
      <c r="I298">
        <v>5</v>
      </c>
      <c r="J298">
        <v>4</v>
      </c>
      <c r="K298">
        <v>3</v>
      </c>
      <c r="L298">
        <v>3</v>
      </c>
      <c r="M298">
        <v>3</v>
      </c>
      <c r="N298">
        <v>3</v>
      </c>
    </row>
    <row r="299" spans="1:14">
      <c r="B299">
        <v>8</v>
      </c>
      <c r="C299">
        <v>4</v>
      </c>
      <c r="D299">
        <v>3</v>
      </c>
      <c r="E299">
        <v>6</v>
      </c>
      <c r="F299">
        <v>10</v>
      </c>
      <c r="G299">
        <v>8</v>
      </c>
      <c r="H299">
        <v>7</v>
      </c>
      <c r="I299">
        <v>6</v>
      </c>
      <c r="J299">
        <v>5</v>
      </c>
      <c r="K299">
        <v>3</v>
      </c>
      <c r="L299">
        <v>6</v>
      </c>
      <c r="M299">
        <v>6</v>
      </c>
      <c r="N299">
        <v>6</v>
      </c>
    </row>
    <row r="300" spans="1:14">
      <c r="B300">
        <v>9</v>
      </c>
      <c r="C300">
        <v>6</v>
      </c>
      <c r="D300">
        <v>4</v>
      </c>
      <c r="E300">
        <v>4</v>
      </c>
      <c r="F300">
        <v>8</v>
      </c>
      <c r="G300">
        <v>7</v>
      </c>
      <c r="H300">
        <v>5</v>
      </c>
      <c r="I300">
        <v>5</v>
      </c>
      <c r="J300">
        <v>6</v>
      </c>
      <c r="K300">
        <v>3</v>
      </c>
      <c r="L300">
        <v>3</v>
      </c>
      <c r="M300">
        <v>4</v>
      </c>
      <c r="N300">
        <v>5</v>
      </c>
    </row>
    <row r="301" spans="1:14">
      <c r="A301">
        <v>10</v>
      </c>
      <c r="B301">
        <v>5</v>
      </c>
      <c r="C301">
        <v>7</v>
      </c>
      <c r="D301">
        <v>3</v>
      </c>
      <c r="E301">
        <v>9</v>
      </c>
      <c r="F301">
        <v>7</v>
      </c>
      <c r="G301">
        <v>7</v>
      </c>
      <c r="H301">
        <v>14</v>
      </c>
      <c r="I301">
        <v>7</v>
      </c>
      <c r="J301">
        <v>4</v>
      </c>
      <c r="K301">
        <v>4</v>
      </c>
      <c r="L301">
        <v>5</v>
      </c>
      <c r="M301">
        <v>4</v>
      </c>
    </row>
    <row r="302" spans="1:14">
      <c r="A302">
        <v>11</v>
      </c>
      <c r="B302">
        <v>3</v>
      </c>
      <c r="C302">
        <v>9</v>
      </c>
      <c r="D302">
        <v>4</v>
      </c>
      <c r="E302">
        <v>8</v>
      </c>
      <c r="F302">
        <v>6</v>
      </c>
      <c r="G302">
        <v>4</v>
      </c>
      <c r="H302">
        <v>3</v>
      </c>
      <c r="I302">
        <v>6</v>
      </c>
      <c r="J302">
        <v>6</v>
      </c>
      <c r="K302">
        <v>4</v>
      </c>
      <c r="L302">
        <v>3</v>
      </c>
      <c r="M302">
        <v>4</v>
      </c>
    </row>
    <row r="303" spans="1:14">
      <c r="A303">
        <v>12</v>
      </c>
      <c r="B303">
        <v>4</v>
      </c>
      <c r="C303">
        <v>5</v>
      </c>
      <c r="D303">
        <v>4</v>
      </c>
      <c r="E303">
        <v>12</v>
      </c>
      <c r="F303">
        <v>7</v>
      </c>
      <c r="G303">
        <v>5</v>
      </c>
      <c r="H303">
        <v>4</v>
      </c>
      <c r="I303">
        <v>2</v>
      </c>
      <c r="J303">
        <v>8</v>
      </c>
      <c r="K303">
        <v>3</v>
      </c>
      <c r="L303">
        <v>3</v>
      </c>
      <c r="M303">
        <v>3</v>
      </c>
    </row>
    <row r="304" spans="1:14">
      <c r="A304">
        <v>13</v>
      </c>
      <c r="B304">
        <v>3</v>
      </c>
      <c r="C304">
        <v>3</v>
      </c>
      <c r="D304">
        <v>6</v>
      </c>
      <c r="E304">
        <v>3</v>
      </c>
      <c r="F304">
        <v>8</v>
      </c>
      <c r="G304">
        <v>6</v>
      </c>
      <c r="H304">
        <v>5</v>
      </c>
      <c r="I304">
        <v>7</v>
      </c>
      <c r="J304">
        <v>3</v>
      </c>
      <c r="K304">
        <v>3</v>
      </c>
      <c r="L304">
        <v>4</v>
      </c>
      <c r="M304">
        <v>5</v>
      </c>
    </row>
    <row r="305" spans="1:13">
      <c r="A305">
        <v>14</v>
      </c>
      <c r="B305">
        <v>7</v>
      </c>
      <c r="C305">
        <v>6</v>
      </c>
      <c r="D305">
        <v>6</v>
      </c>
      <c r="E305">
        <v>6</v>
      </c>
      <c r="F305">
        <v>6</v>
      </c>
      <c r="G305">
        <v>4</v>
      </c>
      <c r="H305">
        <v>3</v>
      </c>
      <c r="I305">
        <v>2</v>
      </c>
      <c r="J305">
        <v>4</v>
      </c>
      <c r="K305">
        <v>2</v>
      </c>
      <c r="L305">
        <v>4</v>
      </c>
      <c r="M305">
        <v>7</v>
      </c>
    </row>
    <row r="306" spans="1:13">
      <c r="A306">
        <v>15</v>
      </c>
      <c r="B306">
        <v>8</v>
      </c>
      <c r="C306">
        <v>7</v>
      </c>
      <c r="D306">
        <v>8</v>
      </c>
      <c r="E306">
        <v>8</v>
      </c>
      <c r="F306">
        <v>4</v>
      </c>
      <c r="G306">
        <v>5</v>
      </c>
      <c r="H306">
        <v>10</v>
      </c>
      <c r="I306">
        <v>10</v>
      </c>
      <c r="J306">
        <v>4</v>
      </c>
      <c r="K306">
        <v>6</v>
      </c>
      <c r="L306">
        <v>15</v>
      </c>
      <c r="M306">
        <v>3</v>
      </c>
    </row>
    <row r="307" spans="1:13">
      <c r="A307">
        <v>16</v>
      </c>
      <c r="B307">
        <v>6</v>
      </c>
      <c r="C307">
        <v>8</v>
      </c>
      <c r="D307">
        <v>7</v>
      </c>
      <c r="E307">
        <v>7</v>
      </c>
      <c r="F307">
        <v>5</v>
      </c>
      <c r="G307">
        <v>6</v>
      </c>
      <c r="H307">
        <v>9</v>
      </c>
      <c r="I307">
        <v>7</v>
      </c>
      <c r="J307">
        <v>7</v>
      </c>
      <c r="K307">
        <v>8</v>
      </c>
      <c r="L307">
        <v>5</v>
      </c>
      <c r="M307">
        <v>2</v>
      </c>
    </row>
    <row r="308" spans="1:13">
      <c r="A308">
        <v>17</v>
      </c>
      <c r="B308">
        <v>4</v>
      </c>
      <c r="C308">
        <v>6</v>
      </c>
      <c r="D308">
        <v>7</v>
      </c>
      <c r="E308">
        <v>7</v>
      </c>
      <c r="F308">
        <v>6</v>
      </c>
      <c r="G308">
        <v>6</v>
      </c>
      <c r="H308">
        <v>8</v>
      </c>
      <c r="I308">
        <v>4</v>
      </c>
      <c r="J308">
        <v>5</v>
      </c>
      <c r="K308">
        <v>9</v>
      </c>
      <c r="L308">
        <v>4</v>
      </c>
      <c r="M308">
        <v>5</v>
      </c>
    </row>
    <row r="309" spans="1:13">
      <c r="A309">
        <v>18</v>
      </c>
      <c r="B309">
        <v>6</v>
      </c>
      <c r="C309">
        <v>5</v>
      </c>
      <c r="D309">
        <v>6</v>
      </c>
      <c r="E309">
        <v>5</v>
      </c>
      <c r="F309">
        <v>8</v>
      </c>
      <c r="G309">
        <v>7</v>
      </c>
      <c r="H309">
        <v>5</v>
      </c>
      <c r="I309">
        <v>10</v>
      </c>
      <c r="J309">
        <v>6</v>
      </c>
      <c r="K309">
        <v>8</v>
      </c>
      <c r="L309">
        <v>4</v>
      </c>
      <c r="M309">
        <v>7</v>
      </c>
    </row>
    <row r="310" spans="1:13">
      <c r="A310">
        <v>19</v>
      </c>
      <c r="B310">
        <v>4</v>
      </c>
      <c r="C310">
        <v>6</v>
      </c>
      <c r="D310">
        <v>6</v>
      </c>
      <c r="E310">
        <v>5</v>
      </c>
      <c r="F310">
        <v>8</v>
      </c>
      <c r="G310">
        <v>6</v>
      </c>
      <c r="H310">
        <v>6</v>
      </c>
      <c r="I310">
        <v>7</v>
      </c>
      <c r="J310">
        <v>6</v>
      </c>
      <c r="K310">
        <v>7</v>
      </c>
      <c r="L310">
        <v>4</v>
      </c>
      <c r="M310">
        <v>7</v>
      </c>
    </row>
    <row r="311" spans="1:13">
      <c r="A311">
        <v>20</v>
      </c>
      <c r="B311">
        <v>3</v>
      </c>
      <c r="C311">
        <v>6</v>
      </c>
      <c r="D311">
        <v>5</v>
      </c>
      <c r="E311">
        <v>7</v>
      </c>
      <c r="F311">
        <v>6</v>
      </c>
      <c r="G311">
        <v>6</v>
      </c>
      <c r="H311">
        <v>17</v>
      </c>
      <c r="I311">
        <v>3</v>
      </c>
      <c r="J311">
        <v>5</v>
      </c>
      <c r="K311">
        <v>4</v>
      </c>
      <c r="L311">
        <v>3</v>
      </c>
      <c r="M311">
        <v>5</v>
      </c>
    </row>
    <row r="312" spans="1:13">
      <c r="A312">
        <v>21</v>
      </c>
      <c r="B312">
        <v>2</v>
      </c>
      <c r="C312">
        <v>7</v>
      </c>
      <c r="D312">
        <v>4</v>
      </c>
      <c r="E312">
        <v>6</v>
      </c>
      <c r="F312">
        <v>2</v>
      </c>
      <c r="G312">
        <v>6</v>
      </c>
      <c r="H312">
        <v>5</v>
      </c>
      <c r="I312">
        <v>3</v>
      </c>
      <c r="J312">
        <v>4</v>
      </c>
      <c r="K312">
        <v>4</v>
      </c>
      <c r="L312">
        <v>4</v>
      </c>
      <c r="M312">
        <v>8</v>
      </c>
    </row>
    <row r="313" spans="1:13">
      <c r="A313">
        <v>22</v>
      </c>
      <c r="B313">
        <v>3</v>
      </c>
      <c r="C313">
        <v>6</v>
      </c>
      <c r="D313">
        <v>7</v>
      </c>
      <c r="E313">
        <v>7</v>
      </c>
      <c r="F313">
        <v>5</v>
      </c>
      <c r="G313">
        <v>5</v>
      </c>
      <c r="H313">
        <v>6</v>
      </c>
      <c r="I313">
        <v>3</v>
      </c>
      <c r="J313">
        <v>3</v>
      </c>
      <c r="K313">
        <v>3</v>
      </c>
      <c r="L313">
        <v>6</v>
      </c>
      <c r="M313">
        <v>4</v>
      </c>
    </row>
    <row r="314" spans="1:13">
      <c r="A314">
        <v>23</v>
      </c>
      <c r="B314">
        <v>6</v>
      </c>
      <c r="C314">
        <v>6</v>
      </c>
      <c r="D314">
        <v>6</v>
      </c>
      <c r="E314">
        <v>5</v>
      </c>
      <c r="F314">
        <v>5</v>
      </c>
      <c r="G314">
        <v>7</v>
      </c>
      <c r="H314">
        <v>6</v>
      </c>
      <c r="I314">
        <v>7</v>
      </c>
      <c r="J314">
        <v>5</v>
      </c>
      <c r="K314">
        <v>3</v>
      </c>
      <c r="L314">
        <v>4</v>
      </c>
      <c r="M314">
        <v>6</v>
      </c>
    </row>
    <row r="315" spans="1:13">
      <c r="A315">
        <v>24</v>
      </c>
      <c r="B315">
        <v>6</v>
      </c>
      <c r="C315">
        <v>5</v>
      </c>
      <c r="D315">
        <v>3</v>
      </c>
      <c r="E315">
        <v>7</v>
      </c>
      <c r="F315">
        <v>7</v>
      </c>
      <c r="G315">
        <v>8</v>
      </c>
      <c r="H315">
        <v>4</v>
      </c>
      <c r="I315">
        <v>4</v>
      </c>
      <c r="J315">
        <v>8</v>
      </c>
      <c r="K315">
        <v>5</v>
      </c>
      <c r="L315">
        <v>4</v>
      </c>
      <c r="M315">
        <v>7</v>
      </c>
    </row>
    <row r="316" spans="1:13">
      <c r="A316">
        <v>25</v>
      </c>
      <c r="B316">
        <v>4</v>
      </c>
      <c r="C316">
        <v>7</v>
      </c>
      <c r="D316">
        <v>6</v>
      </c>
      <c r="E316">
        <v>6</v>
      </c>
      <c r="F316">
        <v>10</v>
      </c>
      <c r="G316">
        <v>4</v>
      </c>
      <c r="H316">
        <v>7</v>
      </c>
      <c r="I316">
        <v>5</v>
      </c>
      <c r="J316">
        <v>3</v>
      </c>
      <c r="K316">
        <v>5</v>
      </c>
      <c r="L316">
        <v>2</v>
      </c>
      <c r="M316">
        <v>8</v>
      </c>
    </row>
    <row r="317" spans="1:13">
      <c r="A317">
        <v>26</v>
      </c>
      <c r="B317">
        <v>4</v>
      </c>
      <c r="C317">
        <v>6</v>
      </c>
      <c r="D317">
        <v>5</v>
      </c>
      <c r="E317">
        <v>8</v>
      </c>
      <c r="F317">
        <v>6</v>
      </c>
      <c r="G317">
        <v>9</v>
      </c>
      <c r="H317">
        <v>6</v>
      </c>
      <c r="I317">
        <v>3</v>
      </c>
      <c r="J317">
        <v>7</v>
      </c>
      <c r="K317">
        <v>12</v>
      </c>
      <c r="L317">
        <v>3</v>
      </c>
      <c r="M317">
        <v>5</v>
      </c>
    </row>
    <row r="318" spans="1:13">
      <c r="A318">
        <v>27</v>
      </c>
      <c r="B318">
        <v>2</v>
      </c>
      <c r="C318">
        <v>7</v>
      </c>
      <c r="D318">
        <v>3</v>
      </c>
      <c r="E318">
        <v>8</v>
      </c>
      <c r="F318">
        <v>6</v>
      </c>
      <c r="G318">
        <v>5</v>
      </c>
      <c r="H318">
        <v>8</v>
      </c>
      <c r="I318">
        <v>4</v>
      </c>
      <c r="J318">
        <v>6</v>
      </c>
      <c r="K318">
        <v>11</v>
      </c>
      <c r="L318">
        <v>4</v>
      </c>
      <c r="M318">
        <v>5</v>
      </c>
    </row>
    <row r="319" spans="1:13">
      <c r="A319">
        <v>28</v>
      </c>
      <c r="B319">
        <v>2</v>
      </c>
      <c r="C319">
        <v>10</v>
      </c>
      <c r="D319">
        <v>5</v>
      </c>
      <c r="E319">
        <v>7</v>
      </c>
      <c r="F319">
        <v>7</v>
      </c>
      <c r="G319">
        <v>5</v>
      </c>
      <c r="H319">
        <v>8</v>
      </c>
      <c r="I319">
        <v>3</v>
      </c>
      <c r="J319">
        <v>6</v>
      </c>
      <c r="K319">
        <v>4</v>
      </c>
      <c r="L319">
        <v>6</v>
      </c>
      <c r="M319">
        <v>5</v>
      </c>
    </row>
    <row r="320" spans="1:13">
      <c r="A320">
        <v>29</v>
      </c>
      <c r="B320">
        <v>9</v>
      </c>
      <c r="C320">
        <v>-99</v>
      </c>
      <c r="D320">
        <v>6</v>
      </c>
      <c r="E320">
        <v>7</v>
      </c>
      <c r="F320">
        <v>13</v>
      </c>
      <c r="G320">
        <v>5</v>
      </c>
      <c r="H320">
        <v>5</v>
      </c>
      <c r="I320">
        <v>4</v>
      </c>
      <c r="J320">
        <v>7</v>
      </c>
      <c r="K320">
        <v>8</v>
      </c>
      <c r="L320">
        <v>9</v>
      </c>
      <c r="M320">
        <v>6</v>
      </c>
    </row>
    <row r="321" spans="1:14">
      <c r="A321">
        <v>30</v>
      </c>
      <c r="B321">
        <v>7</v>
      </c>
      <c r="C321">
        <v>-99</v>
      </c>
      <c r="D321">
        <v>5</v>
      </c>
      <c r="E321">
        <v>6</v>
      </c>
      <c r="F321">
        <v>8</v>
      </c>
      <c r="G321">
        <v>6</v>
      </c>
      <c r="H321">
        <v>6</v>
      </c>
      <c r="I321">
        <v>4</v>
      </c>
      <c r="J321">
        <v>7</v>
      </c>
      <c r="K321">
        <v>5</v>
      </c>
      <c r="L321">
        <v>7</v>
      </c>
      <c r="M321">
        <v>5</v>
      </c>
    </row>
    <row r="322" spans="1:14">
      <c r="A322">
        <v>31</v>
      </c>
      <c r="B322">
        <v>8</v>
      </c>
      <c r="C322">
        <v>-99</v>
      </c>
      <c r="D322">
        <v>5</v>
      </c>
      <c r="E322">
        <v>-99</v>
      </c>
      <c r="F322">
        <v>8</v>
      </c>
      <c r="G322">
        <v>-99</v>
      </c>
      <c r="H322">
        <v>9</v>
      </c>
      <c r="I322">
        <v>10</v>
      </c>
      <c r="J322">
        <v>-99</v>
      </c>
      <c r="K322">
        <v>6</v>
      </c>
      <c r="L322">
        <v>-99</v>
      </c>
      <c r="M322">
        <v>5</v>
      </c>
    </row>
    <row r="323" spans="1:14">
      <c r="A323">
        <v>1971</v>
      </c>
    </row>
    <row r="324" spans="1:14">
      <c r="B324">
        <v>1</v>
      </c>
      <c r="C324">
        <v>6</v>
      </c>
      <c r="D324">
        <v>2</v>
      </c>
      <c r="E324">
        <v>5</v>
      </c>
      <c r="F324">
        <v>7</v>
      </c>
      <c r="G324">
        <v>10</v>
      </c>
      <c r="H324">
        <v>7</v>
      </c>
      <c r="I324">
        <v>4</v>
      </c>
      <c r="J324">
        <v>4</v>
      </c>
      <c r="K324">
        <v>4</v>
      </c>
      <c r="L324">
        <v>10</v>
      </c>
      <c r="M324">
        <v>5</v>
      </c>
      <c r="N324">
        <v>4</v>
      </c>
    </row>
    <row r="325" spans="1:14">
      <c r="B325">
        <v>2</v>
      </c>
      <c r="C325">
        <v>6</v>
      </c>
      <c r="D325">
        <v>2</v>
      </c>
      <c r="E325">
        <v>6</v>
      </c>
      <c r="F325">
        <v>8</v>
      </c>
      <c r="G325">
        <v>6</v>
      </c>
      <c r="H325">
        <v>7</v>
      </c>
      <c r="I325">
        <v>5</v>
      </c>
      <c r="J325">
        <v>12</v>
      </c>
      <c r="K325">
        <v>6</v>
      </c>
      <c r="L325">
        <v>6</v>
      </c>
      <c r="M325">
        <v>3</v>
      </c>
      <c r="N325">
        <v>5</v>
      </c>
    </row>
    <row r="326" spans="1:14">
      <c r="B326">
        <v>3</v>
      </c>
      <c r="C326">
        <v>8</v>
      </c>
      <c r="D326">
        <v>4</v>
      </c>
      <c r="E326">
        <v>6</v>
      </c>
      <c r="F326">
        <v>6</v>
      </c>
      <c r="G326">
        <v>5</v>
      </c>
      <c r="H326">
        <v>4</v>
      </c>
      <c r="I326">
        <v>10</v>
      </c>
      <c r="J326">
        <v>4</v>
      </c>
      <c r="K326">
        <v>7</v>
      </c>
      <c r="L326">
        <v>6</v>
      </c>
      <c r="M326">
        <v>5</v>
      </c>
      <c r="N326">
        <v>4</v>
      </c>
    </row>
    <row r="327" spans="1:14">
      <c r="B327">
        <v>4</v>
      </c>
      <c r="C327">
        <v>6</v>
      </c>
      <c r="D327">
        <v>2</v>
      </c>
      <c r="E327">
        <v>8</v>
      </c>
      <c r="F327">
        <v>8</v>
      </c>
      <c r="G327">
        <v>8</v>
      </c>
      <c r="H327">
        <v>4</v>
      </c>
      <c r="I327">
        <v>8</v>
      </c>
      <c r="J327">
        <v>6</v>
      </c>
      <c r="K327">
        <v>5</v>
      </c>
      <c r="L327">
        <v>2</v>
      </c>
      <c r="M327">
        <v>6</v>
      </c>
      <c r="N327">
        <v>4</v>
      </c>
    </row>
    <row r="328" spans="1:14">
      <c r="B328">
        <v>5</v>
      </c>
      <c r="C328">
        <v>3</v>
      </c>
      <c r="D328">
        <v>1</v>
      </c>
      <c r="E328">
        <v>5</v>
      </c>
      <c r="F328">
        <v>7</v>
      </c>
      <c r="G328">
        <v>8</v>
      </c>
      <c r="H328">
        <v>3</v>
      </c>
      <c r="I328">
        <v>4</v>
      </c>
      <c r="J328">
        <v>6</v>
      </c>
      <c r="K328">
        <v>10</v>
      </c>
      <c r="L328">
        <v>8</v>
      </c>
      <c r="M328">
        <v>-99</v>
      </c>
      <c r="N328">
        <v>2</v>
      </c>
    </row>
    <row r="329" spans="1:14">
      <c r="B329">
        <v>6</v>
      </c>
      <c r="C329">
        <v>3</v>
      </c>
      <c r="D329">
        <v>6</v>
      </c>
      <c r="E329">
        <v>6</v>
      </c>
      <c r="F329">
        <v>7</v>
      </c>
      <c r="G329">
        <v>5</v>
      </c>
      <c r="H329">
        <v>6</v>
      </c>
      <c r="I329">
        <v>7</v>
      </c>
      <c r="J329">
        <v>11</v>
      </c>
      <c r="K329">
        <v>7</v>
      </c>
      <c r="L329">
        <v>10</v>
      </c>
      <c r="M329">
        <v>3</v>
      </c>
      <c r="N329">
        <v>6</v>
      </c>
    </row>
    <row r="330" spans="1:14">
      <c r="B330">
        <v>7</v>
      </c>
      <c r="C330">
        <v>4</v>
      </c>
      <c r="D330">
        <v>4</v>
      </c>
      <c r="E330">
        <v>4</v>
      </c>
      <c r="F330">
        <v>8</v>
      </c>
      <c r="G330">
        <v>4</v>
      </c>
      <c r="H330">
        <v>6</v>
      </c>
      <c r="I330">
        <v>9</v>
      </c>
      <c r="J330">
        <v>5</v>
      </c>
      <c r="K330">
        <v>3</v>
      </c>
      <c r="L330">
        <v>7</v>
      </c>
      <c r="M330">
        <v>3</v>
      </c>
      <c r="N330">
        <v>10</v>
      </c>
    </row>
    <row r="331" spans="1:14">
      <c r="B331">
        <v>8</v>
      </c>
      <c r="C331">
        <v>4</v>
      </c>
      <c r="D331">
        <v>4</v>
      </c>
      <c r="E331">
        <v>11</v>
      </c>
      <c r="F331">
        <v>8</v>
      </c>
      <c r="G331">
        <v>7</v>
      </c>
      <c r="H331">
        <v>5</v>
      </c>
      <c r="I331">
        <v>10</v>
      </c>
      <c r="J331">
        <v>6</v>
      </c>
      <c r="K331">
        <v>8</v>
      </c>
      <c r="L331">
        <v>7</v>
      </c>
      <c r="M331">
        <v>4</v>
      </c>
      <c r="N331">
        <v>9</v>
      </c>
    </row>
    <row r="332" spans="1:14">
      <c r="B332">
        <v>9</v>
      </c>
      <c r="C332">
        <v>2</v>
      </c>
      <c r="D332">
        <v>3</v>
      </c>
      <c r="E332">
        <v>6</v>
      </c>
      <c r="F332">
        <v>9</v>
      </c>
      <c r="G332">
        <v>9</v>
      </c>
      <c r="H332">
        <v>6</v>
      </c>
      <c r="I332">
        <v>7</v>
      </c>
      <c r="J332">
        <v>3</v>
      </c>
      <c r="K332">
        <v>5</v>
      </c>
      <c r="L332">
        <v>13</v>
      </c>
      <c r="M332">
        <v>4</v>
      </c>
      <c r="N332">
        <v>5</v>
      </c>
    </row>
    <row r="333" spans="1:14">
      <c r="A333">
        <v>10</v>
      </c>
      <c r="B333">
        <v>6</v>
      </c>
      <c r="C333">
        <v>3</v>
      </c>
      <c r="D333">
        <v>5</v>
      </c>
      <c r="E333">
        <v>4</v>
      </c>
      <c r="F333">
        <v>8</v>
      </c>
      <c r="G333">
        <v>14</v>
      </c>
      <c r="H333">
        <v>6</v>
      </c>
      <c r="I333">
        <v>7</v>
      </c>
      <c r="J333">
        <v>4</v>
      </c>
      <c r="K333">
        <v>6</v>
      </c>
      <c r="L333">
        <v>5</v>
      </c>
      <c r="M333">
        <v>3</v>
      </c>
    </row>
    <row r="334" spans="1:14">
      <c r="A334">
        <v>11</v>
      </c>
      <c r="B334">
        <v>4</v>
      </c>
      <c r="C334">
        <v>4</v>
      </c>
      <c r="D334">
        <v>6</v>
      </c>
      <c r="E334">
        <v>7</v>
      </c>
      <c r="F334">
        <v>7</v>
      </c>
      <c r="G334">
        <v>7</v>
      </c>
      <c r="H334">
        <v>5</v>
      </c>
      <c r="I334">
        <v>5</v>
      </c>
      <c r="J334">
        <v>5</v>
      </c>
      <c r="K334">
        <v>5</v>
      </c>
      <c r="L334">
        <v>6</v>
      </c>
      <c r="M334">
        <v>5</v>
      </c>
    </row>
    <row r="335" spans="1:14">
      <c r="A335">
        <v>12</v>
      </c>
      <c r="B335">
        <v>6</v>
      </c>
      <c r="C335">
        <v>5</v>
      </c>
      <c r="D335">
        <v>6</v>
      </c>
      <c r="E335">
        <v>8</v>
      </c>
      <c r="F335">
        <v>8</v>
      </c>
      <c r="G335">
        <v>7</v>
      </c>
      <c r="H335">
        <v>8</v>
      </c>
      <c r="I335">
        <v>4</v>
      </c>
      <c r="J335">
        <v>7</v>
      </c>
      <c r="K335">
        <v>6</v>
      </c>
      <c r="L335">
        <v>4</v>
      </c>
      <c r="M335">
        <v>4</v>
      </c>
    </row>
    <row r="336" spans="1:14">
      <c r="A336">
        <v>13</v>
      </c>
      <c r="B336">
        <v>5</v>
      </c>
      <c r="C336">
        <v>6</v>
      </c>
      <c r="D336">
        <v>7</v>
      </c>
      <c r="E336">
        <v>9</v>
      </c>
      <c r="F336">
        <v>6</v>
      </c>
      <c r="G336">
        <v>6</v>
      </c>
      <c r="H336">
        <v>13</v>
      </c>
      <c r="I336">
        <v>6</v>
      </c>
      <c r="J336">
        <v>6</v>
      </c>
      <c r="K336">
        <v>6</v>
      </c>
      <c r="L336">
        <v>4</v>
      </c>
      <c r="M336">
        <v>2</v>
      </c>
    </row>
    <row r="337" spans="1:13">
      <c r="A337">
        <v>14</v>
      </c>
      <c r="B337">
        <v>4</v>
      </c>
      <c r="C337">
        <v>10</v>
      </c>
      <c r="D337">
        <v>7</v>
      </c>
      <c r="E337">
        <v>7</v>
      </c>
      <c r="F337">
        <v>6</v>
      </c>
      <c r="G337">
        <v>4</v>
      </c>
      <c r="H337">
        <v>12</v>
      </c>
      <c r="I337">
        <v>6</v>
      </c>
      <c r="J337">
        <v>4</v>
      </c>
      <c r="K337">
        <v>4</v>
      </c>
      <c r="L337">
        <v>7</v>
      </c>
      <c r="M337">
        <v>3</v>
      </c>
    </row>
    <row r="338" spans="1:13">
      <c r="A338">
        <v>15</v>
      </c>
      <c r="B338">
        <v>5</v>
      </c>
      <c r="C338">
        <v>11</v>
      </c>
      <c r="D338">
        <v>4</v>
      </c>
      <c r="E338">
        <v>7</v>
      </c>
      <c r="F338">
        <v>7</v>
      </c>
      <c r="G338">
        <v>2</v>
      </c>
      <c r="H338">
        <v>3</v>
      </c>
      <c r="I338">
        <v>6</v>
      </c>
      <c r="J338">
        <v>5</v>
      </c>
      <c r="K338">
        <v>5</v>
      </c>
      <c r="L338">
        <v>6</v>
      </c>
      <c r="M338">
        <v>4</v>
      </c>
    </row>
    <row r="339" spans="1:13">
      <c r="A339">
        <v>16</v>
      </c>
      <c r="B339">
        <v>8</v>
      </c>
      <c r="C339">
        <v>3</v>
      </c>
      <c r="D339">
        <v>3</v>
      </c>
      <c r="E339">
        <v>8</v>
      </c>
      <c r="F339">
        <v>8</v>
      </c>
      <c r="G339">
        <v>6</v>
      </c>
      <c r="H339">
        <v>3</v>
      </c>
      <c r="I339">
        <v>7</v>
      </c>
      <c r="J339">
        <v>6</v>
      </c>
      <c r="K339">
        <v>5</v>
      </c>
      <c r="L339">
        <v>3</v>
      </c>
      <c r="M339">
        <v>4</v>
      </c>
    </row>
    <row r="340" spans="1:13">
      <c r="A340">
        <v>17</v>
      </c>
      <c r="B340">
        <v>9</v>
      </c>
      <c r="C340">
        <v>3</v>
      </c>
      <c r="D340">
        <v>6</v>
      </c>
      <c r="E340">
        <v>6</v>
      </c>
      <c r="F340">
        <v>8</v>
      </c>
      <c r="G340">
        <v>6</v>
      </c>
      <c r="H340">
        <v>10</v>
      </c>
      <c r="I340">
        <v>8</v>
      </c>
      <c r="J340">
        <v>6</v>
      </c>
      <c r="K340">
        <v>4</v>
      </c>
      <c r="L340">
        <v>3</v>
      </c>
      <c r="M340">
        <v>3</v>
      </c>
    </row>
    <row r="341" spans="1:13">
      <c r="A341">
        <v>18</v>
      </c>
      <c r="B341">
        <v>8</v>
      </c>
      <c r="C341">
        <v>8</v>
      </c>
      <c r="D341">
        <v>6</v>
      </c>
      <c r="E341">
        <v>7</v>
      </c>
      <c r="F341">
        <v>9</v>
      </c>
      <c r="G341">
        <v>6</v>
      </c>
      <c r="H341">
        <v>16</v>
      </c>
      <c r="I341">
        <v>10</v>
      </c>
      <c r="J341">
        <v>6</v>
      </c>
      <c r="K341">
        <v>4</v>
      </c>
      <c r="L341">
        <v>3</v>
      </c>
      <c r="M341">
        <v>4</v>
      </c>
    </row>
    <row r="342" spans="1:13">
      <c r="A342">
        <v>19</v>
      </c>
      <c r="B342">
        <v>6</v>
      </c>
      <c r="C342">
        <v>7</v>
      </c>
      <c r="D342">
        <v>2</v>
      </c>
      <c r="E342">
        <v>7</v>
      </c>
      <c r="F342">
        <v>10</v>
      </c>
      <c r="G342">
        <v>6</v>
      </c>
      <c r="H342">
        <v>14</v>
      </c>
      <c r="I342">
        <v>10</v>
      </c>
      <c r="J342">
        <v>6</v>
      </c>
      <c r="K342">
        <v>6</v>
      </c>
      <c r="L342">
        <v>3</v>
      </c>
      <c r="M342">
        <v>3</v>
      </c>
    </row>
    <row r="343" spans="1:13">
      <c r="A343">
        <v>20</v>
      </c>
      <c r="B343">
        <v>6</v>
      </c>
      <c r="C343">
        <v>7</v>
      </c>
      <c r="D343">
        <v>10</v>
      </c>
      <c r="E343">
        <v>6</v>
      </c>
      <c r="F343">
        <v>3</v>
      </c>
      <c r="G343">
        <v>5</v>
      </c>
      <c r="H343">
        <v>5</v>
      </c>
      <c r="I343">
        <v>7</v>
      </c>
      <c r="J343">
        <v>8</v>
      </c>
      <c r="K343">
        <v>8</v>
      </c>
      <c r="L343">
        <v>5</v>
      </c>
      <c r="M343">
        <v>6</v>
      </c>
    </row>
    <row r="344" spans="1:13">
      <c r="A344">
        <v>21</v>
      </c>
      <c r="B344">
        <v>6</v>
      </c>
      <c r="C344">
        <v>7</v>
      </c>
      <c r="D344">
        <v>9</v>
      </c>
      <c r="E344">
        <v>8</v>
      </c>
      <c r="F344">
        <v>4</v>
      </c>
      <c r="G344">
        <v>4</v>
      </c>
      <c r="H344">
        <v>4</v>
      </c>
      <c r="I344">
        <v>6</v>
      </c>
      <c r="J344">
        <v>3</v>
      </c>
      <c r="K344">
        <v>6</v>
      </c>
      <c r="L344">
        <v>4</v>
      </c>
      <c r="M344">
        <v>2</v>
      </c>
    </row>
    <row r="345" spans="1:13">
      <c r="A345">
        <v>22</v>
      </c>
      <c r="B345">
        <v>5</v>
      </c>
      <c r="C345">
        <v>6</v>
      </c>
      <c r="D345">
        <v>10</v>
      </c>
      <c r="E345">
        <v>6</v>
      </c>
      <c r="F345">
        <v>8</v>
      </c>
      <c r="G345">
        <v>4</v>
      </c>
      <c r="H345">
        <v>6</v>
      </c>
      <c r="I345">
        <v>6</v>
      </c>
      <c r="J345">
        <v>3</v>
      </c>
      <c r="K345">
        <v>4</v>
      </c>
      <c r="L345">
        <v>6</v>
      </c>
      <c r="M345">
        <v>3</v>
      </c>
    </row>
    <row r="346" spans="1:13">
      <c r="A346">
        <v>23</v>
      </c>
      <c r="B346">
        <v>5</v>
      </c>
      <c r="C346">
        <v>7</v>
      </c>
      <c r="D346">
        <v>4</v>
      </c>
      <c r="E346">
        <v>7</v>
      </c>
      <c r="F346">
        <v>9</v>
      </c>
      <c r="G346">
        <v>6</v>
      </c>
      <c r="H346">
        <v>10</v>
      </c>
      <c r="I346">
        <v>8</v>
      </c>
      <c r="J346">
        <v>5</v>
      </c>
      <c r="K346">
        <v>6</v>
      </c>
      <c r="L346">
        <v>5</v>
      </c>
      <c r="M346">
        <v>6</v>
      </c>
    </row>
    <row r="347" spans="1:13">
      <c r="A347">
        <v>24</v>
      </c>
      <c r="B347">
        <v>4</v>
      </c>
      <c r="C347">
        <v>8</v>
      </c>
      <c r="D347">
        <v>10</v>
      </c>
      <c r="E347">
        <v>7</v>
      </c>
      <c r="F347">
        <v>12</v>
      </c>
      <c r="G347">
        <v>7</v>
      </c>
      <c r="H347">
        <v>8</v>
      </c>
      <c r="I347">
        <v>6</v>
      </c>
      <c r="J347">
        <v>3</v>
      </c>
      <c r="K347">
        <v>8</v>
      </c>
      <c r="L347">
        <v>5</v>
      </c>
      <c r="M347">
        <v>10</v>
      </c>
    </row>
    <row r="348" spans="1:13">
      <c r="A348">
        <v>25</v>
      </c>
      <c r="B348">
        <v>7</v>
      </c>
      <c r="C348">
        <v>6</v>
      </c>
      <c r="D348">
        <v>7</v>
      </c>
      <c r="E348">
        <v>7</v>
      </c>
      <c r="F348">
        <v>3</v>
      </c>
      <c r="G348">
        <v>7</v>
      </c>
      <c r="H348">
        <v>5</v>
      </c>
      <c r="I348">
        <v>6</v>
      </c>
      <c r="J348">
        <v>4</v>
      </c>
      <c r="K348">
        <v>6</v>
      </c>
      <c r="L348">
        <v>3</v>
      </c>
      <c r="M348">
        <v>8</v>
      </c>
    </row>
    <row r="349" spans="1:13">
      <c r="A349">
        <v>26</v>
      </c>
      <c r="B349">
        <v>3</v>
      </c>
      <c r="C349">
        <v>6</v>
      </c>
      <c r="D349">
        <v>6</v>
      </c>
      <c r="E349">
        <v>9</v>
      </c>
      <c r="F349">
        <v>6</v>
      </c>
      <c r="G349">
        <v>8</v>
      </c>
      <c r="H349">
        <v>4</v>
      </c>
      <c r="I349">
        <v>12</v>
      </c>
      <c r="J349">
        <v>8</v>
      </c>
      <c r="K349">
        <v>8</v>
      </c>
      <c r="L349">
        <v>2</v>
      </c>
      <c r="M349">
        <v>12</v>
      </c>
    </row>
    <row r="350" spans="1:13">
      <c r="A350">
        <v>27</v>
      </c>
      <c r="B350">
        <v>2</v>
      </c>
      <c r="C350">
        <v>6</v>
      </c>
      <c r="D350">
        <v>6</v>
      </c>
      <c r="E350">
        <v>10</v>
      </c>
      <c r="F350">
        <v>6</v>
      </c>
      <c r="G350">
        <v>6</v>
      </c>
      <c r="H350">
        <v>5</v>
      </c>
      <c r="I350">
        <v>6</v>
      </c>
      <c r="J350">
        <v>4</v>
      </c>
      <c r="K350">
        <v>10</v>
      </c>
      <c r="L350">
        <v>3</v>
      </c>
      <c r="M350">
        <v>8</v>
      </c>
    </row>
    <row r="351" spans="1:13">
      <c r="A351">
        <v>28</v>
      </c>
      <c r="B351">
        <v>6</v>
      </c>
      <c r="C351">
        <v>9</v>
      </c>
      <c r="D351">
        <v>9</v>
      </c>
      <c r="E351">
        <v>5</v>
      </c>
      <c r="F351">
        <v>6</v>
      </c>
      <c r="G351">
        <v>6</v>
      </c>
      <c r="H351">
        <v>8</v>
      </c>
      <c r="I351">
        <v>4</v>
      </c>
      <c r="J351">
        <v>5</v>
      </c>
      <c r="K351">
        <v>8</v>
      </c>
      <c r="L351">
        <v>3</v>
      </c>
      <c r="M351">
        <v>7</v>
      </c>
    </row>
    <row r="352" spans="1:13">
      <c r="A352">
        <v>29</v>
      </c>
      <c r="B352">
        <v>5</v>
      </c>
      <c r="C352">
        <v>-99</v>
      </c>
      <c r="D352">
        <v>7</v>
      </c>
      <c r="E352">
        <v>6</v>
      </c>
      <c r="F352">
        <v>7</v>
      </c>
      <c r="G352">
        <v>6</v>
      </c>
      <c r="H352">
        <v>4</v>
      </c>
      <c r="I352">
        <v>4</v>
      </c>
      <c r="J352">
        <v>3</v>
      </c>
      <c r="K352">
        <v>4</v>
      </c>
      <c r="L352">
        <v>10</v>
      </c>
      <c r="M352">
        <v>4</v>
      </c>
    </row>
    <row r="353" spans="1:14">
      <c r="A353">
        <v>30</v>
      </c>
      <c r="B353">
        <v>4</v>
      </c>
      <c r="C353">
        <v>-99</v>
      </c>
      <c r="D353">
        <v>6</v>
      </c>
      <c r="E353">
        <v>6</v>
      </c>
      <c r="F353">
        <v>6</v>
      </c>
      <c r="G353">
        <v>7</v>
      </c>
      <c r="H353">
        <v>6</v>
      </c>
      <c r="I353">
        <v>4</v>
      </c>
      <c r="J353">
        <v>8</v>
      </c>
      <c r="K353">
        <v>3</v>
      </c>
      <c r="L353">
        <v>10</v>
      </c>
      <c r="M353">
        <v>3</v>
      </c>
    </row>
    <row r="354" spans="1:14">
      <c r="A354">
        <v>31</v>
      </c>
      <c r="B354">
        <v>3</v>
      </c>
      <c r="C354">
        <v>-99</v>
      </c>
      <c r="D354">
        <v>5</v>
      </c>
      <c r="E354">
        <v>-99</v>
      </c>
      <c r="F354">
        <v>4</v>
      </c>
      <c r="G354">
        <v>-99</v>
      </c>
      <c r="H354">
        <v>6</v>
      </c>
      <c r="I354">
        <v>3</v>
      </c>
      <c r="J354">
        <v>-99</v>
      </c>
      <c r="K354">
        <v>5</v>
      </c>
      <c r="L354">
        <v>-99</v>
      </c>
      <c r="M354">
        <v>5</v>
      </c>
    </row>
    <row r="355" spans="1:14">
      <c r="A355">
        <v>1972</v>
      </c>
    </row>
    <row r="356" spans="1:14">
      <c r="B356">
        <v>1</v>
      </c>
      <c r="C356">
        <v>6</v>
      </c>
      <c r="D356">
        <v>8</v>
      </c>
      <c r="E356">
        <v>2</v>
      </c>
      <c r="F356">
        <v>6</v>
      </c>
      <c r="G356">
        <v>6</v>
      </c>
      <c r="H356">
        <v>6</v>
      </c>
      <c r="I356">
        <v>7</v>
      </c>
      <c r="J356">
        <v>5</v>
      </c>
      <c r="K356">
        <v>6</v>
      </c>
      <c r="L356">
        <v>8</v>
      </c>
      <c r="M356">
        <v>7</v>
      </c>
      <c r="N356">
        <v>6</v>
      </c>
    </row>
    <row r="357" spans="1:14">
      <c r="B357">
        <v>2</v>
      </c>
      <c r="C357">
        <v>6</v>
      </c>
      <c r="D357">
        <v>9</v>
      </c>
      <c r="E357">
        <v>3</v>
      </c>
      <c r="F357">
        <v>4</v>
      </c>
      <c r="G357">
        <v>6</v>
      </c>
      <c r="H357">
        <v>6</v>
      </c>
      <c r="I357">
        <v>8</v>
      </c>
      <c r="J357">
        <v>4</v>
      </c>
      <c r="K357">
        <v>6</v>
      </c>
      <c r="L357">
        <v>5</v>
      </c>
      <c r="M357">
        <v>6</v>
      </c>
      <c r="N357">
        <v>4</v>
      </c>
    </row>
    <row r="358" spans="1:14">
      <c r="B358">
        <v>3</v>
      </c>
      <c r="C358">
        <v>6</v>
      </c>
      <c r="D358">
        <v>8</v>
      </c>
      <c r="E358">
        <v>4</v>
      </c>
      <c r="F358">
        <v>5</v>
      </c>
      <c r="G358">
        <v>8</v>
      </c>
      <c r="H358">
        <v>8</v>
      </c>
      <c r="I358">
        <v>8</v>
      </c>
      <c r="J358">
        <v>3</v>
      </c>
      <c r="K358">
        <v>6</v>
      </c>
      <c r="L358">
        <v>8</v>
      </c>
      <c r="M358">
        <v>4</v>
      </c>
      <c r="N358">
        <v>5</v>
      </c>
    </row>
    <row r="359" spans="1:14">
      <c r="B359">
        <v>4</v>
      </c>
      <c r="C359">
        <v>3</v>
      </c>
      <c r="D359">
        <v>10</v>
      </c>
      <c r="E359">
        <v>4</v>
      </c>
      <c r="F359">
        <v>4</v>
      </c>
      <c r="G359">
        <v>8</v>
      </c>
      <c r="H359">
        <v>6</v>
      </c>
      <c r="I359">
        <v>8</v>
      </c>
      <c r="J359">
        <v>3</v>
      </c>
      <c r="K359">
        <v>5</v>
      </c>
      <c r="L359">
        <v>5</v>
      </c>
      <c r="M359">
        <v>4</v>
      </c>
      <c r="N359">
        <v>3</v>
      </c>
    </row>
    <row r="360" spans="1:14">
      <c r="B360">
        <v>5</v>
      </c>
      <c r="C360">
        <v>8</v>
      </c>
      <c r="D360">
        <v>10</v>
      </c>
      <c r="E360">
        <v>6</v>
      </c>
      <c r="F360">
        <v>3</v>
      </c>
      <c r="G360">
        <v>8</v>
      </c>
      <c r="H360">
        <v>5</v>
      </c>
      <c r="I360">
        <v>10</v>
      </c>
      <c r="J360">
        <v>3</v>
      </c>
      <c r="K360">
        <v>14</v>
      </c>
      <c r="L360">
        <v>3</v>
      </c>
      <c r="M360">
        <v>3</v>
      </c>
      <c r="N360">
        <v>2</v>
      </c>
    </row>
    <row r="361" spans="1:14">
      <c r="B361">
        <v>6</v>
      </c>
      <c r="C361">
        <v>8</v>
      </c>
      <c r="D361">
        <v>8</v>
      </c>
      <c r="E361">
        <v>8</v>
      </c>
      <c r="F361">
        <v>4</v>
      </c>
      <c r="G361">
        <v>10</v>
      </c>
      <c r="H361">
        <v>2</v>
      </c>
      <c r="I361">
        <v>8</v>
      </c>
      <c r="J361">
        <v>4</v>
      </c>
      <c r="K361">
        <v>9</v>
      </c>
      <c r="L361">
        <v>3</v>
      </c>
      <c r="M361">
        <v>8</v>
      </c>
      <c r="N361">
        <v>3</v>
      </c>
    </row>
    <row r="362" spans="1:14">
      <c r="B362">
        <v>7</v>
      </c>
      <c r="C362">
        <v>6</v>
      </c>
      <c r="D362">
        <v>8</v>
      </c>
      <c r="E362">
        <v>6</v>
      </c>
      <c r="F362">
        <v>6</v>
      </c>
      <c r="G362">
        <v>8</v>
      </c>
      <c r="H362">
        <v>6</v>
      </c>
      <c r="I362">
        <v>7</v>
      </c>
      <c r="J362">
        <v>10</v>
      </c>
      <c r="K362">
        <v>5</v>
      </c>
      <c r="L362">
        <v>6</v>
      </c>
      <c r="M362">
        <v>6</v>
      </c>
      <c r="N362">
        <v>4</v>
      </c>
    </row>
    <row r="363" spans="1:14">
      <c r="B363">
        <v>8</v>
      </c>
      <c r="C363">
        <v>5</v>
      </c>
      <c r="D363">
        <v>9</v>
      </c>
      <c r="E363">
        <v>7</v>
      </c>
      <c r="F363">
        <v>8</v>
      </c>
      <c r="G363">
        <v>16</v>
      </c>
      <c r="H363">
        <v>6</v>
      </c>
      <c r="I363">
        <v>5</v>
      </c>
      <c r="J363">
        <v>5</v>
      </c>
      <c r="K363">
        <v>6</v>
      </c>
      <c r="L363">
        <v>8</v>
      </c>
      <c r="M363">
        <v>5</v>
      </c>
      <c r="N363">
        <v>6</v>
      </c>
    </row>
    <row r="364" spans="1:14">
      <c r="B364">
        <v>9</v>
      </c>
      <c r="C364">
        <v>4</v>
      </c>
      <c r="D364">
        <v>6</v>
      </c>
      <c r="E364">
        <v>7</v>
      </c>
      <c r="F364">
        <v>4</v>
      </c>
      <c r="G364">
        <v>6</v>
      </c>
      <c r="H364">
        <v>12</v>
      </c>
      <c r="I364">
        <v>5</v>
      </c>
      <c r="J364">
        <v>7</v>
      </c>
      <c r="K364">
        <v>2</v>
      </c>
      <c r="L364">
        <v>8</v>
      </c>
      <c r="M364">
        <v>4</v>
      </c>
      <c r="N364">
        <v>2</v>
      </c>
    </row>
    <row r="365" spans="1:14">
      <c r="A365">
        <v>10</v>
      </c>
      <c r="B365">
        <v>3</v>
      </c>
      <c r="C365">
        <v>4</v>
      </c>
      <c r="D365">
        <v>6</v>
      </c>
      <c r="E365">
        <v>4</v>
      </c>
      <c r="F365">
        <v>6</v>
      </c>
      <c r="G365">
        <v>5</v>
      </c>
      <c r="H365">
        <v>8</v>
      </c>
      <c r="I365">
        <v>4</v>
      </c>
      <c r="J365">
        <v>3</v>
      </c>
      <c r="K365">
        <v>12</v>
      </c>
      <c r="L365">
        <v>4</v>
      </c>
      <c r="M365">
        <v>6</v>
      </c>
    </row>
    <row r="366" spans="1:14">
      <c r="A366">
        <v>11</v>
      </c>
      <c r="B366">
        <v>6</v>
      </c>
      <c r="C366">
        <v>2</v>
      </c>
      <c r="D366">
        <v>7</v>
      </c>
      <c r="E366">
        <v>3</v>
      </c>
      <c r="F366">
        <v>6</v>
      </c>
      <c r="G366">
        <v>4</v>
      </c>
      <c r="H366">
        <v>12</v>
      </c>
      <c r="I366">
        <v>12</v>
      </c>
      <c r="J366">
        <v>5</v>
      </c>
      <c r="K366">
        <v>5</v>
      </c>
      <c r="L366">
        <v>3</v>
      </c>
      <c r="M366">
        <v>6</v>
      </c>
    </row>
    <row r="367" spans="1:14">
      <c r="A367">
        <v>12</v>
      </c>
      <c r="B367">
        <v>3</v>
      </c>
      <c r="C367">
        <v>4</v>
      </c>
      <c r="D367">
        <v>10</v>
      </c>
      <c r="E367">
        <v>3</v>
      </c>
      <c r="F367">
        <v>10</v>
      </c>
      <c r="G367">
        <v>5</v>
      </c>
      <c r="H367">
        <v>4</v>
      </c>
      <c r="I367">
        <v>6</v>
      </c>
      <c r="J367">
        <v>5</v>
      </c>
      <c r="K367">
        <v>3</v>
      </c>
      <c r="L367">
        <v>5</v>
      </c>
      <c r="M367">
        <v>12</v>
      </c>
    </row>
    <row r="368" spans="1:14">
      <c r="A368">
        <v>13</v>
      </c>
      <c r="B368">
        <v>4</v>
      </c>
      <c r="C368">
        <v>4</v>
      </c>
      <c r="D368">
        <v>6</v>
      </c>
      <c r="E368">
        <v>4</v>
      </c>
      <c r="F368">
        <v>3</v>
      </c>
      <c r="G368">
        <v>3</v>
      </c>
      <c r="H368">
        <v>6</v>
      </c>
      <c r="I368">
        <v>7</v>
      </c>
      <c r="J368">
        <v>4</v>
      </c>
      <c r="K368">
        <v>3</v>
      </c>
      <c r="L368">
        <v>3</v>
      </c>
      <c r="M368">
        <v>8</v>
      </c>
    </row>
    <row r="369" spans="1:13">
      <c r="A369">
        <v>14</v>
      </c>
      <c r="B369">
        <v>4</v>
      </c>
      <c r="C369">
        <v>4</v>
      </c>
      <c r="D369">
        <v>6</v>
      </c>
      <c r="E369">
        <v>5</v>
      </c>
      <c r="F369">
        <v>5</v>
      </c>
      <c r="G369">
        <v>5</v>
      </c>
      <c r="H369">
        <v>8</v>
      </c>
      <c r="I369">
        <v>3</v>
      </c>
      <c r="J369">
        <v>4</v>
      </c>
      <c r="K369">
        <v>3</v>
      </c>
      <c r="L369">
        <v>2</v>
      </c>
      <c r="M369">
        <v>6</v>
      </c>
    </row>
    <row r="370" spans="1:13">
      <c r="A370">
        <v>15</v>
      </c>
      <c r="B370">
        <v>5</v>
      </c>
      <c r="C370">
        <v>3</v>
      </c>
      <c r="D370">
        <v>6</v>
      </c>
      <c r="E370">
        <v>7</v>
      </c>
      <c r="F370">
        <v>5</v>
      </c>
      <c r="G370">
        <v>4</v>
      </c>
      <c r="H370">
        <v>8</v>
      </c>
      <c r="I370">
        <v>5</v>
      </c>
      <c r="J370">
        <v>4</v>
      </c>
      <c r="K370">
        <v>7</v>
      </c>
      <c r="L370">
        <v>2</v>
      </c>
      <c r="M370">
        <v>5</v>
      </c>
    </row>
    <row r="371" spans="1:13">
      <c r="A371">
        <v>16</v>
      </c>
      <c r="B371">
        <v>3</v>
      </c>
      <c r="C371">
        <v>4</v>
      </c>
      <c r="D371">
        <v>6</v>
      </c>
      <c r="E371">
        <v>6</v>
      </c>
      <c r="F371">
        <v>6</v>
      </c>
      <c r="G371">
        <v>6</v>
      </c>
      <c r="H371">
        <v>8</v>
      </c>
      <c r="I371">
        <v>10</v>
      </c>
      <c r="J371">
        <v>3</v>
      </c>
      <c r="K371">
        <v>5</v>
      </c>
      <c r="L371">
        <v>8</v>
      </c>
      <c r="M371">
        <v>2</v>
      </c>
    </row>
    <row r="372" spans="1:13">
      <c r="A372">
        <v>17</v>
      </c>
      <c r="B372">
        <v>4</v>
      </c>
      <c r="C372">
        <v>6</v>
      </c>
      <c r="D372">
        <v>10</v>
      </c>
      <c r="E372">
        <v>6</v>
      </c>
      <c r="F372">
        <v>6</v>
      </c>
      <c r="G372">
        <v>6</v>
      </c>
      <c r="H372">
        <v>4</v>
      </c>
      <c r="I372">
        <v>10</v>
      </c>
      <c r="J372">
        <v>10</v>
      </c>
      <c r="K372">
        <v>6</v>
      </c>
      <c r="L372">
        <v>5</v>
      </c>
      <c r="M372">
        <v>2</v>
      </c>
    </row>
    <row r="373" spans="1:13">
      <c r="A373">
        <v>18</v>
      </c>
      <c r="B373">
        <v>7</v>
      </c>
      <c r="C373">
        <v>6</v>
      </c>
      <c r="D373">
        <v>6</v>
      </c>
      <c r="E373">
        <v>7</v>
      </c>
      <c r="F373">
        <v>10</v>
      </c>
      <c r="G373">
        <v>5</v>
      </c>
      <c r="H373">
        <v>3</v>
      </c>
      <c r="I373">
        <v>6</v>
      </c>
      <c r="J373">
        <v>8</v>
      </c>
      <c r="K373">
        <v>6</v>
      </c>
      <c r="L373">
        <v>6</v>
      </c>
      <c r="M373">
        <v>2</v>
      </c>
    </row>
    <row r="374" spans="1:13">
      <c r="A374">
        <v>19</v>
      </c>
      <c r="B374">
        <v>7</v>
      </c>
      <c r="C374">
        <v>6</v>
      </c>
      <c r="D374">
        <v>7</v>
      </c>
      <c r="E374">
        <v>7</v>
      </c>
      <c r="F374">
        <v>8</v>
      </c>
      <c r="G374">
        <v>8</v>
      </c>
      <c r="H374">
        <v>4</v>
      </c>
      <c r="I374">
        <v>2</v>
      </c>
      <c r="J374">
        <v>5</v>
      </c>
      <c r="K374">
        <v>6</v>
      </c>
      <c r="L374">
        <v>3</v>
      </c>
      <c r="M374">
        <v>6</v>
      </c>
    </row>
    <row r="375" spans="1:13">
      <c r="A375">
        <v>20</v>
      </c>
      <c r="B375">
        <v>4</v>
      </c>
      <c r="C375">
        <v>7</v>
      </c>
      <c r="D375">
        <v>4</v>
      </c>
      <c r="E375">
        <v>8</v>
      </c>
      <c r="F375">
        <v>3</v>
      </c>
      <c r="G375">
        <v>7</v>
      </c>
      <c r="H375">
        <v>8</v>
      </c>
      <c r="I375">
        <v>5</v>
      </c>
      <c r="J375">
        <v>7</v>
      </c>
      <c r="K375">
        <v>6</v>
      </c>
      <c r="L375">
        <v>6</v>
      </c>
      <c r="M375">
        <v>6</v>
      </c>
    </row>
    <row r="376" spans="1:13">
      <c r="A376">
        <v>21</v>
      </c>
      <c r="B376">
        <v>3</v>
      </c>
      <c r="C376">
        <v>6</v>
      </c>
      <c r="D376">
        <v>6</v>
      </c>
      <c r="E376">
        <v>8</v>
      </c>
      <c r="F376">
        <v>6</v>
      </c>
      <c r="G376">
        <v>5</v>
      </c>
      <c r="H376">
        <v>6</v>
      </c>
      <c r="I376">
        <v>4</v>
      </c>
      <c r="J376">
        <v>6</v>
      </c>
      <c r="K376">
        <v>6</v>
      </c>
      <c r="L376">
        <v>6</v>
      </c>
      <c r="M376">
        <v>8</v>
      </c>
    </row>
    <row r="377" spans="1:13">
      <c r="A377">
        <v>22</v>
      </c>
      <c r="B377">
        <v>7</v>
      </c>
      <c r="C377">
        <v>6</v>
      </c>
      <c r="D377">
        <v>8</v>
      </c>
      <c r="E377">
        <v>6</v>
      </c>
      <c r="F377">
        <v>4</v>
      </c>
      <c r="G377">
        <v>4</v>
      </c>
      <c r="H377">
        <v>9</v>
      </c>
      <c r="I377">
        <v>4</v>
      </c>
      <c r="J377">
        <v>6</v>
      </c>
      <c r="K377">
        <v>12</v>
      </c>
      <c r="L377">
        <v>5</v>
      </c>
      <c r="M377">
        <v>5</v>
      </c>
    </row>
    <row r="378" spans="1:13">
      <c r="A378">
        <v>23</v>
      </c>
      <c r="B378">
        <v>6</v>
      </c>
      <c r="C378">
        <v>5</v>
      </c>
      <c r="D378">
        <v>8</v>
      </c>
      <c r="E378">
        <v>8</v>
      </c>
      <c r="F378">
        <v>3</v>
      </c>
      <c r="G378">
        <v>6</v>
      </c>
      <c r="H378">
        <v>7</v>
      </c>
      <c r="I378">
        <v>6</v>
      </c>
      <c r="J378">
        <v>6</v>
      </c>
      <c r="K378">
        <v>4</v>
      </c>
      <c r="L378">
        <v>4</v>
      </c>
      <c r="M378">
        <v>2</v>
      </c>
    </row>
    <row r="379" spans="1:13">
      <c r="A379">
        <v>24</v>
      </c>
      <c r="B379">
        <v>7</v>
      </c>
      <c r="C379">
        <v>8</v>
      </c>
      <c r="D379">
        <v>14</v>
      </c>
      <c r="E379">
        <v>12</v>
      </c>
      <c r="F379">
        <v>4</v>
      </c>
      <c r="G379">
        <v>8</v>
      </c>
      <c r="H379">
        <v>4</v>
      </c>
      <c r="I379">
        <v>4</v>
      </c>
      <c r="J379">
        <v>14</v>
      </c>
      <c r="K379">
        <v>4</v>
      </c>
      <c r="L379">
        <v>5</v>
      </c>
      <c r="M379">
        <v>3</v>
      </c>
    </row>
    <row r="380" spans="1:13">
      <c r="A380">
        <v>25</v>
      </c>
      <c r="B380">
        <v>5</v>
      </c>
      <c r="C380">
        <v>8</v>
      </c>
      <c r="D380">
        <v>8</v>
      </c>
      <c r="E380">
        <v>6</v>
      </c>
      <c r="F380">
        <v>7</v>
      </c>
      <c r="G380">
        <v>7</v>
      </c>
      <c r="H380">
        <v>7</v>
      </c>
      <c r="I380">
        <v>6</v>
      </c>
      <c r="J380">
        <v>5</v>
      </c>
      <c r="K380">
        <v>4</v>
      </c>
      <c r="L380">
        <v>3</v>
      </c>
      <c r="M380">
        <v>3</v>
      </c>
    </row>
    <row r="381" spans="1:13">
      <c r="A381">
        <v>26</v>
      </c>
      <c r="B381">
        <v>6</v>
      </c>
      <c r="C381">
        <v>9</v>
      </c>
      <c r="D381">
        <v>5</v>
      </c>
      <c r="E381">
        <v>3</v>
      </c>
      <c r="F381">
        <v>6</v>
      </c>
      <c r="G381">
        <v>5</v>
      </c>
      <c r="H381">
        <v>6</v>
      </c>
      <c r="I381">
        <v>2</v>
      </c>
      <c r="J381">
        <v>3</v>
      </c>
      <c r="K381">
        <v>6</v>
      </c>
      <c r="L381">
        <v>6</v>
      </c>
      <c r="M381">
        <v>2</v>
      </c>
    </row>
    <row r="382" spans="1:13">
      <c r="A382">
        <v>27</v>
      </c>
      <c r="B382">
        <v>7</v>
      </c>
      <c r="C382">
        <v>8</v>
      </c>
      <c r="D382">
        <v>4</v>
      </c>
      <c r="E382">
        <v>3</v>
      </c>
      <c r="F382">
        <v>6</v>
      </c>
      <c r="G382">
        <v>5</v>
      </c>
      <c r="H382">
        <v>5</v>
      </c>
      <c r="I382">
        <v>2</v>
      </c>
      <c r="J382">
        <v>3</v>
      </c>
      <c r="K382">
        <v>3</v>
      </c>
      <c r="L382">
        <v>7</v>
      </c>
      <c r="M382">
        <v>3</v>
      </c>
    </row>
    <row r="383" spans="1:13">
      <c r="A383">
        <v>28</v>
      </c>
      <c r="B383">
        <v>6</v>
      </c>
      <c r="C383">
        <v>7</v>
      </c>
      <c r="D383">
        <v>6</v>
      </c>
      <c r="E383">
        <v>6</v>
      </c>
      <c r="F383">
        <v>6</v>
      </c>
      <c r="G383">
        <v>6</v>
      </c>
      <c r="H383">
        <v>6</v>
      </c>
      <c r="I383">
        <v>15</v>
      </c>
      <c r="J383">
        <v>8</v>
      </c>
      <c r="K383">
        <v>2</v>
      </c>
      <c r="L383">
        <v>6</v>
      </c>
      <c r="M383">
        <v>8</v>
      </c>
    </row>
    <row r="384" spans="1:13">
      <c r="A384">
        <v>29</v>
      </c>
      <c r="B384">
        <v>8</v>
      </c>
      <c r="C384">
        <v>4</v>
      </c>
      <c r="D384">
        <v>8</v>
      </c>
      <c r="E384">
        <v>8</v>
      </c>
      <c r="F384">
        <v>10</v>
      </c>
      <c r="G384">
        <v>5</v>
      </c>
      <c r="H384">
        <v>5</v>
      </c>
      <c r="I384">
        <v>20</v>
      </c>
      <c r="J384">
        <v>6</v>
      </c>
      <c r="K384">
        <v>3</v>
      </c>
      <c r="L384">
        <v>4</v>
      </c>
      <c r="M384">
        <v>8</v>
      </c>
    </row>
    <row r="385" spans="1:14">
      <c r="A385">
        <v>30</v>
      </c>
      <c r="B385">
        <v>8</v>
      </c>
      <c r="C385">
        <v>-99</v>
      </c>
      <c r="D385">
        <v>7</v>
      </c>
      <c r="E385">
        <v>12</v>
      </c>
      <c r="F385">
        <v>8</v>
      </c>
      <c r="G385">
        <v>7</v>
      </c>
      <c r="H385">
        <v>4</v>
      </c>
      <c r="I385">
        <v>5</v>
      </c>
      <c r="J385">
        <v>4</v>
      </c>
      <c r="K385">
        <v>4</v>
      </c>
      <c r="L385">
        <v>8</v>
      </c>
      <c r="M385">
        <v>5</v>
      </c>
    </row>
    <row r="386" spans="1:14">
      <c r="A386">
        <v>31</v>
      </c>
      <c r="B386">
        <v>8</v>
      </c>
      <c r="C386">
        <v>-99</v>
      </c>
      <c r="D386">
        <v>6</v>
      </c>
      <c r="E386">
        <v>-99</v>
      </c>
      <c r="F386">
        <v>4</v>
      </c>
      <c r="G386">
        <v>-99</v>
      </c>
      <c r="H386">
        <v>8</v>
      </c>
      <c r="I386">
        <v>5</v>
      </c>
      <c r="J386">
        <v>-99</v>
      </c>
      <c r="K386">
        <v>7</v>
      </c>
      <c r="L386">
        <v>-99</v>
      </c>
      <c r="M386">
        <v>5</v>
      </c>
    </row>
    <row r="387" spans="1:14">
      <c r="A387">
        <v>1973</v>
      </c>
    </row>
    <row r="388" spans="1:14">
      <c r="B388">
        <v>1</v>
      </c>
      <c r="C388">
        <v>5</v>
      </c>
      <c r="D388">
        <v>2</v>
      </c>
      <c r="E388">
        <v>4</v>
      </c>
      <c r="F388">
        <v>5</v>
      </c>
      <c r="G388">
        <v>6</v>
      </c>
      <c r="H388">
        <v>8</v>
      </c>
      <c r="I388">
        <v>8</v>
      </c>
      <c r="J388">
        <v>5</v>
      </c>
      <c r="K388">
        <v>6</v>
      </c>
      <c r="L388">
        <v>5</v>
      </c>
      <c r="M388">
        <v>6</v>
      </c>
      <c r="N388">
        <v>2</v>
      </c>
    </row>
    <row r="389" spans="1:14">
      <c r="B389">
        <v>2</v>
      </c>
      <c r="C389">
        <v>10</v>
      </c>
      <c r="D389">
        <v>6</v>
      </c>
      <c r="E389">
        <v>5</v>
      </c>
      <c r="F389">
        <v>4</v>
      </c>
      <c r="G389">
        <v>5</v>
      </c>
      <c r="H389">
        <v>5</v>
      </c>
      <c r="I389">
        <v>7</v>
      </c>
      <c r="J389">
        <v>8</v>
      </c>
      <c r="K389">
        <v>8</v>
      </c>
      <c r="L389">
        <v>4</v>
      </c>
      <c r="M389">
        <v>5</v>
      </c>
      <c r="N389">
        <v>5</v>
      </c>
    </row>
    <row r="390" spans="1:14">
      <c r="B390">
        <v>3</v>
      </c>
      <c r="C390">
        <v>2</v>
      </c>
      <c r="D390">
        <v>6</v>
      </c>
      <c r="E390">
        <v>5</v>
      </c>
      <c r="F390">
        <v>8</v>
      </c>
      <c r="G390">
        <v>12</v>
      </c>
      <c r="H390">
        <v>5</v>
      </c>
      <c r="I390">
        <v>3</v>
      </c>
      <c r="J390">
        <v>7</v>
      </c>
      <c r="K390">
        <v>8</v>
      </c>
      <c r="L390">
        <v>4</v>
      </c>
      <c r="M390">
        <v>2</v>
      </c>
      <c r="N390">
        <v>5</v>
      </c>
    </row>
    <row r="391" spans="1:14">
      <c r="B391">
        <v>4</v>
      </c>
      <c r="C391">
        <v>4</v>
      </c>
      <c r="D391">
        <v>4</v>
      </c>
      <c r="E391">
        <v>4</v>
      </c>
      <c r="F391">
        <v>8</v>
      </c>
      <c r="G391">
        <v>12</v>
      </c>
      <c r="H391">
        <v>10</v>
      </c>
      <c r="I391">
        <v>5</v>
      </c>
      <c r="J391">
        <v>6</v>
      </c>
      <c r="K391">
        <v>7</v>
      </c>
      <c r="L391">
        <v>8</v>
      </c>
      <c r="M391">
        <v>4</v>
      </c>
      <c r="N391">
        <v>4</v>
      </c>
    </row>
    <row r="392" spans="1:14">
      <c r="B392">
        <v>5</v>
      </c>
      <c r="C392">
        <v>3</v>
      </c>
      <c r="D392">
        <v>6</v>
      </c>
      <c r="E392">
        <v>6</v>
      </c>
      <c r="F392">
        <v>5</v>
      </c>
      <c r="G392">
        <v>6</v>
      </c>
      <c r="H392">
        <v>6</v>
      </c>
      <c r="I392">
        <v>8</v>
      </c>
      <c r="J392">
        <v>6</v>
      </c>
      <c r="K392">
        <v>3</v>
      </c>
      <c r="L392">
        <v>2</v>
      </c>
      <c r="M392">
        <v>2</v>
      </c>
      <c r="N392">
        <v>4</v>
      </c>
    </row>
    <row r="393" spans="1:14">
      <c r="B393">
        <v>6</v>
      </c>
      <c r="C393">
        <v>7</v>
      </c>
      <c r="D393">
        <v>6</v>
      </c>
      <c r="E393">
        <v>6</v>
      </c>
      <c r="F393">
        <v>5</v>
      </c>
      <c r="G393">
        <v>6</v>
      </c>
      <c r="H393">
        <v>3</v>
      </c>
      <c r="I393">
        <v>5</v>
      </c>
      <c r="J393">
        <v>4</v>
      </c>
      <c r="K393">
        <v>3</v>
      </c>
      <c r="L393">
        <v>6</v>
      </c>
      <c r="M393">
        <v>4</v>
      </c>
      <c r="N393">
        <v>3</v>
      </c>
    </row>
    <row r="394" spans="1:14">
      <c r="B394">
        <v>7</v>
      </c>
      <c r="C394">
        <v>6</v>
      </c>
      <c r="D394">
        <v>6</v>
      </c>
      <c r="E394">
        <v>2</v>
      </c>
      <c r="F394">
        <v>4</v>
      </c>
      <c r="G394">
        <v>4</v>
      </c>
      <c r="H394">
        <v>3</v>
      </c>
      <c r="I394">
        <v>8</v>
      </c>
      <c r="J394">
        <v>3</v>
      </c>
      <c r="K394">
        <v>4</v>
      </c>
      <c r="L394">
        <v>5</v>
      </c>
      <c r="M394">
        <v>5</v>
      </c>
      <c r="N394">
        <v>6</v>
      </c>
    </row>
    <row r="395" spans="1:14">
      <c r="B395">
        <v>8</v>
      </c>
      <c r="C395">
        <v>4</v>
      </c>
      <c r="D395">
        <v>8</v>
      </c>
      <c r="E395">
        <v>2</v>
      </c>
      <c r="F395">
        <v>4</v>
      </c>
      <c r="G395">
        <v>6</v>
      </c>
      <c r="H395">
        <v>7</v>
      </c>
      <c r="I395">
        <v>10</v>
      </c>
      <c r="J395">
        <v>2</v>
      </c>
      <c r="K395">
        <v>4</v>
      </c>
      <c r="L395">
        <v>10</v>
      </c>
      <c r="M395">
        <v>3</v>
      </c>
      <c r="N395">
        <v>3</v>
      </c>
    </row>
    <row r="396" spans="1:14">
      <c r="B396">
        <v>9</v>
      </c>
      <c r="C396">
        <v>3</v>
      </c>
      <c r="D396">
        <v>4</v>
      </c>
      <c r="E396">
        <v>5</v>
      </c>
      <c r="F396">
        <v>5</v>
      </c>
      <c r="G396">
        <v>12</v>
      </c>
      <c r="H396">
        <v>5</v>
      </c>
      <c r="I396">
        <v>10</v>
      </c>
      <c r="J396">
        <v>6</v>
      </c>
      <c r="K396">
        <v>5</v>
      </c>
      <c r="L396">
        <v>8</v>
      </c>
      <c r="M396">
        <v>3</v>
      </c>
      <c r="N396">
        <v>4</v>
      </c>
    </row>
    <row r="397" spans="1:14">
      <c r="A397">
        <v>10</v>
      </c>
      <c r="B397">
        <v>5</v>
      </c>
      <c r="C397">
        <v>4</v>
      </c>
      <c r="D397">
        <v>10</v>
      </c>
      <c r="E397">
        <v>6</v>
      </c>
      <c r="F397">
        <v>5</v>
      </c>
      <c r="G397">
        <v>2</v>
      </c>
      <c r="H397">
        <v>6</v>
      </c>
      <c r="I397">
        <v>8</v>
      </c>
      <c r="J397">
        <v>5</v>
      </c>
      <c r="K397">
        <v>6</v>
      </c>
      <c r="L397">
        <v>6</v>
      </c>
      <c r="M397">
        <v>4</v>
      </c>
    </row>
    <row r="398" spans="1:14">
      <c r="A398">
        <v>11</v>
      </c>
      <c r="B398">
        <v>5</v>
      </c>
      <c r="C398">
        <v>3</v>
      </c>
      <c r="D398">
        <v>8</v>
      </c>
      <c r="E398">
        <v>5</v>
      </c>
      <c r="F398">
        <v>5</v>
      </c>
      <c r="G398">
        <v>2</v>
      </c>
      <c r="H398">
        <v>4</v>
      </c>
      <c r="I398">
        <v>5</v>
      </c>
      <c r="J398">
        <v>4</v>
      </c>
      <c r="K398">
        <v>5</v>
      </c>
      <c r="L398">
        <v>8</v>
      </c>
      <c r="M398">
        <v>4</v>
      </c>
    </row>
    <row r="399" spans="1:14">
      <c r="A399">
        <v>12</v>
      </c>
      <c r="B399">
        <v>5</v>
      </c>
      <c r="C399">
        <v>5</v>
      </c>
      <c r="D399">
        <v>6</v>
      </c>
      <c r="E399">
        <v>5</v>
      </c>
      <c r="F399">
        <v>5</v>
      </c>
      <c r="G399">
        <v>7</v>
      </c>
      <c r="H399">
        <v>3</v>
      </c>
      <c r="I399">
        <v>7</v>
      </c>
      <c r="J399">
        <v>4</v>
      </c>
      <c r="K399">
        <v>4</v>
      </c>
      <c r="L399">
        <v>8</v>
      </c>
      <c r="M399">
        <v>8</v>
      </c>
    </row>
    <row r="400" spans="1:14">
      <c r="A400">
        <v>13</v>
      </c>
      <c r="B400">
        <v>5</v>
      </c>
      <c r="C400">
        <v>10</v>
      </c>
      <c r="D400">
        <v>6</v>
      </c>
      <c r="E400">
        <v>4</v>
      </c>
      <c r="F400">
        <v>4</v>
      </c>
      <c r="G400">
        <v>10</v>
      </c>
      <c r="H400">
        <v>3</v>
      </c>
      <c r="I400">
        <v>6</v>
      </c>
      <c r="J400">
        <v>4</v>
      </c>
      <c r="K400">
        <v>8</v>
      </c>
      <c r="L400">
        <v>4</v>
      </c>
      <c r="M400">
        <v>6</v>
      </c>
    </row>
    <row r="401" spans="1:13">
      <c r="A401">
        <v>14</v>
      </c>
      <c r="B401">
        <v>4</v>
      </c>
      <c r="C401">
        <v>9</v>
      </c>
      <c r="D401">
        <v>5</v>
      </c>
      <c r="E401">
        <v>10</v>
      </c>
      <c r="F401">
        <v>5</v>
      </c>
      <c r="G401">
        <v>5</v>
      </c>
      <c r="H401">
        <v>4</v>
      </c>
      <c r="I401">
        <v>3</v>
      </c>
      <c r="J401">
        <v>4</v>
      </c>
      <c r="K401">
        <v>6</v>
      </c>
      <c r="L401">
        <v>4</v>
      </c>
      <c r="M401">
        <v>4</v>
      </c>
    </row>
    <row r="402" spans="1:13">
      <c r="A402">
        <v>15</v>
      </c>
      <c r="B402">
        <v>5</v>
      </c>
      <c r="C402">
        <v>4</v>
      </c>
      <c r="D402">
        <v>8</v>
      </c>
      <c r="E402">
        <v>7</v>
      </c>
      <c r="F402">
        <v>4</v>
      </c>
      <c r="G402">
        <v>7</v>
      </c>
      <c r="H402">
        <v>3</v>
      </c>
      <c r="I402">
        <v>3</v>
      </c>
      <c r="J402">
        <v>15</v>
      </c>
      <c r="K402">
        <v>6</v>
      </c>
      <c r="L402">
        <v>7</v>
      </c>
      <c r="M402">
        <v>4</v>
      </c>
    </row>
    <row r="403" spans="1:13">
      <c r="A403">
        <v>16</v>
      </c>
      <c r="B403">
        <v>7</v>
      </c>
      <c r="C403">
        <v>2</v>
      </c>
      <c r="D403">
        <v>5</v>
      </c>
      <c r="E403">
        <v>6</v>
      </c>
      <c r="F403">
        <v>6</v>
      </c>
      <c r="G403">
        <v>6</v>
      </c>
      <c r="H403">
        <v>6</v>
      </c>
      <c r="I403">
        <v>10</v>
      </c>
      <c r="J403">
        <v>4</v>
      </c>
      <c r="K403">
        <v>6</v>
      </c>
      <c r="L403">
        <v>4</v>
      </c>
      <c r="M403">
        <v>5</v>
      </c>
    </row>
    <row r="404" spans="1:13">
      <c r="A404">
        <v>17</v>
      </c>
      <c r="B404">
        <v>10</v>
      </c>
      <c r="C404">
        <v>2</v>
      </c>
      <c r="D404">
        <v>5</v>
      </c>
      <c r="E404">
        <v>12</v>
      </c>
      <c r="F404">
        <v>5</v>
      </c>
      <c r="G404">
        <v>5</v>
      </c>
      <c r="H404">
        <v>4</v>
      </c>
      <c r="I404">
        <v>8</v>
      </c>
      <c r="J404">
        <v>8</v>
      </c>
      <c r="K404">
        <v>6</v>
      </c>
      <c r="L404">
        <v>3</v>
      </c>
      <c r="M404">
        <v>3</v>
      </c>
    </row>
    <row r="405" spans="1:13">
      <c r="A405">
        <v>18</v>
      </c>
      <c r="B405">
        <v>3</v>
      </c>
      <c r="C405">
        <v>4</v>
      </c>
      <c r="D405">
        <v>3</v>
      </c>
      <c r="E405">
        <v>7</v>
      </c>
      <c r="F405">
        <v>6</v>
      </c>
      <c r="G405">
        <v>4</v>
      </c>
      <c r="H405">
        <v>4</v>
      </c>
      <c r="I405">
        <v>6</v>
      </c>
      <c r="J405">
        <v>8</v>
      </c>
      <c r="K405">
        <v>7</v>
      </c>
      <c r="L405">
        <v>2</v>
      </c>
      <c r="M405">
        <v>2</v>
      </c>
    </row>
    <row r="406" spans="1:13">
      <c r="A406">
        <v>19</v>
      </c>
      <c r="B406">
        <v>3</v>
      </c>
      <c r="C406">
        <v>6</v>
      </c>
      <c r="D406">
        <v>2</v>
      </c>
      <c r="E406">
        <v>4</v>
      </c>
      <c r="F406">
        <v>6</v>
      </c>
      <c r="G406">
        <v>5</v>
      </c>
      <c r="H406">
        <v>4</v>
      </c>
      <c r="I406">
        <v>4</v>
      </c>
      <c r="J406">
        <v>7</v>
      </c>
      <c r="K406">
        <v>8</v>
      </c>
      <c r="L406">
        <v>3</v>
      </c>
      <c r="M406">
        <v>2</v>
      </c>
    </row>
    <row r="407" spans="1:13">
      <c r="A407">
        <v>20</v>
      </c>
      <c r="B407">
        <v>2</v>
      </c>
      <c r="C407">
        <v>7</v>
      </c>
      <c r="D407">
        <v>3</v>
      </c>
      <c r="E407">
        <v>8</v>
      </c>
      <c r="F407">
        <v>6</v>
      </c>
      <c r="G407">
        <v>6</v>
      </c>
      <c r="H407">
        <v>8</v>
      </c>
      <c r="I407">
        <v>5</v>
      </c>
      <c r="J407">
        <v>5</v>
      </c>
      <c r="K407">
        <v>6</v>
      </c>
      <c r="L407">
        <v>4</v>
      </c>
      <c r="M407">
        <v>4</v>
      </c>
    </row>
    <row r="408" spans="1:13">
      <c r="A408">
        <v>21</v>
      </c>
      <c r="B408">
        <v>4</v>
      </c>
      <c r="C408">
        <v>4</v>
      </c>
      <c r="D408">
        <v>6</v>
      </c>
      <c r="E408">
        <v>5</v>
      </c>
      <c r="F408">
        <v>12</v>
      </c>
      <c r="G408">
        <v>5</v>
      </c>
      <c r="H408">
        <v>4</v>
      </c>
      <c r="I408">
        <v>6</v>
      </c>
      <c r="J408">
        <v>4</v>
      </c>
      <c r="K408">
        <v>3</v>
      </c>
      <c r="L408">
        <v>5</v>
      </c>
      <c r="M408">
        <v>3</v>
      </c>
    </row>
    <row r="409" spans="1:13">
      <c r="A409">
        <v>22</v>
      </c>
      <c r="B409">
        <v>5</v>
      </c>
      <c r="C409">
        <v>3</v>
      </c>
      <c r="D409">
        <v>6</v>
      </c>
      <c r="E409">
        <v>6</v>
      </c>
      <c r="F409">
        <v>8</v>
      </c>
      <c r="G409">
        <v>5</v>
      </c>
      <c r="H409">
        <v>4</v>
      </c>
      <c r="I409">
        <v>10</v>
      </c>
      <c r="J409">
        <v>7</v>
      </c>
      <c r="K409">
        <v>5</v>
      </c>
      <c r="L409">
        <v>5</v>
      </c>
      <c r="M409">
        <v>8</v>
      </c>
    </row>
    <row r="410" spans="1:13">
      <c r="A410">
        <v>23</v>
      </c>
      <c r="B410">
        <v>3</v>
      </c>
      <c r="C410">
        <v>4</v>
      </c>
      <c r="D410">
        <v>5</v>
      </c>
      <c r="E410">
        <v>5</v>
      </c>
      <c r="F410">
        <v>5</v>
      </c>
      <c r="G410">
        <v>7</v>
      </c>
      <c r="H410">
        <v>4</v>
      </c>
      <c r="I410">
        <v>6</v>
      </c>
      <c r="J410">
        <v>4</v>
      </c>
      <c r="K410">
        <v>6</v>
      </c>
      <c r="L410">
        <v>3</v>
      </c>
      <c r="M410">
        <v>5</v>
      </c>
    </row>
    <row r="411" spans="1:13">
      <c r="A411">
        <v>24</v>
      </c>
      <c r="B411">
        <v>4</v>
      </c>
      <c r="C411">
        <v>6</v>
      </c>
      <c r="D411">
        <v>10</v>
      </c>
      <c r="E411">
        <v>4</v>
      </c>
      <c r="F411">
        <v>6</v>
      </c>
      <c r="G411">
        <v>6</v>
      </c>
      <c r="H411">
        <v>12</v>
      </c>
      <c r="I411">
        <v>18</v>
      </c>
      <c r="J411">
        <v>4</v>
      </c>
      <c r="K411">
        <v>4</v>
      </c>
      <c r="L411">
        <v>4</v>
      </c>
      <c r="M411">
        <v>6</v>
      </c>
    </row>
    <row r="412" spans="1:13">
      <c r="A412">
        <v>25</v>
      </c>
      <c r="B412">
        <v>6</v>
      </c>
      <c r="C412">
        <v>4</v>
      </c>
      <c r="D412">
        <v>6</v>
      </c>
      <c r="E412">
        <v>8</v>
      </c>
      <c r="F412">
        <v>6</v>
      </c>
      <c r="G412">
        <v>6</v>
      </c>
      <c r="H412">
        <v>6</v>
      </c>
      <c r="I412">
        <v>6</v>
      </c>
      <c r="J412">
        <v>2</v>
      </c>
      <c r="K412">
        <v>4</v>
      </c>
      <c r="L412">
        <v>8</v>
      </c>
      <c r="M412">
        <v>5</v>
      </c>
    </row>
    <row r="413" spans="1:13">
      <c r="A413">
        <v>26</v>
      </c>
      <c r="B413">
        <v>6</v>
      </c>
      <c r="C413">
        <v>5</v>
      </c>
      <c r="D413">
        <v>3</v>
      </c>
      <c r="E413">
        <v>4</v>
      </c>
      <c r="F413">
        <v>6</v>
      </c>
      <c r="G413">
        <v>9</v>
      </c>
      <c r="H413">
        <v>4</v>
      </c>
      <c r="I413">
        <v>15</v>
      </c>
      <c r="J413">
        <v>6</v>
      </c>
      <c r="K413">
        <v>5</v>
      </c>
      <c r="L413">
        <v>6</v>
      </c>
      <c r="M413">
        <v>2</v>
      </c>
    </row>
    <row r="414" spans="1:13">
      <c r="A414">
        <v>27</v>
      </c>
      <c r="B414">
        <v>5</v>
      </c>
      <c r="C414">
        <v>5</v>
      </c>
      <c r="D414">
        <v>2</v>
      </c>
      <c r="E414">
        <v>16</v>
      </c>
      <c r="F414">
        <v>8</v>
      </c>
      <c r="G414">
        <v>6</v>
      </c>
      <c r="H414">
        <v>5</v>
      </c>
      <c r="I414">
        <v>6</v>
      </c>
      <c r="J414">
        <v>5</v>
      </c>
      <c r="K414">
        <v>5</v>
      </c>
      <c r="L414">
        <v>2</v>
      </c>
      <c r="M414">
        <v>2</v>
      </c>
    </row>
    <row r="415" spans="1:13">
      <c r="A415">
        <v>28</v>
      </c>
      <c r="B415">
        <v>6</v>
      </c>
      <c r="C415">
        <v>3</v>
      </c>
      <c r="D415">
        <v>5</v>
      </c>
      <c r="E415">
        <v>6</v>
      </c>
      <c r="F415">
        <v>8</v>
      </c>
      <c r="G415">
        <v>6</v>
      </c>
      <c r="H415">
        <v>5</v>
      </c>
      <c r="I415">
        <v>3</v>
      </c>
      <c r="J415">
        <v>7</v>
      </c>
      <c r="K415">
        <v>3</v>
      </c>
      <c r="L415">
        <v>4</v>
      </c>
      <c r="M415">
        <v>6</v>
      </c>
    </row>
    <row r="416" spans="1:13">
      <c r="A416">
        <v>29</v>
      </c>
      <c r="B416">
        <v>8</v>
      </c>
      <c r="C416">
        <v>-99</v>
      </c>
      <c r="D416">
        <v>6</v>
      </c>
      <c r="E416">
        <v>5</v>
      </c>
      <c r="F416">
        <v>5</v>
      </c>
      <c r="G416">
        <v>5</v>
      </c>
      <c r="H416">
        <v>8</v>
      </c>
      <c r="I416">
        <v>2</v>
      </c>
      <c r="J416">
        <v>5</v>
      </c>
      <c r="K416">
        <v>4</v>
      </c>
      <c r="L416">
        <v>4</v>
      </c>
      <c r="M416">
        <v>3</v>
      </c>
    </row>
    <row r="417" spans="1:14">
      <c r="A417">
        <v>30</v>
      </c>
      <c r="B417">
        <v>4</v>
      </c>
      <c r="C417">
        <v>-99</v>
      </c>
      <c r="D417">
        <v>6</v>
      </c>
      <c r="E417">
        <v>7</v>
      </c>
      <c r="F417">
        <v>5</v>
      </c>
      <c r="G417">
        <v>6</v>
      </c>
      <c r="H417">
        <v>7</v>
      </c>
      <c r="I417">
        <v>6</v>
      </c>
      <c r="J417">
        <v>5</v>
      </c>
      <c r="K417">
        <v>3</v>
      </c>
      <c r="L417">
        <v>3</v>
      </c>
      <c r="M417">
        <v>7</v>
      </c>
    </row>
    <row r="418" spans="1:14">
      <c r="A418">
        <v>31</v>
      </c>
      <c r="B418">
        <v>3</v>
      </c>
      <c r="C418">
        <v>-99</v>
      </c>
      <c r="D418">
        <v>5</v>
      </c>
      <c r="E418">
        <v>-99</v>
      </c>
      <c r="F418">
        <v>6</v>
      </c>
      <c r="G418">
        <v>-99</v>
      </c>
      <c r="H418">
        <v>4</v>
      </c>
      <c r="I418">
        <v>10</v>
      </c>
      <c r="J418">
        <v>-99</v>
      </c>
      <c r="K418">
        <v>4</v>
      </c>
      <c r="L418">
        <v>-99</v>
      </c>
      <c r="M418">
        <v>6</v>
      </c>
    </row>
    <row r="419" spans="1:14">
      <c r="A419">
        <v>1974</v>
      </c>
    </row>
    <row r="420" spans="1:14">
      <c r="B420">
        <v>1</v>
      </c>
      <c r="C420">
        <v>5</v>
      </c>
      <c r="D420">
        <v>6</v>
      </c>
      <c r="E420">
        <v>3</v>
      </c>
      <c r="F420">
        <v>12</v>
      </c>
      <c r="G420">
        <v>3</v>
      </c>
      <c r="H420">
        <v>4</v>
      </c>
      <c r="I420">
        <v>5</v>
      </c>
      <c r="J420">
        <v>8</v>
      </c>
      <c r="K420">
        <v>4</v>
      </c>
      <c r="L420">
        <v>7</v>
      </c>
      <c r="M420">
        <v>5</v>
      </c>
      <c r="N420">
        <v>1</v>
      </c>
    </row>
    <row r="421" spans="1:14">
      <c r="B421">
        <v>2</v>
      </c>
      <c r="C421">
        <v>2</v>
      </c>
      <c r="D421">
        <v>8</v>
      </c>
      <c r="E421">
        <v>3</v>
      </c>
      <c r="F421">
        <v>8</v>
      </c>
      <c r="G421">
        <v>5</v>
      </c>
      <c r="H421">
        <v>6</v>
      </c>
      <c r="I421">
        <v>7</v>
      </c>
      <c r="J421">
        <v>8</v>
      </c>
      <c r="K421">
        <v>5</v>
      </c>
      <c r="L421">
        <v>7</v>
      </c>
      <c r="M421">
        <v>6</v>
      </c>
      <c r="N421">
        <v>3</v>
      </c>
    </row>
    <row r="422" spans="1:14">
      <c r="B422">
        <v>3</v>
      </c>
      <c r="C422">
        <v>4</v>
      </c>
      <c r="D422">
        <v>4</v>
      </c>
      <c r="E422">
        <v>6</v>
      </c>
      <c r="F422">
        <v>6</v>
      </c>
      <c r="G422">
        <v>5</v>
      </c>
      <c r="H422">
        <v>8</v>
      </c>
      <c r="I422">
        <v>4</v>
      </c>
      <c r="J422">
        <v>6</v>
      </c>
      <c r="K422">
        <v>3</v>
      </c>
      <c r="L422">
        <v>4</v>
      </c>
      <c r="M422">
        <v>3</v>
      </c>
      <c r="N422">
        <v>4</v>
      </c>
    </row>
    <row r="423" spans="1:14">
      <c r="B423">
        <v>4</v>
      </c>
      <c r="C423">
        <v>3</v>
      </c>
      <c r="D423">
        <v>3</v>
      </c>
      <c r="E423">
        <v>7</v>
      </c>
      <c r="F423">
        <v>3</v>
      </c>
      <c r="G423">
        <v>6</v>
      </c>
      <c r="H423">
        <v>6</v>
      </c>
      <c r="I423">
        <v>10</v>
      </c>
      <c r="J423">
        <v>5</v>
      </c>
      <c r="K423">
        <v>4</v>
      </c>
      <c r="L423">
        <v>6</v>
      </c>
      <c r="M423">
        <v>4</v>
      </c>
      <c r="N423">
        <v>4</v>
      </c>
    </row>
    <row r="424" spans="1:14">
      <c r="B424">
        <v>5</v>
      </c>
      <c r="C424">
        <v>3</v>
      </c>
      <c r="D424">
        <v>6</v>
      </c>
      <c r="E424">
        <v>6</v>
      </c>
      <c r="F424">
        <v>6</v>
      </c>
      <c r="G424">
        <v>6</v>
      </c>
      <c r="H424">
        <v>7</v>
      </c>
      <c r="I424">
        <v>12</v>
      </c>
      <c r="J424">
        <v>5</v>
      </c>
      <c r="K424">
        <v>10</v>
      </c>
      <c r="L424">
        <v>3</v>
      </c>
      <c r="M424">
        <v>6</v>
      </c>
      <c r="N424">
        <v>4</v>
      </c>
    </row>
    <row r="425" spans="1:14">
      <c r="B425">
        <v>6</v>
      </c>
      <c r="C425">
        <v>3</v>
      </c>
      <c r="D425">
        <v>8</v>
      </c>
      <c r="E425">
        <v>4</v>
      </c>
      <c r="F425">
        <v>4</v>
      </c>
      <c r="G425">
        <v>6</v>
      </c>
      <c r="H425">
        <v>8</v>
      </c>
      <c r="I425">
        <v>10</v>
      </c>
      <c r="J425">
        <v>8</v>
      </c>
      <c r="K425">
        <v>7</v>
      </c>
      <c r="L425">
        <v>4</v>
      </c>
      <c r="M425">
        <v>2</v>
      </c>
      <c r="N425">
        <v>8</v>
      </c>
    </row>
    <row r="426" spans="1:14">
      <c r="B426">
        <v>7</v>
      </c>
      <c r="C426">
        <v>4</v>
      </c>
      <c r="D426">
        <v>6</v>
      </c>
      <c r="E426">
        <v>5</v>
      </c>
      <c r="F426">
        <v>4</v>
      </c>
      <c r="G426">
        <v>8</v>
      </c>
      <c r="H426">
        <v>3</v>
      </c>
      <c r="I426">
        <v>8</v>
      </c>
      <c r="J426">
        <v>6</v>
      </c>
      <c r="K426">
        <v>8</v>
      </c>
      <c r="L426">
        <v>8</v>
      </c>
      <c r="M426">
        <v>2</v>
      </c>
      <c r="N426">
        <v>2</v>
      </c>
    </row>
    <row r="427" spans="1:14">
      <c r="B427">
        <v>8</v>
      </c>
      <c r="C427">
        <v>4</v>
      </c>
      <c r="D427">
        <v>6</v>
      </c>
      <c r="E427">
        <v>5</v>
      </c>
      <c r="F427">
        <v>4</v>
      </c>
      <c r="G427">
        <v>8</v>
      </c>
      <c r="H427">
        <v>3</v>
      </c>
      <c r="I427">
        <v>8</v>
      </c>
      <c r="J427">
        <v>6</v>
      </c>
      <c r="K427">
        <v>3</v>
      </c>
      <c r="L427">
        <v>10</v>
      </c>
      <c r="M427">
        <v>3</v>
      </c>
      <c r="N427">
        <v>3</v>
      </c>
    </row>
    <row r="428" spans="1:14">
      <c r="B428">
        <v>9</v>
      </c>
      <c r="C428">
        <v>5</v>
      </c>
      <c r="D428">
        <v>4</v>
      </c>
      <c r="E428">
        <v>7</v>
      </c>
      <c r="F428">
        <v>5</v>
      </c>
      <c r="G428">
        <v>8</v>
      </c>
      <c r="H428">
        <v>6</v>
      </c>
      <c r="I428">
        <v>5</v>
      </c>
      <c r="J428">
        <v>8</v>
      </c>
      <c r="K428">
        <v>2</v>
      </c>
      <c r="L428">
        <v>6</v>
      </c>
      <c r="M428">
        <v>6</v>
      </c>
      <c r="N428">
        <v>4</v>
      </c>
    </row>
    <row r="429" spans="1:14">
      <c r="A429">
        <v>10</v>
      </c>
      <c r="B429">
        <v>4</v>
      </c>
      <c r="C429">
        <v>6</v>
      </c>
      <c r="D429">
        <v>12</v>
      </c>
      <c r="E429">
        <v>5</v>
      </c>
      <c r="F429">
        <v>10</v>
      </c>
      <c r="G429">
        <v>6</v>
      </c>
      <c r="H429">
        <v>8</v>
      </c>
      <c r="I429">
        <v>4</v>
      </c>
      <c r="J429">
        <v>4</v>
      </c>
      <c r="K429">
        <v>8</v>
      </c>
      <c r="L429">
        <v>6</v>
      </c>
      <c r="M429">
        <v>6</v>
      </c>
    </row>
    <row r="430" spans="1:14">
      <c r="A430">
        <v>11</v>
      </c>
      <c r="B430">
        <v>7</v>
      </c>
      <c r="C430">
        <v>4</v>
      </c>
      <c r="D430">
        <v>8</v>
      </c>
      <c r="E430">
        <v>4</v>
      </c>
      <c r="F430">
        <v>7</v>
      </c>
      <c r="G430">
        <v>7</v>
      </c>
      <c r="H430">
        <v>5</v>
      </c>
      <c r="I430">
        <v>6</v>
      </c>
      <c r="J430">
        <v>6</v>
      </c>
      <c r="K430">
        <v>4</v>
      </c>
      <c r="L430">
        <v>4</v>
      </c>
      <c r="M430">
        <v>8</v>
      </c>
    </row>
    <row r="431" spans="1:14">
      <c r="A431">
        <v>12</v>
      </c>
      <c r="B431">
        <v>10</v>
      </c>
      <c r="C431">
        <v>4</v>
      </c>
      <c r="D431">
        <v>6</v>
      </c>
      <c r="E431">
        <v>4</v>
      </c>
      <c r="F431">
        <v>7</v>
      </c>
      <c r="G431">
        <v>5</v>
      </c>
      <c r="H431">
        <v>12</v>
      </c>
      <c r="I431">
        <v>5</v>
      </c>
      <c r="J431">
        <v>5</v>
      </c>
      <c r="K431">
        <v>5</v>
      </c>
      <c r="L431">
        <v>5</v>
      </c>
      <c r="M431">
        <v>6</v>
      </c>
    </row>
    <row r="432" spans="1:14">
      <c r="A432">
        <v>13</v>
      </c>
      <c r="B432">
        <v>4</v>
      </c>
      <c r="C432">
        <v>5</v>
      </c>
      <c r="D432">
        <v>4</v>
      </c>
      <c r="E432">
        <v>10</v>
      </c>
      <c r="F432">
        <v>6</v>
      </c>
      <c r="G432">
        <v>10</v>
      </c>
      <c r="H432">
        <v>8</v>
      </c>
      <c r="I432">
        <v>14</v>
      </c>
      <c r="J432">
        <v>7</v>
      </c>
      <c r="K432">
        <v>5</v>
      </c>
      <c r="L432">
        <v>7</v>
      </c>
      <c r="M432">
        <v>4</v>
      </c>
    </row>
    <row r="433" spans="1:13">
      <c r="A433">
        <v>14</v>
      </c>
      <c r="B433">
        <v>3</v>
      </c>
      <c r="C433">
        <v>4</v>
      </c>
      <c r="D433">
        <v>4</v>
      </c>
      <c r="E433">
        <v>3</v>
      </c>
      <c r="F433">
        <v>6</v>
      </c>
      <c r="G433">
        <v>20</v>
      </c>
      <c r="H433">
        <v>4</v>
      </c>
      <c r="I433">
        <v>6</v>
      </c>
      <c r="J433">
        <v>5</v>
      </c>
      <c r="K433">
        <v>8</v>
      </c>
      <c r="L433">
        <v>6</v>
      </c>
      <c r="M433">
        <v>6</v>
      </c>
    </row>
    <row r="434" spans="1:13">
      <c r="A434">
        <v>15</v>
      </c>
      <c r="B434">
        <v>6</v>
      </c>
      <c r="C434">
        <v>4</v>
      </c>
      <c r="D434">
        <v>4</v>
      </c>
      <c r="E434">
        <v>4</v>
      </c>
      <c r="F434">
        <v>6</v>
      </c>
      <c r="G434">
        <v>6</v>
      </c>
      <c r="H434">
        <v>5</v>
      </c>
      <c r="I434">
        <v>5</v>
      </c>
      <c r="J434">
        <v>5</v>
      </c>
      <c r="K434">
        <v>5</v>
      </c>
      <c r="L434">
        <v>6</v>
      </c>
      <c r="M434">
        <v>4</v>
      </c>
    </row>
    <row r="435" spans="1:13">
      <c r="A435">
        <v>16</v>
      </c>
      <c r="B435">
        <v>7</v>
      </c>
      <c r="C435">
        <v>4</v>
      </c>
      <c r="D435">
        <v>4</v>
      </c>
      <c r="E435">
        <v>6</v>
      </c>
      <c r="F435">
        <v>6</v>
      </c>
      <c r="G435">
        <v>5</v>
      </c>
      <c r="H435">
        <v>5</v>
      </c>
      <c r="I435">
        <v>8</v>
      </c>
      <c r="J435">
        <v>5</v>
      </c>
      <c r="K435">
        <v>5</v>
      </c>
      <c r="L435">
        <v>6</v>
      </c>
      <c r="M435">
        <v>3</v>
      </c>
    </row>
    <row r="436" spans="1:13">
      <c r="A436">
        <v>17</v>
      </c>
      <c r="B436">
        <v>7</v>
      </c>
      <c r="C436">
        <v>6</v>
      </c>
      <c r="D436">
        <v>3</v>
      </c>
      <c r="E436">
        <v>12</v>
      </c>
      <c r="F436">
        <v>8</v>
      </c>
      <c r="G436">
        <v>6</v>
      </c>
      <c r="H436">
        <v>6</v>
      </c>
      <c r="I436">
        <v>7</v>
      </c>
      <c r="J436">
        <v>3</v>
      </c>
      <c r="K436">
        <v>2</v>
      </c>
      <c r="L436">
        <v>6</v>
      </c>
      <c r="M436">
        <v>3</v>
      </c>
    </row>
    <row r="437" spans="1:13">
      <c r="A437">
        <v>18</v>
      </c>
      <c r="B437">
        <v>8</v>
      </c>
      <c r="C437">
        <v>5</v>
      </c>
      <c r="D437">
        <v>2</v>
      </c>
      <c r="E437">
        <v>8</v>
      </c>
      <c r="F437">
        <v>10</v>
      </c>
      <c r="G437">
        <v>3</v>
      </c>
      <c r="H437">
        <v>5</v>
      </c>
      <c r="I437">
        <v>5</v>
      </c>
      <c r="J437">
        <v>6</v>
      </c>
      <c r="K437">
        <v>7</v>
      </c>
      <c r="L437">
        <v>5</v>
      </c>
      <c r="M437">
        <v>6</v>
      </c>
    </row>
    <row r="438" spans="1:13">
      <c r="A438">
        <v>19</v>
      </c>
      <c r="B438">
        <v>8</v>
      </c>
      <c r="C438">
        <v>4</v>
      </c>
      <c r="D438">
        <v>3</v>
      </c>
      <c r="E438">
        <v>10</v>
      </c>
      <c r="F438">
        <v>8</v>
      </c>
      <c r="G438">
        <v>6</v>
      </c>
      <c r="H438">
        <v>4</v>
      </c>
      <c r="I438">
        <v>4</v>
      </c>
      <c r="J438">
        <v>6</v>
      </c>
      <c r="K438">
        <v>6</v>
      </c>
      <c r="L438">
        <v>2</v>
      </c>
      <c r="M438">
        <v>6</v>
      </c>
    </row>
    <row r="439" spans="1:13">
      <c r="A439">
        <v>20</v>
      </c>
      <c r="B439">
        <v>4</v>
      </c>
      <c r="C439">
        <v>4</v>
      </c>
      <c r="D439">
        <v>4</v>
      </c>
      <c r="E439">
        <v>8</v>
      </c>
      <c r="F439">
        <v>8</v>
      </c>
      <c r="G439">
        <v>5</v>
      </c>
      <c r="H439">
        <v>4</v>
      </c>
      <c r="I439">
        <v>2</v>
      </c>
      <c r="J439">
        <v>6</v>
      </c>
      <c r="K439">
        <v>10</v>
      </c>
      <c r="L439">
        <v>4</v>
      </c>
      <c r="M439">
        <v>8</v>
      </c>
    </row>
    <row r="440" spans="1:13">
      <c r="A440">
        <v>21</v>
      </c>
      <c r="B440">
        <v>8</v>
      </c>
      <c r="C440">
        <v>6</v>
      </c>
      <c r="D440">
        <v>4</v>
      </c>
      <c r="E440">
        <v>11</v>
      </c>
      <c r="F440">
        <v>4</v>
      </c>
      <c r="G440">
        <v>5</v>
      </c>
      <c r="H440">
        <v>4</v>
      </c>
      <c r="I440">
        <v>2</v>
      </c>
      <c r="J440">
        <v>5</v>
      </c>
      <c r="K440">
        <v>10</v>
      </c>
      <c r="L440">
        <v>2</v>
      </c>
      <c r="M440">
        <v>4</v>
      </c>
    </row>
    <row r="441" spans="1:13">
      <c r="A441">
        <v>22</v>
      </c>
      <c r="B441">
        <v>8</v>
      </c>
      <c r="C441">
        <v>6</v>
      </c>
      <c r="D441">
        <v>8</v>
      </c>
      <c r="E441">
        <v>4</v>
      </c>
      <c r="F441">
        <v>6</v>
      </c>
      <c r="G441">
        <v>4</v>
      </c>
      <c r="H441">
        <v>3</v>
      </c>
      <c r="I441">
        <v>3</v>
      </c>
      <c r="J441">
        <v>5</v>
      </c>
      <c r="K441">
        <v>5</v>
      </c>
      <c r="L441">
        <v>3</v>
      </c>
      <c r="M441">
        <v>3</v>
      </c>
    </row>
    <row r="442" spans="1:13">
      <c r="A442">
        <v>23</v>
      </c>
      <c r="B442">
        <v>8</v>
      </c>
      <c r="C442">
        <v>8</v>
      </c>
      <c r="D442">
        <v>5</v>
      </c>
      <c r="E442">
        <v>7</v>
      </c>
      <c r="F442">
        <v>6</v>
      </c>
      <c r="G442">
        <v>5</v>
      </c>
      <c r="H442">
        <v>6</v>
      </c>
      <c r="I442">
        <v>14</v>
      </c>
      <c r="J442">
        <v>3</v>
      </c>
      <c r="K442">
        <v>4</v>
      </c>
      <c r="L442">
        <v>6</v>
      </c>
      <c r="M442">
        <v>2</v>
      </c>
    </row>
    <row r="443" spans="1:13">
      <c r="A443">
        <v>24</v>
      </c>
      <c r="B443">
        <v>8</v>
      </c>
      <c r="C443">
        <v>12</v>
      </c>
      <c r="D443">
        <v>8</v>
      </c>
      <c r="E443">
        <v>4</v>
      </c>
      <c r="F443">
        <v>4</v>
      </c>
      <c r="G443">
        <v>4</v>
      </c>
      <c r="H443">
        <v>8</v>
      </c>
      <c r="I443">
        <v>4</v>
      </c>
      <c r="J443">
        <v>4</v>
      </c>
      <c r="K443">
        <v>2</v>
      </c>
      <c r="L443">
        <v>4</v>
      </c>
      <c r="M443">
        <v>4</v>
      </c>
    </row>
    <row r="444" spans="1:13">
      <c r="A444">
        <v>25</v>
      </c>
      <c r="B444">
        <v>10</v>
      </c>
      <c r="C444">
        <v>12</v>
      </c>
      <c r="D444">
        <v>8</v>
      </c>
      <c r="E444">
        <v>4</v>
      </c>
      <c r="F444">
        <v>6</v>
      </c>
      <c r="G444">
        <v>4</v>
      </c>
      <c r="H444">
        <v>8</v>
      </c>
      <c r="I444">
        <v>5</v>
      </c>
      <c r="J444">
        <v>3</v>
      </c>
      <c r="K444">
        <v>3</v>
      </c>
      <c r="L444">
        <v>2</v>
      </c>
      <c r="M444">
        <v>2</v>
      </c>
    </row>
    <row r="445" spans="1:13">
      <c r="A445">
        <v>26</v>
      </c>
      <c r="B445">
        <v>6</v>
      </c>
      <c r="C445">
        <v>6</v>
      </c>
      <c r="D445">
        <v>14</v>
      </c>
      <c r="E445">
        <v>6</v>
      </c>
      <c r="F445">
        <v>6</v>
      </c>
      <c r="G445">
        <v>7</v>
      </c>
      <c r="H445">
        <v>8</v>
      </c>
      <c r="I445">
        <v>4</v>
      </c>
      <c r="J445">
        <v>3</v>
      </c>
      <c r="K445">
        <v>4</v>
      </c>
      <c r="L445">
        <v>2</v>
      </c>
      <c r="M445">
        <v>4</v>
      </c>
    </row>
    <row r="446" spans="1:13">
      <c r="A446">
        <v>27</v>
      </c>
      <c r="B446">
        <v>3</v>
      </c>
      <c r="C446">
        <v>5</v>
      </c>
      <c r="D446">
        <v>10</v>
      </c>
      <c r="E446">
        <v>7</v>
      </c>
      <c r="F446">
        <v>4</v>
      </c>
      <c r="G446">
        <v>4</v>
      </c>
      <c r="H446">
        <v>8</v>
      </c>
      <c r="I446">
        <v>4</v>
      </c>
      <c r="J446">
        <v>4</v>
      </c>
      <c r="K446">
        <v>8</v>
      </c>
      <c r="L446">
        <v>2</v>
      </c>
      <c r="M446">
        <v>3</v>
      </c>
    </row>
    <row r="447" spans="1:13">
      <c r="A447">
        <v>28</v>
      </c>
      <c r="B447">
        <v>2</v>
      </c>
      <c r="C447">
        <v>4</v>
      </c>
      <c r="D447">
        <v>4</v>
      </c>
      <c r="E447">
        <v>12</v>
      </c>
      <c r="F447">
        <v>4</v>
      </c>
      <c r="G447">
        <v>12</v>
      </c>
      <c r="H447">
        <v>8</v>
      </c>
      <c r="I447">
        <v>4</v>
      </c>
      <c r="J447">
        <v>5</v>
      </c>
      <c r="K447">
        <v>6</v>
      </c>
      <c r="L447">
        <v>6</v>
      </c>
      <c r="M447">
        <v>2</v>
      </c>
    </row>
    <row r="448" spans="1:13">
      <c r="A448">
        <v>29</v>
      </c>
      <c r="B448">
        <v>4</v>
      </c>
      <c r="C448">
        <v>-99</v>
      </c>
      <c r="D448">
        <v>3</v>
      </c>
      <c r="E448">
        <v>7</v>
      </c>
      <c r="F448">
        <v>6</v>
      </c>
      <c r="G448">
        <v>6</v>
      </c>
      <c r="H448">
        <v>6</v>
      </c>
      <c r="I448">
        <v>3</v>
      </c>
      <c r="J448">
        <v>6</v>
      </c>
      <c r="K448">
        <v>6</v>
      </c>
      <c r="L448">
        <v>6</v>
      </c>
      <c r="M448">
        <v>3</v>
      </c>
    </row>
    <row r="449" spans="1:14">
      <c r="A449">
        <v>30</v>
      </c>
      <c r="B449">
        <v>6</v>
      </c>
      <c r="C449">
        <v>-99</v>
      </c>
      <c r="D449">
        <v>4</v>
      </c>
      <c r="E449">
        <v>5</v>
      </c>
      <c r="F449">
        <v>8</v>
      </c>
      <c r="G449">
        <v>12</v>
      </c>
      <c r="H449">
        <v>5</v>
      </c>
      <c r="I449">
        <v>4</v>
      </c>
      <c r="J449">
        <v>6</v>
      </c>
      <c r="K449">
        <v>6</v>
      </c>
      <c r="L449">
        <v>1</v>
      </c>
      <c r="M449">
        <v>6</v>
      </c>
    </row>
    <row r="450" spans="1:14">
      <c r="A450">
        <v>31</v>
      </c>
      <c r="B450">
        <v>8</v>
      </c>
      <c r="C450">
        <v>-99</v>
      </c>
      <c r="D450">
        <v>5</v>
      </c>
      <c r="E450">
        <v>-99</v>
      </c>
      <c r="F450">
        <v>6</v>
      </c>
      <c r="G450">
        <v>-99</v>
      </c>
      <c r="H450">
        <v>6</v>
      </c>
      <c r="I450">
        <v>5</v>
      </c>
      <c r="J450">
        <v>-99</v>
      </c>
      <c r="K450">
        <v>5</v>
      </c>
      <c r="L450">
        <v>-99</v>
      </c>
      <c r="M450">
        <v>4</v>
      </c>
    </row>
    <row r="451" spans="1:14">
      <c r="A451">
        <v>1975</v>
      </c>
    </row>
    <row r="452" spans="1:14">
      <c r="B452">
        <v>1</v>
      </c>
      <c r="C452">
        <v>3</v>
      </c>
      <c r="D452">
        <v>6</v>
      </c>
      <c r="E452">
        <v>7</v>
      </c>
      <c r="F452">
        <v>5</v>
      </c>
      <c r="G452">
        <v>5</v>
      </c>
      <c r="H452">
        <v>3</v>
      </c>
      <c r="I452">
        <v>6</v>
      </c>
      <c r="J452">
        <v>8</v>
      </c>
      <c r="K452">
        <v>8</v>
      </c>
      <c r="L452">
        <v>4</v>
      </c>
      <c r="M452">
        <v>3</v>
      </c>
      <c r="N452">
        <v>2</v>
      </c>
    </row>
    <row r="453" spans="1:14">
      <c r="B453">
        <v>2</v>
      </c>
      <c r="C453">
        <v>8</v>
      </c>
      <c r="D453">
        <v>8</v>
      </c>
      <c r="E453">
        <v>7</v>
      </c>
      <c r="F453">
        <v>4</v>
      </c>
      <c r="G453">
        <v>5</v>
      </c>
      <c r="H453">
        <v>8</v>
      </c>
      <c r="I453">
        <v>8</v>
      </c>
      <c r="J453">
        <v>4</v>
      </c>
      <c r="K453">
        <v>6</v>
      </c>
      <c r="L453">
        <v>6</v>
      </c>
      <c r="M453">
        <v>3</v>
      </c>
      <c r="N453">
        <v>1</v>
      </c>
    </row>
    <row r="454" spans="1:14">
      <c r="B454">
        <v>3</v>
      </c>
      <c r="C454">
        <v>6</v>
      </c>
      <c r="D454">
        <v>8</v>
      </c>
      <c r="E454">
        <v>7</v>
      </c>
      <c r="F454">
        <v>3</v>
      </c>
      <c r="G454">
        <v>5</v>
      </c>
      <c r="H454">
        <v>4</v>
      </c>
      <c r="I454">
        <v>3</v>
      </c>
      <c r="J454">
        <v>4</v>
      </c>
      <c r="K454">
        <v>4</v>
      </c>
      <c r="L454">
        <v>3</v>
      </c>
      <c r="M454">
        <v>4</v>
      </c>
      <c r="N454">
        <v>5</v>
      </c>
    </row>
    <row r="455" spans="1:14">
      <c r="B455">
        <v>4</v>
      </c>
      <c r="C455">
        <v>5</v>
      </c>
      <c r="D455">
        <v>6</v>
      </c>
      <c r="E455">
        <v>5</v>
      </c>
      <c r="F455">
        <v>8</v>
      </c>
      <c r="G455">
        <v>7</v>
      </c>
      <c r="H455">
        <v>3</v>
      </c>
      <c r="I455">
        <v>10</v>
      </c>
      <c r="J455">
        <v>4</v>
      </c>
      <c r="K455">
        <v>4</v>
      </c>
      <c r="L455">
        <v>5</v>
      </c>
      <c r="M455">
        <v>3</v>
      </c>
      <c r="N455">
        <v>5</v>
      </c>
    </row>
    <row r="456" spans="1:14">
      <c r="B456">
        <v>5</v>
      </c>
      <c r="C456">
        <v>5</v>
      </c>
      <c r="D456">
        <v>6</v>
      </c>
      <c r="E456">
        <v>4</v>
      </c>
      <c r="F456">
        <v>8</v>
      </c>
      <c r="G456">
        <v>8</v>
      </c>
      <c r="H456">
        <v>3</v>
      </c>
      <c r="I456">
        <v>4</v>
      </c>
      <c r="J456">
        <v>3</v>
      </c>
      <c r="K456">
        <v>4</v>
      </c>
      <c r="L456">
        <v>3</v>
      </c>
      <c r="M456">
        <v>4</v>
      </c>
      <c r="N456">
        <v>7</v>
      </c>
    </row>
    <row r="457" spans="1:14">
      <c r="B457">
        <v>6</v>
      </c>
      <c r="C457">
        <v>1</v>
      </c>
      <c r="D457">
        <v>8</v>
      </c>
      <c r="E457">
        <v>5</v>
      </c>
      <c r="F457">
        <v>6</v>
      </c>
      <c r="G457">
        <v>6</v>
      </c>
      <c r="H457">
        <v>8</v>
      </c>
      <c r="I457">
        <v>6</v>
      </c>
      <c r="J457">
        <v>4</v>
      </c>
      <c r="K457">
        <v>3</v>
      </c>
      <c r="L457">
        <v>3</v>
      </c>
      <c r="M457">
        <v>5</v>
      </c>
      <c r="N457">
        <v>6</v>
      </c>
    </row>
    <row r="458" spans="1:14">
      <c r="B458">
        <v>7</v>
      </c>
      <c r="C458">
        <v>2</v>
      </c>
      <c r="D458">
        <v>6</v>
      </c>
      <c r="E458">
        <v>6</v>
      </c>
      <c r="F458">
        <v>5</v>
      </c>
      <c r="G458">
        <v>6</v>
      </c>
      <c r="H458">
        <v>3</v>
      </c>
      <c r="I458">
        <v>4</v>
      </c>
      <c r="J458">
        <v>5</v>
      </c>
      <c r="K458">
        <v>4</v>
      </c>
      <c r="L458">
        <v>5</v>
      </c>
      <c r="M458">
        <v>3</v>
      </c>
      <c r="N458">
        <v>6</v>
      </c>
    </row>
    <row r="459" spans="1:14">
      <c r="B459">
        <v>8</v>
      </c>
      <c r="C459">
        <v>1</v>
      </c>
      <c r="D459">
        <v>8</v>
      </c>
      <c r="E459">
        <v>3</v>
      </c>
      <c r="F459">
        <v>10</v>
      </c>
      <c r="G459">
        <v>20</v>
      </c>
      <c r="H459">
        <v>6</v>
      </c>
      <c r="I459">
        <v>5</v>
      </c>
      <c r="J459">
        <v>3</v>
      </c>
      <c r="K459">
        <v>4</v>
      </c>
      <c r="L459">
        <v>4</v>
      </c>
      <c r="M459">
        <v>3</v>
      </c>
      <c r="N459">
        <v>6</v>
      </c>
    </row>
    <row r="460" spans="1:14">
      <c r="B460">
        <v>9</v>
      </c>
      <c r="C460">
        <v>4</v>
      </c>
      <c r="D460">
        <v>8</v>
      </c>
      <c r="E460">
        <v>5</v>
      </c>
      <c r="F460">
        <v>6</v>
      </c>
      <c r="G460">
        <v>8</v>
      </c>
      <c r="H460">
        <v>6</v>
      </c>
      <c r="I460">
        <v>6</v>
      </c>
      <c r="J460">
        <v>16</v>
      </c>
      <c r="K460">
        <v>8</v>
      </c>
      <c r="L460">
        <v>4</v>
      </c>
      <c r="M460">
        <v>3</v>
      </c>
      <c r="N460">
        <v>8</v>
      </c>
    </row>
    <row r="461" spans="1:14">
      <c r="A461">
        <v>10</v>
      </c>
      <c r="B461">
        <v>7</v>
      </c>
      <c r="C461">
        <v>3</v>
      </c>
      <c r="D461">
        <v>4</v>
      </c>
      <c r="E461">
        <v>6</v>
      </c>
      <c r="F461">
        <v>5</v>
      </c>
      <c r="G461">
        <v>6</v>
      </c>
      <c r="H461">
        <v>5</v>
      </c>
      <c r="I461">
        <v>6</v>
      </c>
      <c r="J461">
        <v>4</v>
      </c>
      <c r="K461">
        <v>4</v>
      </c>
      <c r="L461">
        <v>5</v>
      </c>
      <c r="M461">
        <v>8</v>
      </c>
    </row>
    <row r="462" spans="1:14">
      <c r="A462">
        <v>11</v>
      </c>
      <c r="B462">
        <v>5</v>
      </c>
      <c r="C462">
        <v>6</v>
      </c>
      <c r="D462">
        <v>2</v>
      </c>
      <c r="E462">
        <v>10</v>
      </c>
      <c r="F462">
        <v>7</v>
      </c>
      <c r="G462">
        <v>4</v>
      </c>
      <c r="H462">
        <v>7</v>
      </c>
      <c r="I462">
        <v>10</v>
      </c>
      <c r="J462">
        <v>4</v>
      </c>
      <c r="K462">
        <v>5</v>
      </c>
      <c r="L462">
        <v>5</v>
      </c>
      <c r="M462">
        <v>8</v>
      </c>
    </row>
    <row r="463" spans="1:14">
      <c r="A463">
        <v>12</v>
      </c>
      <c r="B463">
        <v>6</v>
      </c>
      <c r="C463">
        <v>5</v>
      </c>
      <c r="D463">
        <v>5</v>
      </c>
      <c r="E463">
        <v>15</v>
      </c>
      <c r="F463">
        <v>7</v>
      </c>
      <c r="G463">
        <v>6</v>
      </c>
      <c r="H463">
        <v>4</v>
      </c>
      <c r="I463">
        <v>8</v>
      </c>
      <c r="J463">
        <v>5</v>
      </c>
      <c r="K463">
        <v>3</v>
      </c>
      <c r="L463">
        <v>7</v>
      </c>
      <c r="M463">
        <v>12</v>
      </c>
    </row>
    <row r="464" spans="1:14">
      <c r="A464">
        <v>13</v>
      </c>
      <c r="B464">
        <v>2</v>
      </c>
      <c r="C464">
        <v>5</v>
      </c>
      <c r="D464">
        <v>5</v>
      </c>
      <c r="E464">
        <v>6</v>
      </c>
      <c r="F464">
        <v>4</v>
      </c>
      <c r="G464">
        <v>6</v>
      </c>
      <c r="H464">
        <v>4</v>
      </c>
      <c r="I464">
        <v>4</v>
      </c>
      <c r="J464">
        <v>4</v>
      </c>
      <c r="K464">
        <v>3</v>
      </c>
      <c r="L464">
        <v>6</v>
      </c>
      <c r="M464">
        <v>8</v>
      </c>
    </row>
    <row r="465" spans="1:13">
      <c r="A465">
        <v>14</v>
      </c>
      <c r="B465">
        <v>3</v>
      </c>
      <c r="C465">
        <v>4</v>
      </c>
      <c r="D465">
        <v>10</v>
      </c>
      <c r="E465">
        <v>4</v>
      </c>
      <c r="F465">
        <v>12</v>
      </c>
      <c r="G465">
        <v>6</v>
      </c>
      <c r="H465">
        <v>8</v>
      </c>
      <c r="I465">
        <v>3</v>
      </c>
      <c r="J465">
        <v>5</v>
      </c>
      <c r="K465">
        <v>6</v>
      </c>
      <c r="L465">
        <v>7</v>
      </c>
      <c r="M465">
        <v>8</v>
      </c>
    </row>
    <row r="466" spans="1:13">
      <c r="A466">
        <v>15</v>
      </c>
      <c r="B466">
        <v>3</v>
      </c>
      <c r="C466">
        <v>4</v>
      </c>
      <c r="D466">
        <v>10</v>
      </c>
      <c r="E466">
        <v>7</v>
      </c>
      <c r="F466">
        <v>4</v>
      </c>
      <c r="G466">
        <v>4</v>
      </c>
      <c r="H466">
        <v>8</v>
      </c>
      <c r="I466">
        <v>4</v>
      </c>
      <c r="J466">
        <v>4</v>
      </c>
      <c r="K466">
        <v>8</v>
      </c>
      <c r="L466">
        <v>4</v>
      </c>
      <c r="M466">
        <v>6</v>
      </c>
    </row>
    <row r="467" spans="1:13">
      <c r="A467">
        <v>16</v>
      </c>
      <c r="B467">
        <v>5</v>
      </c>
      <c r="C467">
        <v>6</v>
      </c>
      <c r="D467">
        <v>5</v>
      </c>
      <c r="E467">
        <v>6</v>
      </c>
      <c r="F467">
        <v>5</v>
      </c>
      <c r="G467">
        <v>9</v>
      </c>
      <c r="H467">
        <v>5</v>
      </c>
      <c r="I467">
        <v>10</v>
      </c>
      <c r="J467">
        <v>5</v>
      </c>
      <c r="K467">
        <v>7</v>
      </c>
      <c r="L467">
        <v>4</v>
      </c>
      <c r="M467">
        <v>6</v>
      </c>
    </row>
    <row r="468" spans="1:13">
      <c r="A468">
        <v>17</v>
      </c>
      <c r="B468">
        <v>3</v>
      </c>
      <c r="C468">
        <v>5</v>
      </c>
      <c r="D468">
        <v>3</v>
      </c>
      <c r="E468">
        <v>5</v>
      </c>
      <c r="F468">
        <v>6</v>
      </c>
      <c r="G468">
        <v>7</v>
      </c>
      <c r="H468">
        <v>6</v>
      </c>
      <c r="I468">
        <v>3</v>
      </c>
      <c r="J468">
        <v>6</v>
      </c>
      <c r="K468">
        <v>8</v>
      </c>
      <c r="L468">
        <v>3</v>
      </c>
      <c r="M468">
        <v>6</v>
      </c>
    </row>
    <row r="469" spans="1:13">
      <c r="A469">
        <v>18</v>
      </c>
      <c r="B469">
        <v>6</v>
      </c>
      <c r="C469">
        <v>6</v>
      </c>
      <c r="D469">
        <v>2</v>
      </c>
      <c r="E469">
        <v>6</v>
      </c>
      <c r="F469">
        <v>10</v>
      </c>
      <c r="G469">
        <v>6</v>
      </c>
      <c r="H469">
        <v>6</v>
      </c>
      <c r="I469">
        <v>8</v>
      </c>
      <c r="J469">
        <v>6</v>
      </c>
      <c r="K469">
        <v>5</v>
      </c>
      <c r="L469">
        <v>2</v>
      </c>
      <c r="M469">
        <v>6</v>
      </c>
    </row>
    <row r="470" spans="1:13">
      <c r="A470">
        <v>19</v>
      </c>
      <c r="B470">
        <v>6</v>
      </c>
      <c r="C470">
        <v>3</v>
      </c>
      <c r="D470">
        <v>3</v>
      </c>
      <c r="E470">
        <v>4</v>
      </c>
      <c r="F470">
        <v>6</v>
      </c>
      <c r="G470">
        <v>8</v>
      </c>
      <c r="H470">
        <v>3</v>
      </c>
      <c r="I470">
        <v>3</v>
      </c>
      <c r="J470">
        <v>3</v>
      </c>
      <c r="K470">
        <v>4</v>
      </c>
      <c r="L470">
        <v>3</v>
      </c>
      <c r="M470">
        <v>4</v>
      </c>
    </row>
    <row r="471" spans="1:13">
      <c r="A471">
        <v>20</v>
      </c>
      <c r="B471">
        <v>4</v>
      </c>
      <c r="C471">
        <v>4</v>
      </c>
      <c r="D471">
        <v>3</v>
      </c>
      <c r="E471">
        <v>5</v>
      </c>
      <c r="F471">
        <v>6</v>
      </c>
      <c r="G471">
        <v>3</v>
      </c>
      <c r="H471">
        <v>4</v>
      </c>
      <c r="I471">
        <v>3</v>
      </c>
      <c r="J471">
        <v>12</v>
      </c>
      <c r="K471">
        <v>4</v>
      </c>
      <c r="L471">
        <v>3</v>
      </c>
      <c r="M471">
        <v>6</v>
      </c>
    </row>
    <row r="472" spans="1:13">
      <c r="A472">
        <v>21</v>
      </c>
      <c r="B472">
        <v>4</v>
      </c>
      <c r="C472">
        <v>4</v>
      </c>
      <c r="D472">
        <v>6</v>
      </c>
      <c r="E472">
        <v>6</v>
      </c>
      <c r="F472">
        <v>6</v>
      </c>
      <c r="G472">
        <v>6</v>
      </c>
      <c r="H472">
        <v>6</v>
      </c>
      <c r="I472">
        <v>4</v>
      </c>
      <c r="J472">
        <v>18</v>
      </c>
      <c r="K472">
        <v>5</v>
      </c>
      <c r="L472">
        <v>7</v>
      </c>
      <c r="M472">
        <v>4</v>
      </c>
    </row>
    <row r="473" spans="1:13">
      <c r="A473">
        <v>22</v>
      </c>
      <c r="B473">
        <v>5</v>
      </c>
      <c r="C473">
        <v>4</v>
      </c>
      <c r="D473">
        <v>8</v>
      </c>
      <c r="E473">
        <v>7</v>
      </c>
      <c r="F473">
        <v>8</v>
      </c>
      <c r="G473">
        <v>5</v>
      </c>
      <c r="H473">
        <v>6</v>
      </c>
      <c r="I473">
        <v>4</v>
      </c>
      <c r="J473">
        <v>5</v>
      </c>
      <c r="K473">
        <v>6</v>
      </c>
      <c r="L473">
        <v>9</v>
      </c>
      <c r="M473">
        <v>6</v>
      </c>
    </row>
    <row r="474" spans="1:13">
      <c r="A474">
        <v>23</v>
      </c>
      <c r="B474">
        <v>4</v>
      </c>
      <c r="C474">
        <v>5</v>
      </c>
      <c r="D474">
        <v>7</v>
      </c>
      <c r="E474">
        <v>8</v>
      </c>
      <c r="F474">
        <v>4</v>
      </c>
      <c r="G474">
        <v>10</v>
      </c>
      <c r="H474">
        <v>6</v>
      </c>
      <c r="I474">
        <v>2</v>
      </c>
      <c r="J474">
        <v>4</v>
      </c>
      <c r="K474">
        <v>7</v>
      </c>
      <c r="L474">
        <v>12</v>
      </c>
      <c r="M474">
        <v>3</v>
      </c>
    </row>
    <row r="475" spans="1:13">
      <c r="A475">
        <v>24</v>
      </c>
      <c r="B475">
        <v>4</v>
      </c>
      <c r="C475">
        <v>6</v>
      </c>
      <c r="D475">
        <v>6</v>
      </c>
      <c r="E475">
        <v>8</v>
      </c>
      <c r="F475">
        <v>4</v>
      </c>
      <c r="G475">
        <v>8</v>
      </c>
      <c r="H475">
        <v>4</v>
      </c>
      <c r="I475">
        <v>4</v>
      </c>
      <c r="J475">
        <v>4</v>
      </c>
      <c r="K475">
        <v>6</v>
      </c>
      <c r="L475">
        <v>4</v>
      </c>
      <c r="M475">
        <v>3</v>
      </c>
    </row>
    <row r="476" spans="1:13">
      <c r="A476">
        <v>25</v>
      </c>
      <c r="B476">
        <v>1</v>
      </c>
      <c r="C476">
        <v>6</v>
      </c>
      <c r="D476">
        <v>5</v>
      </c>
      <c r="E476">
        <v>7</v>
      </c>
      <c r="F476">
        <v>8</v>
      </c>
      <c r="G476">
        <v>12</v>
      </c>
      <c r="H476">
        <v>4</v>
      </c>
      <c r="I476">
        <v>5</v>
      </c>
      <c r="J476">
        <v>4</v>
      </c>
      <c r="K476">
        <v>4</v>
      </c>
      <c r="L476">
        <v>5</v>
      </c>
      <c r="M476">
        <v>3</v>
      </c>
    </row>
    <row r="477" spans="1:13">
      <c r="A477">
        <v>26</v>
      </c>
      <c r="B477">
        <v>3</v>
      </c>
      <c r="C477">
        <v>6</v>
      </c>
      <c r="D477">
        <v>4</v>
      </c>
      <c r="E477">
        <v>6</v>
      </c>
      <c r="F477">
        <v>6</v>
      </c>
      <c r="G477">
        <v>5</v>
      </c>
      <c r="H477">
        <v>4</v>
      </c>
      <c r="I477">
        <v>10</v>
      </c>
      <c r="J477">
        <v>5</v>
      </c>
      <c r="K477">
        <v>4</v>
      </c>
      <c r="L477">
        <v>5</v>
      </c>
      <c r="M477">
        <v>5</v>
      </c>
    </row>
    <row r="478" spans="1:13">
      <c r="A478">
        <v>27</v>
      </c>
      <c r="B478">
        <v>4</v>
      </c>
      <c r="C478">
        <v>7</v>
      </c>
      <c r="D478">
        <v>6</v>
      </c>
      <c r="E478">
        <v>7</v>
      </c>
      <c r="F478">
        <v>7</v>
      </c>
      <c r="G478">
        <v>4</v>
      </c>
      <c r="H478">
        <v>7</v>
      </c>
      <c r="I478">
        <v>4</v>
      </c>
      <c r="J478">
        <v>3</v>
      </c>
      <c r="K478">
        <v>3</v>
      </c>
      <c r="L478">
        <v>4</v>
      </c>
      <c r="M478">
        <v>3</v>
      </c>
    </row>
    <row r="479" spans="1:13">
      <c r="A479">
        <v>28</v>
      </c>
      <c r="B479">
        <v>4</v>
      </c>
      <c r="C479">
        <v>7</v>
      </c>
      <c r="D479">
        <v>6</v>
      </c>
      <c r="E479">
        <v>6</v>
      </c>
      <c r="F479">
        <v>12</v>
      </c>
      <c r="G479">
        <v>8</v>
      </c>
      <c r="H479">
        <v>6</v>
      </c>
      <c r="I479">
        <v>6</v>
      </c>
      <c r="J479">
        <v>6</v>
      </c>
      <c r="K479">
        <v>4</v>
      </c>
      <c r="L479">
        <v>3</v>
      </c>
      <c r="M479">
        <v>5</v>
      </c>
    </row>
    <row r="480" spans="1:13">
      <c r="A480">
        <v>29</v>
      </c>
      <c r="B480">
        <v>3</v>
      </c>
      <c r="C480">
        <v>-99</v>
      </c>
      <c r="D480">
        <v>6</v>
      </c>
      <c r="E480">
        <v>10</v>
      </c>
      <c r="F480">
        <v>4</v>
      </c>
      <c r="G480">
        <v>3</v>
      </c>
      <c r="H480">
        <v>7</v>
      </c>
      <c r="I480">
        <v>7</v>
      </c>
      <c r="J480">
        <v>7</v>
      </c>
      <c r="K480">
        <v>9</v>
      </c>
      <c r="L480">
        <v>3</v>
      </c>
      <c r="M480">
        <v>3</v>
      </c>
    </row>
    <row r="481" spans="1:14">
      <c r="A481">
        <v>30</v>
      </c>
      <c r="B481">
        <v>4</v>
      </c>
      <c r="C481">
        <v>-99</v>
      </c>
      <c r="D481">
        <v>4</v>
      </c>
      <c r="E481">
        <v>5</v>
      </c>
      <c r="F481">
        <v>6</v>
      </c>
      <c r="G481">
        <v>5</v>
      </c>
      <c r="H481">
        <v>4</v>
      </c>
      <c r="I481">
        <v>8</v>
      </c>
      <c r="J481">
        <v>3</v>
      </c>
      <c r="K481">
        <v>7</v>
      </c>
      <c r="L481">
        <v>2</v>
      </c>
      <c r="M481">
        <v>6</v>
      </c>
    </row>
    <row r="482" spans="1:14">
      <c r="A482">
        <v>31</v>
      </c>
      <c r="B482">
        <v>4</v>
      </c>
      <c r="C482">
        <v>-99</v>
      </c>
      <c r="D482">
        <v>6</v>
      </c>
      <c r="E482">
        <v>-99</v>
      </c>
      <c r="F482">
        <v>5</v>
      </c>
      <c r="G482">
        <v>-99</v>
      </c>
      <c r="H482">
        <v>3</v>
      </c>
      <c r="I482">
        <v>6</v>
      </c>
      <c r="J482">
        <v>-99</v>
      </c>
      <c r="K482">
        <v>4</v>
      </c>
      <c r="L482">
        <v>-99</v>
      </c>
      <c r="M482">
        <v>3</v>
      </c>
    </row>
    <row r="483" spans="1:14">
      <c r="A483">
        <v>1976</v>
      </c>
    </row>
    <row r="484" spans="1:14">
      <c r="B484">
        <v>1</v>
      </c>
      <c r="C484">
        <v>8</v>
      </c>
      <c r="D484">
        <v>7</v>
      </c>
      <c r="E484">
        <v>8</v>
      </c>
      <c r="F484">
        <v>6</v>
      </c>
      <c r="G484">
        <v>6</v>
      </c>
      <c r="H484">
        <v>9</v>
      </c>
      <c r="I484">
        <v>8</v>
      </c>
      <c r="J484">
        <v>3</v>
      </c>
      <c r="K484">
        <v>5</v>
      </c>
      <c r="L484">
        <v>3</v>
      </c>
      <c r="M484">
        <v>6</v>
      </c>
      <c r="N484">
        <v>3</v>
      </c>
    </row>
    <row r="485" spans="1:14">
      <c r="B485">
        <v>2</v>
      </c>
      <c r="C485">
        <v>4</v>
      </c>
      <c r="D485">
        <v>2</v>
      </c>
      <c r="E485">
        <v>6</v>
      </c>
      <c r="F485">
        <v>3</v>
      </c>
      <c r="G485">
        <v>6</v>
      </c>
      <c r="H485">
        <v>8</v>
      </c>
      <c r="I485">
        <v>6</v>
      </c>
      <c r="J485">
        <v>7</v>
      </c>
      <c r="K485">
        <v>6</v>
      </c>
      <c r="L485">
        <v>4</v>
      </c>
      <c r="M485">
        <v>3</v>
      </c>
      <c r="N485">
        <v>3</v>
      </c>
    </row>
    <row r="486" spans="1:14">
      <c r="B486">
        <v>3</v>
      </c>
      <c r="C486">
        <v>4</v>
      </c>
      <c r="D486">
        <v>7</v>
      </c>
      <c r="E486">
        <v>8</v>
      </c>
      <c r="F486">
        <v>4</v>
      </c>
      <c r="G486">
        <v>6</v>
      </c>
      <c r="H486">
        <v>5</v>
      </c>
      <c r="I486">
        <v>8</v>
      </c>
      <c r="J486">
        <v>2</v>
      </c>
      <c r="K486">
        <v>4</v>
      </c>
      <c r="L486">
        <v>3</v>
      </c>
      <c r="M486">
        <v>4</v>
      </c>
      <c r="N486">
        <v>2</v>
      </c>
    </row>
    <row r="487" spans="1:14">
      <c r="B487">
        <v>4</v>
      </c>
      <c r="C487">
        <v>4</v>
      </c>
      <c r="D487">
        <v>4</v>
      </c>
      <c r="E487">
        <v>5</v>
      </c>
      <c r="F487">
        <v>5</v>
      </c>
      <c r="G487">
        <v>8</v>
      </c>
      <c r="H487">
        <v>6</v>
      </c>
      <c r="I487">
        <v>3</v>
      </c>
      <c r="J487">
        <v>2</v>
      </c>
      <c r="K487">
        <v>4</v>
      </c>
      <c r="L487">
        <v>3</v>
      </c>
      <c r="M487">
        <v>3</v>
      </c>
      <c r="N487">
        <v>3</v>
      </c>
    </row>
    <row r="488" spans="1:14">
      <c r="B488">
        <v>5</v>
      </c>
      <c r="C488">
        <v>8</v>
      </c>
      <c r="D488">
        <v>5</v>
      </c>
      <c r="E488">
        <v>4</v>
      </c>
      <c r="F488">
        <v>3</v>
      </c>
      <c r="G488">
        <v>7</v>
      </c>
      <c r="H488">
        <v>5</v>
      </c>
      <c r="I488">
        <v>3</v>
      </c>
      <c r="J488">
        <v>3</v>
      </c>
      <c r="K488">
        <v>6</v>
      </c>
      <c r="L488">
        <v>3</v>
      </c>
      <c r="M488">
        <v>8</v>
      </c>
      <c r="N488">
        <v>4</v>
      </c>
    </row>
    <row r="489" spans="1:14">
      <c r="B489">
        <v>6</v>
      </c>
      <c r="C489">
        <v>6</v>
      </c>
      <c r="D489">
        <v>3</v>
      </c>
      <c r="E489">
        <v>3</v>
      </c>
      <c r="F489">
        <v>4</v>
      </c>
      <c r="G489">
        <v>4</v>
      </c>
      <c r="H489">
        <v>6</v>
      </c>
      <c r="I489">
        <v>2</v>
      </c>
      <c r="J489">
        <v>4</v>
      </c>
      <c r="K489">
        <v>4</v>
      </c>
      <c r="L489">
        <v>5</v>
      </c>
      <c r="M489">
        <v>4</v>
      </c>
      <c r="N489">
        <v>4</v>
      </c>
    </row>
    <row r="490" spans="1:14">
      <c r="B490">
        <v>7</v>
      </c>
      <c r="C490">
        <v>3</v>
      </c>
      <c r="D490">
        <v>5</v>
      </c>
      <c r="E490">
        <v>4</v>
      </c>
      <c r="F490">
        <v>4</v>
      </c>
      <c r="G490">
        <v>4</v>
      </c>
      <c r="H490">
        <v>6</v>
      </c>
      <c r="I490">
        <v>4</v>
      </c>
      <c r="J490">
        <v>5</v>
      </c>
      <c r="K490">
        <v>4</v>
      </c>
      <c r="L490">
        <v>5</v>
      </c>
      <c r="M490">
        <v>4</v>
      </c>
      <c r="N490">
        <v>4</v>
      </c>
    </row>
    <row r="491" spans="1:14">
      <c r="B491">
        <v>8</v>
      </c>
      <c r="C491">
        <v>3</v>
      </c>
      <c r="D491">
        <v>4</v>
      </c>
      <c r="E491">
        <v>3</v>
      </c>
      <c r="F491">
        <v>5</v>
      </c>
      <c r="G491">
        <v>5</v>
      </c>
      <c r="H491">
        <v>6</v>
      </c>
      <c r="I491">
        <v>5</v>
      </c>
      <c r="J491">
        <v>8</v>
      </c>
      <c r="K491">
        <v>4</v>
      </c>
      <c r="L491">
        <v>7</v>
      </c>
      <c r="M491">
        <v>4</v>
      </c>
      <c r="N491">
        <v>6</v>
      </c>
    </row>
    <row r="492" spans="1:14">
      <c r="B492">
        <v>9</v>
      </c>
      <c r="C492">
        <v>3</v>
      </c>
      <c r="D492">
        <v>3</v>
      </c>
      <c r="E492">
        <v>2</v>
      </c>
      <c r="F492">
        <v>7</v>
      </c>
      <c r="G492">
        <v>5</v>
      </c>
      <c r="H492">
        <v>6</v>
      </c>
      <c r="I492">
        <v>4</v>
      </c>
      <c r="J492">
        <v>6</v>
      </c>
      <c r="K492">
        <v>10</v>
      </c>
      <c r="L492">
        <v>5</v>
      </c>
      <c r="M492">
        <v>8</v>
      </c>
      <c r="N492">
        <v>6</v>
      </c>
    </row>
    <row r="493" spans="1:14">
      <c r="A493">
        <v>10</v>
      </c>
      <c r="B493">
        <v>7</v>
      </c>
      <c r="C493">
        <v>4</v>
      </c>
      <c r="D493">
        <v>5</v>
      </c>
      <c r="E493">
        <v>6</v>
      </c>
      <c r="F493">
        <v>6</v>
      </c>
      <c r="G493">
        <v>6</v>
      </c>
      <c r="H493">
        <v>3</v>
      </c>
      <c r="I493">
        <v>7</v>
      </c>
      <c r="J493">
        <v>5</v>
      </c>
      <c r="K493">
        <v>4</v>
      </c>
      <c r="L493">
        <v>8</v>
      </c>
      <c r="M493">
        <v>4</v>
      </c>
    </row>
    <row r="494" spans="1:14">
      <c r="A494">
        <v>11</v>
      </c>
      <c r="B494">
        <v>7</v>
      </c>
      <c r="C494">
        <v>4</v>
      </c>
      <c r="D494">
        <v>4</v>
      </c>
      <c r="E494">
        <v>7</v>
      </c>
      <c r="F494">
        <v>6</v>
      </c>
      <c r="G494">
        <v>5</v>
      </c>
      <c r="H494">
        <v>3</v>
      </c>
      <c r="I494">
        <v>4</v>
      </c>
      <c r="J494">
        <v>4</v>
      </c>
      <c r="K494">
        <v>3</v>
      </c>
      <c r="L494">
        <v>10</v>
      </c>
      <c r="M494">
        <v>3</v>
      </c>
    </row>
    <row r="495" spans="1:14">
      <c r="A495">
        <v>12</v>
      </c>
      <c r="B495">
        <v>3</v>
      </c>
      <c r="C495">
        <v>6</v>
      </c>
      <c r="D495">
        <v>6</v>
      </c>
      <c r="E495">
        <v>5</v>
      </c>
      <c r="F495">
        <v>4</v>
      </c>
      <c r="G495">
        <v>1</v>
      </c>
      <c r="H495">
        <v>6</v>
      </c>
      <c r="I495">
        <v>3</v>
      </c>
      <c r="J495">
        <v>5</v>
      </c>
      <c r="K495">
        <v>5</v>
      </c>
      <c r="L495">
        <v>6</v>
      </c>
      <c r="M495">
        <v>3</v>
      </c>
    </row>
    <row r="496" spans="1:14">
      <c r="A496">
        <v>13</v>
      </c>
      <c r="B496">
        <v>2</v>
      </c>
      <c r="C496">
        <v>8</v>
      </c>
      <c r="D496">
        <v>5</v>
      </c>
      <c r="E496">
        <v>8</v>
      </c>
      <c r="F496">
        <v>3</v>
      </c>
      <c r="G496">
        <v>5</v>
      </c>
      <c r="H496">
        <v>7</v>
      </c>
      <c r="I496">
        <v>4</v>
      </c>
      <c r="J496">
        <v>4</v>
      </c>
      <c r="K496">
        <v>14</v>
      </c>
      <c r="L496">
        <v>8</v>
      </c>
      <c r="M496">
        <v>3</v>
      </c>
    </row>
    <row r="497" spans="1:13">
      <c r="A497">
        <v>14</v>
      </c>
      <c r="B497">
        <v>4</v>
      </c>
      <c r="C497">
        <v>8</v>
      </c>
      <c r="D497">
        <v>5</v>
      </c>
      <c r="E497">
        <v>3</v>
      </c>
      <c r="F497">
        <v>6</v>
      </c>
      <c r="G497">
        <v>7</v>
      </c>
      <c r="H497">
        <v>5</v>
      </c>
      <c r="I497">
        <v>8</v>
      </c>
      <c r="J497">
        <v>3</v>
      </c>
      <c r="K497">
        <v>6</v>
      </c>
      <c r="L497">
        <v>10</v>
      </c>
      <c r="M497">
        <v>4</v>
      </c>
    </row>
    <row r="498" spans="1:13">
      <c r="A498">
        <v>15</v>
      </c>
      <c r="B498">
        <v>6</v>
      </c>
      <c r="C498">
        <v>7</v>
      </c>
      <c r="D498">
        <v>6</v>
      </c>
      <c r="E498">
        <v>6</v>
      </c>
      <c r="F498">
        <v>6</v>
      </c>
      <c r="G498">
        <v>4</v>
      </c>
      <c r="H498">
        <v>6</v>
      </c>
      <c r="I498">
        <v>8</v>
      </c>
      <c r="J498">
        <v>4</v>
      </c>
      <c r="K498">
        <v>6</v>
      </c>
      <c r="L498">
        <v>9</v>
      </c>
      <c r="M498">
        <v>3</v>
      </c>
    </row>
    <row r="499" spans="1:13">
      <c r="A499">
        <v>16</v>
      </c>
      <c r="B499">
        <v>6</v>
      </c>
      <c r="C499">
        <v>8</v>
      </c>
      <c r="D499">
        <v>7</v>
      </c>
      <c r="E499">
        <v>6</v>
      </c>
      <c r="F499">
        <v>6</v>
      </c>
      <c r="G499">
        <v>5</v>
      </c>
      <c r="H499">
        <v>4</v>
      </c>
      <c r="I499">
        <v>5</v>
      </c>
      <c r="J499">
        <v>5</v>
      </c>
      <c r="K499">
        <v>4</v>
      </c>
      <c r="L499">
        <v>7</v>
      </c>
      <c r="M499">
        <v>1</v>
      </c>
    </row>
    <row r="500" spans="1:13">
      <c r="A500">
        <v>17</v>
      </c>
      <c r="B500">
        <v>4</v>
      </c>
      <c r="C500">
        <v>8</v>
      </c>
      <c r="D500">
        <v>6</v>
      </c>
      <c r="E500">
        <v>4</v>
      </c>
      <c r="F500">
        <v>8</v>
      </c>
      <c r="G500">
        <v>6</v>
      </c>
      <c r="H500">
        <v>4</v>
      </c>
      <c r="I500">
        <v>4</v>
      </c>
      <c r="J500">
        <v>6</v>
      </c>
      <c r="K500">
        <v>4</v>
      </c>
      <c r="L500">
        <v>8</v>
      </c>
      <c r="M500">
        <v>2</v>
      </c>
    </row>
    <row r="501" spans="1:13">
      <c r="A501">
        <v>18</v>
      </c>
      <c r="B501">
        <v>3</v>
      </c>
      <c r="C501">
        <v>7</v>
      </c>
      <c r="D501">
        <v>5</v>
      </c>
      <c r="E501">
        <v>5</v>
      </c>
      <c r="F501">
        <v>5</v>
      </c>
      <c r="G501">
        <v>6</v>
      </c>
      <c r="H501">
        <v>7</v>
      </c>
      <c r="I501">
        <v>4</v>
      </c>
      <c r="J501">
        <v>4</v>
      </c>
      <c r="K501">
        <v>4</v>
      </c>
      <c r="L501">
        <v>5</v>
      </c>
      <c r="M501">
        <v>2</v>
      </c>
    </row>
    <row r="502" spans="1:13">
      <c r="A502">
        <v>19</v>
      </c>
      <c r="B502">
        <v>5</v>
      </c>
      <c r="C502">
        <v>7</v>
      </c>
      <c r="D502">
        <v>6</v>
      </c>
      <c r="E502">
        <v>10</v>
      </c>
      <c r="F502">
        <v>6</v>
      </c>
      <c r="G502">
        <v>8</v>
      </c>
      <c r="H502">
        <v>5</v>
      </c>
      <c r="I502">
        <v>5</v>
      </c>
      <c r="J502">
        <v>3</v>
      </c>
      <c r="K502">
        <v>3</v>
      </c>
      <c r="L502">
        <v>4</v>
      </c>
      <c r="M502">
        <v>5</v>
      </c>
    </row>
    <row r="503" spans="1:13">
      <c r="A503">
        <v>20</v>
      </c>
      <c r="B503">
        <v>3</v>
      </c>
      <c r="C503">
        <v>6</v>
      </c>
      <c r="D503">
        <v>6</v>
      </c>
      <c r="E503">
        <v>9</v>
      </c>
      <c r="F503">
        <v>4</v>
      </c>
      <c r="G503">
        <v>5</v>
      </c>
      <c r="H503">
        <v>5</v>
      </c>
      <c r="I503">
        <v>4</v>
      </c>
      <c r="J503">
        <v>4</v>
      </c>
      <c r="K503">
        <v>4</v>
      </c>
      <c r="L503">
        <v>9</v>
      </c>
      <c r="M503">
        <v>6</v>
      </c>
    </row>
    <row r="504" spans="1:13">
      <c r="A504">
        <v>21</v>
      </c>
      <c r="B504">
        <v>5</v>
      </c>
      <c r="C504">
        <v>3</v>
      </c>
      <c r="D504">
        <v>4</v>
      </c>
      <c r="E504">
        <v>8</v>
      </c>
      <c r="F504">
        <v>7</v>
      </c>
      <c r="G504">
        <v>5</v>
      </c>
      <c r="H504">
        <v>2</v>
      </c>
      <c r="I504">
        <v>4</v>
      </c>
      <c r="J504">
        <v>5</v>
      </c>
      <c r="K504">
        <v>4</v>
      </c>
      <c r="L504">
        <v>7</v>
      </c>
      <c r="M504">
        <v>4</v>
      </c>
    </row>
    <row r="505" spans="1:13">
      <c r="A505">
        <v>22</v>
      </c>
      <c r="B505">
        <v>3</v>
      </c>
      <c r="C505">
        <v>6</v>
      </c>
      <c r="D505">
        <v>5</v>
      </c>
      <c r="E505">
        <v>6</v>
      </c>
      <c r="F505">
        <v>5</v>
      </c>
      <c r="G505">
        <v>5</v>
      </c>
      <c r="H505">
        <v>6</v>
      </c>
      <c r="I505">
        <v>5</v>
      </c>
      <c r="J505">
        <v>7</v>
      </c>
      <c r="K505">
        <v>6</v>
      </c>
      <c r="L505">
        <v>6</v>
      </c>
      <c r="M505">
        <v>4</v>
      </c>
    </row>
    <row r="506" spans="1:13">
      <c r="A506">
        <v>23</v>
      </c>
      <c r="B506">
        <v>9</v>
      </c>
      <c r="C506">
        <v>6</v>
      </c>
      <c r="D506">
        <v>5</v>
      </c>
      <c r="E506">
        <v>14</v>
      </c>
      <c r="F506">
        <v>2</v>
      </c>
      <c r="G506">
        <v>6</v>
      </c>
      <c r="H506">
        <v>3</v>
      </c>
      <c r="I506">
        <v>5</v>
      </c>
      <c r="J506">
        <v>5</v>
      </c>
      <c r="K506">
        <v>3</v>
      </c>
      <c r="L506">
        <v>6</v>
      </c>
      <c r="M506">
        <v>4</v>
      </c>
    </row>
    <row r="507" spans="1:13">
      <c r="A507">
        <v>24</v>
      </c>
      <c r="B507">
        <v>4</v>
      </c>
      <c r="C507">
        <v>6</v>
      </c>
      <c r="D507">
        <v>4</v>
      </c>
      <c r="E507">
        <v>6</v>
      </c>
      <c r="F507">
        <v>4</v>
      </c>
      <c r="G507">
        <v>4</v>
      </c>
      <c r="H507">
        <v>4</v>
      </c>
      <c r="I507">
        <v>6</v>
      </c>
      <c r="J507">
        <v>5</v>
      </c>
      <c r="K507">
        <v>10</v>
      </c>
      <c r="L507">
        <v>5</v>
      </c>
      <c r="M507">
        <v>4</v>
      </c>
    </row>
    <row r="508" spans="1:13">
      <c r="A508">
        <v>25</v>
      </c>
      <c r="B508">
        <v>5</v>
      </c>
      <c r="C508">
        <v>6</v>
      </c>
      <c r="D508">
        <v>6</v>
      </c>
      <c r="E508">
        <v>7</v>
      </c>
      <c r="F508">
        <v>3</v>
      </c>
      <c r="G508">
        <v>6</v>
      </c>
      <c r="H508">
        <v>10</v>
      </c>
      <c r="I508">
        <v>4</v>
      </c>
      <c r="J508">
        <v>4</v>
      </c>
      <c r="K508">
        <v>6</v>
      </c>
      <c r="L508">
        <v>8</v>
      </c>
      <c r="M508">
        <v>6</v>
      </c>
    </row>
    <row r="509" spans="1:13">
      <c r="A509">
        <v>26</v>
      </c>
      <c r="B509">
        <v>5</v>
      </c>
      <c r="C509">
        <v>4</v>
      </c>
      <c r="D509">
        <v>4</v>
      </c>
      <c r="E509">
        <v>5</v>
      </c>
      <c r="F509">
        <v>6</v>
      </c>
      <c r="G509">
        <v>3</v>
      </c>
      <c r="H509">
        <v>5</v>
      </c>
      <c r="I509">
        <v>5</v>
      </c>
      <c r="J509">
        <v>7</v>
      </c>
      <c r="K509">
        <v>4</v>
      </c>
      <c r="L509">
        <v>4</v>
      </c>
      <c r="M509">
        <v>10</v>
      </c>
    </row>
    <row r="510" spans="1:13">
      <c r="A510">
        <v>27</v>
      </c>
      <c r="B510">
        <v>6</v>
      </c>
      <c r="C510">
        <v>4</v>
      </c>
      <c r="D510">
        <v>3</v>
      </c>
      <c r="E510">
        <v>5</v>
      </c>
      <c r="F510">
        <v>5</v>
      </c>
      <c r="G510">
        <v>4</v>
      </c>
      <c r="H510">
        <v>8</v>
      </c>
      <c r="I510">
        <v>4</v>
      </c>
      <c r="J510">
        <v>6</v>
      </c>
      <c r="K510">
        <v>3</v>
      </c>
      <c r="L510">
        <v>4</v>
      </c>
      <c r="M510">
        <v>7</v>
      </c>
    </row>
    <row r="511" spans="1:13">
      <c r="A511">
        <v>28</v>
      </c>
      <c r="B511">
        <v>6</v>
      </c>
      <c r="C511">
        <v>6</v>
      </c>
      <c r="D511">
        <v>4</v>
      </c>
      <c r="E511">
        <v>6</v>
      </c>
      <c r="F511">
        <v>8</v>
      </c>
      <c r="G511">
        <v>3</v>
      </c>
      <c r="H511">
        <v>7</v>
      </c>
      <c r="I511">
        <v>12</v>
      </c>
      <c r="J511">
        <v>5</v>
      </c>
      <c r="K511">
        <v>6</v>
      </c>
      <c r="L511">
        <v>5</v>
      </c>
      <c r="M511">
        <v>7</v>
      </c>
    </row>
    <row r="512" spans="1:13">
      <c r="A512">
        <v>29</v>
      </c>
      <c r="B512">
        <v>5</v>
      </c>
      <c r="C512">
        <v>8</v>
      </c>
      <c r="D512">
        <v>6</v>
      </c>
      <c r="E512">
        <v>7</v>
      </c>
      <c r="F512">
        <v>4</v>
      </c>
      <c r="G512">
        <v>4</v>
      </c>
      <c r="H512">
        <v>4</v>
      </c>
      <c r="I512">
        <v>4</v>
      </c>
      <c r="J512">
        <v>4</v>
      </c>
      <c r="K512">
        <v>4</v>
      </c>
      <c r="L512">
        <v>4</v>
      </c>
      <c r="M512">
        <v>7</v>
      </c>
    </row>
    <row r="513" spans="1:14">
      <c r="A513">
        <v>30</v>
      </c>
      <c r="B513">
        <v>10</v>
      </c>
      <c r="C513">
        <v>-99</v>
      </c>
      <c r="D513">
        <v>7</v>
      </c>
      <c r="E513">
        <v>5</v>
      </c>
      <c r="F513">
        <v>3</v>
      </c>
      <c r="G513">
        <v>10</v>
      </c>
      <c r="H513">
        <v>4</v>
      </c>
      <c r="I513">
        <v>5</v>
      </c>
      <c r="J513">
        <v>6</v>
      </c>
      <c r="K513">
        <v>4</v>
      </c>
      <c r="L513">
        <v>3</v>
      </c>
      <c r="M513">
        <v>4</v>
      </c>
    </row>
    <row r="514" spans="1:14">
      <c r="A514">
        <v>31</v>
      </c>
      <c r="B514">
        <v>5</v>
      </c>
      <c r="C514">
        <v>-99</v>
      </c>
      <c r="D514">
        <v>7</v>
      </c>
      <c r="E514">
        <v>-99</v>
      </c>
      <c r="F514">
        <v>2</v>
      </c>
      <c r="G514">
        <v>-99</v>
      </c>
      <c r="H514">
        <v>4</v>
      </c>
      <c r="I514">
        <v>6</v>
      </c>
      <c r="J514">
        <v>-99</v>
      </c>
      <c r="K514">
        <v>8</v>
      </c>
      <c r="L514">
        <v>-99</v>
      </c>
      <c r="M514">
        <v>5</v>
      </c>
    </row>
    <row r="515" spans="1:14">
      <c r="A515">
        <v>1977</v>
      </c>
    </row>
    <row r="516" spans="1:14">
      <c r="B516">
        <v>1</v>
      </c>
      <c r="C516">
        <v>6</v>
      </c>
      <c r="D516">
        <v>5</v>
      </c>
      <c r="E516">
        <v>6</v>
      </c>
      <c r="F516">
        <v>5</v>
      </c>
      <c r="G516">
        <v>6</v>
      </c>
      <c r="H516">
        <v>12</v>
      </c>
      <c r="I516">
        <v>7</v>
      </c>
      <c r="J516">
        <v>3</v>
      </c>
      <c r="K516">
        <v>4</v>
      </c>
      <c r="L516">
        <v>2</v>
      </c>
      <c r="M516">
        <v>8</v>
      </c>
      <c r="N516">
        <v>5</v>
      </c>
    </row>
    <row r="517" spans="1:14">
      <c r="B517">
        <v>2</v>
      </c>
      <c r="C517">
        <v>6</v>
      </c>
      <c r="D517">
        <v>4</v>
      </c>
      <c r="E517">
        <v>4</v>
      </c>
      <c r="F517">
        <v>4</v>
      </c>
      <c r="G517">
        <v>7</v>
      </c>
      <c r="H517">
        <v>6</v>
      </c>
      <c r="I517">
        <v>6</v>
      </c>
      <c r="J517">
        <v>10</v>
      </c>
      <c r="K517">
        <v>4</v>
      </c>
      <c r="L517">
        <v>4</v>
      </c>
      <c r="M517">
        <v>4</v>
      </c>
      <c r="N517">
        <v>4</v>
      </c>
    </row>
    <row r="518" spans="1:14">
      <c r="B518">
        <v>3</v>
      </c>
      <c r="C518">
        <v>5</v>
      </c>
      <c r="D518">
        <v>6</v>
      </c>
      <c r="E518">
        <v>10</v>
      </c>
      <c r="F518">
        <v>7</v>
      </c>
      <c r="G518">
        <v>7</v>
      </c>
      <c r="H518">
        <v>7</v>
      </c>
      <c r="I518">
        <v>6</v>
      </c>
      <c r="J518">
        <v>7</v>
      </c>
      <c r="K518">
        <v>5</v>
      </c>
      <c r="L518">
        <v>4</v>
      </c>
      <c r="M518">
        <v>4</v>
      </c>
      <c r="N518">
        <v>3</v>
      </c>
    </row>
    <row r="519" spans="1:14">
      <c r="B519">
        <v>4</v>
      </c>
      <c r="C519">
        <v>6</v>
      </c>
      <c r="D519">
        <v>4</v>
      </c>
      <c r="E519">
        <v>8</v>
      </c>
      <c r="F519">
        <v>4</v>
      </c>
      <c r="G519">
        <v>7</v>
      </c>
      <c r="H519">
        <v>7</v>
      </c>
      <c r="I519">
        <v>5</v>
      </c>
      <c r="J519">
        <v>8</v>
      </c>
      <c r="K519">
        <v>8</v>
      </c>
      <c r="L519">
        <v>4</v>
      </c>
      <c r="M519">
        <v>4</v>
      </c>
      <c r="N519">
        <v>4</v>
      </c>
    </row>
    <row r="520" spans="1:14">
      <c r="B520">
        <v>5</v>
      </c>
      <c r="C520">
        <v>4</v>
      </c>
      <c r="D520">
        <v>3</v>
      </c>
      <c r="E520">
        <v>4</v>
      </c>
      <c r="F520">
        <v>6</v>
      </c>
      <c r="G520">
        <v>7</v>
      </c>
      <c r="H520">
        <v>4</v>
      </c>
      <c r="I520">
        <v>5</v>
      </c>
      <c r="J520">
        <v>5</v>
      </c>
      <c r="K520">
        <v>6</v>
      </c>
      <c r="L520">
        <v>5</v>
      </c>
      <c r="M520">
        <v>2</v>
      </c>
      <c r="N520">
        <v>3</v>
      </c>
    </row>
    <row r="521" spans="1:14">
      <c r="B521">
        <v>6</v>
      </c>
      <c r="C521">
        <v>2</v>
      </c>
      <c r="D521">
        <v>3</v>
      </c>
      <c r="E521">
        <v>5</v>
      </c>
      <c r="F521">
        <v>9</v>
      </c>
      <c r="G521">
        <v>8</v>
      </c>
      <c r="H521">
        <v>18</v>
      </c>
      <c r="I521">
        <v>7</v>
      </c>
      <c r="J521">
        <v>3</v>
      </c>
      <c r="K521">
        <v>4</v>
      </c>
      <c r="L521">
        <v>4</v>
      </c>
      <c r="M521">
        <v>4</v>
      </c>
      <c r="N521">
        <v>2</v>
      </c>
    </row>
    <row r="522" spans="1:14">
      <c r="B522">
        <v>7</v>
      </c>
      <c r="C522">
        <v>4</v>
      </c>
      <c r="D522">
        <v>4</v>
      </c>
      <c r="E522">
        <v>3</v>
      </c>
      <c r="F522">
        <v>7</v>
      </c>
      <c r="G522">
        <v>7</v>
      </c>
      <c r="H522">
        <v>4</v>
      </c>
      <c r="I522">
        <v>5</v>
      </c>
      <c r="J522">
        <v>4</v>
      </c>
      <c r="K522">
        <v>5</v>
      </c>
      <c r="L522">
        <v>8</v>
      </c>
      <c r="M522">
        <v>4</v>
      </c>
      <c r="N522">
        <v>1</v>
      </c>
    </row>
    <row r="523" spans="1:14">
      <c r="B523">
        <v>8</v>
      </c>
      <c r="C523">
        <v>4</v>
      </c>
      <c r="D523">
        <v>8</v>
      </c>
      <c r="E523">
        <v>7</v>
      </c>
      <c r="F523">
        <v>8</v>
      </c>
      <c r="G523">
        <v>6</v>
      </c>
      <c r="H523">
        <v>4</v>
      </c>
      <c r="I523">
        <v>4</v>
      </c>
      <c r="J523">
        <v>4</v>
      </c>
      <c r="K523">
        <v>4</v>
      </c>
      <c r="L523">
        <v>6</v>
      </c>
      <c r="M523">
        <v>10</v>
      </c>
      <c r="N523">
        <v>3</v>
      </c>
    </row>
    <row r="524" spans="1:14">
      <c r="B524">
        <v>9</v>
      </c>
      <c r="C524">
        <v>3</v>
      </c>
      <c r="D524">
        <v>8</v>
      </c>
      <c r="E524">
        <v>5</v>
      </c>
      <c r="F524">
        <v>8</v>
      </c>
      <c r="G524">
        <v>6</v>
      </c>
      <c r="H524">
        <v>6</v>
      </c>
      <c r="I524">
        <v>4</v>
      </c>
      <c r="J524">
        <v>5</v>
      </c>
      <c r="K524">
        <v>6</v>
      </c>
      <c r="L524">
        <v>4</v>
      </c>
      <c r="M524">
        <v>5</v>
      </c>
      <c r="N524">
        <v>3</v>
      </c>
    </row>
    <row r="525" spans="1:14">
      <c r="A525">
        <v>10</v>
      </c>
      <c r="B525">
        <v>4</v>
      </c>
      <c r="C525">
        <v>4</v>
      </c>
      <c r="D525">
        <v>3</v>
      </c>
      <c r="E525">
        <v>4</v>
      </c>
      <c r="F525">
        <v>4</v>
      </c>
      <c r="G525">
        <v>18</v>
      </c>
      <c r="H525">
        <v>5</v>
      </c>
      <c r="I525">
        <v>7</v>
      </c>
      <c r="J525">
        <v>4</v>
      </c>
      <c r="K525">
        <v>5</v>
      </c>
      <c r="L525">
        <v>4</v>
      </c>
      <c r="M525">
        <v>3</v>
      </c>
    </row>
    <row r="526" spans="1:14">
      <c r="A526">
        <v>11</v>
      </c>
      <c r="B526">
        <v>3</v>
      </c>
      <c r="C526">
        <v>5</v>
      </c>
      <c r="D526">
        <v>2</v>
      </c>
      <c r="E526">
        <v>4</v>
      </c>
      <c r="F526">
        <v>6</v>
      </c>
      <c r="G526">
        <v>18</v>
      </c>
      <c r="H526">
        <v>6</v>
      </c>
      <c r="I526">
        <v>7</v>
      </c>
      <c r="J526">
        <v>4</v>
      </c>
      <c r="K526">
        <v>4</v>
      </c>
      <c r="L526">
        <v>6</v>
      </c>
      <c r="M526">
        <v>2</v>
      </c>
    </row>
    <row r="527" spans="1:14">
      <c r="A527">
        <v>12</v>
      </c>
      <c r="B527">
        <v>5</v>
      </c>
      <c r="C527">
        <v>4</v>
      </c>
      <c r="D527">
        <v>5</v>
      </c>
      <c r="E527">
        <v>4</v>
      </c>
      <c r="F527">
        <v>7</v>
      </c>
      <c r="G527">
        <v>10</v>
      </c>
      <c r="H527">
        <v>5</v>
      </c>
      <c r="I527">
        <v>5</v>
      </c>
      <c r="J527">
        <v>4</v>
      </c>
      <c r="K527">
        <v>3</v>
      </c>
      <c r="L527">
        <v>6</v>
      </c>
      <c r="M527">
        <v>3</v>
      </c>
    </row>
    <row r="528" spans="1:14">
      <c r="A528">
        <v>13</v>
      </c>
      <c r="B528">
        <v>6</v>
      </c>
      <c r="C528">
        <v>7</v>
      </c>
      <c r="D528">
        <v>4</v>
      </c>
      <c r="E528">
        <v>5</v>
      </c>
      <c r="F528">
        <v>6</v>
      </c>
      <c r="G528">
        <v>4</v>
      </c>
      <c r="H528">
        <v>7</v>
      </c>
      <c r="I528">
        <v>6</v>
      </c>
      <c r="J528">
        <v>4</v>
      </c>
      <c r="K528">
        <v>5</v>
      </c>
      <c r="L528">
        <v>6</v>
      </c>
      <c r="M528">
        <v>4</v>
      </c>
    </row>
    <row r="529" spans="1:13">
      <c r="A529">
        <v>14</v>
      </c>
      <c r="B529">
        <v>6</v>
      </c>
      <c r="C529">
        <v>6</v>
      </c>
      <c r="D529">
        <v>5</v>
      </c>
      <c r="E529">
        <v>4</v>
      </c>
      <c r="F529">
        <v>6</v>
      </c>
      <c r="G529">
        <v>6</v>
      </c>
      <c r="H529">
        <v>6</v>
      </c>
      <c r="I529">
        <v>4</v>
      </c>
      <c r="J529">
        <v>4</v>
      </c>
      <c r="K529">
        <v>10</v>
      </c>
      <c r="L529">
        <v>6</v>
      </c>
      <c r="M529">
        <v>3</v>
      </c>
    </row>
    <row r="530" spans="1:13">
      <c r="A530">
        <v>15</v>
      </c>
      <c r="B530">
        <v>3</v>
      </c>
      <c r="C530">
        <v>8</v>
      </c>
      <c r="D530">
        <v>7</v>
      </c>
      <c r="E530">
        <v>6</v>
      </c>
      <c r="F530">
        <v>6</v>
      </c>
      <c r="G530">
        <v>6</v>
      </c>
      <c r="H530">
        <v>8</v>
      </c>
      <c r="I530">
        <v>4</v>
      </c>
      <c r="J530">
        <v>4</v>
      </c>
      <c r="K530">
        <v>4</v>
      </c>
      <c r="L530">
        <v>8</v>
      </c>
      <c r="M530">
        <v>2</v>
      </c>
    </row>
    <row r="531" spans="1:13">
      <c r="A531">
        <v>16</v>
      </c>
      <c r="B531">
        <v>2</v>
      </c>
      <c r="C531">
        <v>6</v>
      </c>
      <c r="D531">
        <v>4</v>
      </c>
      <c r="E531">
        <v>6</v>
      </c>
      <c r="F531">
        <v>4</v>
      </c>
      <c r="G531">
        <v>4</v>
      </c>
      <c r="H531">
        <v>7</v>
      </c>
      <c r="I531">
        <v>6</v>
      </c>
      <c r="J531">
        <v>4</v>
      </c>
      <c r="K531">
        <v>3</v>
      </c>
      <c r="L531">
        <v>6</v>
      </c>
      <c r="M531">
        <v>3</v>
      </c>
    </row>
    <row r="532" spans="1:13">
      <c r="A532">
        <v>17</v>
      </c>
      <c r="B532">
        <v>2</v>
      </c>
      <c r="C532">
        <v>5</v>
      </c>
      <c r="D532">
        <v>5</v>
      </c>
      <c r="E532">
        <v>5</v>
      </c>
      <c r="F532">
        <v>4</v>
      </c>
      <c r="G532">
        <v>6</v>
      </c>
      <c r="H532">
        <v>3</v>
      </c>
      <c r="I532">
        <v>5</v>
      </c>
      <c r="J532">
        <v>3</v>
      </c>
      <c r="K532">
        <v>5</v>
      </c>
      <c r="L532">
        <v>4</v>
      </c>
      <c r="M532">
        <v>3</v>
      </c>
    </row>
    <row r="533" spans="1:13">
      <c r="A533">
        <v>18</v>
      </c>
      <c r="B533">
        <v>2</v>
      </c>
      <c r="C533">
        <v>3</v>
      </c>
      <c r="D533">
        <v>6</v>
      </c>
      <c r="E533">
        <v>6</v>
      </c>
      <c r="F533">
        <v>6</v>
      </c>
      <c r="G533">
        <v>10</v>
      </c>
      <c r="H533">
        <v>3</v>
      </c>
      <c r="I533">
        <v>4</v>
      </c>
      <c r="J533">
        <v>3</v>
      </c>
      <c r="K533">
        <v>4</v>
      </c>
      <c r="L533">
        <v>3</v>
      </c>
      <c r="M533">
        <v>3</v>
      </c>
    </row>
    <row r="534" spans="1:13">
      <c r="A534">
        <v>19</v>
      </c>
      <c r="B534">
        <v>5</v>
      </c>
      <c r="C534">
        <v>3</v>
      </c>
      <c r="D534">
        <v>5</v>
      </c>
      <c r="E534">
        <v>3</v>
      </c>
      <c r="F534">
        <v>6</v>
      </c>
      <c r="G534">
        <v>6</v>
      </c>
      <c r="H534">
        <v>4</v>
      </c>
      <c r="I534">
        <v>4</v>
      </c>
      <c r="J534">
        <v>4</v>
      </c>
      <c r="K534">
        <v>8</v>
      </c>
      <c r="L534">
        <v>3</v>
      </c>
      <c r="M534">
        <v>5</v>
      </c>
    </row>
    <row r="535" spans="1:13">
      <c r="A535">
        <v>20</v>
      </c>
      <c r="B535">
        <v>4</v>
      </c>
      <c r="C535">
        <v>5</v>
      </c>
      <c r="D535">
        <v>4</v>
      </c>
      <c r="E535">
        <v>2</v>
      </c>
      <c r="F535">
        <v>4</v>
      </c>
      <c r="G535">
        <v>4</v>
      </c>
      <c r="H535">
        <v>12</v>
      </c>
      <c r="I535">
        <v>4</v>
      </c>
      <c r="J535">
        <v>4</v>
      </c>
      <c r="K535">
        <v>6</v>
      </c>
      <c r="L535">
        <v>4</v>
      </c>
      <c r="M535">
        <v>6</v>
      </c>
    </row>
    <row r="536" spans="1:13">
      <c r="A536">
        <v>21</v>
      </c>
      <c r="B536">
        <v>2</v>
      </c>
      <c r="C536">
        <v>8</v>
      </c>
      <c r="D536">
        <v>6</v>
      </c>
      <c r="E536">
        <v>4</v>
      </c>
      <c r="F536">
        <v>5</v>
      </c>
      <c r="G536">
        <v>4</v>
      </c>
      <c r="H536">
        <v>28</v>
      </c>
      <c r="I536">
        <v>3</v>
      </c>
      <c r="J536">
        <v>6</v>
      </c>
      <c r="K536">
        <v>5</v>
      </c>
      <c r="L536">
        <v>3</v>
      </c>
      <c r="M536">
        <v>6</v>
      </c>
    </row>
    <row r="537" spans="1:13">
      <c r="A537">
        <v>22</v>
      </c>
      <c r="B537">
        <v>8</v>
      </c>
      <c r="C537">
        <v>4</v>
      </c>
      <c r="D537">
        <v>6</v>
      </c>
      <c r="E537">
        <v>7</v>
      </c>
      <c r="F537">
        <v>5</v>
      </c>
      <c r="G537">
        <v>10</v>
      </c>
      <c r="H537">
        <v>26</v>
      </c>
      <c r="I537">
        <v>4</v>
      </c>
      <c r="J537">
        <v>6</v>
      </c>
      <c r="K537">
        <v>5</v>
      </c>
      <c r="L537">
        <v>2</v>
      </c>
      <c r="M537">
        <v>8</v>
      </c>
    </row>
    <row r="538" spans="1:13">
      <c r="A538">
        <v>23</v>
      </c>
      <c r="B538">
        <v>5</v>
      </c>
      <c r="C538">
        <v>4</v>
      </c>
      <c r="D538">
        <v>8</v>
      </c>
      <c r="E538">
        <v>8</v>
      </c>
      <c r="F538">
        <v>4</v>
      </c>
      <c r="G538">
        <v>3</v>
      </c>
      <c r="H538">
        <v>8</v>
      </c>
      <c r="I538">
        <v>3</v>
      </c>
      <c r="J538">
        <v>7</v>
      </c>
      <c r="K538">
        <v>3</v>
      </c>
      <c r="L538">
        <v>4</v>
      </c>
      <c r="M538">
        <v>6</v>
      </c>
    </row>
    <row r="539" spans="1:13">
      <c r="A539">
        <v>24</v>
      </c>
      <c r="B539">
        <v>5</v>
      </c>
      <c r="C539">
        <v>4</v>
      </c>
      <c r="D539">
        <v>9</v>
      </c>
      <c r="E539">
        <v>5</v>
      </c>
      <c r="F539">
        <v>4</v>
      </c>
      <c r="G539">
        <v>4</v>
      </c>
      <c r="H539">
        <v>4</v>
      </c>
      <c r="I539">
        <v>3</v>
      </c>
      <c r="J539">
        <v>7</v>
      </c>
      <c r="K539">
        <v>2</v>
      </c>
      <c r="L539">
        <v>4</v>
      </c>
      <c r="M539">
        <v>7</v>
      </c>
    </row>
    <row r="540" spans="1:13">
      <c r="A540">
        <v>25</v>
      </c>
      <c r="B540">
        <v>6</v>
      </c>
      <c r="C540">
        <v>8</v>
      </c>
      <c r="D540">
        <v>4</v>
      </c>
      <c r="E540">
        <v>7</v>
      </c>
      <c r="F540">
        <v>5</v>
      </c>
      <c r="G540">
        <v>3</v>
      </c>
      <c r="H540">
        <v>4</v>
      </c>
      <c r="I540">
        <v>5</v>
      </c>
      <c r="J540">
        <v>4</v>
      </c>
      <c r="K540">
        <v>5</v>
      </c>
      <c r="L540">
        <v>3</v>
      </c>
      <c r="M540">
        <v>8</v>
      </c>
    </row>
    <row r="541" spans="1:13">
      <c r="A541">
        <v>26</v>
      </c>
      <c r="B541">
        <v>5</v>
      </c>
      <c r="C541">
        <v>6</v>
      </c>
      <c r="D541">
        <v>8</v>
      </c>
      <c r="E541">
        <v>4</v>
      </c>
      <c r="F541">
        <v>4</v>
      </c>
      <c r="G541">
        <v>3</v>
      </c>
      <c r="H541">
        <v>4</v>
      </c>
      <c r="I541">
        <v>8</v>
      </c>
      <c r="J541">
        <v>6</v>
      </c>
      <c r="K541">
        <v>4</v>
      </c>
      <c r="L541">
        <v>4</v>
      </c>
      <c r="M541">
        <v>6</v>
      </c>
    </row>
    <row r="542" spans="1:13">
      <c r="A542">
        <v>27</v>
      </c>
      <c r="B542">
        <v>8</v>
      </c>
      <c r="C542">
        <v>5</v>
      </c>
      <c r="D542">
        <v>8</v>
      </c>
      <c r="E542">
        <v>4</v>
      </c>
      <c r="F542">
        <v>8</v>
      </c>
      <c r="G542">
        <v>3</v>
      </c>
      <c r="H542">
        <v>3</v>
      </c>
      <c r="I542">
        <v>4</v>
      </c>
      <c r="J542">
        <v>9</v>
      </c>
      <c r="K542">
        <v>6</v>
      </c>
      <c r="L542">
        <v>6</v>
      </c>
      <c r="M542">
        <v>3</v>
      </c>
    </row>
    <row r="543" spans="1:13">
      <c r="A543">
        <v>28</v>
      </c>
      <c r="B543">
        <v>7</v>
      </c>
      <c r="C543">
        <v>6</v>
      </c>
      <c r="D543">
        <v>4</v>
      </c>
      <c r="E543">
        <v>4</v>
      </c>
      <c r="F543">
        <v>4</v>
      </c>
      <c r="G543">
        <v>5</v>
      </c>
      <c r="H543">
        <v>2</v>
      </c>
      <c r="I543">
        <v>4</v>
      </c>
      <c r="J543">
        <v>5</v>
      </c>
      <c r="K543">
        <v>4</v>
      </c>
      <c r="L543">
        <v>7</v>
      </c>
      <c r="M543">
        <v>2</v>
      </c>
    </row>
    <row r="544" spans="1:13">
      <c r="A544">
        <v>29</v>
      </c>
      <c r="B544">
        <v>7</v>
      </c>
      <c r="C544">
        <v>-99</v>
      </c>
      <c r="D544">
        <v>4</v>
      </c>
      <c r="E544">
        <v>4</v>
      </c>
      <c r="F544">
        <v>5</v>
      </c>
      <c r="G544">
        <v>6</v>
      </c>
      <c r="H544">
        <v>4</v>
      </c>
      <c r="I544">
        <v>4</v>
      </c>
      <c r="J544">
        <v>2</v>
      </c>
      <c r="K544">
        <v>4</v>
      </c>
      <c r="L544">
        <v>6</v>
      </c>
      <c r="M544">
        <v>4</v>
      </c>
    </row>
    <row r="545" spans="1:14">
      <c r="A545">
        <v>30</v>
      </c>
      <c r="B545">
        <v>10</v>
      </c>
      <c r="C545">
        <v>-99</v>
      </c>
      <c r="D545">
        <v>8</v>
      </c>
      <c r="E545">
        <v>8</v>
      </c>
      <c r="F545">
        <v>4</v>
      </c>
      <c r="G545">
        <v>6</v>
      </c>
      <c r="H545">
        <v>3</v>
      </c>
      <c r="I545">
        <v>4</v>
      </c>
      <c r="J545">
        <v>3</v>
      </c>
      <c r="K545">
        <v>2</v>
      </c>
      <c r="L545">
        <v>5</v>
      </c>
      <c r="M545">
        <v>6</v>
      </c>
    </row>
    <row r="546" spans="1:14">
      <c r="A546">
        <v>31</v>
      </c>
      <c r="B546">
        <v>6</v>
      </c>
      <c r="C546">
        <v>-99</v>
      </c>
      <c r="D546">
        <v>3</v>
      </c>
      <c r="E546">
        <v>-99</v>
      </c>
      <c r="F546">
        <v>8</v>
      </c>
      <c r="G546">
        <v>-99</v>
      </c>
      <c r="H546">
        <v>4</v>
      </c>
      <c r="I546">
        <v>3</v>
      </c>
      <c r="J546">
        <v>-99</v>
      </c>
      <c r="K546">
        <v>3</v>
      </c>
      <c r="L546">
        <v>-99</v>
      </c>
      <c r="M546">
        <v>6</v>
      </c>
    </row>
    <row r="547" spans="1:14">
      <c r="A547">
        <v>1978</v>
      </c>
    </row>
    <row r="548" spans="1:14">
      <c r="B548">
        <v>1</v>
      </c>
      <c r="C548">
        <v>7</v>
      </c>
      <c r="D548">
        <v>7</v>
      </c>
      <c r="E548">
        <v>5</v>
      </c>
      <c r="F548">
        <v>6</v>
      </c>
      <c r="G548">
        <v>10</v>
      </c>
      <c r="H548">
        <v>4</v>
      </c>
      <c r="I548">
        <v>6</v>
      </c>
      <c r="J548">
        <v>4</v>
      </c>
      <c r="K548">
        <v>7</v>
      </c>
      <c r="L548">
        <v>7</v>
      </c>
      <c r="M548">
        <v>3</v>
      </c>
      <c r="N548">
        <v>5</v>
      </c>
    </row>
    <row r="549" spans="1:14">
      <c r="B549">
        <v>2</v>
      </c>
      <c r="C549">
        <v>7</v>
      </c>
      <c r="D549">
        <v>4</v>
      </c>
      <c r="E549">
        <v>12</v>
      </c>
      <c r="F549">
        <v>6</v>
      </c>
      <c r="G549">
        <v>4</v>
      </c>
      <c r="H549">
        <v>6</v>
      </c>
      <c r="I549">
        <v>10</v>
      </c>
      <c r="J549">
        <v>5</v>
      </c>
      <c r="K549">
        <v>6</v>
      </c>
      <c r="L549">
        <v>7</v>
      </c>
      <c r="M549">
        <v>3</v>
      </c>
      <c r="N549">
        <v>5</v>
      </c>
    </row>
    <row r="550" spans="1:14">
      <c r="B550">
        <v>3</v>
      </c>
      <c r="C550">
        <v>4</v>
      </c>
      <c r="D550">
        <v>3</v>
      </c>
      <c r="E550">
        <v>8</v>
      </c>
      <c r="F550">
        <v>4</v>
      </c>
      <c r="G550">
        <v>3</v>
      </c>
      <c r="H550">
        <v>6</v>
      </c>
      <c r="I550">
        <v>8</v>
      </c>
      <c r="J550">
        <v>3</v>
      </c>
      <c r="K550">
        <v>4</v>
      </c>
      <c r="L550">
        <v>14</v>
      </c>
      <c r="M550">
        <v>4</v>
      </c>
      <c r="N550">
        <v>2</v>
      </c>
    </row>
    <row r="551" spans="1:14">
      <c r="B551">
        <v>4</v>
      </c>
      <c r="C551">
        <v>6</v>
      </c>
      <c r="D551">
        <v>3</v>
      </c>
      <c r="E551">
        <v>7</v>
      </c>
      <c r="F551">
        <v>2</v>
      </c>
      <c r="G551">
        <v>7</v>
      </c>
      <c r="H551">
        <v>2</v>
      </c>
      <c r="I551">
        <v>6</v>
      </c>
      <c r="J551">
        <v>5</v>
      </c>
      <c r="K551">
        <v>5</v>
      </c>
      <c r="L551">
        <v>9</v>
      </c>
      <c r="M551">
        <v>3</v>
      </c>
      <c r="N551">
        <v>5</v>
      </c>
    </row>
    <row r="552" spans="1:14">
      <c r="B552">
        <v>5</v>
      </c>
      <c r="C552">
        <v>6</v>
      </c>
      <c r="D552">
        <v>6</v>
      </c>
      <c r="E552">
        <v>8</v>
      </c>
      <c r="F552">
        <v>3</v>
      </c>
      <c r="G552">
        <v>8</v>
      </c>
      <c r="H552">
        <v>3</v>
      </c>
      <c r="I552">
        <v>5</v>
      </c>
      <c r="J552">
        <v>4</v>
      </c>
      <c r="K552">
        <v>4</v>
      </c>
      <c r="L552">
        <v>5</v>
      </c>
      <c r="M552">
        <v>4</v>
      </c>
      <c r="N552">
        <v>7</v>
      </c>
    </row>
    <row r="553" spans="1:14">
      <c r="B553">
        <v>6</v>
      </c>
      <c r="C553">
        <v>4</v>
      </c>
      <c r="D553">
        <v>6</v>
      </c>
      <c r="E553">
        <v>6</v>
      </c>
      <c r="F553">
        <v>4</v>
      </c>
      <c r="G553">
        <v>5</v>
      </c>
      <c r="H553">
        <v>4</v>
      </c>
      <c r="I553">
        <v>4</v>
      </c>
      <c r="J553">
        <v>6</v>
      </c>
      <c r="K553">
        <v>7</v>
      </c>
      <c r="L553">
        <v>5</v>
      </c>
      <c r="M553">
        <v>4</v>
      </c>
      <c r="N553">
        <v>4</v>
      </c>
    </row>
    <row r="554" spans="1:14">
      <c r="B554">
        <v>7</v>
      </c>
      <c r="C554">
        <v>3</v>
      </c>
      <c r="D554">
        <v>8</v>
      </c>
      <c r="E554">
        <v>6</v>
      </c>
      <c r="F554">
        <v>4</v>
      </c>
      <c r="G554">
        <v>8</v>
      </c>
      <c r="H554">
        <v>4</v>
      </c>
      <c r="I554">
        <v>6</v>
      </c>
      <c r="J554">
        <v>6</v>
      </c>
      <c r="K554">
        <v>5</v>
      </c>
      <c r="L554">
        <v>4</v>
      </c>
      <c r="M554">
        <v>3</v>
      </c>
      <c r="N554">
        <v>4</v>
      </c>
    </row>
    <row r="555" spans="1:14">
      <c r="B555">
        <v>8</v>
      </c>
      <c r="C555">
        <v>3</v>
      </c>
      <c r="D555">
        <v>8</v>
      </c>
      <c r="E555">
        <v>5</v>
      </c>
      <c r="F555">
        <v>6</v>
      </c>
      <c r="G555">
        <v>8</v>
      </c>
      <c r="H555">
        <v>4</v>
      </c>
      <c r="I555">
        <v>9</v>
      </c>
      <c r="J555">
        <v>4</v>
      </c>
      <c r="K555">
        <v>7</v>
      </c>
      <c r="L555">
        <v>6</v>
      </c>
      <c r="M555">
        <v>2</v>
      </c>
      <c r="N555">
        <v>3</v>
      </c>
    </row>
    <row r="556" spans="1:14">
      <c r="B556">
        <v>9</v>
      </c>
      <c r="C556">
        <v>4</v>
      </c>
      <c r="D556">
        <v>6</v>
      </c>
      <c r="E556">
        <v>7</v>
      </c>
      <c r="F556">
        <v>6</v>
      </c>
      <c r="G556">
        <v>5</v>
      </c>
      <c r="H556">
        <v>4</v>
      </c>
      <c r="I556">
        <v>7</v>
      </c>
      <c r="J556">
        <v>3</v>
      </c>
      <c r="K556">
        <v>7</v>
      </c>
      <c r="L556">
        <v>8</v>
      </c>
      <c r="M556">
        <v>4</v>
      </c>
      <c r="N556">
        <v>4</v>
      </c>
    </row>
    <row r="557" spans="1:14">
      <c r="A557">
        <v>10</v>
      </c>
      <c r="B557">
        <v>7</v>
      </c>
      <c r="C557">
        <v>8</v>
      </c>
      <c r="D557">
        <v>9</v>
      </c>
      <c r="E557">
        <v>7</v>
      </c>
      <c r="F557">
        <v>9</v>
      </c>
      <c r="G557">
        <v>5</v>
      </c>
      <c r="H557">
        <v>4</v>
      </c>
      <c r="I557">
        <v>19</v>
      </c>
      <c r="J557">
        <v>8</v>
      </c>
      <c r="K557">
        <v>5</v>
      </c>
      <c r="L557">
        <v>6</v>
      </c>
      <c r="M557">
        <v>8</v>
      </c>
    </row>
    <row r="558" spans="1:14">
      <c r="A558">
        <v>11</v>
      </c>
      <c r="B558">
        <v>3</v>
      </c>
      <c r="C558">
        <v>8</v>
      </c>
      <c r="D558">
        <v>7</v>
      </c>
      <c r="E558">
        <v>4</v>
      </c>
      <c r="F558">
        <v>4</v>
      </c>
      <c r="G558">
        <v>6</v>
      </c>
      <c r="H558">
        <v>4</v>
      </c>
      <c r="I558">
        <v>8</v>
      </c>
      <c r="J558">
        <v>5</v>
      </c>
      <c r="K558">
        <v>7</v>
      </c>
      <c r="L558">
        <v>5</v>
      </c>
      <c r="M558">
        <v>8</v>
      </c>
    </row>
    <row r="559" spans="1:14">
      <c r="A559">
        <v>12</v>
      </c>
      <c r="B559">
        <v>4</v>
      </c>
      <c r="C559">
        <v>6</v>
      </c>
      <c r="D559">
        <v>4</v>
      </c>
      <c r="E559">
        <v>5</v>
      </c>
      <c r="F559">
        <v>4</v>
      </c>
      <c r="G559">
        <v>6</v>
      </c>
      <c r="H559">
        <v>6</v>
      </c>
      <c r="I559">
        <v>12</v>
      </c>
      <c r="J559">
        <v>5</v>
      </c>
      <c r="K559">
        <v>7</v>
      </c>
      <c r="L559">
        <v>5</v>
      </c>
      <c r="M559">
        <v>6</v>
      </c>
    </row>
    <row r="560" spans="1:14">
      <c r="A560">
        <v>13</v>
      </c>
      <c r="B560">
        <v>6</v>
      </c>
      <c r="C560">
        <v>8</v>
      </c>
      <c r="D560">
        <v>6</v>
      </c>
      <c r="E560">
        <v>6</v>
      </c>
      <c r="F560">
        <v>3</v>
      </c>
      <c r="G560">
        <v>8</v>
      </c>
      <c r="H560">
        <v>12</v>
      </c>
      <c r="I560">
        <v>7</v>
      </c>
      <c r="J560">
        <v>5</v>
      </c>
      <c r="K560">
        <v>6</v>
      </c>
      <c r="L560">
        <v>2</v>
      </c>
      <c r="M560">
        <v>2</v>
      </c>
    </row>
    <row r="561" spans="1:13">
      <c r="A561">
        <v>14</v>
      </c>
      <c r="B561">
        <v>6</v>
      </c>
      <c r="C561">
        <v>8</v>
      </c>
      <c r="D561">
        <v>6</v>
      </c>
      <c r="E561">
        <v>12</v>
      </c>
      <c r="F561">
        <v>6</v>
      </c>
      <c r="G561">
        <v>6</v>
      </c>
      <c r="H561">
        <v>8</v>
      </c>
      <c r="I561">
        <v>5</v>
      </c>
      <c r="J561">
        <v>4</v>
      </c>
      <c r="K561">
        <v>6</v>
      </c>
      <c r="L561">
        <v>4</v>
      </c>
      <c r="M561">
        <v>7</v>
      </c>
    </row>
    <row r="562" spans="1:13">
      <c r="A562">
        <v>15</v>
      </c>
      <c r="B562">
        <v>8</v>
      </c>
      <c r="C562">
        <v>6</v>
      </c>
      <c r="D562">
        <v>5</v>
      </c>
      <c r="E562">
        <v>7</v>
      </c>
      <c r="F562">
        <v>10</v>
      </c>
      <c r="G562">
        <v>3</v>
      </c>
      <c r="H562">
        <v>6</v>
      </c>
      <c r="I562">
        <v>4</v>
      </c>
      <c r="J562">
        <v>4</v>
      </c>
      <c r="K562">
        <v>6</v>
      </c>
      <c r="L562">
        <v>3</v>
      </c>
      <c r="M562">
        <v>4</v>
      </c>
    </row>
    <row r="563" spans="1:13">
      <c r="A563">
        <v>16</v>
      </c>
      <c r="B563">
        <v>10</v>
      </c>
      <c r="C563">
        <v>10</v>
      </c>
      <c r="D563">
        <v>4</v>
      </c>
      <c r="E563">
        <v>5</v>
      </c>
      <c r="F563">
        <v>8</v>
      </c>
      <c r="G563">
        <v>4</v>
      </c>
      <c r="H563">
        <v>8</v>
      </c>
      <c r="I563">
        <v>2</v>
      </c>
      <c r="J563">
        <v>9</v>
      </c>
      <c r="K563">
        <v>5</v>
      </c>
      <c r="L563">
        <v>4</v>
      </c>
      <c r="M563">
        <v>2</v>
      </c>
    </row>
    <row r="564" spans="1:13">
      <c r="A564">
        <v>17</v>
      </c>
      <c r="B564">
        <v>10</v>
      </c>
      <c r="C564">
        <v>6</v>
      </c>
      <c r="D564">
        <v>4</v>
      </c>
      <c r="E564">
        <v>9</v>
      </c>
      <c r="F564">
        <v>5</v>
      </c>
      <c r="G564">
        <v>4</v>
      </c>
      <c r="H564">
        <v>5</v>
      </c>
      <c r="I564">
        <v>3</v>
      </c>
      <c r="J564">
        <v>6</v>
      </c>
      <c r="K564">
        <v>3</v>
      </c>
      <c r="L564">
        <v>4</v>
      </c>
      <c r="M564">
        <v>4</v>
      </c>
    </row>
    <row r="565" spans="1:13">
      <c r="A565">
        <v>18</v>
      </c>
      <c r="B565">
        <v>8</v>
      </c>
      <c r="C565">
        <v>10</v>
      </c>
      <c r="D565">
        <v>2</v>
      </c>
      <c r="E565">
        <v>6</v>
      </c>
      <c r="F565">
        <v>7</v>
      </c>
      <c r="G565">
        <v>4</v>
      </c>
      <c r="H565">
        <v>8</v>
      </c>
      <c r="I565">
        <v>3</v>
      </c>
      <c r="J565">
        <v>14</v>
      </c>
      <c r="K565">
        <v>6</v>
      </c>
      <c r="L565">
        <v>5</v>
      </c>
      <c r="M565">
        <v>4</v>
      </c>
    </row>
    <row r="566" spans="1:13">
      <c r="A566">
        <v>19</v>
      </c>
      <c r="B566">
        <v>4</v>
      </c>
      <c r="C566">
        <v>6</v>
      </c>
      <c r="D566">
        <v>3</v>
      </c>
      <c r="E566">
        <v>6</v>
      </c>
      <c r="F566">
        <v>4</v>
      </c>
      <c r="G566">
        <v>5</v>
      </c>
      <c r="H566">
        <v>20</v>
      </c>
      <c r="I566">
        <v>3</v>
      </c>
      <c r="J566">
        <v>8</v>
      </c>
      <c r="K566">
        <v>4</v>
      </c>
      <c r="L566">
        <v>6</v>
      </c>
      <c r="M566">
        <v>4</v>
      </c>
    </row>
    <row r="567" spans="1:13">
      <c r="A567">
        <v>20</v>
      </c>
      <c r="B567">
        <v>4</v>
      </c>
      <c r="C567">
        <v>6</v>
      </c>
      <c r="D567">
        <v>6</v>
      </c>
      <c r="E567">
        <v>6</v>
      </c>
      <c r="F567">
        <v>4</v>
      </c>
      <c r="G567">
        <v>5</v>
      </c>
      <c r="H567">
        <v>6</v>
      </c>
      <c r="I567">
        <v>4</v>
      </c>
      <c r="J567">
        <v>6</v>
      </c>
      <c r="K567">
        <v>6</v>
      </c>
      <c r="L567">
        <v>6</v>
      </c>
      <c r="M567">
        <v>3</v>
      </c>
    </row>
    <row r="568" spans="1:13">
      <c r="A568">
        <v>21</v>
      </c>
      <c r="B568">
        <v>4</v>
      </c>
      <c r="C568">
        <v>2</v>
      </c>
      <c r="D568">
        <v>6</v>
      </c>
      <c r="E568">
        <v>4</v>
      </c>
      <c r="F568">
        <v>4</v>
      </c>
      <c r="G568">
        <v>4</v>
      </c>
      <c r="H568">
        <v>6</v>
      </c>
      <c r="I568">
        <v>5</v>
      </c>
      <c r="J568">
        <v>6</v>
      </c>
      <c r="K568">
        <v>5</v>
      </c>
      <c r="L568">
        <v>6</v>
      </c>
      <c r="M568">
        <v>5</v>
      </c>
    </row>
    <row r="569" spans="1:13">
      <c r="A569">
        <v>22</v>
      </c>
      <c r="B569">
        <v>4</v>
      </c>
      <c r="C569">
        <v>8</v>
      </c>
      <c r="D569">
        <v>12</v>
      </c>
      <c r="E569">
        <v>7</v>
      </c>
      <c r="F569">
        <v>4</v>
      </c>
      <c r="G569">
        <v>4</v>
      </c>
      <c r="H569">
        <v>5</v>
      </c>
      <c r="I569">
        <v>6</v>
      </c>
      <c r="J569">
        <v>16</v>
      </c>
      <c r="K569">
        <v>5</v>
      </c>
      <c r="L569">
        <v>6</v>
      </c>
      <c r="M569">
        <v>4</v>
      </c>
    </row>
    <row r="570" spans="1:13">
      <c r="A570">
        <v>23</v>
      </c>
      <c r="B570">
        <v>4</v>
      </c>
      <c r="C570">
        <v>4</v>
      </c>
      <c r="D570">
        <v>6</v>
      </c>
      <c r="E570">
        <v>6</v>
      </c>
      <c r="F570">
        <v>4</v>
      </c>
      <c r="G570">
        <v>6</v>
      </c>
      <c r="H570">
        <v>3</v>
      </c>
      <c r="I570">
        <v>5</v>
      </c>
      <c r="J570">
        <v>6</v>
      </c>
      <c r="K570">
        <v>4</v>
      </c>
      <c r="L570">
        <v>6</v>
      </c>
      <c r="M570">
        <v>4</v>
      </c>
    </row>
    <row r="571" spans="1:13">
      <c r="A571">
        <v>24</v>
      </c>
      <c r="B571">
        <v>2</v>
      </c>
      <c r="C571">
        <v>4</v>
      </c>
      <c r="D571">
        <v>7</v>
      </c>
      <c r="E571">
        <v>4</v>
      </c>
      <c r="F571">
        <v>6</v>
      </c>
      <c r="G571">
        <v>4</v>
      </c>
      <c r="H571">
        <v>5</v>
      </c>
      <c r="I571">
        <v>4</v>
      </c>
      <c r="J571">
        <v>6</v>
      </c>
      <c r="K571">
        <v>4</v>
      </c>
      <c r="L571">
        <v>8</v>
      </c>
      <c r="M571">
        <v>4</v>
      </c>
    </row>
    <row r="572" spans="1:13">
      <c r="A572">
        <v>25</v>
      </c>
      <c r="B572">
        <v>7</v>
      </c>
      <c r="C572">
        <v>3</v>
      </c>
      <c r="D572">
        <v>3</v>
      </c>
      <c r="E572">
        <v>4</v>
      </c>
      <c r="F572">
        <v>4</v>
      </c>
      <c r="G572">
        <v>2</v>
      </c>
      <c r="H572">
        <v>6</v>
      </c>
      <c r="I572">
        <v>4</v>
      </c>
      <c r="J572">
        <v>7</v>
      </c>
      <c r="K572">
        <v>5</v>
      </c>
      <c r="L572">
        <v>9</v>
      </c>
      <c r="M572">
        <v>7</v>
      </c>
    </row>
    <row r="573" spans="1:13">
      <c r="A573">
        <v>26</v>
      </c>
      <c r="B573">
        <v>7</v>
      </c>
      <c r="C573">
        <v>3</v>
      </c>
      <c r="D573">
        <v>4</v>
      </c>
      <c r="E573">
        <v>7</v>
      </c>
      <c r="F573">
        <v>12</v>
      </c>
      <c r="G573">
        <v>6</v>
      </c>
      <c r="H573">
        <v>4</v>
      </c>
      <c r="I573">
        <v>6</v>
      </c>
      <c r="J573">
        <v>7</v>
      </c>
      <c r="K573">
        <v>4</v>
      </c>
      <c r="L573">
        <v>10</v>
      </c>
      <c r="M573">
        <v>8</v>
      </c>
    </row>
    <row r="574" spans="1:13">
      <c r="A574">
        <v>27</v>
      </c>
      <c r="B574">
        <v>6</v>
      </c>
      <c r="C574">
        <v>3</v>
      </c>
      <c r="D574">
        <v>3</v>
      </c>
      <c r="E574">
        <v>8</v>
      </c>
      <c r="F574">
        <v>8</v>
      </c>
      <c r="G574">
        <v>7</v>
      </c>
      <c r="H574">
        <v>4</v>
      </c>
      <c r="I574">
        <v>6</v>
      </c>
      <c r="J574">
        <v>6</v>
      </c>
      <c r="K574">
        <v>4</v>
      </c>
      <c r="L574">
        <v>9</v>
      </c>
      <c r="M574">
        <v>4</v>
      </c>
    </row>
    <row r="575" spans="1:13">
      <c r="A575">
        <v>28</v>
      </c>
      <c r="B575">
        <v>7</v>
      </c>
      <c r="C575">
        <v>2</v>
      </c>
      <c r="D575">
        <v>4</v>
      </c>
      <c r="E575">
        <v>3</v>
      </c>
      <c r="F575">
        <v>8</v>
      </c>
      <c r="G575">
        <v>7</v>
      </c>
      <c r="H575">
        <v>12</v>
      </c>
      <c r="I575">
        <v>6</v>
      </c>
      <c r="J575">
        <v>7</v>
      </c>
      <c r="K575">
        <v>12</v>
      </c>
      <c r="L575">
        <v>8</v>
      </c>
      <c r="M575">
        <v>6</v>
      </c>
    </row>
    <row r="576" spans="1:13">
      <c r="A576">
        <v>29</v>
      </c>
      <c r="B576">
        <v>8</v>
      </c>
      <c r="C576">
        <v>4</v>
      </c>
      <c r="D576">
        <v>4</v>
      </c>
      <c r="E576">
        <v>6</v>
      </c>
      <c r="F576">
        <v>7</v>
      </c>
      <c r="G576">
        <v>5</v>
      </c>
      <c r="H576">
        <v>14</v>
      </c>
      <c r="I576">
        <v>8</v>
      </c>
      <c r="J576">
        <v>5</v>
      </c>
      <c r="K576">
        <v>8</v>
      </c>
      <c r="L576">
        <v>7</v>
      </c>
      <c r="M576">
        <v>6</v>
      </c>
    </row>
    <row r="577" spans="1:14">
      <c r="A577">
        <v>30</v>
      </c>
      <c r="B577">
        <v>6</v>
      </c>
      <c r="C577">
        <v>-99</v>
      </c>
      <c r="D577">
        <v>4</v>
      </c>
      <c r="E577">
        <v>7</v>
      </c>
      <c r="F577">
        <v>4</v>
      </c>
      <c r="G577">
        <v>7</v>
      </c>
      <c r="H577">
        <v>4</v>
      </c>
      <c r="I577">
        <v>6</v>
      </c>
      <c r="J577">
        <v>4</v>
      </c>
      <c r="K577">
        <v>5</v>
      </c>
      <c r="L577">
        <v>4</v>
      </c>
      <c r="M577">
        <v>10</v>
      </c>
    </row>
    <row r="578" spans="1:14">
      <c r="A578">
        <v>31</v>
      </c>
      <c r="B578">
        <v>7</v>
      </c>
      <c r="C578">
        <v>-99</v>
      </c>
      <c r="D578">
        <v>4</v>
      </c>
      <c r="E578">
        <v>-99</v>
      </c>
      <c r="F578">
        <v>12</v>
      </c>
      <c r="G578">
        <v>-99</v>
      </c>
      <c r="H578">
        <v>4</v>
      </c>
      <c r="I578">
        <v>7</v>
      </c>
      <c r="J578">
        <v>-99</v>
      </c>
      <c r="K578">
        <v>4</v>
      </c>
      <c r="L578">
        <v>-99</v>
      </c>
      <c r="M578">
        <v>6</v>
      </c>
    </row>
    <row r="579" spans="1:14">
      <c r="A579">
        <v>1979</v>
      </c>
    </row>
    <row r="580" spans="1:14">
      <c r="B580">
        <v>1</v>
      </c>
      <c r="C580">
        <v>6</v>
      </c>
      <c r="D580">
        <v>7</v>
      </c>
      <c r="E580">
        <v>6</v>
      </c>
      <c r="F580">
        <v>7</v>
      </c>
      <c r="G580">
        <v>7</v>
      </c>
      <c r="H580">
        <v>6</v>
      </c>
      <c r="I580">
        <v>6</v>
      </c>
      <c r="J580">
        <v>5</v>
      </c>
      <c r="K580">
        <v>4</v>
      </c>
      <c r="L580">
        <v>4</v>
      </c>
      <c r="M580">
        <v>4</v>
      </c>
      <c r="N580">
        <v>4</v>
      </c>
    </row>
    <row r="581" spans="1:14">
      <c r="B581">
        <v>2</v>
      </c>
      <c r="C581">
        <v>8</v>
      </c>
      <c r="D581">
        <v>3</v>
      </c>
      <c r="E581">
        <v>4</v>
      </c>
      <c r="F581">
        <v>8</v>
      </c>
      <c r="G581">
        <v>12</v>
      </c>
      <c r="H581">
        <v>5</v>
      </c>
      <c r="I581">
        <v>4</v>
      </c>
      <c r="J581">
        <v>6</v>
      </c>
      <c r="K581">
        <v>4</v>
      </c>
      <c r="L581">
        <v>5</v>
      </c>
      <c r="M581">
        <v>4</v>
      </c>
      <c r="N581">
        <v>5</v>
      </c>
    </row>
    <row r="582" spans="1:14">
      <c r="B582">
        <v>3</v>
      </c>
      <c r="C582">
        <v>6</v>
      </c>
      <c r="D582">
        <v>5</v>
      </c>
      <c r="E582">
        <v>5</v>
      </c>
      <c r="F582">
        <v>8</v>
      </c>
      <c r="G582">
        <v>4</v>
      </c>
      <c r="H582">
        <v>6</v>
      </c>
      <c r="I582">
        <v>12</v>
      </c>
      <c r="J582">
        <v>8</v>
      </c>
      <c r="K582">
        <v>4</v>
      </c>
      <c r="L582">
        <v>4</v>
      </c>
      <c r="M582">
        <v>4</v>
      </c>
      <c r="N582">
        <v>8</v>
      </c>
    </row>
    <row r="583" spans="1:14">
      <c r="B583">
        <v>4</v>
      </c>
      <c r="C583">
        <v>2</v>
      </c>
      <c r="D583">
        <v>5</v>
      </c>
      <c r="E583">
        <v>5</v>
      </c>
      <c r="F583">
        <v>7</v>
      </c>
      <c r="G583">
        <v>4</v>
      </c>
      <c r="H583">
        <v>5</v>
      </c>
      <c r="I583">
        <v>3</v>
      </c>
      <c r="J583">
        <v>12</v>
      </c>
      <c r="K583">
        <v>5</v>
      </c>
      <c r="L583">
        <v>4</v>
      </c>
      <c r="M583">
        <v>5</v>
      </c>
      <c r="N583">
        <v>8</v>
      </c>
    </row>
    <row r="584" spans="1:14">
      <c r="B584">
        <v>5</v>
      </c>
      <c r="C584">
        <v>4</v>
      </c>
      <c r="D584">
        <v>6</v>
      </c>
      <c r="E584">
        <v>6</v>
      </c>
      <c r="F584">
        <v>6</v>
      </c>
      <c r="G584">
        <v>6</v>
      </c>
      <c r="H584">
        <v>6</v>
      </c>
      <c r="I584">
        <v>6</v>
      </c>
      <c r="J584">
        <v>4</v>
      </c>
      <c r="K584">
        <v>6</v>
      </c>
      <c r="L584">
        <v>4</v>
      </c>
      <c r="M584">
        <v>4</v>
      </c>
      <c r="N584">
        <v>5</v>
      </c>
    </row>
    <row r="585" spans="1:14">
      <c r="B585">
        <v>6</v>
      </c>
      <c r="C585">
        <v>5</v>
      </c>
      <c r="D585">
        <v>4</v>
      </c>
      <c r="E585">
        <v>8</v>
      </c>
      <c r="F585">
        <v>5</v>
      </c>
      <c r="G585">
        <v>6</v>
      </c>
      <c r="H585">
        <v>5</v>
      </c>
      <c r="I585">
        <v>8</v>
      </c>
      <c r="J585">
        <v>4</v>
      </c>
      <c r="K585">
        <v>6</v>
      </c>
      <c r="L585">
        <v>4</v>
      </c>
      <c r="M585">
        <v>4</v>
      </c>
      <c r="N585">
        <v>5</v>
      </c>
    </row>
    <row r="586" spans="1:14">
      <c r="B586">
        <v>7</v>
      </c>
      <c r="C586">
        <v>8</v>
      </c>
      <c r="D586">
        <v>4</v>
      </c>
      <c r="E586">
        <v>8</v>
      </c>
      <c r="F586">
        <v>4</v>
      </c>
      <c r="G586">
        <v>4</v>
      </c>
      <c r="H586">
        <v>3</v>
      </c>
      <c r="I586">
        <v>6</v>
      </c>
      <c r="J586">
        <v>6</v>
      </c>
      <c r="K586">
        <v>6</v>
      </c>
      <c r="L586">
        <v>2</v>
      </c>
      <c r="M586">
        <v>4</v>
      </c>
      <c r="N586">
        <v>4</v>
      </c>
    </row>
    <row r="587" spans="1:14">
      <c r="B587">
        <v>8</v>
      </c>
      <c r="C587">
        <v>2</v>
      </c>
      <c r="D587">
        <v>4</v>
      </c>
      <c r="E587">
        <v>8</v>
      </c>
      <c r="F587">
        <v>4</v>
      </c>
      <c r="G587">
        <v>14</v>
      </c>
      <c r="H587">
        <v>7</v>
      </c>
      <c r="I587">
        <v>3</v>
      </c>
      <c r="J587">
        <v>8</v>
      </c>
      <c r="K587">
        <v>4</v>
      </c>
      <c r="L587">
        <v>4</v>
      </c>
      <c r="M587">
        <v>4</v>
      </c>
      <c r="N587">
        <v>4</v>
      </c>
    </row>
    <row r="588" spans="1:14">
      <c r="B588">
        <v>9</v>
      </c>
      <c r="C588">
        <v>3</v>
      </c>
      <c r="D588">
        <v>6</v>
      </c>
      <c r="E588">
        <v>7</v>
      </c>
      <c r="F588">
        <v>6</v>
      </c>
      <c r="G588">
        <v>8</v>
      </c>
      <c r="H588">
        <v>7</v>
      </c>
      <c r="I588">
        <v>5</v>
      </c>
      <c r="J588">
        <v>6</v>
      </c>
      <c r="K588">
        <v>8</v>
      </c>
      <c r="L588">
        <v>4</v>
      </c>
      <c r="M588">
        <v>2</v>
      </c>
      <c r="N588">
        <v>4</v>
      </c>
    </row>
    <row r="589" spans="1:14">
      <c r="A589">
        <v>10</v>
      </c>
      <c r="B589">
        <v>6</v>
      </c>
      <c r="C589">
        <v>7</v>
      </c>
      <c r="D589">
        <v>4</v>
      </c>
      <c r="E589">
        <v>6</v>
      </c>
      <c r="F589">
        <v>7</v>
      </c>
      <c r="G589">
        <v>6</v>
      </c>
      <c r="H589">
        <v>4</v>
      </c>
      <c r="I589">
        <v>9</v>
      </c>
      <c r="J589">
        <v>10</v>
      </c>
      <c r="K589">
        <v>3</v>
      </c>
      <c r="L589">
        <v>3</v>
      </c>
      <c r="M589">
        <v>4</v>
      </c>
    </row>
    <row r="590" spans="1:14">
      <c r="A590">
        <v>11</v>
      </c>
      <c r="B590">
        <v>6</v>
      </c>
      <c r="C590">
        <v>8</v>
      </c>
      <c r="D590">
        <v>7</v>
      </c>
      <c r="E590">
        <v>4</v>
      </c>
      <c r="F590">
        <v>7</v>
      </c>
      <c r="G590">
        <v>12</v>
      </c>
      <c r="H590">
        <v>3</v>
      </c>
      <c r="I590">
        <v>6</v>
      </c>
      <c r="J590">
        <v>6</v>
      </c>
      <c r="K590">
        <v>5</v>
      </c>
      <c r="L590">
        <v>4</v>
      </c>
      <c r="M590">
        <v>2</v>
      </c>
    </row>
    <row r="591" spans="1:14">
      <c r="A591">
        <v>12</v>
      </c>
      <c r="B591">
        <v>8</v>
      </c>
      <c r="C591">
        <v>6</v>
      </c>
      <c r="D591">
        <v>8</v>
      </c>
      <c r="E591">
        <v>6</v>
      </c>
      <c r="F591">
        <v>7</v>
      </c>
      <c r="G591">
        <v>4</v>
      </c>
      <c r="H591">
        <v>7</v>
      </c>
      <c r="I591">
        <v>4</v>
      </c>
      <c r="J591">
        <v>8</v>
      </c>
      <c r="K591">
        <v>3</v>
      </c>
      <c r="L591">
        <v>10</v>
      </c>
      <c r="M591">
        <v>3</v>
      </c>
    </row>
    <row r="592" spans="1:14">
      <c r="A592">
        <v>13</v>
      </c>
      <c r="B592">
        <v>8</v>
      </c>
      <c r="C592">
        <v>6</v>
      </c>
      <c r="D592">
        <v>8</v>
      </c>
      <c r="E592">
        <v>8</v>
      </c>
      <c r="F592">
        <v>5</v>
      </c>
      <c r="G592">
        <v>4</v>
      </c>
      <c r="H592">
        <v>6</v>
      </c>
      <c r="I592">
        <v>4</v>
      </c>
      <c r="J592">
        <v>8</v>
      </c>
      <c r="K592">
        <v>3</v>
      </c>
      <c r="L592">
        <v>7</v>
      </c>
      <c r="M592">
        <v>6</v>
      </c>
    </row>
    <row r="593" spans="1:13">
      <c r="A593">
        <v>14</v>
      </c>
      <c r="B593">
        <v>10</v>
      </c>
      <c r="C593">
        <v>7</v>
      </c>
      <c r="D593">
        <v>9</v>
      </c>
      <c r="E593">
        <v>7</v>
      </c>
      <c r="F593">
        <v>5</v>
      </c>
      <c r="G593">
        <v>5</v>
      </c>
      <c r="H593">
        <v>5</v>
      </c>
      <c r="I593">
        <v>3</v>
      </c>
      <c r="J593">
        <v>6</v>
      </c>
      <c r="K593">
        <v>5</v>
      </c>
      <c r="L593">
        <v>4</v>
      </c>
      <c r="M593">
        <v>4</v>
      </c>
    </row>
    <row r="594" spans="1:13">
      <c r="A594">
        <v>15</v>
      </c>
      <c r="B594">
        <v>12</v>
      </c>
      <c r="C594">
        <v>8</v>
      </c>
      <c r="D594">
        <v>6</v>
      </c>
      <c r="E594">
        <v>6</v>
      </c>
      <c r="F594">
        <v>10</v>
      </c>
      <c r="G594">
        <v>6</v>
      </c>
      <c r="H594">
        <v>7</v>
      </c>
      <c r="I594">
        <v>3</v>
      </c>
      <c r="J594">
        <v>6</v>
      </c>
      <c r="K594">
        <v>3</v>
      </c>
      <c r="L594">
        <v>4</v>
      </c>
      <c r="M594">
        <v>4</v>
      </c>
    </row>
    <row r="595" spans="1:13">
      <c r="A595">
        <v>16</v>
      </c>
      <c r="B595">
        <v>7</v>
      </c>
      <c r="C595">
        <v>6</v>
      </c>
      <c r="D595">
        <v>6</v>
      </c>
      <c r="E595">
        <v>10</v>
      </c>
      <c r="F595">
        <v>4</v>
      </c>
      <c r="G595">
        <v>8</v>
      </c>
      <c r="H595">
        <v>7</v>
      </c>
      <c r="I595">
        <v>6</v>
      </c>
      <c r="J595">
        <v>4</v>
      </c>
      <c r="K595">
        <v>4</v>
      </c>
      <c r="L595">
        <v>3</v>
      </c>
      <c r="M595">
        <v>4</v>
      </c>
    </row>
    <row r="596" spans="1:13">
      <c r="A596">
        <v>17</v>
      </c>
      <c r="B596">
        <v>3</v>
      </c>
      <c r="C596">
        <v>5</v>
      </c>
      <c r="D596">
        <v>6</v>
      </c>
      <c r="E596">
        <v>8</v>
      </c>
      <c r="F596">
        <v>5</v>
      </c>
      <c r="G596">
        <v>9</v>
      </c>
      <c r="H596">
        <v>7</v>
      </c>
      <c r="I596">
        <v>7</v>
      </c>
      <c r="J596">
        <v>4</v>
      </c>
      <c r="K596">
        <v>4</v>
      </c>
      <c r="L596">
        <v>3</v>
      </c>
      <c r="M596">
        <v>5</v>
      </c>
    </row>
    <row r="597" spans="1:13">
      <c r="A597">
        <v>18</v>
      </c>
      <c r="B597">
        <v>6</v>
      </c>
      <c r="C597">
        <v>10</v>
      </c>
      <c r="D597">
        <v>4</v>
      </c>
      <c r="E597">
        <v>7</v>
      </c>
      <c r="F597">
        <v>5</v>
      </c>
      <c r="G597">
        <v>5</v>
      </c>
      <c r="H597">
        <v>5</v>
      </c>
      <c r="I597">
        <v>4</v>
      </c>
      <c r="J597">
        <v>3</v>
      </c>
      <c r="K597">
        <v>3</v>
      </c>
      <c r="L597">
        <v>12</v>
      </c>
      <c r="M597">
        <v>6</v>
      </c>
    </row>
    <row r="598" spans="1:13">
      <c r="A598">
        <v>19</v>
      </c>
      <c r="B598">
        <v>5</v>
      </c>
      <c r="C598">
        <v>8</v>
      </c>
      <c r="D598">
        <v>5</v>
      </c>
      <c r="E598">
        <v>6</v>
      </c>
      <c r="F598">
        <v>4</v>
      </c>
      <c r="G598">
        <v>5</v>
      </c>
      <c r="H598">
        <v>5</v>
      </c>
      <c r="I598">
        <v>7</v>
      </c>
      <c r="J598">
        <v>4</v>
      </c>
      <c r="K598">
        <v>4</v>
      </c>
      <c r="L598">
        <v>4</v>
      </c>
      <c r="M598">
        <v>4</v>
      </c>
    </row>
    <row r="599" spans="1:13">
      <c r="A599">
        <v>20</v>
      </c>
      <c r="B599">
        <v>6</v>
      </c>
      <c r="C599">
        <v>7</v>
      </c>
      <c r="D599">
        <v>6</v>
      </c>
      <c r="E599">
        <v>7</v>
      </c>
      <c r="F599">
        <v>4</v>
      </c>
      <c r="G599">
        <v>7</v>
      </c>
      <c r="H599">
        <v>6</v>
      </c>
      <c r="I599">
        <v>4</v>
      </c>
      <c r="J599">
        <v>10</v>
      </c>
      <c r="K599">
        <v>4</v>
      </c>
      <c r="L599">
        <v>4</v>
      </c>
      <c r="M599">
        <v>4</v>
      </c>
    </row>
    <row r="600" spans="1:13">
      <c r="A600">
        <v>21</v>
      </c>
      <c r="B600">
        <v>6</v>
      </c>
      <c r="C600">
        <v>4</v>
      </c>
      <c r="D600">
        <v>4</v>
      </c>
      <c r="E600">
        <v>5</v>
      </c>
      <c r="F600">
        <v>3</v>
      </c>
      <c r="G600">
        <v>5</v>
      </c>
      <c r="H600">
        <v>10</v>
      </c>
      <c r="I600">
        <v>4</v>
      </c>
      <c r="J600">
        <v>10</v>
      </c>
      <c r="K600">
        <v>6</v>
      </c>
      <c r="L600">
        <v>6</v>
      </c>
      <c r="M600">
        <v>5</v>
      </c>
    </row>
    <row r="601" spans="1:13">
      <c r="A601">
        <v>22</v>
      </c>
      <c r="B601">
        <v>6</v>
      </c>
      <c r="C601">
        <v>3</v>
      </c>
      <c r="D601">
        <v>4</v>
      </c>
      <c r="E601">
        <v>6</v>
      </c>
      <c r="F601">
        <v>6</v>
      </c>
      <c r="G601">
        <v>6</v>
      </c>
      <c r="H601">
        <v>6</v>
      </c>
      <c r="I601">
        <v>4</v>
      </c>
      <c r="J601">
        <v>4</v>
      </c>
      <c r="K601">
        <v>5</v>
      </c>
      <c r="L601">
        <v>6</v>
      </c>
      <c r="M601">
        <v>6</v>
      </c>
    </row>
    <row r="602" spans="1:13">
      <c r="A602">
        <v>23</v>
      </c>
      <c r="B602">
        <v>5</v>
      </c>
      <c r="C602">
        <v>4</v>
      </c>
      <c r="D602">
        <v>7</v>
      </c>
      <c r="E602">
        <v>7</v>
      </c>
      <c r="F602">
        <v>8</v>
      </c>
      <c r="G602">
        <v>4</v>
      </c>
      <c r="H602">
        <v>4</v>
      </c>
      <c r="I602">
        <v>2</v>
      </c>
      <c r="J602">
        <v>5</v>
      </c>
      <c r="K602">
        <v>4</v>
      </c>
      <c r="L602">
        <v>6</v>
      </c>
      <c r="M602">
        <v>8</v>
      </c>
    </row>
    <row r="603" spans="1:13">
      <c r="A603">
        <v>24</v>
      </c>
      <c r="B603">
        <v>5</v>
      </c>
      <c r="C603">
        <v>4</v>
      </c>
      <c r="D603">
        <v>5</v>
      </c>
      <c r="E603">
        <v>8</v>
      </c>
      <c r="F603">
        <v>6</v>
      </c>
      <c r="G603">
        <v>8</v>
      </c>
      <c r="H603">
        <v>6</v>
      </c>
      <c r="I603">
        <v>4</v>
      </c>
      <c r="J603">
        <v>8</v>
      </c>
      <c r="K603">
        <v>4</v>
      </c>
      <c r="L603">
        <v>6</v>
      </c>
      <c r="M603">
        <v>8</v>
      </c>
    </row>
    <row r="604" spans="1:13">
      <c r="A604">
        <v>25</v>
      </c>
      <c r="B604">
        <v>5</v>
      </c>
      <c r="C604">
        <v>8</v>
      </c>
      <c r="D604">
        <v>6</v>
      </c>
      <c r="E604">
        <v>8</v>
      </c>
      <c r="F604">
        <v>5</v>
      </c>
      <c r="G604">
        <v>4</v>
      </c>
      <c r="H604">
        <v>7</v>
      </c>
      <c r="I604">
        <v>4</v>
      </c>
      <c r="J604">
        <v>6</v>
      </c>
      <c r="K604">
        <v>4</v>
      </c>
      <c r="L604">
        <v>8</v>
      </c>
      <c r="M604">
        <v>6</v>
      </c>
    </row>
    <row r="605" spans="1:13">
      <c r="A605">
        <v>26</v>
      </c>
      <c r="B605">
        <v>4</v>
      </c>
      <c r="C605">
        <v>9</v>
      </c>
      <c r="D605">
        <v>4</v>
      </c>
      <c r="E605">
        <v>6</v>
      </c>
      <c r="F605">
        <v>9</v>
      </c>
      <c r="G605">
        <v>6</v>
      </c>
      <c r="H605">
        <v>4</v>
      </c>
      <c r="I605">
        <v>4</v>
      </c>
      <c r="J605">
        <v>5</v>
      </c>
      <c r="K605">
        <v>14</v>
      </c>
      <c r="L605">
        <v>4</v>
      </c>
      <c r="M605">
        <v>3</v>
      </c>
    </row>
    <row r="606" spans="1:13">
      <c r="A606">
        <v>27</v>
      </c>
      <c r="B606">
        <v>4</v>
      </c>
      <c r="C606">
        <v>4</v>
      </c>
      <c r="D606">
        <v>5</v>
      </c>
      <c r="E606">
        <v>8</v>
      </c>
      <c r="F606">
        <v>4</v>
      </c>
      <c r="G606">
        <v>7</v>
      </c>
      <c r="H606">
        <v>3</v>
      </c>
      <c r="I606">
        <v>5</v>
      </c>
      <c r="J606">
        <v>5</v>
      </c>
      <c r="K606">
        <v>3</v>
      </c>
      <c r="L606">
        <v>4</v>
      </c>
      <c r="M606">
        <v>3</v>
      </c>
    </row>
    <row r="607" spans="1:13">
      <c r="A607">
        <v>28</v>
      </c>
      <c r="B607">
        <v>4</v>
      </c>
      <c r="C607">
        <v>6</v>
      </c>
      <c r="D607">
        <v>6</v>
      </c>
      <c r="E607">
        <v>8</v>
      </c>
      <c r="F607">
        <v>5</v>
      </c>
      <c r="G607">
        <v>4</v>
      </c>
      <c r="H607">
        <v>3</v>
      </c>
      <c r="I607">
        <v>5</v>
      </c>
      <c r="J607">
        <v>4</v>
      </c>
      <c r="K607">
        <v>3</v>
      </c>
      <c r="L607">
        <v>3</v>
      </c>
      <c r="M607">
        <v>4</v>
      </c>
    </row>
    <row r="608" spans="1:13">
      <c r="A608">
        <v>29</v>
      </c>
      <c r="B608">
        <v>5</v>
      </c>
      <c r="C608">
        <v>-99</v>
      </c>
      <c r="D608">
        <v>6</v>
      </c>
      <c r="E608">
        <v>6</v>
      </c>
      <c r="F608">
        <v>9</v>
      </c>
      <c r="G608">
        <v>3</v>
      </c>
      <c r="H608">
        <v>4</v>
      </c>
      <c r="I608">
        <v>10</v>
      </c>
      <c r="J608">
        <v>3</v>
      </c>
      <c r="K608">
        <v>4</v>
      </c>
      <c r="L608">
        <v>5</v>
      </c>
      <c r="M608">
        <v>4</v>
      </c>
    </row>
    <row r="609" spans="1:14">
      <c r="A609">
        <v>30</v>
      </c>
      <c r="B609">
        <v>7</v>
      </c>
      <c r="C609">
        <v>-99</v>
      </c>
      <c r="D609">
        <v>7</v>
      </c>
      <c r="E609">
        <v>8</v>
      </c>
      <c r="F609">
        <v>4</v>
      </c>
      <c r="G609">
        <v>2</v>
      </c>
      <c r="H609">
        <v>5</v>
      </c>
      <c r="I609">
        <v>5</v>
      </c>
      <c r="J609">
        <v>5</v>
      </c>
      <c r="K609">
        <v>3</v>
      </c>
      <c r="L609">
        <v>4</v>
      </c>
      <c r="M609">
        <v>6</v>
      </c>
    </row>
    <row r="610" spans="1:14">
      <c r="A610">
        <v>31</v>
      </c>
      <c r="B610">
        <v>14</v>
      </c>
      <c r="C610">
        <v>-99</v>
      </c>
      <c r="D610">
        <v>5</v>
      </c>
      <c r="E610">
        <v>-99</v>
      </c>
      <c r="F610">
        <v>6</v>
      </c>
      <c r="G610">
        <v>-99</v>
      </c>
      <c r="H610">
        <v>6</v>
      </c>
      <c r="I610">
        <v>5</v>
      </c>
      <c r="J610">
        <v>-99</v>
      </c>
      <c r="K610">
        <v>3</v>
      </c>
      <c r="L610">
        <v>-99</v>
      </c>
      <c r="M610">
        <v>10</v>
      </c>
    </row>
    <row r="611" spans="1:14">
      <c r="A611">
        <v>1980</v>
      </c>
    </row>
    <row r="612" spans="1:14">
      <c r="B612">
        <v>1</v>
      </c>
      <c r="C612">
        <v>8</v>
      </c>
      <c r="D612">
        <v>4</v>
      </c>
      <c r="E612">
        <v>4</v>
      </c>
      <c r="F612">
        <v>11</v>
      </c>
      <c r="G612">
        <v>6</v>
      </c>
      <c r="H612">
        <v>12</v>
      </c>
      <c r="I612">
        <v>3</v>
      </c>
      <c r="J612">
        <v>10</v>
      </c>
      <c r="K612">
        <v>4</v>
      </c>
      <c r="L612">
        <v>6</v>
      </c>
      <c r="M612">
        <v>5</v>
      </c>
      <c r="N612">
        <v>6</v>
      </c>
    </row>
    <row r="613" spans="1:14">
      <c r="B613">
        <v>2</v>
      </c>
      <c r="C613">
        <v>8</v>
      </c>
      <c r="D613">
        <v>8</v>
      </c>
      <c r="E613">
        <v>4</v>
      </c>
      <c r="F613">
        <v>3</v>
      </c>
      <c r="G613">
        <v>6</v>
      </c>
      <c r="H613">
        <v>2</v>
      </c>
      <c r="I613">
        <v>3</v>
      </c>
      <c r="J613">
        <v>5</v>
      </c>
      <c r="K613">
        <v>8</v>
      </c>
      <c r="L613">
        <v>4</v>
      </c>
      <c r="M613">
        <v>5</v>
      </c>
      <c r="N613">
        <v>6</v>
      </c>
    </row>
    <row r="614" spans="1:14">
      <c r="B614">
        <v>3</v>
      </c>
      <c r="C614">
        <v>8</v>
      </c>
      <c r="D614">
        <v>4</v>
      </c>
      <c r="E614">
        <v>8</v>
      </c>
      <c r="F614">
        <v>3</v>
      </c>
      <c r="G614">
        <v>6</v>
      </c>
      <c r="H614">
        <v>4</v>
      </c>
      <c r="I614">
        <v>8</v>
      </c>
      <c r="J614">
        <v>5</v>
      </c>
      <c r="K614">
        <v>5</v>
      </c>
      <c r="L614">
        <v>3</v>
      </c>
      <c r="M614">
        <v>6</v>
      </c>
      <c r="N614">
        <v>7</v>
      </c>
    </row>
    <row r="615" spans="1:14">
      <c r="B615">
        <v>4</v>
      </c>
      <c r="C615">
        <v>5</v>
      </c>
      <c r="D615">
        <v>6</v>
      </c>
      <c r="E615">
        <v>6</v>
      </c>
      <c r="F615">
        <v>5</v>
      </c>
      <c r="G615">
        <v>6</v>
      </c>
      <c r="H615">
        <v>4</v>
      </c>
      <c r="I615">
        <v>6</v>
      </c>
      <c r="J615">
        <v>3</v>
      </c>
      <c r="K615">
        <v>8</v>
      </c>
      <c r="L615">
        <v>2</v>
      </c>
      <c r="M615">
        <v>3</v>
      </c>
      <c r="N615">
        <v>5</v>
      </c>
    </row>
    <row r="616" spans="1:14">
      <c r="B616">
        <v>5</v>
      </c>
      <c r="C616">
        <v>5</v>
      </c>
      <c r="D616">
        <v>8</v>
      </c>
      <c r="E616">
        <v>6</v>
      </c>
      <c r="F616">
        <v>5</v>
      </c>
      <c r="G616">
        <v>4</v>
      </c>
      <c r="H616">
        <v>4</v>
      </c>
      <c r="I616">
        <v>4</v>
      </c>
      <c r="J616">
        <v>8</v>
      </c>
      <c r="K616">
        <v>3</v>
      </c>
      <c r="L616">
        <v>4</v>
      </c>
      <c r="M616">
        <v>4</v>
      </c>
      <c r="N616">
        <v>6</v>
      </c>
    </row>
    <row r="617" spans="1:14">
      <c r="B617">
        <v>6</v>
      </c>
      <c r="C617">
        <v>5</v>
      </c>
      <c r="D617">
        <v>5</v>
      </c>
      <c r="E617">
        <v>5</v>
      </c>
      <c r="F617">
        <v>4</v>
      </c>
      <c r="G617">
        <v>8</v>
      </c>
      <c r="H617">
        <v>5</v>
      </c>
      <c r="I617">
        <v>2</v>
      </c>
      <c r="J617">
        <v>3</v>
      </c>
      <c r="K617">
        <v>4</v>
      </c>
      <c r="L617">
        <v>3</v>
      </c>
      <c r="M617">
        <v>3</v>
      </c>
      <c r="N617">
        <v>7</v>
      </c>
    </row>
    <row r="618" spans="1:14">
      <c r="B618">
        <v>7</v>
      </c>
      <c r="C618">
        <v>8</v>
      </c>
      <c r="D618">
        <v>8</v>
      </c>
      <c r="E618">
        <v>4</v>
      </c>
      <c r="F618">
        <v>5</v>
      </c>
      <c r="G618">
        <v>7</v>
      </c>
      <c r="H618">
        <v>4</v>
      </c>
      <c r="I618">
        <v>3</v>
      </c>
      <c r="J618">
        <v>4</v>
      </c>
      <c r="K618">
        <v>7</v>
      </c>
      <c r="L618">
        <v>4</v>
      </c>
      <c r="M618">
        <v>2</v>
      </c>
      <c r="N618">
        <v>7</v>
      </c>
    </row>
    <row r="619" spans="1:14">
      <c r="B619">
        <v>8</v>
      </c>
      <c r="C619">
        <v>2</v>
      </c>
      <c r="D619">
        <v>7</v>
      </c>
      <c r="E619">
        <v>5</v>
      </c>
      <c r="F619">
        <v>7</v>
      </c>
      <c r="G619">
        <v>7</v>
      </c>
      <c r="H619">
        <v>5</v>
      </c>
      <c r="I619">
        <v>5</v>
      </c>
      <c r="J619">
        <v>4</v>
      </c>
      <c r="K619">
        <v>3</v>
      </c>
      <c r="L619">
        <v>3</v>
      </c>
      <c r="M619">
        <v>6</v>
      </c>
      <c r="N619">
        <v>6</v>
      </c>
    </row>
    <row r="620" spans="1:14">
      <c r="B620">
        <v>9</v>
      </c>
      <c r="C620">
        <v>4</v>
      </c>
      <c r="D620">
        <v>7</v>
      </c>
      <c r="E620">
        <v>5</v>
      </c>
      <c r="F620">
        <v>10</v>
      </c>
      <c r="G620">
        <v>3</v>
      </c>
      <c r="H620">
        <v>5</v>
      </c>
      <c r="I620">
        <v>4</v>
      </c>
      <c r="J620">
        <v>4</v>
      </c>
      <c r="K620">
        <v>12</v>
      </c>
      <c r="L620">
        <v>3</v>
      </c>
      <c r="M620">
        <v>3</v>
      </c>
      <c r="N620">
        <v>5</v>
      </c>
    </row>
    <row r="621" spans="1:14">
      <c r="A621">
        <v>10</v>
      </c>
      <c r="B621">
        <v>4</v>
      </c>
      <c r="C621">
        <v>4</v>
      </c>
      <c r="D621">
        <v>6</v>
      </c>
      <c r="E621">
        <v>4</v>
      </c>
      <c r="F621">
        <v>6</v>
      </c>
      <c r="G621">
        <v>5</v>
      </c>
      <c r="H621">
        <v>3</v>
      </c>
      <c r="I621">
        <v>4</v>
      </c>
      <c r="J621">
        <v>3</v>
      </c>
      <c r="K621">
        <v>4</v>
      </c>
      <c r="L621">
        <v>4</v>
      </c>
      <c r="M621">
        <v>4</v>
      </c>
    </row>
    <row r="622" spans="1:14">
      <c r="A622">
        <v>11</v>
      </c>
      <c r="B622">
        <v>10</v>
      </c>
      <c r="C622">
        <v>4</v>
      </c>
      <c r="D622">
        <v>6</v>
      </c>
      <c r="E622">
        <v>3</v>
      </c>
      <c r="F622">
        <v>5</v>
      </c>
      <c r="G622">
        <v>3</v>
      </c>
      <c r="H622">
        <v>3</v>
      </c>
      <c r="I622">
        <v>4</v>
      </c>
      <c r="J622">
        <v>4</v>
      </c>
      <c r="K622">
        <v>5</v>
      </c>
      <c r="L622">
        <v>3</v>
      </c>
      <c r="M622">
        <v>7</v>
      </c>
    </row>
    <row r="623" spans="1:14">
      <c r="A623">
        <v>12</v>
      </c>
      <c r="B623">
        <v>8</v>
      </c>
      <c r="C623">
        <v>5</v>
      </c>
      <c r="D623">
        <v>4</v>
      </c>
      <c r="E623">
        <v>4</v>
      </c>
      <c r="F623">
        <v>6</v>
      </c>
      <c r="G623">
        <v>4</v>
      </c>
      <c r="H623">
        <v>4</v>
      </c>
      <c r="I623">
        <v>6</v>
      </c>
      <c r="J623">
        <v>3</v>
      </c>
      <c r="K623">
        <v>3</v>
      </c>
      <c r="L623">
        <v>4</v>
      </c>
      <c r="M623">
        <v>8</v>
      </c>
    </row>
    <row r="624" spans="1:14">
      <c r="A624">
        <v>13</v>
      </c>
      <c r="B624">
        <v>10</v>
      </c>
      <c r="C624">
        <v>5</v>
      </c>
      <c r="D624">
        <v>4</v>
      </c>
      <c r="E624">
        <v>8</v>
      </c>
      <c r="F624">
        <v>7</v>
      </c>
      <c r="G624">
        <v>5</v>
      </c>
      <c r="H624">
        <v>3</v>
      </c>
      <c r="I624">
        <v>5</v>
      </c>
      <c r="J624">
        <v>3</v>
      </c>
      <c r="K624">
        <v>3</v>
      </c>
      <c r="L624">
        <v>3</v>
      </c>
      <c r="M624">
        <v>2</v>
      </c>
    </row>
    <row r="625" spans="1:13">
      <c r="A625">
        <v>14</v>
      </c>
      <c r="B625">
        <v>4</v>
      </c>
      <c r="C625">
        <v>5</v>
      </c>
      <c r="D625">
        <v>4</v>
      </c>
      <c r="E625">
        <v>10</v>
      </c>
      <c r="F625">
        <v>6</v>
      </c>
      <c r="G625">
        <v>5</v>
      </c>
      <c r="H625">
        <v>3</v>
      </c>
      <c r="I625">
        <v>5</v>
      </c>
      <c r="J625">
        <v>4</v>
      </c>
      <c r="K625">
        <v>10</v>
      </c>
      <c r="L625">
        <v>3</v>
      </c>
      <c r="M625">
        <v>7</v>
      </c>
    </row>
    <row r="626" spans="1:13">
      <c r="A626">
        <v>15</v>
      </c>
      <c r="B626">
        <v>4</v>
      </c>
      <c r="C626">
        <v>6</v>
      </c>
      <c r="D626">
        <v>7</v>
      </c>
      <c r="E626">
        <v>6</v>
      </c>
      <c r="F626">
        <v>6</v>
      </c>
      <c r="G626">
        <v>5</v>
      </c>
      <c r="H626">
        <v>5</v>
      </c>
      <c r="I626">
        <v>5</v>
      </c>
      <c r="J626">
        <v>5</v>
      </c>
      <c r="K626">
        <v>4</v>
      </c>
      <c r="L626">
        <v>3</v>
      </c>
      <c r="M626">
        <v>6</v>
      </c>
    </row>
    <row r="627" spans="1:13">
      <c r="A627">
        <v>16</v>
      </c>
      <c r="B627">
        <v>5</v>
      </c>
      <c r="C627">
        <v>4</v>
      </c>
      <c r="D627">
        <v>4</v>
      </c>
      <c r="E627">
        <v>3</v>
      </c>
      <c r="F627">
        <v>4</v>
      </c>
      <c r="G627">
        <v>5</v>
      </c>
      <c r="H627">
        <v>6</v>
      </c>
      <c r="I627">
        <v>5</v>
      </c>
      <c r="J627">
        <v>10</v>
      </c>
      <c r="K627">
        <v>5</v>
      </c>
      <c r="L627">
        <v>3</v>
      </c>
      <c r="M627">
        <v>4</v>
      </c>
    </row>
    <row r="628" spans="1:13">
      <c r="A628">
        <v>17</v>
      </c>
      <c r="B628">
        <v>4</v>
      </c>
      <c r="C628">
        <v>3</v>
      </c>
      <c r="D628">
        <v>6</v>
      </c>
      <c r="E628">
        <v>6</v>
      </c>
      <c r="F628">
        <v>8</v>
      </c>
      <c r="G628">
        <v>6</v>
      </c>
      <c r="H628">
        <v>3</v>
      </c>
      <c r="I628">
        <v>5</v>
      </c>
      <c r="J628">
        <v>5</v>
      </c>
      <c r="K628">
        <v>6</v>
      </c>
      <c r="L628">
        <v>4</v>
      </c>
      <c r="M628">
        <v>5</v>
      </c>
    </row>
    <row r="629" spans="1:13">
      <c r="A629">
        <v>18</v>
      </c>
      <c r="B629">
        <v>5</v>
      </c>
      <c r="C629">
        <v>3</v>
      </c>
      <c r="D629">
        <v>5</v>
      </c>
      <c r="E629">
        <v>6</v>
      </c>
      <c r="F629">
        <v>8</v>
      </c>
      <c r="G629">
        <v>4</v>
      </c>
      <c r="H629">
        <v>5</v>
      </c>
      <c r="I629">
        <v>3</v>
      </c>
      <c r="J629">
        <v>4</v>
      </c>
      <c r="K629">
        <v>8</v>
      </c>
      <c r="L629">
        <v>4</v>
      </c>
      <c r="M629">
        <v>6</v>
      </c>
    </row>
    <row r="630" spans="1:13">
      <c r="A630">
        <v>19</v>
      </c>
      <c r="B630">
        <v>4</v>
      </c>
      <c r="C630">
        <v>4</v>
      </c>
      <c r="D630">
        <v>8</v>
      </c>
      <c r="E630">
        <v>5</v>
      </c>
      <c r="F630">
        <v>8</v>
      </c>
      <c r="G630">
        <v>4</v>
      </c>
      <c r="H630">
        <v>5</v>
      </c>
      <c r="I630">
        <v>12</v>
      </c>
      <c r="J630">
        <v>4</v>
      </c>
      <c r="K630">
        <v>5</v>
      </c>
      <c r="L630">
        <v>5</v>
      </c>
      <c r="M630">
        <v>7</v>
      </c>
    </row>
    <row r="631" spans="1:13">
      <c r="A631">
        <v>20</v>
      </c>
      <c r="B631">
        <v>5</v>
      </c>
      <c r="C631">
        <v>4</v>
      </c>
      <c r="D631">
        <v>8</v>
      </c>
      <c r="E631">
        <v>5</v>
      </c>
      <c r="F631">
        <v>5</v>
      </c>
      <c r="G631">
        <v>12</v>
      </c>
      <c r="H631">
        <v>2</v>
      </c>
      <c r="I631">
        <v>10</v>
      </c>
      <c r="J631">
        <v>3</v>
      </c>
      <c r="K631">
        <v>5</v>
      </c>
      <c r="L631">
        <v>3</v>
      </c>
      <c r="M631">
        <v>7</v>
      </c>
    </row>
    <row r="632" spans="1:13">
      <c r="A632">
        <v>21</v>
      </c>
      <c r="B632">
        <v>6</v>
      </c>
      <c r="C632">
        <v>4</v>
      </c>
      <c r="D632">
        <v>7</v>
      </c>
      <c r="E632">
        <v>6</v>
      </c>
      <c r="F632">
        <v>4</v>
      </c>
      <c r="G632">
        <v>3</v>
      </c>
      <c r="H632">
        <v>5</v>
      </c>
      <c r="I632">
        <v>4</v>
      </c>
      <c r="J632">
        <v>3</v>
      </c>
      <c r="K632">
        <v>4</v>
      </c>
      <c r="L632">
        <v>3</v>
      </c>
      <c r="M632">
        <v>5</v>
      </c>
    </row>
    <row r="633" spans="1:13">
      <c r="A633">
        <v>22</v>
      </c>
      <c r="B633">
        <v>4</v>
      </c>
      <c r="C633">
        <v>3</v>
      </c>
      <c r="D633">
        <v>5</v>
      </c>
      <c r="E633">
        <v>6</v>
      </c>
      <c r="F633">
        <v>4</v>
      </c>
      <c r="G633">
        <v>3</v>
      </c>
      <c r="H633">
        <v>8</v>
      </c>
      <c r="I633">
        <v>7</v>
      </c>
      <c r="J633">
        <v>5</v>
      </c>
      <c r="K633">
        <v>3</v>
      </c>
      <c r="L633">
        <v>4</v>
      </c>
      <c r="M633">
        <v>5</v>
      </c>
    </row>
    <row r="634" spans="1:13">
      <c r="A634">
        <v>23</v>
      </c>
      <c r="B634">
        <v>4</v>
      </c>
      <c r="C634">
        <v>4</v>
      </c>
      <c r="D634">
        <v>6</v>
      </c>
      <c r="E634">
        <v>6</v>
      </c>
      <c r="F634">
        <v>4</v>
      </c>
      <c r="G634">
        <v>4</v>
      </c>
      <c r="H634">
        <v>24</v>
      </c>
      <c r="I634">
        <v>6</v>
      </c>
      <c r="J634">
        <v>6</v>
      </c>
      <c r="K634">
        <v>8</v>
      </c>
      <c r="L634">
        <v>7</v>
      </c>
      <c r="M634">
        <v>4</v>
      </c>
    </row>
    <row r="635" spans="1:13">
      <c r="A635">
        <v>24</v>
      </c>
      <c r="B635">
        <v>2</v>
      </c>
      <c r="C635">
        <v>4</v>
      </c>
      <c r="D635">
        <v>7</v>
      </c>
      <c r="E635">
        <v>8</v>
      </c>
      <c r="F635">
        <v>6</v>
      </c>
      <c r="G635">
        <v>3</v>
      </c>
      <c r="H635">
        <v>11</v>
      </c>
      <c r="I635">
        <v>4</v>
      </c>
      <c r="J635">
        <v>8</v>
      </c>
      <c r="K635">
        <v>6</v>
      </c>
      <c r="L635">
        <v>5</v>
      </c>
      <c r="M635">
        <v>4</v>
      </c>
    </row>
    <row r="636" spans="1:13">
      <c r="A636">
        <v>25</v>
      </c>
      <c r="B636">
        <v>7</v>
      </c>
      <c r="C636">
        <v>4</v>
      </c>
      <c r="D636">
        <v>6</v>
      </c>
      <c r="E636">
        <v>10</v>
      </c>
      <c r="F636">
        <v>5</v>
      </c>
      <c r="G636">
        <v>3</v>
      </c>
      <c r="H636">
        <v>3</v>
      </c>
      <c r="I636">
        <v>4</v>
      </c>
      <c r="J636">
        <v>5</v>
      </c>
      <c r="K636">
        <v>9</v>
      </c>
      <c r="L636">
        <v>8</v>
      </c>
      <c r="M636">
        <v>5</v>
      </c>
    </row>
    <row r="637" spans="1:13">
      <c r="A637">
        <v>26</v>
      </c>
      <c r="B637">
        <v>6</v>
      </c>
      <c r="C637">
        <v>6</v>
      </c>
      <c r="D637">
        <v>8</v>
      </c>
      <c r="E637">
        <v>5</v>
      </c>
      <c r="F637">
        <v>12</v>
      </c>
      <c r="G637">
        <v>3</v>
      </c>
      <c r="H637">
        <v>3</v>
      </c>
      <c r="I637">
        <v>4</v>
      </c>
      <c r="J637">
        <v>4</v>
      </c>
      <c r="K637">
        <v>4</v>
      </c>
      <c r="L637">
        <v>5</v>
      </c>
      <c r="M637">
        <v>4</v>
      </c>
    </row>
    <row r="638" spans="1:13">
      <c r="A638">
        <v>27</v>
      </c>
      <c r="B638">
        <v>6</v>
      </c>
      <c r="C638">
        <v>10</v>
      </c>
      <c r="D638">
        <v>4</v>
      </c>
      <c r="E638">
        <v>4</v>
      </c>
      <c r="F638">
        <v>4</v>
      </c>
      <c r="G638">
        <v>6</v>
      </c>
      <c r="H638">
        <v>3</v>
      </c>
      <c r="I638">
        <v>3</v>
      </c>
      <c r="J638">
        <v>4</v>
      </c>
      <c r="K638">
        <v>4</v>
      </c>
      <c r="L638">
        <v>9</v>
      </c>
      <c r="M638">
        <v>5</v>
      </c>
    </row>
    <row r="639" spans="1:13">
      <c r="A639">
        <v>28</v>
      </c>
      <c r="B639">
        <v>6</v>
      </c>
      <c r="C639">
        <v>6</v>
      </c>
      <c r="D639">
        <v>3</v>
      </c>
      <c r="E639">
        <v>3</v>
      </c>
      <c r="F639">
        <v>4</v>
      </c>
      <c r="G639">
        <v>5</v>
      </c>
      <c r="H639">
        <v>4</v>
      </c>
      <c r="I639">
        <v>3</v>
      </c>
      <c r="J639">
        <v>6</v>
      </c>
      <c r="K639">
        <v>7</v>
      </c>
      <c r="L639">
        <v>7</v>
      </c>
      <c r="M639">
        <v>7</v>
      </c>
    </row>
    <row r="640" spans="1:13">
      <c r="A640">
        <v>29</v>
      </c>
      <c r="B640">
        <v>4</v>
      </c>
      <c r="C640">
        <v>4</v>
      </c>
      <c r="D640">
        <v>4</v>
      </c>
      <c r="E640">
        <v>5</v>
      </c>
      <c r="F640">
        <v>5</v>
      </c>
      <c r="G640">
        <v>6</v>
      </c>
      <c r="H640">
        <v>5</v>
      </c>
      <c r="I640">
        <v>2</v>
      </c>
      <c r="J640">
        <v>4</v>
      </c>
      <c r="K640">
        <v>6</v>
      </c>
      <c r="L640">
        <v>6</v>
      </c>
      <c r="M640">
        <v>5</v>
      </c>
    </row>
    <row r="641" spans="1:14">
      <c r="A641">
        <v>30</v>
      </c>
      <c r="B641">
        <v>12</v>
      </c>
      <c r="C641">
        <v>-99</v>
      </c>
      <c r="D641">
        <v>4</v>
      </c>
      <c r="E641">
        <v>5</v>
      </c>
      <c r="F641">
        <v>4</v>
      </c>
      <c r="G641">
        <v>4</v>
      </c>
      <c r="H641">
        <v>6</v>
      </c>
      <c r="I641">
        <v>5</v>
      </c>
      <c r="J641">
        <v>6</v>
      </c>
      <c r="K641">
        <v>4</v>
      </c>
      <c r="L641">
        <v>4</v>
      </c>
      <c r="M641">
        <v>3</v>
      </c>
    </row>
    <row r="642" spans="1:14">
      <c r="A642">
        <v>31</v>
      </c>
      <c r="B642">
        <v>8</v>
      </c>
      <c r="C642">
        <v>-99</v>
      </c>
      <c r="D642">
        <v>4</v>
      </c>
      <c r="E642">
        <v>-99</v>
      </c>
      <c r="F642">
        <v>5</v>
      </c>
      <c r="G642">
        <v>-99</v>
      </c>
      <c r="H642">
        <v>6</v>
      </c>
      <c r="I642">
        <v>8</v>
      </c>
      <c r="J642">
        <v>-99</v>
      </c>
      <c r="K642">
        <v>3</v>
      </c>
      <c r="L642">
        <v>-99</v>
      </c>
      <c r="M642">
        <v>3</v>
      </c>
    </row>
    <row r="643" spans="1:14">
      <c r="A643">
        <v>1981</v>
      </c>
    </row>
    <row r="644" spans="1:14">
      <c r="B644">
        <v>1</v>
      </c>
      <c r="C644">
        <v>4</v>
      </c>
      <c r="D644">
        <v>8</v>
      </c>
      <c r="E644">
        <v>3</v>
      </c>
      <c r="F644">
        <v>9</v>
      </c>
      <c r="G644">
        <v>6</v>
      </c>
      <c r="H644">
        <v>4</v>
      </c>
      <c r="I644">
        <v>3</v>
      </c>
      <c r="J644">
        <v>6</v>
      </c>
      <c r="K644">
        <v>6</v>
      </c>
      <c r="L644">
        <v>4</v>
      </c>
      <c r="M644">
        <v>2</v>
      </c>
      <c r="N644">
        <v>7</v>
      </c>
    </row>
    <row r="645" spans="1:14">
      <c r="B645">
        <v>2</v>
      </c>
      <c r="C645">
        <v>4</v>
      </c>
      <c r="D645">
        <v>6</v>
      </c>
      <c r="E645">
        <v>4</v>
      </c>
      <c r="F645">
        <v>4</v>
      </c>
      <c r="G645">
        <v>6</v>
      </c>
      <c r="H645">
        <v>6</v>
      </c>
      <c r="I645">
        <v>6</v>
      </c>
      <c r="J645">
        <v>2</v>
      </c>
      <c r="K645">
        <v>4</v>
      </c>
      <c r="L645">
        <v>6</v>
      </c>
      <c r="M645">
        <v>8</v>
      </c>
      <c r="N645">
        <v>9</v>
      </c>
    </row>
    <row r="646" spans="1:14">
      <c r="B646">
        <v>3</v>
      </c>
      <c r="C646">
        <v>4</v>
      </c>
      <c r="D646">
        <v>5</v>
      </c>
      <c r="E646">
        <v>3</v>
      </c>
      <c r="F646">
        <v>8</v>
      </c>
      <c r="G646">
        <v>10</v>
      </c>
      <c r="H646">
        <v>5</v>
      </c>
      <c r="I646">
        <v>7</v>
      </c>
      <c r="J646">
        <v>5</v>
      </c>
      <c r="K646">
        <v>5</v>
      </c>
      <c r="L646">
        <v>6</v>
      </c>
      <c r="M646">
        <v>8</v>
      </c>
      <c r="N646">
        <v>5</v>
      </c>
    </row>
    <row r="647" spans="1:14">
      <c r="B647">
        <v>4</v>
      </c>
      <c r="C647">
        <v>3</v>
      </c>
      <c r="D647">
        <v>5</v>
      </c>
      <c r="E647">
        <v>8</v>
      </c>
      <c r="F647">
        <v>6</v>
      </c>
      <c r="G647">
        <v>12</v>
      </c>
      <c r="H647">
        <v>8</v>
      </c>
      <c r="I647">
        <v>12</v>
      </c>
      <c r="J647">
        <v>6</v>
      </c>
      <c r="K647">
        <v>6</v>
      </c>
      <c r="L647">
        <v>5</v>
      </c>
      <c r="M647">
        <v>5</v>
      </c>
      <c r="N647">
        <v>4</v>
      </c>
    </row>
    <row r="648" spans="1:14">
      <c r="B648">
        <v>5</v>
      </c>
      <c r="C648">
        <v>3</v>
      </c>
      <c r="D648">
        <v>4</v>
      </c>
      <c r="E648">
        <v>4</v>
      </c>
      <c r="F648">
        <v>6</v>
      </c>
      <c r="G648">
        <v>3</v>
      </c>
      <c r="H648">
        <v>6</v>
      </c>
      <c r="I648">
        <v>16</v>
      </c>
      <c r="J648">
        <v>2</v>
      </c>
      <c r="K648">
        <v>8</v>
      </c>
      <c r="L648">
        <v>5</v>
      </c>
      <c r="M648">
        <v>5</v>
      </c>
      <c r="N648">
        <v>4</v>
      </c>
    </row>
    <row r="649" spans="1:14">
      <c r="B649">
        <v>6</v>
      </c>
      <c r="C649">
        <v>3</v>
      </c>
      <c r="D649">
        <v>6</v>
      </c>
      <c r="E649">
        <v>6</v>
      </c>
      <c r="F649">
        <v>6</v>
      </c>
      <c r="G649">
        <v>4</v>
      </c>
      <c r="H649">
        <v>4</v>
      </c>
      <c r="I649">
        <v>5</v>
      </c>
      <c r="J649">
        <v>5</v>
      </c>
      <c r="K649">
        <v>1</v>
      </c>
      <c r="L649">
        <v>4</v>
      </c>
      <c r="M649">
        <v>10</v>
      </c>
      <c r="N649">
        <v>4</v>
      </c>
    </row>
    <row r="650" spans="1:14">
      <c r="B650">
        <v>7</v>
      </c>
      <c r="C650">
        <v>5</v>
      </c>
      <c r="D650">
        <v>4</v>
      </c>
      <c r="E650">
        <v>6</v>
      </c>
      <c r="F650">
        <v>6</v>
      </c>
      <c r="G650">
        <v>4</v>
      </c>
      <c r="H650">
        <v>3</v>
      </c>
      <c r="I650">
        <v>4</v>
      </c>
      <c r="J650">
        <v>4</v>
      </c>
      <c r="K650">
        <v>3</v>
      </c>
      <c r="L650">
        <v>5</v>
      </c>
      <c r="M650">
        <v>12</v>
      </c>
      <c r="N650">
        <v>6</v>
      </c>
    </row>
    <row r="651" spans="1:14">
      <c r="B651">
        <v>8</v>
      </c>
      <c r="C651">
        <v>6</v>
      </c>
      <c r="D651">
        <v>4</v>
      </c>
      <c r="E651">
        <v>5</v>
      </c>
      <c r="F651">
        <v>6</v>
      </c>
      <c r="G651">
        <v>8</v>
      </c>
      <c r="H651">
        <v>4</v>
      </c>
      <c r="I651">
        <v>4</v>
      </c>
      <c r="J651">
        <v>4</v>
      </c>
      <c r="K651">
        <v>4</v>
      </c>
      <c r="L651">
        <v>8</v>
      </c>
      <c r="M651">
        <v>14</v>
      </c>
      <c r="N651">
        <v>3</v>
      </c>
    </row>
    <row r="652" spans="1:14">
      <c r="B652">
        <v>9</v>
      </c>
      <c r="C652">
        <v>6</v>
      </c>
      <c r="D652">
        <v>6</v>
      </c>
      <c r="E652">
        <v>6</v>
      </c>
      <c r="F652">
        <v>8</v>
      </c>
      <c r="G652">
        <v>7</v>
      </c>
      <c r="H652">
        <v>4</v>
      </c>
      <c r="I652">
        <v>6</v>
      </c>
      <c r="J652">
        <v>4</v>
      </c>
      <c r="K652">
        <v>7</v>
      </c>
      <c r="L652">
        <v>10</v>
      </c>
      <c r="M652">
        <v>9</v>
      </c>
      <c r="N652">
        <v>4</v>
      </c>
    </row>
    <row r="653" spans="1:14">
      <c r="A653">
        <v>10</v>
      </c>
      <c r="B653">
        <v>8</v>
      </c>
      <c r="C653">
        <v>4</v>
      </c>
      <c r="D653">
        <v>4</v>
      </c>
      <c r="E653">
        <v>9</v>
      </c>
      <c r="F653">
        <v>7</v>
      </c>
      <c r="G653">
        <v>1</v>
      </c>
      <c r="H653">
        <v>8</v>
      </c>
      <c r="I653">
        <v>7</v>
      </c>
      <c r="J653">
        <v>7</v>
      </c>
      <c r="K653">
        <v>6</v>
      </c>
      <c r="L653">
        <v>4</v>
      </c>
      <c r="M653">
        <v>2</v>
      </c>
    </row>
    <row r="654" spans="1:14">
      <c r="A654">
        <v>11</v>
      </c>
      <c r="B654">
        <v>7</v>
      </c>
      <c r="C654">
        <v>6</v>
      </c>
      <c r="D654">
        <v>6</v>
      </c>
      <c r="E654">
        <v>6</v>
      </c>
      <c r="F654">
        <v>5</v>
      </c>
      <c r="G654">
        <v>3</v>
      </c>
      <c r="H654">
        <v>6</v>
      </c>
      <c r="I654">
        <v>5</v>
      </c>
      <c r="J654">
        <v>4</v>
      </c>
      <c r="K654">
        <v>5</v>
      </c>
      <c r="L654">
        <v>4</v>
      </c>
      <c r="M654">
        <v>4</v>
      </c>
    </row>
    <row r="655" spans="1:14">
      <c r="A655">
        <v>12</v>
      </c>
      <c r="B655">
        <v>2</v>
      </c>
      <c r="C655">
        <v>8</v>
      </c>
      <c r="D655">
        <v>6</v>
      </c>
      <c r="E655">
        <v>5</v>
      </c>
      <c r="F655">
        <v>6</v>
      </c>
      <c r="G655">
        <v>5</v>
      </c>
      <c r="H655">
        <v>7</v>
      </c>
      <c r="I655">
        <v>5</v>
      </c>
      <c r="J655">
        <v>6</v>
      </c>
      <c r="K655">
        <v>5</v>
      </c>
      <c r="L655">
        <v>3</v>
      </c>
      <c r="M655">
        <v>4</v>
      </c>
    </row>
    <row r="656" spans="1:14">
      <c r="A656">
        <v>13</v>
      </c>
      <c r="B656">
        <v>2</v>
      </c>
      <c r="C656">
        <v>5</v>
      </c>
      <c r="D656">
        <v>6</v>
      </c>
      <c r="E656">
        <v>5</v>
      </c>
      <c r="F656">
        <v>6</v>
      </c>
      <c r="G656">
        <v>4</v>
      </c>
      <c r="H656">
        <v>6</v>
      </c>
      <c r="I656">
        <v>4</v>
      </c>
      <c r="J656">
        <v>7</v>
      </c>
      <c r="K656">
        <v>4</v>
      </c>
      <c r="L656">
        <v>3</v>
      </c>
      <c r="M656">
        <v>5</v>
      </c>
    </row>
    <row r="657" spans="1:13">
      <c r="A657">
        <v>14</v>
      </c>
      <c r="B657">
        <v>2</v>
      </c>
      <c r="C657">
        <v>4</v>
      </c>
      <c r="D657">
        <v>7</v>
      </c>
      <c r="E657">
        <v>3</v>
      </c>
      <c r="F657">
        <v>18</v>
      </c>
      <c r="G657">
        <v>3</v>
      </c>
      <c r="H657">
        <v>6</v>
      </c>
      <c r="I657">
        <v>5</v>
      </c>
      <c r="J657">
        <v>3</v>
      </c>
      <c r="K657">
        <v>6</v>
      </c>
      <c r="L657">
        <v>3</v>
      </c>
      <c r="M657">
        <v>6</v>
      </c>
    </row>
    <row r="658" spans="1:13">
      <c r="A658">
        <v>15</v>
      </c>
      <c r="B658">
        <v>2</v>
      </c>
      <c r="C658">
        <v>8</v>
      </c>
      <c r="D658">
        <v>7</v>
      </c>
      <c r="E658">
        <v>4</v>
      </c>
      <c r="F658">
        <v>10</v>
      </c>
      <c r="G658">
        <v>3</v>
      </c>
      <c r="H658">
        <v>3</v>
      </c>
      <c r="I658">
        <v>4</v>
      </c>
      <c r="J658">
        <v>6</v>
      </c>
      <c r="K658">
        <v>6</v>
      </c>
      <c r="L658">
        <v>2</v>
      </c>
      <c r="M658">
        <v>6</v>
      </c>
    </row>
    <row r="659" spans="1:13">
      <c r="A659">
        <v>16</v>
      </c>
      <c r="B659">
        <v>4</v>
      </c>
      <c r="C659">
        <v>6</v>
      </c>
      <c r="D659">
        <v>6</v>
      </c>
      <c r="E659">
        <v>5</v>
      </c>
      <c r="F659">
        <v>5</v>
      </c>
      <c r="G659">
        <v>5</v>
      </c>
      <c r="H659">
        <v>5</v>
      </c>
      <c r="I659">
        <v>6</v>
      </c>
      <c r="J659">
        <v>6</v>
      </c>
      <c r="K659">
        <v>4</v>
      </c>
      <c r="L659">
        <v>4</v>
      </c>
      <c r="M659">
        <v>6</v>
      </c>
    </row>
    <row r="660" spans="1:13">
      <c r="A660">
        <v>17</v>
      </c>
      <c r="B660">
        <v>5</v>
      </c>
      <c r="C660">
        <v>8</v>
      </c>
      <c r="D660">
        <v>8</v>
      </c>
      <c r="E660">
        <v>4</v>
      </c>
      <c r="F660">
        <v>4</v>
      </c>
      <c r="G660">
        <v>4</v>
      </c>
      <c r="H660">
        <v>4</v>
      </c>
      <c r="I660">
        <v>3</v>
      </c>
      <c r="J660">
        <v>4</v>
      </c>
      <c r="K660">
        <v>4</v>
      </c>
      <c r="L660">
        <v>4</v>
      </c>
      <c r="M660">
        <v>5</v>
      </c>
    </row>
    <row r="661" spans="1:13">
      <c r="A661">
        <v>18</v>
      </c>
      <c r="B661">
        <v>4</v>
      </c>
      <c r="C661">
        <v>7</v>
      </c>
      <c r="D661">
        <v>7</v>
      </c>
      <c r="E661">
        <v>5</v>
      </c>
      <c r="F661">
        <v>5</v>
      </c>
      <c r="G661">
        <v>4</v>
      </c>
      <c r="H661">
        <v>6</v>
      </c>
      <c r="I661">
        <v>3</v>
      </c>
      <c r="J661">
        <v>6</v>
      </c>
      <c r="K661">
        <v>6</v>
      </c>
      <c r="L661">
        <v>4</v>
      </c>
      <c r="M661">
        <v>13</v>
      </c>
    </row>
    <row r="662" spans="1:13">
      <c r="A662">
        <v>19</v>
      </c>
      <c r="B662">
        <v>5</v>
      </c>
      <c r="C662">
        <v>4</v>
      </c>
      <c r="D662">
        <v>6</v>
      </c>
      <c r="E662">
        <v>4</v>
      </c>
      <c r="F662">
        <v>4</v>
      </c>
      <c r="G662">
        <v>3</v>
      </c>
      <c r="H662">
        <v>6</v>
      </c>
      <c r="I662">
        <v>6</v>
      </c>
      <c r="J662">
        <v>5</v>
      </c>
      <c r="K662">
        <v>5</v>
      </c>
      <c r="L662">
        <v>2</v>
      </c>
      <c r="M662">
        <v>5</v>
      </c>
    </row>
    <row r="663" spans="1:13">
      <c r="A663">
        <v>20</v>
      </c>
      <c r="B663">
        <v>8</v>
      </c>
      <c r="C663">
        <v>6</v>
      </c>
      <c r="D663">
        <v>6</v>
      </c>
      <c r="E663">
        <v>7</v>
      </c>
      <c r="F663">
        <v>13</v>
      </c>
      <c r="G663">
        <v>5</v>
      </c>
      <c r="H663">
        <v>3</v>
      </c>
      <c r="I663">
        <v>31</v>
      </c>
      <c r="J663">
        <v>4</v>
      </c>
      <c r="K663">
        <v>6</v>
      </c>
      <c r="L663">
        <v>4</v>
      </c>
      <c r="M663">
        <v>5</v>
      </c>
    </row>
    <row r="664" spans="1:13">
      <c r="A664">
        <v>21</v>
      </c>
      <c r="B664">
        <v>4</v>
      </c>
      <c r="C664">
        <v>6</v>
      </c>
      <c r="D664">
        <v>8</v>
      </c>
      <c r="E664">
        <v>5</v>
      </c>
      <c r="F664">
        <v>6</v>
      </c>
      <c r="G664">
        <v>6</v>
      </c>
      <c r="H664">
        <v>4</v>
      </c>
      <c r="I664">
        <v>16</v>
      </c>
      <c r="J664">
        <v>4</v>
      </c>
      <c r="K664">
        <v>6</v>
      </c>
      <c r="L664">
        <v>3</v>
      </c>
      <c r="M664">
        <v>2</v>
      </c>
    </row>
    <row r="665" spans="1:13">
      <c r="A665">
        <v>22</v>
      </c>
      <c r="B665">
        <v>8</v>
      </c>
      <c r="C665">
        <v>4</v>
      </c>
      <c r="D665">
        <v>8</v>
      </c>
      <c r="E665">
        <v>4</v>
      </c>
      <c r="F665">
        <v>3</v>
      </c>
      <c r="G665">
        <v>4</v>
      </c>
      <c r="H665">
        <v>18</v>
      </c>
      <c r="I665">
        <v>6</v>
      </c>
      <c r="J665">
        <v>3</v>
      </c>
      <c r="K665">
        <v>12</v>
      </c>
      <c r="L665">
        <v>3</v>
      </c>
      <c r="M665">
        <v>4</v>
      </c>
    </row>
    <row r="666" spans="1:13">
      <c r="A666">
        <v>23</v>
      </c>
      <c r="B666">
        <v>7</v>
      </c>
      <c r="C666">
        <v>4</v>
      </c>
      <c r="D666">
        <v>7</v>
      </c>
      <c r="E666">
        <v>7</v>
      </c>
      <c r="F666">
        <v>2</v>
      </c>
      <c r="G666">
        <v>5</v>
      </c>
      <c r="H666">
        <v>4</v>
      </c>
      <c r="I666">
        <v>3</v>
      </c>
      <c r="J666">
        <v>4</v>
      </c>
      <c r="K666">
        <v>12</v>
      </c>
      <c r="L666">
        <v>2</v>
      </c>
      <c r="M666">
        <v>4</v>
      </c>
    </row>
    <row r="667" spans="1:13">
      <c r="A667">
        <v>24</v>
      </c>
      <c r="B667">
        <v>8</v>
      </c>
      <c r="C667">
        <v>6</v>
      </c>
      <c r="D667">
        <v>6</v>
      </c>
      <c r="E667">
        <v>7</v>
      </c>
      <c r="F667">
        <v>3</v>
      </c>
      <c r="G667">
        <v>8</v>
      </c>
      <c r="H667">
        <v>8</v>
      </c>
      <c r="I667">
        <v>5</v>
      </c>
      <c r="J667">
        <v>4</v>
      </c>
      <c r="K667">
        <v>4</v>
      </c>
      <c r="L667">
        <v>5</v>
      </c>
      <c r="M667">
        <v>2</v>
      </c>
    </row>
    <row r="668" spans="1:13">
      <c r="A668">
        <v>25</v>
      </c>
      <c r="B668">
        <v>8</v>
      </c>
      <c r="C668">
        <v>8</v>
      </c>
      <c r="D668">
        <v>8</v>
      </c>
      <c r="E668">
        <v>9</v>
      </c>
      <c r="F668">
        <v>5</v>
      </c>
      <c r="G668">
        <v>8</v>
      </c>
      <c r="H668">
        <v>4</v>
      </c>
      <c r="I668">
        <v>5</v>
      </c>
      <c r="J668">
        <v>5</v>
      </c>
      <c r="K668">
        <v>5</v>
      </c>
      <c r="L668">
        <v>5</v>
      </c>
      <c r="M668">
        <v>2</v>
      </c>
    </row>
    <row r="669" spans="1:13">
      <c r="A669">
        <v>26</v>
      </c>
      <c r="B669">
        <v>7</v>
      </c>
      <c r="C669">
        <v>8</v>
      </c>
      <c r="D669">
        <v>10</v>
      </c>
      <c r="E669">
        <v>4</v>
      </c>
      <c r="F669">
        <v>10</v>
      </c>
      <c r="G669">
        <v>6</v>
      </c>
      <c r="H669">
        <v>5</v>
      </c>
      <c r="I669">
        <v>16</v>
      </c>
      <c r="J669">
        <v>4</v>
      </c>
      <c r="K669">
        <v>3</v>
      </c>
      <c r="L669">
        <v>5</v>
      </c>
      <c r="M669">
        <v>4</v>
      </c>
    </row>
    <row r="670" spans="1:13">
      <c r="A670">
        <v>27</v>
      </c>
      <c r="B670">
        <v>4</v>
      </c>
      <c r="C670">
        <v>7</v>
      </c>
      <c r="D670">
        <v>10</v>
      </c>
      <c r="E670">
        <v>6</v>
      </c>
      <c r="F670">
        <v>6</v>
      </c>
      <c r="G670">
        <v>6</v>
      </c>
      <c r="H670">
        <v>5</v>
      </c>
      <c r="I670">
        <v>3</v>
      </c>
      <c r="J670">
        <v>5</v>
      </c>
      <c r="K670">
        <v>3</v>
      </c>
      <c r="L670">
        <v>8</v>
      </c>
      <c r="M670">
        <v>4</v>
      </c>
    </row>
    <row r="671" spans="1:13">
      <c r="A671">
        <v>28</v>
      </c>
      <c r="B671">
        <v>6</v>
      </c>
      <c r="C671">
        <v>5</v>
      </c>
      <c r="D671">
        <v>7</v>
      </c>
      <c r="E671">
        <v>6</v>
      </c>
      <c r="F671">
        <v>5</v>
      </c>
      <c r="G671">
        <v>6</v>
      </c>
      <c r="H671">
        <v>4</v>
      </c>
      <c r="I671">
        <v>4</v>
      </c>
      <c r="J671">
        <v>5</v>
      </c>
      <c r="K671">
        <v>10</v>
      </c>
      <c r="L671">
        <v>6</v>
      </c>
      <c r="M671">
        <v>5</v>
      </c>
    </row>
    <row r="672" spans="1:13">
      <c r="A672">
        <v>29</v>
      </c>
      <c r="B672">
        <v>4</v>
      </c>
      <c r="C672">
        <v>-99</v>
      </c>
      <c r="D672">
        <v>8</v>
      </c>
      <c r="E672">
        <v>8</v>
      </c>
      <c r="F672">
        <v>17</v>
      </c>
      <c r="G672">
        <v>6</v>
      </c>
      <c r="H672">
        <v>8</v>
      </c>
      <c r="I672">
        <v>8</v>
      </c>
      <c r="J672">
        <v>6</v>
      </c>
      <c r="K672">
        <v>6</v>
      </c>
      <c r="L672">
        <v>6</v>
      </c>
      <c r="M672">
        <v>5</v>
      </c>
    </row>
    <row r="673" spans="1:14">
      <c r="A673">
        <v>30</v>
      </c>
      <c r="B673">
        <v>4</v>
      </c>
      <c r="C673">
        <v>-99</v>
      </c>
      <c r="D673">
        <v>7</v>
      </c>
      <c r="E673">
        <v>7</v>
      </c>
      <c r="F673">
        <v>4</v>
      </c>
      <c r="G673">
        <v>4</v>
      </c>
      <c r="H673">
        <v>4</v>
      </c>
      <c r="I673">
        <v>3</v>
      </c>
      <c r="J673">
        <v>6</v>
      </c>
      <c r="K673">
        <v>4</v>
      </c>
      <c r="L673">
        <v>5</v>
      </c>
      <c r="M673">
        <v>5</v>
      </c>
    </row>
    <row r="674" spans="1:14">
      <c r="A674">
        <v>31</v>
      </c>
      <c r="B674">
        <v>7</v>
      </c>
      <c r="C674">
        <v>-99</v>
      </c>
      <c r="D674">
        <v>10</v>
      </c>
      <c r="E674">
        <v>-99</v>
      </c>
      <c r="F674">
        <v>8</v>
      </c>
      <c r="G674">
        <v>-99</v>
      </c>
      <c r="H674">
        <v>4</v>
      </c>
      <c r="I674">
        <v>3</v>
      </c>
      <c r="J674">
        <v>-99</v>
      </c>
      <c r="K674">
        <v>4</v>
      </c>
      <c r="L674">
        <v>-99</v>
      </c>
      <c r="M674">
        <v>7</v>
      </c>
    </row>
    <row r="675" spans="1:14">
      <c r="A675">
        <v>1982</v>
      </c>
    </row>
    <row r="676" spans="1:14">
      <c r="B676">
        <v>1</v>
      </c>
      <c r="C676">
        <v>7</v>
      </c>
      <c r="D676">
        <v>6</v>
      </c>
      <c r="E676">
        <v>3</v>
      </c>
      <c r="F676">
        <v>4</v>
      </c>
      <c r="G676">
        <v>-99</v>
      </c>
      <c r="H676">
        <v>-99</v>
      </c>
      <c r="I676">
        <v>-99</v>
      </c>
      <c r="J676">
        <v>-99</v>
      </c>
      <c r="K676">
        <v>-99</v>
      </c>
      <c r="L676">
        <v>-99</v>
      </c>
      <c r="M676">
        <v>-99</v>
      </c>
      <c r="N676">
        <v>-99</v>
      </c>
    </row>
    <row r="677" spans="1:14">
      <c r="B677">
        <v>2</v>
      </c>
      <c r="C677">
        <v>4</v>
      </c>
      <c r="D677">
        <v>6</v>
      </c>
      <c r="E677">
        <v>6</v>
      </c>
      <c r="F677">
        <v>4</v>
      </c>
      <c r="G677">
        <v>-99</v>
      </c>
      <c r="H677">
        <v>-99</v>
      </c>
      <c r="I677">
        <v>-99</v>
      </c>
      <c r="J677">
        <v>-99</v>
      </c>
      <c r="K677">
        <v>-99</v>
      </c>
      <c r="L677">
        <v>-99</v>
      </c>
      <c r="M677">
        <v>-99</v>
      </c>
      <c r="N677">
        <v>-99</v>
      </c>
    </row>
    <row r="678" spans="1:14">
      <c r="B678">
        <v>3</v>
      </c>
      <c r="C678">
        <v>4</v>
      </c>
      <c r="D678">
        <v>8</v>
      </c>
      <c r="E678">
        <v>5</v>
      </c>
      <c r="F678">
        <v>10</v>
      </c>
      <c r="G678">
        <v>-99</v>
      </c>
      <c r="H678">
        <v>-99</v>
      </c>
      <c r="I678">
        <v>-99</v>
      </c>
      <c r="J678">
        <v>-99</v>
      </c>
      <c r="K678">
        <v>-99</v>
      </c>
      <c r="L678">
        <v>-99</v>
      </c>
      <c r="M678">
        <v>-99</v>
      </c>
      <c r="N678">
        <v>-99</v>
      </c>
    </row>
    <row r="679" spans="1:14">
      <c r="B679">
        <v>4</v>
      </c>
      <c r="C679">
        <v>10</v>
      </c>
      <c r="D679">
        <v>6</v>
      </c>
      <c r="E679">
        <v>4</v>
      </c>
      <c r="F679">
        <v>7</v>
      </c>
      <c r="G679">
        <v>-99</v>
      </c>
      <c r="H679">
        <v>-99</v>
      </c>
      <c r="I679">
        <v>-99</v>
      </c>
      <c r="J679">
        <v>-99</v>
      </c>
      <c r="K679">
        <v>-99</v>
      </c>
      <c r="L679">
        <v>-99</v>
      </c>
      <c r="M679">
        <v>-99</v>
      </c>
      <c r="N679">
        <v>-99</v>
      </c>
    </row>
    <row r="680" spans="1:14">
      <c r="B680">
        <v>5</v>
      </c>
      <c r="C680">
        <v>5</v>
      </c>
      <c r="D680">
        <v>10</v>
      </c>
      <c r="E680">
        <v>4</v>
      </c>
      <c r="F680">
        <v>5</v>
      </c>
      <c r="G680">
        <v>-99</v>
      </c>
      <c r="H680">
        <v>-99</v>
      </c>
      <c r="I680">
        <v>-99</v>
      </c>
      <c r="J680">
        <v>-99</v>
      </c>
      <c r="K680">
        <v>-99</v>
      </c>
      <c r="L680">
        <v>-99</v>
      </c>
      <c r="M680">
        <v>-99</v>
      </c>
      <c r="N680">
        <v>-99</v>
      </c>
    </row>
    <row r="681" spans="1:14">
      <c r="B681">
        <v>6</v>
      </c>
      <c r="C681">
        <v>5</v>
      </c>
      <c r="D681">
        <v>10</v>
      </c>
      <c r="E681">
        <v>4</v>
      </c>
      <c r="F681">
        <v>4</v>
      </c>
      <c r="G681">
        <v>-99</v>
      </c>
      <c r="H681">
        <v>-99</v>
      </c>
      <c r="I681">
        <v>-99</v>
      </c>
      <c r="J681">
        <v>-99</v>
      </c>
      <c r="K681">
        <v>-99</v>
      </c>
      <c r="L681">
        <v>-99</v>
      </c>
      <c r="M681">
        <v>-99</v>
      </c>
      <c r="N681">
        <v>-99</v>
      </c>
    </row>
    <row r="682" spans="1:14">
      <c r="B682">
        <v>7</v>
      </c>
      <c r="C682">
        <v>4</v>
      </c>
      <c r="D682">
        <v>9</v>
      </c>
      <c r="E682">
        <v>6</v>
      </c>
      <c r="F682">
        <v>3</v>
      </c>
      <c r="G682">
        <v>-99</v>
      </c>
      <c r="H682">
        <v>-99</v>
      </c>
      <c r="I682">
        <v>-99</v>
      </c>
      <c r="J682">
        <v>-99</v>
      </c>
      <c r="K682">
        <v>-99</v>
      </c>
      <c r="L682">
        <v>-99</v>
      </c>
      <c r="M682">
        <v>-99</v>
      </c>
      <c r="N682">
        <v>-99</v>
      </c>
    </row>
    <row r="683" spans="1:14">
      <c r="B683">
        <v>8</v>
      </c>
      <c r="C683">
        <v>4</v>
      </c>
      <c r="D683">
        <v>6</v>
      </c>
      <c r="E683">
        <v>10</v>
      </c>
      <c r="F683">
        <v>4</v>
      </c>
      <c r="G683">
        <v>-99</v>
      </c>
      <c r="H683">
        <v>-99</v>
      </c>
      <c r="I683">
        <v>-99</v>
      </c>
      <c r="J683">
        <v>-99</v>
      </c>
      <c r="K683">
        <v>-99</v>
      </c>
      <c r="L683">
        <v>-99</v>
      </c>
      <c r="M683">
        <v>-99</v>
      </c>
      <c r="N683">
        <v>-99</v>
      </c>
    </row>
    <row r="684" spans="1:14">
      <c r="B684">
        <v>9</v>
      </c>
      <c r="C684">
        <v>3</v>
      </c>
      <c r="D684">
        <v>6</v>
      </c>
      <c r="E684">
        <v>8</v>
      </c>
      <c r="F684">
        <v>4</v>
      </c>
      <c r="G684">
        <v>-99</v>
      </c>
      <c r="H684">
        <v>-99</v>
      </c>
      <c r="I684">
        <v>-99</v>
      </c>
      <c r="J684">
        <v>-99</v>
      </c>
      <c r="K684">
        <v>-99</v>
      </c>
      <c r="L684">
        <v>-99</v>
      </c>
      <c r="M684">
        <v>-99</v>
      </c>
      <c r="N684">
        <v>-99</v>
      </c>
    </row>
    <row r="685" spans="1:14">
      <c r="A685">
        <v>10</v>
      </c>
      <c r="B685">
        <v>5</v>
      </c>
      <c r="C685">
        <v>8</v>
      </c>
      <c r="D685">
        <v>4</v>
      </c>
      <c r="E685">
        <v>4</v>
      </c>
      <c r="F685">
        <v>-99</v>
      </c>
      <c r="G685">
        <v>-99</v>
      </c>
      <c r="H685">
        <v>-99</v>
      </c>
      <c r="I685">
        <v>-99</v>
      </c>
      <c r="J685">
        <v>-99</v>
      </c>
      <c r="K685">
        <v>-99</v>
      </c>
      <c r="L685">
        <v>-99</v>
      </c>
      <c r="M685">
        <v>-99</v>
      </c>
    </row>
    <row r="686" spans="1:14">
      <c r="A686">
        <v>11</v>
      </c>
      <c r="B686">
        <v>6</v>
      </c>
      <c r="C686">
        <v>7</v>
      </c>
      <c r="D686">
        <v>4</v>
      </c>
      <c r="E686">
        <v>3</v>
      </c>
      <c r="F686">
        <v>-99</v>
      </c>
      <c r="G686">
        <v>-99</v>
      </c>
      <c r="H686">
        <v>-99</v>
      </c>
      <c r="I686">
        <v>-99</v>
      </c>
      <c r="J686">
        <v>-99</v>
      </c>
      <c r="K686">
        <v>-99</v>
      </c>
      <c r="L686">
        <v>-99</v>
      </c>
      <c r="M686">
        <v>-99</v>
      </c>
    </row>
    <row r="687" spans="1:14">
      <c r="A687">
        <v>12</v>
      </c>
      <c r="B687">
        <v>3</v>
      </c>
      <c r="C687">
        <v>4</v>
      </c>
      <c r="D687">
        <v>3</v>
      </c>
      <c r="E687">
        <v>10</v>
      </c>
      <c r="F687">
        <v>-99</v>
      </c>
      <c r="G687">
        <v>-99</v>
      </c>
      <c r="H687">
        <v>-99</v>
      </c>
      <c r="I687">
        <v>-99</v>
      </c>
      <c r="J687">
        <v>-99</v>
      </c>
      <c r="K687">
        <v>-99</v>
      </c>
      <c r="L687">
        <v>-99</v>
      </c>
      <c r="M687">
        <v>-99</v>
      </c>
    </row>
    <row r="688" spans="1:14">
      <c r="A688">
        <v>13</v>
      </c>
      <c r="B688">
        <v>4</v>
      </c>
      <c r="C688">
        <v>6</v>
      </c>
      <c r="D688">
        <v>3</v>
      </c>
      <c r="E688">
        <v>10</v>
      </c>
      <c r="F688">
        <v>-99</v>
      </c>
      <c r="G688">
        <v>-99</v>
      </c>
      <c r="H688">
        <v>-99</v>
      </c>
      <c r="I688">
        <v>-99</v>
      </c>
      <c r="J688">
        <v>-99</v>
      </c>
      <c r="K688">
        <v>-99</v>
      </c>
      <c r="L688">
        <v>-99</v>
      </c>
      <c r="M688">
        <v>-99</v>
      </c>
    </row>
    <row r="689" spans="1:13">
      <c r="A689">
        <v>14</v>
      </c>
      <c r="B689">
        <v>4</v>
      </c>
      <c r="C689">
        <v>5</v>
      </c>
      <c r="D689">
        <v>4</v>
      </c>
      <c r="E689">
        <v>12</v>
      </c>
      <c r="F689">
        <v>-99</v>
      </c>
      <c r="G689">
        <v>-99</v>
      </c>
      <c r="H689">
        <v>-99</v>
      </c>
      <c r="I689">
        <v>-99</v>
      </c>
      <c r="J689">
        <v>-99</v>
      </c>
      <c r="K689">
        <v>-99</v>
      </c>
      <c r="L689">
        <v>-99</v>
      </c>
      <c r="M689">
        <v>-99</v>
      </c>
    </row>
    <row r="690" spans="1:13">
      <c r="A690">
        <v>15</v>
      </c>
      <c r="B690">
        <v>3</v>
      </c>
      <c r="C690">
        <v>6</v>
      </c>
      <c r="D690">
        <v>10</v>
      </c>
      <c r="E690">
        <v>6</v>
      </c>
      <c r="F690">
        <v>-99</v>
      </c>
      <c r="G690">
        <v>-99</v>
      </c>
      <c r="H690">
        <v>-99</v>
      </c>
      <c r="I690">
        <v>-99</v>
      </c>
      <c r="J690">
        <v>-99</v>
      </c>
      <c r="K690">
        <v>-99</v>
      </c>
      <c r="L690">
        <v>-99</v>
      </c>
      <c r="M690">
        <v>-99</v>
      </c>
    </row>
    <row r="691" spans="1:13">
      <c r="A691">
        <v>16</v>
      </c>
      <c r="B691">
        <v>5</v>
      </c>
      <c r="C691">
        <v>3</v>
      </c>
      <c r="D691">
        <v>7</v>
      </c>
      <c r="E691">
        <v>6</v>
      </c>
      <c r="F691">
        <v>-99</v>
      </c>
      <c r="G691">
        <v>-99</v>
      </c>
      <c r="H691">
        <v>-99</v>
      </c>
      <c r="I691">
        <v>-99</v>
      </c>
      <c r="J691">
        <v>-99</v>
      </c>
      <c r="K691">
        <v>-99</v>
      </c>
      <c r="L691">
        <v>-99</v>
      </c>
      <c r="M691">
        <v>-99</v>
      </c>
    </row>
    <row r="692" spans="1:13">
      <c r="A692">
        <v>17</v>
      </c>
      <c r="B692">
        <v>8</v>
      </c>
      <c r="C692">
        <v>3</v>
      </c>
      <c r="D692">
        <v>7</v>
      </c>
      <c r="E692">
        <v>7</v>
      </c>
      <c r="F692">
        <v>-99</v>
      </c>
      <c r="G692">
        <v>-99</v>
      </c>
      <c r="H692">
        <v>-99</v>
      </c>
      <c r="I692">
        <v>-99</v>
      </c>
      <c r="J692">
        <v>-99</v>
      </c>
      <c r="K692">
        <v>-99</v>
      </c>
      <c r="L692">
        <v>-99</v>
      </c>
      <c r="M692">
        <v>-99</v>
      </c>
    </row>
    <row r="693" spans="1:13">
      <c r="A693">
        <v>18</v>
      </c>
      <c r="B693">
        <v>4</v>
      </c>
      <c r="C693">
        <v>1</v>
      </c>
      <c r="D693">
        <v>8</v>
      </c>
      <c r="E693">
        <v>6</v>
      </c>
      <c r="F693">
        <v>-99</v>
      </c>
      <c r="G693">
        <v>-99</v>
      </c>
      <c r="H693">
        <v>-99</v>
      </c>
      <c r="I693">
        <v>-99</v>
      </c>
      <c r="J693">
        <v>-99</v>
      </c>
      <c r="K693">
        <v>-99</v>
      </c>
      <c r="L693">
        <v>-99</v>
      </c>
      <c r="M693">
        <v>-99</v>
      </c>
    </row>
    <row r="694" spans="1:13">
      <c r="A694">
        <v>19</v>
      </c>
      <c r="B694">
        <v>3</v>
      </c>
      <c r="C694">
        <v>4</v>
      </c>
      <c r="D694">
        <v>6</v>
      </c>
      <c r="E694">
        <v>8</v>
      </c>
      <c r="F694">
        <v>-99</v>
      </c>
      <c r="G694">
        <v>-99</v>
      </c>
      <c r="H694">
        <v>-99</v>
      </c>
      <c r="I694">
        <v>-99</v>
      </c>
      <c r="J694">
        <v>-99</v>
      </c>
      <c r="K694">
        <v>-99</v>
      </c>
      <c r="L694">
        <v>-99</v>
      </c>
      <c r="M694">
        <v>-99</v>
      </c>
    </row>
    <row r="695" spans="1:13">
      <c r="A695">
        <v>20</v>
      </c>
      <c r="B695">
        <v>4</v>
      </c>
      <c r="C695">
        <v>3</v>
      </c>
      <c r="D695">
        <v>4</v>
      </c>
      <c r="E695">
        <v>8</v>
      </c>
      <c r="F695">
        <v>-99</v>
      </c>
      <c r="G695">
        <v>-99</v>
      </c>
      <c r="H695">
        <v>-99</v>
      </c>
      <c r="I695">
        <v>-99</v>
      </c>
      <c r="J695">
        <v>-99</v>
      </c>
      <c r="K695">
        <v>-99</v>
      </c>
      <c r="L695">
        <v>-99</v>
      </c>
      <c r="M695">
        <v>-99</v>
      </c>
    </row>
    <row r="696" spans="1:13">
      <c r="A696">
        <v>21</v>
      </c>
      <c r="B696">
        <v>5</v>
      </c>
      <c r="C696">
        <v>5</v>
      </c>
      <c r="D696">
        <v>5</v>
      </c>
      <c r="E696">
        <v>5</v>
      </c>
      <c r="F696">
        <v>-99</v>
      </c>
      <c r="G696">
        <v>-99</v>
      </c>
      <c r="H696">
        <v>-99</v>
      </c>
      <c r="I696">
        <v>-99</v>
      </c>
      <c r="J696">
        <v>-99</v>
      </c>
      <c r="K696">
        <v>-99</v>
      </c>
      <c r="L696">
        <v>-99</v>
      </c>
      <c r="M696">
        <v>-99</v>
      </c>
    </row>
    <row r="697" spans="1:13">
      <c r="A697">
        <v>22</v>
      </c>
      <c r="B697">
        <v>8</v>
      </c>
      <c r="C697">
        <v>6</v>
      </c>
      <c r="D697">
        <v>6</v>
      </c>
      <c r="E697">
        <v>6</v>
      </c>
      <c r="F697">
        <v>-99</v>
      </c>
      <c r="G697">
        <v>-99</v>
      </c>
      <c r="H697">
        <v>-99</v>
      </c>
      <c r="I697">
        <v>-99</v>
      </c>
      <c r="J697">
        <v>-99</v>
      </c>
      <c r="K697">
        <v>-99</v>
      </c>
      <c r="L697">
        <v>-99</v>
      </c>
      <c r="M697">
        <v>-99</v>
      </c>
    </row>
    <row r="698" spans="1:13">
      <c r="A698">
        <v>23</v>
      </c>
      <c r="B698">
        <v>10</v>
      </c>
      <c r="C698">
        <v>4</v>
      </c>
      <c r="D698">
        <v>6</v>
      </c>
      <c r="E698">
        <v>9</v>
      </c>
      <c r="F698">
        <v>-99</v>
      </c>
      <c r="G698">
        <v>-99</v>
      </c>
      <c r="H698">
        <v>-99</v>
      </c>
      <c r="I698">
        <v>-99</v>
      </c>
      <c r="J698">
        <v>-99</v>
      </c>
      <c r="K698">
        <v>-99</v>
      </c>
      <c r="L698">
        <v>-99</v>
      </c>
      <c r="M698">
        <v>-99</v>
      </c>
    </row>
    <row r="699" spans="1:13">
      <c r="A699">
        <v>24</v>
      </c>
      <c r="B699">
        <v>7</v>
      </c>
      <c r="C699">
        <v>7</v>
      </c>
      <c r="D699">
        <v>4</v>
      </c>
      <c r="E699">
        <v>3</v>
      </c>
      <c r="F699">
        <v>-99</v>
      </c>
      <c r="G699">
        <v>-99</v>
      </c>
      <c r="H699">
        <v>-99</v>
      </c>
      <c r="I699">
        <v>-99</v>
      </c>
      <c r="J699">
        <v>-99</v>
      </c>
      <c r="K699">
        <v>-99</v>
      </c>
      <c r="L699">
        <v>-99</v>
      </c>
      <c r="M699">
        <v>-99</v>
      </c>
    </row>
    <row r="700" spans="1:13">
      <c r="A700">
        <v>25</v>
      </c>
      <c r="B700">
        <v>5</v>
      </c>
      <c r="C700">
        <v>6</v>
      </c>
      <c r="D700">
        <v>8</v>
      </c>
      <c r="E700">
        <v>5</v>
      </c>
      <c r="F700">
        <v>-99</v>
      </c>
      <c r="G700">
        <v>-99</v>
      </c>
      <c r="H700">
        <v>-99</v>
      </c>
      <c r="I700">
        <v>-99</v>
      </c>
      <c r="J700">
        <v>-99</v>
      </c>
      <c r="K700">
        <v>-99</v>
      </c>
      <c r="L700">
        <v>-99</v>
      </c>
      <c r="M700">
        <v>-99</v>
      </c>
    </row>
    <row r="701" spans="1:13">
      <c r="A701">
        <v>26</v>
      </c>
      <c r="B701">
        <v>4</v>
      </c>
      <c r="C701">
        <v>7</v>
      </c>
      <c r="D701">
        <v>10</v>
      </c>
      <c r="E701">
        <v>5</v>
      </c>
      <c r="F701">
        <v>-99</v>
      </c>
      <c r="G701">
        <v>-99</v>
      </c>
      <c r="H701">
        <v>-99</v>
      </c>
      <c r="I701">
        <v>-99</v>
      </c>
      <c r="J701">
        <v>-99</v>
      </c>
      <c r="K701">
        <v>-99</v>
      </c>
      <c r="L701">
        <v>-99</v>
      </c>
      <c r="M701">
        <v>-99</v>
      </c>
    </row>
    <row r="702" spans="1:13">
      <c r="A702">
        <v>27</v>
      </c>
      <c r="B702">
        <v>5</v>
      </c>
      <c r="C702">
        <v>6</v>
      </c>
      <c r="D702">
        <v>12</v>
      </c>
      <c r="E702">
        <v>6</v>
      </c>
      <c r="F702">
        <v>-99</v>
      </c>
      <c r="G702">
        <v>-99</v>
      </c>
      <c r="H702">
        <v>-99</v>
      </c>
      <c r="I702">
        <v>-99</v>
      </c>
      <c r="J702">
        <v>-99</v>
      </c>
      <c r="K702">
        <v>-99</v>
      </c>
      <c r="L702">
        <v>-99</v>
      </c>
      <c r="M702">
        <v>-99</v>
      </c>
    </row>
    <row r="703" spans="1:13">
      <c r="A703">
        <v>28</v>
      </c>
      <c r="B703">
        <v>6</v>
      </c>
      <c r="C703">
        <v>4</v>
      </c>
      <c r="D703">
        <v>6</v>
      </c>
      <c r="E703">
        <v>6</v>
      </c>
      <c r="F703">
        <v>-99</v>
      </c>
      <c r="G703">
        <v>-99</v>
      </c>
      <c r="H703">
        <v>-99</v>
      </c>
      <c r="I703">
        <v>-99</v>
      </c>
      <c r="J703">
        <v>-99</v>
      </c>
      <c r="K703">
        <v>-99</v>
      </c>
      <c r="L703">
        <v>-99</v>
      </c>
      <c r="M703">
        <v>-99</v>
      </c>
    </row>
    <row r="704" spans="1:13">
      <c r="A704">
        <v>29</v>
      </c>
      <c r="B704">
        <v>8</v>
      </c>
      <c r="C704">
        <v>-99</v>
      </c>
      <c r="D704">
        <v>8</v>
      </c>
      <c r="E704">
        <v>5</v>
      </c>
      <c r="F704">
        <v>-99</v>
      </c>
      <c r="G704">
        <v>-99</v>
      </c>
      <c r="H704">
        <v>-99</v>
      </c>
      <c r="I704">
        <v>-99</v>
      </c>
      <c r="J704">
        <v>-99</v>
      </c>
      <c r="K704">
        <v>-99</v>
      </c>
      <c r="L704">
        <v>-99</v>
      </c>
      <c r="M704">
        <v>-99</v>
      </c>
    </row>
    <row r="705" spans="1:14">
      <c r="A705">
        <v>30</v>
      </c>
      <c r="B705">
        <v>7</v>
      </c>
      <c r="C705">
        <v>-99</v>
      </c>
      <c r="D705">
        <v>5</v>
      </c>
      <c r="E705">
        <v>6</v>
      </c>
      <c r="F705">
        <v>-99</v>
      </c>
      <c r="G705">
        <v>-99</v>
      </c>
      <c r="H705">
        <v>-99</v>
      </c>
      <c r="I705">
        <v>-99</v>
      </c>
      <c r="J705">
        <v>-99</v>
      </c>
      <c r="K705">
        <v>-99</v>
      </c>
      <c r="L705">
        <v>-99</v>
      </c>
      <c r="M705">
        <v>-99</v>
      </c>
    </row>
    <row r="706" spans="1:14">
      <c r="A706">
        <v>31</v>
      </c>
      <c r="B706">
        <v>7</v>
      </c>
      <c r="C706">
        <v>-99</v>
      </c>
      <c r="D706">
        <v>5</v>
      </c>
      <c r="E706">
        <v>-99</v>
      </c>
      <c r="F706">
        <v>-99</v>
      </c>
      <c r="G706">
        <v>-99</v>
      </c>
      <c r="H706">
        <v>-99</v>
      </c>
      <c r="I706">
        <v>-99</v>
      </c>
      <c r="J706">
        <v>-99</v>
      </c>
      <c r="K706">
        <v>-99</v>
      </c>
      <c r="L706">
        <v>-99</v>
      </c>
      <c r="M706">
        <v>-99</v>
      </c>
    </row>
    <row r="707" spans="1:14">
      <c r="A707">
        <v>1983</v>
      </c>
    </row>
    <row r="708" spans="1:14">
      <c r="B708">
        <v>1</v>
      </c>
      <c r="C708">
        <v>5</v>
      </c>
      <c r="D708">
        <v>4</v>
      </c>
      <c r="E708">
        <v>5</v>
      </c>
      <c r="F708">
        <v>4</v>
      </c>
      <c r="G708">
        <v>8</v>
      </c>
      <c r="H708">
        <v>5</v>
      </c>
      <c r="I708">
        <v>6</v>
      </c>
      <c r="J708">
        <v>4</v>
      </c>
      <c r="K708">
        <v>4</v>
      </c>
      <c r="L708">
        <v>-99</v>
      </c>
      <c r="M708">
        <v>-99</v>
      </c>
      <c r="N708">
        <v>-99</v>
      </c>
    </row>
    <row r="709" spans="1:14">
      <c r="B709">
        <v>2</v>
      </c>
      <c r="C709">
        <v>6</v>
      </c>
      <c r="D709">
        <v>6</v>
      </c>
      <c r="E709">
        <v>5</v>
      </c>
      <c r="F709">
        <v>4</v>
      </c>
      <c r="G709">
        <v>5</v>
      </c>
      <c r="H709">
        <v>4</v>
      </c>
      <c r="I709">
        <v>5</v>
      </c>
      <c r="J709">
        <v>6</v>
      </c>
      <c r="K709">
        <v>5</v>
      </c>
      <c r="L709">
        <v>-99</v>
      </c>
      <c r="M709">
        <v>-99</v>
      </c>
      <c r="N709">
        <v>-99</v>
      </c>
    </row>
    <row r="710" spans="1:14">
      <c r="B710">
        <v>3</v>
      </c>
      <c r="C710">
        <v>6</v>
      </c>
      <c r="D710">
        <v>8</v>
      </c>
      <c r="E710">
        <v>2</v>
      </c>
      <c r="F710">
        <v>6</v>
      </c>
      <c r="G710">
        <v>7</v>
      </c>
      <c r="H710">
        <v>3</v>
      </c>
      <c r="I710">
        <v>4</v>
      </c>
      <c r="J710">
        <v>7</v>
      </c>
      <c r="K710">
        <v>4</v>
      </c>
      <c r="L710">
        <v>-99</v>
      </c>
      <c r="M710">
        <v>-99</v>
      </c>
      <c r="N710">
        <v>-99</v>
      </c>
    </row>
    <row r="711" spans="1:14">
      <c r="B711">
        <v>4</v>
      </c>
      <c r="C711">
        <v>6</v>
      </c>
      <c r="D711">
        <v>6</v>
      </c>
      <c r="E711">
        <v>7</v>
      </c>
      <c r="F711">
        <v>4</v>
      </c>
      <c r="G711">
        <v>6</v>
      </c>
      <c r="H711">
        <v>5</v>
      </c>
      <c r="I711">
        <v>6</v>
      </c>
      <c r="J711">
        <v>5</v>
      </c>
      <c r="K711">
        <v>3</v>
      </c>
      <c r="L711">
        <v>-99</v>
      </c>
      <c r="M711">
        <v>-99</v>
      </c>
      <c r="N711">
        <v>-99</v>
      </c>
    </row>
    <row r="712" spans="1:14">
      <c r="B712">
        <v>5</v>
      </c>
      <c r="C712">
        <v>8</v>
      </c>
      <c r="D712">
        <v>5</v>
      </c>
      <c r="E712">
        <v>6</v>
      </c>
      <c r="F712">
        <v>4</v>
      </c>
      <c r="G712">
        <v>6</v>
      </c>
      <c r="H712">
        <v>8</v>
      </c>
      <c r="I712">
        <v>7</v>
      </c>
      <c r="J712">
        <v>4</v>
      </c>
      <c r="K712">
        <v>5</v>
      </c>
      <c r="L712">
        <v>-99</v>
      </c>
      <c r="M712">
        <v>-99</v>
      </c>
      <c r="N712">
        <v>-99</v>
      </c>
    </row>
    <row r="713" spans="1:14">
      <c r="B713">
        <v>6</v>
      </c>
      <c r="C713">
        <v>3</v>
      </c>
      <c r="D713">
        <v>4</v>
      </c>
      <c r="E713">
        <v>4</v>
      </c>
      <c r="F713">
        <v>7</v>
      </c>
      <c r="G713">
        <v>4</v>
      </c>
      <c r="H713">
        <v>7</v>
      </c>
      <c r="I713">
        <v>7</v>
      </c>
      <c r="J713">
        <v>3</v>
      </c>
      <c r="K713">
        <v>6</v>
      </c>
      <c r="L713">
        <v>-99</v>
      </c>
      <c r="M713">
        <v>-99</v>
      </c>
      <c r="N713">
        <v>-99</v>
      </c>
    </row>
    <row r="714" spans="1:14">
      <c r="B714">
        <v>7</v>
      </c>
      <c r="C714">
        <v>3</v>
      </c>
      <c r="D714">
        <v>4</v>
      </c>
      <c r="E714">
        <v>3</v>
      </c>
      <c r="F714">
        <v>4</v>
      </c>
      <c r="G714">
        <v>10</v>
      </c>
      <c r="H714">
        <v>5</v>
      </c>
      <c r="I714">
        <v>8</v>
      </c>
      <c r="J714">
        <v>4</v>
      </c>
      <c r="K714">
        <v>8</v>
      </c>
      <c r="L714">
        <v>-99</v>
      </c>
      <c r="M714">
        <v>-99</v>
      </c>
      <c r="N714">
        <v>-99</v>
      </c>
    </row>
    <row r="715" spans="1:14">
      <c r="B715">
        <v>8</v>
      </c>
      <c r="C715">
        <v>8</v>
      </c>
      <c r="D715">
        <v>4</v>
      </c>
      <c r="E715">
        <v>3</v>
      </c>
      <c r="F715">
        <v>5</v>
      </c>
      <c r="G715">
        <v>4</v>
      </c>
      <c r="H715">
        <v>5</v>
      </c>
      <c r="I715">
        <v>8</v>
      </c>
      <c r="J715">
        <v>4</v>
      </c>
      <c r="K715">
        <v>5</v>
      </c>
      <c r="L715">
        <v>-99</v>
      </c>
      <c r="M715">
        <v>-99</v>
      </c>
      <c r="N715">
        <v>-99</v>
      </c>
    </row>
    <row r="716" spans="1:14">
      <c r="B716">
        <v>9</v>
      </c>
      <c r="C716">
        <v>6</v>
      </c>
      <c r="D716">
        <v>5</v>
      </c>
      <c r="E716">
        <v>4</v>
      </c>
      <c r="F716">
        <v>5</v>
      </c>
      <c r="G716">
        <v>6</v>
      </c>
      <c r="H716">
        <v>4</v>
      </c>
      <c r="I716">
        <v>7</v>
      </c>
      <c r="J716">
        <v>4</v>
      </c>
      <c r="K716">
        <v>4</v>
      </c>
      <c r="L716">
        <v>-99</v>
      </c>
      <c r="M716">
        <v>-99</v>
      </c>
      <c r="N716">
        <v>-99</v>
      </c>
    </row>
    <row r="717" spans="1:14">
      <c r="A717">
        <v>10</v>
      </c>
      <c r="B717">
        <v>8</v>
      </c>
      <c r="C717">
        <v>5</v>
      </c>
      <c r="D717">
        <v>5</v>
      </c>
      <c r="E717">
        <v>6</v>
      </c>
      <c r="F717">
        <v>7</v>
      </c>
      <c r="G717">
        <v>6</v>
      </c>
      <c r="H717">
        <v>5</v>
      </c>
      <c r="I717">
        <v>3</v>
      </c>
      <c r="J717">
        <v>5</v>
      </c>
      <c r="K717">
        <v>-99</v>
      </c>
      <c r="L717">
        <v>-99</v>
      </c>
      <c r="M717">
        <v>-99</v>
      </c>
    </row>
    <row r="718" spans="1:14">
      <c r="A718">
        <v>11</v>
      </c>
      <c r="B718">
        <v>8</v>
      </c>
      <c r="C718">
        <v>6</v>
      </c>
      <c r="D718">
        <v>4</v>
      </c>
      <c r="E718">
        <v>6</v>
      </c>
      <c r="F718">
        <v>6</v>
      </c>
      <c r="G718">
        <v>6</v>
      </c>
      <c r="H718">
        <v>6</v>
      </c>
      <c r="I718">
        <v>3</v>
      </c>
      <c r="J718">
        <v>10</v>
      </c>
      <c r="K718">
        <v>-99</v>
      </c>
      <c r="L718">
        <v>-99</v>
      </c>
      <c r="M718">
        <v>-99</v>
      </c>
    </row>
    <row r="719" spans="1:14">
      <c r="A719">
        <v>12</v>
      </c>
      <c r="B719">
        <v>8</v>
      </c>
      <c r="C719">
        <v>6</v>
      </c>
      <c r="D719">
        <v>4</v>
      </c>
      <c r="E719">
        <v>6</v>
      </c>
      <c r="F719">
        <v>6</v>
      </c>
      <c r="G719">
        <v>6</v>
      </c>
      <c r="H719">
        <v>6</v>
      </c>
      <c r="I719">
        <v>3</v>
      </c>
      <c r="J719">
        <v>3</v>
      </c>
      <c r="K719">
        <v>-99</v>
      </c>
      <c r="L719">
        <v>-99</v>
      </c>
      <c r="M719">
        <v>-99</v>
      </c>
    </row>
    <row r="720" spans="1:14">
      <c r="A720">
        <v>13</v>
      </c>
      <c r="B720">
        <v>6</v>
      </c>
      <c r="C720">
        <v>6</v>
      </c>
      <c r="D720">
        <v>5</v>
      </c>
      <c r="E720">
        <v>6</v>
      </c>
      <c r="F720">
        <v>4</v>
      </c>
      <c r="G720">
        <v>6</v>
      </c>
      <c r="H720">
        <v>4</v>
      </c>
      <c r="I720">
        <v>6</v>
      </c>
      <c r="J720">
        <v>6</v>
      </c>
      <c r="K720">
        <v>-99</v>
      </c>
      <c r="L720">
        <v>-99</v>
      </c>
      <c r="M720">
        <v>-99</v>
      </c>
    </row>
    <row r="721" spans="1:13">
      <c r="A721">
        <v>14</v>
      </c>
      <c r="B721">
        <v>3</v>
      </c>
      <c r="C721">
        <v>3</v>
      </c>
      <c r="D721">
        <v>5</v>
      </c>
      <c r="E721">
        <v>6</v>
      </c>
      <c r="F721">
        <v>5</v>
      </c>
      <c r="G721">
        <v>7</v>
      </c>
      <c r="H721">
        <v>6</v>
      </c>
      <c r="I721">
        <v>6</v>
      </c>
      <c r="J721">
        <v>5</v>
      </c>
      <c r="K721">
        <v>-99</v>
      </c>
      <c r="L721">
        <v>-99</v>
      </c>
      <c r="M721">
        <v>-99</v>
      </c>
    </row>
    <row r="722" spans="1:13">
      <c r="A722">
        <v>15</v>
      </c>
      <c r="B722">
        <v>4</v>
      </c>
      <c r="C722">
        <v>5</v>
      </c>
      <c r="D722">
        <v>6</v>
      </c>
      <c r="E722">
        <v>6</v>
      </c>
      <c r="F722">
        <v>8</v>
      </c>
      <c r="G722">
        <v>7</v>
      </c>
      <c r="H722">
        <v>8</v>
      </c>
      <c r="I722">
        <v>12</v>
      </c>
      <c r="J722">
        <v>6</v>
      </c>
      <c r="K722">
        <v>-99</v>
      </c>
      <c r="L722">
        <v>-99</v>
      </c>
      <c r="M722">
        <v>-99</v>
      </c>
    </row>
    <row r="723" spans="1:13">
      <c r="A723">
        <v>16</v>
      </c>
      <c r="B723">
        <v>3</v>
      </c>
      <c r="C723">
        <v>4</v>
      </c>
      <c r="D723">
        <v>7</v>
      </c>
      <c r="E723">
        <v>8</v>
      </c>
      <c r="F723">
        <v>5</v>
      </c>
      <c r="G723">
        <v>5</v>
      </c>
      <c r="H723">
        <v>5</v>
      </c>
      <c r="I723">
        <v>5</v>
      </c>
      <c r="J723">
        <v>6</v>
      </c>
      <c r="K723">
        <v>-99</v>
      </c>
      <c r="L723">
        <v>-99</v>
      </c>
      <c r="M723">
        <v>-99</v>
      </c>
    </row>
    <row r="724" spans="1:13">
      <c r="A724">
        <v>17</v>
      </c>
      <c r="B724">
        <v>3</v>
      </c>
      <c r="C724">
        <v>4</v>
      </c>
      <c r="D724">
        <v>6</v>
      </c>
      <c r="E724">
        <v>7</v>
      </c>
      <c r="F724">
        <v>8</v>
      </c>
      <c r="G724">
        <v>4</v>
      </c>
      <c r="H724">
        <v>6</v>
      </c>
      <c r="I724">
        <v>4</v>
      </c>
      <c r="J724">
        <v>5</v>
      </c>
      <c r="K724">
        <v>-99</v>
      </c>
      <c r="L724">
        <v>-99</v>
      </c>
      <c r="M724">
        <v>-99</v>
      </c>
    </row>
    <row r="725" spans="1:13">
      <c r="A725">
        <v>18</v>
      </c>
      <c r="B725">
        <v>6</v>
      </c>
      <c r="C725">
        <v>4</v>
      </c>
      <c r="D725">
        <v>5</v>
      </c>
      <c r="E725">
        <v>4</v>
      </c>
      <c r="F725">
        <v>6</v>
      </c>
      <c r="G725">
        <v>6</v>
      </c>
      <c r="H725">
        <v>20</v>
      </c>
      <c r="I725">
        <v>5</v>
      </c>
      <c r="J725">
        <v>5</v>
      </c>
      <c r="K725">
        <v>-99</v>
      </c>
      <c r="L725">
        <v>-99</v>
      </c>
      <c r="M725">
        <v>-99</v>
      </c>
    </row>
    <row r="726" spans="1:13">
      <c r="A726">
        <v>19</v>
      </c>
      <c r="B726">
        <v>15</v>
      </c>
      <c r="C726">
        <v>4</v>
      </c>
      <c r="D726">
        <v>7</v>
      </c>
      <c r="E726">
        <v>5</v>
      </c>
      <c r="F726">
        <v>6</v>
      </c>
      <c r="G726">
        <v>5</v>
      </c>
      <c r="H726">
        <v>10</v>
      </c>
      <c r="I726">
        <v>8</v>
      </c>
      <c r="J726">
        <v>5</v>
      </c>
      <c r="K726">
        <v>-99</v>
      </c>
      <c r="L726">
        <v>-99</v>
      </c>
      <c r="M726">
        <v>-99</v>
      </c>
    </row>
    <row r="727" spans="1:13">
      <c r="A727">
        <v>20</v>
      </c>
      <c r="B727">
        <v>6</v>
      </c>
      <c r="C727">
        <v>7</v>
      </c>
      <c r="D727">
        <v>6</v>
      </c>
      <c r="E727">
        <v>6</v>
      </c>
      <c r="F727">
        <v>6</v>
      </c>
      <c r="G727">
        <v>7</v>
      </c>
      <c r="H727">
        <v>6</v>
      </c>
      <c r="I727">
        <v>4</v>
      </c>
      <c r="J727">
        <v>4</v>
      </c>
      <c r="K727">
        <v>-99</v>
      </c>
      <c r="L727">
        <v>-99</v>
      </c>
      <c r="M727">
        <v>-99</v>
      </c>
    </row>
    <row r="728" spans="1:13">
      <c r="A728">
        <v>21</v>
      </c>
      <c r="B728">
        <v>15</v>
      </c>
      <c r="C728">
        <v>9</v>
      </c>
      <c r="D728">
        <v>5</v>
      </c>
      <c r="E728">
        <v>8</v>
      </c>
      <c r="F728">
        <v>7</v>
      </c>
      <c r="G728">
        <v>14</v>
      </c>
      <c r="H728">
        <v>7</v>
      </c>
      <c r="I728">
        <v>4</v>
      </c>
      <c r="J728">
        <v>5</v>
      </c>
      <c r="K728">
        <v>-99</v>
      </c>
      <c r="L728">
        <v>-99</v>
      </c>
      <c r="M728">
        <v>-99</v>
      </c>
    </row>
    <row r="729" spans="1:13">
      <c r="A729">
        <v>22</v>
      </c>
      <c r="B729">
        <v>5</v>
      </c>
      <c r="C729">
        <v>5</v>
      </c>
      <c r="D729">
        <v>3</v>
      </c>
      <c r="E729">
        <v>7</v>
      </c>
      <c r="F729">
        <v>6</v>
      </c>
      <c r="G729">
        <v>7</v>
      </c>
      <c r="H729">
        <v>8</v>
      </c>
      <c r="I729">
        <v>5</v>
      </c>
      <c r="J729">
        <v>4</v>
      </c>
      <c r="K729">
        <v>-99</v>
      </c>
      <c r="L729">
        <v>-99</v>
      </c>
      <c r="M729">
        <v>-99</v>
      </c>
    </row>
    <row r="730" spans="1:13">
      <c r="A730">
        <v>23</v>
      </c>
      <c r="B730">
        <v>5</v>
      </c>
      <c r="C730">
        <v>4</v>
      </c>
      <c r="D730">
        <v>6</v>
      </c>
      <c r="E730">
        <v>6</v>
      </c>
      <c r="F730">
        <v>7</v>
      </c>
      <c r="G730">
        <v>8</v>
      </c>
      <c r="H730">
        <v>6</v>
      </c>
      <c r="I730">
        <v>3</v>
      </c>
      <c r="J730">
        <v>4</v>
      </c>
      <c r="K730">
        <v>-99</v>
      </c>
      <c r="L730">
        <v>-99</v>
      </c>
      <c r="M730">
        <v>-99</v>
      </c>
    </row>
    <row r="731" spans="1:13">
      <c r="A731">
        <v>24</v>
      </c>
      <c r="B731">
        <v>3</v>
      </c>
      <c r="C731">
        <v>4</v>
      </c>
      <c r="D731">
        <v>6</v>
      </c>
      <c r="E731">
        <v>6</v>
      </c>
      <c r="F731">
        <v>8</v>
      </c>
      <c r="G731">
        <v>6</v>
      </c>
      <c r="H731">
        <v>10</v>
      </c>
      <c r="I731">
        <v>7</v>
      </c>
      <c r="J731">
        <v>4</v>
      </c>
      <c r="K731">
        <v>-99</v>
      </c>
      <c r="L731">
        <v>-99</v>
      </c>
      <c r="M731">
        <v>-99</v>
      </c>
    </row>
    <row r="732" spans="1:13">
      <c r="A732">
        <v>25</v>
      </c>
      <c r="B732">
        <v>3</v>
      </c>
      <c r="C732">
        <v>6</v>
      </c>
      <c r="D732">
        <v>7</v>
      </c>
      <c r="E732">
        <v>10</v>
      </c>
      <c r="F732">
        <v>7</v>
      </c>
      <c r="G732">
        <v>3</v>
      </c>
      <c r="H732">
        <v>7</v>
      </c>
      <c r="I732">
        <v>3</v>
      </c>
      <c r="J732">
        <v>3</v>
      </c>
      <c r="K732">
        <v>-99</v>
      </c>
      <c r="L732">
        <v>-99</v>
      </c>
      <c r="M732">
        <v>-99</v>
      </c>
    </row>
    <row r="733" spans="1:13">
      <c r="A733">
        <v>26</v>
      </c>
      <c r="B733">
        <v>4</v>
      </c>
      <c r="C733">
        <v>5</v>
      </c>
      <c r="D733">
        <v>6</v>
      </c>
      <c r="E733">
        <v>6</v>
      </c>
      <c r="F733">
        <v>6</v>
      </c>
      <c r="G733">
        <v>4</v>
      </c>
      <c r="H733">
        <v>6</v>
      </c>
      <c r="I733">
        <v>3</v>
      </c>
      <c r="J733">
        <v>3</v>
      </c>
      <c r="K733">
        <v>-99</v>
      </c>
      <c r="L733">
        <v>-99</v>
      </c>
      <c r="M733">
        <v>-99</v>
      </c>
    </row>
    <row r="734" spans="1:13">
      <c r="A734">
        <v>27</v>
      </c>
      <c r="B734">
        <v>3</v>
      </c>
      <c r="C734">
        <v>4</v>
      </c>
      <c r="D734">
        <v>6</v>
      </c>
      <c r="E734">
        <v>8</v>
      </c>
      <c r="F734">
        <v>5</v>
      </c>
      <c r="G734">
        <v>5</v>
      </c>
      <c r="H734">
        <v>7</v>
      </c>
      <c r="I734">
        <v>5</v>
      </c>
      <c r="J734">
        <v>3</v>
      </c>
      <c r="K734">
        <v>-99</v>
      </c>
      <c r="L734">
        <v>-99</v>
      </c>
      <c r="M734">
        <v>-99</v>
      </c>
    </row>
    <row r="735" spans="1:13">
      <c r="A735">
        <v>28</v>
      </c>
      <c r="B735">
        <v>3</v>
      </c>
      <c r="C735">
        <v>7</v>
      </c>
      <c r="D735">
        <v>6</v>
      </c>
      <c r="E735">
        <v>6</v>
      </c>
      <c r="F735">
        <v>4</v>
      </c>
      <c r="G735">
        <v>6</v>
      </c>
      <c r="H735">
        <v>5</v>
      </c>
      <c r="I735">
        <v>6</v>
      </c>
      <c r="J735">
        <v>5</v>
      </c>
      <c r="K735">
        <v>-99</v>
      </c>
      <c r="L735">
        <v>-99</v>
      </c>
      <c r="M735">
        <v>-99</v>
      </c>
    </row>
    <row r="736" spans="1:13">
      <c r="A736">
        <v>29</v>
      </c>
      <c r="B736">
        <v>5</v>
      </c>
      <c r="C736">
        <v>-99</v>
      </c>
      <c r="D736">
        <v>6</v>
      </c>
      <c r="E736">
        <v>6</v>
      </c>
      <c r="F736">
        <v>7</v>
      </c>
      <c r="G736">
        <v>7</v>
      </c>
      <c r="H736">
        <v>6</v>
      </c>
      <c r="I736">
        <v>7</v>
      </c>
      <c r="J736">
        <v>6</v>
      </c>
      <c r="K736">
        <v>-99</v>
      </c>
      <c r="L736">
        <v>-99</v>
      </c>
      <c r="M736">
        <v>-99</v>
      </c>
    </row>
    <row r="737" spans="1:14">
      <c r="A737">
        <v>30</v>
      </c>
      <c r="B737">
        <v>4</v>
      </c>
      <c r="C737">
        <v>-99</v>
      </c>
      <c r="D737">
        <v>6</v>
      </c>
      <c r="E737">
        <v>8</v>
      </c>
      <c r="F737">
        <v>7</v>
      </c>
      <c r="G737">
        <v>10</v>
      </c>
      <c r="H737">
        <v>6</v>
      </c>
      <c r="I737">
        <v>5</v>
      </c>
      <c r="J737">
        <v>7</v>
      </c>
      <c r="K737">
        <v>-99</v>
      </c>
      <c r="L737">
        <v>-99</v>
      </c>
      <c r="M737">
        <v>-99</v>
      </c>
    </row>
    <row r="738" spans="1:14">
      <c r="A738">
        <v>31</v>
      </c>
      <c r="B738">
        <v>7</v>
      </c>
      <c r="C738">
        <v>-99</v>
      </c>
      <c r="D738">
        <v>5</v>
      </c>
      <c r="E738">
        <v>-99</v>
      </c>
      <c r="F738">
        <v>5</v>
      </c>
      <c r="G738">
        <v>-99</v>
      </c>
      <c r="H738">
        <v>6</v>
      </c>
      <c r="I738">
        <v>4</v>
      </c>
      <c r="J738">
        <v>-99</v>
      </c>
      <c r="K738">
        <v>-99</v>
      </c>
      <c r="L738">
        <v>-99</v>
      </c>
      <c r="M738">
        <v>-99</v>
      </c>
    </row>
    <row r="739" spans="1:14">
      <c r="A739">
        <v>1984</v>
      </c>
    </row>
    <row r="740" spans="1:14">
      <c r="B740">
        <v>1</v>
      </c>
      <c r="C740">
        <v>4</v>
      </c>
      <c r="D740">
        <v>4</v>
      </c>
      <c r="E740">
        <v>6</v>
      </c>
      <c r="F740">
        <v>6</v>
      </c>
      <c r="G740">
        <v>6</v>
      </c>
      <c r="H740">
        <v>6</v>
      </c>
      <c r="I740">
        <v>5</v>
      </c>
      <c r="J740">
        <v>6</v>
      </c>
      <c r="K740">
        <v>6</v>
      </c>
      <c r="L740">
        <v>4</v>
      </c>
      <c r="M740">
        <v>4</v>
      </c>
      <c r="N740">
        <v>5</v>
      </c>
    </row>
    <row r="741" spans="1:14">
      <c r="B741">
        <v>2</v>
      </c>
      <c r="C741">
        <v>2</v>
      </c>
      <c r="D741">
        <v>4</v>
      </c>
      <c r="E741">
        <v>2</v>
      </c>
      <c r="F741">
        <v>7</v>
      </c>
      <c r="G741">
        <v>8</v>
      </c>
      <c r="H741">
        <v>8</v>
      </c>
      <c r="I741">
        <v>4</v>
      </c>
      <c r="J741">
        <v>6</v>
      </c>
      <c r="K741">
        <v>5</v>
      </c>
      <c r="L741">
        <v>4</v>
      </c>
      <c r="M741">
        <v>5</v>
      </c>
      <c r="N741">
        <v>3</v>
      </c>
    </row>
    <row r="742" spans="1:14">
      <c r="B742">
        <v>3</v>
      </c>
      <c r="C742">
        <v>6</v>
      </c>
      <c r="D742">
        <v>6</v>
      </c>
      <c r="E742">
        <v>4</v>
      </c>
      <c r="F742">
        <v>6</v>
      </c>
      <c r="G742">
        <v>8</v>
      </c>
      <c r="H742">
        <v>4</v>
      </c>
      <c r="I742">
        <v>6</v>
      </c>
      <c r="J742">
        <v>8</v>
      </c>
      <c r="K742">
        <v>6</v>
      </c>
      <c r="L742">
        <v>4</v>
      </c>
      <c r="M742">
        <v>5</v>
      </c>
      <c r="N742">
        <v>3</v>
      </c>
    </row>
    <row r="743" spans="1:14">
      <c r="B743">
        <v>4</v>
      </c>
      <c r="C743">
        <v>4</v>
      </c>
      <c r="D743">
        <v>4</v>
      </c>
      <c r="E743">
        <v>3</v>
      </c>
      <c r="F743">
        <v>7</v>
      </c>
      <c r="G743">
        <v>9</v>
      </c>
      <c r="H743">
        <v>4</v>
      </c>
      <c r="I743">
        <v>4</v>
      </c>
      <c r="J743">
        <v>4</v>
      </c>
      <c r="K743">
        <v>5</v>
      </c>
      <c r="L743">
        <v>5</v>
      </c>
      <c r="M743">
        <v>7</v>
      </c>
      <c r="N743">
        <v>5</v>
      </c>
    </row>
    <row r="744" spans="1:14">
      <c r="B744">
        <v>5</v>
      </c>
      <c r="C744">
        <v>3</v>
      </c>
      <c r="D744">
        <v>6</v>
      </c>
      <c r="E744">
        <v>5</v>
      </c>
      <c r="F744">
        <v>6</v>
      </c>
      <c r="G744">
        <v>6</v>
      </c>
      <c r="H744">
        <v>6</v>
      </c>
      <c r="I744">
        <v>5</v>
      </c>
      <c r="J744">
        <v>5</v>
      </c>
      <c r="K744">
        <v>5</v>
      </c>
      <c r="L744">
        <v>10</v>
      </c>
      <c r="M744">
        <v>7</v>
      </c>
      <c r="N744">
        <v>6</v>
      </c>
    </row>
    <row r="745" spans="1:14">
      <c r="B745">
        <v>6</v>
      </c>
      <c r="C745">
        <v>6</v>
      </c>
      <c r="D745">
        <v>6</v>
      </c>
      <c r="E745">
        <v>4</v>
      </c>
      <c r="F745">
        <v>6</v>
      </c>
      <c r="G745">
        <v>6</v>
      </c>
      <c r="H745">
        <v>8</v>
      </c>
      <c r="I745">
        <v>6</v>
      </c>
      <c r="J745">
        <v>4</v>
      </c>
      <c r="K745">
        <v>6</v>
      </c>
      <c r="L745">
        <v>14</v>
      </c>
      <c r="M745">
        <v>4</v>
      </c>
      <c r="N745">
        <v>5</v>
      </c>
    </row>
    <row r="746" spans="1:14">
      <c r="B746">
        <v>7</v>
      </c>
      <c r="C746">
        <v>4</v>
      </c>
      <c r="D746">
        <v>8</v>
      </c>
      <c r="E746">
        <v>4</v>
      </c>
      <c r="F746">
        <v>4</v>
      </c>
      <c r="G746">
        <v>6</v>
      </c>
      <c r="H746">
        <v>7</v>
      </c>
      <c r="I746">
        <v>12</v>
      </c>
      <c r="J746">
        <v>6</v>
      </c>
      <c r="K746">
        <v>7</v>
      </c>
      <c r="L746">
        <v>5</v>
      </c>
      <c r="M746">
        <v>5</v>
      </c>
      <c r="N746">
        <v>5</v>
      </c>
    </row>
    <row r="747" spans="1:14">
      <c r="B747">
        <v>8</v>
      </c>
      <c r="C747">
        <v>4</v>
      </c>
      <c r="D747">
        <v>4</v>
      </c>
      <c r="E747">
        <v>5</v>
      </c>
      <c r="F747">
        <v>6</v>
      </c>
      <c r="G747">
        <v>7</v>
      </c>
      <c r="H747">
        <v>7</v>
      </c>
      <c r="I747">
        <v>5</v>
      </c>
      <c r="J747">
        <v>4</v>
      </c>
      <c r="K747">
        <v>8</v>
      </c>
      <c r="L747">
        <v>6</v>
      </c>
      <c r="M747">
        <v>3</v>
      </c>
      <c r="N747">
        <v>6</v>
      </c>
    </row>
    <row r="748" spans="1:14">
      <c r="B748">
        <v>9</v>
      </c>
      <c r="C748">
        <v>4</v>
      </c>
      <c r="D748">
        <v>4</v>
      </c>
      <c r="E748">
        <v>5</v>
      </c>
      <c r="F748">
        <v>6</v>
      </c>
      <c r="G748">
        <v>6</v>
      </c>
      <c r="H748">
        <v>6</v>
      </c>
      <c r="I748">
        <v>4</v>
      </c>
      <c r="J748">
        <v>4</v>
      </c>
      <c r="K748">
        <v>6</v>
      </c>
      <c r="L748">
        <v>4</v>
      </c>
      <c r="M748">
        <v>12</v>
      </c>
      <c r="N748">
        <v>6</v>
      </c>
    </row>
    <row r="749" spans="1:14">
      <c r="A749">
        <v>10</v>
      </c>
      <c r="B749">
        <v>4</v>
      </c>
      <c r="C749">
        <v>3</v>
      </c>
      <c r="D749">
        <v>5</v>
      </c>
      <c r="E749">
        <v>6</v>
      </c>
      <c r="F749">
        <v>6</v>
      </c>
      <c r="G749">
        <v>6</v>
      </c>
      <c r="H749">
        <v>5</v>
      </c>
      <c r="I749">
        <v>5</v>
      </c>
      <c r="J749">
        <v>5</v>
      </c>
      <c r="K749">
        <v>6</v>
      </c>
      <c r="L749">
        <v>6</v>
      </c>
      <c r="M749">
        <v>8</v>
      </c>
    </row>
    <row r="750" spans="1:14">
      <c r="A750">
        <v>11</v>
      </c>
      <c r="B750">
        <v>2</v>
      </c>
      <c r="C750">
        <v>3</v>
      </c>
      <c r="D750">
        <v>4</v>
      </c>
      <c r="E750">
        <v>6</v>
      </c>
      <c r="F750">
        <v>7</v>
      </c>
      <c r="G750">
        <v>8</v>
      </c>
      <c r="H750">
        <v>13</v>
      </c>
      <c r="I750">
        <v>5</v>
      </c>
      <c r="J750">
        <v>8</v>
      </c>
      <c r="K750">
        <v>8</v>
      </c>
      <c r="L750">
        <v>3</v>
      </c>
      <c r="M750">
        <v>6</v>
      </c>
    </row>
    <row r="751" spans="1:14">
      <c r="A751">
        <v>12</v>
      </c>
      <c r="B751">
        <v>2</v>
      </c>
      <c r="C751">
        <v>3</v>
      </c>
      <c r="D751">
        <v>4</v>
      </c>
      <c r="E751">
        <v>5</v>
      </c>
      <c r="F751">
        <v>8</v>
      </c>
      <c r="G751">
        <v>6</v>
      </c>
      <c r="H751">
        <v>5</v>
      </c>
      <c r="I751">
        <v>10</v>
      </c>
      <c r="J751">
        <v>6</v>
      </c>
      <c r="K751">
        <v>10</v>
      </c>
      <c r="L751">
        <v>4</v>
      </c>
      <c r="M751">
        <v>6</v>
      </c>
    </row>
    <row r="752" spans="1:14">
      <c r="A752">
        <v>13</v>
      </c>
      <c r="B752">
        <v>4</v>
      </c>
      <c r="C752">
        <v>5</v>
      </c>
      <c r="D752">
        <v>3</v>
      </c>
      <c r="E752">
        <v>4</v>
      </c>
      <c r="F752">
        <v>7</v>
      </c>
      <c r="G752">
        <v>7</v>
      </c>
      <c r="H752">
        <v>8</v>
      </c>
      <c r="I752">
        <v>5</v>
      </c>
      <c r="J752">
        <v>9</v>
      </c>
      <c r="K752">
        <v>8</v>
      </c>
      <c r="L752">
        <v>5</v>
      </c>
      <c r="M752">
        <v>6</v>
      </c>
    </row>
    <row r="753" spans="1:13">
      <c r="A753">
        <v>14</v>
      </c>
      <c r="B753">
        <v>6</v>
      </c>
      <c r="C753">
        <v>6</v>
      </c>
      <c r="D753">
        <v>4</v>
      </c>
      <c r="E753">
        <v>6</v>
      </c>
      <c r="F753">
        <v>5</v>
      </c>
      <c r="G753">
        <v>6</v>
      </c>
      <c r="H753">
        <v>13</v>
      </c>
      <c r="I753">
        <v>5</v>
      </c>
      <c r="J753">
        <v>8</v>
      </c>
      <c r="K753">
        <v>5</v>
      </c>
      <c r="L753">
        <v>5</v>
      </c>
      <c r="M753">
        <v>6</v>
      </c>
    </row>
    <row r="754" spans="1:13">
      <c r="A754">
        <v>15</v>
      </c>
      <c r="B754">
        <v>5</v>
      </c>
      <c r="C754">
        <v>6</v>
      </c>
      <c r="D754">
        <v>6</v>
      </c>
      <c r="E754">
        <v>8</v>
      </c>
      <c r="F754">
        <v>6</v>
      </c>
      <c r="G754">
        <v>5</v>
      </c>
      <c r="H754">
        <v>6</v>
      </c>
      <c r="I754">
        <v>10</v>
      </c>
      <c r="J754">
        <v>6</v>
      </c>
      <c r="K754">
        <v>4</v>
      </c>
      <c r="L754">
        <v>6</v>
      </c>
      <c r="M754">
        <v>6</v>
      </c>
    </row>
    <row r="755" spans="1:13">
      <c r="A755">
        <v>16</v>
      </c>
      <c r="B755">
        <v>6</v>
      </c>
      <c r="C755">
        <v>5</v>
      </c>
      <c r="D755">
        <v>6</v>
      </c>
      <c r="E755">
        <v>8</v>
      </c>
      <c r="F755">
        <v>6</v>
      </c>
      <c r="G755">
        <v>4</v>
      </c>
      <c r="H755">
        <v>5</v>
      </c>
      <c r="I755">
        <v>6</v>
      </c>
      <c r="J755">
        <v>4</v>
      </c>
      <c r="K755">
        <v>4</v>
      </c>
      <c r="L755">
        <v>5</v>
      </c>
      <c r="M755">
        <v>5</v>
      </c>
    </row>
    <row r="756" spans="1:13">
      <c r="A756">
        <v>17</v>
      </c>
      <c r="B756">
        <v>8</v>
      </c>
      <c r="C756">
        <v>4</v>
      </c>
      <c r="D756">
        <v>5</v>
      </c>
      <c r="E756">
        <v>5</v>
      </c>
      <c r="F756">
        <v>6</v>
      </c>
      <c r="G756">
        <v>6</v>
      </c>
      <c r="H756">
        <v>5</v>
      </c>
      <c r="I756">
        <v>6</v>
      </c>
      <c r="J756">
        <v>5</v>
      </c>
      <c r="K756">
        <v>10</v>
      </c>
      <c r="L756">
        <v>5</v>
      </c>
      <c r="M756">
        <v>8</v>
      </c>
    </row>
    <row r="757" spans="1:13">
      <c r="A757">
        <v>18</v>
      </c>
      <c r="B757">
        <v>14</v>
      </c>
      <c r="C757">
        <v>8</v>
      </c>
      <c r="D757">
        <v>6</v>
      </c>
      <c r="E757">
        <v>5</v>
      </c>
      <c r="F757">
        <v>6</v>
      </c>
      <c r="G757">
        <v>6</v>
      </c>
      <c r="H757">
        <v>6</v>
      </c>
      <c r="I757">
        <v>4</v>
      </c>
      <c r="J757">
        <v>8</v>
      </c>
      <c r="K757">
        <v>4</v>
      </c>
      <c r="L757">
        <v>5</v>
      </c>
      <c r="M757">
        <v>10</v>
      </c>
    </row>
    <row r="758" spans="1:13">
      <c r="A758">
        <v>19</v>
      </c>
      <c r="B758">
        <v>12</v>
      </c>
      <c r="C758">
        <v>6</v>
      </c>
      <c r="D758">
        <v>6</v>
      </c>
      <c r="E758">
        <v>6</v>
      </c>
      <c r="F758">
        <v>7</v>
      </c>
      <c r="G758">
        <v>7</v>
      </c>
      <c r="H758">
        <v>4</v>
      </c>
      <c r="I758">
        <v>4</v>
      </c>
      <c r="J758">
        <v>4</v>
      </c>
      <c r="K758">
        <v>5</v>
      </c>
      <c r="L758">
        <v>4</v>
      </c>
      <c r="M758">
        <v>10</v>
      </c>
    </row>
    <row r="759" spans="1:13">
      <c r="A759">
        <v>20</v>
      </c>
      <c r="B759">
        <v>6</v>
      </c>
      <c r="C759">
        <v>4</v>
      </c>
      <c r="D759">
        <v>6</v>
      </c>
      <c r="E759">
        <v>6</v>
      </c>
      <c r="F759">
        <v>5</v>
      </c>
      <c r="G759">
        <v>6</v>
      </c>
      <c r="H759">
        <v>5</v>
      </c>
      <c r="I759">
        <v>5</v>
      </c>
      <c r="J759">
        <v>5</v>
      </c>
      <c r="K759">
        <v>4</v>
      </c>
      <c r="L759">
        <v>6</v>
      </c>
      <c r="M759">
        <v>8</v>
      </c>
    </row>
    <row r="760" spans="1:13">
      <c r="A760">
        <v>21</v>
      </c>
      <c r="B760">
        <v>8</v>
      </c>
      <c r="C760">
        <v>4</v>
      </c>
      <c r="D760">
        <v>7</v>
      </c>
      <c r="E760">
        <v>6</v>
      </c>
      <c r="F760">
        <v>4</v>
      </c>
      <c r="G760">
        <v>7</v>
      </c>
      <c r="H760">
        <v>5</v>
      </c>
      <c r="I760">
        <v>2</v>
      </c>
      <c r="J760">
        <v>5</v>
      </c>
      <c r="K760">
        <v>2</v>
      </c>
      <c r="L760">
        <v>4</v>
      </c>
      <c r="M760">
        <v>10</v>
      </c>
    </row>
    <row r="761" spans="1:13">
      <c r="A761">
        <v>22</v>
      </c>
      <c r="B761">
        <v>4</v>
      </c>
      <c r="C761">
        <v>5</v>
      </c>
      <c r="D761">
        <v>6</v>
      </c>
      <c r="E761">
        <v>7</v>
      </c>
      <c r="F761">
        <v>6</v>
      </c>
      <c r="G761">
        <v>6</v>
      </c>
      <c r="H761">
        <v>4</v>
      </c>
      <c r="I761">
        <v>4</v>
      </c>
      <c r="J761">
        <v>5</v>
      </c>
      <c r="K761">
        <v>4</v>
      </c>
      <c r="L761">
        <v>5</v>
      </c>
      <c r="M761">
        <v>6</v>
      </c>
    </row>
    <row r="762" spans="1:13">
      <c r="A762">
        <v>23</v>
      </c>
      <c r="B762">
        <v>3</v>
      </c>
      <c r="C762">
        <v>5</v>
      </c>
      <c r="D762">
        <v>4</v>
      </c>
      <c r="E762">
        <v>5</v>
      </c>
      <c r="F762">
        <v>6</v>
      </c>
      <c r="G762">
        <v>5</v>
      </c>
      <c r="H762">
        <v>10</v>
      </c>
      <c r="I762">
        <v>7</v>
      </c>
      <c r="J762">
        <v>3</v>
      </c>
      <c r="K762">
        <v>4</v>
      </c>
      <c r="L762">
        <v>4</v>
      </c>
      <c r="M762">
        <v>6</v>
      </c>
    </row>
    <row r="763" spans="1:13">
      <c r="A763">
        <v>24</v>
      </c>
      <c r="B763">
        <v>7</v>
      </c>
      <c r="C763">
        <v>5</v>
      </c>
      <c r="D763">
        <v>5</v>
      </c>
      <c r="E763">
        <v>5</v>
      </c>
      <c r="F763">
        <v>10</v>
      </c>
      <c r="G763">
        <v>4</v>
      </c>
      <c r="H763">
        <v>5</v>
      </c>
      <c r="I763">
        <v>10</v>
      </c>
      <c r="J763">
        <v>3</v>
      </c>
      <c r="K763">
        <v>4</v>
      </c>
      <c r="L763">
        <v>3</v>
      </c>
      <c r="M763">
        <v>8</v>
      </c>
    </row>
    <row r="764" spans="1:13">
      <c r="A764">
        <v>25</v>
      </c>
      <c r="B764">
        <v>6</v>
      </c>
      <c r="C764">
        <v>5</v>
      </c>
      <c r="D764">
        <v>6</v>
      </c>
      <c r="E764">
        <v>5</v>
      </c>
      <c r="F764">
        <v>10</v>
      </c>
      <c r="G764">
        <v>14</v>
      </c>
      <c r="H764">
        <v>7</v>
      </c>
      <c r="I764">
        <v>4</v>
      </c>
      <c r="J764">
        <v>5</v>
      </c>
      <c r="K764">
        <v>4</v>
      </c>
      <c r="L764">
        <v>4</v>
      </c>
      <c r="M764">
        <v>4</v>
      </c>
    </row>
    <row r="765" spans="1:13">
      <c r="A765">
        <v>26</v>
      </c>
      <c r="B765">
        <v>6</v>
      </c>
      <c r="C765">
        <v>7</v>
      </c>
      <c r="D765">
        <v>5</v>
      </c>
      <c r="E765">
        <v>6</v>
      </c>
      <c r="F765">
        <v>4</v>
      </c>
      <c r="G765">
        <v>10</v>
      </c>
      <c r="H765">
        <v>8</v>
      </c>
      <c r="I765">
        <v>12</v>
      </c>
      <c r="J765">
        <v>4</v>
      </c>
      <c r="K765">
        <v>5</v>
      </c>
      <c r="L765">
        <v>5</v>
      </c>
      <c r="M765">
        <v>5</v>
      </c>
    </row>
    <row r="766" spans="1:13">
      <c r="A766">
        <v>27</v>
      </c>
      <c r="B766">
        <v>6</v>
      </c>
      <c r="C766">
        <v>6</v>
      </c>
      <c r="D766">
        <v>7</v>
      </c>
      <c r="E766">
        <v>6</v>
      </c>
      <c r="F766">
        <v>5</v>
      </c>
      <c r="G766">
        <v>6</v>
      </c>
      <c r="H766">
        <v>6</v>
      </c>
      <c r="I766">
        <v>4</v>
      </c>
      <c r="J766">
        <v>6</v>
      </c>
      <c r="K766">
        <v>6</v>
      </c>
      <c r="L766">
        <v>3</v>
      </c>
      <c r="M766">
        <v>7</v>
      </c>
    </row>
    <row r="767" spans="1:13">
      <c r="A767">
        <v>28</v>
      </c>
      <c r="B767">
        <v>4</v>
      </c>
      <c r="C767">
        <v>5</v>
      </c>
      <c r="D767">
        <v>7</v>
      </c>
      <c r="E767">
        <v>8</v>
      </c>
      <c r="F767">
        <v>5</v>
      </c>
      <c r="G767">
        <v>3</v>
      </c>
      <c r="H767">
        <v>6</v>
      </c>
      <c r="I767">
        <v>4</v>
      </c>
      <c r="J767">
        <v>5</v>
      </c>
      <c r="K767">
        <v>6</v>
      </c>
      <c r="L767">
        <v>5</v>
      </c>
      <c r="M767">
        <v>6</v>
      </c>
    </row>
    <row r="768" spans="1:13">
      <c r="A768">
        <v>29</v>
      </c>
      <c r="B768">
        <v>6</v>
      </c>
      <c r="C768">
        <v>5</v>
      </c>
      <c r="D768">
        <v>5</v>
      </c>
      <c r="E768">
        <v>4</v>
      </c>
      <c r="F768">
        <v>4</v>
      </c>
      <c r="G768">
        <v>6</v>
      </c>
      <c r="H768">
        <v>5</v>
      </c>
      <c r="I768">
        <v>3</v>
      </c>
      <c r="J768">
        <v>4</v>
      </c>
      <c r="K768">
        <v>5</v>
      </c>
      <c r="L768">
        <v>5</v>
      </c>
      <c r="M768">
        <v>4</v>
      </c>
    </row>
    <row r="769" spans="1:14">
      <c r="A769">
        <v>30</v>
      </c>
      <c r="B769">
        <v>8</v>
      </c>
      <c r="C769">
        <v>-99</v>
      </c>
      <c r="D769">
        <v>5</v>
      </c>
      <c r="E769">
        <v>4</v>
      </c>
      <c r="F769">
        <v>6</v>
      </c>
      <c r="G769">
        <v>4</v>
      </c>
      <c r="H769">
        <v>6</v>
      </c>
      <c r="I769">
        <v>4</v>
      </c>
      <c r="J769">
        <v>8</v>
      </c>
      <c r="K769">
        <v>4</v>
      </c>
      <c r="L769">
        <v>5</v>
      </c>
      <c r="M769">
        <v>3</v>
      </c>
    </row>
    <row r="770" spans="1:14">
      <c r="A770">
        <v>31</v>
      </c>
      <c r="B770">
        <v>7</v>
      </c>
      <c r="C770">
        <v>-99</v>
      </c>
      <c r="D770">
        <v>5</v>
      </c>
      <c r="E770">
        <v>-99</v>
      </c>
      <c r="F770">
        <v>6</v>
      </c>
      <c r="G770">
        <v>-99</v>
      </c>
      <c r="H770">
        <v>5</v>
      </c>
      <c r="I770">
        <v>6</v>
      </c>
      <c r="J770">
        <v>-99</v>
      </c>
      <c r="K770">
        <v>4</v>
      </c>
      <c r="L770">
        <v>-99</v>
      </c>
      <c r="M770">
        <v>4</v>
      </c>
    </row>
    <row r="771" spans="1:14">
      <c r="A771">
        <v>1985</v>
      </c>
    </row>
    <row r="772" spans="1:14">
      <c r="B772">
        <v>1</v>
      </c>
      <c r="C772">
        <v>5</v>
      </c>
      <c r="D772">
        <v>3</v>
      </c>
      <c r="E772">
        <v>6</v>
      </c>
      <c r="F772">
        <v>4</v>
      </c>
      <c r="G772">
        <v>4</v>
      </c>
      <c r="H772">
        <v>5</v>
      </c>
      <c r="I772">
        <v>4</v>
      </c>
      <c r="J772">
        <v>4</v>
      </c>
      <c r="K772">
        <v>5</v>
      </c>
      <c r="L772">
        <v>6</v>
      </c>
      <c r="M772">
        <v>4</v>
      </c>
      <c r="N772">
        <v>4</v>
      </c>
    </row>
    <row r="773" spans="1:14">
      <c r="B773">
        <v>2</v>
      </c>
      <c r="C773">
        <v>4</v>
      </c>
      <c r="D773">
        <v>4</v>
      </c>
      <c r="E773">
        <v>4</v>
      </c>
      <c r="F773">
        <v>4</v>
      </c>
      <c r="G773">
        <v>5</v>
      </c>
      <c r="H773">
        <v>5</v>
      </c>
      <c r="I773">
        <v>4</v>
      </c>
      <c r="J773">
        <v>12</v>
      </c>
      <c r="K773">
        <v>3</v>
      </c>
      <c r="L773">
        <v>6</v>
      </c>
      <c r="M773">
        <v>3</v>
      </c>
      <c r="N773">
        <v>5</v>
      </c>
    </row>
    <row r="774" spans="1:14">
      <c r="B774">
        <v>3</v>
      </c>
      <c r="C774">
        <v>4</v>
      </c>
      <c r="D774">
        <v>5</v>
      </c>
      <c r="E774">
        <v>7</v>
      </c>
      <c r="F774">
        <v>5</v>
      </c>
      <c r="G774">
        <v>5</v>
      </c>
      <c r="H774">
        <v>4</v>
      </c>
      <c r="I774">
        <v>4</v>
      </c>
      <c r="J774">
        <v>4</v>
      </c>
      <c r="K774">
        <v>6</v>
      </c>
      <c r="L774">
        <v>4</v>
      </c>
      <c r="M774">
        <v>4</v>
      </c>
      <c r="N774">
        <v>4</v>
      </c>
    </row>
    <row r="775" spans="1:14">
      <c r="B775">
        <v>4</v>
      </c>
      <c r="C775">
        <v>6</v>
      </c>
      <c r="D775">
        <v>3</v>
      </c>
      <c r="E775">
        <v>8</v>
      </c>
      <c r="F775">
        <v>4</v>
      </c>
      <c r="G775">
        <v>5</v>
      </c>
      <c r="H775">
        <v>6</v>
      </c>
      <c r="I775">
        <v>6</v>
      </c>
      <c r="J775">
        <v>4</v>
      </c>
      <c r="K775">
        <v>4</v>
      </c>
      <c r="L775">
        <v>5</v>
      </c>
      <c r="M775">
        <v>5</v>
      </c>
      <c r="N775">
        <v>4</v>
      </c>
    </row>
    <row r="776" spans="1:14">
      <c r="B776">
        <v>5</v>
      </c>
      <c r="C776">
        <v>5</v>
      </c>
      <c r="D776">
        <v>6</v>
      </c>
      <c r="E776">
        <v>6</v>
      </c>
      <c r="F776">
        <v>4</v>
      </c>
      <c r="G776">
        <v>6</v>
      </c>
      <c r="H776">
        <v>6</v>
      </c>
      <c r="I776">
        <v>7</v>
      </c>
      <c r="J776">
        <v>5</v>
      </c>
      <c r="K776">
        <v>4</v>
      </c>
      <c r="L776">
        <v>5</v>
      </c>
      <c r="M776">
        <v>4</v>
      </c>
      <c r="N776">
        <v>3</v>
      </c>
    </row>
    <row r="777" spans="1:14">
      <c r="B777">
        <v>6</v>
      </c>
      <c r="C777">
        <v>5</v>
      </c>
      <c r="D777">
        <v>3</v>
      </c>
      <c r="E777">
        <v>4</v>
      </c>
      <c r="F777">
        <v>4</v>
      </c>
      <c r="G777">
        <v>6</v>
      </c>
      <c r="H777">
        <v>7</v>
      </c>
      <c r="I777">
        <v>4</v>
      </c>
      <c r="J777">
        <v>5</v>
      </c>
      <c r="K777">
        <v>6</v>
      </c>
      <c r="L777">
        <v>4</v>
      </c>
      <c r="M777">
        <v>3</v>
      </c>
      <c r="N777">
        <v>4</v>
      </c>
    </row>
    <row r="778" spans="1:14">
      <c r="B778">
        <v>7</v>
      </c>
      <c r="C778">
        <v>6</v>
      </c>
      <c r="D778">
        <v>4</v>
      </c>
      <c r="E778">
        <v>5</v>
      </c>
      <c r="F778">
        <v>3</v>
      </c>
      <c r="G778">
        <v>8</v>
      </c>
      <c r="H778">
        <v>6</v>
      </c>
      <c r="I778">
        <v>6</v>
      </c>
      <c r="J778">
        <v>7</v>
      </c>
      <c r="K778">
        <v>7</v>
      </c>
      <c r="L778">
        <v>4</v>
      </c>
      <c r="M778">
        <v>6</v>
      </c>
      <c r="N778">
        <v>4</v>
      </c>
    </row>
    <row r="779" spans="1:14">
      <c r="B779">
        <v>8</v>
      </c>
      <c r="C779">
        <v>6</v>
      </c>
      <c r="D779">
        <v>6</v>
      </c>
      <c r="E779">
        <v>4</v>
      </c>
      <c r="F779">
        <v>6</v>
      </c>
      <c r="G779">
        <v>6</v>
      </c>
      <c r="H779">
        <v>4</v>
      </c>
      <c r="I779">
        <v>5</v>
      </c>
      <c r="J779">
        <v>6</v>
      </c>
      <c r="K779">
        <v>4</v>
      </c>
      <c r="L779">
        <v>4</v>
      </c>
      <c r="M779">
        <v>12</v>
      </c>
      <c r="N779">
        <v>6</v>
      </c>
    </row>
    <row r="780" spans="1:14">
      <c r="B780">
        <v>9</v>
      </c>
      <c r="C780">
        <v>6</v>
      </c>
      <c r="D780">
        <v>4</v>
      </c>
      <c r="E780">
        <v>12</v>
      </c>
      <c r="F780">
        <v>6</v>
      </c>
      <c r="G780">
        <v>4</v>
      </c>
      <c r="H780">
        <v>4</v>
      </c>
      <c r="I780">
        <v>5</v>
      </c>
      <c r="J780">
        <v>16</v>
      </c>
      <c r="K780">
        <v>6</v>
      </c>
      <c r="L780">
        <v>4</v>
      </c>
      <c r="M780">
        <v>10</v>
      </c>
      <c r="N780">
        <v>8</v>
      </c>
    </row>
    <row r="781" spans="1:14">
      <c r="A781">
        <v>10</v>
      </c>
      <c r="B781">
        <v>5</v>
      </c>
      <c r="C781">
        <v>4</v>
      </c>
      <c r="D781">
        <v>5</v>
      </c>
      <c r="E781">
        <v>6</v>
      </c>
      <c r="F781">
        <v>6</v>
      </c>
      <c r="G781">
        <v>4</v>
      </c>
      <c r="H781">
        <v>8</v>
      </c>
      <c r="I781">
        <v>5</v>
      </c>
      <c r="J781">
        <v>5</v>
      </c>
      <c r="K781">
        <v>4</v>
      </c>
      <c r="L781">
        <v>5</v>
      </c>
      <c r="M781">
        <v>8</v>
      </c>
    </row>
    <row r="782" spans="1:14">
      <c r="A782">
        <v>11</v>
      </c>
      <c r="B782">
        <v>3</v>
      </c>
      <c r="C782">
        <v>4</v>
      </c>
      <c r="D782">
        <v>14</v>
      </c>
      <c r="E782">
        <v>5</v>
      </c>
      <c r="F782">
        <v>6</v>
      </c>
      <c r="G782">
        <v>5</v>
      </c>
      <c r="H782">
        <v>12</v>
      </c>
      <c r="I782">
        <v>5</v>
      </c>
      <c r="J782">
        <v>8</v>
      </c>
      <c r="K782">
        <v>5</v>
      </c>
      <c r="L782">
        <v>3</v>
      </c>
      <c r="M782">
        <v>15</v>
      </c>
    </row>
    <row r="783" spans="1:14">
      <c r="A783">
        <v>12</v>
      </c>
      <c r="B783">
        <v>6</v>
      </c>
      <c r="C783">
        <v>6</v>
      </c>
      <c r="D783">
        <v>7</v>
      </c>
      <c r="E783">
        <v>8</v>
      </c>
      <c r="F783">
        <v>6</v>
      </c>
      <c r="G783">
        <v>7</v>
      </c>
      <c r="H783">
        <v>5</v>
      </c>
      <c r="I783">
        <v>6</v>
      </c>
      <c r="J783">
        <v>6</v>
      </c>
      <c r="K783">
        <v>5</v>
      </c>
      <c r="L783">
        <v>4</v>
      </c>
      <c r="M783">
        <v>8</v>
      </c>
    </row>
    <row r="784" spans="1:14">
      <c r="A784">
        <v>13</v>
      </c>
      <c r="B784">
        <v>6</v>
      </c>
      <c r="C784">
        <v>4</v>
      </c>
      <c r="D784">
        <v>14</v>
      </c>
      <c r="E784">
        <v>8</v>
      </c>
      <c r="F784">
        <v>6</v>
      </c>
      <c r="G784">
        <v>10</v>
      </c>
      <c r="H784">
        <v>6</v>
      </c>
      <c r="I784">
        <v>10</v>
      </c>
      <c r="J784">
        <v>4</v>
      </c>
      <c r="K784">
        <v>4</v>
      </c>
      <c r="L784">
        <v>5</v>
      </c>
      <c r="M784">
        <v>5</v>
      </c>
    </row>
    <row r="785" spans="1:13">
      <c r="A785">
        <v>14</v>
      </c>
      <c r="B785">
        <v>5</v>
      </c>
      <c r="C785">
        <v>6</v>
      </c>
      <c r="D785">
        <v>6</v>
      </c>
      <c r="E785">
        <v>6</v>
      </c>
      <c r="F785">
        <v>7</v>
      </c>
      <c r="G785">
        <v>3</v>
      </c>
      <c r="H785">
        <v>5</v>
      </c>
      <c r="I785">
        <v>3</v>
      </c>
      <c r="J785">
        <v>4</v>
      </c>
      <c r="K785">
        <v>5</v>
      </c>
      <c r="L785">
        <v>3</v>
      </c>
      <c r="M785">
        <v>5</v>
      </c>
    </row>
    <row r="786" spans="1:13">
      <c r="A786">
        <v>15</v>
      </c>
      <c r="B786">
        <v>5</v>
      </c>
      <c r="C786">
        <v>4</v>
      </c>
      <c r="D786">
        <v>6</v>
      </c>
      <c r="E786">
        <v>5</v>
      </c>
      <c r="F786">
        <v>5</v>
      </c>
      <c r="G786">
        <v>4</v>
      </c>
      <c r="H786">
        <v>7</v>
      </c>
      <c r="I786">
        <v>6</v>
      </c>
      <c r="J786">
        <v>6</v>
      </c>
      <c r="K786">
        <v>4</v>
      </c>
      <c r="L786">
        <v>6</v>
      </c>
      <c r="M786">
        <v>4</v>
      </c>
    </row>
    <row r="787" spans="1:13">
      <c r="A787">
        <v>16</v>
      </c>
      <c r="B787">
        <v>4</v>
      </c>
      <c r="C787">
        <v>4</v>
      </c>
      <c r="D787">
        <v>4</v>
      </c>
      <c r="E787">
        <v>5</v>
      </c>
      <c r="F787">
        <v>6</v>
      </c>
      <c r="G787">
        <v>5</v>
      </c>
      <c r="H787">
        <v>4</v>
      </c>
      <c r="I787">
        <v>5</v>
      </c>
      <c r="J787">
        <v>4</v>
      </c>
      <c r="K787">
        <v>8</v>
      </c>
      <c r="L787">
        <v>4</v>
      </c>
      <c r="M787">
        <v>4</v>
      </c>
    </row>
    <row r="788" spans="1:13">
      <c r="A788">
        <v>17</v>
      </c>
      <c r="B788">
        <v>4</v>
      </c>
      <c r="C788">
        <v>5</v>
      </c>
      <c r="D788">
        <v>3</v>
      </c>
      <c r="E788">
        <v>4</v>
      </c>
      <c r="F788">
        <v>4</v>
      </c>
      <c r="G788">
        <v>8</v>
      </c>
      <c r="H788">
        <v>5</v>
      </c>
      <c r="I788">
        <v>6</v>
      </c>
      <c r="J788">
        <v>3</v>
      </c>
      <c r="K788">
        <v>10</v>
      </c>
      <c r="L788">
        <v>4</v>
      </c>
      <c r="M788">
        <v>4</v>
      </c>
    </row>
    <row r="789" spans="1:13">
      <c r="A789">
        <v>18</v>
      </c>
      <c r="B789">
        <v>5</v>
      </c>
      <c r="C789">
        <v>8</v>
      </c>
      <c r="D789">
        <v>6</v>
      </c>
      <c r="E789">
        <v>4</v>
      </c>
      <c r="F789">
        <v>6</v>
      </c>
      <c r="G789">
        <v>6</v>
      </c>
      <c r="H789">
        <v>7</v>
      </c>
      <c r="I789">
        <v>3</v>
      </c>
      <c r="J789">
        <v>6</v>
      </c>
      <c r="K789">
        <v>4</v>
      </c>
      <c r="L789">
        <v>3</v>
      </c>
      <c r="M789">
        <v>4</v>
      </c>
    </row>
    <row r="790" spans="1:13">
      <c r="A790">
        <v>19</v>
      </c>
      <c r="B790">
        <v>3</v>
      </c>
      <c r="C790">
        <v>6</v>
      </c>
      <c r="D790">
        <v>4</v>
      </c>
      <c r="E790">
        <v>5</v>
      </c>
      <c r="F790">
        <v>6</v>
      </c>
      <c r="G790">
        <v>5</v>
      </c>
      <c r="H790">
        <v>5</v>
      </c>
      <c r="I790">
        <v>4</v>
      </c>
      <c r="J790">
        <v>4</v>
      </c>
      <c r="K790">
        <v>3</v>
      </c>
      <c r="L790">
        <v>4</v>
      </c>
      <c r="M790">
        <v>5</v>
      </c>
    </row>
    <row r="791" spans="1:13">
      <c r="A791">
        <v>20</v>
      </c>
      <c r="B791">
        <v>5</v>
      </c>
      <c r="C791">
        <v>10</v>
      </c>
      <c r="D791">
        <v>7</v>
      </c>
      <c r="E791">
        <v>4</v>
      </c>
      <c r="F791">
        <v>5</v>
      </c>
      <c r="G791">
        <v>4</v>
      </c>
      <c r="H791">
        <v>6</v>
      </c>
      <c r="I791">
        <v>4</v>
      </c>
      <c r="J791">
        <v>6</v>
      </c>
      <c r="K791">
        <v>12</v>
      </c>
      <c r="L791">
        <v>5</v>
      </c>
      <c r="M791">
        <v>6</v>
      </c>
    </row>
    <row r="792" spans="1:13">
      <c r="A792">
        <v>21</v>
      </c>
      <c r="B792">
        <v>4</v>
      </c>
      <c r="C792">
        <v>12</v>
      </c>
      <c r="D792">
        <v>6</v>
      </c>
      <c r="E792">
        <v>5</v>
      </c>
      <c r="F792">
        <v>5</v>
      </c>
      <c r="G792">
        <v>4</v>
      </c>
      <c r="H792">
        <v>4</v>
      </c>
      <c r="I792">
        <v>3</v>
      </c>
      <c r="J792">
        <v>4</v>
      </c>
      <c r="K792">
        <v>8</v>
      </c>
      <c r="L792">
        <v>6</v>
      </c>
      <c r="M792">
        <v>5</v>
      </c>
    </row>
    <row r="793" spans="1:13">
      <c r="A793">
        <v>22</v>
      </c>
      <c r="B793">
        <v>4</v>
      </c>
      <c r="C793">
        <v>7</v>
      </c>
      <c r="D793">
        <v>5</v>
      </c>
      <c r="E793">
        <v>5</v>
      </c>
      <c r="F793">
        <v>4</v>
      </c>
      <c r="G793">
        <v>6</v>
      </c>
      <c r="H793">
        <v>4</v>
      </c>
      <c r="I793">
        <v>6</v>
      </c>
      <c r="J793">
        <v>5</v>
      </c>
      <c r="K793">
        <v>10</v>
      </c>
      <c r="L793">
        <v>6</v>
      </c>
      <c r="M793">
        <v>6</v>
      </c>
    </row>
    <row r="794" spans="1:13">
      <c r="A794">
        <v>23</v>
      </c>
      <c r="B794">
        <v>4</v>
      </c>
      <c r="C794">
        <v>6</v>
      </c>
      <c r="D794">
        <v>4</v>
      </c>
      <c r="E794">
        <v>6</v>
      </c>
      <c r="F794">
        <v>4</v>
      </c>
      <c r="G794">
        <v>4</v>
      </c>
      <c r="H794">
        <v>6</v>
      </c>
      <c r="I794">
        <v>10</v>
      </c>
      <c r="J794">
        <v>6</v>
      </c>
      <c r="K794">
        <v>5</v>
      </c>
      <c r="L794">
        <v>6</v>
      </c>
      <c r="M794">
        <v>4</v>
      </c>
    </row>
    <row r="795" spans="1:13">
      <c r="A795">
        <v>24</v>
      </c>
      <c r="B795">
        <v>3</v>
      </c>
      <c r="C795">
        <v>5</v>
      </c>
      <c r="D795">
        <v>3</v>
      </c>
      <c r="E795">
        <v>4</v>
      </c>
      <c r="F795">
        <v>4</v>
      </c>
      <c r="G795">
        <v>4</v>
      </c>
      <c r="H795">
        <v>5</v>
      </c>
      <c r="I795">
        <v>12</v>
      </c>
      <c r="J795">
        <v>6</v>
      </c>
      <c r="K795">
        <v>4</v>
      </c>
      <c r="L795">
        <v>15</v>
      </c>
      <c r="M795">
        <v>4</v>
      </c>
    </row>
    <row r="796" spans="1:13">
      <c r="A796">
        <v>25</v>
      </c>
      <c r="B796">
        <v>10</v>
      </c>
      <c r="C796">
        <v>5</v>
      </c>
      <c r="D796">
        <v>3</v>
      </c>
      <c r="E796">
        <v>8</v>
      </c>
      <c r="F796">
        <v>5</v>
      </c>
      <c r="G796">
        <v>5</v>
      </c>
      <c r="H796">
        <v>5</v>
      </c>
      <c r="I796">
        <v>6</v>
      </c>
      <c r="J796">
        <v>4</v>
      </c>
      <c r="K796">
        <v>2</v>
      </c>
      <c r="L796">
        <v>7</v>
      </c>
      <c r="M796">
        <v>5</v>
      </c>
    </row>
    <row r="797" spans="1:13">
      <c r="A797">
        <v>26</v>
      </c>
      <c r="B797">
        <v>6</v>
      </c>
      <c r="C797">
        <v>10</v>
      </c>
      <c r="D797">
        <v>5</v>
      </c>
      <c r="E797">
        <v>17</v>
      </c>
      <c r="F797">
        <v>6</v>
      </c>
      <c r="G797">
        <v>3</v>
      </c>
      <c r="H797">
        <v>10</v>
      </c>
      <c r="I797">
        <v>2</v>
      </c>
      <c r="J797">
        <v>5</v>
      </c>
      <c r="K797">
        <v>3</v>
      </c>
      <c r="L797">
        <v>4</v>
      </c>
      <c r="M797">
        <v>4</v>
      </c>
    </row>
    <row r="798" spans="1:13">
      <c r="A798">
        <v>27</v>
      </c>
      <c r="B798">
        <v>4</v>
      </c>
      <c r="C798">
        <v>7</v>
      </c>
      <c r="D798">
        <v>5</v>
      </c>
      <c r="E798">
        <v>4</v>
      </c>
      <c r="F798">
        <v>6</v>
      </c>
      <c r="G798">
        <v>4</v>
      </c>
      <c r="H798">
        <v>10</v>
      </c>
      <c r="I798">
        <v>5</v>
      </c>
      <c r="J798">
        <v>4</v>
      </c>
      <c r="K798">
        <v>5</v>
      </c>
      <c r="L798">
        <v>3</v>
      </c>
      <c r="M798">
        <v>4</v>
      </c>
    </row>
    <row r="799" spans="1:13">
      <c r="A799">
        <v>28</v>
      </c>
      <c r="B799">
        <v>5</v>
      </c>
      <c r="C799">
        <v>7</v>
      </c>
      <c r="D799">
        <v>5</v>
      </c>
      <c r="E799">
        <v>3</v>
      </c>
      <c r="F799">
        <v>6</v>
      </c>
      <c r="G799">
        <v>6</v>
      </c>
      <c r="H799">
        <v>4</v>
      </c>
      <c r="I799">
        <v>6</v>
      </c>
      <c r="J799">
        <v>6</v>
      </c>
      <c r="K799">
        <v>7</v>
      </c>
      <c r="L799">
        <v>3</v>
      </c>
      <c r="M799">
        <v>6</v>
      </c>
    </row>
    <row r="800" spans="1:13">
      <c r="A800">
        <v>29</v>
      </c>
      <c r="B800">
        <v>10</v>
      </c>
      <c r="C800">
        <v>-99</v>
      </c>
      <c r="D800">
        <v>6</v>
      </c>
      <c r="E800">
        <v>5</v>
      </c>
      <c r="F800">
        <v>6</v>
      </c>
      <c r="G800">
        <v>4</v>
      </c>
      <c r="H800">
        <v>4</v>
      </c>
      <c r="I800">
        <v>6</v>
      </c>
      <c r="J800">
        <v>6</v>
      </c>
      <c r="K800">
        <v>5</v>
      </c>
      <c r="L800">
        <v>10</v>
      </c>
      <c r="M800">
        <v>6</v>
      </c>
    </row>
    <row r="801" spans="1:14">
      <c r="A801">
        <v>30</v>
      </c>
      <c r="B801">
        <v>6</v>
      </c>
      <c r="C801">
        <v>-99</v>
      </c>
      <c r="D801">
        <v>6</v>
      </c>
      <c r="E801">
        <v>5</v>
      </c>
      <c r="F801">
        <v>5</v>
      </c>
      <c r="G801">
        <v>6</v>
      </c>
      <c r="H801">
        <v>4</v>
      </c>
      <c r="I801">
        <v>4</v>
      </c>
      <c r="J801">
        <v>6</v>
      </c>
      <c r="K801">
        <v>3</v>
      </c>
      <c r="L801">
        <v>7</v>
      </c>
      <c r="M801">
        <v>5</v>
      </c>
    </row>
    <row r="802" spans="1:14">
      <c r="A802">
        <v>31</v>
      </c>
      <c r="B802">
        <v>4</v>
      </c>
      <c r="C802">
        <v>-99</v>
      </c>
      <c r="D802">
        <v>5</v>
      </c>
      <c r="E802">
        <v>-99</v>
      </c>
      <c r="F802">
        <v>7</v>
      </c>
      <c r="G802">
        <v>-99</v>
      </c>
      <c r="H802">
        <v>4</v>
      </c>
      <c r="I802">
        <v>5</v>
      </c>
      <c r="J802">
        <v>-99</v>
      </c>
      <c r="K802">
        <v>14</v>
      </c>
      <c r="L802">
        <v>-99</v>
      </c>
      <c r="M802">
        <v>10</v>
      </c>
    </row>
    <row r="803" spans="1:14">
      <c r="A803">
        <v>1986</v>
      </c>
    </row>
    <row r="804" spans="1:14">
      <c r="B804">
        <v>1</v>
      </c>
      <c r="C804">
        <v>8</v>
      </c>
      <c r="D804">
        <v>7</v>
      </c>
      <c r="E804">
        <v>10</v>
      </c>
      <c r="F804">
        <v>5</v>
      </c>
      <c r="G804">
        <v>6</v>
      </c>
      <c r="H804">
        <v>8</v>
      </c>
      <c r="I804">
        <v>4</v>
      </c>
      <c r="J804">
        <v>6</v>
      </c>
      <c r="K804">
        <v>6</v>
      </c>
      <c r="L804">
        <v>8</v>
      </c>
      <c r="M804">
        <v>4</v>
      </c>
      <c r="N804">
        <v>4</v>
      </c>
    </row>
    <row r="805" spans="1:14">
      <c r="B805">
        <v>2</v>
      </c>
      <c r="C805">
        <v>5</v>
      </c>
      <c r="D805">
        <v>8</v>
      </c>
      <c r="E805">
        <v>10</v>
      </c>
      <c r="F805">
        <v>5</v>
      </c>
      <c r="G805">
        <v>7</v>
      </c>
      <c r="H805">
        <v>8</v>
      </c>
      <c r="I805">
        <v>5</v>
      </c>
      <c r="J805">
        <v>4</v>
      </c>
      <c r="K805">
        <v>4</v>
      </c>
      <c r="L805">
        <v>6</v>
      </c>
      <c r="M805">
        <v>5</v>
      </c>
      <c r="N805">
        <v>4</v>
      </c>
    </row>
    <row r="806" spans="1:14">
      <c r="B806">
        <v>3</v>
      </c>
      <c r="C806">
        <v>5</v>
      </c>
      <c r="D806">
        <v>6</v>
      </c>
      <c r="E806">
        <v>4</v>
      </c>
      <c r="F806">
        <v>4</v>
      </c>
      <c r="G806">
        <v>5</v>
      </c>
      <c r="H806">
        <v>4</v>
      </c>
      <c r="I806">
        <v>6</v>
      </c>
      <c r="J806">
        <v>5</v>
      </c>
      <c r="K806">
        <v>4</v>
      </c>
      <c r="L806">
        <v>5</v>
      </c>
      <c r="M806">
        <v>5</v>
      </c>
      <c r="N806">
        <v>6</v>
      </c>
    </row>
    <row r="807" spans="1:14">
      <c r="B807">
        <v>4</v>
      </c>
      <c r="C807">
        <v>6</v>
      </c>
      <c r="D807">
        <v>6</v>
      </c>
      <c r="E807">
        <v>5</v>
      </c>
      <c r="F807">
        <v>4</v>
      </c>
      <c r="G807">
        <v>5</v>
      </c>
      <c r="H807">
        <v>7</v>
      </c>
      <c r="I807">
        <v>6</v>
      </c>
      <c r="J807">
        <v>4</v>
      </c>
      <c r="K807">
        <v>5</v>
      </c>
      <c r="L807">
        <v>4</v>
      </c>
      <c r="M807">
        <v>5</v>
      </c>
      <c r="N807">
        <v>5</v>
      </c>
    </row>
    <row r="808" spans="1:14">
      <c r="B808">
        <v>5</v>
      </c>
      <c r="C808">
        <v>3</v>
      </c>
      <c r="D808">
        <v>6</v>
      </c>
      <c r="E808">
        <v>4</v>
      </c>
      <c r="F808">
        <v>5</v>
      </c>
      <c r="G808">
        <v>6</v>
      </c>
      <c r="H808">
        <v>6</v>
      </c>
      <c r="I808">
        <v>6</v>
      </c>
      <c r="J808">
        <v>9</v>
      </c>
      <c r="K808">
        <v>8</v>
      </c>
      <c r="L808">
        <v>5</v>
      </c>
      <c r="M808">
        <v>4</v>
      </c>
      <c r="N808">
        <v>6</v>
      </c>
    </row>
    <row r="809" spans="1:14">
      <c r="B809">
        <v>6</v>
      </c>
      <c r="C809">
        <v>5</v>
      </c>
      <c r="D809">
        <v>5</v>
      </c>
      <c r="E809">
        <v>4</v>
      </c>
      <c r="F809">
        <v>5</v>
      </c>
      <c r="G809">
        <v>7</v>
      </c>
      <c r="H809">
        <v>7</v>
      </c>
      <c r="I809">
        <v>7</v>
      </c>
      <c r="J809">
        <v>5</v>
      </c>
      <c r="K809">
        <v>22</v>
      </c>
      <c r="L809">
        <v>5</v>
      </c>
      <c r="M809">
        <v>5</v>
      </c>
      <c r="N809">
        <v>4</v>
      </c>
    </row>
    <row r="810" spans="1:14">
      <c r="B810">
        <v>7</v>
      </c>
      <c r="C810">
        <v>4</v>
      </c>
      <c r="D810">
        <v>6</v>
      </c>
      <c r="E810">
        <v>5</v>
      </c>
      <c r="F810">
        <v>4</v>
      </c>
      <c r="G810">
        <v>5</v>
      </c>
      <c r="H810">
        <v>6</v>
      </c>
      <c r="I810">
        <v>8</v>
      </c>
      <c r="J810">
        <v>4</v>
      </c>
      <c r="K810">
        <v>6</v>
      </c>
      <c r="L810">
        <v>3</v>
      </c>
      <c r="M810">
        <v>6</v>
      </c>
      <c r="N810">
        <v>5</v>
      </c>
    </row>
    <row r="811" spans="1:14">
      <c r="B811">
        <v>8</v>
      </c>
      <c r="C811">
        <v>2</v>
      </c>
      <c r="D811">
        <v>4</v>
      </c>
      <c r="E811">
        <v>5</v>
      </c>
      <c r="F811">
        <v>5</v>
      </c>
      <c r="G811">
        <v>3</v>
      </c>
      <c r="H811">
        <v>4</v>
      </c>
      <c r="I811">
        <v>6</v>
      </c>
      <c r="J811">
        <v>4</v>
      </c>
      <c r="K811">
        <v>4</v>
      </c>
      <c r="L811">
        <v>6</v>
      </c>
      <c r="M811">
        <v>7</v>
      </c>
      <c r="N811">
        <v>4</v>
      </c>
    </row>
    <row r="812" spans="1:14">
      <c r="B812">
        <v>9</v>
      </c>
      <c r="C812">
        <v>6</v>
      </c>
      <c r="D812">
        <v>5</v>
      </c>
      <c r="E812">
        <v>6</v>
      </c>
      <c r="F812">
        <v>5</v>
      </c>
      <c r="G812">
        <v>3</v>
      </c>
      <c r="H812">
        <v>5</v>
      </c>
      <c r="I812">
        <v>5</v>
      </c>
      <c r="J812">
        <v>4</v>
      </c>
      <c r="K812">
        <v>4</v>
      </c>
      <c r="L812">
        <v>4</v>
      </c>
      <c r="M812">
        <v>6</v>
      </c>
      <c r="N812">
        <v>4</v>
      </c>
    </row>
    <row r="813" spans="1:14">
      <c r="A813">
        <v>10</v>
      </c>
      <c r="B813">
        <v>4</v>
      </c>
      <c r="C813">
        <v>6</v>
      </c>
      <c r="D813">
        <v>6</v>
      </c>
      <c r="E813">
        <v>6</v>
      </c>
      <c r="F813">
        <v>5</v>
      </c>
      <c r="G813">
        <v>6</v>
      </c>
      <c r="H813">
        <v>3</v>
      </c>
      <c r="I813">
        <v>16</v>
      </c>
      <c r="J813">
        <v>10</v>
      </c>
      <c r="K813">
        <v>8</v>
      </c>
      <c r="L813">
        <v>5</v>
      </c>
      <c r="M813">
        <v>4</v>
      </c>
    </row>
    <row r="814" spans="1:14">
      <c r="A814">
        <v>11</v>
      </c>
      <c r="B814">
        <v>3</v>
      </c>
      <c r="C814">
        <v>6</v>
      </c>
      <c r="D814">
        <v>6</v>
      </c>
      <c r="E814">
        <v>4</v>
      </c>
      <c r="F814">
        <v>5</v>
      </c>
      <c r="G814">
        <v>4</v>
      </c>
      <c r="H814">
        <v>4</v>
      </c>
      <c r="I814">
        <v>8</v>
      </c>
      <c r="J814">
        <v>3</v>
      </c>
      <c r="K814">
        <v>6</v>
      </c>
      <c r="L814">
        <v>4</v>
      </c>
      <c r="M814">
        <v>5</v>
      </c>
    </row>
    <row r="815" spans="1:14">
      <c r="A815">
        <v>12</v>
      </c>
      <c r="B815">
        <v>4</v>
      </c>
      <c r="C815">
        <v>8</v>
      </c>
      <c r="D815">
        <v>8</v>
      </c>
      <c r="E815">
        <v>6</v>
      </c>
      <c r="F815">
        <v>4</v>
      </c>
      <c r="G815">
        <v>8</v>
      </c>
      <c r="H815">
        <v>4</v>
      </c>
      <c r="I815">
        <v>10</v>
      </c>
      <c r="J815">
        <v>4</v>
      </c>
      <c r="K815">
        <v>4</v>
      </c>
      <c r="L815">
        <v>5</v>
      </c>
      <c r="M815">
        <v>6</v>
      </c>
    </row>
    <row r="816" spans="1:14">
      <c r="A816">
        <v>13</v>
      </c>
      <c r="B816">
        <v>4</v>
      </c>
      <c r="C816">
        <v>6</v>
      </c>
      <c r="D816">
        <v>6</v>
      </c>
      <c r="E816">
        <v>6</v>
      </c>
      <c r="F816">
        <v>4</v>
      </c>
      <c r="G816">
        <v>6</v>
      </c>
      <c r="H816">
        <v>8</v>
      </c>
      <c r="I816">
        <v>6</v>
      </c>
      <c r="J816">
        <v>5</v>
      </c>
      <c r="K816">
        <v>6</v>
      </c>
      <c r="L816">
        <v>5</v>
      </c>
      <c r="M816">
        <v>6</v>
      </c>
    </row>
    <row r="817" spans="1:13">
      <c r="A817">
        <v>14</v>
      </c>
      <c r="B817">
        <v>6</v>
      </c>
      <c r="C817">
        <v>4</v>
      </c>
      <c r="D817">
        <v>7</v>
      </c>
      <c r="E817">
        <v>8</v>
      </c>
      <c r="F817">
        <v>4</v>
      </c>
      <c r="G817">
        <v>5</v>
      </c>
      <c r="H817">
        <v>6</v>
      </c>
      <c r="I817">
        <v>5</v>
      </c>
      <c r="J817">
        <v>10</v>
      </c>
      <c r="K817">
        <v>3</v>
      </c>
      <c r="L817">
        <v>3</v>
      </c>
      <c r="M817">
        <v>6</v>
      </c>
    </row>
    <row r="818" spans="1:13">
      <c r="A818">
        <v>15</v>
      </c>
      <c r="B818">
        <v>6</v>
      </c>
      <c r="C818">
        <v>8</v>
      </c>
      <c r="D818">
        <v>6</v>
      </c>
      <c r="E818">
        <v>10</v>
      </c>
      <c r="F818">
        <v>4</v>
      </c>
      <c r="G818">
        <v>5</v>
      </c>
      <c r="H818">
        <v>5</v>
      </c>
      <c r="I818">
        <v>6</v>
      </c>
      <c r="J818">
        <v>10</v>
      </c>
      <c r="K818">
        <v>3</v>
      </c>
      <c r="L818">
        <v>5</v>
      </c>
      <c r="M818">
        <v>8</v>
      </c>
    </row>
    <row r="819" spans="1:13">
      <c r="A819">
        <v>16</v>
      </c>
      <c r="B819">
        <v>7</v>
      </c>
      <c r="C819">
        <v>8</v>
      </c>
      <c r="D819">
        <v>5</v>
      </c>
      <c r="E819">
        <v>6</v>
      </c>
      <c r="F819">
        <v>8</v>
      </c>
      <c r="G819">
        <v>6</v>
      </c>
      <c r="H819">
        <v>5</v>
      </c>
      <c r="I819">
        <v>4</v>
      </c>
      <c r="J819">
        <v>4</v>
      </c>
      <c r="K819">
        <v>6</v>
      </c>
      <c r="L819">
        <v>6</v>
      </c>
      <c r="M819">
        <v>8</v>
      </c>
    </row>
    <row r="820" spans="1:13">
      <c r="A820">
        <v>17</v>
      </c>
      <c r="B820">
        <v>7</v>
      </c>
      <c r="C820">
        <v>5</v>
      </c>
      <c r="D820">
        <v>5</v>
      </c>
      <c r="E820">
        <v>5</v>
      </c>
      <c r="F820">
        <v>5</v>
      </c>
      <c r="G820">
        <v>4</v>
      </c>
      <c r="H820">
        <v>6</v>
      </c>
      <c r="I820">
        <v>3</v>
      </c>
      <c r="J820">
        <v>5</v>
      </c>
      <c r="K820">
        <v>5</v>
      </c>
      <c r="L820">
        <v>6</v>
      </c>
      <c r="M820">
        <v>7</v>
      </c>
    </row>
    <row r="821" spans="1:13">
      <c r="A821">
        <v>18</v>
      </c>
      <c r="B821">
        <v>8</v>
      </c>
      <c r="C821">
        <v>8</v>
      </c>
      <c r="D821">
        <v>4</v>
      </c>
      <c r="E821">
        <v>7</v>
      </c>
      <c r="F821">
        <v>4</v>
      </c>
      <c r="G821">
        <v>8</v>
      </c>
      <c r="H821">
        <v>4</v>
      </c>
      <c r="I821">
        <v>5</v>
      </c>
      <c r="J821">
        <v>4</v>
      </c>
      <c r="K821">
        <v>3</v>
      </c>
      <c r="L821">
        <v>6</v>
      </c>
      <c r="M821">
        <v>10</v>
      </c>
    </row>
    <row r="822" spans="1:13">
      <c r="A822">
        <v>19</v>
      </c>
      <c r="B822">
        <v>6</v>
      </c>
      <c r="C822">
        <v>8</v>
      </c>
      <c r="D822">
        <v>8</v>
      </c>
      <c r="E822">
        <v>6</v>
      </c>
      <c r="F822">
        <v>3</v>
      </c>
      <c r="G822">
        <v>6</v>
      </c>
      <c r="H822">
        <v>4</v>
      </c>
      <c r="I822">
        <v>5</v>
      </c>
      <c r="J822">
        <v>8</v>
      </c>
      <c r="K822">
        <v>5</v>
      </c>
      <c r="L822">
        <v>4</v>
      </c>
      <c r="M822">
        <v>6</v>
      </c>
    </row>
    <row r="823" spans="1:13">
      <c r="A823">
        <v>20</v>
      </c>
      <c r="B823">
        <v>8</v>
      </c>
      <c r="C823">
        <v>4</v>
      </c>
      <c r="D823">
        <v>5</v>
      </c>
      <c r="E823">
        <v>6</v>
      </c>
      <c r="F823">
        <v>5</v>
      </c>
      <c r="G823">
        <v>6</v>
      </c>
      <c r="H823">
        <v>4</v>
      </c>
      <c r="I823">
        <v>3</v>
      </c>
      <c r="J823">
        <v>8</v>
      </c>
      <c r="K823">
        <v>5</v>
      </c>
      <c r="L823">
        <v>4</v>
      </c>
      <c r="M823">
        <v>5</v>
      </c>
    </row>
    <row r="824" spans="1:13">
      <c r="A824">
        <v>21</v>
      </c>
      <c r="B824">
        <v>7</v>
      </c>
      <c r="C824">
        <v>6</v>
      </c>
      <c r="D824">
        <v>5</v>
      </c>
      <c r="E824">
        <v>6</v>
      </c>
      <c r="F824">
        <v>6</v>
      </c>
      <c r="G824">
        <v>7</v>
      </c>
      <c r="H824">
        <v>6</v>
      </c>
      <c r="I824">
        <v>4</v>
      </c>
      <c r="J824">
        <v>3</v>
      </c>
      <c r="K824">
        <v>5</v>
      </c>
      <c r="L824">
        <v>5</v>
      </c>
      <c r="M824">
        <v>5</v>
      </c>
    </row>
    <row r="825" spans="1:13">
      <c r="A825">
        <v>22</v>
      </c>
      <c r="B825">
        <v>5</v>
      </c>
      <c r="C825">
        <v>5</v>
      </c>
      <c r="D825">
        <v>8</v>
      </c>
      <c r="E825">
        <v>4</v>
      </c>
      <c r="F825">
        <v>5</v>
      </c>
      <c r="G825">
        <v>6</v>
      </c>
      <c r="H825">
        <v>6</v>
      </c>
      <c r="I825">
        <v>5</v>
      </c>
      <c r="J825">
        <v>4</v>
      </c>
      <c r="K825">
        <v>4</v>
      </c>
      <c r="L825">
        <v>4</v>
      </c>
      <c r="M825">
        <v>6</v>
      </c>
    </row>
    <row r="826" spans="1:13">
      <c r="A826">
        <v>23</v>
      </c>
      <c r="B826">
        <v>8</v>
      </c>
      <c r="C826">
        <v>8</v>
      </c>
      <c r="D826">
        <v>6</v>
      </c>
      <c r="E826">
        <v>6</v>
      </c>
      <c r="F826">
        <v>6</v>
      </c>
      <c r="G826">
        <v>5</v>
      </c>
      <c r="H826">
        <v>8</v>
      </c>
      <c r="I826">
        <v>8</v>
      </c>
      <c r="J826">
        <v>5</v>
      </c>
      <c r="K826">
        <v>7</v>
      </c>
      <c r="L826">
        <v>4</v>
      </c>
      <c r="M826">
        <v>3</v>
      </c>
    </row>
    <row r="827" spans="1:13">
      <c r="A827">
        <v>24</v>
      </c>
      <c r="B827">
        <v>4</v>
      </c>
      <c r="C827">
        <v>6</v>
      </c>
      <c r="D827">
        <v>6</v>
      </c>
      <c r="E827">
        <v>6</v>
      </c>
      <c r="F827">
        <v>5</v>
      </c>
      <c r="G827">
        <v>6</v>
      </c>
      <c r="H827">
        <v>8</v>
      </c>
      <c r="I827">
        <v>6</v>
      </c>
      <c r="J827">
        <v>4</v>
      </c>
      <c r="K827">
        <v>7</v>
      </c>
      <c r="L827">
        <v>4</v>
      </c>
      <c r="M827">
        <v>3</v>
      </c>
    </row>
    <row r="828" spans="1:13">
      <c r="A828">
        <v>25</v>
      </c>
      <c r="B828">
        <v>8</v>
      </c>
      <c r="C828">
        <v>6</v>
      </c>
      <c r="D828">
        <v>4</v>
      </c>
      <c r="E828">
        <v>8</v>
      </c>
      <c r="F828">
        <v>5</v>
      </c>
      <c r="G828">
        <v>6</v>
      </c>
      <c r="H828">
        <v>6</v>
      </c>
      <c r="I828">
        <v>8</v>
      </c>
      <c r="J828">
        <v>4</v>
      </c>
      <c r="K828">
        <v>4</v>
      </c>
      <c r="L828">
        <v>10</v>
      </c>
      <c r="M828">
        <v>3</v>
      </c>
    </row>
    <row r="829" spans="1:13">
      <c r="A829">
        <v>26</v>
      </c>
      <c r="B829">
        <v>8</v>
      </c>
      <c r="C829">
        <v>5</v>
      </c>
      <c r="D829">
        <v>4</v>
      </c>
      <c r="E829">
        <v>6</v>
      </c>
      <c r="F829">
        <v>6</v>
      </c>
      <c r="G829">
        <v>6</v>
      </c>
      <c r="H829">
        <v>6</v>
      </c>
      <c r="I829">
        <v>10</v>
      </c>
      <c r="J829">
        <v>5</v>
      </c>
      <c r="K829">
        <v>4</v>
      </c>
      <c r="L829">
        <v>5</v>
      </c>
      <c r="M829">
        <v>4</v>
      </c>
    </row>
    <row r="830" spans="1:13">
      <c r="A830">
        <v>27</v>
      </c>
      <c r="B830">
        <v>4</v>
      </c>
      <c r="C830">
        <v>6</v>
      </c>
      <c r="D830">
        <v>6</v>
      </c>
      <c r="E830">
        <v>12</v>
      </c>
      <c r="F830">
        <v>5</v>
      </c>
      <c r="G830">
        <v>5</v>
      </c>
      <c r="H830">
        <v>8</v>
      </c>
      <c r="I830">
        <v>4</v>
      </c>
      <c r="J830">
        <v>4</v>
      </c>
      <c r="K830">
        <v>6</v>
      </c>
      <c r="L830">
        <v>5</v>
      </c>
      <c r="M830">
        <v>4</v>
      </c>
    </row>
    <row r="831" spans="1:13">
      <c r="A831">
        <v>28</v>
      </c>
      <c r="B831">
        <v>4</v>
      </c>
      <c r="C831">
        <v>8</v>
      </c>
      <c r="D831">
        <v>5</v>
      </c>
      <c r="E831">
        <v>10</v>
      </c>
      <c r="F831">
        <v>6</v>
      </c>
      <c r="G831">
        <v>4</v>
      </c>
      <c r="H831">
        <v>6</v>
      </c>
      <c r="I831">
        <v>4</v>
      </c>
      <c r="J831">
        <v>4</v>
      </c>
      <c r="K831">
        <v>6</v>
      </c>
      <c r="L831">
        <v>5</v>
      </c>
      <c r="M831">
        <v>4</v>
      </c>
    </row>
    <row r="832" spans="1:13">
      <c r="A832">
        <v>29</v>
      </c>
      <c r="B832">
        <v>2</v>
      </c>
      <c r="C832">
        <v>-99</v>
      </c>
      <c r="D832">
        <v>5</v>
      </c>
      <c r="E832">
        <v>8</v>
      </c>
      <c r="F832">
        <v>3</v>
      </c>
      <c r="G832">
        <v>5</v>
      </c>
      <c r="H832">
        <v>6</v>
      </c>
      <c r="I832">
        <v>6</v>
      </c>
      <c r="J832">
        <v>4</v>
      </c>
      <c r="K832">
        <v>12</v>
      </c>
      <c r="L832">
        <v>10</v>
      </c>
      <c r="M832">
        <v>6</v>
      </c>
    </row>
    <row r="833" spans="1:14">
      <c r="A833">
        <v>30</v>
      </c>
      <c r="B833">
        <v>3</v>
      </c>
      <c r="C833">
        <v>-99</v>
      </c>
      <c r="D833">
        <v>4</v>
      </c>
      <c r="E833">
        <v>6</v>
      </c>
      <c r="F833">
        <v>5</v>
      </c>
      <c r="G833">
        <v>4</v>
      </c>
      <c r="H833">
        <v>5</v>
      </c>
      <c r="I833">
        <v>6</v>
      </c>
      <c r="J833">
        <v>10</v>
      </c>
      <c r="K833">
        <v>7</v>
      </c>
      <c r="L833">
        <v>10</v>
      </c>
      <c r="M833">
        <v>5</v>
      </c>
    </row>
    <row r="834" spans="1:14">
      <c r="A834">
        <v>31</v>
      </c>
      <c r="B834">
        <v>5</v>
      </c>
      <c r="C834">
        <v>-99</v>
      </c>
      <c r="D834">
        <v>5</v>
      </c>
      <c r="E834">
        <v>-99</v>
      </c>
      <c r="F834">
        <v>5</v>
      </c>
      <c r="G834">
        <v>-99</v>
      </c>
      <c r="H834">
        <v>4</v>
      </c>
      <c r="I834">
        <v>5</v>
      </c>
      <c r="J834">
        <v>-99</v>
      </c>
      <c r="K834">
        <v>3</v>
      </c>
      <c r="L834">
        <v>-99</v>
      </c>
      <c r="M834">
        <v>10</v>
      </c>
    </row>
    <row r="835" spans="1:14">
      <c r="A835">
        <v>1987</v>
      </c>
    </row>
    <row r="836" spans="1:14">
      <c r="B836">
        <v>1</v>
      </c>
      <c r="C836">
        <v>8</v>
      </c>
      <c r="D836">
        <v>5</v>
      </c>
      <c r="E836">
        <v>5</v>
      </c>
      <c r="F836">
        <v>8</v>
      </c>
      <c r="G836">
        <v>8</v>
      </c>
      <c r="H836">
        <v>10</v>
      </c>
      <c r="I836">
        <v>10</v>
      </c>
      <c r="J836">
        <v>5</v>
      </c>
      <c r="K836">
        <v>4</v>
      </c>
      <c r="L836">
        <v>4</v>
      </c>
      <c r="M836">
        <v>6</v>
      </c>
      <c r="N836">
        <v>8</v>
      </c>
    </row>
    <row r="837" spans="1:14">
      <c r="B837">
        <v>2</v>
      </c>
      <c r="C837">
        <v>6</v>
      </c>
      <c r="D837">
        <v>5</v>
      </c>
      <c r="E837">
        <v>4</v>
      </c>
      <c r="F837">
        <v>14</v>
      </c>
      <c r="G837">
        <v>6</v>
      </c>
      <c r="H837">
        <v>5</v>
      </c>
      <c r="I837">
        <v>5</v>
      </c>
      <c r="J837">
        <v>10</v>
      </c>
      <c r="K837">
        <v>4</v>
      </c>
      <c r="L837">
        <v>5</v>
      </c>
      <c r="M837">
        <v>8</v>
      </c>
      <c r="N837">
        <v>9</v>
      </c>
    </row>
    <row r="838" spans="1:14">
      <c r="B838">
        <v>3</v>
      </c>
      <c r="C838">
        <v>6</v>
      </c>
      <c r="D838">
        <v>6</v>
      </c>
      <c r="E838">
        <v>5</v>
      </c>
      <c r="F838">
        <v>6</v>
      </c>
      <c r="G838">
        <v>8</v>
      </c>
      <c r="H838">
        <v>7</v>
      </c>
      <c r="I838">
        <v>5</v>
      </c>
      <c r="J838">
        <v>6</v>
      </c>
      <c r="K838">
        <v>5</v>
      </c>
      <c r="L838">
        <v>6</v>
      </c>
      <c r="M838">
        <v>8</v>
      </c>
      <c r="N838">
        <v>4</v>
      </c>
    </row>
    <row r="839" spans="1:14">
      <c r="B839">
        <v>4</v>
      </c>
      <c r="C839">
        <v>7</v>
      </c>
      <c r="D839">
        <v>4</v>
      </c>
      <c r="E839">
        <v>4</v>
      </c>
      <c r="F839">
        <v>6</v>
      </c>
      <c r="G839">
        <v>10</v>
      </c>
      <c r="H839">
        <v>5</v>
      </c>
      <c r="I839">
        <v>8</v>
      </c>
      <c r="J839">
        <v>6</v>
      </c>
      <c r="K839">
        <v>3</v>
      </c>
      <c r="L839">
        <v>4</v>
      </c>
      <c r="M839">
        <v>6</v>
      </c>
      <c r="N839">
        <v>4</v>
      </c>
    </row>
    <row r="840" spans="1:14">
      <c r="B840">
        <v>5</v>
      </c>
      <c r="C840">
        <v>8</v>
      </c>
      <c r="D840">
        <v>6</v>
      </c>
      <c r="E840">
        <v>6</v>
      </c>
      <c r="F840">
        <v>4</v>
      </c>
      <c r="G840">
        <v>10</v>
      </c>
      <c r="H840">
        <v>6</v>
      </c>
      <c r="I840">
        <v>5</v>
      </c>
      <c r="J840">
        <v>5</v>
      </c>
      <c r="K840">
        <v>4</v>
      </c>
      <c r="L840">
        <v>5</v>
      </c>
      <c r="M840">
        <v>6</v>
      </c>
      <c r="N840">
        <v>8</v>
      </c>
    </row>
    <row r="841" spans="1:14">
      <c r="B841">
        <v>6</v>
      </c>
      <c r="C841">
        <v>5</v>
      </c>
      <c r="D841">
        <v>5</v>
      </c>
      <c r="E841">
        <v>4</v>
      </c>
      <c r="F841">
        <v>4</v>
      </c>
      <c r="G841">
        <v>6</v>
      </c>
      <c r="H841">
        <v>6</v>
      </c>
      <c r="I841">
        <v>4</v>
      </c>
      <c r="J841">
        <v>8</v>
      </c>
      <c r="K841">
        <v>5</v>
      </c>
      <c r="L841">
        <v>5</v>
      </c>
      <c r="M841">
        <v>5</v>
      </c>
      <c r="N841">
        <v>6</v>
      </c>
    </row>
    <row r="842" spans="1:14">
      <c r="B842">
        <v>7</v>
      </c>
      <c r="C842">
        <v>4</v>
      </c>
      <c r="D842">
        <v>4</v>
      </c>
      <c r="E842">
        <v>6</v>
      </c>
      <c r="F842">
        <v>7</v>
      </c>
      <c r="G842">
        <v>3</v>
      </c>
      <c r="H842">
        <v>4</v>
      </c>
      <c r="I842">
        <v>5</v>
      </c>
      <c r="J842">
        <v>4</v>
      </c>
      <c r="K842">
        <v>3</v>
      </c>
      <c r="L842">
        <v>5</v>
      </c>
      <c r="M842">
        <v>6</v>
      </c>
      <c r="N842">
        <v>3</v>
      </c>
    </row>
    <row r="843" spans="1:14">
      <c r="B843">
        <v>8</v>
      </c>
      <c r="C843">
        <v>4</v>
      </c>
      <c r="D843">
        <v>9</v>
      </c>
      <c r="E843">
        <v>6</v>
      </c>
      <c r="F843">
        <v>5</v>
      </c>
      <c r="G843">
        <v>6</v>
      </c>
      <c r="H843">
        <v>4</v>
      </c>
      <c r="I843">
        <v>4</v>
      </c>
      <c r="J843">
        <v>4</v>
      </c>
      <c r="K843">
        <v>4</v>
      </c>
      <c r="L843">
        <v>10</v>
      </c>
      <c r="M843">
        <v>6</v>
      </c>
      <c r="N843">
        <v>3</v>
      </c>
    </row>
    <row r="844" spans="1:14">
      <c r="B844">
        <v>9</v>
      </c>
      <c r="C844">
        <v>5</v>
      </c>
      <c r="D844">
        <v>8</v>
      </c>
      <c r="E844">
        <v>6</v>
      </c>
      <c r="F844">
        <v>6</v>
      </c>
      <c r="G844">
        <v>6</v>
      </c>
      <c r="H844">
        <v>5</v>
      </c>
      <c r="I844">
        <v>10</v>
      </c>
      <c r="J844">
        <v>5</v>
      </c>
      <c r="K844">
        <v>4</v>
      </c>
      <c r="L844">
        <v>4</v>
      </c>
      <c r="M844">
        <v>3</v>
      </c>
      <c r="N844">
        <v>3</v>
      </c>
    </row>
    <row r="845" spans="1:14">
      <c r="A845">
        <v>10</v>
      </c>
      <c r="B845">
        <v>5</v>
      </c>
      <c r="C845">
        <v>6</v>
      </c>
      <c r="D845">
        <v>6</v>
      </c>
      <c r="E845">
        <v>6</v>
      </c>
      <c r="F845">
        <v>6</v>
      </c>
      <c r="G845">
        <v>6</v>
      </c>
      <c r="H845">
        <v>4</v>
      </c>
      <c r="I845">
        <v>4</v>
      </c>
      <c r="J845">
        <v>4</v>
      </c>
      <c r="K845">
        <v>6</v>
      </c>
      <c r="L845">
        <v>4</v>
      </c>
      <c r="M845">
        <v>3</v>
      </c>
    </row>
    <row r="846" spans="1:14">
      <c r="A846">
        <v>11</v>
      </c>
      <c r="B846">
        <v>4</v>
      </c>
      <c r="C846">
        <v>5</v>
      </c>
      <c r="D846">
        <v>8</v>
      </c>
      <c r="E846">
        <v>7</v>
      </c>
      <c r="F846">
        <v>8</v>
      </c>
      <c r="G846">
        <v>5</v>
      </c>
      <c r="H846">
        <v>6</v>
      </c>
      <c r="I846">
        <v>5</v>
      </c>
      <c r="J846">
        <v>4</v>
      </c>
      <c r="K846">
        <v>5</v>
      </c>
      <c r="L846">
        <v>4</v>
      </c>
      <c r="M846">
        <v>7</v>
      </c>
    </row>
    <row r="847" spans="1:14">
      <c r="A847">
        <v>12</v>
      </c>
      <c r="B847">
        <v>5</v>
      </c>
      <c r="C847">
        <v>6</v>
      </c>
      <c r="D847">
        <v>8</v>
      </c>
      <c r="E847">
        <v>8</v>
      </c>
      <c r="F847">
        <v>8</v>
      </c>
      <c r="G847">
        <v>5</v>
      </c>
      <c r="H847">
        <v>6</v>
      </c>
      <c r="I847">
        <v>4</v>
      </c>
      <c r="J847">
        <v>4</v>
      </c>
      <c r="K847">
        <v>5</v>
      </c>
      <c r="L847">
        <v>3</v>
      </c>
      <c r="M847">
        <v>5</v>
      </c>
    </row>
    <row r="848" spans="1:14">
      <c r="A848">
        <v>13</v>
      </c>
      <c r="B848">
        <v>6</v>
      </c>
      <c r="C848">
        <v>8</v>
      </c>
      <c r="D848">
        <v>6</v>
      </c>
      <c r="E848">
        <v>8</v>
      </c>
      <c r="F848">
        <v>8</v>
      </c>
      <c r="G848">
        <v>3</v>
      </c>
      <c r="H848">
        <v>8</v>
      </c>
      <c r="I848">
        <v>5</v>
      </c>
      <c r="J848">
        <v>4</v>
      </c>
      <c r="K848">
        <v>7</v>
      </c>
      <c r="L848">
        <v>5</v>
      </c>
      <c r="M848">
        <v>6</v>
      </c>
    </row>
    <row r="849" spans="1:13">
      <c r="A849">
        <v>14</v>
      </c>
      <c r="B849">
        <v>8</v>
      </c>
      <c r="C849">
        <v>10</v>
      </c>
      <c r="D849">
        <v>6</v>
      </c>
      <c r="E849">
        <v>8</v>
      </c>
      <c r="F849">
        <v>10</v>
      </c>
      <c r="G849">
        <v>6</v>
      </c>
      <c r="H849">
        <v>3</v>
      </c>
      <c r="I849">
        <v>5</v>
      </c>
      <c r="J849">
        <v>5</v>
      </c>
      <c r="K849">
        <v>5</v>
      </c>
      <c r="L849">
        <v>7</v>
      </c>
      <c r="M849">
        <v>5</v>
      </c>
    </row>
    <row r="850" spans="1:13">
      <c r="A850">
        <v>15</v>
      </c>
      <c r="B850">
        <v>9</v>
      </c>
      <c r="C850">
        <v>8</v>
      </c>
      <c r="D850">
        <v>6</v>
      </c>
      <c r="E850">
        <v>6</v>
      </c>
      <c r="F850">
        <v>8</v>
      </c>
      <c r="G850">
        <v>8</v>
      </c>
      <c r="H850">
        <v>8</v>
      </c>
      <c r="I850">
        <v>6</v>
      </c>
      <c r="J850">
        <v>7</v>
      </c>
      <c r="K850">
        <v>6</v>
      </c>
      <c r="L850">
        <v>7</v>
      </c>
      <c r="M850">
        <v>6</v>
      </c>
    </row>
    <row r="851" spans="1:13">
      <c r="A851">
        <v>16</v>
      </c>
      <c r="B851">
        <v>5</v>
      </c>
      <c r="C851">
        <v>8</v>
      </c>
      <c r="D851">
        <v>8</v>
      </c>
      <c r="E851">
        <v>6</v>
      </c>
      <c r="F851">
        <v>12</v>
      </c>
      <c r="G851">
        <v>5</v>
      </c>
      <c r="H851">
        <v>6</v>
      </c>
      <c r="I851">
        <v>8</v>
      </c>
      <c r="J851">
        <v>10</v>
      </c>
      <c r="K851">
        <v>6</v>
      </c>
      <c r="L851">
        <v>7</v>
      </c>
      <c r="M851">
        <v>5</v>
      </c>
    </row>
    <row r="852" spans="1:13">
      <c r="A852">
        <v>17</v>
      </c>
      <c r="B852">
        <v>6</v>
      </c>
      <c r="C852">
        <v>8</v>
      </c>
      <c r="D852">
        <v>6</v>
      </c>
      <c r="E852">
        <v>3</v>
      </c>
      <c r="F852">
        <v>10</v>
      </c>
      <c r="G852">
        <v>5</v>
      </c>
      <c r="H852">
        <v>6</v>
      </c>
      <c r="I852">
        <v>8</v>
      </c>
      <c r="J852">
        <v>4</v>
      </c>
      <c r="K852">
        <v>5</v>
      </c>
      <c r="L852">
        <v>7</v>
      </c>
      <c r="M852">
        <v>4</v>
      </c>
    </row>
    <row r="853" spans="1:13">
      <c r="A853">
        <v>18</v>
      </c>
      <c r="B853">
        <v>6</v>
      </c>
      <c r="C853">
        <v>5</v>
      </c>
      <c r="D853">
        <v>7</v>
      </c>
      <c r="E853">
        <v>4</v>
      </c>
      <c r="F853">
        <v>5</v>
      </c>
      <c r="G853">
        <v>5</v>
      </c>
      <c r="H853">
        <v>5</v>
      </c>
      <c r="I853">
        <v>4</v>
      </c>
      <c r="J853">
        <v>4</v>
      </c>
      <c r="K853">
        <v>6</v>
      </c>
      <c r="L853">
        <v>6</v>
      </c>
      <c r="M853">
        <v>3</v>
      </c>
    </row>
    <row r="854" spans="1:13">
      <c r="A854">
        <v>19</v>
      </c>
      <c r="B854">
        <v>8</v>
      </c>
      <c r="C854">
        <v>8</v>
      </c>
      <c r="D854">
        <v>6</v>
      </c>
      <c r="E854">
        <v>10</v>
      </c>
      <c r="F854">
        <v>6</v>
      </c>
      <c r="G854">
        <v>5</v>
      </c>
      <c r="H854">
        <v>5</v>
      </c>
      <c r="I854">
        <v>6</v>
      </c>
      <c r="J854">
        <v>4</v>
      </c>
      <c r="K854">
        <v>12</v>
      </c>
      <c r="L854">
        <v>6</v>
      </c>
      <c r="M854">
        <v>5</v>
      </c>
    </row>
    <row r="855" spans="1:13">
      <c r="A855">
        <v>20</v>
      </c>
      <c r="B855">
        <v>6</v>
      </c>
      <c r="C855">
        <v>6</v>
      </c>
      <c r="D855">
        <v>8</v>
      </c>
      <c r="E855">
        <v>10</v>
      </c>
      <c r="F855">
        <v>7</v>
      </c>
      <c r="G855">
        <v>6</v>
      </c>
      <c r="H855">
        <v>5</v>
      </c>
      <c r="I855">
        <v>5</v>
      </c>
      <c r="J855">
        <v>3</v>
      </c>
      <c r="K855">
        <v>4</v>
      </c>
      <c r="L855">
        <v>4</v>
      </c>
      <c r="M855">
        <v>7</v>
      </c>
    </row>
    <row r="856" spans="1:13">
      <c r="A856">
        <v>21</v>
      </c>
      <c r="B856">
        <v>6</v>
      </c>
      <c r="C856">
        <v>6</v>
      </c>
      <c r="D856">
        <v>7</v>
      </c>
      <c r="E856">
        <v>6</v>
      </c>
      <c r="F856">
        <v>6</v>
      </c>
      <c r="G856">
        <v>6</v>
      </c>
      <c r="H856">
        <v>5</v>
      </c>
      <c r="I856">
        <v>4</v>
      </c>
      <c r="J856">
        <v>4</v>
      </c>
      <c r="K856">
        <v>3</v>
      </c>
      <c r="L856">
        <v>4</v>
      </c>
      <c r="M856">
        <v>3</v>
      </c>
    </row>
    <row r="857" spans="1:13">
      <c r="A857">
        <v>22</v>
      </c>
      <c r="B857">
        <v>8</v>
      </c>
      <c r="C857">
        <v>9</v>
      </c>
      <c r="D857">
        <v>6</v>
      </c>
      <c r="E857">
        <v>4</v>
      </c>
      <c r="F857">
        <v>10</v>
      </c>
      <c r="G857">
        <v>5</v>
      </c>
      <c r="H857">
        <v>12</v>
      </c>
      <c r="I857">
        <v>12</v>
      </c>
      <c r="J857">
        <v>4</v>
      </c>
      <c r="K857">
        <v>10</v>
      </c>
      <c r="L857">
        <v>3</v>
      </c>
      <c r="M857">
        <v>2</v>
      </c>
    </row>
    <row r="858" spans="1:13">
      <c r="A858">
        <v>23</v>
      </c>
      <c r="B858">
        <v>6</v>
      </c>
      <c r="C858">
        <v>7</v>
      </c>
      <c r="D858">
        <v>6</v>
      </c>
      <c r="E858">
        <v>8</v>
      </c>
      <c r="F858">
        <v>7</v>
      </c>
      <c r="G858">
        <v>6</v>
      </c>
      <c r="H858">
        <v>5</v>
      </c>
      <c r="I858">
        <v>18</v>
      </c>
      <c r="J858">
        <v>4</v>
      </c>
      <c r="K858">
        <v>8</v>
      </c>
      <c r="L858">
        <v>3</v>
      </c>
      <c r="M858">
        <v>3</v>
      </c>
    </row>
    <row r="859" spans="1:13">
      <c r="A859">
        <v>24</v>
      </c>
      <c r="B859">
        <v>10</v>
      </c>
      <c r="C859">
        <v>6</v>
      </c>
      <c r="D859">
        <v>6</v>
      </c>
      <c r="E859">
        <v>10</v>
      </c>
      <c r="F859">
        <v>8</v>
      </c>
      <c r="G859">
        <v>3</v>
      </c>
      <c r="H859">
        <v>3</v>
      </c>
      <c r="I859">
        <v>5</v>
      </c>
      <c r="J859">
        <v>5</v>
      </c>
      <c r="K859">
        <v>6</v>
      </c>
      <c r="L859">
        <v>3</v>
      </c>
      <c r="M859">
        <v>3</v>
      </c>
    </row>
    <row r="860" spans="1:13">
      <c r="A860">
        <v>25</v>
      </c>
      <c r="B860">
        <v>12</v>
      </c>
      <c r="C860">
        <v>2</v>
      </c>
      <c r="D860">
        <v>10</v>
      </c>
      <c r="E860">
        <v>6</v>
      </c>
      <c r="F860">
        <v>8</v>
      </c>
      <c r="G860">
        <v>4</v>
      </c>
      <c r="H860">
        <v>10</v>
      </c>
      <c r="I860">
        <v>4</v>
      </c>
      <c r="J860">
        <v>12</v>
      </c>
      <c r="K860">
        <v>5</v>
      </c>
      <c r="L860">
        <v>3</v>
      </c>
      <c r="M860">
        <v>7</v>
      </c>
    </row>
    <row r="861" spans="1:13">
      <c r="A861">
        <v>26</v>
      </c>
      <c r="B861">
        <v>7</v>
      </c>
      <c r="C861">
        <v>8</v>
      </c>
      <c r="D861">
        <v>14</v>
      </c>
      <c r="E861">
        <v>7</v>
      </c>
      <c r="F861">
        <v>12</v>
      </c>
      <c r="G861">
        <v>8</v>
      </c>
      <c r="H861">
        <v>8</v>
      </c>
      <c r="I861">
        <v>4</v>
      </c>
      <c r="J861">
        <v>4</v>
      </c>
      <c r="K861">
        <v>4</v>
      </c>
      <c r="L861">
        <v>2</v>
      </c>
      <c r="M861">
        <v>6</v>
      </c>
    </row>
    <row r="862" spans="1:13">
      <c r="A862">
        <v>27</v>
      </c>
      <c r="B862">
        <v>5</v>
      </c>
      <c r="C862">
        <v>14</v>
      </c>
      <c r="D862">
        <v>4</v>
      </c>
      <c r="E862">
        <v>9</v>
      </c>
      <c r="F862">
        <v>5</v>
      </c>
      <c r="G862">
        <v>4</v>
      </c>
      <c r="H862">
        <v>5</v>
      </c>
      <c r="I862">
        <v>5</v>
      </c>
      <c r="J862">
        <v>4</v>
      </c>
      <c r="K862">
        <v>2</v>
      </c>
      <c r="L862">
        <v>3</v>
      </c>
      <c r="M862">
        <v>4</v>
      </c>
    </row>
    <row r="863" spans="1:13">
      <c r="A863">
        <v>28</v>
      </c>
      <c r="B863">
        <v>2</v>
      </c>
      <c r="C863">
        <v>8</v>
      </c>
      <c r="D863">
        <v>6</v>
      </c>
      <c r="E863">
        <v>4</v>
      </c>
      <c r="F863">
        <v>10</v>
      </c>
      <c r="G863">
        <v>4</v>
      </c>
      <c r="H863">
        <v>4</v>
      </c>
      <c r="I863">
        <v>6</v>
      </c>
      <c r="J863">
        <v>2</v>
      </c>
      <c r="K863">
        <v>3</v>
      </c>
      <c r="L863">
        <v>10</v>
      </c>
      <c r="M863">
        <v>4</v>
      </c>
    </row>
    <row r="864" spans="1:13">
      <c r="A864">
        <v>29</v>
      </c>
      <c r="B864">
        <v>6</v>
      </c>
      <c r="C864">
        <v>-99</v>
      </c>
      <c r="D864">
        <v>5</v>
      </c>
      <c r="E864">
        <v>8</v>
      </c>
      <c r="F864">
        <v>6</v>
      </c>
      <c r="G864">
        <v>6</v>
      </c>
      <c r="H864">
        <v>5</v>
      </c>
      <c r="I864">
        <v>6</v>
      </c>
      <c r="J864">
        <v>5</v>
      </c>
      <c r="K864">
        <v>6</v>
      </c>
      <c r="L864">
        <v>10</v>
      </c>
      <c r="M864">
        <v>3</v>
      </c>
    </row>
    <row r="865" spans="1:14">
      <c r="A865">
        <v>30</v>
      </c>
      <c r="B865">
        <v>4</v>
      </c>
      <c r="C865">
        <v>-99</v>
      </c>
      <c r="D865">
        <v>4</v>
      </c>
      <c r="E865">
        <v>5</v>
      </c>
      <c r="F865">
        <v>4</v>
      </c>
      <c r="G865">
        <v>10</v>
      </c>
      <c r="H865">
        <v>4</v>
      </c>
      <c r="I865">
        <v>6</v>
      </c>
      <c r="J865">
        <v>8</v>
      </c>
      <c r="K865">
        <v>6</v>
      </c>
      <c r="L865">
        <v>5</v>
      </c>
      <c r="M865">
        <v>5</v>
      </c>
    </row>
    <row r="866" spans="1:14">
      <c r="A866">
        <v>31</v>
      </c>
      <c r="B866">
        <v>4</v>
      </c>
      <c r="C866">
        <v>-99</v>
      </c>
      <c r="D866">
        <v>6</v>
      </c>
      <c r="E866">
        <v>-99</v>
      </c>
      <c r="F866">
        <v>4</v>
      </c>
      <c r="G866">
        <v>-99</v>
      </c>
      <c r="H866">
        <v>6</v>
      </c>
      <c r="I866">
        <v>4</v>
      </c>
      <c r="J866">
        <v>-99</v>
      </c>
      <c r="K866">
        <v>6</v>
      </c>
      <c r="L866">
        <v>-99</v>
      </c>
      <c r="M866">
        <v>5</v>
      </c>
    </row>
    <row r="867" spans="1:14">
      <c r="A867">
        <v>1988</v>
      </c>
    </row>
    <row r="868" spans="1:14">
      <c r="B868">
        <v>1</v>
      </c>
      <c r="C868">
        <v>5</v>
      </c>
      <c r="D868">
        <v>6</v>
      </c>
      <c r="E868">
        <v>7</v>
      </c>
      <c r="F868">
        <v>6</v>
      </c>
      <c r="G868">
        <v>6</v>
      </c>
      <c r="H868">
        <v>4</v>
      </c>
      <c r="I868">
        <v>8</v>
      </c>
      <c r="J868">
        <v>6</v>
      </c>
      <c r="K868">
        <v>6</v>
      </c>
      <c r="L868">
        <v>6</v>
      </c>
      <c r="M868">
        <v>3</v>
      </c>
      <c r="N868">
        <v>5</v>
      </c>
    </row>
    <row r="869" spans="1:14">
      <c r="B869">
        <v>2</v>
      </c>
      <c r="C869">
        <v>4</v>
      </c>
      <c r="D869">
        <v>10</v>
      </c>
      <c r="E869">
        <v>10</v>
      </c>
      <c r="F869">
        <v>3</v>
      </c>
      <c r="G869">
        <v>5</v>
      </c>
      <c r="H869">
        <v>5</v>
      </c>
      <c r="I869">
        <v>8</v>
      </c>
      <c r="J869">
        <v>4</v>
      </c>
      <c r="K869">
        <v>6</v>
      </c>
      <c r="L869">
        <v>4</v>
      </c>
      <c r="M869">
        <v>6</v>
      </c>
      <c r="N869">
        <v>5</v>
      </c>
    </row>
    <row r="870" spans="1:14">
      <c r="B870">
        <v>3</v>
      </c>
      <c r="C870">
        <v>5</v>
      </c>
      <c r="D870">
        <v>7</v>
      </c>
      <c r="E870">
        <v>8</v>
      </c>
      <c r="F870">
        <v>4</v>
      </c>
      <c r="G870">
        <v>6</v>
      </c>
      <c r="H870">
        <v>6</v>
      </c>
      <c r="I870">
        <v>6</v>
      </c>
      <c r="J870">
        <v>5</v>
      </c>
      <c r="K870">
        <v>6</v>
      </c>
      <c r="L870">
        <v>6</v>
      </c>
      <c r="M870">
        <v>5</v>
      </c>
      <c r="N870">
        <v>5</v>
      </c>
    </row>
    <row r="871" spans="1:14">
      <c r="B871">
        <v>4</v>
      </c>
      <c r="C871">
        <v>6</v>
      </c>
      <c r="D871">
        <v>4</v>
      </c>
      <c r="E871">
        <v>5</v>
      </c>
      <c r="F871">
        <v>6</v>
      </c>
      <c r="G871">
        <v>6</v>
      </c>
      <c r="H871">
        <v>3</v>
      </c>
      <c r="I871">
        <v>6</v>
      </c>
      <c r="J871">
        <v>5</v>
      </c>
      <c r="K871">
        <v>5</v>
      </c>
      <c r="L871">
        <v>6</v>
      </c>
      <c r="M871">
        <v>6</v>
      </c>
      <c r="N871">
        <v>4</v>
      </c>
    </row>
    <row r="872" spans="1:14">
      <c r="B872">
        <v>5</v>
      </c>
      <c r="C872">
        <v>10</v>
      </c>
      <c r="D872">
        <v>4</v>
      </c>
      <c r="E872">
        <v>6</v>
      </c>
      <c r="F872">
        <v>6</v>
      </c>
      <c r="G872">
        <v>8</v>
      </c>
      <c r="H872">
        <v>4</v>
      </c>
      <c r="I872">
        <v>6</v>
      </c>
      <c r="J872">
        <v>4</v>
      </c>
      <c r="K872">
        <v>5</v>
      </c>
      <c r="L872">
        <v>4</v>
      </c>
      <c r="M872">
        <v>6</v>
      </c>
      <c r="N872">
        <v>6</v>
      </c>
    </row>
    <row r="873" spans="1:14">
      <c r="B873">
        <v>6</v>
      </c>
      <c r="C873">
        <v>6</v>
      </c>
      <c r="D873">
        <v>4</v>
      </c>
      <c r="E873">
        <v>5</v>
      </c>
      <c r="F873">
        <v>3</v>
      </c>
      <c r="G873">
        <v>8</v>
      </c>
      <c r="H873">
        <v>4</v>
      </c>
      <c r="I873">
        <v>4</v>
      </c>
      <c r="J873">
        <v>6</v>
      </c>
      <c r="K873">
        <v>8</v>
      </c>
      <c r="L873">
        <v>6</v>
      </c>
      <c r="M873">
        <v>4</v>
      </c>
      <c r="N873">
        <v>8</v>
      </c>
    </row>
    <row r="874" spans="1:14">
      <c r="B874">
        <v>7</v>
      </c>
      <c r="C874">
        <v>6</v>
      </c>
      <c r="D874">
        <v>6</v>
      </c>
      <c r="E874">
        <v>5</v>
      </c>
      <c r="F874">
        <v>10</v>
      </c>
      <c r="G874">
        <v>8</v>
      </c>
      <c r="H874">
        <v>6</v>
      </c>
      <c r="I874">
        <v>7</v>
      </c>
      <c r="J874">
        <v>6</v>
      </c>
      <c r="K874">
        <v>7</v>
      </c>
      <c r="L874">
        <v>4</v>
      </c>
      <c r="M874">
        <v>6</v>
      </c>
      <c r="N874">
        <v>8</v>
      </c>
    </row>
    <row r="875" spans="1:14">
      <c r="B875">
        <v>8</v>
      </c>
      <c r="C875">
        <v>5</v>
      </c>
      <c r="D875">
        <v>8</v>
      </c>
      <c r="E875">
        <v>5</v>
      </c>
      <c r="F875">
        <v>4</v>
      </c>
      <c r="G875">
        <v>6</v>
      </c>
      <c r="H875">
        <v>8</v>
      </c>
      <c r="I875">
        <v>8</v>
      </c>
      <c r="J875">
        <v>2</v>
      </c>
      <c r="K875">
        <v>7</v>
      </c>
      <c r="L875">
        <v>8</v>
      </c>
      <c r="M875">
        <v>5</v>
      </c>
      <c r="N875">
        <v>6</v>
      </c>
    </row>
    <row r="876" spans="1:14">
      <c r="B876">
        <v>9</v>
      </c>
      <c r="C876">
        <v>6</v>
      </c>
      <c r="D876">
        <v>5</v>
      </c>
      <c r="E876">
        <v>5</v>
      </c>
      <c r="F876">
        <v>4</v>
      </c>
      <c r="G876">
        <v>6</v>
      </c>
      <c r="H876">
        <v>5</v>
      </c>
      <c r="I876">
        <v>12</v>
      </c>
      <c r="J876">
        <v>4</v>
      </c>
      <c r="K876">
        <v>8</v>
      </c>
      <c r="L876">
        <v>6</v>
      </c>
      <c r="M876">
        <v>4</v>
      </c>
      <c r="N876">
        <v>12</v>
      </c>
    </row>
    <row r="877" spans="1:14">
      <c r="A877">
        <v>10</v>
      </c>
      <c r="B877">
        <v>6</v>
      </c>
      <c r="C877">
        <v>8</v>
      </c>
      <c r="D877">
        <v>5</v>
      </c>
      <c r="E877">
        <v>6</v>
      </c>
      <c r="F877">
        <v>7</v>
      </c>
      <c r="G877">
        <v>6</v>
      </c>
      <c r="H877">
        <v>6</v>
      </c>
      <c r="I877">
        <v>4</v>
      </c>
      <c r="J877">
        <v>5</v>
      </c>
      <c r="K877">
        <v>5</v>
      </c>
      <c r="L877">
        <v>5</v>
      </c>
      <c r="M877">
        <v>6</v>
      </c>
    </row>
    <row r="878" spans="1:14">
      <c r="A878">
        <v>11</v>
      </c>
      <c r="B878">
        <v>5</v>
      </c>
      <c r="C878">
        <v>10</v>
      </c>
      <c r="D878">
        <v>6</v>
      </c>
      <c r="E878">
        <v>3</v>
      </c>
      <c r="F878">
        <v>6</v>
      </c>
      <c r="G878">
        <v>6</v>
      </c>
      <c r="H878">
        <v>8</v>
      </c>
      <c r="I878">
        <v>5</v>
      </c>
      <c r="J878">
        <v>7</v>
      </c>
      <c r="K878">
        <v>6</v>
      </c>
      <c r="L878">
        <v>8</v>
      </c>
      <c r="M878">
        <v>6</v>
      </c>
    </row>
    <row r="879" spans="1:14">
      <c r="A879">
        <v>12</v>
      </c>
      <c r="B879">
        <v>8</v>
      </c>
      <c r="C879">
        <v>4</v>
      </c>
      <c r="D879">
        <v>5</v>
      </c>
      <c r="E879">
        <v>6</v>
      </c>
      <c r="F879">
        <v>6</v>
      </c>
      <c r="G879">
        <v>6</v>
      </c>
      <c r="H879">
        <v>8</v>
      </c>
      <c r="I879">
        <v>6</v>
      </c>
      <c r="J879">
        <v>8</v>
      </c>
      <c r="K879">
        <v>8</v>
      </c>
      <c r="L879">
        <v>4</v>
      </c>
      <c r="M879">
        <v>4</v>
      </c>
    </row>
    <row r="880" spans="1:14">
      <c r="A880">
        <v>13</v>
      </c>
      <c r="B880">
        <v>4</v>
      </c>
      <c r="C880">
        <v>3</v>
      </c>
      <c r="D880">
        <v>3</v>
      </c>
      <c r="E880">
        <v>4</v>
      </c>
      <c r="F880">
        <v>5</v>
      </c>
      <c r="G880">
        <v>6</v>
      </c>
      <c r="H880">
        <v>6</v>
      </c>
      <c r="I880">
        <v>12</v>
      </c>
      <c r="J880">
        <v>6</v>
      </c>
      <c r="K880">
        <v>6</v>
      </c>
      <c r="L880">
        <v>5</v>
      </c>
      <c r="M880">
        <v>4</v>
      </c>
    </row>
    <row r="881" spans="1:13">
      <c r="A881">
        <v>14</v>
      </c>
      <c r="B881">
        <v>6</v>
      </c>
      <c r="C881">
        <v>5</v>
      </c>
      <c r="D881">
        <v>4</v>
      </c>
      <c r="E881">
        <v>3</v>
      </c>
      <c r="F881">
        <v>5</v>
      </c>
      <c r="G881">
        <v>6</v>
      </c>
      <c r="H881">
        <v>12</v>
      </c>
      <c r="I881">
        <v>8</v>
      </c>
      <c r="J881">
        <v>7</v>
      </c>
      <c r="K881">
        <v>6</v>
      </c>
      <c r="L881">
        <v>6</v>
      </c>
      <c r="M881">
        <v>6</v>
      </c>
    </row>
    <row r="882" spans="1:13">
      <c r="A882">
        <v>15</v>
      </c>
      <c r="B882">
        <v>5</v>
      </c>
      <c r="C882">
        <v>6</v>
      </c>
      <c r="D882">
        <v>5</v>
      </c>
      <c r="E882">
        <v>3</v>
      </c>
      <c r="F882">
        <v>3</v>
      </c>
      <c r="G882">
        <v>6</v>
      </c>
      <c r="H882">
        <v>6</v>
      </c>
      <c r="I882">
        <v>6</v>
      </c>
      <c r="J882">
        <v>10</v>
      </c>
      <c r="K882">
        <v>6</v>
      </c>
      <c r="L882">
        <v>10</v>
      </c>
      <c r="M882">
        <v>4</v>
      </c>
    </row>
    <row r="883" spans="1:13">
      <c r="A883">
        <v>16</v>
      </c>
      <c r="B883">
        <v>4</v>
      </c>
      <c r="C883">
        <v>5</v>
      </c>
      <c r="D883">
        <v>4</v>
      </c>
      <c r="E883">
        <v>6</v>
      </c>
      <c r="F883">
        <v>4</v>
      </c>
      <c r="G883">
        <v>5</v>
      </c>
      <c r="H883">
        <v>5</v>
      </c>
      <c r="I883">
        <v>6</v>
      </c>
      <c r="J883">
        <v>6</v>
      </c>
      <c r="K883">
        <v>5</v>
      </c>
      <c r="L883">
        <v>5</v>
      </c>
      <c r="M883">
        <v>4</v>
      </c>
    </row>
    <row r="884" spans="1:13">
      <c r="A884">
        <v>17</v>
      </c>
      <c r="B884">
        <v>10</v>
      </c>
      <c r="C884">
        <v>10</v>
      </c>
      <c r="D884">
        <v>6</v>
      </c>
      <c r="E884">
        <v>5</v>
      </c>
      <c r="F884">
        <v>6</v>
      </c>
      <c r="G884">
        <v>6</v>
      </c>
      <c r="H884">
        <v>6</v>
      </c>
      <c r="I884">
        <v>5</v>
      </c>
      <c r="J884">
        <v>5</v>
      </c>
      <c r="K884">
        <v>6</v>
      </c>
      <c r="L884">
        <v>6</v>
      </c>
      <c r="M884">
        <v>6</v>
      </c>
    </row>
    <row r="885" spans="1:13">
      <c r="A885">
        <v>18</v>
      </c>
      <c r="B885">
        <v>10</v>
      </c>
      <c r="C885">
        <v>6</v>
      </c>
      <c r="D885">
        <v>6</v>
      </c>
      <c r="E885">
        <v>5</v>
      </c>
      <c r="F885">
        <v>8</v>
      </c>
      <c r="G885">
        <v>5</v>
      </c>
      <c r="H885">
        <v>4</v>
      </c>
      <c r="I885">
        <v>8</v>
      </c>
      <c r="J885">
        <v>6</v>
      </c>
      <c r="K885">
        <v>4</v>
      </c>
      <c r="L885">
        <v>8</v>
      </c>
      <c r="M885">
        <v>4</v>
      </c>
    </row>
    <row r="886" spans="1:13">
      <c r="A886">
        <v>19</v>
      </c>
      <c r="B886">
        <v>4</v>
      </c>
      <c r="C886">
        <v>6</v>
      </c>
      <c r="D886">
        <v>5</v>
      </c>
      <c r="E886">
        <v>6</v>
      </c>
      <c r="F886">
        <v>8</v>
      </c>
      <c r="G886">
        <v>5</v>
      </c>
      <c r="H886">
        <v>10</v>
      </c>
      <c r="I886">
        <v>5</v>
      </c>
      <c r="J886">
        <v>5</v>
      </c>
      <c r="K886">
        <v>6</v>
      </c>
      <c r="L886">
        <v>6</v>
      </c>
      <c r="M886">
        <v>4</v>
      </c>
    </row>
    <row r="887" spans="1:13">
      <c r="A887">
        <v>20</v>
      </c>
      <c r="B887">
        <v>6</v>
      </c>
      <c r="C887">
        <v>5</v>
      </c>
      <c r="D887">
        <v>5</v>
      </c>
      <c r="E887">
        <v>5</v>
      </c>
      <c r="F887">
        <v>7</v>
      </c>
      <c r="G887">
        <v>6</v>
      </c>
      <c r="H887">
        <v>12</v>
      </c>
      <c r="I887">
        <v>5</v>
      </c>
      <c r="J887">
        <v>5</v>
      </c>
      <c r="K887">
        <v>5</v>
      </c>
      <c r="L887">
        <v>8</v>
      </c>
      <c r="M887">
        <v>6</v>
      </c>
    </row>
    <row r="888" spans="1:13">
      <c r="A888">
        <v>21</v>
      </c>
      <c r="B888">
        <v>4</v>
      </c>
      <c r="C888">
        <v>4</v>
      </c>
      <c r="D888">
        <v>3</v>
      </c>
      <c r="E888">
        <v>6</v>
      </c>
      <c r="F888">
        <v>4</v>
      </c>
      <c r="G888">
        <v>8</v>
      </c>
      <c r="H888">
        <v>4</v>
      </c>
      <c r="I888">
        <v>7</v>
      </c>
      <c r="J888">
        <v>8</v>
      </c>
      <c r="K888">
        <v>6</v>
      </c>
      <c r="L888">
        <v>6</v>
      </c>
      <c r="M888">
        <v>4</v>
      </c>
    </row>
    <row r="889" spans="1:13">
      <c r="A889">
        <v>22</v>
      </c>
      <c r="B889">
        <v>4</v>
      </c>
      <c r="C889">
        <v>3</v>
      </c>
      <c r="D889">
        <v>8</v>
      </c>
      <c r="E889">
        <v>8</v>
      </c>
      <c r="F889">
        <v>7</v>
      </c>
      <c r="G889">
        <v>6</v>
      </c>
      <c r="H889">
        <v>10</v>
      </c>
      <c r="I889">
        <v>6</v>
      </c>
      <c r="J889">
        <v>10</v>
      </c>
      <c r="K889">
        <v>6</v>
      </c>
      <c r="L889">
        <v>4</v>
      </c>
      <c r="M889">
        <v>6</v>
      </c>
    </row>
    <row r="890" spans="1:13">
      <c r="A890">
        <v>23</v>
      </c>
      <c r="B890">
        <v>6</v>
      </c>
      <c r="C890">
        <v>4</v>
      </c>
      <c r="D890">
        <v>6</v>
      </c>
      <c r="E890">
        <v>10</v>
      </c>
      <c r="F890">
        <v>6</v>
      </c>
      <c r="G890">
        <v>4</v>
      </c>
      <c r="H890">
        <v>8</v>
      </c>
      <c r="I890">
        <v>6</v>
      </c>
      <c r="J890">
        <v>4</v>
      </c>
      <c r="K890">
        <v>8</v>
      </c>
      <c r="L890">
        <v>6</v>
      </c>
      <c r="M890">
        <v>6</v>
      </c>
    </row>
    <row r="891" spans="1:13">
      <c r="A891">
        <v>24</v>
      </c>
      <c r="B891">
        <v>5</v>
      </c>
      <c r="C891">
        <v>5</v>
      </c>
      <c r="D891">
        <v>5</v>
      </c>
      <c r="E891">
        <v>4</v>
      </c>
      <c r="F891">
        <v>7</v>
      </c>
      <c r="G891">
        <v>8</v>
      </c>
      <c r="H891">
        <v>6</v>
      </c>
      <c r="I891">
        <v>8</v>
      </c>
      <c r="J891">
        <v>8</v>
      </c>
      <c r="K891">
        <v>6</v>
      </c>
      <c r="L891">
        <v>6</v>
      </c>
      <c r="M891">
        <v>7</v>
      </c>
    </row>
    <row r="892" spans="1:13">
      <c r="A892">
        <v>25</v>
      </c>
      <c r="B892">
        <v>5</v>
      </c>
      <c r="C892">
        <v>7</v>
      </c>
      <c r="D892">
        <v>3</v>
      </c>
      <c r="E892">
        <v>6</v>
      </c>
      <c r="F892">
        <v>10</v>
      </c>
      <c r="G892">
        <v>6</v>
      </c>
      <c r="H892">
        <v>8</v>
      </c>
      <c r="I892">
        <v>8</v>
      </c>
      <c r="J892">
        <v>6</v>
      </c>
      <c r="K892">
        <v>6</v>
      </c>
      <c r="L892">
        <v>8</v>
      </c>
      <c r="M892">
        <v>8</v>
      </c>
    </row>
    <row r="893" spans="1:13">
      <c r="A893">
        <v>26</v>
      </c>
      <c r="B893">
        <v>6</v>
      </c>
      <c r="C893">
        <v>6</v>
      </c>
      <c r="D893">
        <v>4</v>
      </c>
      <c r="E893">
        <v>6</v>
      </c>
      <c r="F893">
        <v>6</v>
      </c>
      <c r="G893">
        <v>4</v>
      </c>
      <c r="H893">
        <v>7</v>
      </c>
      <c r="I893">
        <v>6</v>
      </c>
      <c r="J893">
        <v>5</v>
      </c>
      <c r="K893">
        <v>5</v>
      </c>
      <c r="L893">
        <v>10</v>
      </c>
      <c r="M893">
        <v>6</v>
      </c>
    </row>
    <row r="894" spans="1:13">
      <c r="A894">
        <v>27</v>
      </c>
      <c r="B894">
        <v>6</v>
      </c>
      <c r="C894">
        <v>6</v>
      </c>
      <c r="D894">
        <v>5</v>
      </c>
      <c r="E894">
        <v>6</v>
      </c>
      <c r="F894">
        <v>6</v>
      </c>
      <c r="G894">
        <v>5</v>
      </c>
      <c r="H894">
        <v>4</v>
      </c>
      <c r="I894">
        <v>6</v>
      </c>
      <c r="J894">
        <v>8</v>
      </c>
      <c r="K894">
        <v>6</v>
      </c>
      <c r="L894">
        <v>8</v>
      </c>
      <c r="M894">
        <v>4</v>
      </c>
    </row>
    <row r="895" spans="1:13">
      <c r="A895">
        <v>28</v>
      </c>
      <c r="B895">
        <v>6</v>
      </c>
      <c r="C895">
        <v>6</v>
      </c>
      <c r="D895">
        <v>3</v>
      </c>
      <c r="E895">
        <v>6</v>
      </c>
      <c r="F895">
        <v>6</v>
      </c>
      <c r="G895">
        <v>4</v>
      </c>
      <c r="H895">
        <v>6</v>
      </c>
      <c r="I895">
        <v>10</v>
      </c>
      <c r="J895">
        <v>8</v>
      </c>
      <c r="K895">
        <v>10</v>
      </c>
      <c r="L895">
        <v>8</v>
      </c>
      <c r="M895">
        <v>6</v>
      </c>
    </row>
    <row r="896" spans="1:13">
      <c r="A896">
        <v>29</v>
      </c>
      <c r="B896">
        <v>4</v>
      </c>
      <c r="C896">
        <v>8</v>
      </c>
      <c r="D896">
        <v>7</v>
      </c>
      <c r="E896">
        <v>6</v>
      </c>
      <c r="F896">
        <v>6</v>
      </c>
      <c r="G896">
        <v>4</v>
      </c>
      <c r="H896">
        <v>6</v>
      </c>
      <c r="I896">
        <v>5</v>
      </c>
      <c r="J896">
        <v>6</v>
      </c>
      <c r="K896">
        <v>8</v>
      </c>
      <c r="L896">
        <v>6</v>
      </c>
      <c r="M896">
        <v>6</v>
      </c>
    </row>
    <row r="897" spans="1:14">
      <c r="A897">
        <v>30</v>
      </c>
      <c r="B897">
        <v>2</v>
      </c>
      <c r="C897">
        <v>-99</v>
      </c>
      <c r="D897">
        <v>5</v>
      </c>
      <c r="E897">
        <v>5</v>
      </c>
      <c r="F897">
        <v>3</v>
      </c>
      <c r="G897">
        <v>3</v>
      </c>
      <c r="H897">
        <v>6</v>
      </c>
      <c r="I897">
        <v>6</v>
      </c>
      <c r="J897">
        <v>6</v>
      </c>
      <c r="K897">
        <v>8</v>
      </c>
      <c r="L897">
        <v>4</v>
      </c>
      <c r="M897">
        <v>8</v>
      </c>
    </row>
    <row r="898" spans="1:14">
      <c r="A898">
        <v>31</v>
      </c>
      <c r="B898">
        <v>5</v>
      </c>
      <c r="C898">
        <v>-99</v>
      </c>
      <c r="D898">
        <v>8</v>
      </c>
      <c r="E898">
        <v>-99</v>
      </c>
      <c r="F898">
        <v>7</v>
      </c>
      <c r="G898">
        <v>-99</v>
      </c>
      <c r="H898">
        <v>6</v>
      </c>
      <c r="I898">
        <v>6</v>
      </c>
      <c r="J898">
        <v>-99</v>
      </c>
      <c r="K898">
        <v>6</v>
      </c>
      <c r="L898">
        <v>-99</v>
      </c>
      <c r="M898">
        <v>8</v>
      </c>
    </row>
    <row r="899" spans="1:14">
      <c r="A899">
        <v>1989</v>
      </c>
    </row>
    <row r="900" spans="1:14">
      <c r="B900">
        <v>1</v>
      </c>
      <c r="C900">
        <v>6</v>
      </c>
      <c r="D900">
        <v>6</v>
      </c>
      <c r="E900">
        <v>8</v>
      </c>
      <c r="F900">
        <v>6</v>
      </c>
      <c r="G900">
        <v>6</v>
      </c>
      <c r="H900">
        <v>4</v>
      </c>
      <c r="I900">
        <v>6</v>
      </c>
      <c r="J900">
        <v>4</v>
      </c>
      <c r="K900">
        <v>4</v>
      </c>
      <c r="L900">
        <v>4</v>
      </c>
      <c r="M900">
        <v>6</v>
      </c>
      <c r="N900">
        <v>4</v>
      </c>
    </row>
    <row r="901" spans="1:14">
      <c r="B901">
        <v>2</v>
      </c>
      <c r="C901">
        <v>4</v>
      </c>
      <c r="D901">
        <v>7</v>
      </c>
      <c r="E901">
        <v>8</v>
      </c>
      <c r="F901">
        <v>8</v>
      </c>
      <c r="G901">
        <v>12</v>
      </c>
      <c r="H901">
        <v>6</v>
      </c>
      <c r="I901">
        <v>4</v>
      </c>
      <c r="J901">
        <v>5</v>
      </c>
      <c r="K901">
        <v>4</v>
      </c>
      <c r="L901">
        <v>6</v>
      </c>
      <c r="M901">
        <v>6</v>
      </c>
      <c r="N901">
        <v>4</v>
      </c>
    </row>
    <row r="902" spans="1:14">
      <c r="B902">
        <v>3</v>
      </c>
      <c r="C902">
        <v>4</v>
      </c>
      <c r="D902">
        <v>8</v>
      </c>
      <c r="E902">
        <v>8</v>
      </c>
      <c r="F902">
        <v>4</v>
      </c>
      <c r="G902">
        <v>8</v>
      </c>
      <c r="H902">
        <v>8</v>
      </c>
      <c r="I902">
        <v>8</v>
      </c>
      <c r="J902">
        <v>6</v>
      </c>
      <c r="K902">
        <v>8</v>
      </c>
      <c r="L902">
        <v>8</v>
      </c>
      <c r="M902">
        <v>6</v>
      </c>
      <c r="N902">
        <v>4</v>
      </c>
    </row>
    <row r="903" spans="1:14">
      <c r="B903">
        <v>4</v>
      </c>
      <c r="C903">
        <v>4</v>
      </c>
      <c r="D903">
        <v>6</v>
      </c>
      <c r="E903">
        <v>14</v>
      </c>
      <c r="F903">
        <v>6</v>
      </c>
      <c r="G903">
        <v>6</v>
      </c>
      <c r="H903">
        <v>6</v>
      </c>
      <c r="I903">
        <v>6</v>
      </c>
      <c r="J903">
        <v>4</v>
      </c>
      <c r="K903">
        <v>6</v>
      </c>
      <c r="L903">
        <v>6</v>
      </c>
      <c r="M903">
        <v>6</v>
      </c>
      <c r="N903">
        <v>4</v>
      </c>
    </row>
    <row r="904" spans="1:14">
      <c r="B904">
        <v>5</v>
      </c>
      <c r="C904">
        <v>8</v>
      </c>
      <c r="D904">
        <v>8</v>
      </c>
      <c r="E904">
        <v>8</v>
      </c>
      <c r="F904">
        <v>7</v>
      </c>
      <c r="G904">
        <v>6</v>
      </c>
      <c r="H904">
        <v>8</v>
      </c>
      <c r="I904">
        <v>4</v>
      </c>
      <c r="J904">
        <v>4</v>
      </c>
      <c r="K904">
        <v>6</v>
      </c>
      <c r="L904">
        <v>4</v>
      </c>
      <c r="M904">
        <v>8</v>
      </c>
      <c r="N904">
        <v>4</v>
      </c>
    </row>
    <row r="905" spans="1:14">
      <c r="B905">
        <v>6</v>
      </c>
      <c r="C905">
        <v>6</v>
      </c>
      <c r="D905">
        <v>6</v>
      </c>
      <c r="E905">
        <v>8</v>
      </c>
      <c r="F905">
        <v>6</v>
      </c>
      <c r="G905">
        <v>6</v>
      </c>
      <c r="H905">
        <v>8</v>
      </c>
      <c r="I905">
        <v>5</v>
      </c>
      <c r="J905">
        <v>4</v>
      </c>
      <c r="K905">
        <v>6</v>
      </c>
      <c r="L905">
        <v>6</v>
      </c>
      <c r="M905">
        <v>7</v>
      </c>
      <c r="N905">
        <v>4</v>
      </c>
    </row>
    <row r="906" spans="1:14">
      <c r="B906">
        <v>7</v>
      </c>
      <c r="C906">
        <v>8</v>
      </c>
      <c r="D906">
        <v>8</v>
      </c>
      <c r="E906">
        <v>4</v>
      </c>
      <c r="F906">
        <v>4</v>
      </c>
      <c r="G906">
        <v>6</v>
      </c>
      <c r="H906">
        <v>6</v>
      </c>
      <c r="I906">
        <v>4</v>
      </c>
      <c r="J906">
        <v>6</v>
      </c>
      <c r="K906">
        <v>6</v>
      </c>
      <c r="L906">
        <v>6</v>
      </c>
      <c r="M906">
        <v>6</v>
      </c>
      <c r="N906">
        <v>4</v>
      </c>
    </row>
    <row r="907" spans="1:14">
      <c r="B907">
        <v>8</v>
      </c>
      <c r="C907">
        <v>6</v>
      </c>
      <c r="D907">
        <v>10</v>
      </c>
      <c r="E907">
        <v>6</v>
      </c>
      <c r="F907">
        <v>6</v>
      </c>
      <c r="G907">
        <v>8</v>
      </c>
      <c r="H907">
        <v>6</v>
      </c>
      <c r="I907">
        <v>4</v>
      </c>
      <c r="J907">
        <v>5</v>
      </c>
      <c r="K907">
        <v>6</v>
      </c>
      <c r="L907">
        <v>6</v>
      </c>
      <c r="M907">
        <v>6</v>
      </c>
      <c r="N907">
        <v>4</v>
      </c>
    </row>
    <row r="908" spans="1:14">
      <c r="B908">
        <v>9</v>
      </c>
      <c r="C908">
        <v>8</v>
      </c>
      <c r="D908">
        <v>8</v>
      </c>
      <c r="E908">
        <v>4</v>
      </c>
      <c r="F908">
        <v>6</v>
      </c>
      <c r="G908">
        <v>6</v>
      </c>
      <c r="H908">
        <v>6</v>
      </c>
      <c r="I908">
        <v>6</v>
      </c>
      <c r="J908">
        <v>6</v>
      </c>
      <c r="K908">
        <v>6</v>
      </c>
      <c r="L908">
        <v>4</v>
      </c>
      <c r="M908">
        <v>6</v>
      </c>
      <c r="N908">
        <v>6</v>
      </c>
    </row>
    <row r="909" spans="1:14">
      <c r="A909">
        <v>10</v>
      </c>
      <c r="B909">
        <v>6</v>
      </c>
      <c r="C909">
        <v>6</v>
      </c>
      <c r="D909">
        <v>4</v>
      </c>
      <c r="E909">
        <v>4</v>
      </c>
      <c r="F909">
        <v>6</v>
      </c>
      <c r="G909">
        <v>8</v>
      </c>
      <c r="H909">
        <v>4</v>
      </c>
      <c r="I909">
        <v>4</v>
      </c>
      <c r="J909">
        <v>5</v>
      </c>
      <c r="K909">
        <v>5</v>
      </c>
      <c r="L909">
        <v>8</v>
      </c>
      <c r="M909">
        <v>6</v>
      </c>
    </row>
    <row r="910" spans="1:14">
      <c r="A910">
        <v>11</v>
      </c>
      <c r="B910">
        <v>8</v>
      </c>
      <c r="C910">
        <v>4</v>
      </c>
      <c r="D910">
        <v>6</v>
      </c>
      <c r="E910">
        <v>6</v>
      </c>
      <c r="F910">
        <v>5</v>
      </c>
      <c r="G910">
        <v>28</v>
      </c>
      <c r="H910">
        <v>4</v>
      </c>
      <c r="I910">
        <v>4</v>
      </c>
      <c r="J910">
        <v>6</v>
      </c>
      <c r="K910">
        <v>5</v>
      </c>
      <c r="L910">
        <v>4</v>
      </c>
      <c r="M910">
        <v>6</v>
      </c>
    </row>
    <row r="911" spans="1:14">
      <c r="A911">
        <v>12</v>
      </c>
      <c r="B911">
        <v>12</v>
      </c>
      <c r="C911">
        <v>5</v>
      </c>
      <c r="D911">
        <v>8</v>
      </c>
      <c r="E911">
        <v>8</v>
      </c>
      <c r="F911">
        <v>6</v>
      </c>
      <c r="G911">
        <v>15</v>
      </c>
      <c r="H911">
        <v>6</v>
      </c>
      <c r="I911">
        <v>4</v>
      </c>
      <c r="J911">
        <v>4</v>
      </c>
      <c r="K911">
        <v>5</v>
      </c>
      <c r="L911">
        <v>8</v>
      </c>
      <c r="M911">
        <v>6</v>
      </c>
    </row>
    <row r="912" spans="1:14">
      <c r="A912">
        <v>13</v>
      </c>
      <c r="B912">
        <v>14</v>
      </c>
      <c r="C912">
        <v>5</v>
      </c>
      <c r="D912">
        <v>8</v>
      </c>
      <c r="E912">
        <v>6</v>
      </c>
      <c r="F912">
        <v>8</v>
      </c>
      <c r="G912">
        <v>6</v>
      </c>
      <c r="H912">
        <v>4</v>
      </c>
      <c r="I912">
        <v>4</v>
      </c>
      <c r="J912">
        <v>5</v>
      </c>
      <c r="K912">
        <v>8</v>
      </c>
      <c r="L912">
        <v>8</v>
      </c>
      <c r="M912">
        <v>4</v>
      </c>
    </row>
    <row r="913" spans="1:13">
      <c r="A913">
        <v>14</v>
      </c>
      <c r="B913">
        <v>10</v>
      </c>
      <c r="C913">
        <v>5</v>
      </c>
      <c r="D913">
        <v>6</v>
      </c>
      <c r="E913">
        <v>8</v>
      </c>
      <c r="F913">
        <v>8</v>
      </c>
      <c r="G913">
        <v>4</v>
      </c>
      <c r="H913">
        <v>4</v>
      </c>
      <c r="I913">
        <v>4</v>
      </c>
      <c r="J913">
        <v>4</v>
      </c>
      <c r="K913">
        <v>17</v>
      </c>
      <c r="L913">
        <v>8</v>
      </c>
      <c r="M913">
        <v>6</v>
      </c>
    </row>
    <row r="914" spans="1:13">
      <c r="A914">
        <v>15</v>
      </c>
      <c r="B914">
        <v>8</v>
      </c>
      <c r="C914">
        <v>4</v>
      </c>
      <c r="D914">
        <v>8</v>
      </c>
      <c r="E914">
        <v>8</v>
      </c>
      <c r="F914">
        <v>6</v>
      </c>
      <c r="G914">
        <v>4</v>
      </c>
      <c r="H914">
        <v>4</v>
      </c>
      <c r="I914">
        <v>4</v>
      </c>
      <c r="J914">
        <v>4</v>
      </c>
      <c r="K914">
        <v>8</v>
      </c>
      <c r="L914">
        <v>8</v>
      </c>
      <c r="M914">
        <v>4</v>
      </c>
    </row>
    <row r="915" spans="1:13">
      <c r="A915">
        <v>16</v>
      </c>
      <c r="B915">
        <v>6</v>
      </c>
      <c r="C915">
        <v>6</v>
      </c>
      <c r="D915">
        <v>6</v>
      </c>
      <c r="E915">
        <v>4</v>
      </c>
      <c r="F915">
        <v>4</v>
      </c>
      <c r="G915">
        <v>4</v>
      </c>
      <c r="H915">
        <v>4</v>
      </c>
      <c r="I915">
        <v>4</v>
      </c>
      <c r="J915">
        <v>4</v>
      </c>
      <c r="K915">
        <v>4</v>
      </c>
      <c r="L915">
        <v>6</v>
      </c>
      <c r="M915">
        <v>4</v>
      </c>
    </row>
    <row r="916" spans="1:13">
      <c r="A916">
        <v>17</v>
      </c>
      <c r="B916">
        <v>6</v>
      </c>
      <c r="C916">
        <v>6</v>
      </c>
      <c r="D916">
        <v>6</v>
      </c>
      <c r="E916">
        <v>4</v>
      </c>
      <c r="F916">
        <v>4</v>
      </c>
      <c r="G916">
        <v>6</v>
      </c>
      <c r="H916">
        <v>4</v>
      </c>
      <c r="I916">
        <v>4</v>
      </c>
      <c r="J916">
        <v>8</v>
      </c>
      <c r="K916">
        <v>8</v>
      </c>
      <c r="L916">
        <v>7</v>
      </c>
      <c r="M916">
        <v>4</v>
      </c>
    </row>
    <row r="917" spans="1:13">
      <c r="A917">
        <v>18</v>
      </c>
      <c r="B917">
        <v>8</v>
      </c>
      <c r="C917">
        <v>6</v>
      </c>
      <c r="D917">
        <v>8</v>
      </c>
      <c r="E917">
        <v>8</v>
      </c>
      <c r="F917">
        <v>3</v>
      </c>
      <c r="G917">
        <v>4</v>
      </c>
      <c r="H917">
        <v>5</v>
      </c>
      <c r="I917">
        <v>6</v>
      </c>
      <c r="J917">
        <v>6</v>
      </c>
      <c r="K917">
        <v>8</v>
      </c>
      <c r="L917">
        <v>6</v>
      </c>
      <c r="M917">
        <v>4</v>
      </c>
    </row>
    <row r="918" spans="1:13">
      <c r="A918">
        <v>19</v>
      </c>
      <c r="B918">
        <v>8</v>
      </c>
      <c r="C918">
        <v>8</v>
      </c>
      <c r="D918">
        <v>6</v>
      </c>
      <c r="E918">
        <v>6</v>
      </c>
      <c r="F918">
        <v>4</v>
      </c>
      <c r="G918">
        <v>6</v>
      </c>
      <c r="H918">
        <v>10</v>
      </c>
      <c r="I918">
        <v>4</v>
      </c>
      <c r="J918">
        <v>5</v>
      </c>
      <c r="K918">
        <v>6</v>
      </c>
      <c r="L918">
        <v>8</v>
      </c>
      <c r="M918">
        <v>3</v>
      </c>
    </row>
    <row r="919" spans="1:13">
      <c r="A919">
        <v>20</v>
      </c>
      <c r="B919">
        <v>6</v>
      </c>
      <c r="C919">
        <v>12</v>
      </c>
      <c r="D919">
        <v>6</v>
      </c>
      <c r="E919">
        <v>6</v>
      </c>
      <c r="F919">
        <v>3</v>
      </c>
      <c r="G919">
        <v>6</v>
      </c>
      <c r="H919">
        <v>4</v>
      </c>
      <c r="I919">
        <v>5</v>
      </c>
      <c r="J919">
        <v>5</v>
      </c>
      <c r="K919">
        <v>5</v>
      </c>
      <c r="L919">
        <v>4</v>
      </c>
      <c r="M919">
        <v>4</v>
      </c>
    </row>
    <row r="920" spans="1:13">
      <c r="A920">
        <v>21</v>
      </c>
      <c r="B920">
        <v>8</v>
      </c>
      <c r="C920">
        <v>8</v>
      </c>
      <c r="D920">
        <v>6</v>
      </c>
      <c r="E920">
        <v>6</v>
      </c>
      <c r="F920">
        <v>6</v>
      </c>
      <c r="G920">
        <v>5</v>
      </c>
      <c r="H920">
        <v>4</v>
      </c>
      <c r="I920">
        <v>4</v>
      </c>
      <c r="J920">
        <v>4</v>
      </c>
      <c r="K920">
        <v>6</v>
      </c>
      <c r="L920">
        <v>5</v>
      </c>
      <c r="M920">
        <v>4</v>
      </c>
    </row>
    <row r="921" spans="1:13">
      <c r="A921">
        <v>22</v>
      </c>
      <c r="B921">
        <v>8</v>
      </c>
      <c r="C921">
        <v>10</v>
      </c>
      <c r="D921">
        <v>4</v>
      </c>
      <c r="E921">
        <v>7</v>
      </c>
      <c r="F921">
        <v>6</v>
      </c>
      <c r="G921">
        <v>6</v>
      </c>
      <c r="H921">
        <v>3</v>
      </c>
      <c r="I921">
        <v>5</v>
      </c>
      <c r="J921">
        <v>6</v>
      </c>
      <c r="K921">
        <v>5</v>
      </c>
      <c r="L921">
        <v>4</v>
      </c>
      <c r="M921">
        <v>8</v>
      </c>
    </row>
    <row r="922" spans="1:13">
      <c r="A922">
        <v>23</v>
      </c>
      <c r="B922">
        <v>6</v>
      </c>
      <c r="C922">
        <v>8</v>
      </c>
      <c r="D922">
        <v>4</v>
      </c>
      <c r="E922">
        <v>6</v>
      </c>
      <c r="F922">
        <v>6</v>
      </c>
      <c r="G922">
        <v>5</v>
      </c>
      <c r="H922">
        <v>8</v>
      </c>
      <c r="I922">
        <v>5</v>
      </c>
      <c r="J922">
        <v>8</v>
      </c>
      <c r="K922">
        <v>8</v>
      </c>
      <c r="L922">
        <v>4</v>
      </c>
      <c r="M922">
        <v>6</v>
      </c>
    </row>
    <row r="923" spans="1:13">
      <c r="A923">
        <v>24</v>
      </c>
      <c r="B923">
        <v>4</v>
      </c>
      <c r="C923">
        <v>8</v>
      </c>
      <c r="D923">
        <v>8</v>
      </c>
      <c r="E923">
        <v>6</v>
      </c>
      <c r="F923">
        <v>4</v>
      </c>
      <c r="G923">
        <v>4</v>
      </c>
      <c r="H923">
        <v>9</v>
      </c>
      <c r="I923">
        <v>4</v>
      </c>
      <c r="J923">
        <v>4</v>
      </c>
      <c r="K923">
        <v>6</v>
      </c>
      <c r="L923">
        <v>6</v>
      </c>
      <c r="M923">
        <v>6</v>
      </c>
    </row>
    <row r="924" spans="1:13">
      <c r="A924">
        <v>25</v>
      </c>
      <c r="B924">
        <v>6</v>
      </c>
      <c r="C924">
        <v>8</v>
      </c>
      <c r="D924">
        <v>7</v>
      </c>
      <c r="E924">
        <v>8</v>
      </c>
      <c r="F924">
        <v>6</v>
      </c>
      <c r="G924">
        <v>6</v>
      </c>
      <c r="H924">
        <v>5</v>
      </c>
      <c r="I924">
        <v>4</v>
      </c>
      <c r="J924">
        <v>6</v>
      </c>
      <c r="K924">
        <v>6</v>
      </c>
      <c r="L924">
        <v>2</v>
      </c>
      <c r="M924">
        <v>4</v>
      </c>
    </row>
    <row r="925" spans="1:13">
      <c r="A925">
        <v>26</v>
      </c>
      <c r="B925">
        <v>6</v>
      </c>
      <c r="C925">
        <v>6</v>
      </c>
      <c r="D925">
        <v>4</v>
      </c>
      <c r="E925">
        <v>8</v>
      </c>
      <c r="F925">
        <v>8</v>
      </c>
      <c r="G925">
        <v>4</v>
      </c>
      <c r="H925">
        <v>4</v>
      </c>
      <c r="I925">
        <v>5</v>
      </c>
      <c r="J925">
        <v>6</v>
      </c>
      <c r="K925">
        <v>6</v>
      </c>
      <c r="L925">
        <v>2</v>
      </c>
      <c r="M925">
        <v>9</v>
      </c>
    </row>
    <row r="926" spans="1:13">
      <c r="A926">
        <v>27</v>
      </c>
      <c r="B926">
        <v>6</v>
      </c>
      <c r="C926">
        <v>6</v>
      </c>
      <c r="D926">
        <v>4</v>
      </c>
      <c r="E926">
        <v>8</v>
      </c>
      <c r="F926">
        <v>4</v>
      </c>
      <c r="G926">
        <v>6</v>
      </c>
      <c r="H926">
        <v>6</v>
      </c>
      <c r="I926">
        <v>6</v>
      </c>
      <c r="J926">
        <v>4</v>
      </c>
      <c r="K926">
        <v>8</v>
      </c>
      <c r="L926">
        <v>5</v>
      </c>
      <c r="M926">
        <v>8</v>
      </c>
    </row>
    <row r="927" spans="1:13">
      <c r="A927">
        <v>28</v>
      </c>
      <c r="B927">
        <v>8</v>
      </c>
      <c r="C927">
        <v>8</v>
      </c>
      <c r="D927">
        <v>4</v>
      </c>
      <c r="E927">
        <v>6</v>
      </c>
      <c r="F927">
        <v>6</v>
      </c>
      <c r="G927">
        <v>6</v>
      </c>
      <c r="H927">
        <v>10</v>
      </c>
      <c r="I927">
        <v>10</v>
      </c>
      <c r="J927">
        <v>4</v>
      </c>
      <c r="K927">
        <v>7</v>
      </c>
      <c r="L927">
        <v>10</v>
      </c>
      <c r="M927">
        <v>6</v>
      </c>
    </row>
    <row r="928" spans="1:13">
      <c r="A928">
        <v>29</v>
      </c>
      <c r="B928">
        <v>8</v>
      </c>
      <c r="C928">
        <v>-99</v>
      </c>
      <c r="D928">
        <v>6</v>
      </c>
      <c r="E928">
        <v>8</v>
      </c>
      <c r="F928">
        <v>8</v>
      </c>
      <c r="G928">
        <v>6</v>
      </c>
      <c r="H928">
        <v>4</v>
      </c>
      <c r="I928">
        <v>8</v>
      </c>
      <c r="J928">
        <v>4</v>
      </c>
      <c r="K928">
        <v>6</v>
      </c>
      <c r="L928">
        <v>4</v>
      </c>
      <c r="M928">
        <v>6</v>
      </c>
    </row>
    <row r="929" spans="1:14">
      <c r="A929">
        <v>30</v>
      </c>
      <c r="B929">
        <v>8</v>
      </c>
      <c r="C929">
        <v>-99</v>
      </c>
      <c r="D929">
        <v>6</v>
      </c>
      <c r="E929">
        <v>4</v>
      </c>
      <c r="F929">
        <v>6</v>
      </c>
      <c r="G929">
        <v>6</v>
      </c>
      <c r="H929">
        <v>4</v>
      </c>
      <c r="I929">
        <v>4</v>
      </c>
      <c r="J929">
        <v>4</v>
      </c>
      <c r="K929">
        <v>8</v>
      </c>
      <c r="L929">
        <v>5</v>
      </c>
      <c r="M929">
        <v>8</v>
      </c>
    </row>
    <row r="930" spans="1:14">
      <c r="A930">
        <v>31</v>
      </c>
      <c r="B930">
        <v>8</v>
      </c>
      <c r="C930">
        <v>-99</v>
      </c>
      <c r="D930">
        <v>4</v>
      </c>
      <c r="E930">
        <v>-99</v>
      </c>
      <c r="F930">
        <v>6</v>
      </c>
      <c r="G930">
        <v>-99</v>
      </c>
      <c r="H930">
        <v>6</v>
      </c>
      <c r="I930">
        <v>5</v>
      </c>
      <c r="J930">
        <v>-99</v>
      </c>
      <c r="K930">
        <v>6</v>
      </c>
      <c r="L930">
        <v>-99</v>
      </c>
      <c r="M930">
        <v>6</v>
      </c>
    </row>
    <row r="931" spans="1:14">
      <c r="A931">
        <v>1990</v>
      </c>
    </row>
    <row r="932" spans="1:14">
      <c r="B932">
        <v>1</v>
      </c>
      <c r="C932">
        <v>6</v>
      </c>
      <c r="D932">
        <v>10</v>
      </c>
      <c r="E932">
        <v>6</v>
      </c>
      <c r="F932">
        <v>6</v>
      </c>
      <c r="G932">
        <v>8</v>
      </c>
      <c r="H932">
        <v>8</v>
      </c>
      <c r="I932">
        <v>4</v>
      </c>
      <c r="J932">
        <v>4</v>
      </c>
      <c r="K932">
        <v>6</v>
      </c>
      <c r="L932">
        <v>6</v>
      </c>
      <c r="M932">
        <v>4</v>
      </c>
      <c r="N932">
        <v>7</v>
      </c>
    </row>
    <row r="933" spans="1:14">
      <c r="B933">
        <v>2</v>
      </c>
      <c r="C933">
        <v>4</v>
      </c>
      <c r="D933">
        <v>8</v>
      </c>
      <c r="E933">
        <v>4</v>
      </c>
      <c r="F933">
        <v>6</v>
      </c>
      <c r="G933">
        <v>8</v>
      </c>
      <c r="H933">
        <v>4</v>
      </c>
      <c r="I933">
        <v>6</v>
      </c>
      <c r="J933">
        <v>8</v>
      </c>
      <c r="K933">
        <v>5</v>
      </c>
      <c r="L933">
        <v>4</v>
      </c>
      <c r="M933">
        <v>6</v>
      </c>
      <c r="N933">
        <v>6</v>
      </c>
    </row>
    <row r="934" spans="1:14">
      <c r="B934">
        <v>3</v>
      </c>
      <c r="C934">
        <v>6</v>
      </c>
      <c r="D934">
        <v>8</v>
      </c>
      <c r="E934">
        <v>6</v>
      </c>
      <c r="F934">
        <v>6</v>
      </c>
      <c r="G934">
        <v>6</v>
      </c>
      <c r="H934">
        <v>6</v>
      </c>
      <c r="I934">
        <v>5</v>
      </c>
      <c r="J934">
        <v>4</v>
      </c>
      <c r="K934">
        <v>6</v>
      </c>
      <c r="L934">
        <v>6</v>
      </c>
      <c r="M934">
        <v>6</v>
      </c>
      <c r="N934">
        <v>8</v>
      </c>
    </row>
    <row r="935" spans="1:14">
      <c r="B935">
        <v>4</v>
      </c>
      <c r="C935">
        <v>6</v>
      </c>
      <c r="D935">
        <v>5</v>
      </c>
      <c r="E935">
        <v>6</v>
      </c>
      <c r="F935">
        <v>8</v>
      </c>
      <c r="G935">
        <v>8</v>
      </c>
      <c r="H935">
        <v>6</v>
      </c>
      <c r="I935">
        <v>6</v>
      </c>
      <c r="J935">
        <v>6</v>
      </c>
      <c r="K935">
        <v>4</v>
      </c>
      <c r="L935">
        <v>6</v>
      </c>
      <c r="M935">
        <v>6</v>
      </c>
      <c r="N935">
        <v>6</v>
      </c>
    </row>
    <row r="936" spans="1:14">
      <c r="B936">
        <v>5</v>
      </c>
      <c r="C936">
        <v>6</v>
      </c>
      <c r="D936">
        <v>8</v>
      </c>
      <c r="E936">
        <v>6</v>
      </c>
      <c r="F936">
        <v>8</v>
      </c>
      <c r="G936">
        <v>5</v>
      </c>
      <c r="H936">
        <v>6</v>
      </c>
      <c r="I936">
        <v>6</v>
      </c>
      <c r="J936">
        <v>6</v>
      </c>
      <c r="K936">
        <v>4</v>
      </c>
      <c r="L936">
        <v>4</v>
      </c>
      <c r="M936">
        <v>7</v>
      </c>
      <c r="N936">
        <v>6</v>
      </c>
    </row>
    <row r="937" spans="1:14">
      <c r="B937">
        <v>6</v>
      </c>
      <c r="C937">
        <v>4</v>
      </c>
      <c r="D937">
        <v>7</v>
      </c>
      <c r="E937">
        <v>6</v>
      </c>
      <c r="F937">
        <v>8</v>
      </c>
      <c r="G937">
        <v>6</v>
      </c>
      <c r="H937">
        <v>6</v>
      </c>
      <c r="I937">
        <v>5</v>
      </c>
      <c r="J937">
        <v>6</v>
      </c>
      <c r="K937">
        <v>5</v>
      </c>
      <c r="L937">
        <v>4</v>
      </c>
      <c r="M937">
        <v>6</v>
      </c>
      <c r="N937">
        <v>4</v>
      </c>
    </row>
    <row r="938" spans="1:14">
      <c r="B938">
        <v>7</v>
      </c>
      <c r="C938">
        <v>4</v>
      </c>
      <c r="D938">
        <v>4</v>
      </c>
      <c r="E938">
        <v>6</v>
      </c>
      <c r="F938">
        <v>4</v>
      </c>
      <c r="G938">
        <v>4</v>
      </c>
      <c r="H938">
        <v>6</v>
      </c>
      <c r="I938">
        <v>4</v>
      </c>
      <c r="J938">
        <v>6</v>
      </c>
      <c r="K938">
        <v>6</v>
      </c>
      <c r="L938">
        <v>4</v>
      </c>
      <c r="M938">
        <v>6</v>
      </c>
      <c r="N938">
        <v>4</v>
      </c>
    </row>
    <row r="939" spans="1:14">
      <c r="B939">
        <v>8</v>
      </c>
      <c r="C939">
        <v>6</v>
      </c>
      <c r="D939">
        <v>4</v>
      </c>
      <c r="E939">
        <v>4</v>
      </c>
      <c r="F939">
        <v>6</v>
      </c>
      <c r="G939">
        <v>6</v>
      </c>
      <c r="H939">
        <v>6</v>
      </c>
      <c r="I939">
        <v>6</v>
      </c>
      <c r="J939">
        <v>6</v>
      </c>
      <c r="K939">
        <v>4</v>
      </c>
      <c r="L939">
        <v>6</v>
      </c>
      <c r="M939">
        <v>6</v>
      </c>
      <c r="N939">
        <v>5</v>
      </c>
    </row>
    <row r="940" spans="1:14">
      <c r="B940">
        <v>9</v>
      </c>
      <c r="C940">
        <v>7</v>
      </c>
      <c r="D940">
        <v>8</v>
      </c>
      <c r="E940">
        <v>4</v>
      </c>
      <c r="F940">
        <v>8</v>
      </c>
      <c r="G940">
        <v>5</v>
      </c>
      <c r="H940">
        <v>4</v>
      </c>
      <c r="I940">
        <v>8</v>
      </c>
      <c r="J940">
        <v>7</v>
      </c>
      <c r="K940">
        <v>7</v>
      </c>
      <c r="L940">
        <v>6</v>
      </c>
      <c r="M940">
        <v>12</v>
      </c>
      <c r="N940">
        <v>6</v>
      </c>
    </row>
    <row r="941" spans="1:14">
      <c r="A941">
        <v>10</v>
      </c>
      <c r="B941">
        <v>8</v>
      </c>
      <c r="C941">
        <v>8</v>
      </c>
      <c r="D941">
        <v>4</v>
      </c>
      <c r="E941">
        <v>10</v>
      </c>
      <c r="F941">
        <v>6</v>
      </c>
      <c r="G941">
        <v>8</v>
      </c>
      <c r="H941">
        <v>5</v>
      </c>
      <c r="I941">
        <v>6</v>
      </c>
      <c r="J941">
        <v>6</v>
      </c>
      <c r="K941">
        <v>4</v>
      </c>
      <c r="L941">
        <v>6</v>
      </c>
      <c r="M941">
        <v>6</v>
      </c>
    </row>
    <row r="942" spans="1:14">
      <c r="A942">
        <v>11</v>
      </c>
      <c r="B942">
        <v>8</v>
      </c>
      <c r="C942">
        <v>8</v>
      </c>
      <c r="D942">
        <v>6</v>
      </c>
      <c r="E942">
        <v>8</v>
      </c>
      <c r="F942">
        <v>10</v>
      </c>
      <c r="G942">
        <v>6</v>
      </c>
      <c r="H942">
        <v>6</v>
      </c>
      <c r="I942">
        <v>12</v>
      </c>
      <c r="J942">
        <v>6</v>
      </c>
      <c r="K942">
        <v>8</v>
      </c>
      <c r="L942">
        <v>3</v>
      </c>
      <c r="M942">
        <v>5</v>
      </c>
    </row>
    <row r="943" spans="1:14">
      <c r="A943">
        <v>12</v>
      </c>
      <c r="B943">
        <v>4</v>
      </c>
      <c r="C943">
        <v>6</v>
      </c>
      <c r="D943">
        <v>4</v>
      </c>
      <c r="E943">
        <v>6</v>
      </c>
      <c r="F943">
        <v>4</v>
      </c>
      <c r="G943">
        <v>6</v>
      </c>
      <c r="H943">
        <v>6</v>
      </c>
      <c r="I943">
        <v>8</v>
      </c>
      <c r="J943">
        <v>8</v>
      </c>
      <c r="K943">
        <v>6</v>
      </c>
      <c r="L943">
        <v>4</v>
      </c>
      <c r="M943">
        <v>6</v>
      </c>
    </row>
    <row r="944" spans="1:14">
      <c r="A944">
        <v>13</v>
      </c>
      <c r="B944">
        <v>4</v>
      </c>
      <c r="C944">
        <v>6</v>
      </c>
      <c r="D944">
        <v>6</v>
      </c>
      <c r="E944">
        <v>4</v>
      </c>
      <c r="F944">
        <v>5</v>
      </c>
      <c r="G944">
        <v>7</v>
      </c>
      <c r="H944">
        <v>6</v>
      </c>
      <c r="I944">
        <v>7</v>
      </c>
      <c r="J944">
        <v>6</v>
      </c>
      <c r="K944">
        <v>4</v>
      </c>
      <c r="L944">
        <v>4</v>
      </c>
      <c r="M944">
        <v>4</v>
      </c>
    </row>
    <row r="945" spans="1:13">
      <c r="A945">
        <v>14</v>
      </c>
      <c r="B945">
        <v>8</v>
      </c>
      <c r="C945">
        <v>6</v>
      </c>
      <c r="D945">
        <v>8</v>
      </c>
      <c r="E945">
        <v>6</v>
      </c>
      <c r="F945">
        <v>5</v>
      </c>
      <c r="G945">
        <v>8</v>
      </c>
      <c r="H945">
        <v>4</v>
      </c>
      <c r="I945">
        <v>6</v>
      </c>
      <c r="J945">
        <v>6</v>
      </c>
      <c r="K945">
        <v>4</v>
      </c>
      <c r="L945">
        <v>4</v>
      </c>
      <c r="M945">
        <v>5</v>
      </c>
    </row>
    <row r="946" spans="1:13">
      <c r="A946">
        <v>15</v>
      </c>
      <c r="B946">
        <v>12</v>
      </c>
      <c r="C946">
        <v>4</v>
      </c>
      <c r="D946">
        <v>4</v>
      </c>
      <c r="E946">
        <v>6</v>
      </c>
      <c r="F946">
        <v>6</v>
      </c>
      <c r="G946">
        <v>6</v>
      </c>
      <c r="H946">
        <v>6</v>
      </c>
      <c r="I946">
        <v>6</v>
      </c>
      <c r="J946">
        <v>7</v>
      </c>
      <c r="K946">
        <v>6</v>
      </c>
      <c r="L946">
        <v>4</v>
      </c>
      <c r="M946">
        <v>6</v>
      </c>
    </row>
    <row r="947" spans="1:13">
      <c r="A947">
        <v>16</v>
      </c>
      <c r="B947">
        <v>6</v>
      </c>
      <c r="C947">
        <v>8</v>
      </c>
      <c r="D947">
        <v>6</v>
      </c>
      <c r="E947">
        <v>6</v>
      </c>
      <c r="F947">
        <v>14</v>
      </c>
      <c r="G947">
        <v>8</v>
      </c>
      <c r="H947">
        <v>6</v>
      </c>
      <c r="I947">
        <v>6</v>
      </c>
      <c r="J947">
        <v>4</v>
      </c>
      <c r="K947">
        <v>4</v>
      </c>
      <c r="L947">
        <v>6</v>
      </c>
      <c r="M947">
        <v>6</v>
      </c>
    </row>
    <row r="948" spans="1:13">
      <c r="A948">
        <v>17</v>
      </c>
      <c r="B948">
        <v>6</v>
      </c>
      <c r="C948">
        <v>8</v>
      </c>
      <c r="D948">
        <v>6</v>
      </c>
      <c r="E948">
        <v>4</v>
      </c>
      <c r="F948">
        <v>8</v>
      </c>
      <c r="G948">
        <v>4</v>
      </c>
      <c r="H948">
        <v>8</v>
      </c>
      <c r="I948">
        <v>6</v>
      </c>
      <c r="J948">
        <v>6</v>
      </c>
      <c r="K948">
        <v>4</v>
      </c>
      <c r="L948">
        <v>7</v>
      </c>
      <c r="M948">
        <v>6</v>
      </c>
    </row>
    <row r="949" spans="1:13">
      <c r="A949">
        <v>18</v>
      </c>
      <c r="B949">
        <v>6</v>
      </c>
      <c r="C949">
        <v>8</v>
      </c>
      <c r="D949">
        <v>8</v>
      </c>
      <c r="E949">
        <v>4</v>
      </c>
      <c r="F949">
        <v>6</v>
      </c>
      <c r="G949">
        <v>6</v>
      </c>
      <c r="H949">
        <v>8</v>
      </c>
      <c r="I949">
        <v>6</v>
      </c>
      <c r="J949">
        <v>6</v>
      </c>
      <c r="K949">
        <v>4</v>
      </c>
      <c r="L949">
        <v>6</v>
      </c>
      <c r="M949">
        <v>6</v>
      </c>
    </row>
    <row r="950" spans="1:13">
      <c r="A950">
        <v>19</v>
      </c>
      <c r="B950">
        <v>10</v>
      </c>
      <c r="C950">
        <v>6</v>
      </c>
      <c r="D950">
        <v>6</v>
      </c>
      <c r="E950">
        <v>6</v>
      </c>
      <c r="F950">
        <v>6</v>
      </c>
      <c r="G950">
        <v>6</v>
      </c>
      <c r="H950">
        <v>6</v>
      </c>
      <c r="I950">
        <v>5</v>
      </c>
      <c r="J950">
        <v>8</v>
      </c>
      <c r="K950">
        <v>6</v>
      </c>
      <c r="L950">
        <v>6</v>
      </c>
      <c r="M950">
        <v>6</v>
      </c>
    </row>
    <row r="951" spans="1:13">
      <c r="A951">
        <v>20</v>
      </c>
      <c r="B951">
        <v>8</v>
      </c>
      <c r="C951">
        <v>8</v>
      </c>
      <c r="D951">
        <v>6</v>
      </c>
      <c r="E951">
        <v>6</v>
      </c>
      <c r="F951">
        <v>6</v>
      </c>
      <c r="G951">
        <v>6</v>
      </c>
      <c r="H951">
        <v>8</v>
      </c>
      <c r="I951">
        <v>4</v>
      </c>
      <c r="J951">
        <v>8</v>
      </c>
      <c r="K951">
        <v>4</v>
      </c>
      <c r="L951">
        <v>6</v>
      </c>
      <c r="M951">
        <v>8</v>
      </c>
    </row>
    <row r="952" spans="1:13">
      <c r="A952">
        <v>21</v>
      </c>
      <c r="B952">
        <v>6</v>
      </c>
      <c r="C952">
        <v>6</v>
      </c>
      <c r="D952">
        <v>8</v>
      </c>
      <c r="E952">
        <v>6</v>
      </c>
      <c r="F952">
        <v>6</v>
      </c>
      <c r="G952">
        <v>8</v>
      </c>
      <c r="H952">
        <v>6</v>
      </c>
      <c r="I952">
        <v>5</v>
      </c>
      <c r="J952">
        <v>6</v>
      </c>
      <c r="K952">
        <v>6</v>
      </c>
      <c r="L952">
        <v>8</v>
      </c>
      <c r="M952">
        <v>6</v>
      </c>
    </row>
    <row r="953" spans="1:13">
      <c r="A953">
        <v>22</v>
      </c>
      <c r="B953">
        <v>6</v>
      </c>
      <c r="C953">
        <v>3</v>
      </c>
      <c r="D953">
        <v>10</v>
      </c>
      <c r="E953">
        <v>5</v>
      </c>
      <c r="F953">
        <v>8</v>
      </c>
      <c r="G953">
        <v>6</v>
      </c>
      <c r="H953">
        <v>8</v>
      </c>
      <c r="I953">
        <v>6</v>
      </c>
      <c r="J953">
        <v>8</v>
      </c>
      <c r="K953">
        <v>6</v>
      </c>
      <c r="L953">
        <v>4</v>
      </c>
      <c r="M953">
        <v>8</v>
      </c>
    </row>
    <row r="954" spans="1:13">
      <c r="A954">
        <v>23</v>
      </c>
      <c r="B954">
        <v>8</v>
      </c>
      <c r="C954">
        <v>8</v>
      </c>
      <c r="D954">
        <v>8</v>
      </c>
      <c r="E954">
        <v>5</v>
      </c>
      <c r="F954">
        <v>6</v>
      </c>
      <c r="G954">
        <v>6</v>
      </c>
      <c r="H954">
        <v>6</v>
      </c>
      <c r="I954">
        <v>4</v>
      </c>
      <c r="J954">
        <v>8</v>
      </c>
      <c r="K954">
        <v>6</v>
      </c>
      <c r="L954">
        <v>5</v>
      </c>
      <c r="M954">
        <v>6</v>
      </c>
    </row>
    <row r="955" spans="1:13">
      <c r="A955">
        <v>24</v>
      </c>
      <c r="B955">
        <v>8</v>
      </c>
      <c r="C955">
        <v>12</v>
      </c>
      <c r="D955">
        <v>6</v>
      </c>
      <c r="E955">
        <v>6</v>
      </c>
      <c r="F955">
        <v>8</v>
      </c>
      <c r="G955">
        <v>6</v>
      </c>
      <c r="H955">
        <v>6</v>
      </c>
      <c r="I955">
        <v>4</v>
      </c>
      <c r="J955">
        <v>4</v>
      </c>
      <c r="K955">
        <v>10</v>
      </c>
      <c r="L955">
        <v>4</v>
      </c>
      <c r="M955">
        <v>6</v>
      </c>
    </row>
    <row r="956" spans="1:13">
      <c r="A956">
        <v>25</v>
      </c>
      <c r="B956">
        <v>6</v>
      </c>
      <c r="C956">
        <v>8</v>
      </c>
      <c r="D956">
        <v>8</v>
      </c>
      <c r="E956">
        <v>6</v>
      </c>
      <c r="F956">
        <v>6</v>
      </c>
      <c r="G956">
        <v>6</v>
      </c>
      <c r="H956">
        <v>6</v>
      </c>
      <c r="I956">
        <v>6</v>
      </c>
      <c r="J956">
        <v>5</v>
      </c>
      <c r="K956">
        <v>6</v>
      </c>
      <c r="L956">
        <v>4</v>
      </c>
      <c r="M956">
        <v>4</v>
      </c>
    </row>
    <row r="957" spans="1:13">
      <c r="A957">
        <v>26</v>
      </c>
      <c r="B957">
        <v>4</v>
      </c>
      <c r="C957">
        <v>6</v>
      </c>
      <c r="D957">
        <v>8</v>
      </c>
      <c r="E957">
        <v>4</v>
      </c>
      <c r="F957">
        <v>6</v>
      </c>
      <c r="G957">
        <v>10</v>
      </c>
      <c r="H957">
        <v>6</v>
      </c>
      <c r="I957">
        <v>4</v>
      </c>
      <c r="J957">
        <v>6</v>
      </c>
      <c r="K957">
        <v>6</v>
      </c>
      <c r="L957">
        <v>4</v>
      </c>
      <c r="M957">
        <v>8</v>
      </c>
    </row>
    <row r="958" spans="1:13">
      <c r="A958">
        <v>27</v>
      </c>
      <c r="B958">
        <v>4</v>
      </c>
      <c r="C958">
        <v>6</v>
      </c>
      <c r="D958">
        <v>8</v>
      </c>
      <c r="E958">
        <v>6</v>
      </c>
      <c r="F958">
        <v>4</v>
      </c>
      <c r="G958">
        <v>6</v>
      </c>
      <c r="H958">
        <v>8</v>
      </c>
      <c r="I958">
        <v>6</v>
      </c>
      <c r="J958">
        <v>8</v>
      </c>
      <c r="K958">
        <v>6</v>
      </c>
      <c r="L958">
        <v>4</v>
      </c>
      <c r="M958">
        <v>6</v>
      </c>
    </row>
    <row r="959" spans="1:13">
      <c r="A959">
        <v>28</v>
      </c>
      <c r="B959">
        <v>8</v>
      </c>
      <c r="C959">
        <v>6</v>
      </c>
      <c r="D959">
        <v>8</v>
      </c>
      <c r="E959">
        <v>8</v>
      </c>
      <c r="F959">
        <v>6</v>
      </c>
      <c r="G959">
        <v>8</v>
      </c>
      <c r="H959">
        <v>4</v>
      </c>
      <c r="I959">
        <v>6</v>
      </c>
      <c r="J959">
        <v>4</v>
      </c>
      <c r="K959">
        <v>6</v>
      </c>
      <c r="L959">
        <v>4</v>
      </c>
      <c r="M959">
        <v>8</v>
      </c>
    </row>
    <row r="960" spans="1:13">
      <c r="A960">
        <v>29</v>
      </c>
      <c r="B960">
        <v>6</v>
      </c>
      <c r="C960">
        <v>-99</v>
      </c>
      <c r="D960">
        <v>6</v>
      </c>
      <c r="E960">
        <v>8</v>
      </c>
      <c r="F960">
        <v>6</v>
      </c>
      <c r="G960">
        <v>14</v>
      </c>
      <c r="H960">
        <v>6</v>
      </c>
      <c r="I960">
        <v>8</v>
      </c>
      <c r="J960">
        <v>10</v>
      </c>
      <c r="K960">
        <v>5</v>
      </c>
      <c r="L960">
        <v>4</v>
      </c>
      <c r="M960">
        <v>8</v>
      </c>
    </row>
    <row r="961" spans="1:14">
      <c r="A961">
        <v>30</v>
      </c>
      <c r="B961">
        <v>6</v>
      </c>
      <c r="C961">
        <v>-99</v>
      </c>
      <c r="D961">
        <v>7</v>
      </c>
      <c r="E961">
        <v>8</v>
      </c>
      <c r="F961">
        <v>8</v>
      </c>
      <c r="G961">
        <v>6</v>
      </c>
      <c r="H961">
        <v>6</v>
      </c>
      <c r="I961">
        <v>10</v>
      </c>
      <c r="J961">
        <v>6</v>
      </c>
      <c r="K961">
        <v>5</v>
      </c>
      <c r="L961">
        <v>8</v>
      </c>
      <c r="M961">
        <v>10</v>
      </c>
    </row>
    <row r="962" spans="1:14">
      <c r="A962">
        <v>31</v>
      </c>
      <c r="B962">
        <v>12</v>
      </c>
      <c r="C962">
        <v>-99</v>
      </c>
      <c r="D962">
        <v>8</v>
      </c>
      <c r="E962">
        <v>-99</v>
      </c>
      <c r="F962">
        <v>6</v>
      </c>
      <c r="G962">
        <v>-99</v>
      </c>
      <c r="H962">
        <v>4</v>
      </c>
      <c r="I962">
        <v>6</v>
      </c>
      <c r="J962">
        <v>-99</v>
      </c>
      <c r="K962">
        <v>6</v>
      </c>
      <c r="L962">
        <v>-99</v>
      </c>
      <c r="M962">
        <v>5</v>
      </c>
    </row>
    <row r="963" spans="1:14">
      <c r="A963">
        <v>1991</v>
      </c>
    </row>
    <row r="964" spans="1:14">
      <c r="B964">
        <v>1</v>
      </c>
      <c r="C964">
        <v>8</v>
      </c>
      <c r="D964">
        <v>12</v>
      </c>
      <c r="E964">
        <v>6</v>
      </c>
      <c r="F964">
        <v>8</v>
      </c>
      <c r="G964">
        <v>5</v>
      </c>
      <c r="H964">
        <v>8</v>
      </c>
      <c r="I964">
        <v>8</v>
      </c>
      <c r="J964">
        <v>6</v>
      </c>
      <c r="K964">
        <v>6</v>
      </c>
      <c r="L964">
        <v>6</v>
      </c>
      <c r="M964">
        <v>6</v>
      </c>
      <c r="N964">
        <v>4</v>
      </c>
    </row>
    <row r="965" spans="1:14">
      <c r="B965">
        <v>2</v>
      </c>
      <c r="C965">
        <v>6</v>
      </c>
      <c r="D965">
        <v>6</v>
      </c>
      <c r="E965">
        <v>8</v>
      </c>
      <c r="F965">
        <v>6</v>
      </c>
      <c r="G965">
        <v>10</v>
      </c>
      <c r="H965">
        <v>9</v>
      </c>
      <c r="I965">
        <v>8</v>
      </c>
      <c r="J965">
        <v>6</v>
      </c>
      <c r="K965">
        <v>6</v>
      </c>
      <c r="L965">
        <v>6</v>
      </c>
      <c r="M965">
        <v>6</v>
      </c>
      <c r="N965">
        <v>4</v>
      </c>
    </row>
    <row r="966" spans="1:14">
      <c r="B966">
        <v>3</v>
      </c>
      <c r="C966">
        <v>6</v>
      </c>
      <c r="D966">
        <v>6</v>
      </c>
      <c r="E966">
        <v>8</v>
      </c>
      <c r="F966">
        <v>4</v>
      </c>
      <c r="G966">
        <v>6</v>
      </c>
      <c r="H966">
        <v>8</v>
      </c>
      <c r="I966">
        <v>10</v>
      </c>
      <c r="J966">
        <v>6</v>
      </c>
      <c r="K966">
        <v>6</v>
      </c>
      <c r="L966">
        <v>4</v>
      </c>
      <c r="M966">
        <v>6</v>
      </c>
      <c r="N966">
        <v>7</v>
      </c>
    </row>
    <row r="967" spans="1:14">
      <c r="B967">
        <v>4</v>
      </c>
      <c r="C967">
        <v>8</v>
      </c>
      <c r="D967">
        <v>8</v>
      </c>
      <c r="E967">
        <v>6</v>
      </c>
      <c r="F967">
        <v>6</v>
      </c>
      <c r="G967">
        <v>8</v>
      </c>
      <c r="H967">
        <v>7</v>
      </c>
      <c r="I967">
        <v>10</v>
      </c>
      <c r="J967">
        <v>6</v>
      </c>
      <c r="K967">
        <v>4</v>
      </c>
      <c r="L967">
        <v>4</v>
      </c>
      <c r="M967">
        <v>4</v>
      </c>
      <c r="N967">
        <v>4</v>
      </c>
    </row>
    <row r="968" spans="1:14">
      <c r="B968">
        <v>5</v>
      </c>
      <c r="C968">
        <v>12</v>
      </c>
      <c r="D968">
        <v>6</v>
      </c>
      <c r="E968">
        <v>6</v>
      </c>
      <c r="F968">
        <v>6</v>
      </c>
      <c r="G968">
        <v>6</v>
      </c>
      <c r="H968">
        <v>6</v>
      </c>
      <c r="I968">
        <v>8</v>
      </c>
      <c r="J968">
        <v>6</v>
      </c>
      <c r="K968">
        <v>4</v>
      </c>
      <c r="L968">
        <v>8</v>
      </c>
      <c r="M968">
        <v>4</v>
      </c>
      <c r="N968">
        <v>4</v>
      </c>
    </row>
    <row r="969" spans="1:14">
      <c r="B969">
        <v>6</v>
      </c>
      <c r="C969">
        <v>6</v>
      </c>
      <c r="D969">
        <v>4</v>
      </c>
      <c r="E969">
        <v>6</v>
      </c>
      <c r="F969">
        <v>6</v>
      </c>
      <c r="G969">
        <v>6</v>
      </c>
      <c r="H969">
        <v>10</v>
      </c>
      <c r="I969">
        <v>4</v>
      </c>
      <c r="J969">
        <v>8</v>
      </c>
      <c r="K969">
        <v>5</v>
      </c>
      <c r="L969">
        <v>6</v>
      </c>
      <c r="M969">
        <v>6</v>
      </c>
      <c r="N969">
        <v>4</v>
      </c>
    </row>
    <row r="970" spans="1:14">
      <c r="B970">
        <v>7</v>
      </c>
      <c r="C970">
        <v>5</v>
      </c>
      <c r="D970">
        <v>6</v>
      </c>
      <c r="E970">
        <v>8</v>
      </c>
      <c r="F970">
        <v>5</v>
      </c>
      <c r="G970">
        <v>8</v>
      </c>
      <c r="H970">
        <v>4</v>
      </c>
      <c r="I970">
        <v>6</v>
      </c>
      <c r="J970">
        <v>8</v>
      </c>
      <c r="K970">
        <v>4</v>
      </c>
      <c r="L970">
        <v>4</v>
      </c>
      <c r="M970">
        <v>4</v>
      </c>
      <c r="N970">
        <v>4</v>
      </c>
    </row>
    <row r="971" spans="1:14">
      <c r="B971">
        <v>8</v>
      </c>
      <c r="C971">
        <v>8</v>
      </c>
      <c r="D971">
        <v>6</v>
      </c>
      <c r="E971">
        <v>4</v>
      </c>
      <c r="F971">
        <v>6</v>
      </c>
      <c r="G971">
        <v>15</v>
      </c>
      <c r="H971">
        <v>8</v>
      </c>
      <c r="I971">
        <v>10</v>
      </c>
      <c r="J971">
        <v>6</v>
      </c>
      <c r="K971">
        <v>2</v>
      </c>
      <c r="L971">
        <v>3</v>
      </c>
      <c r="M971">
        <v>6</v>
      </c>
      <c r="N971">
        <v>4</v>
      </c>
    </row>
    <row r="972" spans="1:14">
      <c r="B972">
        <v>9</v>
      </c>
      <c r="C972">
        <v>8</v>
      </c>
      <c r="D972">
        <v>6</v>
      </c>
      <c r="E972">
        <v>6</v>
      </c>
      <c r="F972">
        <v>8</v>
      </c>
      <c r="G972">
        <v>7</v>
      </c>
      <c r="H972">
        <v>10</v>
      </c>
      <c r="I972">
        <v>10</v>
      </c>
      <c r="J972">
        <v>4</v>
      </c>
      <c r="K972">
        <v>4</v>
      </c>
      <c r="L972">
        <v>4</v>
      </c>
      <c r="M972">
        <v>6</v>
      </c>
      <c r="N972">
        <v>4</v>
      </c>
    </row>
    <row r="973" spans="1:14">
      <c r="A973">
        <v>10</v>
      </c>
      <c r="B973">
        <v>6</v>
      </c>
      <c r="C973">
        <v>8</v>
      </c>
      <c r="D973">
        <v>8</v>
      </c>
      <c r="E973">
        <v>6</v>
      </c>
      <c r="F973">
        <v>8</v>
      </c>
      <c r="G973">
        <v>8</v>
      </c>
      <c r="H973">
        <v>6</v>
      </c>
      <c r="I973">
        <v>6</v>
      </c>
      <c r="J973">
        <v>5</v>
      </c>
      <c r="K973">
        <v>4</v>
      </c>
      <c r="L973">
        <v>6</v>
      </c>
      <c r="M973">
        <v>4</v>
      </c>
    </row>
    <row r="974" spans="1:14">
      <c r="A974">
        <v>11</v>
      </c>
      <c r="B974">
        <v>6</v>
      </c>
      <c r="C974">
        <v>6</v>
      </c>
      <c r="D974">
        <v>8</v>
      </c>
      <c r="E974">
        <v>4</v>
      </c>
      <c r="F974">
        <v>6</v>
      </c>
      <c r="G974">
        <v>10</v>
      </c>
      <c r="H974">
        <v>8</v>
      </c>
      <c r="I974">
        <v>6</v>
      </c>
      <c r="J974">
        <v>8</v>
      </c>
      <c r="K974">
        <v>6</v>
      </c>
      <c r="L974">
        <v>6</v>
      </c>
      <c r="M974">
        <v>4</v>
      </c>
    </row>
    <row r="975" spans="1:14">
      <c r="A975">
        <v>12</v>
      </c>
      <c r="B975">
        <v>6</v>
      </c>
      <c r="C975">
        <v>8</v>
      </c>
      <c r="D975">
        <v>8</v>
      </c>
      <c r="E975">
        <v>8</v>
      </c>
      <c r="F975">
        <v>6</v>
      </c>
      <c r="G975">
        <v>10</v>
      </c>
      <c r="H975">
        <v>4</v>
      </c>
      <c r="I975">
        <v>6</v>
      </c>
      <c r="J975">
        <v>4</v>
      </c>
      <c r="K975">
        <v>6</v>
      </c>
      <c r="L975">
        <v>4</v>
      </c>
      <c r="M975">
        <v>4</v>
      </c>
    </row>
    <row r="976" spans="1:14">
      <c r="A976">
        <v>13</v>
      </c>
      <c r="B976">
        <v>6</v>
      </c>
      <c r="C976">
        <v>6</v>
      </c>
      <c r="D976">
        <v>6</v>
      </c>
      <c r="E976">
        <v>7</v>
      </c>
      <c r="F976">
        <v>8</v>
      </c>
      <c r="G976">
        <v>6</v>
      </c>
      <c r="H976">
        <v>8</v>
      </c>
      <c r="I976">
        <v>5</v>
      </c>
      <c r="J976">
        <v>6</v>
      </c>
      <c r="K976">
        <v>6</v>
      </c>
      <c r="L976">
        <v>4</v>
      </c>
      <c r="M976">
        <v>8</v>
      </c>
    </row>
    <row r="977" spans="1:13">
      <c r="A977">
        <v>14</v>
      </c>
      <c r="B977">
        <v>8</v>
      </c>
      <c r="C977">
        <v>6</v>
      </c>
      <c r="D977">
        <v>6</v>
      </c>
      <c r="E977">
        <v>8</v>
      </c>
      <c r="F977">
        <v>6</v>
      </c>
      <c r="G977">
        <v>6</v>
      </c>
      <c r="H977">
        <v>14</v>
      </c>
      <c r="I977">
        <v>6</v>
      </c>
      <c r="J977">
        <v>4</v>
      </c>
      <c r="K977">
        <v>7</v>
      </c>
      <c r="L977">
        <v>8</v>
      </c>
      <c r="M977">
        <v>6</v>
      </c>
    </row>
    <row r="978" spans="1:13">
      <c r="A978">
        <v>15</v>
      </c>
      <c r="B978">
        <v>8</v>
      </c>
      <c r="C978">
        <v>6</v>
      </c>
      <c r="D978">
        <v>6</v>
      </c>
      <c r="E978">
        <v>8</v>
      </c>
      <c r="F978">
        <v>8</v>
      </c>
      <c r="G978">
        <v>6</v>
      </c>
      <c r="H978">
        <v>8</v>
      </c>
      <c r="I978">
        <v>4</v>
      </c>
      <c r="J978">
        <v>8</v>
      </c>
      <c r="K978">
        <v>7</v>
      </c>
      <c r="L978">
        <v>4</v>
      </c>
      <c r="M978">
        <v>4</v>
      </c>
    </row>
    <row r="979" spans="1:13">
      <c r="A979">
        <v>16</v>
      </c>
      <c r="B979">
        <v>8</v>
      </c>
      <c r="C979">
        <v>6</v>
      </c>
      <c r="D979">
        <v>6</v>
      </c>
      <c r="E979">
        <v>8</v>
      </c>
      <c r="F979">
        <v>4</v>
      </c>
      <c r="G979">
        <v>13</v>
      </c>
      <c r="H979">
        <v>8</v>
      </c>
      <c r="I979">
        <v>8</v>
      </c>
      <c r="J979">
        <v>6</v>
      </c>
      <c r="K979">
        <v>7</v>
      </c>
      <c r="L979">
        <v>6</v>
      </c>
      <c r="M979">
        <v>4</v>
      </c>
    </row>
    <row r="980" spans="1:13">
      <c r="A980">
        <v>17</v>
      </c>
      <c r="B980">
        <v>6</v>
      </c>
      <c r="C980">
        <v>6</v>
      </c>
      <c r="D980">
        <v>8</v>
      </c>
      <c r="E980">
        <v>8</v>
      </c>
      <c r="F980">
        <v>8</v>
      </c>
      <c r="G980">
        <v>6</v>
      </c>
      <c r="H980">
        <v>8</v>
      </c>
      <c r="I980">
        <v>10</v>
      </c>
      <c r="J980">
        <v>4</v>
      </c>
      <c r="K980">
        <v>10</v>
      </c>
      <c r="L980">
        <v>4</v>
      </c>
      <c r="M980">
        <v>6</v>
      </c>
    </row>
    <row r="981" spans="1:13">
      <c r="A981">
        <v>18</v>
      </c>
      <c r="B981">
        <v>5</v>
      </c>
      <c r="C981">
        <v>5</v>
      </c>
      <c r="D981">
        <v>6</v>
      </c>
      <c r="E981">
        <v>6</v>
      </c>
      <c r="F981">
        <v>8</v>
      </c>
      <c r="G981">
        <v>5</v>
      </c>
      <c r="H981">
        <v>6</v>
      </c>
      <c r="I981">
        <v>6</v>
      </c>
      <c r="J981">
        <v>5</v>
      </c>
      <c r="K981">
        <v>6</v>
      </c>
      <c r="L981">
        <v>4</v>
      </c>
      <c r="M981">
        <v>4</v>
      </c>
    </row>
    <row r="982" spans="1:13">
      <c r="A982">
        <v>19</v>
      </c>
      <c r="B982">
        <v>7</v>
      </c>
      <c r="C982">
        <v>6</v>
      </c>
      <c r="D982">
        <v>6</v>
      </c>
      <c r="E982">
        <v>6</v>
      </c>
      <c r="F982">
        <v>10</v>
      </c>
      <c r="G982">
        <v>13</v>
      </c>
      <c r="H982">
        <v>6</v>
      </c>
      <c r="I982">
        <v>6</v>
      </c>
      <c r="J982">
        <v>4</v>
      </c>
      <c r="K982">
        <v>5</v>
      </c>
      <c r="L982">
        <v>4</v>
      </c>
      <c r="M982">
        <v>5</v>
      </c>
    </row>
    <row r="983" spans="1:13">
      <c r="A983">
        <v>20</v>
      </c>
      <c r="B983">
        <v>10</v>
      </c>
      <c r="C983">
        <v>10</v>
      </c>
      <c r="D983">
        <v>8</v>
      </c>
      <c r="E983">
        <v>12</v>
      </c>
      <c r="F983">
        <v>6</v>
      </c>
      <c r="G983">
        <v>6</v>
      </c>
      <c r="H983">
        <v>4</v>
      </c>
      <c r="I983">
        <v>6</v>
      </c>
      <c r="J983">
        <v>4</v>
      </c>
      <c r="K983">
        <v>8</v>
      </c>
      <c r="L983">
        <v>2</v>
      </c>
      <c r="M983">
        <v>4</v>
      </c>
    </row>
    <row r="984" spans="1:13">
      <c r="A984">
        <v>21</v>
      </c>
      <c r="B984">
        <v>8</v>
      </c>
      <c r="C984">
        <v>6</v>
      </c>
      <c r="D984">
        <v>6</v>
      </c>
      <c r="E984">
        <v>6</v>
      </c>
      <c r="F984">
        <v>12</v>
      </c>
      <c r="G984">
        <v>14</v>
      </c>
      <c r="H984">
        <v>10</v>
      </c>
      <c r="I984">
        <v>4</v>
      </c>
      <c r="J984">
        <v>6</v>
      </c>
      <c r="K984">
        <v>6</v>
      </c>
      <c r="L984">
        <v>4</v>
      </c>
      <c r="M984">
        <v>6</v>
      </c>
    </row>
    <row r="985" spans="1:13">
      <c r="A985">
        <v>22</v>
      </c>
      <c r="B985">
        <v>6</v>
      </c>
      <c r="C985">
        <v>8</v>
      </c>
      <c r="D985">
        <v>4</v>
      </c>
      <c r="E985">
        <v>5</v>
      </c>
      <c r="F985">
        <v>6</v>
      </c>
      <c r="G985">
        <v>6</v>
      </c>
      <c r="H985">
        <v>5</v>
      </c>
      <c r="I985">
        <v>5</v>
      </c>
      <c r="J985">
        <v>4</v>
      </c>
      <c r="K985">
        <v>8</v>
      </c>
      <c r="L985">
        <v>6</v>
      </c>
      <c r="M985">
        <v>6</v>
      </c>
    </row>
    <row r="986" spans="1:13">
      <c r="A986">
        <v>23</v>
      </c>
      <c r="B986">
        <v>10</v>
      </c>
      <c r="C986">
        <v>6</v>
      </c>
      <c r="D986">
        <v>6</v>
      </c>
      <c r="E986">
        <v>6</v>
      </c>
      <c r="F986">
        <v>6</v>
      </c>
      <c r="G986">
        <v>4</v>
      </c>
      <c r="H986">
        <v>8</v>
      </c>
      <c r="I986">
        <v>4</v>
      </c>
      <c r="J986">
        <v>5</v>
      </c>
      <c r="K986">
        <v>4</v>
      </c>
      <c r="L986">
        <v>6</v>
      </c>
      <c r="M986">
        <v>6</v>
      </c>
    </row>
    <row r="987" spans="1:13">
      <c r="A987">
        <v>24</v>
      </c>
      <c r="B987">
        <v>10</v>
      </c>
      <c r="C987">
        <v>6</v>
      </c>
      <c r="D987">
        <v>6</v>
      </c>
      <c r="E987">
        <v>4</v>
      </c>
      <c r="F987">
        <v>6</v>
      </c>
      <c r="G987">
        <v>4</v>
      </c>
      <c r="H987">
        <v>4</v>
      </c>
      <c r="I987">
        <v>4</v>
      </c>
      <c r="J987">
        <v>4</v>
      </c>
      <c r="K987">
        <v>8</v>
      </c>
      <c r="L987">
        <v>4</v>
      </c>
      <c r="M987">
        <v>6</v>
      </c>
    </row>
    <row r="988" spans="1:13">
      <c r="A988">
        <v>25</v>
      </c>
      <c r="B988">
        <v>10</v>
      </c>
      <c r="C988">
        <v>6</v>
      </c>
      <c r="D988">
        <v>6</v>
      </c>
      <c r="E988">
        <v>8</v>
      </c>
      <c r="F988">
        <v>10</v>
      </c>
      <c r="G988">
        <v>4</v>
      </c>
      <c r="H988">
        <v>4</v>
      </c>
      <c r="I988">
        <v>4</v>
      </c>
      <c r="J988">
        <v>4</v>
      </c>
      <c r="K988">
        <v>4</v>
      </c>
      <c r="L988">
        <v>6</v>
      </c>
      <c r="M988">
        <v>4</v>
      </c>
    </row>
    <row r="989" spans="1:13">
      <c r="A989">
        <v>26</v>
      </c>
      <c r="B989">
        <v>10</v>
      </c>
      <c r="C989">
        <v>8</v>
      </c>
      <c r="D989">
        <v>8</v>
      </c>
      <c r="E989">
        <v>6</v>
      </c>
      <c r="F989">
        <v>12</v>
      </c>
      <c r="G989">
        <v>4</v>
      </c>
      <c r="H989">
        <v>8</v>
      </c>
      <c r="I989">
        <v>6</v>
      </c>
      <c r="J989">
        <v>4</v>
      </c>
      <c r="K989">
        <v>6</v>
      </c>
      <c r="L989">
        <v>6</v>
      </c>
      <c r="M989">
        <v>8</v>
      </c>
    </row>
    <row r="990" spans="1:13">
      <c r="A990">
        <v>27</v>
      </c>
      <c r="B990">
        <v>6</v>
      </c>
      <c r="C990">
        <v>8</v>
      </c>
      <c r="D990">
        <v>4</v>
      </c>
      <c r="E990">
        <v>8</v>
      </c>
      <c r="F990">
        <v>8</v>
      </c>
      <c r="G990">
        <v>4</v>
      </c>
      <c r="H990">
        <v>6</v>
      </c>
      <c r="I990">
        <v>5</v>
      </c>
      <c r="J990">
        <v>8</v>
      </c>
      <c r="K990">
        <v>6</v>
      </c>
      <c r="L990">
        <v>4</v>
      </c>
      <c r="M990">
        <v>12</v>
      </c>
    </row>
    <row r="991" spans="1:13">
      <c r="A991">
        <v>28</v>
      </c>
      <c r="B991">
        <v>8</v>
      </c>
      <c r="C991">
        <v>8</v>
      </c>
      <c r="D991">
        <v>6</v>
      </c>
      <c r="E991">
        <v>10</v>
      </c>
      <c r="F991">
        <v>8</v>
      </c>
      <c r="G991">
        <v>6</v>
      </c>
      <c r="H991">
        <v>5</v>
      </c>
      <c r="I991">
        <v>5</v>
      </c>
      <c r="J991">
        <v>6</v>
      </c>
      <c r="K991">
        <v>8</v>
      </c>
      <c r="L991">
        <v>6</v>
      </c>
      <c r="M991">
        <v>14</v>
      </c>
    </row>
    <row r="992" spans="1:13">
      <c r="A992">
        <v>29</v>
      </c>
      <c r="B992">
        <v>6</v>
      </c>
      <c r="C992">
        <v>-99</v>
      </c>
      <c r="D992">
        <v>6</v>
      </c>
      <c r="E992">
        <v>6</v>
      </c>
      <c r="F992">
        <v>6</v>
      </c>
      <c r="G992">
        <v>7</v>
      </c>
      <c r="H992">
        <v>4</v>
      </c>
      <c r="I992">
        <v>4</v>
      </c>
      <c r="J992">
        <v>4</v>
      </c>
      <c r="K992">
        <v>4</v>
      </c>
      <c r="L992">
        <v>7</v>
      </c>
      <c r="M992">
        <v>8</v>
      </c>
    </row>
    <row r="993" spans="1:14">
      <c r="A993">
        <v>30</v>
      </c>
      <c r="B993">
        <v>6</v>
      </c>
      <c r="C993">
        <v>-99</v>
      </c>
      <c r="D993">
        <v>6</v>
      </c>
      <c r="E993">
        <v>8</v>
      </c>
      <c r="F993">
        <v>8</v>
      </c>
      <c r="G993">
        <v>8</v>
      </c>
      <c r="H993">
        <v>6</v>
      </c>
      <c r="I993">
        <v>5</v>
      </c>
      <c r="J993">
        <v>6</v>
      </c>
      <c r="K993">
        <v>4</v>
      </c>
      <c r="L993">
        <v>4</v>
      </c>
      <c r="M993">
        <v>6</v>
      </c>
    </row>
    <row r="994" spans="1:14">
      <c r="A994">
        <v>31</v>
      </c>
      <c r="B994">
        <v>10</v>
      </c>
      <c r="C994">
        <v>-99</v>
      </c>
      <c r="D994">
        <v>10</v>
      </c>
      <c r="E994">
        <v>-99</v>
      </c>
      <c r="F994">
        <v>6</v>
      </c>
      <c r="G994">
        <v>-99</v>
      </c>
      <c r="H994">
        <v>6</v>
      </c>
      <c r="I994">
        <v>5</v>
      </c>
      <c r="J994">
        <v>-99</v>
      </c>
      <c r="K994">
        <v>4</v>
      </c>
      <c r="L994">
        <v>-99</v>
      </c>
      <c r="M994">
        <v>4</v>
      </c>
    </row>
    <row r="995" spans="1:14">
      <c r="A995">
        <v>1992</v>
      </c>
    </row>
    <row r="996" spans="1:14">
      <c r="B996">
        <v>1</v>
      </c>
      <c r="C996">
        <v>3</v>
      </c>
      <c r="D996">
        <v>6</v>
      </c>
      <c r="E996">
        <v>6</v>
      </c>
      <c r="F996">
        <v>7</v>
      </c>
      <c r="G996">
        <v>8</v>
      </c>
      <c r="H996">
        <v>6</v>
      </c>
      <c r="I996">
        <v>6</v>
      </c>
      <c r="J996">
        <v>4</v>
      </c>
      <c r="K996">
        <v>4</v>
      </c>
      <c r="L996">
        <v>6</v>
      </c>
      <c r="M996">
        <v>4</v>
      </c>
      <c r="N996">
        <v>4</v>
      </c>
    </row>
    <row r="997" spans="1:14">
      <c r="B997">
        <v>2</v>
      </c>
      <c r="C997">
        <v>4</v>
      </c>
      <c r="D997">
        <v>8</v>
      </c>
      <c r="E997">
        <v>6</v>
      </c>
      <c r="F997">
        <v>4</v>
      </c>
      <c r="G997">
        <v>8</v>
      </c>
      <c r="H997">
        <v>6</v>
      </c>
      <c r="I997">
        <v>4</v>
      </c>
      <c r="J997">
        <v>5</v>
      </c>
      <c r="K997">
        <v>4</v>
      </c>
      <c r="L997">
        <v>6</v>
      </c>
      <c r="M997">
        <v>4</v>
      </c>
      <c r="N997">
        <v>4</v>
      </c>
    </row>
    <row r="998" spans="1:14">
      <c r="B998">
        <v>3</v>
      </c>
      <c r="C998">
        <v>7</v>
      </c>
      <c r="D998">
        <v>6</v>
      </c>
      <c r="E998">
        <v>8</v>
      </c>
      <c r="F998">
        <v>5</v>
      </c>
      <c r="G998">
        <v>7</v>
      </c>
      <c r="H998">
        <v>6</v>
      </c>
      <c r="I998">
        <v>5</v>
      </c>
      <c r="J998">
        <v>4</v>
      </c>
      <c r="K998">
        <v>5</v>
      </c>
      <c r="L998">
        <v>6</v>
      </c>
      <c r="M998">
        <v>4</v>
      </c>
      <c r="N998">
        <v>4</v>
      </c>
    </row>
    <row r="999" spans="1:14">
      <c r="B999">
        <v>4</v>
      </c>
      <c r="C999">
        <v>6</v>
      </c>
      <c r="D999">
        <v>6</v>
      </c>
      <c r="E999">
        <v>6</v>
      </c>
      <c r="F999">
        <v>4</v>
      </c>
      <c r="G999">
        <v>8</v>
      </c>
      <c r="H999">
        <v>6</v>
      </c>
      <c r="I999">
        <v>4</v>
      </c>
      <c r="J999">
        <v>4</v>
      </c>
      <c r="K999">
        <v>6</v>
      </c>
      <c r="L999">
        <v>5</v>
      </c>
      <c r="M999">
        <v>4</v>
      </c>
      <c r="N999">
        <v>4</v>
      </c>
    </row>
    <row r="1000" spans="1:14">
      <c r="B1000">
        <v>5</v>
      </c>
      <c r="C1000">
        <v>4</v>
      </c>
      <c r="D1000">
        <v>6</v>
      </c>
      <c r="E1000">
        <v>7</v>
      </c>
      <c r="F1000">
        <v>4</v>
      </c>
      <c r="G1000">
        <v>12</v>
      </c>
      <c r="H1000">
        <v>6</v>
      </c>
      <c r="I1000">
        <v>4</v>
      </c>
      <c r="J1000">
        <v>8</v>
      </c>
      <c r="K1000">
        <v>4</v>
      </c>
      <c r="L1000">
        <v>8</v>
      </c>
      <c r="M1000">
        <v>4</v>
      </c>
      <c r="N1000">
        <v>4</v>
      </c>
    </row>
    <row r="1001" spans="1:14">
      <c r="B1001">
        <v>6</v>
      </c>
      <c r="C1001">
        <v>4</v>
      </c>
      <c r="D1001">
        <v>6</v>
      </c>
      <c r="E1001">
        <v>6</v>
      </c>
      <c r="F1001">
        <v>4</v>
      </c>
      <c r="G1001">
        <v>8</v>
      </c>
      <c r="H1001">
        <v>6</v>
      </c>
      <c r="I1001">
        <v>4</v>
      </c>
      <c r="J1001">
        <v>8</v>
      </c>
      <c r="K1001">
        <v>4</v>
      </c>
      <c r="L1001">
        <v>10</v>
      </c>
      <c r="M1001">
        <v>6</v>
      </c>
      <c r="N1001">
        <v>5</v>
      </c>
    </row>
    <row r="1002" spans="1:14">
      <c r="B1002">
        <v>7</v>
      </c>
      <c r="C1002">
        <v>7</v>
      </c>
      <c r="D1002">
        <v>8</v>
      </c>
      <c r="E1002">
        <v>6</v>
      </c>
      <c r="F1002">
        <v>4</v>
      </c>
      <c r="G1002">
        <v>7</v>
      </c>
      <c r="H1002">
        <v>7</v>
      </c>
      <c r="I1002">
        <v>5</v>
      </c>
      <c r="J1002">
        <v>6</v>
      </c>
      <c r="K1002">
        <v>4</v>
      </c>
      <c r="L1002">
        <v>8</v>
      </c>
      <c r="M1002">
        <v>6</v>
      </c>
      <c r="N1002">
        <v>5</v>
      </c>
    </row>
    <row r="1003" spans="1:14">
      <c r="B1003">
        <v>8</v>
      </c>
      <c r="C1003">
        <v>6</v>
      </c>
      <c r="D1003">
        <v>4</v>
      </c>
      <c r="E1003">
        <v>6</v>
      </c>
      <c r="F1003">
        <v>8</v>
      </c>
      <c r="G1003">
        <v>8</v>
      </c>
      <c r="H1003">
        <v>6</v>
      </c>
      <c r="I1003">
        <v>5</v>
      </c>
      <c r="J1003">
        <v>6</v>
      </c>
      <c r="K1003">
        <v>4</v>
      </c>
      <c r="L1003">
        <v>8</v>
      </c>
      <c r="M1003">
        <v>10</v>
      </c>
      <c r="N1003">
        <v>4</v>
      </c>
    </row>
    <row r="1004" spans="1:14">
      <c r="B1004">
        <v>9</v>
      </c>
      <c r="C1004">
        <v>4</v>
      </c>
      <c r="D1004">
        <v>6</v>
      </c>
      <c r="E1004">
        <v>4</v>
      </c>
      <c r="F1004">
        <v>6</v>
      </c>
      <c r="G1004">
        <v>6</v>
      </c>
      <c r="H1004">
        <v>6</v>
      </c>
      <c r="I1004">
        <v>8</v>
      </c>
      <c r="J1004">
        <v>6</v>
      </c>
      <c r="K1004">
        <v>4</v>
      </c>
      <c r="L1004">
        <v>5</v>
      </c>
      <c r="M1004">
        <v>8</v>
      </c>
      <c r="N1004">
        <v>5</v>
      </c>
    </row>
    <row r="1005" spans="1:14">
      <c r="A1005">
        <v>10</v>
      </c>
      <c r="B1005">
        <v>4</v>
      </c>
      <c r="C1005">
        <v>8</v>
      </c>
      <c r="D1005">
        <v>6</v>
      </c>
      <c r="E1005">
        <v>6</v>
      </c>
      <c r="F1005">
        <v>12</v>
      </c>
      <c r="G1005">
        <v>5</v>
      </c>
      <c r="H1005">
        <v>6</v>
      </c>
      <c r="I1005">
        <v>6</v>
      </c>
      <c r="J1005">
        <v>4</v>
      </c>
      <c r="K1005">
        <v>6</v>
      </c>
      <c r="L1005">
        <v>7</v>
      </c>
      <c r="M1005">
        <v>4</v>
      </c>
    </row>
    <row r="1006" spans="1:14">
      <c r="A1006">
        <v>11</v>
      </c>
      <c r="B1006">
        <v>4</v>
      </c>
      <c r="C1006">
        <v>6</v>
      </c>
      <c r="D1006">
        <v>4</v>
      </c>
      <c r="E1006">
        <v>6</v>
      </c>
      <c r="F1006">
        <v>6</v>
      </c>
      <c r="G1006">
        <v>8</v>
      </c>
      <c r="H1006">
        <v>6</v>
      </c>
      <c r="I1006">
        <v>4</v>
      </c>
      <c r="J1006">
        <v>4</v>
      </c>
      <c r="K1006">
        <v>6</v>
      </c>
      <c r="L1006">
        <v>4</v>
      </c>
      <c r="M1006">
        <v>6</v>
      </c>
    </row>
    <row r="1007" spans="1:14">
      <c r="A1007">
        <v>12</v>
      </c>
      <c r="B1007">
        <v>5</v>
      </c>
      <c r="C1007">
        <v>6</v>
      </c>
      <c r="D1007">
        <v>4</v>
      </c>
      <c r="E1007">
        <v>6</v>
      </c>
      <c r="F1007">
        <v>8</v>
      </c>
      <c r="G1007">
        <v>8</v>
      </c>
      <c r="H1007">
        <v>6</v>
      </c>
      <c r="I1007">
        <v>4</v>
      </c>
      <c r="J1007">
        <v>5</v>
      </c>
      <c r="K1007">
        <v>6</v>
      </c>
      <c r="L1007">
        <v>4</v>
      </c>
      <c r="M1007">
        <v>8</v>
      </c>
    </row>
    <row r="1008" spans="1:14">
      <c r="A1008">
        <v>13</v>
      </c>
      <c r="B1008">
        <v>8</v>
      </c>
      <c r="C1008">
        <v>4</v>
      </c>
      <c r="D1008">
        <v>7</v>
      </c>
      <c r="E1008">
        <v>6</v>
      </c>
      <c r="F1008">
        <v>8</v>
      </c>
      <c r="G1008">
        <v>10</v>
      </c>
      <c r="H1008">
        <v>6</v>
      </c>
      <c r="I1008">
        <v>4</v>
      </c>
      <c r="J1008">
        <v>8</v>
      </c>
      <c r="K1008">
        <v>8</v>
      </c>
      <c r="L1008">
        <v>4</v>
      </c>
      <c r="M1008">
        <v>6</v>
      </c>
    </row>
    <row r="1009" spans="1:13">
      <c r="A1009">
        <v>14</v>
      </c>
      <c r="B1009">
        <v>6</v>
      </c>
      <c r="C1009">
        <v>4</v>
      </c>
      <c r="D1009">
        <v>4</v>
      </c>
      <c r="E1009">
        <v>5</v>
      </c>
      <c r="F1009">
        <v>8</v>
      </c>
      <c r="G1009">
        <v>8</v>
      </c>
      <c r="H1009">
        <v>8</v>
      </c>
      <c r="I1009">
        <v>4</v>
      </c>
      <c r="J1009">
        <v>4</v>
      </c>
      <c r="K1009">
        <v>8</v>
      </c>
      <c r="L1009">
        <v>5</v>
      </c>
      <c r="M1009">
        <v>11</v>
      </c>
    </row>
    <row r="1010" spans="1:13">
      <c r="A1010">
        <v>15</v>
      </c>
      <c r="B1010">
        <v>6</v>
      </c>
      <c r="C1010">
        <v>6</v>
      </c>
      <c r="D1010">
        <v>6</v>
      </c>
      <c r="E1010">
        <v>6</v>
      </c>
      <c r="F1010">
        <v>8</v>
      </c>
      <c r="G1010">
        <v>8</v>
      </c>
      <c r="H1010">
        <v>6</v>
      </c>
      <c r="I1010">
        <v>4</v>
      </c>
      <c r="J1010">
        <v>4</v>
      </c>
      <c r="K1010">
        <v>8</v>
      </c>
      <c r="L1010">
        <v>6</v>
      </c>
      <c r="M1010">
        <v>12</v>
      </c>
    </row>
    <row r="1011" spans="1:13">
      <c r="A1011">
        <v>16</v>
      </c>
      <c r="B1011">
        <v>6</v>
      </c>
      <c r="C1011">
        <v>4</v>
      </c>
      <c r="D1011">
        <v>6</v>
      </c>
      <c r="E1011">
        <v>4</v>
      </c>
      <c r="F1011">
        <v>6</v>
      </c>
      <c r="G1011">
        <v>6</v>
      </c>
      <c r="H1011">
        <v>6</v>
      </c>
      <c r="I1011">
        <v>5</v>
      </c>
      <c r="J1011">
        <v>6</v>
      </c>
      <c r="K1011">
        <v>8</v>
      </c>
      <c r="L1011">
        <v>6</v>
      </c>
      <c r="M1011">
        <v>6</v>
      </c>
    </row>
    <row r="1012" spans="1:13">
      <c r="A1012">
        <v>17</v>
      </c>
      <c r="B1012">
        <v>4</v>
      </c>
      <c r="C1012">
        <v>4</v>
      </c>
      <c r="D1012">
        <v>5</v>
      </c>
      <c r="E1012">
        <v>6</v>
      </c>
      <c r="F1012">
        <v>8</v>
      </c>
      <c r="G1012">
        <v>6</v>
      </c>
      <c r="H1012">
        <v>6</v>
      </c>
      <c r="I1012">
        <v>5</v>
      </c>
      <c r="J1012">
        <v>8</v>
      </c>
      <c r="K1012">
        <v>7</v>
      </c>
      <c r="L1012">
        <v>4</v>
      </c>
      <c r="M1012">
        <v>6</v>
      </c>
    </row>
    <row r="1013" spans="1:13">
      <c r="A1013">
        <v>18</v>
      </c>
      <c r="B1013">
        <v>3</v>
      </c>
      <c r="C1013">
        <v>4</v>
      </c>
      <c r="D1013">
        <v>8</v>
      </c>
      <c r="E1013">
        <v>6</v>
      </c>
      <c r="F1013">
        <v>12</v>
      </c>
      <c r="G1013">
        <v>5</v>
      </c>
      <c r="H1013">
        <v>5</v>
      </c>
      <c r="I1013">
        <v>4</v>
      </c>
      <c r="J1013">
        <v>4</v>
      </c>
      <c r="K1013">
        <v>6</v>
      </c>
      <c r="L1013">
        <v>4</v>
      </c>
      <c r="M1013">
        <v>4</v>
      </c>
    </row>
    <row r="1014" spans="1:13">
      <c r="A1014">
        <v>19</v>
      </c>
      <c r="B1014">
        <v>4</v>
      </c>
      <c r="C1014">
        <v>6</v>
      </c>
      <c r="D1014">
        <v>6</v>
      </c>
      <c r="E1014">
        <v>7</v>
      </c>
      <c r="F1014">
        <v>6</v>
      </c>
      <c r="G1014">
        <v>7</v>
      </c>
      <c r="H1014">
        <v>5</v>
      </c>
      <c r="I1014">
        <v>6</v>
      </c>
      <c r="J1014">
        <v>6</v>
      </c>
      <c r="K1014">
        <v>6</v>
      </c>
      <c r="L1014">
        <v>4</v>
      </c>
      <c r="M1014">
        <v>6</v>
      </c>
    </row>
    <row r="1015" spans="1:13">
      <c r="A1015">
        <v>20</v>
      </c>
      <c r="B1015">
        <v>8</v>
      </c>
      <c r="C1015">
        <v>8</v>
      </c>
      <c r="D1015">
        <v>4</v>
      </c>
      <c r="E1015">
        <v>8</v>
      </c>
      <c r="F1015">
        <v>6</v>
      </c>
      <c r="G1015">
        <v>6</v>
      </c>
      <c r="H1015">
        <v>7</v>
      </c>
      <c r="I1015">
        <v>4</v>
      </c>
      <c r="J1015">
        <v>5</v>
      </c>
      <c r="K1015">
        <v>4</v>
      </c>
      <c r="L1015">
        <v>6</v>
      </c>
      <c r="M1015">
        <v>5</v>
      </c>
    </row>
    <row r="1016" spans="1:13">
      <c r="A1016">
        <v>21</v>
      </c>
      <c r="B1016">
        <v>6</v>
      </c>
      <c r="C1016">
        <v>5</v>
      </c>
      <c r="D1016">
        <v>4</v>
      </c>
      <c r="E1016">
        <v>6</v>
      </c>
      <c r="F1016">
        <v>5</v>
      </c>
      <c r="G1016">
        <v>6</v>
      </c>
      <c r="H1016">
        <v>10</v>
      </c>
      <c r="I1016">
        <v>5</v>
      </c>
      <c r="J1016">
        <v>5</v>
      </c>
      <c r="K1016">
        <v>5</v>
      </c>
      <c r="L1016">
        <v>8</v>
      </c>
      <c r="M1016">
        <v>6</v>
      </c>
    </row>
    <row r="1017" spans="1:13">
      <c r="A1017">
        <v>22</v>
      </c>
      <c r="B1017">
        <v>4</v>
      </c>
      <c r="C1017">
        <v>7</v>
      </c>
      <c r="D1017">
        <v>4</v>
      </c>
      <c r="E1017">
        <v>6</v>
      </c>
      <c r="F1017">
        <v>4</v>
      </c>
      <c r="G1017">
        <v>6</v>
      </c>
      <c r="H1017">
        <v>6</v>
      </c>
      <c r="I1017">
        <v>5</v>
      </c>
      <c r="J1017">
        <v>5</v>
      </c>
      <c r="K1017">
        <v>4</v>
      </c>
      <c r="L1017">
        <v>6</v>
      </c>
      <c r="M1017">
        <v>6</v>
      </c>
    </row>
    <row r="1018" spans="1:13">
      <c r="A1018">
        <v>23</v>
      </c>
      <c r="B1018">
        <v>5</v>
      </c>
      <c r="C1018">
        <v>7</v>
      </c>
      <c r="D1018">
        <v>5</v>
      </c>
      <c r="E1018">
        <v>6</v>
      </c>
      <c r="F1018">
        <v>4</v>
      </c>
      <c r="G1018">
        <v>6</v>
      </c>
      <c r="H1018">
        <v>8</v>
      </c>
      <c r="I1018">
        <v>4</v>
      </c>
      <c r="J1018">
        <v>6</v>
      </c>
      <c r="K1018">
        <v>4</v>
      </c>
      <c r="L1018">
        <v>4</v>
      </c>
      <c r="M1018">
        <v>17</v>
      </c>
    </row>
    <row r="1019" spans="1:13">
      <c r="A1019">
        <v>24</v>
      </c>
      <c r="B1019">
        <v>6</v>
      </c>
      <c r="C1019">
        <v>6</v>
      </c>
      <c r="D1019">
        <v>6</v>
      </c>
      <c r="E1019">
        <v>8</v>
      </c>
      <c r="F1019">
        <v>4</v>
      </c>
      <c r="G1019">
        <v>6</v>
      </c>
      <c r="H1019">
        <v>6</v>
      </c>
      <c r="I1019">
        <v>4</v>
      </c>
      <c r="J1019">
        <v>6</v>
      </c>
      <c r="K1019">
        <v>7</v>
      </c>
      <c r="L1019">
        <v>4</v>
      </c>
      <c r="M1019">
        <v>10</v>
      </c>
    </row>
    <row r="1020" spans="1:13">
      <c r="A1020">
        <v>25</v>
      </c>
      <c r="B1020">
        <v>4</v>
      </c>
      <c r="C1020">
        <v>4</v>
      </c>
      <c r="D1020">
        <v>4</v>
      </c>
      <c r="E1020">
        <v>8</v>
      </c>
      <c r="F1020">
        <v>4</v>
      </c>
      <c r="G1020">
        <v>6</v>
      </c>
      <c r="H1020">
        <v>7</v>
      </c>
      <c r="I1020">
        <v>5</v>
      </c>
      <c r="J1020">
        <v>10</v>
      </c>
      <c r="K1020">
        <v>6</v>
      </c>
      <c r="L1020">
        <v>6</v>
      </c>
      <c r="M1020">
        <v>6</v>
      </c>
    </row>
    <row r="1021" spans="1:13">
      <c r="A1021">
        <v>26</v>
      </c>
      <c r="B1021">
        <v>5</v>
      </c>
      <c r="C1021">
        <v>6</v>
      </c>
      <c r="D1021">
        <v>6</v>
      </c>
      <c r="E1021">
        <v>8</v>
      </c>
      <c r="F1021">
        <v>6</v>
      </c>
      <c r="G1021">
        <v>8</v>
      </c>
      <c r="H1021">
        <v>5</v>
      </c>
      <c r="I1021">
        <v>7</v>
      </c>
      <c r="J1021">
        <v>8</v>
      </c>
      <c r="K1021">
        <v>4</v>
      </c>
      <c r="L1021">
        <v>8</v>
      </c>
      <c r="M1021">
        <v>6</v>
      </c>
    </row>
    <row r="1022" spans="1:13">
      <c r="A1022">
        <v>27</v>
      </c>
      <c r="B1022">
        <v>3</v>
      </c>
      <c r="C1022">
        <v>6</v>
      </c>
      <c r="D1022">
        <v>8</v>
      </c>
      <c r="E1022">
        <v>8</v>
      </c>
      <c r="F1022">
        <v>7</v>
      </c>
      <c r="G1022">
        <v>6</v>
      </c>
      <c r="H1022">
        <v>4</v>
      </c>
      <c r="I1022">
        <v>4</v>
      </c>
      <c r="J1022">
        <v>4</v>
      </c>
      <c r="K1022">
        <v>4</v>
      </c>
      <c r="L1022">
        <v>4</v>
      </c>
      <c r="M1022">
        <v>4</v>
      </c>
    </row>
    <row r="1023" spans="1:13">
      <c r="A1023">
        <v>28</v>
      </c>
      <c r="B1023">
        <v>6</v>
      </c>
      <c r="C1023">
        <v>4</v>
      </c>
      <c r="D1023">
        <v>8</v>
      </c>
      <c r="E1023">
        <v>7</v>
      </c>
      <c r="F1023">
        <v>8</v>
      </c>
      <c r="G1023">
        <v>6</v>
      </c>
      <c r="H1023">
        <v>4</v>
      </c>
      <c r="I1023">
        <v>6</v>
      </c>
      <c r="J1023">
        <v>10</v>
      </c>
      <c r="K1023">
        <v>6</v>
      </c>
      <c r="L1023">
        <v>4</v>
      </c>
      <c r="M1023">
        <v>4</v>
      </c>
    </row>
    <row r="1024" spans="1:13">
      <c r="A1024">
        <v>29</v>
      </c>
      <c r="B1024">
        <v>6</v>
      </c>
      <c r="C1024">
        <v>6</v>
      </c>
      <c r="D1024">
        <v>4</v>
      </c>
      <c r="E1024">
        <v>6</v>
      </c>
      <c r="F1024">
        <v>6</v>
      </c>
      <c r="G1024">
        <v>14</v>
      </c>
      <c r="H1024">
        <v>5</v>
      </c>
      <c r="I1024">
        <v>4</v>
      </c>
      <c r="J1024">
        <v>6</v>
      </c>
      <c r="K1024">
        <v>5</v>
      </c>
      <c r="L1024">
        <v>3</v>
      </c>
      <c r="M1024">
        <v>6</v>
      </c>
    </row>
    <row r="1025" spans="1:14">
      <c r="A1025">
        <v>30</v>
      </c>
      <c r="B1025">
        <v>6</v>
      </c>
      <c r="C1025">
        <v>-99</v>
      </c>
      <c r="D1025">
        <v>6</v>
      </c>
      <c r="E1025">
        <v>8</v>
      </c>
      <c r="F1025">
        <v>6</v>
      </c>
      <c r="G1025">
        <v>20</v>
      </c>
      <c r="H1025">
        <v>4</v>
      </c>
      <c r="I1025">
        <v>6</v>
      </c>
      <c r="J1025">
        <v>4</v>
      </c>
      <c r="K1025">
        <v>4</v>
      </c>
      <c r="L1025">
        <v>3</v>
      </c>
      <c r="M1025">
        <v>4</v>
      </c>
    </row>
    <row r="1026" spans="1:14">
      <c r="A1026">
        <v>31</v>
      </c>
      <c r="B1026">
        <v>7</v>
      </c>
      <c r="C1026">
        <v>-99</v>
      </c>
      <c r="D1026">
        <v>5</v>
      </c>
      <c r="E1026">
        <v>-99</v>
      </c>
      <c r="F1026">
        <v>8</v>
      </c>
      <c r="G1026">
        <v>-99</v>
      </c>
      <c r="H1026">
        <v>4</v>
      </c>
      <c r="I1026">
        <v>4</v>
      </c>
      <c r="J1026">
        <v>-99</v>
      </c>
      <c r="K1026">
        <v>4</v>
      </c>
      <c r="L1026">
        <v>-99</v>
      </c>
      <c r="M1026">
        <v>6</v>
      </c>
    </row>
    <row r="1027" spans="1:14">
      <c r="A1027">
        <v>1993</v>
      </c>
    </row>
    <row r="1028" spans="1:14">
      <c r="B1028">
        <v>1</v>
      </c>
      <c r="C1028">
        <v>6</v>
      </c>
      <c r="D1028">
        <v>4</v>
      </c>
      <c r="E1028">
        <v>5</v>
      </c>
      <c r="F1028">
        <v>4</v>
      </c>
      <c r="G1028">
        <v>4</v>
      </c>
      <c r="H1028">
        <v>6</v>
      </c>
      <c r="I1028">
        <v>5</v>
      </c>
      <c r="J1028">
        <v>8</v>
      </c>
      <c r="K1028">
        <v>4</v>
      </c>
      <c r="L1028">
        <v>6</v>
      </c>
      <c r="M1028">
        <v>4</v>
      </c>
      <c r="N1028">
        <v>5</v>
      </c>
    </row>
    <row r="1029" spans="1:14">
      <c r="B1029">
        <v>2</v>
      </c>
      <c r="C1029">
        <v>8</v>
      </c>
      <c r="D1029">
        <v>4</v>
      </c>
      <c r="E1029">
        <v>6</v>
      </c>
      <c r="F1029">
        <v>4</v>
      </c>
      <c r="G1029">
        <v>10</v>
      </c>
      <c r="H1029">
        <v>8</v>
      </c>
      <c r="I1029">
        <v>8</v>
      </c>
      <c r="J1029">
        <v>4</v>
      </c>
      <c r="K1029">
        <v>5</v>
      </c>
      <c r="L1029">
        <v>8</v>
      </c>
      <c r="M1029">
        <v>8</v>
      </c>
      <c r="N1029">
        <v>5</v>
      </c>
    </row>
    <row r="1030" spans="1:14">
      <c r="B1030">
        <v>3</v>
      </c>
      <c r="C1030">
        <v>8</v>
      </c>
      <c r="D1030">
        <v>4</v>
      </c>
      <c r="E1030">
        <v>5</v>
      </c>
      <c r="F1030">
        <v>6</v>
      </c>
      <c r="G1030">
        <v>8</v>
      </c>
      <c r="H1030">
        <v>4</v>
      </c>
      <c r="I1030">
        <v>8</v>
      </c>
      <c r="J1030">
        <v>4</v>
      </c>
      <c r="K1030">
        <v>4</v>
      </c>
      <c r="L1030">
        <v>6</v>
      </c>
      <c r="M1030">
        <v>4</v>
      </c>
      <c r="N1030">
        <v>4</v>
      </c>
    </row>
    <row r="1031" spans="1:14">
      <c r="B1031">
        <v>4</v>
      </c>
      <c r="C1031">
        <v>8</v>
      </c>
      <c r="D1031">
        <v>6</v>
      </c>
      <c r="E1031">
        <v>4</v>
      </c>
      <c r="F1031">
        <v>6</v>
      </c>
      <c r="G1031">
        <v>8</v>
      </c>
      <c r="H1031">
        <v>5</v>
      </c>
      <c r="I1031">
        <v>6</v>
      </c>
      <c r="J1031">
        <v>4</v>
      </c>
      <c r="K1031">
        <v>4</v>
      </c>
      <c r="L1031">
        <v>4</v>
      </c>
      <c r="M1031">
        <v>4</v>
      </c>
      <c r="N1031">
        <v>6</v>
      </c>
    </row>
    <row r="1032" spans="1:14">
      <c r="B1032">
        <v>5</v>
      </c>
      <c r="C1032">
        <v>10</v>
      </c>
      <c r="D1032">
        <v>4</v>
      </c>
      <c r="E1032">
        <v>6</v>
      </c>
      <c r="F1032">
        <v>6</v>
      </c>
      <c r="G1032">
        <v>7</v>
      </c>
      <c r="H1032">
        <v>5</v>
      </c>
      <c r="I1032">
        <v>8</v>
      </c>
      <c r="J1032">
        <v>4</v>
      </c>
      <c r="K1032">
        <v>6</v>
      </c>
      <c r="L1032">
        <v>4</v>
      </c>
      <c r="M1032">
        <v>4</v>
      </c>
      <c r="N1032">
        <v>8</v>
      </c>
    </row>
    <row r="1033" spans="1:14">
      <c r="B1033">
        <v>6</v>
      </c>
      <c r="C1033">
        <v>6</v>
      </c>
      <c r="D1033">
        <v>5</v>
      </c>
      <c r="E1033">
        <v>6</v>
      </c>
      <c r="F1033">
        <v>6</v>
      </c>
      <c r="G1033">
        <v>5</v>
      </c>
      <c r="H1033">
        <v>8</v>
      </c>
      <c r="I1033">
        <v>6</v>
      </c>
      <c r="J1033">
        <v>4</v>
      </c>
      <c r="K1033">
        <v>10</v>
      </c>
      <c r="L1033">
        <v>4</v>
      </c>
      <c r="M1033">
        <v>4</v>
      </c>
      <c r="N1033">
        <v>5</v>
      </c>
    </row>
    <row r="1034" spans="1:14">
      <c r="B1034">
        <v>7</v>
      </c>
      <c r="C1034">
        <v>8</v>
      </c>
      <c r="D1034">
        <v>4</v>
      </c>
      <c r="E1034">
        <v>4</v>
      </c>
      <c r="F1034">
        <v>10</v>
      </c>
      <c r="G1034">
        <v>6</v>
      </c>
      <c r="H1034">
        <v>6</v>
      </c>
      <c r="I1034">
        <v>8</v>
      </c>
      <c r="J1034">
        <v>10</v>
      </c>
      <c r="K1034">
        <v>6</v>
      </c>
      <c r="L1034">
        <v>4</v>
      </c>
      <c r="M1034">
        <v>4</v>
      </c>
      <c r="N1034">
        <v>5</v>
      </c>
    </row>
    <row r="1035" spans="1:14">
      <c r="B1035">
        <v>8</v>
      </c>
      <c r="C1035">
        <v>6</v>
      </c>
      <c r="D1035">
        <v>4</v>
      </c>
      <c r="E1035">
        <v>5</v>
      </c>
      <c r="F1035">
        <v>4</v>
      </c>
      <c r="G1035">
        <v>6</v>
      </c>
      <c r="H1035">
        <v>7</v>
      </c>
      <c r="I1035">
        <v>8</v>
      </c>
      <c r="J1035">
        <v>6</v>
      </c>
      <c r="K1035">
        <v>6</v>
      </c>
      <c r="L1035">
        <v>3</v>
      </c>
      <c r="M1035">
        <v>4</v>
      </c>
      <c r="N1035">
        <v>4</v>
      </c>
    </row>
    <row r="1036" spans="1:14">
      <c r="B1036">
        <v>9</v>
      </c>
      <c r="C1036">
        <v>7</v>
      </c>
      <c r="D1036">
        <v>4</v>
      </c>
      <c r="E1036">
        <v>6</v>
      </c>
      <c r="F1036">
        <v>5</v>
      </c>
      <c r="G1036">
        <v>7</v>
      </c>
      <c r="H1036">
        <v>10</v>
      </c>
      <c r="I1036">
        <v>6</v>
      </c>
      <c r="J1036">
        <v>6</v>
      </c>
      <c r="K1036">
        <v>7</v>
      </c>
      <c r="L1036">
        <v>4</v>
      </c>
      <c r="M1036">
        <v>4</v>
      </c>
      <c r="N1036">
        <v>4</v>
      </c>
    </row>
    <row r="1037" spans="1:14">
      <c r="A1037">
        <v>10</v>
      </c>
      <c r="B1037">
        <v>6</v>
      </c>
      <c r="C1037">
        <v>6</v>
      </c>
      <c r="D1037">
        <v>6</v>
      </c>
      <c r="E1037">
        <v>4</v>
      </c>
      <c r="F1037">
        <v>6</v>
      </c>
      <c r="G1037">
        <v>8</v>
      </c>
      <c r="H1037">
        <v>5</v>
      </c>
      <c r="I1037">
        <v>6</v>
      </c>
      <c r="J1037">
        <v>4</v>
      </c>
      <c r="K1037">
        <v>4</v>
      </c>
      <c r="L1037">
        <v>4</v>
      </c>
      <c r="M1037">
        <v>6</v>
      </c>
    </row>
    <row r="1038" spans="1:14">
      <c r="A1038">
        <v>11</v>
      </c>
      <c r="B1038">
        <v>7</v>
      </c>
      <c r="C1038">
        <v>4</v>
      </c>
      <c r="D1038">
        <v>6</v>
      </c>
      <c r="E1038">
        <v>5</v>
      </c>
      <c r="F1038">
        <v>10</v>
      </c>
      <c r="G1038">
        <v>4</v>
      </c>
      <c r="H1038">
        <v>4</v>
      </c>
      <c r="I1038">
        <v>6</v>
      </c>
      <c r="J1038">
        <v>4</v>
      </c>
      <c r="K1038">
        <v>4</v>
      </c>
      <c r="L1038">
        <v>8</v>
      </c>
      <c r="M1038">
        <v>3</v>
      </c>
    </row>
    <row r="1039" spans="1:14">
      <c r="A1039">
        <v>12</v>
      </c>
      <c r="B1039">
        <v>8</v>
      </c>
      <c r="C1039">
        <v>5</v>
      </c>
      <c r="D1039">
        <v>6</v>
      </c>
      <c r="E1039">
        <v>4</v>
      </c>
      <c r="F1039">
        <v>8</v>
      </c>
      <c r="G1039">
        <v>7</v>
      </c>
      <c r="H1039">
        <v>8</v>
      </c>
      <c r="I1039">
        <v>4</v>
      </c>
      <c r="J1039">
        <v>4</v>
      </c>
      <c r="K1039">
        <v>4</v>
      </c>
      <c r="L1039">
        <v>8</v>
      </c>
      <c r="M1039">
        <v>4</v>
      </c>
    </row>
    <row r="1040" spans="1:14">
      <c r="A1040">
        <v>13</v>
      </c>
      <c r="B1040">
        <v>6</v>
      </c>
      <c r="C1040">
        <v>6</v>
      </c>
      <c r="D1040">
        <v>15</v>
      </c>
      <c r="E1040">
        <v>4</v>
      </c>
      <c r="F1040">
        <v>16</v>
      </c>
      <c r="G1040">
        <v>6</v>
      </c>
      <c r="H1040">
        <v>6</v>
      </c>
      <c r="I1040">
        <v>10</v>
      </c>
      <c r="J1040">
        <v>2</v>
      </c>
      <c r="K1040">
        <v>4</v>
      </c>
      <c r="L1040">
        <v>4</v>
      </c>
      <c r="M1040">
        <v>4</v>
      </c>
    </row>
    <row r="1041" spans="1:13">
      <c r="A1041">
        <v>14</v>
      </c>
      <c r="B1041">
        <v>8</v>
      </c>
      <c r="C1041">
        <v>8</v>
      </c>
      <c r="D1041">
        <v>10</v>
      </c>
      <c r="E1041">
        <v>6</v>
      </c>
      <c r="F1041">
        <v>6</v>
      </c>
      <c r="G1041">
        <v>8</v>
      </c>
      <c r="H1041">
        <v>7</v>
      </c>
      <c r="I1041">
        <v>4</v>
      </c>
      <c r="J1041">
        <v>4</v>
      </c>
      <c r="K1041">
        <v>4</v>
      </c>
      <c r="L1041">
        <v>6</v>
      </c>
      <c r="M1041">
        <v>10</v>
      </c>
    </row>
    <row r="1042" spans="1:13">
      <c r="A1042">
        <v>15</v>
      </c>
      <c r="B1042">
        <v>10</v>
      </c>
      <c r="C1042">
        <v>6</v>
      </c>
      <c r="D1042">
        <v>6</v>
      </c>
      <c r="E1042">
        <v>6</v>
      </c>
      <c r="F1042">
        <v>6</v>
      </c>
      <c r="G1042">
        <v>6</v>
      </c>
      <c r="H1042">
        <v>6</v>
      </c>
      <c r="I1042">
        <v>6</v>
      </c>
      <c r="J1042">
        <v>4</v>
      </c>
      <c r="K1042">
        <v>8</v>
      </c>
      <c r="L1042">
        <v>4</v>
      </c>
      <c r="M1042">
        <v>12</v>
      </c>
    </row>
    <row r="1043" spans="1:13">
      <c r="A1043">
        <v>16</v>
      </c>
      <c r="B1043">
        <v>8</v>
      </c>
      <c r="C1043">
        <v>6</v>
      </c>
      <c r="D1043">
        <v>6</v>
      </c>
      <c r="E1043">
        <v>6</v>
      </c>
      <c r="F1043">
        <v>6</v>
      </c>
      <c r="G1043">
        <v>4</v>
      </c>
      <c r="H1043">
        <v>5</v>
      </c>
      <c r="I1043">
        <v>8</v>
      </c>
      <c r="J1043">
        <v>4</v>
      </c>
      <c r="K1043">
        <v>6</v>
      </c>
      <c r="L1043">
        <v>6</v>
      </c>
      <c r="M1043">
        <v>8</v>
      </c>
    </row>
    <row r="1044" spans="1:13">
      <c r="A1044">
        <v>17</v>
      </c>
      <c r="B1044">
        <v>8</v>
      </c>
      <c r="C1044">
        <v>4</v>
      </c>
      <c r="D1044">
        <v>8</v>
      </c>
      <c r="E1044">
        <v>4</v>
      </c>
      <c r="F1044">
        <v>8</v>
      </c>
      <c r="G1044">
        <v>6</v>
      </c>
      <c r="H1044">
        <v>6</v>
      </c>
      <c r="I1044">
        <v>6</v>
      </c>
      <c r="J1044">
        <v>3</v>
      </c>
      <c r="K1044">
        <v>6</v>
      </c>
      <c r="L1044">
        <v>4</v>
      </c>
      <c r="M1044">
        <v>6</v>
      </c>
    </row>
    <row r="1045" spans="1:13">
      <c r="A1045">
        <v>18</v>
      </c>
      <c r="B1045">
        <v>6</v>
      </c>
      <c r="C1045">
        <v>5</v>
      </c>
      <c r="D1045">
        <v>10</v>
      </c>
      <c r="E1045">
        <v>4</v>
      </c>
      <c r="F1045">
        <v>6</v>
      </c>
      <c r="G1045">
        <v>6</v>
      </c>
      <c r="H1045">
        <v>6</v>
      </c>
      <c r="I1045">
        <v>7</v>
      </c>
      <c r="J1045">
        <v>4</v>
      </c>
      <c r="K1045">
        <v>6</v>
      </c>
      <c r="L1045">
        <v>4</v>
      </c>
      <c r="M1045">
        <v>6</v>
      </c>
    </row>
    <row r="1046" spans="1:13">
      <c r="A1046">
        <v>19</v>
      </c>
      <c r="B1046">
        <v>8</v>
      </c>
      <c r="C1046">
        <v>6</v>
      </c>
      <c r="D1046">
        <v>8</v>
      </c>
      <c r="E1046">
        <v>4</v>
      </c>
      <c r="F1046">
        <v>6</v>
      </c>
      <c r="G1046">
        <v>4</v>
      </c>
      <c r="H1046">
        <v>4</v>
      </c>
      <c r="I1046">
        <v>8</v>
      </c>
      <c r="J1046">
        <v>6</v>
      </c>
      <c r="K1046">
        <v>4</v>
      </c>
      <c r="L1046">
        <v>4</v>
      </c>
      <c r="M1046">
        <v>4</v>
      </c>
    </row>
    <row r="1047" spans="1:13">
      <c r="A1047">
        <v>20</v>
      </c>
      <c r="B1047">
        <v>8</v>
      </c>
      <c r="C1047">
        <v>6</v>
      </c>
      <c r="D1047">
        <v>8</v>
      </c>
      <c r="E1047">
        <v>14</v>
      </c>
      <c r="F1047">
        <v>8</v>
      </c>
      <c r="G1047">
        <v>6</v>
      </c>
      <c r="H1047">
        <v>4</v>
      </c>
      <c r="I1047">
        <v>6</v>
      </c>
      <c r="J1047">
        <v>6</v>
      </c>
      <c r="K1047">
        <v>6</v>
      </c>
      <c r="L1047">
        <v>4</v>
      </c>
      <c r="M1047">
        <v>4</v>
      </c>
    </row>
    <row r="1048" spans="1:13">
      <c r="A1048">
        <v>21</v>
      </c>
      <c r="B1048">
        <v>6</v>
      </c>
      <c r="C1048">
        <v>5</v>
      </c>
      <c r="D1048">
        <v>8</v>
      </c>
      <c r="E1048">
        <v>4</v>
      </c>
      <c r="F1048">
        <v>3</v>
      </c>
      <c r="G1048">
        <v>6</v>
      </c>
      <c r="H1048">
        <v>4</v>
      </c>
      <c r="I1048">
        <v>6</v>
      </c>
      <c r="J1048">
        <v>4</v>
      </c>
      <c r="K1048">
        <v>4</v>
      </c>
      <c r="L1048">
        <v>18</v>
      </c>
      <c r="M1048">
        <v>6</v>
      </c>
    </row>
    <row r="1049" spans="1:13">
      <c r="A1049">
        <v>22</v>
      </c>
      <c r="B1049">
        <v>5</v>
      </c>
      <c r="C1049">
        <v>6</v>
      </c>
      <c r="D1049">
        <v>6</v>
      </c>
      <c r="E1049">
        <v>6</v>
      </c>
      <c r="F1049">
        <v>6</v>
      </c>
      <c r="G1049">
        <v>6</v>
      </c>
      <c r="H1049">
        <v>5</v>
      </c>
      <c r="I1049">
        <v>4</v>
      </c>
      <c r="J1049">
        <v>4</v>
      </c>
      <c r="K1049">
        <v>4</v>
      </c>
      <c r="L1049">
        <v>6</v>
      </c>
      <c r="M1049">
        <v>10</v>
      </c>
    </row>
    <row r="1050" spans="1:13">
      <c r="A1050">
        <v>23</v>
      </c>
      <c r="B1050">
        <v>7</v>
      </c>
      <c r="C1050">
        <v>6</v>
      </c>
      <c r="D1050">
        <v>4</v>
      </c>
      <c r="E1050">
        <v>6</v>
      </c>
      <c r="F1050">
        <v>6</v>
      </c>
      <c r="G1050">
        <v>8</v>
      </c>
      <c r="H1050">
        <v>6</v>
      </c>
      <c r="I1050">
        <v>6</v>
      </c>
      <c r="J1050">
        <v>4</v>
      </c>
      <c r="K1050">
        <v>4</v>
      </c>
      <c r="L1050">
        <v>6</v>
      </c>
      <c r="M1050">
        <v>4</v>
      </c>
    </row>
    <row r="1051" spans="1:13">
      <c r="A1051">
        <v>24</v>
      </c>
      <c r="B1051">
        <v>6</v>
      </c>
      <c r="C1051">
        <v>6</v>
      </c>
      <c r="D1051">
        <v>5</v>
      </c>
      <c r="E1051">
        <v>4</v>
      </c>
      <c r="F1051">
        <v>6</v>
      </c>
      <c r="G1051">
        <v>4</v>
      </c>
      <c r="H1051">
        <v>4</v>
      </c>
      <c r="I1051">
        <v>6</v>
      </c>
      <c r="J1051">
        <v>6</v>
      </c>
      <c r="K1051">
        <v>6</v>
      </c>
      <c r="L1051">
        <v>8</v>
      </c>
      <c r="M1051">
        <v>4</v>
      </c>
    </row>
    <row r="1052" spans="1:13">
      <c r="A1052">
        <v>25</v>
      </c>
      <c r="B1052">
        <v>4</v>
      </c>
      <c r="C1052">
        <v>6</v>
      </c>
      <c r="D1052">
        <v>4</v>
      </c>
      <c r="E1052">
        <v>8</v>
      </c>
      <c r="F1052">
        <v>4</v>
      </c>
      <c r="G1052">
        <v>5</v>
      </c>
      <c r="H1052">
        <v>4</v>
      </c>
      <c r="I1052">
        <v>6</v>
      </c>
      <c r="J1052">
        <v>4</v>
      </c>
      <c r="K1052">
        <v>4</v>
      </c>
      <c r="L1052">
        <v>4</v>
      </c>
      <c r="M1052">
        <v>4</v>
      </c>
    </row>
    <row r="1053" spans="1:13">
      <c r="A1053">
        <v>26</v>
      </c>
      <c r="B1053">
        <v>4</v>
      </c>
      <c r="C1053">
        <v>5</v>
      </c>
      <c r="D1053">
        <v>4</v>
      </c>
      <c r="E1053">
        <v>8</v>
      </c>
      <c r="F1053">
        <v>6</v>
      </c>
      <c r="G1053">
        <v>5</v>
      </c>
      <c r="H1053">
        <v>6</v>
      </c>
      <c r="I1053">
        <v>4</v>
      </c>
      <c r="J1053">
        <v>4</v>
      </c>
      <c r="K1053">
        <v>4</v>
      </c>
      <c r="L1053">
        <v>8</v>
      </c>
      <c r="M1053">
        <v>3</v>
      </c>
    </row>
    <row r="1054" spans="1:13">
      <c r="A1054">
        <v>27</v>
      </c>
      <c r="B1054">
        <v>4</v>
      </c>
      <c r="C1054">
        <v>5</v>
      </c>
      <c r="D1054">
        <v>4</v>
      </c>
      <c r="E1054">
        <v>8</v>
      </c>
      <c r="F1054">
        <v>6</v>
      </c>
      <c r="G1054">
        <v>5</v>
      </c>
      <c r="H1054">
        <v>6</v>
      </c>
      <c r="I1054">
        <v>4</v>
      </c>
      <c r="J1054">
        <v>4</v>
      </c>
      <c r="K1054">
        <v>6</v>
      </c>
      <c r="L1054">
        <v>6</v>
      </c>
      <c r="M1054">
        <v>3</v>
      </c>
    </row>
    <row r="1055" spans="1:13">
      <c r="A1055">
        <v>28</v>
      </c>
      <c r="B1055">
        <v>5</v>
      </c>
      <c r="C1055">
        <v>6</v>
      </c>
      <c r="D1055">
        <v>8</v>
      </c>
      <c r="E1055">
        <v>6</v>
      </c>
      <c r="F1055">
        <v>5</v>
      </c>
      <c r="G1055">
        <v>6</v>
      </c>
      <c r="H1055">
        <v>4</v>
      </c>
      <c r="I1055">
        <v>4</v>
      </c>
      <c r="J1055">
        <v>6</v>
      </c>
      <c r="K1055">
        <v>5</v>
      </c>
      <c r="L1055">
        <v>4</v>
      </c>
      <c r="M1055">
        <v>4</v>
      </c>
    </row>
    <row r="1056" spans="1:13">
      <c r="A1056">
        <v>29</v>
      </c>
      <c r="B1056">
        <v>4</v>
      </c>
      <c r="C1056">
        <v>-99</v>
      </c>
      <c r="D1056">
        <v>6</v>
      </c>
      <c r="E1056">
        <v>8</v>
      </c>
      <c r="F1056">
        <v>4</v>
      </c>
      <c r="G1056">
        <v>6</v>
      </c>
      <c r="H1056">
        <v>6</v>
      </c>
      <c r="I1056">
        <v>8</v>
      </c>
      <c r="J1056">
        <v>18</v>
      </c>
      <c r="K1056">
        <v>8</v>
      </c>
      <c r="L1056">
        <v>4</v>
      </c>
      <c r="M1056">
        <v>3</v>
      </c>
    </row>
    <row r="1057" spans="1:14">
      <c r="A1057">
        <v>30</v>
      </c>
      <c r="B1057">
        <v>4</v>
      </c>
      <c r="C1057">
        <v>-99</v>
      </c>
      <c r="D1057">
        <v>8</v>
      </c>
      <c r="E1057">
        <v>8</v>
      </c>
      <c r="F1057">
        <v>5</v>
      </c>
      <c r="G1057">
        <v>4</v>
      </c>
      <c r="H1057">
        <v>8</v>
      </c>
      <c r="I1057">
        <v>6</v>
      </c>
      <c r="J1057">
        <v>8</v>
      </c>
      <c r="K1057">
        <v>10</v>
      </c>
      <c r="L1057">
        <v>4</v>
      </c>
      <c r="M1057">
        <v>5</v>
      </c>
    </row>
    <row r="1058" spans="1:14">
      <c r="A1058">
        <v>31</v>
      </c>
      <c r="B1058">
        <v>4</v>
      </c>
      <c r="C1058">
        <v>-99</v>
      </c>
      <c r="D1058">
        <v>4</v>
      </c>
      <c r="E1058">
        <v>-99</v>
      </c>
      <c r="F1058">
        <v>6</v>
      </c>
      <c r="G1058">
        <v>-99</v>
      </c>
      <c r="H1058">
        <v>4</v>
      </c>
      <c r="I1058">
        <v>6</v>
      </c>
      <c r="J1058">
        <v>-99</v>
      </c>
      <c r="K1058">
        <v>8</v>
      </c>
      <c r="L1058">
        <v>-99</v>
      </c>
      <c r="M1058">
        <v>3</v>
      </c>
    </row>
    <row r="1059" spans="1:14">
      <c r="A1059">
        <v>1994</v>
      </c>
    </row>
    <row r="1060" spans="1:14">
      <c r="B1060">
        <v>1</v>
      </c>
      <c r="C1060">
        <v>3</v>
      </c>
      <c r="D1060">
        <v>5</v>
      </c>
      <c r="E1060">
        <v>8</v>
      </c>
      <c r="F1060">
        <v>4</v>
      </c>
      <c r="G1060">
        <v>5</v>
      </c>
      <c r="H1060">
        <v>4</v>
      </c>
      <c r="I1060">
        <v>4</v>
      </c>
      <c r="J1060">
        <v>5</v>
      </c>
      <c r="K1060">
        <v>5</v>
      </c>
      <c r="L1060">
        <v>6</v>
      </c>
      <c r="M1060">
        <v>5</v>
      </c>
      <c r="N1060">
        <v>5</v>
      </c>
    </row>
    <row r="1061" spans="1:14">
      <c r="B1061">
        <v>2</v>
      </c>
      <c r="C1061">
        <v>4</v>
      </c>
      <c r="D1061">
        <v>4</v>
      </c>
      <c r="E1061">
        <v>8</v>
      </c>
      <c r="F1061">
        <v>5</v>
      </c>
      <c r="G1061">
        <v>5</v>
      </c>
      <c r="H1061">
        <v>4</v>
      </c>
      <c r="I1061">
        <v>5</v>
      </c>
      <c r="J1061">
        <v>4</v>
      </c>
      <c r="K1061">
        <v>5</v>
      </c>
      <c r="L1061">
        <v>4</v>
      </c>
      <c r="M1061">
        <v>4</v>
      </c>
      <c r="N1061">
        <v>5</v>
      </c>
    </row>
    <row r="1062" spans="1:14">
      <c r="B1062">
        <v>3</v>
      </c>
      <c r="C1062">
        <v>3</v>
      </c>
      <c r="D1062">
        <v>4</v>
      </c>
      <c r="E1062">
        <v>4</v>
      </c>
      <c r="F1062">
        <v>6</v>
      </c>
      <c r="G1062">
        <v>6</v>
      </c>
      <c r="H1062">
        <v>6</v>
      </c>
      <c r="I1062">
        <v>4</v>
      </c>
      <c r="J1062">
        <v>6</v>
      </c>
      <c r="K1062">
        <v>4</v>
      </c>
      <c r="L1062">
        <v>6</v>
      </c>
      <c r="M1062">
        <v>4</v>
      </c>
      <c r="N1062">
        <v>6</v>
      </c>
    </row>
    <row r="1063" spans="1:14">
      <c r="B1063">
        <v>4</v>
      </c>
      <c r="C1063">
        <v>5</v>
      </c>
      <c r="D1063">
        <v>5</v>
      </c>
      <c r="E1063">
        <v>4</v>
      </c>
      <c r="F1063">
        <v>6</v>
      </c>
      <c r="G1063">
        <v>14</v>
      </c>
      <c r="H1063">
        <v>5</v>
      </c>
      <c r="I1063">
        <v>6</v>
      </c>
      <c r="J1063">
        <v>5</v>
      </c>
      <c r="K1063">
        <v>4</v>
      </c>
      <c r="L1063">
        <v>6</v>
      </c>
      <c r="M1063">
        <v>3</v>
      </c>
      <c r="N1063">
        <v>6</v>
      </c>
    </row>
    <row r="1064" spans="1:14">
      <c r="B1064">
        <v>5</v>
      </c>
      <c r="C1064">
        <v>6</v>
      </c>
      <c r="D1064">
        <v>7</v>
      </c>
      <c r="E1064">
        <v>4</v>
      </c>
      <c r="F1064">
        <v>4</v>
      </c>
      <c r="G1064">
        <v>6</v>
      </c>
      <c r="H1064">
        <v>5</v>
      </c>
      <c r="I1064">
        <v>4</v>
      </c>
      <c r="J1064">
        <v>6</v>
      </c>
      <c r="K1064">
        <v>4</v>
      </c>
      <c r="L1064">
        <v>7</v>
      </c>
      <c r="M1064">
        <v>4</v>
      </c>
      <c r="N1064">
        <v>6</v>
      </c>
    </row>
    <row r="1065" spans="1:14">
      <c r="B1065">
        <v>6</v>
      </c>
      <c r="C1065">
        <v>6</v>
      </c>
      <c r="D1065">
        <v>6</v>
      </c>
      <c r="E1065">
        <v>2</v>
      </c>
      <c r="F1065">
        <v>6</v>
      </c>
      <c r="G1065">
        <v>4</v>
      </c>
      <c r="H1065">
        <v>5</v>
      </c>
      <c r="I1065">
        <v>7</v>
      </c>
      <c r="J1065">
        <v>6</v>
      </c>
      <c r="K1065">
        <v>4</v>
      </c>
      <c r="L1065">
        <v>4</v>
      </c>
      <c r="M1065">
        <v>5</v>
      </c>
      <c r="N1065">
        <v>4</v>
      </c>
    </row>
    <row r="1066" spans="1:14">
      <c r="B1066">
        <v>7</v>
      </c>
      <c r="C1066">
        <v>6</v>
      </c>
      <c r="D1066">
        <v>6</v>
      </c>
      <c r="E1066">
        <v>4</v>
      </c>
      <c r="F1066">
        <v>6</v>
      </c>
      <c r="G1066">
        <v>4</v>
      </c>
      <c r="H1066">
        <v>5</v>
      </c>
      <c r="I1066">
        <v>8</v>
      </c>
      <c r="J1066">
        <v>4</v>
      </c>
      <c r="K1066">
        <v>12</v>
      </c>
      <c r="L1066">
        <v>7</v>
      </c>
      <c r="M1066">
        <v>4</v>
      </c>
      <c r="N1066">
        <v>6</v>
      </c>
    </row>
    <row r="1067" spans="1:14">
      <c r="B1067">
        <v>8</v>
      </c>
      <c r="C1067">
        <v>4</v>
      </c>
      <c r="D1067">
        <v>6</v>
      </c>
      <c r="E1067">
        <v>4</v>
      </c>
      <c r="F1067">
        <v>4</v>
      </c>
      <c r="G1067">
        <v>6</v>
      </c>
      <c r="H1067">
        <v>4</v>
      </c>
      <c r="I1067">
        <v>4</v>
      </c>
      <c r="J1067">
        <v>5</v>
      </c>
      <c r="K1067">
        <v>15</v>
      </c>
      <c r="L1067">
        <v>6</v>
      </c>
      <c r="M1067">
        <v>4</v>
      </c>
      <c r="N1067">
        <v>6</v>
      </c>
    </row>
    <row r="1068" spans="1:14">
      <c r="B1068">
        <v>9</v>
      </c>
      <c r="C1068">
        <v>4</v>
      </c>
      <c r="D1068">
        <v>8</v>
      </c>
      <c r="E1068">
        <v>4</v>
      </c>
      <c r="F1068">
        <v>7</v>
      </c>
      <c r="G1068">
        <v>8</v>
      </c>
      <c r="H1068">
        <v>6</v>
      </c>
      <c r="I1068">
        <v>6</v>
      </c>
      <c r="J1068">
        <v>6</v>
      </c>
      <c r="K1068">
        <v>5</v>
      </c>
      <c r="L1068">
        <v>5</v>
      </c>
      <c r="M1068">
        <v>4</v>
      </c>
      <c r="N1068">
        <v>4</v>
      </c>
    </row>
    <row r="1069" spans="1:14">
      <c r="A1069">
        <v>10</v>
      </c>
      <c r="B1069">
        <v>6</v>
      </c>
      <c r="C1069">
        <v>4</v>
      </c>
      <c r="D1069">
        <v>8</v>
      </c>
      <c r="E1069">
        <v>5</v>
      </c>
      <c r="F1069">
        <v>6</v>
      </c>
      <c r="G1069">
        <v>4</v>
      </c>
      <c r="H1069">
        <v>4</v>
      </c>
      <c r="I1069">
        <v>6</v>
      </c>
      <c r="J1069">
        <v>4</v>
      </c>
      <c r="K1069">
        <v>6</v>
      </c>
      <c r="L1069">
        <v>4</v>
      </c>
      <c r="M1069">
        <v>4</v>
      </c>
    </row>
    <row r="1070" spans="1:14">
      <c r="A1070">
        <v>11</v>
      </c>
      <c r="B1070">
        <v>8</v>
      </c>
      <c r="C1070">
        <v>4</v>
      </c>
      <c r="D1070">
        <v>3</v>
      </c>
      <c r="E1070">
        <v>4</v>
      </c>
      <c r="F1070">
        <v>4</v>
      </c>
      <c r="G1070">
        <v>4</v>
      </c>
      <c r="H1070">
        <v>5</v>
      </c>
      <c r="I1070">
        <v>4</v>
      </c>
      <c r="J1070">
        <v>4</v>
      </c>
      <c r="K1070">
        <v>5</v>
      </c>
      <c r="L1070">
        <v>4</v>
      </c>
      <c r="M1070">
        <v>6</v>
      </c>
    </row>
    <row r="1071" spans="1:14">
      <c r="A1071">
        <v>12</v>
      </c>
      <c r="B1071">
        <v>7</v>
      </c>
      <c r="C1071">
        <v>6</v>
      </c>
      <c r="D1071">
        <v>4</v>
      </c>
      <c r="E1071">
        <v>9</v>
      </c>
      <c r="F1071">
        <v>5</v>
      </c>
      <c r="G1071">
        <v>6</v>
      </c>
      <c r="H1071">
        <v>4</v>
      </c>
      <c r="I1071">
        <v>5</v>
      </c>
      <c r="J1071">
        <v>5</v>
      </c>
      <c r="K1071">
        <v>6</v>
      </c>
      <c r="L1071">
        <v>3</v>
      </c>
      <c r="M1071">
        <v>4</v>
      </c>
    </row>
    <row r="1072" spans="1:14">
      <c r="A1072">
        <v>13</v>
      </c>
      <c r="B1072">
        <v>8</v>
      </c>
      <c r="C1072">
        <v>5</v>
      </c>
      <c r="D1072">
        <v>8</v>
      </c>
      <c r="E1072">
        <v>6</v>
      </c>
      <c r="F1072">
        <v>5</v>
      </c>
      <c r="G1072">
        <v>5</v>
      </c>
      <c r="H1072">
        <v>5</v>
      </c>
      <c r="I1072">
        <v>5</v>
      </c>
      <c r="J1072">
        <v>7</v>
      </c>
      <c r="K1072">
        <v>4</v>
      </c>
      <c r="L1072">
        <v>6</v>
      </c>
      <c r="M1072">
        <v>8</v>
      </c>
    </row>
    <row r="1073" spans="1:13">
      <c r="A1073">
        <v>14</v>
      </c>
      <c r="B1073">
        <v>6</v>
      </c>
      <c r="C1073">
        <v>4</v>
      </c>
      <c r="D1073">
        <v>10</v>
      </c>
      <c r="E1073">
        <v>6</v>
      </c>
      <c r="F1073">
        <v>6</v>
      </c>
      <c r="G1073">
        <v>5</v>
      </c>
      <c r="H1073">
        <v>6</v>
      </c>
      <c r="I1073">
        <v>4</v>
      </c>
      <c r="J1073">
        <v>6</v>
      </c>
      <c r="K1073">
        <v>4</v>
      </c>
      <c r="L1073">
        <v>5</v>
      </c>
      <c r="M1073">
        <v>4</v>
      </c>
    </row>
    <row r="1074" spans="1:13">
      <c r="A1074">
        <v>15</v>
      </c>
      <c r="B1074">
        <v>5</v>
      </c>
      <c r="C1074">
        <v>4</v>
      </c>
      <c r="D1074">
        <v>6</v>
      </c>
      <c r="E1074">
        <v>4</v>
      </c>
      <c r="F1074">
        <v>6</v>
      </c>
      <c r="G1074">
        <v>5</v>
      </c>
      <c r="H1074">
        <v>5</v>
      </c>
      <c r="I1074">
        <v>5</v>
      </c>
      <c r="J1074">
        <v>6</v>
      </c>
      <c r="K1074">
        <v>6</v>
      </c>
      <c r="L1074">
        <v>4</v>
      </c>
      <c r="M1074">
        <v>8</v>
      </c>
    </row>
    <row r="1075" spans="1:13">
      <c r="A1075">
        <v>16</v>
      </c>
      <c r="B1075">
        <v>5</v>
      </c>
      <c r="C1075">
        <v>5</v>
      </c>
      <c r="D1075">
        <v>5</v>
      </c>
      <c r="E1075">
        <v>6</v>
      </c>
      <c r="F1075">
        <v>8</v>
      </c>
      <c r="G1075">
        <v>5</v>
      </c>
      <c r="H1075">
        <v>6</v>
      </c>
      <c r="I1075">
        <v>5</v>
      </c>
      <c r="J1075">
        <v>4</v>
      </c>
      <c r="K1075">
        <v>6</v>
      </c>
      <c r="L1075">
        <v>6</v>
      </c>
      <c r="M1075">
        <v>6</v>
      </c>
    </row>
    <row r="1076" spans="1:13">
      <c r="A1076">
        <v>17</v>
      </c>
      <c r="B1076">
        <v>4</v>
      </c>
      <c r="C1076">
        <v>5</v>
      </c>
      <c r="D1076">
        <v>12</v>
      </c>
      <c r="E1076">
        <v>6</v>
      </c>
      <c r="F1076">
        <v>4</v>
      </c>
      <c r="G1076">
        <v>6</v>
      </c>
      <c r="H1076">
        <v>4</v>
      </c>
      <c r="I1076">
        <v>8</v>
      </c>
      <c r="J1076">
        <v>4</v>
      </c>
      <c r="K1076">
        <v>8</v>
      </c>
      <c r="L1076">
        <v>6</v>
      </c>
      <c r="M1076">
        <v>6</v>
      </c>
    </row>
    <row r="1077" spans="1:13">
      <c r="A1077">
        <v>18</v>
      </c>
      <c r="B1077">
        <v>6</v>
      </c>
      <c r="C1077">
        <v>3</v>
      </c>
      <c r="D1077">
        <v>4</v>
      </c>
      <c r="E1077">
        <v>4</v>
      </c>
      <c r="F1077">
        <v>4</v>
      </c>
      <c r="G1077">
        <v>5</v>
      </c>
      <c r="H1077">
        <v>5</v>
      </c>
      <c r="I1077">
        <v>3</v>
      </c>
      <c r="J1077">
        <v>4</v>
      </c>
      <c r="K1077">
        <v>8</v>
      </c>
      <c r="L1077">
        <v>4</v>
      </c>
      <c r="M1077">
        <v>9</v>
      </c>
    </row>
    <row r="1078" spans="1:13">
      <c r="A1078">
        <v>19</v>
      </c>
      <c r="B1078">
        <v>7</v>
      </c>
      <c r="C1078">
        <v>4</v>
      </c>
      <c r="D1078">
        <v>4</v>
      </c>
      <c r="E1078">
        <v>6</v>
      </c>
      <c r="F1078">
        <v>5</v>
      </c>
      <c r="G1078">
        <v>8</v>
      </c>
      <c r="H1078">
        <v>5</v>
      </c>
      <c r="I1078">
        <v>5</v>
      </c>
      <c r="J1078">
        <v>6</v>
      </c>
      <c r="K1078">
        <v>12</v>
      </c>
      <c r="L1078">
        <v>4</v>
      </c>
      <c r="M1078">
        <v>8</v>
      </c>
    </row>
    <row r="1079" spans="1:13">
      <c r="A1079">
        <v>20</v>
      </c>
      <c r="B1079">
        <v>9</v>
      </c>
      <c r="C1079">
        <v>5</v>
      </c>
      <c r="D1079">
        <v>8</v>
      </c>
      <c r="E1079">
        <v>6</v>
      </c>
      <c r="F1079">
        <v>5</v>
      </c>
      <c r="G1079">
        <v>6</v>
      </c>
      <c r="H1079">
        <v>6</v>
      </c>
      <c r="I1079">
        <v>4</v>
      </c>
      <c r="J1079">
        <v>5</v>
      </c>
      <c r="K1079">
        <v>14</v>
      </c>
      <c r="L1079">
        <v>6</v>
      </c>
      <c r="M1079">
        <v>8</v>
      </c>
    </row>
    <row r="1080" spans="1:13">
      <c r="A1080">
        <v>21</v>
      </c>
      <c r="B1080">
        <v>6</v>
      </c>
      <c r="C1080">
        <v>6</v>
      </c>
      <c r="D1080">
        <v>6</v>
      </c>
      <c r="E1080">
        <v>6</v>
      </c>
      <c r="F1080">
        <v>4</v>
      </c>
      <c r="G1080">
        <v>7</v>
      </c>
      <c r="H1080">
        <v>4</v>
      </c>
      <c r="I1080">
        <v>6</v>
      </c>
      <c r="J1080">
        <v>5</v>
      </c>
      <c r="K1080">
        <v>6</v>
      </c>
      <c r="L1080">
        <v>4</v>
      </c>
      <c r="M1080">
        <v>8</v>
      </c>
    </row>
    <row r="1081" spans="1:13">
      <c r="A1081">
        <v>22</v>
      </c>
      <c r="B1081">
        <v>4</v>
      </c>
      <c r="C1081">
        <v>5</v>
      </c>
      <c r="D1081">
        <v>5</v>
      </c>
      <c r="E1081">
        <v>7</v>
      </c>
      <c r="F1081">
        <v>5</v>
      </c>
      <c r="G1081">
        <v>4</v>
      </c>
      <c r="H1081">
        <v>4</v>
      </c>
      <c r="I1081">
        <v>4</v>
      </c>
      <c r="J1081">
        <v>5</v>
      </c>
      <c r="K1081">
        <v>4</v>
      </c>
      <c r="L1081">
        <v>4</v>
      </c>
      <c r="M1081">
        <v>4</v>
      </c>
    </row>
    <row r="1082" spans="1:13">
      <c r="A1082">
        <v>23</v>
      </c>
      <c r="B1082">
        <v>4</v>
      </c>
      <c r="C1082">
        <v>2</v>
      </c>
      <c r="D1082">
        <v>6</v>
      </c>
      <c r="E1082">
        <v>6</v>
      </c>
      <c r="F1082">
        <v>5</v>
      </c>
      <c r="G1082">
        <v>4</v>
      </c>
      <c r="H1082">
        <v>4</v>
      </c>
      <c r="I1082">
        <v>5</v>
      </c>
      <c r="J1082">
        <v>4</v>
      </c>
      <c r="K1082">
        <v>5</v>
      </c>
      <c r="L1082">
        <v>6</v>
      </c>
      <c r="M1082">
        <v>4</v>
      </c>
    </row>
    <row r="1083" spans="1:13">
      <c r="A1083">
        <v>24</v>
      </c>
      <c r="B1083">
        <v>6</v>
      </c>
      <c r="C1083">
        <v>5</v>
      </c>
      <c r="D1083">
        <v>4</v>
      </c>
      <c r="E1083">
        <v>8</v>
      </c>
      <c r="F1083">
        <v>8</v>
      </c>
      <c r="G1083">
        <v>6</v>
      </c>
      <c r="H1083">
        <v>4</v>
      </c>
      <c r="I1083">
        <v>5</v>
      </c>
      <c r="J1083">
        <v>4</v>
      </c>
      <c r="K1083">
        <v>7</v>
      </c>
      <c r="L1083">
        <v>6</v>
      </c>
      <c r="M1083">
        <v>4</v>
      </c>
    </row>
    <row r="1084" spans="1:13">
      <c r="A1084">
        <v>25</v>
      </c>
      <c r="B1084">
        <v>4</v>
      </c>
      <c r="C1084">
        <v>9</v>
      </c>
      <c r="D1084">
        <v>3</v>
      </c>
      <c r="E1084">
        <v>5</v>
      </c>
      <c r="F1084">
        <v>6</v>
      </c>
      <c r="G1084">
        <v>8</v>
      </c>
      <c r="H1084">
        <v>4</v>
      </c>
      <c r="I1084">
        <v>4</v>
      </c>
      <c r="J1084">
        <v>6</v>
      </c>
      <c r="K1084">
        <v>4</v>
      </c>
      <c r="L1084">
        <v>6</v>
      </c>
      <c r="M1084">
        <v>4</v>
      </c>
    </row>
    <row r="1085" spans="1:13">
      <c r="A1085">
        <v>26</v>
      </c>
      <c r="B1085">
        <v>4</v>
      </c>
      <c r="C1085">
        <v>8</v>
      </c>
      <c r="D1085">
        <v>4</v>
      </c>
      <c r="E1085">
        <v>5</v>
      </c>
      <c r="F1085">
        <v>6</v>
      </c>
      <c r="G1085">
        <v>4</v>
      </c>
      <c r="H1085">
        <v>6</v>
      </c>
      <c r="I1085">
        <v>4</v>
      </c>
      <c r="J1085">
        <v>4</v>
      </c>
      <c r="K1085">
        <v>6</v>
      </c>
      <c r="L1085">
        <v>4</v>
      </c>
      <c r="M1085">
        <v>2</v>
      </c>
    </row>
    <row r="1086" spans="1:13">
      <c r="A1086">
        <v>27</v>
      </c>
      <c r="B1086">
        <v>4</v>
      </c>
      <c r="C1086">
        <v>6</v>
      </c>
      <c r="D1086">
        <v>4</v>
      </c>
      <c r="E1086">
        <v>6</v>
      </c>
      <c r="F1086">
        <v>12</v>
      </c>
      <c r="G1086">
        <v>14</v>
      </c>
      <c r="H1086">
        <v>9</v>
      </c>
      <c r="I1086">
        <v>3</v>
      </c>
      <c r="J1086">
        <v>6</v>
      </c>
      <c r="K1086">
        <v>6</v>
      </c>
      <c r="L1086">
        <v>4</v>
      </c>
      <c r="M1086">
        <v>4</v>
      </c>
    </row>
    <row r="1087" spans="1:13">
      <c r="A1087">
        <v>28</v>
      </c>
      <c r="B1087">
        <v>5</v>
      </c>
      <c r="C1087">
        <v>8</v>
      </c>
      <c r="D1087">
        <v>4</v>
      </c>
      <c r="E1087">
        <v>5</v>
      </c>
      <c r="F1087">
        <v>5</v>
      </c>
      <c r="G1087">
        <v>6</v>
      </c>
      <c r="H1087">
        <v>6</v>
      </c>
      <c r="I1087">
        <v>8</v>
      </c>
      <c r="J1087">
        <v>5</v>
      </c>
      <c r="K1087">
        <v>4</v>
      </c>
      <c r="L1087">
        <v>3</v>
      </c>
      <c r="M1087">
        <v>4</v>
      </c>
    </row>
    <row r="1088" spans="1:13">
      <c r="A1088">
        <v>29</v>
      </c>
      <c r="B1088">
        <v>4</v>
      </c>
      <c r="C1088">
        <v>-99</v>
      </c>
      <c r="D1088">
        <v>4</v>
      </c>
      <c r="E1088">
        <v>8</v>
      </c>
      <c r="F1088">
        <v>4</v>
      </c>
      <c r="G1088">
        <v>10</v>
      </c>
      <c r="H1088">
        <v>4</v>
      </c>
      <c r="I1088">
        <v>10</v>
      </c>
      <c r="J1088">
        <v>6</v>
      </c>
      <c r="K1088">
        <v>4</v>
      </c>
      <c r="L1088">
        <v>6</v>
      </c>
      <c r="M1088">
        <v>4</v>
      </c>
    </row>
    <row r="1089" spans="1:14">
      <c r="A1089">
        <v>30</v>
      </c>
      <c r="B1089">
        <v>4</v>
      </c>
      <c r="C1089">
        <v>-99</v>
      </c>
      <c r="D1089">
        <v>2</v>
      </c>
      <c r="E1089">
        <v>6</v>
      </c>
      <c r="F1089">
        <v>4</v>
      </c>
      <c r="G1089">
        <v>7</v>
      </c>
      <c r="H1089">
        <v>8</v>
      </c>
      <c r="I1089">
        <v>6</v>
      </c>
      <c r="J1089">
        <v>6</v>
      </c>
      <c r="K1089">
        <v>3</v>
      </c>
      <c r="L1089">
        <v>6</v>
      </c>
      <c r="M1089">
        <v>4</v>
      </c>
    </row>
    <row r="1090" spans="1:14">
      <c r="A1090">
        <v>31</v>
      </c>
      <c r="B1090">
        <v>4</v>
      </c>
      <c r="C1090">
        <v>-99</v>
      </c>
      <c r="D1090">
        <v>8</v>
      </c>
      <c r="E1090">
        <v>-99</v>
      </c>
      <c r="F1090">
        <v>4</v>
      </c>
      <c r="G1090">
        <v>-99</v>
      </c>
      <c r="H1090">
        <v>10</v>
      </c>
      <c r="I1090">
        <v>5</v>
      </c>
      <c r="J1090">
        <v>-99</v>
      </c>
      <c r="K1090">
        <v>4</v>
      </c>
      <c r="L1090">
        <v>-99</v>
      </c>
      <c r="M1090">
        <v>8</v>
      </c>
    </row>
    <row r="1091" spans="1:14">
      <c r="A1091">
        <v>1995</v>
      </c>
    </row>
    <row r="1092" spans="1:14">
      <c r="B1092">
        <v>1</v>
      </c>
      <c r="C1092">
        <v>8</v>
      </c>
      <c r="D1092">
        <v>6</v>
      </c>
      <c r="E1092">
        <v>4</v>
      </c>
      <c r="F1092">
        <v>6</v>
      </c>
      <c r="G1092">
        <v>7</v>
      </c>
      <c r="H1092">
        <v>5</v>
      </c>
      <c r="I1092">
        <v>6</v>
      </c>
      <c r="J1092">
        <v>4</v>
      </c>
      <c r="K1092">
        <v>5</v>
      </c>
      <c r="L1092">
        <v>5</v>
      </c>
      <c r="M1092">
        <v>4</v>
      </c>
      <c r="N1092">
        <v>4</v>
      </c>
    </row>
    <row r="1093" spans="1:14">
      <c r="B1093">
        <v>2</v>
      </c>
      <c r="C1093">
        <v>6</v>
      </c>
      <c r="D1093">
        <v>6</v>
      </c>
      <c r="E1093">
        <v>4</v>
      </c>
      <c r="F1093">
        <v>5</v>
      </c>
      <c r="G1093">
        <v>7</v>
      </c>
      <c r="H1093">
        <v>6</v>
      </c>
      <c r="I1093">
        <v>4</v>
      </c>
      <c r="J1093">
        <v>5</v>
      </c>
      <c r="K1093">
        <v>4</v>
      </c>
      <c r="L1093">
        <v>4</v>
      </c>
      <c r="M1093">
        <v>4</v>
      </c>
      <c r="N1093">
        <v>5</v>
      </c>
    </row>
    <row r="1094" spans="1:14">
      <c r="B1094">
        <v>3</v>
      </c>
      <c r="C1094">
        <v>6</v>
      </c>
      <c r="D1094">
        <v>6</v>
      </c>
      <c r="E1094">
        <v>5</v>
      </c>
      <c r="F1094">
        <v>4</v>
      </c>
      <c r="G1094">
        <v>6</v>
      </c>
      <c r="H1094">
        <v>6</v>
      </c>
      <c r="I1094">
        <v>4</v>
      </c>
      <c r="J1094">
        <v>5</v>
      </c>
      <c r="K1094">
        <v>5</v>
      </c>
      <c r="L1094">
        <v>4</v>
      </c>
      <c r="M1094">
        <v>5</v>
      </c>
      <c r="N1094">
        <v>4</v>
      </c>
    </row>
    <row r="1095" spans="1:14">
      <c r="B1095">
        <v>4</v>
      </c>
      <c r="C1095">
        <v>6</v>
      </c>
      <c r="D1095">
        <v>5</v>
      </c>
      <c r="E1095">
        <v>4</v>
      </c>
      <c r="F1095">
        <v>4</v>
      </c>
      <c r="G1095">
        <v>12</v>
      </c>
      <c r="H1095">
        <v>6</v>
      </c>
      <c r="I1095">
        <v>6</v>
      </c>
      <c r="J1095">
        <v>4</v>
      </c>
      <c r="K1095">
        <v>5</v>
      </c>
      <c r="L1095">
        <v>8</v>
      </c>
      <c r="M1095">
        <v>4</v>
      </c>
      <c r="N1095">
        <v>6</v>
      </c>
    </row>
    <row r="1096" spans="1:14">
      <c r="B1096">
        <v>5</v>
      </c>
      <c r="C1096">
        <v>5</v>
      </c>
      <c r="D1096">
        <v>4</v>
      </c>
      <c r="E1096">
        <v>4</v>
      </c>
      <c r="F1096">
        <v>2</v>
      </c>
      <c r="G1096">
        <v>5</v>
      </c>
      <c r="H1096">
        <v>8</v>
      </c>
      <c r="I1096">
        <v>6</v>
      </c>
      <c r="J1096">
        <v>5</v>
      </c>
      <c r="K1096">
        <v>4</v>
      </c>
      <c r="L1096">
        <v>5</v>
      </c>
      <c r="M1096">
        <v>4</v>
      </c>
      <c r="N1096">
        <v>8</v>
      </c>
    </row>
    <row r="1097" spans="1:14">
      <c r="B1097">
        <v>6</v>
      </c>
      <c r="C1097">
        <v>3</v>
      </c>
      <c r="D1097">
        <v>4</v>
      </c>
      <c r="E1097">
        <v>4</v>
      </c>
      <c r="F1097">
        <v>4</v>
      </c>
      <c r="G1097">
        <v>6</v>
      </c>
      <c r="H1097">
        <v>5</v>
      </c>
      <c r="I1097">
        <v>8</v>
      </c>
      <c r="J1097">
        <v>5</v>
      </c>
      <c r="K1097">
        <v>4</v>
      </c>
      <c r="L1097">
        <v>6</v>
      </c>
      <c r="M1097">
        <v>8</v>
      </c>
      <c r="N1097">
        <v>8</v>
      </c>
    </row>
    <row r="1098" spans="1:14">
      <c r="B1098">
        <v>7</v>
      </c>
      <c r="C1098">
        <v>5</v>
      </c>
      <c r="D1098">
        <v>6</v>
      </c>
      <c r="E1098">
        <v>4</v>
      </c>
      <c r="F1098">
        <v>4</v>
      </c>
      <c r="G1098">
        <v>6</v>
      </c>
      <c r="H1098">
        <v>5</v>
      </c>
      <c r="I1098">
        <v>4</v>
      </c>
      <c r="J1098">
        <v>5</v>
      </c>
      <c r="K1098">
        <v>5</v>
      </c>
      <c r="L1098">
        <v>6</v>
      </c>
      <c r="M1098">
        <v>8</v>
      </c>
      <c r="N1098">
        <v>4</v>
      </c>
    </row>
    <row r="1099" spans="1:14">
      <c r="B1099">
        <v>8</v>
      </c>
      <c r="C1099">
        <v>4</v>
      </c>
      <c r="D1099">
        <v>7</v>
      </c>
      <c r="E1099">
        <v>5</v>
      </c>
      <c r="F1099">
        <v>4</v>
      </c>
      <c r="G1099">
        <v>4</v>
      </c>
      <c r="H1099">
        <v>6</v>
      </c>
      <c r="I1099">
        <v>6</v>
      </c>
      <c r="J1099">
        <v>5</v>
      </c>
      <c r="K1099">
        <v>4</v>
      </c>
      <c r="L1099">
        <v>5</v>
      </c>
      <c r="M1099">
        <v>6</v>
      </c>
      <c r="N1099">
        <v>4</v>
      </c>
    </row>
    <row r="1100" spans="1:14">
      <c r="B1100">
        <v>9</v>
      </c>
      <c r="C1100">
        <v>4</v>
      </c>
      <c r="D1100">
        <v>4</v>
      </c>
      <c r="E1100">
        <v>4</v>
      </c>
      <c r="F1100">
        <v>3</v>
      </c>
      <c r="G1100">
        <v>6</v>
      </c>
      <c r="H1100">
        <v>4</v>
      </c>
      <c r="I1100">
        <v>6</v>
      </c>
      <c r="J1100">
        <v>5</v>
      </c>
      <c r="K1100">
        <v>4</v>
      </c>
      <c r="L1100">
        <v>5</v>
      </c>
      <c r="M1100">
        <v>5</v>
      </c>
      <c r="N1100">
        <v>5</v>
      </c>
    </row>
    <row r="1101" spans="1:14">
      <c r="A1101">
        <v>10</v>
      </c>
      <c r="B1101">
        <v>4</v>
      </c>
      <c r="C1101">
        <v>5</v>
      </c>
      <c r="D1101">
        <v>4</v>
      </c>
      <c r="E1101">
        <v>6</v>
      </c>
      <c r="F1101">
        <v>5</v>
      </c>
      <c r="G1101">
        <v>4</v>
      </c>
      <c r="H1101">
        <v>6</v>
      </c>
      <c r="I1101">
        <v>6</v>
      </c>
      <c r="J1101">
        <v>4</v>
      </c>
      <c r="K1101">
        <v>4</v>
      </c>
      <c r="L1101">
        <v>4</v>
      </c>
      <c r="M1101">
        <v>5</v>
      </c>
    </row>
    <row r="1102" spans="1:14">
      <c r="A1102">
        <v>11</v>
      </c>
      <c r="B1102">
        <v>4</v>
      </c>
      <c r="C1102">
        <v>5</v>
      </c>
      <c r="D1102">
        <v>3</v>
      </c>
      <c r="E1102">
        <v>8</v>
      </c>
      <c r="F1102">
        <v>7</v>
      </c>
      <c r="G1102">
        <v>5</v>
      </c>
      <c r="H1102">
        <v>5</v>
      </c>
      <c r="I1102">
        <v>5</v>
      </c>
      <c r="J1102">
        <v>7</v>
      </c>
      <c r="K1102">
        <v>4</v>
      </c>
      <c r="L1102">
        <v>4</v>
      </c>
      <c r="M1102">
        <v>4</v>
      </c>
    </row>
    <row r="1103" spans="1:14">
      <c r="A1103">
        <v>12</v>
      </c>
      <c r="B1103">
        <v>8</v>
      </c>
      <c r="C1103">
        <v>5</v>
      </c>
      <c r="D1103">
        <v>4</v>
      </c>
      <c r="E1103">
        <v>10</v>
      </c>
      <c r="F1103">
        <v>4</v>
      </c>
      <c r="G1103">
        <v>5</v>
      </c>
      <c r="H1103">
        <v>5</v>
      </c>
      <c r="I1103">
        <v>4</v>
      </c>
      <c r="J1103">
        <v>4</v>
      </c>
      <c r="K1103">
        <v>4</v>
      </c>
      <c r="L1103">
        <v>4</v>
      </c>
      <c r="M1103">
        <v>4</v>
      </c>
    </row>
    <row r="1104" spans="1:14">
      <c r="A1104">
        <v>13</v>
      </c>
      <c r="B1104">
        <v>6</v>
      </c>
      <c r="C1104">
        <v>4</v>
      </c>
      <c r="D1104">
        <v>4</v>
      </c>
      <c r="E1104">
        <v>8</v>
      </c>
      <c r="F1104">
        <v>4</v>
      </c>
      <c r="G1104">
        <v>4</v>
      </c>
      <c r="H1104">
        <v>5</v>
      </c>
      <c r="I1104">
        <v>5</v>
      </c>
      <c r="J1104">
        <v>3</v>
      </c>
      <c r="K1104">
        <v>5</v>
      </c>
      <c r="L1104">
        <v>10</v>
      </c>
      <c r="M1104">
        <v>6</v>
      </c>
    </row>
    <row r="1105" spans="1:13">
      <c r="A1105">
        <v>14</v>
      </c>
      <c r="B1105">
        <v>6</v>
      </c>
      <c r="C1105">
        <v>6</v>
      </c>
      <c r="D1105">
        <v>5</v>
      </c>
      <c r="E1105">
        <v>5</v>
      </c>
      <c r="F1105">
        <v>3</v>
      </c>
      <c r="G1105">
        <v>8</v>
      </c>
      <c r="H1105">
        <v>4</v>
      </c>
      <c r="I1105">
        <v>5</v>
      </c>
      <c r="J1105">
        <v>14</v>
      </c>
      <c r="K1105">
        <v>4</v>
      </c>
      <c r="L1105">
        <v>6</v>
      </c>
      <c r="M1105">
        <v>6</v>
      </c>
    </row>
    <row r="1106" spans="1:13">
      <c r="A1106">
        <v>15</v>
      </c>
      <c r="B1106">
        <v>4</v>
      </c>
      <c r="C1106">
        <v>5</v>
      </c>
      <c r="D1106">
        <v>3</v>
      </c>
      <c r="E1106">
        <v>6</v>
      </c>
      <c r="F1106">
        <v>6</v>
      </c>
      <c r="G1106">
        <v>5</v>
      </c>
      <c r="H1106">
        <v>5</v>
      </c>
      <c r="I1106">
        <v>7</v>
      </c>
      <c r="J1106">
        <v>4</v>
      </c>
      <c r="K1106">
        <v>4</v>
      </c>
      <c r="L1106">
        <v>7</v>
      </c>
      <c r="M1106">
        <v>4</v>
      </c>
    </row>
    <row r="1107" spans="1:13">
      <c r="A1107">
        <v>16</v>
      </c>
      <c r="B1107">
        <v>4</v>
      </c>
      <c r="C1107">
        <v>4</v>
      </c>
      <c r="D1107">
        <v>3</v>
      </c>
      <c r="E1107">
        <v>4</v>
      </c>
      <c r="F1107">
        <v>4</v>
      </c>
      <c r="G1107">
        <v>4</v>
      </c>
      <c r="H1107">
        <v>12</v>
      </c>
      <c r="I1107">
        <v>5</v>
      </c>
      <c r="J1107">
        <v>7</v>
      </c>
      <c r="K1107">
        <v>6</v>
      </c>
      <c r="L1107">
        <v>3</v>
      </c>
      <c r="M1107">
        <v>6</v>
      </c>
    </row>
    <row r="1108" spans="1:13">
      <c r="A1108">
        <v>17</v>
      </c>
      <c r="B1108">
        <v>4</v>
      </c>
      <c r="C1108">
        <v>3</v>
      </c>
      <c r="D1108">
        <v>10</v>
      </c>
      <c r="E1108">
        <v>6</v>
      </c>
      <c r="F1108">
        <v>4</v>
      </c>
      <c r="G1108">
        <v>10</v>
      </c>
      <c r="H1108">
        <v>4</v>
      </c>
      <c r="I1108">
        <v>5</v>
      </c>
      <c r="J1108">
        <v>4</v>
      </c>
      <c r="K1108">
        <v>4</v>
      </c>
      <c r="L1108">
        <v>4</v>
      </c>
      <c r="M1108">
        <v>6</v>
      </c>
    </row>
    <row r="1109" spans="1:13">
      <c r="A1109">
        <v>18</v>
      </c>
      <c r="B1109">
        <v>3</v>
      </c>
      <c r="C1109">
        <v>3</v>
      </c>
      <c r="D1109">
        <v>12</v>
      </c>
      <c r="E1109">
        <v>6</v>
      </c>
      <c r="F1109">
        <v>5</v>
      </c>
      <c r="G1109">
        <v>6</v>
      </c>
      <c r="H1109">
        <v>8</v>
      </c>
      <c r="I1109">
        <v>7</v>
      </c>
      <c r="J1109">
        <v>5</v>
      </c>
      <c r="K1109">
        <v>4</v>
      </c>
      <c r="L1109">
        <v>4</v>
      </c>
      <c r="M1109">
        <v>6</v>
      </c>
    </row>
    <row r="1110" spans="1:13">
      <c r="A1110">
        <v>19</v>
      </c>
      <c r="B1110">
        <v>4</v>
      </c>
      <c r="C1110">
        <v>4</v>
      </c>
      <c r="D1110">
        <v>6</v>
      </c>
      <c r="E1110">
        <v>6</v>
      </c>
      <c r="F1110">
        <v>5</v>
      </c>
      <c r="G1110">
        <v>6</v>
      </c>
      <c r="H1110">
        <v>5</v>
      </c>
      <c r="I1110">
        <v>5</v>
      </c>
      <c r="J1110">
        <v>5</v>
      </c>
      <c r="K1110">
        <v>8</v>
      </c>
      <c r="L1110">
        <v>5</v>
      </c>
      <c r="M1110">
        <v>6</v>
      </c>
    </row>
    <row r="1111" spans="1:13">
      <c r="A1111">
        <v>20</v>
      </c>
      <c r="B1111">
        <v>6</v>
      </c>
      <c r="C1111">
        <v>5</v>
      </c>
      <c r="D1111">
        <v>4</v>
      </c>
      <c r="E1111">
        <v>8</v>
      </c>
      <c r="F1111">
        <v>4</v>
      </c>
      <c r="G1111">
        <v>8</v>
      </c>
      <c r="H1111">
        <v>5</v>
      </c>
      <c r="I1111">
        <v>6</v>
      </c>
      <c r="J1111">
        <v>7</v>
      </c>
      <c r="K1111">
        <v>8</v>
      </c>
      <c r="L1111">
        <v>6</v>
      </c>
      <c r="M1111">
        <v>5</v>
      </c>
    </row>
    <row r="1112" spans="1:13">
      <c r="A1112">
        <v>21</v>
      </c>
      <c r="B1112">
        <v>6</v>
      </c>
      <c r="C1112">
        <v>6</v>
      </c>
      <c r="D1112">
        <v>4</v>
      </c>
      <c r="E1112">
        <v>6</v>
      </c>
      <c r="F1112">
        <v>16</v>
      </c>
      <c r="G1112">
        <v>6</v>
      </c>
      <c r="H1112">
        <v>4</v>
      </c>
      <c r="I1112">
        <v>6</v>
      </c>
      <c r="J1112">
        <v>5</v>
      </c>
      <c r="K1112">
        <v>5</v>
      </c>
      <c r="L1112">
        <v>5</v>
      </c>
      <c r="M1112">
        <v>4</v>
      </c>
    </row>
    <row r="1113" spans="1:13">
      <c r="A1113">
        <v>22</v>
      </c>
      <c r="B1113">
        <v>8</v>
      </c>
      <c r="C1113">
        <v>6</v>
      </c>
      <c r="D1113">
        <v>3</v>
      </c>
      <c r="E1113">
        <v>6</v>
      </c>
      <c r="F1113">
        <v>10</v>
      </c>
      <c r="G1113">
        <v>6</v>
      </c>
      <c r="H1113">
        <v>4</v>
      </c>
      <c r="I1113">
        <v>4</v>
      </c>
      <c r="J1113">
        <v>3</v>
      </c>
      <c r="K1113">
        <v>4</v>
      </c>
      <c r="L1113">
        <v>5</v>
      </c>
      <c r="M1113">
        <v>4</v>
      </c>
    </row>
    <row r="1114" spans="1:13">
      <c r="A1114">
        <v>23</v>
      </c>
      <c r="B1114">
        <v>10</v>
      </c>
      <c r="C1114">
        <v>5</v>
      </c>
      <c r="D1114">
        <v>4</v>
      </c>
      <c r="E1114">
        <v>4</v>
      </c>
      <c r="F1114">
        <v>6</v>
      </c>
      <c r="G1114">
        <v>6</v>
      </c>
      <c r="H1114">
        <v>4</v>
      </c>
      <c r="I1114">
        <v>5</v>
      </c>
      <c r="J1114">
        <v>5</v>
      </c>
      <c r="K1114">
        <v>4</v>
      </c>
      <c r="L1114">
        <v>8</v>
      </c>
      <c r="M1114">
        <v>4</v>
      </c>
    </row>
    <row r="1115" spans="1:13">
      <c r="A1115">
        <v>24</v>
      </c>
      <c r="B1115">
        <v>10</v>
      </c>
      <c r="C1115">
        <v>5</v>
      </c>
      <c r="D1115">
        <v>2</v>
      </c>
      <c r="E1115">
        <v>8</v>
      </c>
      <c r="F1115">
        <v>5</v>
      </c>
      <c r="G1115">
        <v>8</v>
      </c>
      <c r="H1115">
        <v>6</v>
      </c>
      <c r="I1115">
        <v>4</v>
      </c>
      <c r="J1115">
        <v>6</v>
      </c>
      <c r="K1115">
        <v>11</v>
      </c>
      <c r="L1115">
        <v>3</v>
      </c>
      <c r="M1115">
        <v>4</v>
      </c>
    </row>
    <row r="1116" spans="1:13">
      <c r="A1116">
        <v>25</v>
      </c>
      <c r="B1116">
        <v>8</v>
      </c>
      <c r="C1116">
        <v>5</v>
      </c>
      <c r="D1116">
        <v>12</v>
      </c>
      <c r="E1116">
        <v>6</v>
      </c>
      <c r="F1116">
        <v>7</v>
      </c>
      <c r="G1116">
        <v>8</v>
      </c>
      <c r="H1116">
        <v>7</v>
      </c>
      <c r="I1116">
        <v>4</v>
      </c>
      <c r="J1116">
        <v>5</v>
      </c>
      <c r="K1116">
        <v>8</v>
      </c>
      <c r="L1116">
        <v>5</v>
      </c>
      <c r="M1116">
        <v>5</v>
      </c>
    </row>
    <row r="1117" spans="1:13">
      <c r="A1117">
        <v>26</v>
      </c>
      <c r="B1117">
        <v>8</v>
      </c>
      <c r="C1117">
        <v>4</v>
      </c>
      <c r="D1117">
        <v>6</v>
      </c>
      <c r="E1117">
        <v>10</v>
      </c>
      <c r="F1117">
        <v>4</v>
      </c>
      <c r="G1117">
        <v>6</v>
      </c>
      <c r="H1117">
        <v>6</v>
      </c>
      <c r="I1117">
        <v>4</v>
      </c>
      <c r="J1117">
        <v>5</v>
      </c>
      <c r="K1117">
        <v>4</v>
      </c>
      <c r="L1117">
        <v>6</v>
      </c>
      <c r="M1117">
        <v>4</v>
      </c>
    </row>
    <row r="1118" spans="1:13">
      <c r="A1118">
        <v>27</v>
      </c>
      <c r="B1118">
        <v>6</v>
      </c>
      <c r="C1118">
        <v>4</v>
      </c>
      <c r="D1118">
        <v>10</v>
      </c>
      <c r="E1118">
        <v>5</v>
      </c>
      <c r="F1118">
        <v>5</v>
      </c>
      <c r="G1118">
        <v>10</v>
      </c>
      <c r="H1118">
        <v>5</v>
      </c>
      <c r="I1118">
        <v>3</v>
      </c>
      <c r="J1118">
        <v>4</v>
      </c>
      <c r="K1118">
        <v>6</v>
      </c>
      <c r="L1118">
        <v>3</v>
      </c>
      <c r="M1118">
        <v>4</v>
      </c>
    </row>
    <row r="1119" spans="1:13">
      <c r="A1119">
        <v>28</v>
      </c>
      <c r="B1119">
        <v>7</v>
      </c>
      <c r="C1119">
        <v>3</v>
      </c>
      <c r="D1119">
        <v>4</v>
      </c>
      <c r="E1119">
        <v>8</v>
      </c>
      <c r="F1119">
        <v>5</v>
      </c>
      <c r="G1119">
        <v>4</v>
      </c>
      <c r="H1119">
        <v>4</v>
      </c>
      <c r="I1119">
        <v>4</v>
      </c>
      <c r="J1119">
        <v>6</v>
      </c>
      <c r="K1119">
        <v>5</v>
      </c>
      <c r="L1119">
        <v>3</v>
      </c>
      <c r="M1119">
        <v>4</v>
      </c>
    </row>
    <row r="1120" spans="1:13">
      <c r="A1120">
        <v>29</v>
      </c>
      <c r="B1120">
        <v>6</v>
      </c>
      <c r="C1120">
        <v>-99</v>
      </c>
      <c r="D1120">
        <v>5</v>
      </c>
      <c r="E1120">
        <v>8</v>
      </c>
      <c r="F1120">
        <v>4</v>
      </c>
      <c r="G1120">
        <v>6</v>
      </c>
      <c r="H1120">
        <v>6</v>
      </c>
      <c r="I1120">
        <v>8</v>
      </c>
      <c r="J1120">
        <v>8</v>
      </c>
      <c r="K1120">
        <v>4</v>
      </c>
      <c r="L1120">
        <v>4</v>
      </c>
      <c r="M1120">
        <v>5</v>
      </c>
    </row>
    <row r="1121" spans="1:14">
      <c r="A1121">
        <v>30</v>
      </c>
      <c r="B1121">
        <v>10</v>
      </c>
      <c r="C1121">
        <v>-99</v>
      </c>
      <c r="D1121">
        <v>2</v>
      </c>
      <c r="E1121">
        <v>8</v>
      </c>
      <c r="F1121">
        <v>4</v>
      </c>
      <c r="G1121">
        <v>6</v>
      </c>
      <c r="H1121">
        <v>6</v>
      </c>
      <c r="I1121">
        <v>7</v>
      </c>
      <c r="J1121">
        <v>6</v>
      </c>
      <c r="K1121">
        <v>4</v>
      </c>
      <c r="L1121">
        <v>4</v>
      </c>
      <c r="M1121">
        <v>4</v>
      </c>
    </row>
    <row r="1122" spans="1:14">
      <c r="A1122">
        <v>31</v>
      </c>
      <c r="B1122">
        <v>6</v>
      </c>
      <c r="C1122">
        <v>-99</v>
      </c>
      <c r="D1122">
        <v>7</v>
      </c>
      <c r="E1122">
        <v>-99</v>
      </c>
      <c r="F1122">
        <v>6</v>
      </c>
      <c r="G1122">
        <v>-99</v>
      </c>
      <c r="H1122">
        <v>4</v>
      </c>
      <c r="I1122">
        <v>6</v>
      </c>
      <c r="J1122">
        <v>-99</v>
      </c>
      <c r="K1122">
        <v>5</v>
      </c>
      <c r="L1122">
        <v>-99</v>
      </c>
      <c r="M1122">
        <v>5</v>
      </c>
    </row>
    <row r="1123" spans="1:14">
      <c r="A1123">
        <v>1996</v>
      </c>
    </row>
    <row r="1124" spans="1:14">
      <c r="B1124">
        <v>1</v>
      </c>
      <c r="C1124">
        <v>5</v>
      </c>
      <c r="D1124">
        <v>4</v>
      </c>
      <c r="E1124">
        <v>4</v>
      </c>
      <c r="F1124">
        <v>5</v>
      </c>
      <c r="G1124">
        <v>6</v>
      </c>
      <c r="H1124">
        <v>8</v>
      </c>
      <c r="I1124">
        <v>6</v>
      </c>
      <c r="J1124">
        <v>4</v>
      </c>
      <c r="K1124">
        <v>4</v>
      </c>
      <c r="L1124">
        <v>4</v>
      </c>
      <c r="M1124">
        <v>5</v>
      </c>
      <c r="N1124">
        <v>6</v>
      </c>
    </row>
    <row r="1125" spans="1:14">
      <c r="B1125">
        <v>2</v>
      </c>
      <c r="C1125">
        <v>4</v>
      </c>
      <c r="D1125">
        <v>6</v>
      </c>
      <c r="E1125">
        <v>4</v>
      </c>
      <c r="F1125">
        <v>8</v>
      </c>
      <c r="G1125">
        <v>5</v>
      </c>
      <c r="H1125">
        <v>6</v>
      </c>
      <c r="I1125">
        <v>6</v>
      </c>
      <c r="J1125">
        <v>5</v>
      </c>
      <c r="K1125">
        <v>4</v>
      </c>
      <c r="L1125">
        <v>4</v>
      </c>
      <c r="M1125">
        <v>7</v>
      </c>
      <c r="N1125">
        <v>6</v>
      </c>
    </row>
    <row r="1126" spans="1:14">
      <c r="B1126">
        <v>3</v>
      </c>
      <c r="C1126">
        <v>5</v>
      </c>
      <c r="D1126">
        <v>5</v>
      </c>
      <c r="E1126">
        <v>6</v>
      </c>
      <c r="F1126">
        <v>5</v>
      </c>
      <c r="G1126">
        <v>9</v>
      </c>
      <c r="H1126">
        <v>8</v>
      </c>
      <c r="I1126">
        <v>12</v>
      </c>
      <c r="J1126">
        <v>4</v>
      </c>
      <c r="K1126">
        <v>5</v>
      </c>
      <c r="L1126">
        <v>5</v>
      </c>
      <c r="M1126">
        <v>6</v>
      </c>
      <c r="N1126">
        <v>4</v>
      </c>
    </row>
    <row r="1127" spans="1:14">
      <c r="B1127">
        <v>4</v>
      </c>
      <c r="C1127">
        <v>6</v>
      </c>
      <c r="D1127">
        <v>5</v>
      </c>
      <c r="E1127">
        <v>5</v>
      </c>
      <c r="F1127">
        <v>4</v>
      </c>
      <c r="G1127">
        <v>6</v>
      </c>
      <c r="H1127">
        <v>8</v>
      </c>
      <c r="I1127">
        <v>8</v>
      </c>
      <c r="J1127">
        <v>5</v>
      </c>
      <c r="K1127">
        <v>4</v>
      </c>
      <c r="L1127">
        <v>4</v>
      </c>
      <c r="M1127">
        <v>6</v>
      </c>
      <c r="N1127">
        <v>5</v>
      </c>
    </row>
    <row r="1128" spans="1:14">
      <c r="B1128">
        <v>5</v>
      </c>
      <c r="C1128">
        <v>4</v>
      </c>
      <c r="D1128">
        <v>4</v>
      </c>
      <c r="E1128">
        <v>6</v>
      </c>
      <c r="F1128">
        <v>4</v>
      </c>
      <c r="G1128">
        <v>6</v>
      </c>
      <c r="H1128">
        <v>6</v>
      </c>
      <c r="I1128">
        <v>5</v>
      </c>
      <c r="J1128">
        <v>4</v>
      </c>
      <c r="K1128">
        <v>4</v>
      </c>
      <c r="L1128">
        <v>6</v>
      </c>
      <c r="M1128">
        <v>5</v>
      </c>
      <c r="N1128">
        <v>8</v>
      </c>
    </row>
    <row r="1129" spans="1:14">
      <c r="B1129">
        <v>6</v>
      </c>
      <c r="C1129">
        <v>4</v>
      </c>
      <c r="D1129">
        <v>4</v>
      </c>
      <c r="E1129">
        <v>7</v>
      </c>
      <c r="F1129">
        <v>5</v>
      </c>
      <c r="G1129">
        <v>6</v>
      </c>
      <c r="H1129">
        <v>8</v>
      </c>
      <c r="I1129">
        <v>6</v>
      </c>
      <c r="J1129">
        <v>10</v>
      </c>
      <c r="K1129">
        <v>5</v>
      </c>
      <c r="L1129">
        <v>6</v>
      </c>
      <c r="M1129">
        <v>4</v>
      </c>
      <c r="N1129">
        <v>6</v>
      </c>
    </row>
    <row r="1130" spans="1:14">
      <c r="B1130">
        <v>7</v>
      </c>
      <c r="C1130">
        <v>6</v>
      </c>
      <c r="D1130">
        <v>3</v>
      </c>
      <c r="E1130">
        <v>8</v>
      </c>
      <c r="F1130">
        <v>4</v>
      </c>
      <c r="G1130">
        <v>12</v>
      </c>
      <c r="H1130">
        <v>6</v>
      </c>
      <c r="I1130">
        <v>8</v>
      </c>
      <c r="J1130">
        <v>8</v>
      </c>
      <c r="K1130">
        <v>6</v>
      </c>
      <c r="L1130">
        <v>10</v>
      </c>
      <c r="M1130">
        <v>4</v>
      </c>
      <c r="N1130">
        <v>5</v>
      </c>
    </row>
    <row r="1131" spans="1:14">
      <c r="B1131">
        <v>8</v>
      </c>
      <c r="C1131">
        <v>4</v>
      </c>
      <c r="D1131">
        <v>4</v>
      </c>
      <c r="E1131">
        <v>4</v>
      </c>
      <c r="F1131">
        <v>5</v>
      </c>
      <c r="G1131">
        <v>7</v>
      </c>
      <c r="H1131">
        <v>5</v>
      </c>
      <c r="I1131">
        <v>8</v>
      </c>
      <c r="J1131">
        <v>4</v>
      </c>
      <c r="K1131">
        <v>6</v>
      </c>
      <c r="L1131">
        <v>8</v>
      </c>
      <c r="M1131">
        <v>4</v>
      </c>
      <c r="N1131">
        <v>5</v>
      </c>
    </row>
    <row r="1132" spans="1:14">
      <c r="B1132">
        <v>9</v>
      </c>
      <c r="C1132">
        <v>7</v>
      </c>
      <c r="D1132">
        <v>5</v>
      </c>
      <c r="E1132">
        <v>5</v>
      </c>
      <c r="F1132">
        <v>4</v>
      </c>
      <c r="G1132">
        <v>4</v>
      </c>
      <c r="H1132">
        <v>6</v>
      </c>
      <c r="I1132">
        <v>6</v>
      </c>
      <c r="J1132">
        <v>4</v>
      </c>
      <c r="K1132">
        <v>7</v>
      </c>
      <c r="L1132">
        <v>6</v>
      </c>
      <c r="M1132">
        <v>4</v>
      </c>
      <c r="N1132">
        <v>6</v>
      </c>
    </row>
    <row r="1133" spans="1:14">
      <c r="A1133">
        <v>10</v>
      </c>
      <c r="B1133">
        <v>7</v>
      </c>
      <c r="C1133">
        <v>6</v>
      </c>
      <c r="D1133">
        <v>10</v>
      </c>
      <c r="E1133">
        <v>6</v>
      </c>
      <c r="F1133">
        <v>5</v>
      </c>
      <c r="G1133">
        <v>5</v>
      </c>
      <c r="H1133">
        <v>5</v>
      </c>
      <c r="I1133">
        <v>4</v>
      </c>
      <c r="J1133">
        <v>5</v>
      </c>
      <c r="K1133">
        <v>4</v>
      </c>
      <c r="L1133">
        <v>4</v>
      </c>
      <c r="M1133">
        <v>4</v>
      </c>
    </row>
    <row r="1134" spans="1:14">
      <c r="A1134">
        <v>11</v>
      </c>
      <c r="B1134">
        <v>4</v>
      </c>
      <c r="C1134">
        <v>5</v>
      </c>
      <c r="D1134">
        <v>6</v>
      </c>
      <c r="E1134">
        <v>7</v>
      </c>
      <c r="F1134">
        <v>5</v>
      </c>
      <c r="G1134">
        <v>6</v>
      </c>
      <c r="H1134">
        <v>6</v>
      </c>
      <c r="I1134">
        <v>4</v>
      </c>
      <c r="J1134">
        <v>4</v>
      </c>
      <c r="K1134">
        <v>6</v>
      </c>
      <c r="L1134">
        <v>6</v>
      </c>
      <c r="M1134">
        <v>5</v>
      </c>
    </row>
    <row r="1135" spans="1:14">
      <c r="A1135">
        <v>12</v>
      </c>
      <c r="B1135">
        <v>4</v>
      </c>
      <c r="C1135">
        <v>5</v>
      </c>
      <c r="D1135">
        <v>6</v>
      </c>
      <c r="E1135">
        <v>5</v>
      </c>
      <c r="F1135">
        <v>4</v>
      </c>
      <c r="G1135">
        <v>7</v>
      </c>
      <c r="H1135">
        <v>8</v>
      </c>
      <c r="I1135">
        <v>6</v>
      </c>
      <c r="J1135">
        <v>7</v>
      </c>
      <c r="K1135">
        <v>5</v>
      </c>
      <c r="L1135">
        <v>5</v>
      </c>
      <c r="M1135">
        <v>4</v>
      </c>
    </row>
    <row r="1136" spans="1:14">
      <c r="A1136">
        <v>13</v>
      </c>
      <c r="B1136">
        <v>5</v>
      </c>
      <c r="C1136">
        <v>4</v>
      </c>
      <c r="D1136">
        <v>8</v>
      </c>
      <c r="E1136">
        <v>4</v>
      </c>
      <c r="F1136">
        <v>5</v>
      </c>
      <c r="G1136">
        <v>8</v>
      </c>
      <c r="H1136">
        <v>4</v>
      </c>
      <c r="I1136">
        <v>4</v>
      </c>
      <c r="J1136">
        <v>8</v>
      </c>
      <c r="K1136">
        <v>4</v>
      </c>
      <c r="L1136">
        <v>5</v>
      </c>
      <c r="M1136">
        <v>4</v>
      </c>
    </row>
    <row r="1137" spans="1:13">
      <c r="A1137">
        <v>14</v>
      </c>
      <c r="B1137">
        <v>5</v>
      </c>
      <c r="C1137">
        <v>6</v>
      </c>
      <c r="D1137">
        <v>3</v>
      </c>
      <c r="E1137">
        <v>4</v>
      </c>
      <c r="F1137">
        <v>6</v>
      </c>
      <c r="G1137">
        <v>6</v>
      </c>
      <c r="H1137">
        <v>6</v>
      </c>
      <c r="I1137">
        <v>5</v>
      </c>
      <c r="J1137">
        <v>8</v>
      </c>
      <c r="K1137">
        <v>4</v>
      </c>
      <c r="L1137">
        <v>5</v>
      </c>
      <c r="M1137">
        <v>4</v>
      </c>
    </row>
    <row r="1138" spans="1:13">
      <c r="A1138">
        <v>15</v>
      </c>
      <c r="B1138">
        <v>6</v>
      </c>
      <c r="C1138">
        <v>5</v>
      </c>
      <c r="D1138">
        <v>5</v>
      </c>
      <c r="E1138">
        <v>5</v>
      </c>
      <c r="F1138">
        <v>6</v>
      </c>
      <c r="G1138">
        <v>6</v>
      </c>
      <c r="H1138">
        <v>8</v>
      </c>
      <c r="I1138">
        <v>12</v>
      </c>
      <c r="J1138">
        <v>6</v>
      </c>
      <c r="K1138">
        <v>5</v>
      </c>
      <c r="L1138">
        <v>4</v>
      </c>
      <c r="M1138">
        <v>3</v>
      </c>
    </row>
    <row r="1139" spans="1:13">
      <c r="A1139">
        <v>16</v>
      </c>
      <c r="B1139">
        <v>7</v>
      </c>
      <c r="C1139">
        <v>6</v>
      </c>
      <c r="D1139">
        <v>6</v>
      </c>
      <c r="E1139">
        <v>4</v>
      </c>
      <c r="F1139">
        <v>5</v>
      </c>
      <c r="G1139">
        <v>6</v>
      </c>
      <c r="H1139">
        <v>6</v>
      </c>
      <c r="I1139">
        <v>5</v>
      </c>
      <c r="J1139">
        <v>4</v>
      </c>
      <c r="K1139">
        <v>5</v>
      </c>
      <c r="L1139">
        <v>5</v>
      </c>
      <c r="M1139">
        <v>3</v>
      </c>
    </row>
    <row r="1140" spans="1:13">
      <c r="A1140">
        <v>17</v>
      </c>
      <c r="B1140">
        <v>4</v>
      </c>
      <c r="C1140">
        <v>8</v>
      </c>
      <c r="D1140">
        <v>4</v>
      </c>
      <c r="E1140">
        <v>5</v>
      </c>
      <c r="F1140">
        <v>4</v>
      </c>
      <c r="G1140">
        <v>8</v>
      </c>
      <c r="H1140">
        <v>6</v>
      </c>
      <c r="I1140">
        <v>6</v>
      </c>
      <c r="J1140">
        <v>5</v>
      </c>
      <c r="K1140">
        <v>4</v>
      </c>
      <c r="L1140">
        <v>6</v>
      </c>
      <c r="M1140">
        <v>4</v>
      </c>
    </row>
    <row r="1141" spans="1:13">
      <c r="A1141">
        <v>18</v>
      </c>
      <c r="B1141">
        <v>8</v>
      </c>
      <c r="C1141">
        <v>13</v>
      </c>
      <c r="D1141">
        <v>5</v>
      </c>
      <c r="E1141">
        <v>5</v>
      </c>
      <c r="F1141">
        <v>6</v>
      </c>
      <c r="G1141">
        <v>9</v>
      </c>
      <c r="H1141">
        <v>8</v>
      </c>
      <c r="I1141">
        <v>6</v>
      </c>
      <c r="J1141">
        <v>3</v>
      </c>
      <c r="K1141">
        <v>5</v>
      </c>
      <c r="L1141">
        <v>9</v>
      </c>
      <c r="M1141">
        <v>4</v>
      </c>
    </row>
    <row r="1142" spans="1:13">
      <c r="A1142">
        <v>19</v>
      </c>
      <c r="B1142">
        <v>8</v>
      </c>
      <c r="C1142">
        <v>8</v>
      </c>
      <c r="D1142">
        <v>4</v>
      </c>
      <c r="E1142">
        <v>4</v>
      </c>
      <c r="F1142">
        <v>5</v>
      </c>
      <c r="G1142">
        <v>6</v>
      </c>
      <c r="H1142">
        <v>6</v>
      </c>
      <c r="I1142">
        <v>6</v>
      </c>
      <c r="J1142">
        <v>4</v>
      </c>
      <c r="K1142">
        <v>7</v>
      </c>
      <c r="L1142">
        <v>4</v>
      </c>
      <c r="M1142">
        <v>6</v>
      </c>
    </row>
    <row r="1143" spans="1:13">
      <c r="A1143">
        <v>20</v>
      </c>
      <c r="B1143">
        <v>5</v>
      </c>
      <c r="C1143">
        <v>7</v>
      </c>
      <c r="D1143">
        <v>4</v>
      </c>
      <c r="E1143">
        <v>6</v>
      </c>
      <c r="F1143">
        <v>6</v>
      </c>
      <c r="G1143">
        <v>5</v>
      </c>
      <c r="H1143">
        <v>5</v>
      </c>
      <c r="I1143">
        <v>6</v>
      </c>
      <c r="J1143">
        <v>5</v>
      </c>
      <c r="K1143">
        <v>5</v>
      </c>
      <c r="L1143">
        <v>4</v>
      </c>
      <c r="M1143">
        <v>4</v>
      </c>
    </row>
    <row r="1144" spans="1:13">
      <c r="A1144">
        <v>21</v>
      </c>
      <c r="B1144">
        <v>4</v>
      </c>
      <c r="C1144">
        <v>4</v>
      </c>
      <c r="D1144">
        <v>6</v>
      </c>
      <c r="E1144">
        <v>5</v>
      </c>
      <c r="F1144">
        <v>5</v>
      </c>
      <c r="G1144">
        <v>4</v>
      </c>
      <c r="H1144">
        <v>6</v>
      </c>
      <c r="I1144">
        <v>4</v>
      </c>
      <c r="J1144">
        <v>7</v>
      </c>
      <c r="K1144">
        <v>4</v>
      </c>
      <c r="L1144">
        <v>6</v>
      </c>
      <c r="M1144">
        <v>4</v>
      </c>
    </row>
    <row r="1145" spans="1:13">
      <c r="A1145">
        <v>22</v>
      </c>
      <c r="B1145">
        <v>4</v>
      </c>
      <c r="C1145">
        <v>4</v>
      </c>
      <c r="D1145">
        <v>6</v>
      </c>
      <c r="E1145">
        <v>4</v>
      </c>
      <c r="F1145">
        <v>5</v>
      </c>
      <c r="G1145">
        <v>4</v>
      </c>
      <c r="H1145">
        <v>12</v>
      </c>
      <c r="I1145">
        <v>17</v>
      </c>
      <c r="J1145">
        <v>8</v>
      </c>
      <c r="K1145">
        <v>4</v>
      </c>
      <c r="L1145">
        <v>5</v>
      </c>
      <c r="M1145">
        <v>5</v>
      </c>
    </row>
    <row r="1146" spans="1:13">
      <c r="A1146">
        <v>23</v>
      </c>
      <c r="B1146">
        <v>7</v>
      </c>
      <c r="C1146">
        <v>6</v>
      </c>
      <c r="D1146">
        <v>4</v>
      </c>
      <c r="E1146">
        <v>10</v>
      </c>
      <c r="F1146">
        <v>7</v>
      </c>
      <c r="G1146">
        <v>4</v>
      </c>
      <c r="H1146">
        <v>10</v>
      </c>
      <c r="I1146">
        <v>16</v>
      </c>
      <c r="J1146">
        <v>6</v>
      </c>
      <c r="K1146">
        <v>5</v>
      </c>
      <c r="L1146">
        <v>4</v>
      </c>
      <c r="M1146">
        <v>4</v>
      </c>
    </row>
    <row r="1147" spans="1:13">
      <c r="A1147">
        <v>24</v>
      </c>
      <c r="B1147">
        <v>4</v>
      </c>
      <c r="C1147">
        <v>5</v>
      </c>
      <c r="D1147">
        <v>4</v>
      </c>
      <c r="E1147">
        <v>8</v>
      </c>
      <c r="F1147">
        <v>9</v>
      </c>
      <c r="G1147">
        <v>7</v>
      </c>
      <c r="H1147">
        <v>16</v>
      </c>
      <c r="I1147">
        <v>6</v>
      </c>
      <c r="J1147">
        <v>5</v>
      </c>
      <c r="K1147">
        <v>5</v>
      </c>
      <c r="L1147">
        <v>4</v>
      </c>
      <c r="M1147">
        <v>3</v>
      </c>
    </row>
    <row r="1148" spans="1:13">
      <c r="A1148">
        <v>25</v>
      </c>
      <c r="B1148">
        <v>6</v>
      </c>
      <c r="C1148">
        <v>4</v>
      </c>
      <c r="D1148">
        <v>5</v>
      </c>
      <c r="E1148">
        <v>4</v>
      </c>
      <c r="F1148">
        <v>6</v>
      </c>
      <c r="G1148">
        <v>6</v>
      </c>
      <c r="H1148">
        <v>8</v>
      </c>
      <c r="I1148">
        <v>5</v>
      </c>
      <c r="J1148">
        <v>5</v>
      </c>
      <c r="K1148">
        <v>5</v>
      </c>
      <c r="L1148">
        <v>4</v>
      </c>
      <c r="M1148">
        <v>3</v>
      </c>
    </row>
    <row r="1149" spans="1:13">
      <c r="A1149">
        <v>26</v>
      </c>
      <c r="B1149">
        <v>6</v>
      </c>
      <c r="C1149">
        <v>5</v>
      </c>
      <c r="D1149">
        <v>4</v>
      </c>
      <c r="E1149">
        <v>4</v>
      </c>
      <c r="F1149">
        <v>5</v>
      </c>
      <c r="G1149">
        <v>5</v>
      </c>
      <c r="H1149">
        <v>5</v>
      </c>
      <c r="I1149">
        <v>4</v>
      </c>
      <c r="J1149">
        <v>5</v>
      </c>
      <c r="K1149">
        <v>6</v>
      </c>
      <c r="L1149">
        <v>4</v>
      </c>
      <c r="M1149">
        <v>4</v>
      </c>
    </row>
    <row r="1150" spans="1:13">
      <c r="A1150">
        <v>27</v>
      </c>
      <c r="B1150">
        <v>6</v>
      </c>
      <c r="C1150">
        <v>5</v>
      </c>
      <c r="D1150">
        <v>6</v>
      </c>
      <c r="E1150">
        <v>8</v>
      </c>
      <c r="F1150">
        <v>6</v>
      </c>
      <c r="G1150">
        <v>4</v>
      </c>
      <c r="H1150">
        <v>4</v>
      </c>
      <c r="I1150">
        <v>4</v>
      </c>
      <c r="J1150">
        <v>6</v>
      </c>
      <c r="K1150">
        <v>5</v>
      </c>
      <c r="L1150">
        <v>4</v>
      </c>
      <c r="M1150">
        <v>3</v>
      </c>
    </row>
    <row r="1151" spans="1:13">
      <c r="A1151">
        <v>28</v>
      </c>
      <c r="B1151">
        <v>8</v>
      </c>
      <c r="C1151">
        <v>4</v>
      </c>
      <c r="D1151">
        <v>8</v>
      </c>
      <c r="E1151">
        <v>4</v>
      </c>
      <c r="F1151">
        <v>5</v>
      </c>
      <c r="G1151">
        <v>6</v>
      </c>
      <c r="H1151">
        <v>4</v>
      </c>
      <c r="I1151">
        <v>5</v>
      </c>
      <c r="J1151">
        <v>5</v>
      </c>
      <c r="K1151">
        <v>4</v>
      </c>
      <c r="L1151">
        <v>4</v>
      </c>
      <c r="M1151">
        <v>3</v>
      </c>
    </row>
    <row r="1152" spans="1:13">
      <c r="A1152">
        <v>29</v>
      </c>
      <c r="B1152">
        <v>6</v>
      </c>
      <c r="C1152">
        <v>4</v>
      </c>
      <c r="D1152">
        <v>4</v>
      </c>
      <c r="E1152">
        <v>6</v>
      </c>
      <c r="F1152">
        <v>6</v>
      </c>
      <c r="G1152">
        <v>5</v>
      </c>
      <c r="H1152">
        <v>6</v>
      </c>
      <c r="I1152">
        <v>6</v>
      </c>
      <c r="J1152">
        <v>4</v>
      </c>
      <c r="K1152">
        <v>4</v>
      </c>
      <c r="L1152">
        <v>5</v>
      </c>
      <c r="M1152">
        <v>4</v>
      </c>
    </row>
    <row r="1153" spans="1:14">
      <c r="A1153">
        <v>30</v>
      </c>
      <c r="B1153">
        <v>6</v>
      </c>
      <c r="C1153">
        <v>-99</v>
      </c>
      <c r="D1153">
        <v>4</v>
      </c>
      <c r="E1153">
        <v>6</v>
      </c>
      <c r="F1153">
        <v>6</v>
      </c>
      <c r="G1153">
        <v>4</v>
      </c>
      <c r="H1153">
        <v>4</v>
      </c>
      <c r="I1153">
        <v>4</v>
      </c>
      <c r="J1153">
        <v>6</v>
      </c>
      <c r="K1153">
        <v>4</v>
      </c>
      <c r="L1153">
        <v>8</v>
      </c>
      <c r="M1153">
        <v>4</v>
      </c>
    </row>
    <row r="1154" spans="1:14">
      <c r="A1154">
        <v>31</v>
      </c>
      <c r="B1154">
        <v>7</v>
      </c>
      <c r="C1154">
        <v>-99</v>
      </c>
      <c r="D1154">
        <v>5</v>
      </c>
      <c r="E1154">
        <v>-99</v>
      </c>
      <c r="F1154">
        <v>8</v>
      </c>
      <c r="G1154">
        <v>-99</v>
      </c>
      <c r="H1154">
        <v>6</v>
      </c>
      <c r="I1154">
        <v>5</v>
      </c>
      <c r="J1154">
        <v>-99</v>
      </c>
      <c r="K1154">
        <v>4</v>
      </c>
      <c r="L1154">
        <v>-99</v>
      </c>
      <c r="M1154">
        <v>3</v>
      </c>
    </row>
    <row r="1155" spans="1:14">
      <c r="A1155">
        <v>1997</v>
      </c>
    </row>
    <row r="1156" spans="1:14">
      <c r="B1156">
        <v>1</v>
      </c>
      <c r="C1156">
        <v>2</v>
      </c>
      <c r="D1156">
        <v>6</v>
      </c>
      <c r="E1156">
        <v>4</v>
      </c>
      <c r="F1156">
        <v>5</v>
      </c>
      <c r="G1156">
        <v>4</v>
      </c>
      <c r="H1156">
        <v>6</v>
      </c>
      <c r="I1156">
        <v>9</v>
      </c>
      <c r="J1156">
        <v>4</v>
      </c>
      <c r="K1156">
        <v>3</v>
      </c>
      <c r="L1156">
        <v>4</v>
      </c>
      <c r="M1156">
        <v>7</v>
      </c>
      <c r="N1156">
        <v>14</v>
      </c>
    </row>
    <row r="1157" spans="1:14">
      <c r="B1157">
        <v>2</v>
      </c>
      <c r="C1157">
        <v>3</v>
      </c>
      <c r="D1157">
        <v>4</v>
      </c>
      <c r="E1157">
        <v>6</v>
      </c>
      <c r="F1157">
        <v>6</v>
      </c>
      <c r="G1157">
        <v>5</v>
      </c>
      <c r="H1157">
        <v>5</v>
      </c>
      <c r="I1157">
        <v>6</v>
      </c>
      <c r="J1157">
        <v>4</v>
      </c>
      <c r="K1157">
        <v>3</v>
      </c>
      <c r="L1157">
        <v>5</v>
      </c>
      <c r="M1157">
        <v>5</v>
      </c>
      <c r="N1157">
        <v>7</v>
      </c>
    </row>
    <row r="1158" spans="1:14">
      <c r="B1158">
        <v>3</v>
      </c>
      <c r="C1158">
        <v>5</v>
      </c>
      <c r="D1158">
        <v>5</v>
      </c>
      <c r="E1158">
        <v>5</v>
      </c>
      <c r="F1158">
        <v>6</v>
      </c>
      <c r="G1158">
        <v>4</v>
      </c>
      <c r="H1158">
        <v>5</v>
      </c>
      <c r="I1158">
        <v>6</v>
      </c>
      <c r="J1158">
        <v>6</v>
      </c>
      <c r="K1158">
        <v>4</v>
      </c>
      <c r="L1158">
        <v>5</v>
      </c>
      <c r="M1158">
        <v>4</v>
      </c>
      <c r="N1158">
        <v>6</v>
      </c>
    </row>
    <row r="1159" spans="1:14">
      <c r="B1159">
        <v>4</v>
      </c>
      <c r="C1159">
        <v>4</v>
      </c>
      <c r="D1159">
        <v>6</v>
      </c>
      <c r="E1159">
        <v>4</v>
      </c>
      <c r="F1159">
        <v>5</v>
      </c>
      <c r="G1159">
        <v>7</v>
      </c>
      <c r="H1159">
        <v>5</v>
      </c>
      <c r="I1159">
        <v>5</v>
      </c>
      <c r="J1159">
        <v>4</v>
      </c>
      <c r="K1159">
        <v>4</v>
      </c>
      <c r="L1159">
        <v>4</v>
      </c>
      <c r="M1159">
        <v>4</v>
      </c>
      <c r="N1159">
        <v>6</v>
      </c>
    </row>
    <row r="1160" spans="1:14">
      <c r="B1160">
        <v>5</v>
      </c>
      <c r="C1160">
        <v>4</v>
      </c>
      <c r="D1160">
        <v>6</v>
      </c>
      <c r="E1160">
        <v>6</v>
      </c>
      <c r="F1160">
        <v>4</v>
      </c>
      <c r="G1160">
        <v>5</v>
      </c>
      <c r="H1160">
        <v>5</v>
      </c>
      <c r="I1160">
        <v>6</v>
      </c>
      <c r="J1160">
        <v>4</v>
      </c>
      <c r="K1160">
        <v>3</v>
      </c>
      <c r="L1160">
        <v>6</v>
      </c>
      <c r="M1160">
        <v>4</v>
      </c>
      <c r="N1160">
        <v>4</v>
      </c>
    </row>
    <row r="1161" spans="1:14">
      <c r="B1161">
        <v>6</v>
      </c>
      <c r="C1161">
        <v>3</v>
      </c>
      <c r="D1161">
        <v>4</v>
      </c>
      <c r="E1161">
        <v>4</v>
      </c>
      <c r="F1161">
        <v>4</v>
      </c>
      <c r="G1161">
        <v>6</v>
      </c>
      <c r="H1161">
        <v>7</v>
      </c>
      <c r="I1161">
        <v>4</v>
      </c>
      <c r="J1161">
        <v>4</v>
      </c>
      <c r="K1161">
        <v>4</v>
      </c>
      <c r="L1161">
        <v>4</v>
      </c>
      <c r="M1161">
        <v>4</v>
      </c>
      <c r="N1161">
        <v>4</v>
      </c>
    </row>
    <row r="1162" spans="1:14">
      <c r="B1162">
        <v>7</v>
      </c>
      <c r="C1162">
        <v>5</v>
      </c>
      <c r="D1162">
        <v>4</v>
      </c>
      <c r="E1162">
        <v>4</v>
      </c>
      <c r="F1162">
        <v>8</v>
      </c>
      <c r="G1162">
        <v>5</v>
      </c>
      <c r="H1162">
        <v>5</v>
      </c>
      <c r="I1162">
        <v>6</v>
      </c>
      <c r="J1162">
        <v>4</v>
      </c>
      <c r="K1162">
        <v>8</v>
      </c>
      <c r="L1162">
        <v>4</v>
      </c>
      <c r="M1162">
        <v>4</v>
      </c>
      <c r="N1162">
        <v>10</v>
      </c>
    </row>
    <row r="1163" spans="1:14">
      <c r="B1163">
        <v>8</v>
      </c>
      <c r="C1163">
        <v>7</v>
      </c>
      <c r="D1163">
        <v>4</v>
      </c>
      <c r="E1163">
        <v>5</v>
      </c>
      <c r="F1163">
        <v>6</v>
      </c>
      <c r="G1163">
        <v>5</v>
      </c>
      <c r="H1163">
        <v>5</v>
      </c>
      <c r="I1163">
        <v>5</v>
      </c>
      <c r="J1163">
        <v>6</v>
      </c>
      <c r="K1163">
        <v>10</v>
      </c>
      <c r="L1163">
        <v>6</v>
      </c>
      <c r="M1163">
        <v>4</v>
      </c>
      <c r="N1163">
        <v>10</v>
      </c>
    </row>
    <row r="1164" spans="1:14">
      <c r="B1164">
        <v>9</v>
      </c>
      <c r="C1164">
        <v>4</v>
      </c>
      <c r="D1164">
        <v>4</v>
      </c>
      <c r="E1164">
        <v>4</v>
      </c>
      <c r="F1164">
        <v>6</v>
      </c>
      <c r="G1164">
        <v>10</v>
      </c>
      <c r="H1164">
        <v>6</v>
      </c>
      <c r="I1164">
        <v>4</v>
      </c>
      <c r="J1164">
        <v>4</v>
      </c>
      <c r="K1164">
        <v>4</v>
      </c>
      <c r="L1164">
        <v>5</v>
      </c>
      <c r="M1164">
        <v>4</v>
      </c>
      <c r="N1164">
        <v>6</v>
      </c>
    </row>
    <row r="1165" spans="1:14">
      <c r="A1165">
        <v>10</v>
      </c>
      <c r="B1165">
        <v>5</v>
      </c>
      <c r="C1165">
        <v>5</v>
      </c>
      <c r="D1165">
        <v>6</v>
      </c>
      <c r="E1165">
        <v>4</v>
      </c>
      <c r="F1165">
        <v>7</v>
      </c>
      <c r="G1165">
        <v>9</v>
      </c>
      <c r="H1165">
        <v>9</v>
      </c>
      <c r="I1165">
        <v>4</v>
      </c>
      <c r="J1165">
        <v>4</v>
      </c>
      <c r="K1165">
        <v>5</v>
      </c>
      <c r="L1165">
        <v>4</v>
      </c>
      <c r="M1165">
        <v>6</v>
      </c>
    </row>
    <row r="1166" spans="1:14">
      <c r="A1166">
        <v>11</v>
      </c>
      <c r="B1166">
        <v>3</v>
      </c>
      <c r="C1166">
        <v>4</v>
      </c>
      <c r="D1166">
        <v>5</v>
      </c>
      <c r="E1166">
        <v>6</v>
      </c>
      <c r="F1166">
        <v>12</v>
      </c>
      <c r="G1166">
        <v>4</v>
      </c>
      <c r="H1166">
        <v>8</v>
      </c>
      <c r="I1166">
        <v>4</v>
      </c>
      <c r="J1166">
        <v>7</v>
      </c>
      <c r="K1166">
        <v>4</v>
      </c>
      <c r="L1166">
        <v>6</v>
      </c>
      <c r="M1166">
        <v>6</v>
      </c>
    </row>
    <row r="1167" spans="1:14">
      <c r="A1167">
        <v>12</v>
      </c>
      <c r="B1167">
        <v>4</v>
      </c>
      <c r="C1167">
        <v>5</v>
      </c>
      <c r="D1167">
        <v>5</v>
      </c>
      <c r="E1167">
        <v>6</v>
      </c>
      <c r="F1167">
        <v>5</v>
      </c>
      <c r="G1167">
        <v>9</v>
      </c>
      <c r="H1167">
        <v>5</v>
      </c>
      <c r="I1167">
        <v>4</v>
      </c>
      <c r="J1167">
        <v>6</v>
      </c>
      <c r="K1167">
        <v>4</v>
      </c>
      <c r="L1167">
        <v>5</v>
      </c>
      <c r="M1167">
        <v>5</v>
      </c>
    </row>
    <row r="1168" spans="1:14">
      <c r="A1168">
        <v>13</v>
      </c>
      <c r="B1168">
        <v>4</v>
      </c>
      <c r="C1168">
        <v>5</v>
      </c>
      <c r="D1168">
        <v>4</v>
      </c>
      <c r="E1168">
        <v>4</v>
      </c>
      <c r="F1168">
        <v>6</v>
      </c>
      <c r="G1168">
        <v>12</v>
      </c>
      <c r="H1168">
        <v>5</v>
      </c>
      <c r="I1168">
        <v>8</v>
      </c>
      <c r="J1168">
        <v>5</v>
      </c>
      <c r="K1168">
        <v>5</v>
      </c>
      <c r="L1168">
        <v>5</v>
      </c>
      <c r="M1168">
        <v>5</v>
      </c>
    </row>
    <row r="1169" spans="1:13">
      <c r="A1169">
        <v>14</v>
      </c>
      <c r="B1169">
        <v>3</v>
      </c>
      <c r="C1169">
        <v>4</v>
      </c>
      <c r="D1169">
        <v>5</v>
      </c>
      <c r="E1169">
        <v>3</v>
      </c>
      <c r="F1169">
        <v>6</v>
      </c>
      <c r="G1169">
        <v>10</v>
      </c>
      <c r="H1169">
        <v>5</v>
      </c>
      <c r="I1169">
        <v>5</v>
      </c>
      <c r="J1169">
        <v>4</v>
      </c>
      <c r="K1169">
        <v>6</v>
      </c>
      <c r="L1169">
        <v>6</v>
      </c>
      <c r="M1169">
        <v>5</v>
      </c>
    </row>
    <row r="1170" spans="1:13">
      <c r="A1170">
        <v>15</v>
      </c>
      <c r="B1170">
        <v>4</v>
      </c>
      <c r="C1170">
        <v>4</v>
      </c>
      <c r="D1170">
        <v>4</v>
      </c>
      <c r="E1170">
        <v>6</v>
      </c>
      <c r="F1170">
        <v>6</v>
      </c>
      <c r="G1170">
        <v>5</v>
      </c>
      <c r="H1170">
        <v>4</v>
      </c>
      <c r="I1170">
        <v>5</v>
      </c>
      <c r="J1170">
        <v>5</v>
      </c>
      <c r="K1170">
        <v>5</v>
      </c>
      <c r="L1170">
        <v>6</v>
      </c>
      <c r="M1170">
        <v>4</v>
      </c>
    </row>
    <row r="1171" spans="1:13">
      <c r="A1171">
        <v>16</v>
      </c>
      <c r="B1171">
        <v>4</v>
      </c>
      <c r="C1171">
        <v>4</v>
      </c>
      <c r="D1171">
        <v>7</v>
      </c>
      <c r="E1171">
        <v>3</v>
      </c>
      <c r="F1171">
        <v>5</v>
      </c>
      <c r="G1171">
        <v>3</v>
      </c>
      <c r="H1171">
        <v>5</v>
      </c>
      <c r="I1171">
        <v>6</v>
      </c>
      <c r="J1171">
        <v>5</v>
      </c>
      <c r="K1171">
        <v>4</v>
      </c>
      <c r="L1171">
        <v>12</v>
      </c>
      <c r="M1171">
        <v>4</v>
      </c>
    </row>
    <row r="1172" spans="1:13">
      <c r="A1172">
        <v>17</v>
      </c>
      <c r="B1172">
        <v>5</v>
      </c>
      <c r="C1172">
        <v>4</v>
      </c>
      <c r="D1172">
        <v>6</v>
      </c>
      <c r="E1172">
        <v>4</v>
      </c>
      <c r="F1172">
        <v>5</v>
      </c>
      <c r="G1172">
        <v>4</v>
      </c>
      <c r="H1172">
        <v>4</v>
      </c>
      <c r="I1172">
        <v>5</v>
      </c>
      <c r="J1172">
        <v>5</v>
      </c>
      <c r="K1172">
        <v>4</v>
      </c>
      <c r="L1172">
        <v>8</v>
      </c>
      <c r="M1172">
        <v>4</v>
      </c>
    </row>
    <row r="1173" spans="1:13">
      <c r="A1173">
        <v>18</v>
      </c>
      <c r="B1173">
        <v>6</v>
      </c>
      <c r="C1173">
        <v>3</v>
      </c>
      <c r="D1173">
        <v>4</v>
      </c>
      <c r="E1173">
        <v>4</v>
      </c>
      <c r="F1173">
        <v>5</v>
      </c>
      <c r="G1173">
        <v>7</v>
      </c>
      <c r="H1173">
        <v>5</v>
      </c>
      <c r="I1173">
        <v>5</v>
      </c>
      <c r="J1173">
        <v>6</v>
      </c>
      <c r="K1173">
        <v>4</v>
      </c>
      <c r="L1173">
        <v>6</v>
      </c>
      <c r="M1173">
        <v>6</v>
      </c>
    </row>
    <row r="1174" spans="1:13">
      <c r="A1174">
        <v>19</v>
      </c>
      <c r="B1174">
        <v>6</v>
      </c>
      <c r="C1174">
        <v>3</v>
      </c>
      <c r="D1174">
        <v>5</v>
      </c>
      <c r="E1174">
        <v>4</v>
      </c>
      <c r="F1174">
        <v>4</v>
      </c>
      <c r="G1174">
        <v>4</v>
      </c>
      <c r="H1174">
        <v>8</v>
      </c>
      <c r="I1174">
        <v>4</v>
      </c>
      <c r="J1174">
        <v>6</v>
      </c>
      <c r="K1174">
        <v>4</v>
      </c>
      <c r="L1174">
        <v>4</v>
      </c>
      <c r="M1174">
        <v>5</v>
      </c>
    </row>
    <row r="1175" spans="1:13">
      <c r="A1175">
        <v>20</v>
      </c>
      <c r="B1175">
        <v>4</v>
      </c>
      <c r="C1175">
        <v>3</v>
      </c>
      <c r="D1175">
        <v>4</v>
      </c>
      <c r="E1175">
        <v>5</v>
      </c>
      <c r="F1175">
        <v>6</v>
      </c>
      <c r="G1175">
        <v>4</v>
      </c>
      <c r="H1175">
        <v>5</v>
      </c>
      <c r="I1175">
        <v>4</v>
      </c>
      <c r="J1175">
        <v>10</v>
      </c>
      <c r="K1175">
        <v>4</v>
      </c>
      <c r="L1175">
        <v>4</v>
      </c>
      <c r="M1175">
        <v>6</v>
      </c>
    </row>
    <row r="1176" spans="1:13">
      <c r="A1176">
        <v>21</v>
      </c>
      <c r="B1176">
        <v>4</v>
      </c>
      <c r="C1176">
        <v>4</v>
      </c>
      <c r="D1176">
        <v>4</v>
      </c>
      <c r="E1176">
        <v>8</v>
      </c>
      <c r="F1176">
        <v>7</v>
      </c>
      <c r="G1176">
        <v>6</v>
      </c>
      <c r="H1176">
        <v>6</v>
      </c>
      <c r="I1176">
        <v>4</v>
      </c>
      <c r="J1176">
        <v>8</v>
      </c>
      <c r="K1176">
        <v>4</v>
      </c>
      <c r="L1176">
        <v>4</v>
      </c>
      <c r="M1176">
        <v>6</v>
      </c>
    </row>
    <row r="1177" spans="1:13">
      <c r="A1177">
        <v>22</v>
      </c>
      <c r="B1177">
        <v>5</v>
      </c>
      <c r="C1177">
        <v>4</v>
      </c>
      <c r="D1177">
        <v>5</v>
      </c>
      <c r="E1177">
        <v>6</v>
      </c>
      <c r="F1177">
        <v>14</v>
      </c>
      <c r="G1177">
        <v>4</v>
      </c>
      <c r="H1177">
        <v>8</v>
      </c>
      <c r="I1177">
        <v>7</v>
      </c>
      <c r="J1177">
        <v>6</v>
      </c>
      <c r="K1177">
        <v>4</v>
      </c>
      <c r="L1177">
        <v>5</v>
      </c>
      <c r="M1177">
        <v>2</v>
      </c>
    </row>
    <row r="1178" spans="1:13">
      <c r="A1178">
        <v>23</v>
      </c>
      <c r="B1178">
        <v>10</v>
      </c>
      <c r="C1178">
        <v>3</v>
      </c>
      <c r="D1178">
        <v>6</v>
      </c>
      <c r="E1178">
        <v>8</v>
      </c>
      <c r="F1178">
        <v>6</v>
      </c>
      <c r="G1178">
        <v>4</v>
      </c>
      <c r="H1178">
        <v>6</v>
      </c>
      <c r="I1178">
        <v>18</v>
      </c>
      <c r="J1178">
        <v>4</v>
      </c>
      <c r="K1178">
        <v>4</v>
      </c>
      <c r="L1178">
        <v>6</v>
      </c>
      <c r="M1178">
        <v>6</v>
      </c>
    </row>
    <row r="1179" spans="1:13">
      <c r="A1179">
        <v>24</v>
      </c>
      <c r="B1179">
        <v>6</v>
      </c>
      <c r="C1179">
        <v>4</v>
      </c>
      <c r="D1179">
        <v>4</v>
      </c>
      <c r="E1179">
        <v>6</v>
      </c>
      <c r="F1179">
        <v>4</v>
      </c>
      <c r="G1179">
        <v>4</v>
      </c>
      <c r="H1179">
        <v>3</v>
      </c>
      <c r="I1179">
        <v>5</v>
      </c>
      <c r="J1179">
        <v>4</v>
      </c>
      <c r="K1179">
        <v>4</v>
      </c>
      <c r="L1179">
        <v>8</v>
      </c>
      <c r="M1179">
        <v>5</v>
      </c>
    </row>
    <row r="1180" spans="1:13">
      <c r="A1180">
        <v>25</v>
      </c>
      <c r="B1180">
        <v>5</v>
      </c>
      <c r="C1180">
        <v>4</v>
      </c>
      <c r="D1180">
        <v>3</v>
      </c>
      <c r="E1180">
        <v>5</v>
      </c>
      <c r="F1180">
        <v>4</v>
      </c>
      <c r="G1180">
        <v>4</v>
      </c>
      <c r="H1180">
        <v>4</v>
      </c>
      <c r="I1180">
        <v>4</v>
      </c>
      <c r="J1180">
        <v>10</v>
      </c>
      <c r="K1180">
        <v>5</v>
      </c>
      <c r="L1180">
        <v>7</v>
      </c>
      <c r="M1180">
        <v>4</v>
      </c>
    </row>
    <row r="1181" spans="1:13">
      <c r="A1181">
        <v>26</v>
      </c>
      <c r="B1181">
        <v>2</v>
      </c>
      <c r="C1181">
        <v>4</v>
      </c>
      <c r="D1181">
        <v>4</v>
      </c>
      <c r="E1181">
        <v>4</v>
      </c>
      <c r="F1181">
        <v>4</v>
      </c>
      <c r="G1181">
        <v>6</v>
      </c>
      <c r="H1181">
        <v>5</v>
      </c>
      <c r="I1181">
        <v>5</v>
      </c>
      <c r="J1181">
        <v>7</v>
      </c>
      <c r="K1181">
        <v>4</v>
      </c>
      <c r="L1181">
        <v>4</v>
      </c>
      <c r="M1181">
        <v>5</v>
      </c>
    </row>
    <row r="1182" spans="1:13">
      <c r="A1182">
        <v>27</v>
      </c>
      <c r="B1182">
        <v>4</v>
      </c>
      <c r="C1182">
        <v>5</v>
      </c>
      <c r="D1182">
        <v>3</v>
      </c>
      <c r="E1182">
        <v>4</v>
      </c>
      <c r="F1182">
        <v>5</v>
      </c>
      <c r="G1182">
        <v>6</v>
      </c>
      <c r="H1182">
        <v>5</v>
      </c>
      <c r="I1182">
        <v>5</v>
      </c>
      <c r="J1182">
        <v>6</v>
      </c>
      <c r="K1182">
        <v>14</v>
      </c>
      <c r="L1182">
        <v>5</v>
      </c>
      <c r="M1182">
        <v>5</v>
      </c>
    </row>
    <row r="1183" spans="1:13">
      <c r="A1183">
        <v>28</v>
      </c>
      <c r="B1183">
        <v>3</v>
      </c>
      <c r="C1183">
        <v>4</v>
      </c>
      <c r="D1183">
        <v>4</v>
      </c>
      <c r="E1183">
        <v>6</v>
      </c>
      <c r="F1183">
        <v>10</v>
      </c>
      <c r="G1183">
        <v>5</v>
      </c>
      <c r="H1183">
        <v>4</v>
      </c>
      <c r="I1183">
        <v>5</v>
      </c>
      <c r="J1183">
        <v>5</v>
      </c>
      <c r="K1183">
        <v>12</v>
      </c>
      <c r="L1183">
        <v>5</v>
      </c>
      <c r="M1183">
        <v>4</v>
      </c>
    </row>
    <row r="1184" spans="1:13">
      <c r="A1184">
        <v>29</v>
      </c>
      <c r="B1184">
        <v>4</v>
      </c>
      <c r="C1184">
        <v>-99</v>
      </c>
      <c r="D1184">
        <v>5</v>
      </c>
      <c r="E1184">
        <v>4</v>
      </c>
      <c r="F1184">
        <v>4</v>
      </c>
      <c r="G1184">
        <v>4</v>
      </c>
      <c r="H1184">
        <v>4</v>
      </c>
      <c r="I1184">
        <v>5</v>
      </c>
      <c r="J1184">
        <v>4</v>
      </c>
      <c r="K1184">
        <v>6</v>
      </c>
      <c r="L1184">
        <v>7</v>
      </c>
      <c r="M1184">
        <v>4</v>
      </c>
    </row>
    <row r="1185" spans="1:14">
      <c r="A1185">
        <v>30</v>
      </c>
      <c r="B1185">
        <v>3</v>
      </c>
      <c r="C1185">
        <v>-99</v>
      </c>
      <c r="D1185">
        <v>4</v>
      </c>
      <c r="E1185">
        <v>12</v>
      </c>
      <c r="F1185">
        <v>5</v>
      </c>
      <c r="G1185">
        <v>4</v>
      </c>
      <c r="H1185">
        <v>4</v>
      </c>
      <c r="I1185">
        <v>3</v>
      </c>
      <c r="J1185">
        <v>4</v>
      </c>
      <c r="K1185">
        <v>10</v>
      </c>
      <c r="L1185">
        <v>4</v>
      </c>
      <c r="M1185">
        <v>5</v>
      </c>
    </row>
    <row r="1186" spans="1:14">
      <c r="A1186">
        <v>31</v>
      </c>
      <c r="B1186">
        <v>6</v>
      </c>
      <c r="C1186">
        <v>-99</v>
      </c>
      <c r="D1186">
        <v>4</v>
      </c>
      <c r="E1186">
        <v>-99</v>
      </c>
      <c r="F1186">
        <v>7</v>
      </c>
      <c r="G1186">
        <v>-99</v>
      </c>
      <c r="H1186">
        <v>8</v>
      </c>
      <c r="I1186">
        <v>4</v>
      </c>
      <c r="J1186">
        <v>-99</v>
      </c>
      <c r="K1186">
        <v>6</v>
      </c>
      <c r="L1186">
        <v>-99</v>
      </c>
      <c r="M1186">
        <v>6</v>
      </c>
    </row>
    <row r="1187" spans="1:14">
      <c r="A1187">
        <v>1998</v>
      </c>
    </row>
    <row r="1188" spans="1:14">
      <c r="B1188">
        <v>1</v>
      </c>
      <c r="C1188">
        <v>7</v>
      </c>
      <c r="D1188">
        <v>3</v>
      </c>
      <c r="E1188">
        <v>4</v>
      </c>
      <c r="F1188">
        <v>6</v>
      </c>
      <c r="G1188">
        <v>6</v>
      </c>
      <c r="H1188">
        <v>5</v>
      </c>
      <c r="I1188">
        <v>5</v>
      </c>
      <c r="J1188">
        <v>7</v>
      </c>
      <c r="K1188">
        <v>4</v>
      </c>
      <c r="L1188">
        <v>4</v>
      </c>
      <c r="M1188">
        <v>6</v>
      </c>
      <c r="N1188">
        <v>6</v>
      </c>
    </row>
    <row r="1189" spans="1:14">
      <c r="B1189">
        <v>2</v>
      </c>
      <c r="C1189">
        <v>8</v>
      </c>
      <c r="D1189">
        <v>4</v>
      </c>
      <c r="E1189">
        <v>3</v>
      </c>
      <c r="F1189">
        <v>6</v>
      </c>
      <c r="G1189">
        <v>5</v>
      </c>
      <c r="H1189">
        <v>4</v>
      </c>
      <c r="I1189">
        <v>6</v>
      </c>
      <c r="J1189">
        <v>6</v>
      </c>
      <c r="K1189">
        <v>4</v>
      </c>
      <c r="L1189">
        <v>4</v>
      </c>
      <c r="M1189">
        <v>6</v>
      </c>
      <c r="N1189">
        <v>6</v>
      </c>
    </row>
    <row r="1190" spans="1:14">
      <c r="B1190">
        <v>3</v>
      </c>
      <c r="C1190">
        <v>7</v>
      </c>
      <c r="D1190">
        <v>5</v>
      </c>
      <c r="E1190">
        <v>4</v>
      </c>
      <c r="F1190">
        <v>4</v>
      </c>
      <c r="G1190">
        <v>5</v>
      </c>
      <c r="H1190">
        <v>3</v>
      </c>
      <c r="I1190">
        <v>6</v>
      </c>
      <c r="J1190">
        <v>5</v>
      </c>
      <c r="K1190">
        <v>5</v>
      </c>
      <c r="L1190">
        <v>6</v>
      </c>
      <c r="M1190">
        <v>5</v>
      </c>
      <c r="N1190">
        <v>8</v>
      </c>
    </row>
    <row r="1191" spans="1:14">
      <c r="B1191">
        <v>4</v>
      </c>
      <c r="C1191">
        <v>5</v>
      </c>
      <c r="D1191">
        <v>12</v>
      </c>
      <c r="E1191">
        <v>4</v>
      </c>
      <c r="F1191">
        <v>9</v>
      </c>
      <c r="G1191">
        <v>4</v>
      </c>
      <c r="H1191">
        <v>5</v>
      </c>
      <c r="I1191">
        <v>7</v>
      </c>
      <c r="J1191">
        <v>4</v>
      </c>
      <c r="K1191">
        <v>6</v>
      </c>
      <c r="L1191">
        <v>6</v>
      </c>
      <c r="M1191">
        <v>4</v>
      </c>
      <c r="N1191">
        <v>8</v>
      </c>
    </row>
    <row r="1192" spans="1:14">
      <c r="B1192">
        <v>5</v>
      </c>
      <c r="C1192">
        <v>6</v>
      </c>
      <c r="D1192">
        <v>7</v>
      </c>
      <c r="E1192">
        <v>5</v>
      </c>
      <c r="F1192">
        <v>5</v>
      </c>
      <c r="G1192">
        <v>4</v>
      </c>
      <c r="H1192">
        <v>14</v>
      </c>
      <c r="I1192">
        <v>6</v>
      </c>
      <c r="J1192">
        <v>5</v>
      </c>
      <c r="K1192">
        <v>8</v>
      </c>
      <c r="L1192">
        <v>6</v>
      </c>
      <c r="M1192">
        <v>4</v>
      </c>
      <c r="N1192">
        <v>6</v>
      </c>
    </row>
    <row r="1193" spans="1:14">
      <c r="B1193">
        <v>6</v>
      </c>
      <c r="C1193">
        <v>4</v>
      </c>
      <c r="D1193">
        <v>6</v>
      </c>
      <c r="E1193">
        <v>5</v>
      </c>
      <c r="F1193">
        <v>5</v>
      </c>
      <c r="G1193">
        <v>4</v>
      </c>
      <c r="H1193">
        <v>4</v>
      </c>
      <c r="I1193">
        <v>6</v>
      </c>
      <c r="J1193">
        <v>4</v>
      </c>
      <c r="K1193">
        <v>6</v>
      </c>
      <c r="L1193">
        <v>5</v>
      </c>
      <c r="M1193">
        <v>5</v>
      </c>
      <c r="N1193">
        <v>6</v>
      </c>
    </row>
    <row r="1194" spans="1:14">
      <c r="B1194">
        <v>7</v>
      </c>
      <c r="C1194">
        <v>5</v>
      </c>
      <c r="D1194">
        <v>5</v>
      </c>
      <c r="E1194">
        <v>4</v>
      </c>
      <c r="F1194">
        <v>8</v>
      </c>
      <c r="G1194">
        <v>5</v>
      </c>
      <c r="H1194">
        <v>5</v>
      </c>
      <c r="I1194">
        <v>4</v>
      </c>
      <c r="J1194">
        <v>6</v>
      </c>
      <c r="K1194">
        <v>4</v>
      </c>
      <c r="L1194">
        <v>4</v>
      </c>
      <c r="M1194">
        <v>4</v>
      </c>
      <c r="N1194">
        <v>6</v>
      </c>
    </row>
    <row r="1195" spans="1:14">
      <c r="B1195">
        <v>8</v>
      </c>
      <c r="C1195">
        <v>6</v>
      </c>
      <c r="D1195">
        <v>3</v>
      </c>
      <c r="E1195">
        <v>8</v>
      </c>
      <c r="F1195">
        <v>7</v>
      </c>
      <c r="G1195">
        <v>6</v>
      </c>
      <c r="H1195">
        <v>5</v>
      </c>
      <c r="I1195">
        <v>4</v>
      </c>
      <c r="J1195">
        <v>5</v>
      </c>
      <c r="K1195">
        <v>4</v>
      </c>
      <c r="L1195">
        <v>2</v>
      </c>
      <c r="M1195">
        <v>3</v>
      </c>
      <c r="N1195">
        <v>4</v>
      </c>
    </row>
    <row r="1196" spans="1:14">
      <c r="B1196">
        <v>9</v>
      </c>
      <c r="C1196">
        <v>6</v>
      </c>
      <c r="D1196">
        <v>4</v>
      </c>
      <c r="E1196">
        <v>4</v>
      </c>
      <c r="F1196">
        <v>7</v>
      </c>
      <c r="G1196">
        <v>7</v>
      </c>
      <c r="H1196">
        <v>10</v>
      </c>
      <c r="I1196">
        <v>6</v>
      </c>
      <c r="J1196">
        <v>8</v>
      </c>
      <c r="K1196">
        <v>4</v>
      </c>
      <c r="L1196">
        <v>10</v>
      </c>
      <c r="M1196">
        <v>4</v>
      </c>
      <c r="N1196">
        <v>4</v>
      </c>
    </row>
    <row r="1197" spans="1:14">
      <c r="A1197">
        <v>10</v>
      </c>
      <c r="B1197">
        <v>6</v>
      </c>
      <c r="C1197">
        <v>4</v>
      </c>
      <c r="D1197">
        <v>8</v>
      </c>
      <c r="E1197">
        <v>9</v>
      </c>
      <c r="F1197">
        <v>6</v>
      </c>
      <c r="G1197">
        <v>10</v>
      </c>
      <c r="H1197">
        <v>4</v>
      </c>
      <c r="I1197">
        <v>4</v>
      </c>
      <c r="J1197">
        <v>8</v>
      </c>
      <c r="K1197">
        <v>4</v>
      </c>
      <c r="L1197">
        <v>3</v>
      </c>
      <c r="M1197">
        <v>4</v>
      </c>
    </row>
    <row r="1198" spans="1:14">
      <c r="A1198">
        <v>11</v>
      </c>
      <c r="B1198">
        <v>8</v>
      </c>
      <c r="C1198">
        <v>4</v>
      </c>
      <c r="D1198">
        <v>5</v>
      </c>
      <c r="E1198">
        <v>8</v>
      </c>
      <c r="F1198">
        <v>8</v>
      </c>
      <c r="G1198">
        <v>7</v>
      </c>
      <c r="H1198">
        <v>5</v>
      </c>
      <c r="I1198">
        <v>6</v>
      </c>
      <c r="J1198">
        <v>4</v>
      </c>
      <c r="K1198">
        <v>5</v>
      </c>
      <c r="L1198">
        <v>4</v>
      </c>
      <c r="M1198">
        <v>4</v>
      </c>
    </row>
    <row r="1199" spans="1:14">
      <c r="A1199">
        <v>12</v>
      </c>
      <c r="B1199">
        <v>8</v>
      </c>
      <c r="C1199">
        <v>7</v>
      </c>
      <c r="D1199">
        <v>5</v>
      </c>
      <c r="E1199">
        <v>6</v>
      </c>
      <c r="F1199">
        <v>6</v>
      </c>
      <c r="G1199">
        <v>5</v>
      </c>
      <c r="H1199">
        <v>4</v>
      </c>
      <c r="I1199">
        <v>10</v>
      </c>
      <c r="J1199">
        <v>4</v>
      </c>
      <c r="K1199">
        <v>6</v>
      </c>
      <c r="L1199">
        <v>3</v>
      </c>
      <c r="M1199">
        <v>8</v>
      </c>
    </row>
    <row r="1200" spans="1:14">
      <c r="A1200">
        <v>13</v>
      </c>
      <c r="B1200">
        <v>6</v>
      </c>
      <c r="C1200">
        <v>6</v>
      </c>
      <c r="D1200">
        <v>4</v>
      </c>
      <c r="E1200">
        <v>4</v>
      </c>
      <c r="F1200">
        <v>7</v>
      </c>
      <c r="G1200">
        <v>7</v>
      </c>
      <c r="H1200">
        <v>4</v>
      </c>
      <c r="I1200">
        <v>4</v>
      </c>
      <c r="J1200">
        <v>7</v>
      </c>
      <c r="K1200">
        <v>4</v>
      </c>
      <c r="L1200">
        <v>4</v>
      </c>
      <c r="M1200">
        <v>4</v>
      </c>
    </row>
    <row r="1201" spans="1:13">
      <c r="A1201">
        <v>14</v>
      </c>
      <c r="B1201">
        <v>10</v>
      </c>
      <c r="C1201">
        <v>6</v>
      </c>
      <c r="D1201">
        <v>3</v>
      </c>
      <c r="E1201">
        <v>4</v>
      </c>
      <c r="F1201">
        <v>5</v>
      </c>
      <c r="G1201">
        <v>6</v>
      </c>
      <c r="H1201">
        <v>6</v>
      </c>
      <c r="I1201">
        <v>7</v>
      </c>
      <c r="J1201">
        <v>8</v>
      </c>
      <c r="K1201">
        <v>6</v>
      </c>
      <c r="L1201">
        <v>4</v>
      </c>
      <c r="M1201">
        <v>7</v>
      </c>
    </row>
    <row r="1202" spans="1:13">
      <c r="A1202">
        <v>15</v>
      </c>
      <c r="B1202">
        <v>10</v>
      </c>
      <c r="C1202">
        <v>8</v>
      </c>
      <c r="D1202">
        <v>3</v>
      </c>
      <c r="E1202">
        <v>4</v>
      </c>
      <c r="F1202">
        <v>5</v>
      </c>
      <c r="G1202">
        <v>7</v>
      </c>
      <c r="H1202">
        <v>7</v>
      </c>
      <c r="I1202">
        <v>6</v>
      </c>
      <c r="J1202">
        <v>6</v>
      </c>
      <c r="K1202">
        <v>4</v>
      </c>
      <c r="L1202">
        <v>4</v>
      </c>
      <c r="M1202">
        <v>4</v>
      </c>
    </row>
    <row r="1203" spans="1:13">
      <c r="A1203">
        <v>16</v>
      </c>
      <c r="B1203">
        <v>7</v>
      </c>
      <c r="C1203">
        <v>7</v>
      </c>
      <c r="D1203">
        <v>3</v>
      </c>
      <c r="E1203">
        <v>4</v>
      </c>
      <c r="F1203">
        <v>8</v>
      </c>
      <c r="G1203">
        <v>5</v>
      </c>
      <c r="H1203">
        <v>5</v>
      </c>
      <c r="I1203">
        <v>4</v>
      </c>
      <c r="J1203">
        <v>4</v>
      </c>
      <c r="K1203">
        <v>4</v>
      </c>
      <c r="L1203">
        <v>4</v>
      </c>
      <c r="M1203">
        <v>3</v>
      </c>
    </row>
    <row r="1204" spans="1:13">
      <c r="A1204">
        <v>17</v>
      </c>
      <c r="B1204">
        <v>9</v>
      </c>
      <c r="C1204">
        <v>7</v>
      </c>
      <c r="D1204">
        <v>4</v>
      </c>
      <c r="E1204">
        <v>4</v>
      </c>
      <c r="F1204">
        <v>12</v>
      </c>
      <c r="G1204">
        <v>4</v>
      </c>
      <c r="H1204">
        <v>5</v>
      </c>
      <c r="I1204">
        <v>4</v>
      </c>
      <c r="J1204">
        <v>4</v>
      </c>
      <c r="K1204">
        <v>5</v>
      </c>
      <c r="L1204">
        <v>4</v>
      </c>
      <c r="M1204">
        <v>4</v>
      </c>
    </row>
    <row r="1205" spans="1:13">
      <c r="A1205">
        <v>18</v>
      </c>
      <c r="B1205">
        <v>6</v>
      </c>
      <c r="C1205">
        <v>8</v>
      </c>
      <c r="D1205">
        <v>4</v>
      </c>
      <c r="E1205">
        <v>3</v>
      </c>
      <c r="F1205">
        <v>5</v>
      </c>
      <c r="G1205">
        <v>4</v>
      </c>
      <c r="H1205">
        <v>5</v>
      </c>
      <c r="I1205">
        <v>4</v>
      </c>
      <c r="J1205">
        <v>4</v>
      </c>
      <c r="K1205">
        <v>6</v>
      </c>
      <c r="L1205">
        <v>4</v>
      </c>
      <c r="M1205">
        <v>3</v>
      </c>
    </row>
    <row r="1206" spans="1:13">
      <c r="A1206">
        <v>19</v>
      </c>
      <c r="B1206">
        <v>7</v>
      </c>
      <c r="C1206">
        <v>6</v>
      </c>
      <c r="D1206">
        <v>6</v>
      </c>
      <c r="E1206">
        <v>4</v>
      </c>
      <c r="F1206">
        <v>6</v>
      </c>
      <c r="G1206">
        <v>4</v>
      </c>
      <c r="H1206">
        <v>4</v>
      </c>
      <c r="I1206">
        <v>6</v>
      </c>
      <c r="J1206">
        <v>4</v>
      </c>
      <c r="K1206">
        <v>8</v>
      </c>
      <c r="L1206">
        <v>6</v>
      </c>
      <c r="M1206">
        <v>4</v>
      </c>
    </row>
    <row r="1207" spans="1:13">
      <c r="A1207">
        <v>20</v>
      </c>
      <c r="B1207">
        <v>6</v>
      </c>
      <c r="C1207">
        <v>6</v>
      </c>
      <c r="D1207">
        <v>6</v>
      </c>
      <c r="E1207">
        <v>4</v>
      </c>
      <c r="F1207">
        <v>5</v>
      </c>
      <c r="G1207">
        <v>4</v>
      </c>
      <c r="H1207">
        <v>6</v>
      </c>
      <c r="I1207">
        <v>4</v>
      </c>
      <c r="J1207">
        <v>4</v>
      </c>
      <c r="K1207">
        <v>6</v>
      </c>
      <c r="L1207">
        <v>6</v>
      </c>
      <c r="M1207">
        <v>4</v>
      </c>
    </row>
    <row r="1208" spans="1:13">
      <c r="A1208">
        <v>21</v>
      </c>
      <c r="B1208">
        <v>6</v>
      </c>
      <c r="C1208">
        <v>7</v>
      </c>
      <c r="D1208">
        <v>10</v>
      </c>
      <c r="E1208">
        <v>6</v>
      </c>
      <c r="F1208">
        <v>5</v>
      </c>
      <c r="G1208">
        <v>5</v>
      </c>
      <c r="H1208">
        <v>8</v>
      </c>
      <c r="I1208">
        <v>4</v>
      </c>
      <c r="J1208">
        <v>4</v>
      </c>
      <c r="K1208">
        <v>6</v>
      </c>
      <c r="L1208">
        <v>6</v>
      </c>
      <c r="M1208">
        <v>4</v>
      </c>
    </row>
    <row r="1209" spans="1:13">
      <c r="A1209">
        <v>22</v>
      </c>
      <c r="B1209">
        <v>4</v>
      </c>
      <c r="C1209">
        <v>6</v>
      </c>
      <c r="D1209">
        <v>8</v>
      </c>
      <c r="E1209">
        <v>5</v>
      </c>
      <c r="F1209">
        <v>4</v>
      </c>
      <c r="G1209">
        <v>5</v>
      </c>
      <c r="H1209">
        <v>6</v>
      </c>
      <c r="I1209">
        <v>4</v>
      </c>
      <c r="J1209">
        <v>4</v>
      </c>
      <c r="K1209">
        <v>4</v>
      </c>
      <c r="L1209">
        <v>11</v>
      </c>
      <c r="M1209">
        <v>4</v>
      </c>
    </row>
    <row r="1210" spans="1:13">
      <c r="A1210">
        <v>23</v>
      </c>
      <c r="B1210">
        <v>8</v>
      </c>
      <c r="C1210">
        <v>5</v>
      </c>
      <c r="D1210">
        <v>5</v>
      </c>
      <c r="E1210">
        <v>8</v>
      </c>
      <c r="F1210">
        <v>5</v>
      </c>
      <c r="G1210">
        <v>5</v>
      </c>
      <c r="H1210">
        <v>5</v>
      </c>
      <c r="I1210">
        <v>4</v>
      </c>
      <c r="J1210">
        <v>4</v>
      </c>
      <c r="K1210">
        <v>4</v>
      </c>
      <c r="L1210">
        <v>4</v>
      </c>
      <c r="M1210">
        <v>5</v>
      </c>
    </row>
    <row r="1211" spans="1:13">
      <c r="A1211">
        <v>24</v>
      </c>
      <c r="B1211">
        <v>5</v>
      </c>
      <c r="C1211">
        <v>6</v>
      </c>
      <c r="D1211">
        <v>5</v>
      </c>
      <c r="E1211">
        <v>4</v>
      </c>
      <c r="F1211">
        <v>6</v>
      </c>
      <c r="G1211">
        <v>5</v>
      </c>
      <c r="H1211">
        <v>4</v>
      </c>
      <c r="I1211">
        <v>4</v>
      </c>
      <c r="J1211">
        <v>3</v>
      </c>
      <c r="K1211">
        <v>4</v>
      </c>
      <c r="L1211">
        <v>3</v>
      </c>
      <c r="M1211">
        <v>4</v>
      </c>
    </row>
    <row r="1212" spans="1:13">
      <c r="A1212">
        <v>25</v>
      </c>
      <c r="B1212">
        <v>6</v>
      </c>
      <c r="C1212">
        <v>6</v>
      </c>
      <c r="D1212">
        <v>4</v>
      </c>
      <c r="E1212">
        <v>5</v>
      </c>
      <c r="F1212">
        <v>5</v>
      </c>
      <c r="G1212">
        <v>3</v>
      </c>
      <c r="H1212">
        <v>4</v>
      </c>
      <c r="I1212">
        <v>4</v>
      </c>
      <c r="J1212">
        <v>4</v>
      </c>
      <c r="K1212">
        <v>4</v>
      </c>
      <c r="L1212">
        <v>4</v>
      </c>
      <c r="M1212">
        <v>4</v>
      </c>
    </row>
    <row r="1213" spans="1:13">
      <c r="A1213">
        <v>26</v>
      </c>
      <c r="B1213">
        <v>6</v>
      </c>
      <c r="C1213">
        <v>5</v>
      </c>
      <c r="D1213">
        <v>4</v>
      </c>
      <c r="E1213">
        <v>6</v>
      </c>
      <c r="F1213">
        <v>4</v>
      </c>
      <c r="G1213">
        <v>4</v>
      </c>
      <c r="H1213">
        <v>6</v>
      </c>
      <c r="I1213">
        <v>5</v>
      </c>
      <c r="J1213">
        <v>8</v>
      </c>
      <c r="K1213">
        <v>4</v>
      </c>
      <c r="L1213">
        <v>4</v>
      </c>
      <c r="M1213">
        <v>4</v>
      </c>
    </row>
    <row r="1214" spans="1:13">
      <c r="A1214">
        <v>27</v>
      </c>
      <c r="B1214">
        <v>4</v>
      </c>
      <c r="C1214">
        <v>5</v>
      </c>
      <c r="D1214">
        <v>4</v>
      </c>
      <c r="E1214">
        <v>5</v>
      </c>
      <c r="F1214">
        <v>8</v>
      </c>
      <c r="G1214">
        <v>6</v>
      </c>
      <c r="H1214">
        <v>4</v>
      </c>
      <c r="I1214">
        <v>4</v>
      </c>
      <c r="J1214">
        <v>6</v>
      </c>
      <c r="K1214">
        <v>4</v>
      </c>
      <c r="L1214">
        <v>5</v>
      </c>
      <c r="M1214">
        <v>4</v>
      </c>
    </row>
    <row r="1215" spans="1:13">
      <c r="A1215">
        <v>28</v>
      </c>
      <c r="B1215">
        <v>6</v>
      </c>
      <c r="C1215">
        <v>4</v>
      </c>
      <c r="D1215">
        <v>5</v>
      </c>
      <c r="E1215">
        <v>5</v>
      </c>
      <c r="F1215">
        <v>7</v>
      </c>
      <c r="G1215">
        <v>4</v>
      </c>
      <c r="H1215">
        <v>4</v>
      </c>
      <c r="I1215">
        <v>4</v>
      </c>
      <c r="J1215">
        <v>4</v>
      </c>
      <c r="K1215">
        <v>5</v>
      </c>
      <c r="L1215">
        <v>3</v>
      </c>
      <c r="M1215">
        <v>4</v>
      </c>
    </row>
    <row r="1216" spans="1:13">
      <c r="A1216">
        <v>29</v>
      </c>
      <c r="B1216">
        <v>5</v>
      </c>
      <c r="C1216">
        <v>-99</v>
      </c>
      <c r="D1216">
        <v>3</v>
      </c>
      <c r="E1216">
        <v>4</v>
      </c>
      <c r="F1216">
        <v>6</v>
      </c>
      <c r="G1216">
        <v>4</v>
      </c>
      <c r="H1216">
        <v>7</v>
      </c>
      <c r="I1216">
        <v>12</v>
      </c>
      <c r="J1216">
        <v>4</v>
      </c>
      <c r="K1216">
        <v>4</v>
      </c>
      <c r="L1216">
        <v>4</v>
      </c>
      <c r="M1216">
        <v>4</v>
      </c>
    </row>
    <row r="1217" spans="1:14">
      <c r="A1217">
        <v>30</v>
      </c>
      <c r="B1217">
        <v>4</v>
      </c>
      <c r="C1217">
        <v>-99</v>
      </c>
      <c r="D1217">
        <v>5</v>
      </c>
      <c r="E1217">
        <v>5</v>
      </c>
      <c r="F1217">
        <v>4</v>
      </c>
      <c r="G1217">
        <v>5</v>
      </c>
      <c r="H1217">
        <v>6</v>
      </c>
      <c r="I1217">
        <v>4</v>
      </c>
      <c r="J1217">
        <v>5</v>
      </c>
      <c r="K1217">
        <v>5</v>
      </c>
      <c r="L1217">
        <v>4</v>
      </c>
      <c r="M1217">
        <v>3</v>
      </c>
    </row>
    <row r="1218" spans="1:14">
      <c r="A1218">
        <v>31</v>
      </c>
      <c r="B1218">
        <v>6</v>
      </c>
      <c r="C1218">
        <v>-99</v>
      </c>
      <c r="D1218">
        <v>5</v>
      </c>
      <c r="E1218">
        <v>-99</v>
      </c>
      <c r="F1218">
        <v>5</v>
      </c>
      <c r="G1218">
        <v>-99</v>
      </c>
      <c r="H1218">
        <v>6</v>
      </c>
      <c r="I1218">
        <v>4</v>
      </c>
      <c r="J1218">
        <v>-99</v>
      </c>
      <c r="K1218">
        <v>5</v>
      </c>
      <c r="L1218">
        <v>-99</v>
      </c>
      <c r="M1218">
        <v>4</v>
      </c>
    </row>
    <row r="1219" spans="1:14">
      <c r="A1219">
        <v>1999</v>
      </c>
    </row>
    <row r="1220" spans="1:14">
      <c r="B1220">
        <v>1</v>
      </c>
      <c r="C1220">
        <v>4</v>
      </c>
      <c r="D1220">
        <v>5</v>
      </c>
      <c r="E1220">
        <v>4</v>
      </c>
      <c r="F1220">
        <v>4</v>
      </c>
      <c r="G1220">
        <v>4</v>
      </c>
      <c r="H1220">
        <v>5</v>
      </c>
      <c r="I1220">
        <v>5</v>
      </c>
      <c r="J1220">
        <v>4</v>
      </c>
      <c r="K1220">
        <v>4</v>
      </c>
      <c r="L1220">
        <v>3</v>
      </c>
      <c r="M1220">
        <v>9</v>
      </c>
      <c r="N1220">
        <v>3</v>
      </c>
    </row>
    <row r="1221" spans="1:14">
      <c r="B1221">
        <v>2</v>
      </c>
      <c r="C1221">
        <v>7</v>
      </c>
      <c r="D1221">
        <v>10</v>
      </c>
      <c r="E1221">
        <v>4</v>
      </c>
      <c r="F1221">
        <v>4</v>
      </c>
      <c r="G1221">
        <v>5</v>
      </c>
      <c r="H1221">
        <v>4</v>
      </c>
      <c r="I1221">
        <v>6</v>
      </c>
      <c r="J1221">
        <v>5</v>
      </c>
      <c r="K1221">
        <v>5</v>
      </c>
      <c r="L1221">
        <v>3</v>
      </c>
      <c r="M1221">
        <v>7</v>
      </c>
      <c r="N1221">
        <v>4</v>
      </c>
    </row>
    <row r="1222" spans="1:14">
      <c r="B1222">
        <v>3</v>
      </c>
      <c r="C1222">
        <v>3</v>
      </c>
      <c r="D1222">
        <v>6</v>
      </c>
      <c r="E1222">
        <v>4</v>
      </c>
      <c r="F1222">
        <v>3</v>
      </c>
      <c r="G1222">
        <v>6</v>
      </c>
      <c r="H1222">
        <v>5</v>
      </c>
      <c r="I1222">
        <v>6</v>
      </c>
      <c r="J1222">
        <v>5</v>
      </c>
      <c r="K1222">
        <v>6</v>
      </c>
      <c r="L1222">
        <v>4</v>
      </c>
      <c r="M1222">
        <v>6</v>
      </c>
      <c r="N1222">
        <v>4</v>
      </c>
    </row>
    <row r="1223" spans="1:14">
      <c r="B1223">
        <v>4</v>
      </c>
      <c r="C1223">
        <v>4</v>
      </c>
      <c r="D1223">
        <v>4</v>
      </c>
      <c r="E1223">
        <v>4</v>
      </c>
      <c r="F1223">
        <v>4</v>
      </c>
      <c r="G1223">
        <v>12</v>
      </c>
      <c r="H1223">
        <v>4</v>
      </c>
      <c r="I1223">
        <v>4</v>
      </c>
      <c r="J1223">
        <v>4</v>
      </c>
      <c r="K1223">
        <v>4</v>
      </c>
      <c r="L1223">
        <v>4</v>
      </c>
      <c r="M1223">
        <v>4</v>
      </c>
      <c r="N1223">
        <v>6</v>
      </c>
    </row>
    <row r="1224" spans="1:14">
      <c r="B1224">
        <v>5</v>
      </c>
      <c r="C1224">
        <v>4</v>
      </c>
      <c r="D1224">
        <v>4</v>
      </c>
      <c r="E1224">
        <v>5</v>
      </c>
      <c r="F1224">
        <v>4</v>
      </c>
      <c r="G1224">
        <v>4</v>
      </c>
      <c r="H1224">
        <v>4</v>
      </c>
      <c r="I1224">
        <v>10</v>
      </c>
      <c r="J1224">
        <v>4</v>
      </c>
      <c r="K1224">
        <v>4</v>
      </c>
      <c r="L1224">
        <v>4</v>
      </c>
      <c r="M1224">
        <v>4</v>
      </c>
      <c r="N1224">
        <v>5</v>
      </c>
    </row>
    <row r="1225" spans="1:14">
      <c r="B1225">
        <v>6</v>
      </c>
      <c r="C1225">
        <v>4</v>
      </c>
      <c r="D1225">
        <v>4</v>
      </c>
      <c r="E1225">
        <v>4</v>
      </c>
      <c r="F1225">
        <v>4</v>
      </c>
      <c r="G1225">
        <v>4</v>
      </c>
      <c r="H1225">
        <v>4</v>
      </c>
      <c r="I1225">
        <v>6</v>
      </c>
      <c r="J1225">
        <v>8</v>
      </c>
      <c r="K1225">
        <v>4</v>
      </c>
      <c r="L1225">
        <v>5</v>
      </c>
      <c r="M1225">
        <v>3</v>
      </c>
      <c r="N1225">
        <v>6</v>
      </c>
    </row>
    <row r="1226" spans="1:14">
      <c r="B1226">
        <v>7</v>
      </c>
      <c r="C1226">
        <v>4</v>
      </c>
      <c r="D1226">
        <v>4</v>
      </c>
      <c r="E1226">
        <v>4</v>
      </c>
      <c r="F1226">
        <v>4</v>
      </c>
      <c r="G1226">
        <v>3</v>
      </c>
      <c r="H1226">
        <v>5</v>
      </c>
      <c r="I1226">
        <v>4</v>
      </c>
      <c r="J1226">
        <v>3</v>
      </c>
      <c r="K1226">
        <v>5</v>
      </c>
      <c r="L1226">
        <v>4</v>
      </c>
      <c r="M1226">
        <v>4</v>
      </c>
      <c r="N1226">
        <v>5</v>
      </c>
    </row>
    <row r="1227" spans="1:14">
      <c r="B1227">
        <v>8</v>
      </c>
      <c r="C1227">
        <v>4</v>
      </c>
      <c r="D1227">
        <v>4</v>
      </c>
      <c r="E1227">
        <v>5</v>
      </c>
      <c r="F1227">
        <v>4</v>
      </c>
      <c r="G1227">
        <v>3</v>
      </c>
      <c r="H1227">
        <v>7</v>
      </c>
      <c r="I1227">
        <v>4</v>
      </c>
      <c r="J1227">
        <v>4</v>
      </c>
      <c r="K1227">
        <v>4</v>
      </c>
      <c r="L1227">
        <v>5</v>
      </c>
      <c r="M1227">
        <v>4</v>
      </c>
      <c r="N1227">
        <v>3</v>
      </c>
    </row>
    <row r="1228" spans="1:14">
      <c r="B1228">
        <v>9</v>
      </c>
      <c r="C1228">
        <v>4</v>
      </c>
      <c r="D1228">
        <v>6</v>
      </c>
      <c r="E1228">
        <v>6</v>
      </c>
      <c r="F1228">
        <v>3</v>
      </c>
      <c r="G1228">
        <v>3</v>
      </c>
      <c r="H1228">
        <v>4</v>
      </c>
      <c r="I1228">
        <v>4</v>
      </c>
      <c r="J1228">
        <v>4</v>
      </c>
      <c r="K1228">
        <v>4</v>
      </c>
      <c r="L1228">
        <v>4</v>
      </c>
      <c r="M1228">
        <v>4</v>
      </c>
      <c r="N1228">
        <v>4</v>
      </c>
    </row>
    <row r="1229" spans="1:14">
      <c r="A1229">
        <v>10</v>
      </c>
      <c r="B1229">
        <v>5</v>
      </c>
      <c r="C1229">
        <v>4</v>
      </c>
      <c r="D1229">
        <v>6</v>
      </c>
      <c r="E1229">
        <v>5</v>
      </c>
      <c r="F1229">
        <v>4</v>
      </c>
      <c r="G1229">
        <v>5</v>
      </c>
      <c r="H1229">
        <v>4</v>
      </c>
      <c r="I1229">
        <v>6</v>
      </c>
      <c r="J1229">
        <v>4</v>
      </c>
      <c r="K1229">
        <v>4</v>
      </c>
      <c r="L1229">
        <v>4</v>
      </c>
      <c r="M1229">
        <v>3</v>
      </c>
    </row>
    <row r="1230" spans="1:14">
      <c r="A1230">
        <v>11</v>
      </c>
      <c r="B1230">
        <v>6</v>
      </c>
      <c r="C1230">
        <v>4</v>
      </c>
      <c r="D1230">
        <v>5</v>
      </c>
      <c r="E1230">
        <v>6</v>
      </c>
      <c r="F1230">
        <v>3</v>
      </c>
      <c r="G1230">
        <v>6</v>
      </c>
      <c r="H1230">
        <v>4</v>
      </c>
      <c r="I1230">
        <v>4</v>
      </c>
      <c r="J1230">
        <v>4</v>
      </c>
      <c r="K1230">
        <v>4</v>
      </c>
      <c r="L1230">
        <v>5</v>
      </c>
      <c r="M1230">
        <v>5</v>
      </c>
    </row>
    <row r="1231" spans="1:14">
      <c r="A1231">
        <v>12</v>
      </c>
      <c r="B1231">
        <v>6</v>
      </c>
      <c r="C1231">
        <v>4</v>
      </c>
      <c r="D1231">
        <v>5</v>
      </c>
      <c r="E1231">
        <v>6</v>
      </c>
      <c r="F1231">
        <v>3</v>
      </c>
      <c r="G1231">
        <v>6</v>
      </c>
      <c r="H1231">
        <v>5</v>
      </c>
      <c r="I1231">
        <v>5</v>
      </c>
      <c r="J1231">
        <v>4</v>
      </c>
      <c r="K1231">
        <v>4</v>
      </c>
      <c r="L1231">
        <v>5</v>
      </c>
      <c r="M1231">
        <v>3</v>
      </c>
    </row>
    <row r="1232" spans="1:14">
      <c r="A1232">
        <v>13</v>
      </c>
      <c r="B1232">
        <v>6</v>
      </c>
      <c r="C1232">
        <v>4</v>
      </c>
      <c r="D1232">
        <v>4</v>
      </c>
      <c r="E1232">
        <v>4</v>
      </c>
      <c r="F1232">
        <v>3</v>
      </c>
      <c r="G1232">
        <v>8</v>
      </c>
      <c r="H1232">
        <v>4</v>
      </c>
      <c r="I1232">
        <v>4</v>
      </c>
      <c r="J1232">
        <v>3</v>
      </c>
      <c r="K1232">
        <v>4</v>
      </c>
      <c r="L1232">
        <v>5</v>
      </c>
      <c r="M1232">
        <v>8</v>
      </c>
    </row>
    <row r="1233" spans="1:13">
      <c r="A1233">
        <v>14</v>
      </c>
      <c r="B1233">
        <v>4</v>
      </c>
      <c r="C1233">
        <v>5</v>
      </c>
      <c r="D1233">
        <v>4</v>
      </c>
      <c r="E1233">
        <v>8</v>
      </c>
      <c r="F1233">
        <v>5</v>
      </c>
      <c r="G1233">
        <v>8</v>
      </c>
      <c r="H1233">
        <v>5</v>
      </c>
      <c r="I1233">
        <v>4</v>
      </c>
      <c r="J1233">
        <v>3</v>
      </c>
      <c r="K1233">
        <v>4</v>
      </c>
      <c r="L1233">
        <v>4</v>
      </c>
      <c r="M1233">
        <v>4</v>
      </c>
    </row>
    <row r="1234" spans="1:13">
      <c r="A1234">
        <v>15</v>
      </c>
      <c r="B1234">
        <v>4</v>
      </c>
      <c r="C1234">
        <v>4</v>
      </c>
      <c r="D1234">
        <v>4</v>
      </c>
      <c r="E1234">
        <v>4</v>
      </c>
      <c r="F1234">
        <v>6</v>
      </c>
      <c r="G1234">
        <v>5</v>
      </c>
      <c r="H1234">
        <v>5</v>
      </c>
      <c r="I1234">
        <v>4</v>
      </c>
      <c r="J1234">
        <v>3</v>
      </c>
      <c r="K1234">
        <v>4</v>
      </c>
      <c r="L1234">
        <v>4</v>
      </c>
      <c r="M1234">
        <v>4</v>
      </c>
    </row>
    <row r="1235" spans="1:13">
      <c r="A1235">
        <v>16</v>
      </c>
      <c r="B1235">
        <v>6</v>
      </c>
      <c r="C1235">
        <v>4</v>
      </c>
      <c r="D1235">
        <v>5</v>
      </c>
      <c r="E1235">
        <v>5</v>
      </c>
      <c r="F1235">
        <v>6</v>
      </c>
      <c r="G1235">
        <v>6</v>
      </c>
      <c r="H1235">
        <v>3</v>
      </c>
      <c r="I1235">
        <v>6</v>
      </c>
      <c r="J1235">
        <v>4</v>
      </c>
      <c r="K1235">
        <v>5</v>
      </c>
      <c r="L1235">
        <v>5</v>
      </c>
      <c r="M1235">
        <v>3</v>
      </c>
    </row>
    <row r="1236" spans="1:13">
      <c r="A1236">
        <v>17</v>
      </c>
      <c r="B1236">
        <v>6</v>
      </c>
      <c r="C1236">
        <v>10</v>
      </c>
      <c r="D1236">
        <v>4</v>
      </c>
      <c r="E1236">
        <v>7</v>
      </c>
      <c r="F1236">
        <v>5</v>
      </c>
      <c r="G1236">
        <v>4</v>
      </c>
      <c r="H1236">
        <v>5</v>
      </c>
      <c r="I1236">
        <v>5</v>
      </c>
      <c r="J1236">
        <v>5</v>
      </c>
      <c r="K1236">
        <v>8</v>
      </c>
      <c r="L1236">
        <v>5</v>
      </c>
      <c r="M1236">
        <v>4</v>
      </c>
    </row>
    <row r="1237" spans="1:13">
      <c r="A1237">
        <v>18</v>
      </c>
      <c r="B1237">
        <v>3</v>
      </c>
      <c r="C1237">
        <v>4</v>
      </c>
      <c r="D1237">
        <v>4</v>
      </c>
      <c r="E1237">
        <v>6</v>
      </c>
      <c r="F1237">
        <v>9</v>
      </c>
      <c r="G1237">
        <v>6</v>
      </c>
      <c r="H1237">
        <v>5</v>
      </c>
      <c r="I1237">
        <v>6</v>
      </c>
      <c r="J1237">
        <v>4</v>
      </c>
      <c r="K1237">
        <v>6</v>
      </c>
      <c r="L1237">
        <v>4</v>
      </c>
      <c r="M1237">
        <v>3</v>
      </c>
    </row>
    <row r="1238" spans="1:13">
      <c r="A1238">
        <v>19</v>
      </c>
      <c r="B1238">
        <v>4</v>
      </c>
      <c r="C1238">
        <v>6</v>
      </c>
      <c r="D1238">
        <v>6</v>
      </c>
      <c r="E1238">
        <v>5</v>
      </c>
      <c r="F1238">
        <v>4</v>
      </c>
      <c r="G1238">
        <v>5</v>
      </c>
      <c r="H1238">
        <v>4</v>
      </c>
      <c r="I1238">
        <v>4</v>
      </c>
      <c r="J1238">
        <v>5</v>
      </c>
      <c r="K1238">
        <v>5</v>
      </c>
      <c r="L1238">
        <v>4</v>
      </c>
      <c r="M1238">
        <v>2</v>
      </c>
    </row>
    <row r="1239" spans="1:13">
      <c r="A1239">
        <v>20</v>
      </c>
      <c r="B1239">
        <v>4</v>
      </c>
      <c r="C1239">
        <v>6</v>
      </c>
      <c r="D1239">
        <v>4</v>
      </c>
      <c r="E1239">
        <v>8</v>
      </c>
      <c r="F1239">
        <v>5</v>
      </c>
      <c r="G1239">
        <v>4</v>
      </c>
      <c r="H1239">
        <v>4</v>
      </c>
      <c r="I1239">
        <v>4</v>
      </c>
      <c r="J1239">
        <v>4</v>
      </c>
      <c r="K1239">
        <v>5</v>
      </c>
      <c r="L1239">
        <v>3</v>
      </c>
      <c r="M1239">
        <v>5</v>
      </c>
    </row>
    <row r="1240" spans="1:13">
      <c r="A1240">
        <v>21</v>
      </c>
      <c r="B1240">
        <v>4</v>
      </c>
      <c r="C1240">
        <v>6</v>
      </c>
      <c r="D1240">
        <v>10</v>
      </c>
      <c r="E1240">
        <v>4</v>
      </c>
      <c r="F1240">
        <v>6</v>
      </c>
      <c r="G1240">
        <v>4</v>
      </c>
      <c r="H1240">
        <v>5</v>
      </c>
      <c r="I1240">
        <v>4</v>
      </c>
      <c r="J1240">
        <v>6</v>
      </c>
      <c r="K1240">
        <v>4</v>
      </c>
      <c r="L1240">
        <v>4</v>
      </c>
      <c r="M1240">
        <v>6</v>
      </c>
    </row>
    <row r="1241" spans="1:13">
      <c r="A1241">
        <v>22</v>
      </c>
      <c r="B1241">
        <v>4</v>
      </c>
      <c r="C1241">
        <v>4</v>
      </c>
      <c r="D1241">
        <v>8</v>
      </c>
      <c r="E1241">
        <v>5</v>
      </c>
      <c r="F1241">
        <v>6</v>
      </c>
      <c r="G1241">
        <v>4</v>
      </c>
      <c r="H1241">
        <v>4</v>
      </c>
      <c r="I1241">
        <v>6</v>
      </c>
      <c r="J1241">
        <v>4</v>
      </c>
      <c r="K1241">
        <v>4</v>
      </c>
      <c r="L1241">
        <v>4</v>
      </c>
      <c r="M1241">
        <v>7</v>
      </c>
    </row>
    <row r="1242" spans="1:13">
      <c r="A1242">
        <v>23</v>
      </c>
      <c r="B1242">
        <v>6</v>
      </c>
      <c r="C1242">
        <v>4</v>
      </c>
      <c r="D1242">
        <v>5</v>
      </c>
      <c r="E1242">
        <v>7</v>
      </c>
      <c r="F1242">
        <v>5</v>
      </c>
      <c r="G1242">
        <v>4</v>
      </c>
      <c r="H1242">
        <v>8</v>
      </c>
      <c r="I1242">
        <v>4</v>
      </c>
      <c r="J1242">
        <v>5</v>
      </c>
      <c r="K1242">
        <v>6</v>
      </c>
      <c r="L1242">
        <v>4</v>
      </c>
      <c r="M1242">
        <v>10</v>
      </c>
    </row>
    <row r="1243" spans="1:13">
      <c r="A1243">
        <v>24</v>
      </c>
      <c r="B1243">
        <v>4</v>
      </c>
      <c r="C1243">
        <v>4</v>
      </c>
      <c r="D1243">
        <v>4</v>
      </c>
      <c r="E1243">
        <v>6</v>
      </c>
      <c r="F1243">
        <v>6</v>
      </c>
      <c r="G1243">
        <v>7</v>
      </c>
      <c r="H1243">
        <v>5</v>
      </c>
      <c r="I1243">
        <v>4</v>
      </c>
      <c r="J1243">
        <v>4</v>
      </c>
      <c r="K1243">
        <v>4</v>
      </c>
      <c r="L1243">
        <v>3</v>
      </c>
      <c r="M1243">
        <v>4</v>
      </c>
    </row>
    <row r="1244" spans="1:13">
      <c r="A1244">
        <v>25</v>
      </c>
      <c r="B1244">
        <v>5</v>
      </c>
      <c r="C1244">
        <v>6</v>
      </c>
      <c r="D1244">
        <v>4</v>
      </c>
      <c r="E1244">
        <v>6</v>
      </c>
      <c r="F1244">
        <v>6</v>
      </c>
      <c r="G1244">
        <v>8</v>
      </c>
      <c r="H1244">
        <v>10</v>
      </c>
      <c r="I1244">
        <v>4</v>
      </c>
      <c r="J1244">
        <v>4</v>
      </c>
      <c r="K1244">
        <v>4</v>
      </c>
      <c r="L1244">
        <v>3</v>
      </c>
      <c r="M1244">
        <v>5</v>
      </c>
    </row>
    <row r="1245" spans="1:13">
      <c r="A1245">
        <v>26</v>
      </c>
      <c r="B1245">
        <v>6</v>
      </c>
      <c r="C1245">
        <v>4</v>
      </c>
      <c r="D1245">
        <v>4</v>
      </c>
      <c r="E1245">
        <v>4</v>
      </c>
      <c r="F1245">
        <v>15</v>
      </c>
      <c r="G1245">
        <v>10</v>
      </c>
      <c r="H1245">
        <v>7</v>
      </c>
      <c r="I1245">
        <v>6</v>
      </c>
      <c r="J1245">
        <v>3</v>
      </c>
      <c r="K1245">
        <v>4</v>
      </c>
      <c r="L1245">
        <v>5</v>
      </c>
      <c r="M1245">
        <v>4</v>
      </c>
    </row>
    <row r="1246" spans="1:13">
      <c r="A1246">
        <v>27</v>
      </c>
      <c r="B1246">
        <v>4</v>
      </c>
      <c r="C1246">
        <v>5</v>
      </c>
      <c r="D1246">
        <v>4</v>
      </c>
      <c r="E1246">
        <v>7</v>
      </c>
      <c r="F1246">
        <v>4</v>
      </c>
      <c r="G1246">
        <v>6</v>
      </c>
      <c r="H1246">
        <v>4</v>
      </c>
      <c r="I1246">
        <v>4</v>
      </c>
      <c r="J1246">
        <v>4</v>
      </c>
      <c r="K1246">
        <v>5</v>
      </c>
      <c r="L1246">
        <v>6</v>
      </c>
      <c r="M1246">
        <v>4</v>
      </c>
    </row>
    <row r="1247" spans="1:13">
      <c r="A1247">
        <v>28</v>
      </c>
      <c r="B1247">
        <v>4</v>
      </c>
      <c r="C1247">
        <v>6</v>
      </c>
      <c r="D1247">
        <v>4</v>
      </c>
      <c r="E1247">
        <v>4</v>
      </c>
      <c r="F1247">
        <v>4</v>
      </c>
      <c r="G1247">
        <v>7</v>
      </c>
      <c r="H1247">
        <v>4</v>
      </c>
      <c r="I1247">
        <v>6</v>
      </c>
      <c r="J1247">
        <v>5</v>
      </c>
      <c r="K1247">
        <v>6</v>
      </c>
      <c r="L1247">
        <v>10</v>
      </c>
      <c r="M1247">
        <v>5</v>
      </c>
    </row>
    <row r="1248" spans="1:13">
      <c r="A1248">
        <v>29</v>
      </c>
      <c r="B1248">
        <v>5</v>
      </c>
      <c r="C1248">
        <v>-99</v>
      </c>
      <c r="D1248">
        <v>5</v>
      </c>
      <c r="E1248">
        <v>5</v>
      </c>
      <c r="F1248">
        <v>4</v>
      </c>
      <c r="G1248">
        <v>8</v>
      </c>
      <c r="H1248">
        <v>4</v>
      </c>
      <c r="I1248">
        <v>4</v>
      </c>
      <c r="J1248">
        <v>5</v>
      </c>
      <c r="K1248">
        <v>4</v>
      </c>
      <c r="L1248">
        <v>6</v>
      </c>
      <c r="M1248">
        <v>4</v>
      </c>
    </row>
    <row r="1249" spans="1:13">
      <c r="A1249">
        <v>30</v>
      </c>
      <c r="B1249">
        <v>6</v>
      </c>
      <c r="C1249">
        <v>-99</v>
      </c>
      <c r="D1249">
        <v>5</v>
      </c>
      <c r="E1249">
        <v>4</v>
      </c>
      <c r="F1249">
        <v>6</v>
      </c>
      <c r="G1249">
        <v>8</v>
      </c>
      <c r="H1249">
        <v>6</v>
      </c>
      <c r="I1249">
        <v>6</v>
      </c>
      <c r="J1249">
        <v>4</v>
      </c>
      <c r="K1249">
        <v>3</v>
      </c>
      <c r="L1249">
        <v>6</v>
      </c>
      <c r="M1249">
        <v>4</v>
      </c>
    </row>
    <row r="1250" spans="1:13">
      <c r="A1250">
        <v>31</v>
      </c>
      <c r="B1250">
        <v>6</v>
      </c>
      <c r="C1250">
        <v>-99</v>
      </c>
      <c r="D1250">
        <v>6</v>
      </c>
      <c r="E1250">
        <v>-99</v>
      </c>
      <c r="F1250">
        <v>5</v>
      </c>
      <c r="G1250">
        <v>-99</v>
      </c>
      <c r="H1250">
        <v>3</v>
      </c>
      <c r="I1250">
        <v>4</v>
      </c>
      <c r="J1250">
        <v>-99</v>
      </c>
      <c r="K1250">
        <v>6</v>
      </c>
      <c r="L1250">
        <v>-99</v>
      </c>
      <c r="M1250">
        <v>3</v>
      </c>
    </row>
    <row r="1251" spans="1:13">
      <c r="A1251">
        <v>2000</v>
      </c>
    </row>
    <row r="1252" spans="1:13">
      <c r="A1252">
        <v>1</v>
      </c>
      <c r="B1252">
        <v>4</v>
      </c>
      <c r="C1252">
        <v>4</v>
      </c>
      <c r="D1252">
        <v>4</v>
      </c>
      <c r="E1252">
        <v>7</v>
      </c>
      <c r="F1252">
        <v>5</v>
      </c>
      <c r="G1252">
        <v>6</v>
      </c>
      <c r="H1252">
        <v>4</v>
      </c>
      <c r="I1252">
        <v>9</v>
      </c>
      <c r="J1252">
        <v>4</v>
      </c>
      <c r="K1252">
        <v>4</v>
      </c>
      <c r="L1252">
        <v>8</v>
      </c>
      <c r="M1252">
        <v>5</v>
      </c>
    </row>
    <row r="1253" spans="1:13">
      <c r="A1253">
        <v>2</v>
      </c>
      <c r="B1253">
        <v>4</v>
      </c>
      <c r="C1253">
        <v>5</v>
      </c>
      <c r="D1253">
        <v>4</v>
      </c>
      <c r="E1253">
        <v>4</v>
      </c>
      <c r="F1253">
        <v>7</v>
      </c>
      <c r="G1253">
        <v>6</v>
      </c>
      <c r="H1253">
        <v>5</v>
      </c>
      <c r="I1253">
        <v>4</v>
      </c>
      <c r="J1253">
        <v>5</v>
      </c>
      <c r="K1253">
        <v>6</v>
      </c>
      <c r="L1253">
        <v>4</v>
      </c>
      <c r="M1253">
        <v>6</v>
      </c>
    </row>
    <row r="1254" spans="1:13">
      <c r="A1254">
        <v>3</v>
      </c>
      <c r="B1254">
        <v>6</v>
      </c>
      <c r="C1254">
        <v>3</v>
      </c>
      <c r="D1254">
        <v>4</v>
      </c>
      <c r="E1254">
        <v>5</v>
      </c>
      <c r="F1254">
        <v>4</v>
      </c>
      <c r="G1254">
        <v>8</v>
      </c>
      <c r="H1254">
        <v>4</v>
      </c>
      <c r="I1254">
        <v>5</v>
      </c>
      <c r="J1254">
        <v>5</v>
      </c>
      <c r="K1254">
        <v>8</v>
      </c>
      <c r="L1254">
        <v>3</v>
      </c>
      <c r="M1254">
        <v>10</v>
      </c>
    </row>
    <row r="1255" spans="1:13">
      <c r="A1255">
        <v>4</v>
      </c>
      <c r="B1255">
        <v>6</v>
      </c>
      <c r="C1255">
        <v>3</v>
      </c>
      <c r="D1255">
        <v>4</v>
      </c>
      <c r="E1255">
        <v>5</v>
      </c>
      <c r="F1255">
        <v>4</v>
      </c>
      <c r="G1255">
        <v>5</v>
      </c>
      <c r="H1255">
        <v>4</v>
      </c>
      <c r="I1255">
        <v>7</v>
      </c>
      <c r="J1255">
        <v>4</v>
      </c>
      <c r="K1255">
        <v>8</v>
      </c>
      <c r="L1255">
        <v>4</v>
      </c>
      <c r="M1255">
        <v>5</v>
      </c>
    </row>
    <row r="1256" spans="1:13">
      <c r="A1256">
        <v>5</v>
      </c>
      <c r="B1256">
        <v>6</v>
      </c>
      <c r="C1256">
        <v>6</v>
      </c>
      <c r="D1256">
        <v>4</v>
      </c>
      <c r="E1256">
        <v>4</v>
      </c>
      <c r="F1256">
        <v>5</v>
      </c>
      <c r="G1256">
        <v>6</v>
      </c>
      <c r="H1256">
        <v>4</v>
      </c>
      <c r="I1256">
        <v>5</v>
      </c>
      <c r="J1256">
        <v>4</v>
      </c>
      <c r="K1256">
        <v>6</v>
      </c>
      <c r="L1256">
        <v>4</v>
      </c>
      <c r="M1256">
        <v>4</v>
      </c>
    </row>
    <row r="1257" spans="1:13">
      <c r="A1257">
        <v>6</v>
      </c>
      <c r="B1257">
        <v>6</v>
      </c>
      <c r="C1257">
        <v>5</v>
      </c>
      <c r="D1257">
        <v>4</v>
      </c>
      <c r="E1257">
        <v>4</v>
      </c>
      <c r="F1257">
        <v>5</v>
      </c>
      <c r="G1257">
        <v>7</v>
      </c>
      <c r="H1257">
        <v>4</v>
      </c>
      <c r="I1257">
        <v>5</v>
      </c>
      <c r="J1257">
        <v>4</v>
      </c>
      <c r="K1257">
        <v>4</v>
      </c>
      <c r="L1257">
        <v>3</v>
      </c>
      <c r="M1257">
        <v>3</v>
      </c>
    </row>
    <row r="1258" spans="1:13">
      <c r="A1258">
        <v>7</v>
      </c>
      <c r="B1258">
        <v>4</v>
      </c>
      <c r="C1258">
        <v>8</v>
      </c>
      <c r="D1258">
        <v>5</v>
      </c>
      <c r="E1258">
        <v>5</v>
      </c>
      <c r="F1258">
        <v>7</v>
      </c>
      <c r="G1258">
        <v>10</v>
      </c>
      <c r="H1258">
        <v>5</v>
      </c>
      <c r="I1258">
        <v>4</v>
      </c>
      <c r="J1258">
        <v>6</v>
      </c>
      <c r="K1258">
        <v>4</v>
      </c>
      <c r="L1258">
        <v>3</v>
      </c>
      <c r="M1258">
        <v>3</v>
      </c>
    </row>
    <row r="1259" spans="1:13">
      <c r="A1259">
        <v>8</v>
      </c>
      <c r="B1259">
        <v>5</v>
      </c>
      <c r="C1259">
        <v>6</v>
      </c>
      <c r="D1259">
        <v>7</v>
      </c>
      <c r="E1259">
        <v>5</v>
      </c>
      <c r="F1259">
        <v>4</v>
      </c>
      <c r="G1259">
        <v>6</v>
      </c>
      <c r="H1259">
        <v>10</v>
      </c>
      <c r="I1259">
        <v>4</v>
      </c>
      <c r="J1259">
        <v>6</v>
      </c>
      <c r="K1259">
        <v>5</v>
      </c>
      <c r="L1259">
        <v>4</v>
      </c>
      <c r="M1259">
        <v>4</v>
      </c>
    </row>
    <row r="1260" spans="1:13">
      <c r="A1260">
        <v>9</v>
      </c>
      <c r="B1260">
        <v>6</v>
      </c>
      <c r="C1260">
        <v>4</v>
      </c>
      <c r="D1260">
        <v>6</v>
      </c>
      <c r="E1260">
        <v>5</v>
      </c>
      <c r="F1260">
        <v>7</v>
      </c>
      <c r="G1260">
        <v>4</v>
      </c>
      <c r="H1260">
        <v>7</v>
      </c>
      <c r="I1260">
        <v>6</v>
      </c>
      <c r="J1260">
        <v>6</v>
      </c>
      <c r="K1260">
        <v>4</v>
      </c>
      <c r="L1260">
        <v>3</v>
      </c>
      <c r="M1260">
        <v>4</v>
      </c>
    </row>
    <row r="1261" spans="1:13">
      <c r="A1261">
        <v>10</v>
      </c>
      <c r="B1261">
        <v>7</v>
      </c>
      <c r="C1261">
        <v>4</v>
      </c>
      <c r="D1261">
        <v>5</v>
      </c>
      <c r="E1261">
        <v>4</v>
      </c>
      <c r="F1261">
        <v>4</v>
      </c>
      <c r="G1261">
        <v>5</v>
      </c>
      <c r="H1261">
        <v>6</v>
      </c>
      <c r="I1261">
        <v>3</v>
      </c>
      <c r="J1261">
        <v>8</v>
      </c>
      <c r="K1261">
        <v>5</v>
      </c>
      <c r="L1261">
        <v>3</v>
      </c>
      <c r="M1261">
        <v>3</v>
      </c>
    </row>
    <row r="1262" spans="1:13">
      <c r="A1262">
        <v>11</v>
      </c>
      <c r="B1262">
        <v>4</v>
      </c>
      <c r="C1262">
        <v>4</v>
      </c>
      <c r="D1262">
        <v>8</v>
      </c>
      <c r="E1262">
        <v>6</v>
      </c>
      <c r="F1262">
        <v>4</v>
      </c>
      <c r="G1262">
        <v>6</v>
      </c>
      <c r="H1262">
        <v>5</v>
      </c>
      <c r="I1262">
        <v>5</v>
      </c>
      <c r="J1262">
        <v>4</v>
      </c>
      <c r="K1262">
        <v>6</v>
      </c>
      <c r="L1262">
        <v>4</v>
      </c>
      <c r="M1262">
        <v>4</v>
      </c>
    </row>
    <row r="1263" spans="1:13">
      <c r="A1263">
        <v>12</v>
      </c>
      <c r="B1263">
        <v>5</v>
      </c>
      <c r="C1263">
        <v>6</v>
      </c>
      <c r="D1263">
        <v>4</v>
      </c>
      <c r="E1263">
        <v>5</v>
      </c>
      <c r="F1263">
        <v>4</v>
      </c>
      <c r="G1263">
        <v>6</v>
      </c>
      <c r="H1263">
        <v>5</v>
      </c>
      <c r="I1263">
        <v>5</v>
      </c>
      <c r="J1263">
        <v>4</v>
      </c>
      <c r="K1263">
        <v>4</v>
      </c>
      <c r="L1263">
        <v>6</v>
      </c>
      <c r="M1263">
        <v>8</v>
      </c>
    </row>
    <row r="1264" spans="1:13">
      <c r="A1264">
        <v>13</v>
      </c>
      <c r="B1264">
        <v>7</v>
      </c>
      <c r="C1264">
        <v>6</v>
      </c>
      <c r="D1264">
        <v>4</v>
      </c>
      <c r="E1264">
        <v>4</v>
      </c>
      <c r="F1264">
        <v>8</v>
      </c>
      <c r="G1264">
        <v>5</v>
      </c>
      <c r="H1264">
        <v>4</v>
      </c>
      <c r="I1264">
        <v>4</v>
      </c>
      <c r="J1264">
        <v>5</v>
      </c>
      <c r="K1264">
        <v>7</v>
      </c>
      <c r="L1264">
        <v>5</v>
      </c>
      <c r="M1264">
        <v>8</v>
      </c>
    </row>
    <row r="1265" spans="1:13">
      <c r="A1265">
        <v>14</v>
      </c>
      <c r="B1265">
        <v>6</v>
      </c>
      <c r="C1265">
        <v>5</v>
      </c>
      <c r="D1265">
        <v>4</v>
      </c>
      <c r="E1265">
        <v>5</v>
      </c>
      <c r="F1265">
        <v>3</v>
      </c>
      <c r="G1265">
        <v>4</v>
      </c>
      <c r="H1265">
        <v>4</v>
      </c>
      <c r="I1265">
        <v>4</v>
      </c>
      <c r="J1265">
        <v>8</v>
      </c>
      <c r="K1265">
        <v>6</v>
      </c>
      <c r="L1265">
        <v>2</v>
      </c>
      <c r="M1265">
        <v>4</v>
      </c>
    </row>
    <row r="1266" spans="1:13">
      <c r="A1266">
        <v>15</v>
      </c>
      <c r="B1266">
        <v>4</v>
      </c>
      <c r="C1266">
        <v>6</v>
      </c>
      <c r="D1266">
        <v>4</v>
      </c>
      <c r="E1266">
        <v>7</v>
      </c>
      <c r="F1266">
        <v>3</v>
      </c>
      <c r="G1266">
        <v>4</v>
      </c>
      <c r="H1266">
        <v>4</v>
      </c>
      <c r="I1266">
        <v>5</v>
      </c>
      <c r="J1266">
        <v>5</v>
      </c>
      <c r="K1266">
        <v>5</v>
      </c>
      <c r="L1266">
        <v>4</v>
      </c>
      <c r="M1266">
        <v>4</v>
      </c>
    </row>
    <row r="1267" spans="1:13">
      <c r="A1267">
        <v>16</v>
      </c>
      <c r="B1267">
        <v>5</v>
      </c>
      <c r="C1267">
        <v>7</v>
      </c>
      <c r="D1267">
        <v>4</v>
      </c>
      <c r="E1267">
        <v>4</v>
      </c>
      <c r="F1267">
        <v>4</v>
      </c>
      <c r="G1267">
        <v>5</v>
      </c>
      <c r="H1267">
        <v>4</v>
      </c>
      <c r="I1267">
        <v>4</v>
      </c>
      <c r="J1267">
        <v>4</v>
      </c>
      <c r="K1267">
        <v>6</v>
      </c>
      <c r="L1267">
        <v>7</v>
      </c>
      <c r="M1267">
        <v>5</v>
      </c>
    </row>
    <row r="1268" spans="1:13">
      <c r="A1268">
        <v>17</v>
      </c>
      <c r="B1268">
        <v>12</v>
      </c>
      <c r="C1268">
        <v>5</v>
      </c>
      <c r="D1268">
        <v>4</v>
      </c>
      <c r="E1268">
        <v>6</v>
      </c>
      <c r="F1268">
        <v>8</v>
      </c>
      <c r="G1268">
        <v>7</v>
      </c>
      <c r="H1268">
        <v>7</v>
      </c>
      <c r="I1268">
        <v>4</v>
      </c>
      <c r="J1268">
        <v>4</v>
      </c>
      <c r="K1268">
        <v>5</v>
      </c>
      <c r="L1268">
        <v>6</v>
      </c>
      <c r="M1268">
        <v>2</v>
      </c>
    </row>
    <row r="1269" spans="1:13">
      <c r="A1269">
        <v>18</v>
      </c>
      <c r="B1269">
        <v>8</v>
      </c>
      <c r="C1269">
        <v>4</v>
      </c>
      <c r="D1269">
        <v>3</v>
      </c>
      <c r="E1269">
        <v>4</v>
      </c>
      <c r="F1269">
        <v>6</v>
      </c>
      <c r="G1269">
        <v>4</v>
      </c>
      <c r="H1269">
        <v>4</v>
      </c>
      <c r="I1269">
        <v>8</v>
      </c>
      <c r="J1269">
        <v>5</v>
      </c>
      <c r="K1269">
        <v>5</v>
      </c>
      <c r="L1269">
        <v>4</v>
      </c>
      <c r="M1269">
        <v>6</v>
      </c>
    </row>
    <row r="1270" spans="1:13">
      <c r="A1270">
        <v>19</v>
      </c>
      <c r="B1270">
        <v>5</v>
      </c>
      <c r="C1270">
        <v>4</v>
      </c>
      <c r="D1270">
        <v>4</v>
      </c>
      <c r="E1270">
        <v>5</v>
      </c>
      <c r="F1270">
        <v>6</v>
      </c>
      <c r="G1270">
        <v>6</v>
      </c>
      <c r="H1270">
        <v>5</v>
      </c>
      <c r="I1270">
        <v>4</v>
      </c>
      <c r="J1270">
        <v>4</v>
      </c>
      <c r="K1270">
        <v>6</v>
      </c>
      <c r="L1270">
        <v>5</v>
      </c>
      <c r="M1270">
        <v>7</v>
      </c>
    </row>
    <row r="1271" spans="1:13">
      <c r="A1271">
        <v>20</v>
      </c>
      <c r="B1271">
        <v>5</v>
      </c>
      <c r="C1271">
        <v>3</v>
      </c>
      <c r="D1271">
        <v>4</v>
      </c>
      <c r="E1271">
        <v>4</v>
      </c>
      <c r="F1271">
        <v>3</v>
      </c>
      <c r="G1271">
        <v>6</v>
      </c>
      <c r="H1271">
        <v>4</v>
      </c>
      <c r="I1271">
        <v>4</v>
      </c>
      <c r="J1271">
        <v>5</v>
      </c>
      <c r="K1271">
        <v>4</v>
      </c>
      <c r="L1271">
        <v>14</v>
      </c>
      <c r="M1271">
        <v>10</v>
      </c>
    </row>
    <row r="1272" spans="1:13">
      <c r="A1272">
        <v>21</v>
      </c>
      <c r="B1272">
        <v>5</v>
      </c>
      <c r="C1272">
        <v>4</v>
      </c>
      <c r="D1272">
        <v>5</v>
      </c>
      <c r="E1272">
        <v>4</v>
      </c>
      <c r="F1272">
        <v>6</v>
      </c>
      <c r="G1272">
        <v>6</v>
      </c>
      <c r="H1272">
        <v>5</v>
      </c>
      <c r="I1272">
        <v>3</v>
      </c>
      <c r="J1272">
        <v>4</v>
      </c>
      <c r="K1272">
        <v>5</v>
      </c>
      <c r="L1272">
        <v>7</v>
      </c>
      <c r="M1272">
        <v>5</v>
      </c>
    </row>
    <row r="1273" spans="1:13">
      <c r="A1273">
        <v>22</v>
      </c>
      <c r="B1273">
        <v>4</v>
      </c>
      <c r="C1273">
        <v>5</v>
      </c>
      <c r="D1273">
        <v>4</v>
      </c>
      <c r="E1273">
        <v>6</v>
      </c>
      <c r="F1273">
        <v>6</v>
      </c>
      <c r="G1273">
        <v>6</v>
      </c>
      <c r="H1273">
        <v>7</v>
      </c>
      <c r="I1273">
        <v>10</v>
      </c>
      <c r="J1273">
        <v>4</v>
      </c>
      <c r="K1273">
        <v>3</v>
      </c>
      <c r="L1273">
        <v>5</v>
      </c>
      <c r="M1273">
        <v>3</v>
      </c>
    </row>
    <row r="1274" spans="1:13">
      <c r="A1274">
        <v>23</v>
      </c>
      <c r="B1274">
        <v>4</v>
      </c>
      <c r="C1274">
        <v>7</v>
      </c>
      <c r="D1274">
        <v>4</v>
      </c>
      <c r="E1274">
        <v>4</v>
      </c>
      <c r="F1274">
        <v>4</v>
      </c>
      <c r="G1274">
        <v>7</v>
      </c>
      <c r="H1274">
        <v>5</v>
      </c>
      <c r="I1274">
        <v>7</v>
      </c>
      <c r="J1274">
        <v>4</v>
      </c>
      <c r="K1274">
        <v>4</v>
      </c>
      <c r="L1274">
        <v>3</v>
      </c>
      <c r="M1274">
        <v>2</v>
      </c>
    </row>
    <row r="1275" spans="1:13">
      <c r="A1275">
        <v>24</v>
      </c>
      <c r="B1275">
        <v>2</v>
      </c>
      <c r="C1275">
        <v>6</v>
      </c>
      <c r="D1275">
        <v>8</v>
      </c>
      <c r="E1275">
        <v>4</v>
      </c>
      <c r="F1275">
        <v>4</v>
      </c>
      <c r="G1275">
        <v>8</v>
      </c>
      <c r="H1275">
        <v>5</v>
      </c>
      <c r="I1275">
        <v>6</v>
      </c>
      <c r="J1275">
        <v>7</v>
      </c>
      <c r="K1275">
        <v>4</v>
      </c>
      <c r="L1275">
        <v>4</v>
      </c>
      <c r="M1275">
        <v>3</v>
      </c>
    </row>
    <row r="1276" spans="1:13">
      <c r="A1276">
        <v>25</v>
      </c>
      <c r="B1276">
        <v>6</v>
      </c>
      <c r="C1276">
        <v>5</v>
      </c>
      <c r="D1276">
        <v>6</v>
      </c>
      <c r="E1276">
        <v>16</v>
      </c>
      <c r="F1276">
        <v>6</v>
      </c>
      <c r="G1276">
        <v>6</v>
      </c>
      <c r="H1276">
        <v>4</v>
      </c>
      <c r="I1276">
        <v>7</v>
      </c>
      <c r="J1276">
        <v>5</v>
      </c>
      <c r="K1276">
        <v>3</v>
      </c>
      <c r="L1276">
        <v>3</v>
      </c>
      <c r="M1276">
        <v>3</v>
      </c>
    </row>
    <row r="1277" spans="1:13">
      <c r="A1277">
        <v>26</v>
      </c>
      <c r="B1277">
        <v>7</v>
      </c>
      <c r="C1277">
        <v>5</v>
      </c>
      <c r="D1277">
        <v>5</v>
      </c>
      <c r="E1277">
        <v>6</v>
      </c>
      <c r="F1277">
        <v>4</v>
      </c>
      <c r="G1277">
        <v>4</v>
      </c>
      <c r="H1277">
        <v>3</v>
      </c>
      <c r="I1277">
        <v>5</v>
      </c>
      <c r="J1277">
        <v>8</v>
      </c>
      <c r="K1277">
        <v>4</v>
      </c>
      <c r="L1277">
        <v>3</v>
      </c>
      <c r="M1277">
        <v>4</v>
      </c>
    </row>
    <row r="1278" spans="1:13">
      <c r="A1278">
        <v>27</v>
      </c>
      <c r="B1278">
        <v>6</v>
      </c>
      <c r="C1278">
        <v>5</v>
      </c>
      <c r="D1278">
        <v>4</v>
      </c>
      <c r="E1278">
        <v>6</v>
      </c>
      <c r="F1278">
        <v>4</v>
      </c>
      <c r="G1278">
        <v>4</v>
      </c>
      <c r="H1278">
        <v>4</v>
      </c>
      <c r="I1278">
        <v>4</v>
      </c>
      <c r="J1278">
        <v>6</v>
      </c>
      <c r="K1278">
        <v>4</v>
      </c>
      <c r="L1278">
        <v>4</v>
      </c>
      <c r="M1278">
        <v>2</v>
      </c>
    </row>
    <row r="1279" spans="1:13">
      <c r="A1279">
        <v>28</v>
      </c>
      <c r="B1279">
        <v>5</v>
      </c>
      <c r="C1279">
        <v>5</v>
      </c>
      <c r="D1279">
        <v>4</v>
      </c>
      <c r="E1279">
        <v>4</v>
      </c>
      <c r="F1279">
        <v>3</v>
      </c>
      <c r="G1279">
        <v>5</v>
      </c>
      <c r="H1279">
        <v>4</v>
      </c>
      <c r="I1279">
        <v>4</v>
      </c>
      <c r="J1279">
        <v>10</v>
      </c>
      <c r="K1279">
        <v>4</v>
      </c>
      <c r="L1279">
        <v>4</v>
      </c>
      <c r="M1279">
        <v>3</v>
      </c>
    </row>
    <row r="1280" spans="1:13">
      <c r="A1280">
        <v>29</v>
      </c>
      <c r="B1280">
        <v>8</v>
      </c>
      <c r="C1280">
        <v>6</v>
      </c>
      <c r="D1280">
        <v>4</v>
      </c>
      <c r="E1280">
        <v>4</v>
      </c>
      <c r="F1280">
        <v>12</v>
      </c>
      <c r="G1280">
        <v>4</v>
      </c>
      <c r="H1280">
        <v>3</v>
      </c>
      <c r="I1280">
        <v>4</v>
      </c>
      <c r="J1280">
        <v>5</v>
      </c>
      <c r="K1280">
        <v>9</v>
      </c>
      <c r="L1280">
        <v>4</v>
      </c>
      <c r="M1280">
        <v>5</v>
      </c>
    </row>
    <row r="1281" spans="1:13">
      <c r="A1281">
        <v>30</v>
      </c>
      <c r="B1281">
        <v>5</v>
      </c>
      <c r="C1281">
        <v>-99</v>
      </c>
      <c r="D1281">
        <v>4</v>
      </c>
      <c r="E1281">
        <v>4</v>
      </c>
      <c r="F1281">
        <v>8</v>
      </c>
      <c r="G1281">
        <v>4</v>
      </c>
      <c r="H1281">
        <v>4</v>
      </c>
      <c r="I1281">
        <v>4</v>
      </c>
      <c r="J1281">
        <v>8</v>
      </c>
      <c r="K1281">
        <v>3</v>
      </c>
      <c r="L1281">
        <v>6</v>
      </c>
      <c r="M1281">
        <v>4</v>
      </c>
    </row>
    <row r="1282" spans="1:13">
      <c r="A1282">
        <v>31</v>
      </c>
      <c r="B1282">
        <v>8</v>
      </c>
      <c r="C1282">
        <v>-99</v>
      </c>
      <c r="D1282">
        <v>4</v>
      </c>
      <c r="E1282">
        <v>-99</v>
      </c>
      <c r="F1282">
        <v>6</v>
      </c>
      <c r="G1282">
        <v>-99</v>
      </c>
      <c r="H1282">
        <v>4</v>
      </c>
      <c r="I1282">
        <v>5</v>
      </c>
      <c r="J1282">
        <v>-99</v>
      </c>
      <c r="K1282">
        <v>6</v>
      </c>
      <c r="L1282">
        <v>-99</v>
      </c>
      <c r="M1282">
        <v>4</v>
      </c>
    </row>
    <row r="1283" spans="1:13" s="1112" customFormat="1" ht="14.25">
      <c r="A1283" s="1110" t="s">
        <v>24</v>
      </c>
      <c r="B1283" s="1111">
        <f>MAX(B1252:B1282)</f>
        <v>12</v>
      </c>
      <c r="C1283" s="1111">
        <f t="shared" ref="C1283:M1283" si="0">MAX(C1252:C1282)</f>
        <v>8</v>
      </c>
      <c r="D1283" s="1111">
        <f t="shared" si="0"/>
        <v>8</v>
      </c>
      <c r="E1283" s="1111">
        <f t="shared" si="0"/>
        <v>16</v>
      </c>
      <c r="F1283" s="1111">
        <f t="shared" si="0"/>
        <v>12</v>
      </c>
      <c r="G1283" s="1111">
        <f t="shared" si="0"/>
        <v>10</v>
      </c>
      <c r="H1283" s="1111">
        <f t="shared" si="0"/>
        <v>10</v>
      </c>
      <c r="I1283" s="1111">
        <f t="shared" si="0"/>
        <v>10</v>
      </c>
      <c r="J1283" s="1111">
        <f t="shared" si="0"/>
        <v>10</v>
      </c>
      <c r="K1283" s="1111">
        <f t="shared" si="0"/>
        <v>9</v>
      </c>
      <c r="L1283" s="1111">
        <f t="shared" si="0"/>
        <v>14</v>
      </c>
      <c r="M1283" s="1111">
        <f t="shared" si="0"/>
        <v>10</v>
      </c>
    </row>
    <row r="1284" spans="1:13">
      <c r="A1284">
        <v>2001</v>
      </c>
    </row>
    <row r="1285" spans="1:13">
      <c r="A1285">
        <v>1</v>
      </c>
      <c r="B1285">
        <v>4</v>
      </c>
      <c r="C1285">
        <v>4</v>
      </c>
      <c r="D1285">
        <v>3</v>
      </c>
      <c r="E1285">
        <v>6</v>
      </c>
      <c r="F1285">
        <v>6</v>
      </c>
      <c r="G1285">
        <v>7</v>
      </c>
      <c r="H1285">
        <v>4</v>
      </c>
      <c r="I1285">
        <v>5</v>
      </c>
      <c r="J1285">
        <v>4</v>
      </c>
      <c r="K1285">
        <v>5</v>
      </c>
      <c r="L1285">
        <v>4</v>
      </c>
      <c r="M1285">
        <v>4</v>
      </c>
    </row>
    <row r="1286" spans="1:13">
      <c r="A1286">
        <v>2</v>
      </c>
      <c r="B1286">
        <v>5</v>
      </c>
      <c r="C1286">
        <v>5</v>
      </c>
      <c r="D1286">
        <v>6</v>
      </c>
      <c r="E1286">
        <v>5</v>
      </c>
      <c r="F1286">
        <v>5</v>
      </c>
      <c r="G1286">
        <v>5</v>
      </c>
      <c r="H1286">
        <v>12</v>
      </c>
      <c r="I1286">
        <v>6</v>
      </c>
      <c r="J1286">
        <v>4</v>
      </c>
      <c r="K1286">
        <v>4</v>
      </c>
      <c r="L1286">
        <v>6</v>
      </c>
      <c r="M1286">
        <v>4</v>
      </c>
    </row>
    <row r="1287" spans="1:13">
      <c r="A1287">
        <v>3</v>
      </c>
      <c r="B1287">
        <v>3</v>
      </c>
      <c r="C1287">
        <v>4</v>
      </c>
      <c r="D1287">
        <v>4</v>
      </c>
      <c r="E1287">
        <v>5</v>
      </c>
      <c r="F1287">
        <v>5</v>
      </c>
      <c r="G1287">
        <v>4</v>
      </c>
      <c r="H1287">
        <v>5</v>
      </c>
      <c r="I1287">
        <v>6</v>
      </c>
      <c r="J1287">
        <v>5</v>
      </c>
      <c r="K1287">
        <v>7</v>
      </c>
      <c r="L1287">
        <v>5</v>
      </c>
      <c r="M1287">
        <v>5</v>
      </c>
    </row>
    <row r="1288" spans="1:13">
      <c r="A1288">
        <v>4</v>
      </c>
      <c r="B1288">
        <v>4</v>
      </c>
      <c r="C1288">
        <v>5</v>
      </c>
      <c r="D1288">
        <v>4</v>
      </c>
      <c r="E1288">
        <v>4</v>
      </c>
      <c r="F1288">
        <v>6</v>
      </c>
      <c r="G1288">
        <v>7</v>
      </c>
      <c r="H1288">
        <v>6</v>
      </c>
      <c r="I1288">
        <v>4</v>
      </c>
      <c r="J1288">
        <v>5</v>
      </c>
      <c r="K1288">
        <v>8</v>
      </c>
      <c r="L1288">
        <v>4</v>
      </c>
      <c r="M1288">
        <v>5</v>
      </c>
    </row>
    <row r="1289" spans="1:13">
      <c r="A1289">
        <v>5</v>
      </c>
      <c r="B1289">
        <v>4</v>
      </c>
      <c r="C1289">
        <v>4</v>
      </c>
      <c r="D1289">
        <v>4</v>
      </c>
      <c r="E1289">
        <v>4</v>
      </c>
      <c r="F1289">
        <v>4</v>
      </c>
      <c r="G1289">
        <v>6</v>
      </c>
      <c r="H1289">
        <v>4</v>
      </c>
      <c r="I1289">
        <v>6</v>
      </c>
      <c r="J1289">
        <v>4</v>
      </c>
      <c r="K1289">
        <v>5</v>
      </c>
      <c r="L1289">
        <v>16</v>
      </c>
      <c r="M1289">
        <v>6</v>
      </c>
    </row>
    <row r="1290" spans="1:13">
      <c r="A1290">
        <v>6</v>
      </c>
      <c r="B1290">
        <v>6</v>
      </c>
      <c r="C1290">
        <v>4</v>
      </c>
      <c r="D1290">
        <v>5</v>
      </c>
      <c r="E1290">
        <v>4</v>
      </c>
      <c r="F1290">
        <v>4</v>
      </c>
      <c r="G1290">
        <v>5</v>
      </c>
      <c r="H1290">
        <v>4</v>
      </c>
      <c r="I1290">
        <v>4</v>
      </c>
      <c r="J1290">
        <v>4</v>
      </c>
      <c r="K1290">
        <v>5</v>
      </c>
      <c r="L1290">
        <v>6</v>
      </c>
      <c r="M1290">
        <v>7</v>
      </c>
    </row>
    <row r="1291" spans="1:13">
      <c r="A1291">
        <v>7</v>
      </c>
      <c r="B1291">
        <v>8</v>
      </c>
      <c r="C1291">
        <v>4</v>
      </c>
      <c r="D1291">
        <v>3</v>
      </c>
      <c r="E1291">
        <v>3</v>
      </c>
      <c r="F1291">
        <v>4</v>
      </c>
      <c r="G1291">
        <v>5</v>
      </c>
      <c r="H1291">
        <v>4</v>
      </c>
      <c r="I1291">
        <v>5</v>
      </c>
      <c r="J1291">
        <v>4</v>
      </c>
      <c r="K1291">
        <v>5</v>
      </c>
      <c r="L1291">
        <v>3</v>
      </c>
      <c r="M1291">
        <v>6</v>
      </c>
    </row>
    <row r="1292" spans="1:13">
      <c r="A1292">
        <v>8</v>
      </c>
      <c r="B1292">
        <v>5</v>
      </c>
      <c r="C1292">
        <v>6</v>
      </c>
      <c r="D1292">
        <v>8</v>
      </c>
      <c r="E1292">
        <v>4</v>
      </c>
      <c r="F1292">
        <v>7</v>
      </c>
      <c r="G1292">
        <v>4</v>
      </c>
      <c r="H1292">
        <v>4</v>
      </c>
      <c r="I1292">
        <v>4</v>
      </c>
      <c r="J1292">
        <v>6</v>
      </c>
      <c r="K1292">
        <v>5</v>
      </c>
      <c r="L1292">
        <v>5</v>
      </c>
      <c r="M1292">
        <v>4</v>
      </c>
    </row>
    <row r="1293" spans="1:13">
      <c r="A1293">
        <v>9</v>
      </c>
      <c r="B1293">
        <v>10</v>
      </c>
      <c r="C1293">
        <v>8</v>
      </c>
      <c r="D1293">
        <v>5</v>
      </c>
      <c r="E1293">
        <v>5</v>
      </c>
      <c r="F1293">
        <v>7</v>
      </c>
      <c r="G1293">
        <v>4</v>
      </c>
      <c r="H1293">
        <v>5</v>
      </c>
      <c r="I1293">
        <v>6</v>
      </c>
      <c r="J1293">
        <v>4</v>
      </c>
      <c r="K1293">
        <v>12</v>
      </c>
      <c r="L1293">
        <v>6</v>
      </c>
      <c r="M1293">
        <v>3</v>
      </c>
    </row>
    <row r="1294" spans="1:13">
      <c r="A1294">
        <v>10</v>
      </c>
      <c r="B1294">
        <v>8</v>
      </c>
      <c r="C1294">
        <v>4</v>
      </c>
      <c r="D1294">
        <v>4</v>
      </c>
      <c r="E1294">
        <v>4</v>
      </c>
      <c r="F1294">
        <v>6</v>
      </c>
      <c r="G1294">
        <v>4</v>
      </c>
      <c r="H1294">
        <v>5</v>
      </c>
      <c r="I1294">
        <v>12</v>
      </c>
      <c r="J1294">
        <v>5</v>
      </c>
      <c r="K1294">
        <v>6</v>
      </c>
      <c r="L1294">
        <v>8</v>
      </c>
      <c r="M1294">
        <v>6</v>
      </c>
    </row>
    <row r="1295" spans="1:13">
      <c r="A1295">
        <v>11</v>
      </c>
      <c r="B1295">
        <v>5</v>
      </c>
      <c r="C1295">
        <v>5</v>
      </c>
      <c r="D1295">
        <v>4</v>
      </c>
      <c r="E1295">
        <v>12</v>
      </c>
      <c r="F1295">
        <v>3</v>
      </c>
      <c r="G1295">
        <v>6</v>
      </c>
      <c r="H1295">
        <v>4</v>
      </c>
      <c r="I1295">
        <v>5</v>
      </c>
      <c r="J1295">
        <v>7</v>
      </c>
      <c r="K1295">
        <v>4</v>
      </c>
      <c r="L1295">
        <v>4</v>
      </c>
      <c r="M1295">
        <v>6</v>
      </c>
    </row>
    <row r="1296" spans="1:13">
      <c r="A1296">
        <v>12</v>
      </c>
      <c r="B1296">
        <v>3</v>
      </c>
      <c r="C1296">
        <v>4</v>
      </c>
      <c r="D1296">
        <v>4</v>
      </c>
      <c r="E1296">
        <v>4</v>
      </c>
      <c r="F1296">
        <v>4</v>
      </c>
      <c r="G1296">
        <v>5</v>
      </c>
      <c r="H1296">
        <v>4</v>
      </c>
      <c r="I1296">
        <v>4</v>
      </c>
      <c r="J1296">
        <v>8</v>
      </c>
      <c r="K1296">
        <v>4</v>
      </c>
      <c r="L1296">
        <v>4</v>
      </c>
      <c r="M1296">
        <v>6</v>
      </c>
    </row>
    <row r="1297" spans="1:13">
      <c r="A1297">
        <v>13</v>
      </c>
      <c r="B1297">
        <v>4</v>
      </c>
      <c r="C1297">
        <v>7</v>
      </c>
      <c r="D1297">
        <v>4</v>
      </c>
      <c r="E1297">
        <v>5</v>
      </c>
      <c r="F1297">
        <v>4</v>
      </c>
      <c r="G1297">
        <v>5</v>
      </c>
      <c r="H1297">
        <v>4</v>
      </c>
      <c r="I1297">
        <v>7</v>
      </c>
      <c r="J1297">
        <v>3</v>
      </c>
      <c r="K1297">
        <v>5</v>
      </c>
      <c r="L1297">
        <v>7</v>
      </c>
      <c r="M1297">
        <v>8</v>
      </c>
    </row>
    <row r="1298" spans="1:13">
      <c r="A1298">
        <v>14</v>
      </c>
      <c r="B1298">
        <v>5</v>
      </c>
      <c r="C1298">
        <v>6</v>
      </c>
      <c r="D1298">
        <v>4</v>
      </c>
      <c r="E1298">
        <v>5</v>
      </c>
      <c r="F1298">
        <v>4</v>
      </c>
      <c r="G1298">
        <v>4</v>
      </c>
      <c r="H1298">
        <v>4</v>
      </c>
      <c r="I1298">
        <v>4</v>
      </c>
      <c r="J1298">
        <v>4</v>
      </c>
      <c r="K1298">
        <v>6</v>
      </c>
      <c r="L1298">
        <v>7</v>
      </c>
      <c r="M1298">
        <v>9</v>
      </c>
    </row>
    <row r="1299" spans="1:13">
      <c r="A1299">
        <v>15</v>
      </c>
      <c r="B1299">
        <v>6</v>
      </c>
      <c r="C1299">
        <v>4</v>
      </c>
      <c r="D1299">
        <v>5</v>
      </c>
      <c r="E1299">
        <v>4</v>
      </c>
      <c r="F1299">
        <v>5</v>
      </c>
      <c r="G1299">
        <v>4</v>
      </c>
      <c r="H1299">
        <v>5</v>
      </c>
      <c r="I1299">
        <v>4</v>
      </c>
      <c r="J1299">
        <v>4</v>
      </c>
      <c r="K1299">
        <v>4</v>
      </c>
      <c r="L1299">
        <v>3</v>
      </c>
      <c r="M1299">
        <v>4</v>
      </c>
    </row>
    <row r="1300" spans="1:13">
      <c r="A1300">
        <v>16</v>
      </c>
      <c r="B1300">
        <v>4</v>
      </c>
      <c r="C1300">
        <v>3</v>
      </c>
      <c r="D1300">
        <v>5</v>
      </c>
      <c r="E1300">
        <v>5</v>
      </c>
      <c r="F1300">
        <v>4</v>
      </c>
      <c r="G1300">
        <v>4</v>
      </c>
      <c r="H1300">
        <v>15</v>
      </c>
      <c r="I1300">
        <v>8</v>
      </c>
      <c r="J1300">
        <v>3</v>
      </c>
      <c r="K1300">
        <v>4</v>
      </c>
      <c r="L1300">
        <v>4</v>
      </c>
      <c r="M1300">
        <v>4</v>
      </c>
    </row>
    <row r="1301" spans="1:13">
      <c r="A1301">
        <v>17</v>
      </c>
      <c r="B1301">
        <v>4</v>
      </c>
      <c r="C1301">
        <v>5</v>
      </c>
      <c r="D1301">
        <v>6</v>
      </c>
      <c r="E1301">
        <v>4</v>
      </c>
      <c r="F1301">
        <v>5</v>
      </c>
      <c r="G1301">
        <v>6</v>
      </c>
      <c r="H1301">
        <v>4</v>
      </c>
      <c r="I1301">
        <v>5</v>
      </c>
      <c r="J1301">
        <v>3</v>
      </c>
      <c r="K1301">
        <v>6</v>
      </c>
      <c r="L1301">
        <v>4</v>
      </c>
      <c r="M1301">
        <v>4</v>
      </c>
    </row>
    <row r="1302" spans="1:13">
      <c r="A1302">
        <v>18</v>
      </c>
      <c r="B1302">
        <v>4</v>
      </c>
      <c r="C1302">
        <v>4</v>
      </c>
      <c r="D1302">
        <v>4</v>
      </c>
      <c r="E1302">
        <v>7</v>
      </c>
      <c r="F1302">
        <v>5</v>
      </c>
      <c r="G1302">
        <v>5</v>
      </c>
      <c r="H1302">
        <v>6</v>
      </c>
      <c r="I1302">
        <v>4</v>
      </c>
      <c r="J1302">
        <v>3</v>
      </c>
      <c r="K1302">
        <v>6</v>
      </c>
      <c r="L1302">
        <v>4</v>
      </c>
      <c r="M1302">
        <v>8</v>
      </c>
    </row>
    <row r="1303" spans="1:13">
      <c r="A1303">
        <v>19</v>
      </c>
      <c r="B1303">
        <v>5</v>
      </c>
      <c r="C1303">
        <v>4</v>
      </c>
      <c r="D1303">
        <v>5</v>
      </c>
      <c r="E1303">
        <v>4</v>
      </c>
      <c r="F1303">
        <v>6</v>
      </c>
      <c r="G1303">
        <v>5</v>
      </c>
      <c r="H1303">
        <v>6</v>
      </c>
      <c r="I1303">
        <v>4</v>
      </c>
      <c r="J1303">
        <v>5</v>
      </c>
      <c r="K1303">
        <v>4</v>
      </c>
      <c r="L1303">
        <v>3</v>
      </c>
      <c r="M1303">
        <v>4</v>
      </c>
    </row>
    <row r="1304" spans="1:13">
      <c r="A1304">
        <v>20</v>
      </c>
      <c r="B1304">
        <v>4</v>
      </c>
      <c r="C1304">
        <v>4</v>
      </c>
      <c r="D1304">
        <v>5</v>
      </c>
      <c r="E1304">
        <v>4</v>
      </c>
      <c r="F1304">
        <v>5</v>
      </c>
      <c r="G1304">
        <v>4</v>
      </c>
      <c r="H1304">
        <v>4</v>
      </c>
      <c r="I1304">
        <v>6</v>
      </c>
      <c r="J1304">
        <v>7</v>
      </c>
      <c r="K1304">
        <v>4</v>
      </c>
      <c r="L1304">
        <v>3</v>
      </c>
      <c r="M1304">
        <v>6</v>
      </c>
    </row>
    <row r="1305" spans="1:13">
      <c r="A1305">
        <v>21</v>
      </c>
      <c r="B1305">
        <v>4</v>
      </c>
      <c r="C1305">
        <v>6</v>
      </c>
      <c r="D1305">
        <v>4</v>
      </c>
      <c r="E1305">
        <v>4</v>
      </c>
      <c r="F1305">
        <v>4</v>
      </c>
      <c r="G1305">
        <v>3</v>
      </c>
      <c r="H1305">
        <v>6</v>
      </c>
      <c r="I1305">
        <v>4</v>
      </c>
      <c r="J1305">
        <v>4</v>
      </c>
      <c r="K1305">
        <v>3</v>
      </c>
      <c r="L1305">
        <v>3</v>
      </c>
      <c r="M1305">
        <v>8</v>
      </c>
    </row>
    <row r="1306" spans="1:13">
      <c r="A1306">
        <v>22</v>
      </c>
      <c r="B1306">
        <v>5</v>
      </c>
      <c r="C1306">
        <v>5</v>
      </c>
      <c r="D1306">
        <v>6</v>
      </c>
      <c r="E1306">
        <v>6</v>
      </c>
      <c r="F1306">
        <v>4</v>
      </c>
      <c r="G1306">
        <v>5</v>
      </c>
      <c r="H1306">
        <v>6</v>
      </c>
      <c r="I1306">
        <v>4</v>
      </c>
      <c r="J1306">
        <v>5</v>
      </c>
      <c r="K1306">
        <v>3</v>
      </c>
      <c r="L1306">
        <v>3</v>
      </c>
      <c r="M1306">
        <v>7</v>
      </c>
    </row>
    <row r="1307" spans="1:13">
      <c r="A1307">
        <v>23</v>
      </c>
      <c r="B1307">
        <v>5</v>
      </c>
      <c r="C1307">
        <v>4</v>
      </c>
      <c r="D1307">
        <v>4</v>
      </c>
      <c r="E1307">
        <v>5</v>
      </c>
      <c r="F1307">
        <v>4</v>
      </c>
      <c r="G1307">
        <v>4</v>
      </c>
      <c r="H1307">
        <v>4</v>
      </c>
      <c r="I1307">
        <v>5</v>
      </c>
      <c r="J1307">
        <v>4</v>
      </c>
      <c r="K1307">
        <v>4</v>
      </c>
      <c r="L1307">
        <v>3</v>
      </c>
      <c r="M1307">
        <v>5</v>
      </c>
    </row>
    <row r="1308" spans="1:13">
      <c r="A1308">
        <v>24</v>
      </c>
      <c r="B1308">
        <v>6</v>
      </c>
      <c r="C1308">
        <v>10</v>
      </c>
      <c r="D1308">
        <v>3</v>
      </c>
      <c r="E1308">
        <v>6</v>
      </c>
      <c r="F1308">
        <v>3</v>
      </c>
      <c r="G1308">
        <v>4</v>
      </c>
      <c r="H1308">
        <v>4</v>
      </c>
      <c r="I1308">
        <v>5</v>
      </c>
      <c r="J1308">
        <v>3</v>
      </c>
      <c r="K1308">
        <v>5</v>
      </c>
      <c r="L1308">
        <v>3</v>
      </c>
      <c r="M1308">
        <v>3</v>
      </c>
    </row>
    <row r="1309" spans="1:13">
      <c r="A1309">
        <v>25</v>
      </c>
      <c r="B1309">
        <v>6</v>
      </c>
      <c r="C1309">
        <v>10</v>
      </c>
      <c r="D1309">
        <v>6</v>
      </c>
      <c r="E1309">
        <v>4</v>
      </c>
      <c r="F1309">
        <v>5</v>
      </c>
      <c r="G1309">
        <v>4</v>
      </c>
      <c r="H1309">
        <v>5</v>
      </c>
      <c r="I1309">
        <v>7</v>
      </c>
      <c r="J1309">
        <v>3</v>
      </c>
      <c r="K1309">
        <v>4</v>
      </c>
      <c r="L1309">
        <v>4</v>
      </c>
      <c r="M1309">
        <v>4</v>
      </c>
    </row>
    <row r="1310" spans="1:13">
      <c r="A1310">
        <v>26</v>
      </c>
      <c r="B1310">
        <v>12</v>
      </c>
      <c r="C1310">
        <v>6</v>
      </c>
      <c r="D1310">
        <v>4</v>
      </c>
      <c r="E1310">
        <v>5</v>
      </c>
      <c r="F1310">
        <v>6</v>
      </c>
      <c r="G1310">
        <v>5</v>
      </c>
      <c r="H1310">
        <v>4</v>
      </c>
      <c r="I1310">
        <v>4</v>
      </c>
      <c r="J1310">
        <v>3</v>
      </c>
      <c r="K1310">
        <v>3</v>
      </c>
      <c r="L1310">
        <v>3</v>
      </c>
      <c r="M1310">
        <v>4</v>
      </c>
    </row>
    <row r="1311" spans="1:13">
      <c r="A1311">
        <v>27</v>
      </c>
      <c r="B1311">
        <v>6</v>
      </c>
      <c r="C1311">
        <v>4</v>
      </c>
      <c r="D1311">
        <v>8</v>
      </c>
      <c r="E1311">
        <v>7</v>
      </c>
      <c r="F1311">
        <v>4</v>
      </c>
      <c r="G1311">
        <v>6</v>
      </c>
      <c r="H1311">
        <v>4</v>
      </c>
      <c r="I1311">
        <v>6</v>
      </c>
      <c r="J1311">
        <v>4</v>
      </c>
      <c r="K1311">
        <v>8</v>
      </c>
      <c r="L1311">
        <v>3</v>
      </c>
      <c r="M1311">
        <v>4</v>
      </c>
    </row>
    <row r="1312" spans="1:13">
      <c r="A1312">
        <v>28</v>
      </c>
      <c r="B1312">
        <v>6</v>
      </c>
      <c r="C1312">
        <v>4</v>
      </c>
      <c r="D1312">
        <v>4</v>
      </c>
      <c r="E1312">
        <v>6</v>
      </c>
      <c r="F1312">
        <v>4</v>
      </c>
      <c r="G1312">
        <v>6</v>
      </c>
      <c r="H1312">
        <v>4</v>
      </c>
      <c r="I1312">
        <v>4</v>
      </c>
      <c r="J1312">
        <v>3</v>
      </c>
      <c r="K1312">
        <v>5</v>
      </c>
      <c r="L1312">
        <v>4</v>
      </c>
      <c r="M1312">
        <v>4</v>
      </c>
    </row>
    <row r="1313" spans="1:13">
      <c r="A1313">
        <v>29</v>
      </c>
      <c r="B1313">
        <v>5</v>
      </c>
      <c r="C1313">
        <v>-99</v>
      </c>
      <c r="D1313">
        <v>5</v>
      </c>
      <c r="E1313">
        <v>5</v>
      </c>
      <c r="F1313">
        <v>4</v>
      </c>
      <c r="G1313">
        <v>4</v>
      </c>
      <c r="H1313">
        <v>4</v>
      </c>
      <c r="I1313">
        <v>6</v>
      </c>
      <c r="J1313">
        <v>3</v>
      </c>
      <c r="K1313">
        <v>5</v>
      </c>
      <c r="L1313">
        <v>3</v>
      </c>
      <c r="M1313">
        <v>3</v>
      </c>
    </row>
    <row r="1314" spans="1:13">
      <c r="A1314">
        <v>30</v>
      </c>
      <c r="B1314">
        <v>6</v>
      </c>
      <c r="C1314">
        <v>-99</v>
      </c>
      <c r="D1314">
        <v>4</v>
      </c>
      <c r="E1314">
        <v>4</v>
      </c>
      <c r="F1314">
        <v>4</v>
      </c>
      <c r="G1314">
        <v>4</v>
      </c>
      <c r="H1314">
        <v>4</v>
      </c>
      <c r="I1314">
        <v>5</v>
      </c>
      <c r="J1314">
        <v>3</v>
      </c>
      <c r="K1314">
        <v>3</v>
      </c>
      <c r="L1314">
        <v>3</v>
      </c>
      <c r="M1314">
        <v>3</v>
      </c>
    </row>
    <row r="1315" spans="1:13">
      <c r="A1315">
        <v>31</v>
      </c>
      <c r="B1315">
        <v>4</v>
      </c>
      <c r="C1315">
        <v>-99</v>
      </c>
      <c r="D1315">
        <v>4</v>
      </c>
      <c r="E1315">
        <v>-99</v>
      </c>
      <c r="F1315">
        <v>3</v>
      </c>
      <c r="G1315">
        <v>-99</v>
      </c>
      <c r="H1315">
        <v>4</v>
      </c>
      <c r="I1315">
        <v>6</v>
      </c>
      <c r="J1315">
        <v>-99</v>
      </c>
      <c r="K1315">
        <v>3</v>
      </c>
      <c r="L1315">
        <v>-99</v>
      </c>
      <c r="M1315">
        <v>4</v>
      </c>
    </row>
    <row r="1316" spans="1:13" s="1112" customFormat="1" ht="14.25">
      <c r="A1316" s="1110" t="s">
        <v>24</v>
      </c>
      <c r="B1316" s="1111">
        <f t="shared" ref="B1316:M1316" si="1">MAX(B1285:B1315)</f>
        <v>12</v>
      </c>
      <c r="C1316" s="1111">
        <f t="shared" si="1"/>
        <v>10</v>
      </c>
      <c r="D1316" s="1111">
        <f t="shared" si="1"/>
        <v>8</v>
      </c>
      <c r="E1316" s="1111">
        <f t="shared" si="1"/>
        <v>12</v>
      </c>
      <c r="F1316" s="1111">
        <f t="shared" si="1"/>
        <v>7</v>
      </c>
      <c r="G1316" s="1111">
        <f t="shared" si="1"/>
        <v>7</v>
      </c>
      <c r="H1316" s="1111">
        <f t="shared" si="1"/>
        <v>15</v>
      </c>
      <c r="I1316" s="1111">
        <f t="shared" si="1"/>
        <v>12</v>
      </c>
      <c r="J1316" s="1111">
        <f t="shared" si="1"/>
        <v>8</v>
      </c>
      <c r="K1316" s="1111">
        <f t="shared" si="1"/>
        <v>12</v>
      </c>
      <c r="L1316" s="1111">
        <f t="shared" si="1"/>
        <v>16</v>
      </c>
      <c r="M1316" s="1111">
        <f t="shared" si="1"/>
        <v>9</v>
      </c>
    </row>
    <row r="1317" spans="1:13">
      <c r="A1317">
        <v>2002</v>
      </c>
    </row>
    <row r="1318" spans="1:13">
      <c r="A1318">
        <v>1</v>
      </c>
      <c r="B1318">
        <v>3</v>
      </c>
      <c r="C1318">
        <v>7</v>
      </c>
      <c r="D1318">
        <v>5</v>
      </c>
      <c r="E1318">
        <v>5</v>
      </c>
      <c r="F1318">
        <v>10</v>
      </c>
      <c r="G1318">
        <v>4</v>
      </c>
      <c r="H1318">
        <v>7</v>
      </c>
      <c r="I1318">
        <v>8</v>
      </c>
      <c r="J1318">
        <v>4</v>
      </c>
      <c r="K1318">
        <v>5</v>
      </c>
      <c r="L1318">
        <v>5</v>
      </c>
      <c r="M1318">
        <v>4</v>
      </c>
    </row>
    <row r="1319" spans="1:13">
      <c r="A1319">
        <v>2</v>
      </c>
      <c r="B1319">
        <v>3</v>
      </c>
      <c r="C1319">
        <v>5</v>
      </c>
      <c r="D1319">
        <v>5</v>
      </c>
      <c r="E1319">
        <v>6</v>
      </c>
      <c r="F1319">
        <v>4</v>
      </c>
      <c r="G1319">
        <v>8</v>
      </c>
      <c r="H1319">
        <v>5</v>
      </c>
      <c r="I1319">
        <v>6</v>
      </c>
      <c r="J1319">
        <v>6</v>
      </c>
      <c r="K1319">
        <v>5</v>
      </c>
      <c r="L1319">
        <v>7</v>
      </c>
      <c r="M1319">
        <v>4</v>
      </c>
    </row>
    <row r="1320" spans="1:13">
      <c r="A1320">
        <v>3</v>
      </c>
      <c r="B1320">
        <v>4</v>
      </c>
      <c r="C1320">
        <v>4</v>
      </c>
      <c r="D1320">
        <v>6</v>
      </c>
      <c r="E1320">
        <v>6</v>
      </c>
      <c r="F1320">
        <v>4</v>
      </c>
      <c r="G1320">
        <v>7</v>
      </c>
      <c r="H1320">
        <v>4</v>
      </c>
      <c r="I1320">
        <v>5</v>
      </c>
      <c r="J1320">
        <v>6</v>
      </c>
      <c r="K1320">
        <v>4</v>
      </c>
      <c r="L1320">
        <v>7</v>
      </c>
      <c r="M1320">
        <v>4</v>
      </c>
    </row>
    <row r="1321" spans="1:13">
      <c r="A1321">
        <v>4</v>
      </c>
      <c r="B1321">
        <v>3</v>
      </c>
      <c r="C1321">
        <v>6</v>
      </c>
      <c r="D1321">
        <v>6</v>
      </c>
      <c r="E1321">
        <v>5</v>
      </c>
      <c r="F1321">
        <v>5</v>
      </c>
      <c r="G1321">
        <v>4</v>
      </c>
      <c r="H1321">
        <v>4</v>
      </c>
      <c r="I1321">
        <v>5</v>
      </c>
      <c r="J1321">
        <v>8</v>
      </c>
      <c r="K1321">
        <v>6</v>
      </c>
      <c r="L1321">
        <v>6</v>
      </c>
      <c r="M1321">
        <v>6</v>
      </c>
    </row>
    <row r="1322" spans="1:13">
      <c r="A1322">
        <v>5</v>
      </c>
      <c r="B1322">
        <v>3</v>
      </c>
      <c r="C1322">
        <v>4</v>
      </c>
      <c r="D1322">
        <v>8</v>
      </c>
      <c r="E1322">
        <v>4</v>
      </c>
      <c r="F1322">
        <v>4</v>
      </c>
      <c r="G1322">
        <v>5</v>
      </c>
      <c r="H1322">
        <v>4</v>
      </c>
      <c r="I1322">
        <v>5</v>
      </c>
      <c r="J1322">
        <v>10</v>
      </c>
      <c r="K1322">
        <v>5</v>
      </c>
      <c r="L1322">
        <v>5</v>
      </c>
      <c r="M1322">
        <v>5</v>
      </c>
    </row>
    <row r="1323" spans="1:13">
      <c r="A1323">
        <v>6</v>
      </c>
      <c r="B1323">
        <v>3</v>
      </c>
      <c r="C1323">
        <v>6</v>
      </c>
      <c r="D1323">
        <v>6</v>
      </c>
      <c r="E1323">
        <v>4</v>
      </c>
      <c r="F1323">
        <v>5</v>
      </c>
      <c r="G1323">
        <v>5</v>
      </c>
      <c r="H1323">
        <v>8</v>
      </c>
      <c r="I1323">
        <v>4</v>
      </c>
      <c r="J1323">
        <v>4</v>
      </c>
      <c r="K1323">
        <v>10</v>
      </c>
      <c r="L1323">
        <v>3</v>
      </c>
      <c r="M1323">
        <v>6</v>
      </c>
    </row>
    <row r="1324" spans="1:13">
      <c r="A1324">
        <v>7</v>
      </c>
      <c r="B1324">
        <v>3</v>
      </c>
      <c r="C1324">
        <v>4</v>
      </c>
      <c r="D1324">
        <v>4</v>
      </c>
      <c r="E1324">
        <v>5</v>
      </c>
      <c r="F1324">
        <v>6</v>
      </c>
      <c r="G1324">
        <v>4</v>
      </c>
      <c r="H1324">
        <v>4</v>
      </c>
      <c r="I1324">
        <v>4</v>
      </c>
      <c r="J1324">
        <v>5</v>
      </c>
      <c r="K1324">
        <v>6</v>
      </c>
      <c r="L1324">
        <v>4</v>
      </c>
      <c r="M1324">
        <v>4</v>
      </c>
    </row>
    <row r="1325" spans="1:13">
      <c r="A1325">
        <v>8</v>
      </c>
      <c r="B1325">
        <v>3</v>
      </c>
      <c r="C1325">
        <v>3</v>
      </c>
      <c r="D1325">
        <v>3</v>
      </c>
      <c r="E1325">
        <v>5</v>
      </c>
      <c r="F1325">
        <v>5</v>
      </c>
      <c r="G1325">
        <v>6</v>
      </c>
      <c r="H1325">
        <v>5</v>
      </c>
      <c r="I1325">
        <v>4</v>
      </c>
      <c r="J1325">
        <v>4</v>
      </c>
      <c r="K1325">
        <v>6</v>
      </c>
      <c r="L1325">
        <v>4</v>
      </c>
      <c r="M1325">
        <v>10</v>
      </c>
    </row>
    <row r="1326" spans="1:13">
      <c r="A1326">
        <v>9</v>
      </c>
      <c r="B1326">
        <v>4</v>
      </c>
      <c r="C1326">
        <v>5</v>
      </c>
      <c r="D1326">
        <v>3</v>
      </c>
      <c r="E1326">
        <v>6</v>
      </c>
      <c r="F1326">
        <v>8</v>
      </c>
      <c r="G1326">
        <v>5</v>
      </c>
      <c r="H1326">
        <v>5</v>
      </c>
      <c r="I1326">
        <v>5</v>
      </c>
      <c r="J1326">
        <v>4</v>
      </c>
      <c r="K1326">
        <v>4</v>
      </c>
      <c r="L1326">
        <v>3</v>
      </c>
      <c r="M1326">
        <v>5</v>
      </c>
    </row>
    <row r="1327" spans="1:13">
      <c r="A1327">
        <v>10</v>
      </c>
      <c r="B1327">
        <v>5</v>
      </c>
      <c r="C1327">
        <v>5</v>
      </c>
      <c r="D1327">
        <v>6</v>
      </c>
      <c r="E1327">
        <v>8</v>
      </c>
      <c r="F1327">
        <v>5</v>
      </c>
      <c r="G1327">
        <v>5</v>
      </c>
      <c r="H1327">
        <v>4</v>
      </c>
      <c r="I1327">
        <v>4</v>
      </c>
      <c r="J1327">
        <v>4</v>
      </c>
      <c r="K1327">
        <v>6</v>
      </c>
      <c r="L1327">
        <v>3</v>
      </c>
      <c r="M1327">
        <v>4</v>
      </c>
    </row>
    <row r="1328" spans="1:13">
      <c r="A1328">
        <v>11</v>
      </c>
      <c r="B1328">
        <v>5</v>
      </c>
      <c r="C1328">
        <v>4</v>
      </c>
      <c r="D1328">
        <v>4</v>
      </c>
      <c r="E1328">
        <v>10</v>
      </c>
      <c r="F1328">
        <v>6</v>
      </c>
      <c r="G1328">
        <v>4</v>
      </c>
      <c r="H1328">
        <v>5</v>
      </c>
      <c r="I1328">
        <v>4</v>
      </c>
      <c r="J1328">
        <v>4</v>
      </c>
      <c r="K1328">
        <v>5</v>
      </c>
      <c r="L1328">
        <v>4</v>
      </c>
      <c r="M1328">
        <v>5</v>
      </c>
    </row>
    <row r="1329" spans="1:13">
      <c r="A1329">
        <v>12</v>
      </c>
      <c r="B1329">
        <v>4</v>
      </c>
      <c r="C1329">
        <v>4</v>
      </c>
      <c r="D1329">
        <v>6</v>
      </c>
      <c r="E1329">
        <v>4</v>
      </c>
      <c r="F1329">
        <v>6</v>
      </c>
      <c r="G1329">
        <v>3</v>
      </c>
      <c r="H1329">
        <v>8</v>
      </c>
      <c r="I1329">
        <v>4</v>
      </c>
      <c r="J1329">
        <v>8</v>
      </c>
      <c r="K1329">
        <v>4</v>
      </c>
      <c r="L1329">
        <v>5</v>
      </c>
      <c r="M1329">
        <v>6</v>
      </c>
    </row>
    <row r="1330" spans="1:13">
      <c r="A1330">
        <v>13</v>
      </c>
      <c r="B1330">
        <v>5</v>
      </c>
      <c r="C1330">
        <v>4</v>
      </c>
      <c r="D1330">
        <v>6</v>
      </c>
      <c r="E1330">
        <v>4</v>
      </c>
      <c r="F1330">
        <v>6</v>
      </c>
      <c r="G1330">
        <v>7</v>
      </c>
      <c r="H1330">
        <v>5</v>
      </c>
      <c r="I1330">
        <v>4</v>
      </c>
      <c r="J1330">
        <v>4</v>
      </c>
      <c r="K1330">
        <v>4</v>
      </c>
      <c r="L1330">
        <v>4</v>
      </c>
      <c r="M1330">
        <v>4</v>
      </c>
    </row>
    <row r="1331" spans="1:13">
      <c r="A1331">
        <v>14</v>
      </c>
      <c r="B1331">
        <v>4</v>
      </c>
      <c r="C1331">
        <v>4</v>
      </c>
      <c r="D1331">
        <v>4</v>
      </c>
      <c r="E1331">
        <v>6</v>
      </c>
      <c r="F1331">
        <v>11</v>
      </c>
      <c r="G1331">
        <v>4</v>
      </c>
      <c r="H1331">
        <v>5</v>
      </c>
      <c r="I1331">
        <v>5</v>
      </c>
      <c r="J1331">
        <v>6</v>
      </c>
      <c r="K1331">
        <v>5</v>
      </c>
      <c r="L1331">
        <v>7</v>
      </c>
      <c r="M1331">
        <v>5</v>
      </c>
    </row>
    <row r="1332" spans="1:13">
      <c r="A1332">
        <v>15</v>
      </c>
      <c r="B1332">
        <v>4</v>
      </c>
      <c r="C1332">
        <v>4</v>
      </c>
      <c r="D1332">
        <v>4</v>
      </c>
      <c r="E1332">
        <v>6</v>
      </c>
      <c r="F1332">
        <v>4</v>
      </c>
      <c r="G1332">
        <v>5</v>
      </c>
      <c r="H1332">
        <v>4</v>
      </c>
      <c r="I1332">
        <v>5</v>
      </c>
      <c r="J1332">
        <v>6</v>
      </c>
      <c r="K1332">
        <v>5</v>
      </c>
      <c r="L1332">
        <v>5</v>
      </c>
      <c r="M1332">
        <v>5</v>
      </c>
    </row>
    <row r="1333" spans="1:13">
      <c r="A1333">
        <v>16</v>
      </c>
      <c r="B1333">
        <v>5</v>
      </c>
      <c r="C1333">
        <v>5</v>
      </c>
      <c r="D1333">
        <v>4</v>
      </c>
      <c r="E1333">
        <v>6</v>
      </c>
      <c r="F1333">
        <v>6</v>
      </c>
      <c r="G1333">
        <v>12</v>
      </c>
      <c r="H1333">
        <v>4</v>
      </c>
      <c r="I1333">
        <v>5</v>
      </c>
      <c r="J1333">
        <v>4</v>
      </c>
      <c r="K1333">
        <v>4</v>
      </c>
      <c r="L1333">
        <v>10</v>
      </c>
      <c r="M1333">
        <v>3</v>
      </c>
    </row>
    <row r="1334" spans="1:13">
      <c r="A1334">
        <v>17</v>
      </c>
      <c r="B1334">
        <v>5</v>
      </c>
      <c r="C1334">
        <v>4</v>
      </c>
      <c r="D1334">
        <v>7</v>
      </c>
      <c r="E1334">
        <v>8</v>
      </c>
      <c r="F1334">
        <v>4</v>
      </c>
      <c r="G1334">
        <v>12</v>
      </c>
      <c r="H1334">
        <v>4</v>
      </c>
      <c r="I1334">
        <v>4</v>
      </c>
      <c r="J1334">
        <v>6</v>
      </c>
      <c r="K1334">
        <v>4</v>
      </c>
      <c r="L1334">
        <v>6</v>
      </c>
      <c r="M1334">
        <v>5</v>
      </c>
    </row>
    <row r="1335" spans="1:13">
      <c r="A1335">
        <v>18</v>
      </c>
      <c r="B1335">
        <v>4</v>
      </c>
      <c r="C1335">
        <v>5</v>
      </c>
      <c r="D1335">
        <v>5</v>
      </c>
      <c r="E1335">
        <v>10</v>
      </c>
      <c r="F1335">
        <v>4</v>
      </c>
      <c r="G1335">
        <v>6</v>
      </c>
      <c r="H1335">
        <v>4</v>
      </c>
      <c r="I1335">
        <v>8</v>
      </c>
      <c r="J1335">
        <v>6</v>
      </c>
      <c r="K1335">
        <v>6</v>
      </c>
      <c r="L1335">
        <v>7</v>
      </c>
      <c r="M1335">
        <v>5</v>
      </c>
    </row>
    <row r="1336" spans="1:13">
      <c r="A1336">
        <v>19</v>
      </c>
      <c r="B1336">
        <v>6</v>
      </c>
      <c r="C1336">
        <v>5</v>
      </c>
      <c r="D1336">
        <v>5</v>
      </c>
      <c r="E1336">
        <v>5</v>
      </c>
      <c r="F1336">
        <v>12</v>
      </c>
      <c r="G1336">
        <v>10</v>
      </c>
      <c r="H1336">
        <v>4</v>
      </c>
      <c r="I1336">
        <v>6</v>
      </c>
      <c r="J1336">
        <v>4</v>
      </c>
      <c r="K1336">
        <v>7</v>
      </c>
      <c r="L1336">
        <v>3</v>
      </c>
      <c r="M1336">
        <v>6</v>
      </c>
    </row>
    <row r="1337" spans="1:13">
      <c r="A1337">
        <v>20</v>
      </c>
      <c r="B1337">
        <v>6</v>
      </c>
      <c r="C1337">
        <v>6</v>
      </c>
      <c r="D1337">
        <v>6</v>
      </c>
      <c r="E1337">
        <v>6</v>
      </c>
      <c r="F1337">
        <v>5</v>
      </c>
      <c r="G1337">
        <v>5</v>
      </c>
      <c r="H1337">
        <v>4</v>
      </c>
      <c r="I1337">
        <v>5</v>
      </c>
      <c r="J1337">
        <v>6</v>
      </c>
      <c r="K1337">
        <v>5</v>
      </c>
      <c r="L1337">
        <v>5</v>
      </c>
      <c r="M1337">
        <v>6</v>
      </c>
    </row>
    <row r="1338" spans="1:13">
      <c r="A1338">
        <v>21</v>
      </c>
      <c r="B1338">
        <v>5</v>
      </c>
      <c r="C1338">
        <v>5</v>
      </c>
      <c r="D1338">
        <v>5</v>
      </c>
      <c r="E1338">
        <v>7</v>
      </c>
      <c r="F1338">
        <v>4</v>
      </c>
      <c r="G1338">
        <v>4</v>
      </c>
      <c r="H1338">
        <v>5</v>
      </c>
      <c r="I1338">
        <v>5</v>
      </c>
      <c r="J1338">
        <v>5</v>
      </c>
      <c r="K1338">
        <v>7</v>
      </c>
      <c r="L1338">
        <v>8</v>
      </c>
      <c r="M1338">
        <v>6</v>
      </c>
    </row>
    <row r="1339" spans="1:13">
      <c r="A1339">
        <v>22</v>
      </c>
      <c r="B1339">
        <v>4</v>
      </c>
      <c r="C1339">
        <v>5</v>
      </c>
      <c r="D1339">
        <v>5</v>
      </c>
      <c r="E1339">
        <v>6</v>
      </c>
      <c r="F1339">
        <v>5</v>
      </c>
      <c r="G1339">
        <v>5</v>
      </c>
      <c r="H1339">
        <v>6</v>
      </c>
      <c r="I1339">
        <v>6</v>
      </c>
      <c r="J1339">
        <v>7</v>
      </c>
      <c r="K1339">
        <v>4</v>
      </c>
      <c r="L1339">
        <v>5</v>
      </c>
      <c r="M1339">
        <v>6</v>
      </c>
    </row>
    <row r="1340" spans="1:13">
      <c r="A1340">
        <v>23</v>
      </c>
      <c r="B1340">
        <v>6</v>
      </c>
      <c r="C1340">
        <v>5</v>
      </c>
      <c r="D1340">
        <v>4</v>
      </c>
      <c r="E1340">
        <v>5</v>
      </c>
      <c r="F1340">
        <v>7</v>
      </c>
      <c r="G1340">
        <v>4</v>
      </c>
      <c r="H1340">
        <v>5</v>
      </c>
      <c r="I1340">
        <v>4</v>
      </c>
      <c r="J1340">
        <v>3</v>
      </c>
      <c r="K1340">
        <v>5</v>
      </c>
      <c r="L1340">
        <v>3</v>
      </c>
      <c r="M1340">
        <v>4</v>
      </c>
    </row>
    <row r="1341" spans="1:13">
      <c r="A1341">
        <v>24</v>
      </c>
      <c r="B1341">
        <v>4</v>
      </c>
      <c r="C1341">
        <v>5</v>
      </c>
      <c r="D1341">
        <v>8</v>
      </c>
      <c r="E1341">
        <v>6</v>
      </c>
      <c r="F1341">
        <v>6</v>
      </c>
      <c r="G1341">
        <v>4</v>
      </c>
      <c r="H1341">
        <v>4</v>
      </c>
      <c r="I1341">
        <v>5</v>
      </c>
      <c r="J1341">
        <v>6</v>
      </c>
      <c r="K1341">
        <v>6</v>
      </c>
      <c r="L1341">
        <v>5</v>
      </c>
      <c r="M1341">
        <v>4</v>
      </c>
    </row>
    <row r="1342" spans="1:13">
      <c r="A1342">
        <v>25</v>
      </c>
      <c r="B1342">
        <v>5</v>
      </c>
      <c r="C1342">
        <v>7</v>
      </c>
      <c r="D1342">
        <v>4</v>
      </c>
      <c r="E1342">
        <v>5</v>
      </c>
      <c r="F1342">
        <v>4</v>
      </c>
      <c r="G1342">
        <v>8</v>
      </c>
      <c r="H1342">
        <v>4</v>
      </c>
      <c r="I1342">
        <v>4</v>
      </c>
      <c r="J1342">
        <v>5</v>
      </c>
      <c r="K1342">
        <v>4</v>
      </c>
      <c r="L1342">
        <v>6</v>
      </c>
      <c r="M1342">
        <v>4</v>
      </c>
    </row>
    <row r="1343" spans="1:13">
      <c r="A1343">
        <v>26</v>
      </c>
      <c r="B1343">
        <v>6</v>
      </c>
      <c r="C1343">
        <v>5</v>
      </c>
      <c r="D1343">
        <v>4</v>
      </c>
      <c r="E1343">
        <v>5</v>
      </c>
      <c r="F1343">
        <v>5</v>
      </c>
      <c r="G1343">
        <v>5</v>
      </c>
      <c r="H1343">
        <v>6</v>
      </c>
      <c r="I1343">
        <v>6</v>
      </c>
      <c r="J1343">
        <v>5</v>
      </c>
      <c r="K1343">
        <v>4</v>
      </c>
      <c r="L1343">
        <v>6</v>
      </c>
      <c r="M1343">
        <v>10</v>
      </c>
    </row>
    <row r="1344" spans="1:13">
      <c r="A1344">
        <v>27</v>
      </c>
      <c r="B1344">
        <v>6</v>
      </c>
      <c r="C1344">
        <v>5</v>
      </c>
      <c r="D1344">
        <v>6</v>
      </c>
      <c r="E1344">
        <v>6</v>
      </c>
      <c r="F1344">
        <v>4</v>
      </c>
      <c r="G1344">
        <v>5</v>
      </c>
      <c r="H1344">
        <v>4</v>
      </c>
      <c r="I1344">
        <v>5</v>
      </c>
      <c r="J1344">
        <v>6</v>
      </c>
      <c r="K1344">
        <v>3</v>
      </c>
      <c r="L1344">
        <v>5</v>
      </c>
      <c r="M1344">
        <v>6</v>
      </c>
    </row>
    <row r="1345" spans="1:13">
      <c r="A1345">
        <v>28</v>
      </c>
      <c r="B1345">
        <v>5</v>
      </c>
      <c r="C1345">
        <v>8</v>
      </c>
      <c r="D1345">
        <v>4</v>
      </c>
      <c r="E1345">
        <v>8</v>
      </c>
      <c r="F1345">
        <v>5</v>
      </c>
      <c r="G1345">
        <v>5</v>
      </c>
      <c r="H1345">
        <v>8</v>
      </c>
      <c r="I1345">
        <v>7</v>
      </c>
      <c r="J1345">
        <v>4</v>
      </c>
      <c r="K1345">
        <v>3</v>
      </c>
      <c r="L1345">
        <v>5</v>
      </c>
      <c r="M1345">
        <v>6</v>
      </c>
    </row>
    <row r="1346" spans="1:13">
      <c r="A1346">
        <v>29</v>
      </c>
      <c r="B1346">
        <v>3</v>
      </c>
      <c r="C1346">
        <v>-99</v>
      </c>
      <c r="D1346">
        <v>8</v>
      </c>
      <c r="E1346">
        <v>6</v>
      </c>
      <c r="F1346">
        <v>5</v>
      </c>
      <c r="G1346">
        <v>5</v>
      </c>
      <c r="H1346">
        <v>5</v>
      </c>
      <c r="I1346">
        <v>6</v>
      </c>
      <c r="J1346">
        <v>6</v>
      </c>
      <c r="K1346">
        <v>8</v>
      </c>
      <c r="L1346">
        <v>4</v>
      </c>
      <c r="M1346">
        <v>5</v>
      </c>
    </row>
    <row r="1347" spans="1:13">
      <c r="A1347">
        <v>30</v>
      </c>
      <c r="B1347">
        <v>5</v>
      </c>
      <c r="C1347">
        <v>-99</v>
      </c>
      <c r="D1347">
        <v>4</v>
      </c>
      <c r="E1347">
        <v>5</v>
      </c>
      <c r="F1347">
        <v>8</v>
      </c>
      <c r="G1347">
        <v>5</v>
      </c>
      <c r="H1347">
        <v>6</v>
      </c>
      <c r="I1347">
        <v>12</v>
      </c>
      <c r="J1347">
        <v>5</v>
      </c>
      <c r="K1347">
        <v>5</v>
      </c>
      <c r="L1347">
        <v>4</v>
      </c>
      <c r="M1347">
        <v>3</v>
      </c>
    </row>
    <row r="1348" spans="1:13">
      <c r="A1348">
        <v>31</v>
      </c>
      <c r="B1348">
        <v>4</v>
      </c>
      <c r="C1348">
        <v>-99</v>
      </c>
      <c r="D1348">
        <v>4</v>
      </c>
      <c r="E1348">
        <v>-99</v>
      </c>
      <c r="F1348">
        <v>5</v>
      </c>
      <c r="G1348">
        <v>-99</v>
      </c>
      <c r="H1348">
        <v>3</v>
      </c>
      <c r="I1348">
        <v>4</v>
      </c>
      <c r="J1348">
        <v>-99</v>
      </c>
      <c r="K1348">
        <v>6</v>
      </c>
      <c r="L1348">
        <v>-99</v>
      </c>
      <c r="M1348">
        <v>5</v>
      </c>
    </row>
    <row r="1349" spans="1:13" s="1112" customFormat="1" ht="14.25">
      <c r="A1349" s="1110" t="s">
        <v>24</v>
      </c>
      <c r="B1349" s="1111">
        <f t="shared" ref="B1349:M1349" si="2">MAX(B1318:B1348)</f>
        <v>6</v>
      </c>
      <c r="C1349" s="1111">
        <f t="shared" si="2"/>
        <v>8</v>
      </c>
      <c r="D1349" s="1111">
        <f t="shared" si="2"/>
        <v>8</v>
      </c>
      <c r="E1349" s="1111">
        <f t="shared" si="2"/>
        <v>10</v>
      </c>
      <c r="F1349" s="1111">
        <f t="shared" si="2"/>
        <v>12</v>
      </c>
      <c r="G1349" s="1111">
        <f t="shared" si="2"/>
        <v>12</v>
      </c>
      <c r="H1349" s="1111">
        <f t="shared" si="2"/>
        <v>8</v>
      </c>
      <c r="I1349" s="1111">
        <f t="shared" si="2"/>
        <v>12</v>
      </c>
      <c r="J1349" s="1111">
        <f t="shared" si="2"/>
        <v>10</v>
      </c>
      <c r="K1349" s="1111">
        <f t="shared" si="2"/>
        <v>10</v>
      </c>
      <c r="L1349" s="1111">
        <f t="shared" si="2"/>
        <v>10</v>
      </c>
      <c r="M1349" s="1111">
        <f t="shared" si="2"/>
        <v>10</v>
      </c>
    </row>
    <row r="1350" spans="1:13">
      <c r="A1350">
        <v>2003</v>
      </c>
    </row>
    <row r="1351" spans="1:13">
      <c r="A1351">
        <v>1</v>
      </c>
      <c r="B1351">
        <v>3</v>
      </c>
      <c r="C1351">
        <v>4</v>
      </c>
      <c r="D1351">
        <v>6</v>
      </c>
      <c r="E1351">
        <v>4</v>
      </c>
      <c r="F1351">
        <v>5</v>
      </c>
      <c r="G1351">
        <v>3</v>
      </c>
      <c r="H1351">
        <v>5</v>
      </c>
      <c r="I1351">
        <v>4</v>
      </c>
      <c r="J1351">
        <v>4</v>
      </c>
      <c r="K1351">
        <v>3</v>
      </c>
      <c r="L1351">
        <v>4</v>
      </c>
      <c r="M1351">
        <v>4</v>
      </c>
    </row>
    <row r="1352" spans="1:13">
      <c r="A1352">
        <v>2</v>
      </c>
      <c r="B1352">
        <v>6</v>
      </c>
      <c r="C1352">
        <v>5</v>
      </c>
      <c r="D1352">
        <v>6</v>
      </c>
      <c r="E1352">
        <v>4</v>
      </c>
      <c r="F1352">
        <v>5</v>
      </c>
      <c r="G1352">
        <v>4</v>
      </c>
      <c r="H1352">
        <v>5</v>
      </c>
      <c r="I1352">
        <v>4</v>
      </c>
      <c r="J1352">
        <v>3</v>
      </c>
      <c r="K1352">
        <v>4</v>
      </c>
      <c r="L1352">
        <v>4</v>
      </c>
      <c r="M1352">
        <v>4</v>
      </c>
    </row>
    <row r="1353" spans="1:13">
      <c r="A1353">
        <v>3</v>
      </c>
      <c r="B1353">
        <v>4</v>
      </c>
      <c r="C1353">
        <v>5</v>
      </c>
      <c r="D1353">
        <v>4</v>
      </c>
      <c r="E1353">
        <v>5</v>
      </c>
      <c r="F1353">
        <v>16</v>
      </c>
      <c r="G1353">
        <v>5</v>
      </c>
      <c r="H1353">
        <v>4</v>
      </c>
      <c r="I1353">
        <v>3</v>
      </c>
      <c r="J1353">
        <v>3</v>
      </c>
      <c r="K1353">
        <v>4</v>
      </c>
      <c r="L1353">
        <v>4</v>
      </c>
      <c r="M1353">
        <v>4</v>
      </c>
    </row>
    <row r="1354" spans="1:13">
      <c r="A1354">
        <v>4</v>
      </c>
      <c r="B1354">
        <v>3</v>
      </c>
      <c r="C1354">
        <v>4</v>
      </c>
      <c r="D1354">
        <v>5</v>
      </c>
      <c r="E1354">
        <v>5</v>
      </c>
      <c r="F1354">
        <v>5</v>
      </c>
      <c r="G1354">
        <v>5</v>
      </c>
      <c r="H1354">
        <v>5</v>
      </c>
      <c r="I1354">
        <v>4</v>
      </c>
      <c r="J1354">
        <v>5</v>
      </c>
      <c r="K1354">
        <v>4</v>
      </c>
      <c r="L1354">
        <v>5</v>
      </c>
      <c r="M1354">
        <v>4</v>
      </c>
    </row>
    <row r="1355" spans="1:13">
      <c r="A1355">
        <v>5</v>
      </c>
      <c r="B1355">
        <v>8</v>
      </c>
      <c r="C1355">
        <v>5</v>
      </c>
      <c r="D1355">
        <v>6</v>
      </c>
      <c r="E1355">
        <v>5</v>
      </c>
      <c r="F1355">
        <v>5</v>
      </c>
      <c r="G1355">
        <v>6</v>
      </c>
      <c r="H1355">
        <v>4</v>
      </c>
      <c r="I1355">
        <v>5</v>
      </c>
      <c r="J1355">
        <v>4</v>
      </c>
      <c r="K1355">
        <v>6</v>
      </c>
      <c r="L1355">
        <v>4</v>
      </c>
      <c r="M1355">
        <v>4</v>
      </c>
    </row>
    <row r="1356" spans="1:13">
      <c r="A1356">
        <v>6</v>
      </c>
      <c r="B1356">
        <v>6</v>
      </c>
      <c r="C1356">
        <v>4</v>
      </c>
      <c r="D1356">
        <v>8</v>
      </c>
      <c r="E1356">
        <v>3</v>
      </c>
      <c r="F1356">
        <v>4</v>
      </c>
      <c r="G1356">
        <v>4</v>
      </c>
      <c r="H1356">
        <v>5</v>
      </c>
      <c r="I1356">
        <v>6</v>
      </c>
      <c r="J1356">
        <v>5</v>
      </c>
      <c r="K1356">
        <v>4</v>
      </c>
      <c r="L1356">
        <v>5</v>
      </c>
      <c r="M1356">
        <v>5</v>
      </c>
    </row>
    <row r="1357" spans="1:13">
      <c r="A1357">
        <v>7</v>
      </c>
      <c r="B1357">
        <v>4</v>
      </c>
      <c r="C1357">
        <v>4</v>
      </c>
      <c r="D1357">
        <v>6</v>
      </c>
      <c r="E1357">
        <v>4</v>
      </c>
      <c r="F1357">
        <v>4</v>
      </c>
      <c r="G1357">
        <v>3</v>
      </c>
      <c r="H1357">
        <v>4</v>
      </c>
      <c r="I1357">
        <v>5</v>
      </c>
      <c r="J1357">
        <v>5</v>
      </c>
      <c r="K1357">
        <v>5</v>
      </c>
      <c r="L1357">
        <v>4</v>
      </c>
      <c r="M1357">
        <v>5</v>
      </c>
    </row>
    <row r="1358" spans="1:13">
      <c r="A1358">
        <v>8</v>
      </c>
      <c r="B1358">
        <v>4</v>
      </c>
      <c r="C1358">
        <v>4</v>
      </c>
      <c r="D1358">
        <v>4</v>
      </c>
      <c r="E1358">
        <v>3</v>
      </c>
      <c r="F1358">
        <v>4</v>
      </c>
      <c r="G1358">
        <v>3</v>
      </c>
      <c r="H1358">
        <v>4</v>
      </c>
      <c r="I1358">
        <v>5</v>
      </c>
      <c r="J1358">
        <v>5</v>
      </c>
      <c r="K1358">
        <v>5</v>
      </c>
      <c r="L1358">
        <v>5</v>
      </c>
      <c r="M1358">
        <v>5</v>
      </c>
    </row>
    <row r="1359" spans="1:13">
      <c r="A1359">
        <v>9</v>
      </c>
      <c r="B1359">
        <v>4</v>
      </c>
      <c r="C1359">
        <v>5</v>
      </c>
      <c r="D1359">
        <v>5</v>
      </c>
      <c r="E1359">
        <v>3</v>
      </c>
      <c r="F1359">
        <v>4</v>
      </c>
      <c r="G1359">
        <v>4</v>
      </c>
      <c r="H1359">
        <v>7</v>
      </c>
      <c r="I1359">
        <v>5</v>
      </c>
      <c r="J1359">
        <v>4</v>
      </c>
      <c r="K1359">
        <v>4</v>
      </c>
      <c r="L1359">
        <v>5</v>
      </c>
      <c r="M1359">
        <v>6</v>
      </c>
    </row>
    <row r="1360" spans="1:13">
      <c r="A1360">
        <v>10</v>
      </c>
      <c r="B1360">
        <v>5</v>
      </c>
      <c r="C1360">
        <v>7</v>
      </c>
      <c r="D1360">
        <v>5</v>
      </c>
      <c r="E1360">
        <v>4</v>
      </c>
      <c r="F1360">
        <v>5</v>
      </c>
      <c r="G1360">
        <v>5</v>
      </c>
      <c r="H1360">
        <v>4</v>
      </c>
      <c r="I1360">
        <v>4</v>
      </c>
      <c r="J1360">
        <v>3</v>
      </c>
      <c r="K1360">
        <v>6</v>
      </c>
      <c r="L1360">
        <v>7</v>
      </c>
      <c r="M1360">
        <v>5</v>
      </c>
    </row>
    <row r="1361" spans="1:13">
      <c r="A1361">
        <v>11</v>
      </c>
      <c r="B1361">
        <v>5</v>
      </c>
      <c r="C1361">
        <v>7</v>
      </c>
      <c r="D1361">
        <v>4</v>
      </c>
      <c r="E1361">
        <v>6</v>
      </c>
      <c r="F1361">
        <v>5</v>
      </c>
      <c r="G1361">
        <v>9</v>
      </c>
      <c r="H1361">
        <v>5</v>
      </c>
      <c r="I1361">
        <v>5</v>
      </c>
      <c r="J1361">
        <v>5</v>
      </c>
      <c r="K1361">
        <v>6</v>
      </c>
      <c r="L1361">
        <v>8</v>
      </c>
      <c r="M1361">
        <v>5</v>
      </c>
    </row>
    <row r="1362" spans="1:13">
      <c r="A1362">
        <v>12</v>
      </c>
      <c r="B1362">
        <v>4</v>
      </c>
      <c r="C1362">
        <v>13</v>
      </c>
      <c r="D1362">
        <v>4</v>
      </c>
      <c r="E1362">
        <v>5</v>
      </c>
      <c r="F1362">
        <v>5</v>
      </c>
      <c r="G1362">
        <v>6</v>
      </c>
      <c r="H1362">
        <v>5</v>
      </c>
      <c r="I1362">
        <v>6</v>
      </c>
      <c r="J1362">
        <v>3</v>
      </c>
      <c r="K1362">
        <v>6</v>
      </c>
      <c r="L1362">
        <v>5</v>
      </c>
      <c r="M1362">
        <v>4</v>
      </c>
    </row>
    <row r="1363" spans="1:13">
      <c r="A1363">
        <v>13</v>
      </c>
      <c r="B1363">
        <v>4</v>
      </c>
      <c r="C1363">
        <v>7</v>
      </c>
      <c r="D1363">
        <v>5</v>
      </c>
      <c r="E1363">
        <v>4</v>
      </c>
      <c r="F1363">
        <v>9</v>
      </c>
      <c r="G1363">
        <v>3</v>
      </c>
      <c r="H1363">
        <v>5</v>
      </c>
      <c r="I1363">
        <v>6</v>
      </c>
      <c r="J1363">
        <v>3</v>
      </c>
      <c r="K1363">
        <v>7</v>
      </c>
      <c r="L1363">
        <v>4</v>
      </c>
      <c r="M1363">
        <v>4</v>
      </c>
    </row>
    <row r="1364" spans="1:13">
      <c r="A1364">
        <v>14</v>
      </c>
      <c r="B1364">
        <v>3</v>
      </c>
      <c r="C1364">
        <v>5</v>
      </c>
      <c r="D1364">
        <v>7</v>
      </c>
      <c r="E1364">
        <v>8</v>
      </c>
      <c r="F1364">
        <v>6</v>
      </c>
      <c r="G1364">
        <v>8</v>
      </c>
      <c r="H1364">
        <v>5</v>
      </c>
      <c r="I1364">
        <v>4</v>
      </c>
      <c r="J1364">
        <v>4</v>
      </c>
      <c r="K1364">
        <v>10</v>
      </c>
      <c r="L1364">
        <v>5</v>
      </c>
      <c r="M1364">
        <v>5</v>
      </c>
    </row>
    <row r="1365" spans="1:13">
      <c r="A1365">
        <v>15</v>
      </c>
      <c r="B1365">
        <v>4</v>
      </c>
      <c r="C1365">
        <v>3</v>
      </c>
      <c r="D1365">
        <v>6</v>
      </c>
      <c r="E1365">
        <v>5</v>
      </c>
      <c r="F1365">
        <v>5</v>
      </c>
      <c r="G1365">
        <v>3</v>
      </c>
      <c r="H1365">
        <v>5</v>
      </c>
      <c r="I1365">
        <v>4</v>
      </c>
      <c r="J1365">
        <v>3</v>
      </c>
      <c r="K1365">
        <v>5</v>
      </c>
      <c r="L1365">
        <v>4</v>
      </c>
      <c r="M1365">
        <v>5</v>
      </c>
    </row>
    <row r="1366" spans="1:13">
      <c r="A1366">
        <v>16</v>
      </c>
      <c r="B1366">
        <v>3</v>
      </c>
      <c r="C1366">
        <v>4</v>
      </c>
      <c r="D1366">
        <v>5</v>
      </c>
      <c r="E1366">
        <v>4</v>
      </c>
      <c r="F1366">
        <v>4</v>
      </c>
      <c r="G1366">
        <v>3</v>
      </c>
      <c r="H1366">
        <v>5</v>
      </c>
      <c r="I1366">
        <v>5</v>
      </c>
      <c r="J1366">
        <v>4</v>
      </c>
      <c r="K1366">
        <v>5</v>
      </c>
      <c r="L1366">
        <v>3</v>
      </c>
      <c r="M1366">
        <v>3</v>
      </c>
    </row>
    <row r="1367" spans="1:13">
      <c r="A1367">
        <v>17</v>
      </c>
      <c r="B1367">
        <v>4</v>
      </c>
      <c r="C1367">
        <v>5</v>
      </c>
      <c r="D1367">
        <v>4</v>
      </c>
      <c r="E1367">
        <v>4</v>
      </c>
      <c r="F1367">
        <v>4</v>
      </c>
      <c r="G1367">
        <v>3</v>
      </c>
      <c r="H1367">
        <v>5</v>
      </c>
      <c r="I1367">
        <v>3</v>
      </c>
      <c r="J1367">
        <v>6</v>
      </c>
      <c r="K1367">
        <v>4</v>
      </c>
      <c r="L1367">
        <v>4</v>
      </c>
      <c r="M1367">
        <v>3</v>
      </c>
    </row>
    <row r="1368" spans="1:13">
      <c r="A1368">
        <v>18</v>
      </c>
      <c r="B1368">
        <v>4</v>
      </c>
      <c r="C1368">
        <v>5</v>
      </c>
      <c r="D1368">
        <v>6</v>
      </c>
      <c r="E1368">
        <v>5</v>
      </c>
      <c r="F1368">
        <v>6</v>
      </c>
      <c r="G1368">
        <v>4</v>
      </c>
      <c r="H1368">
        <v>5</v>
      </c>
      <c r="I1368">
        <v>4</v>
      </c>
      <c r="J1368">
        <v>4</v>
      </c>
      <c r="K1368">
        <v>4</v>
      </c>
      <c r="L1368">
        <v>4</v>
      </c>
      <c r="M1368">
        <v>4</v>
      </c>
    </row>
    <row r="1369" spans="1:13">
      <c r="A1369">
        <v>19</v>
      </c>
      <c r="B1369">
        <v>3</v>
      </c>
      <c r="C1369">
        <v>6</v>
      </c>
      <c r="D1369">
        <v>6</v>
      </c>
      <c r="E1369">
        <v>5</v>
      </c>
      <c r="F1369">
        <v>5</v>
      </c>
      <c r="G1369">
        <v>5</v>
      </c>
      <c r="H1369">
        <v>12</v>
      </c>
      <c r="I1369">
        <v>3</v>
      </c>
      <c r="J1369">
        <v>4</v>
      </c>
      <c r="K1369">
        <v>3</v>
      </c>
      <c r="L1369">
        <v>4</v>
      </c>
      <c r="M1369">
        <v>5</v>
      </c>
    </row>
    <row r="1370" spans="1:13">
      <c r="A1370">
        <v>20</v>
      </c>
      <c r="B1370">
        <v>4</v>
      </c>
      <c r="C1370">
        <v>4</v>
      </c>
      <c r="D1370">
        <v>5</v>
      </c>
      <c r="E1370">
        <v>12</v>
      </c>
      <c r="F1370">
        <v>5</v>
      </c>
      <c r="G1370">
        <v>4</v>
      </c>
      <c r="H1370">
        <v>4</v>
      </c>
      <c r="I1370">
        <v>7</v>
      </c>
      <c r="J1370">
        <v>4</v>
      </c>
      <c r="K1370">
        <v>4</v>
      </c>
      <c r="L1370">
        <v>5</v>
      </c>
      <c r="M1370">
        <v>5</v>
      </c>
    </row>
    <row r="1371" spans="1:13">
      <c r="A1371">
        <v>21</v>
      </c>
      <c r="B1371">
        <v>5</v>
      </c>
      <c r="C1371">
        <v>8</v>
      </c>
      <c r="D1371">
        <v>6</v>
      </c>
      <c r="E1371">
        <v>4</v>
      </c>
      <c r="F1371">
        <v>6</v>
      </c>
      <c r="G1371">
        <v>5</v>
      </c>
      <c r="H1371">
        <v>4</v>
      </c>
      <c r="I1371">
        <v>5</v>
      </c>
      <c r="J1371">
        <v>4</v>
      </c>
      <c r="K1371">
        <v>3</v>
      </c>
      <c r="L1371">
        <v>6</v>
      </c>
      <c r="M1371">
        <v>4</v>
      </c>
    </row>
    <row r="1372" spans="1:13">
      <c r="A1372">
        <v>22</v>
      </c>
      <c r="B1372">
        <v>4</v>
      </c>
      <c r="C1372">
        <v>6</v>
      </c>
      <c r="D1372">
        <v>4</v>
      </c>
      <c r="E1372">
        <v>5</v>
      </c>
      <c r="F1372">
        <v>5</v>
      </c>
      <c r="G1372">
        <v>5</v>
      </c>
      <c r="H1372">
        <v>11</v>
      </c>
      <c r="I1372">
        <v>4</v>
      </c>
      <c r="J1372">
        <v>5</v>
      </c>
      <c r="K1372">
        <v>3</v>
      </c>
      <c r="L1372">
        <v>7</v>
      </c>
      <c r="M1372">
        <v>4</v>
      </c>
    </row>
    <row r="1373" spans="1:13">
      <c r="A1373">
        <v>23</v>
      </c>
      <c r="B1373">
        <v>4</v>
      </c>
      <c r="C1373">
        <v>5</v>
      </c>
      <c r="D1373">
        <v>4</v>
      </c>
      <c r="E1373">
        <v>5</v>
      </c>
      <c r="F1373">
        <v>6</v>
      </c>
      <c r="G1373">
        <v>6</v>
      </c>
      <c r="H1373">
        <v>6</v>
      </c>
      <c r="I1373">
        <v>4</v>
      </c>
      <c r="J1373">
        <v>5</v>
      </c>
      <c r="K1373">
        <v>4</v>
      </c>
      <c r="L1373">
        <v>5</v>
      </c>
      <c r="M1373">
        <v>4</v>
      </c>
    </row>
    <row r="1374" spans="1:13">
      <c r="A1374">
        <v>24</v>
      </c>
      <c r="B1374">
        <v>6</v>
      </c>
      <c r="C1374">
        <v>5</v>
      </c>
      <c r="D1374">
        <v>3</v>
      </c>
      <c r="E1374">
        <v>5</v>
      </c>
      <c r="F1374">
        <v>4</v>
      </c>
      <c r="G1374">
        <v>5</v>
      </c>
      <c r="H1374">
        <v>6</v>
      </c>
      <c r="I1374">
        <v>3</v>
      </c>
      <c r="J1374">
        <v>5</v>
      </c>
      <c r="K1374">
        <v>5</v>
      </c>
      <c r="L1374">
        <v>4</v>
      </c>
      <c r="M1374">
        <v>3</v>
      </c>
    </row>
    <row r="1375" spans="1:13">
      <c r="A1375">
        <v>25</v>
      </c>
      <c r="B1375">
        <v>5</v>
      </c>
      <c r="C1375">
        <v>7</v>
      </c>
      <c r="D1375">
        <v>3</v>
      </c>
      <c r="E1375">
        <v>5</v>
      </c>
      <c r="F1375">
        <v>14</v>
      </c>
      <c r="G1375">
        <v>4</v>
      </c>
      <c r="H1375">
        <v>5</v>
      </c>
      <c r="I1375">
        <v>13</v>
      </c>
      <c r="J1375">
        <v>3</v>
      </c>
      <c r="K1375">
        <v>5</v>
      </c>
      <c r="L1375">
        <v>4</v>
      </c>
      <c r="M1375">
        <v>3</v>
      </c>
    </row>
    <row r="1376" spans="1:13">
      <c r="A1376">
        <v>26</v>
      </c>
      <c r="B1376">
        <v>5</v>
      </c>
      <c r="C1376">
        <v>7</v>
      </c>
      <c r="D1376">
        <v>6</v>
      </c>
      <c r="E1376">
        <v>7</v>
      </c>
      <c r="F1376">
        <v>4</v>
      </c>
      <c r="G1376">
        <v>4</v>
      </c>
      <c r="H1376">
        <v>4</v>
      </c>
      <c r="I1376">
        <v>5</v>
      </c>
      <c r="J1376">
        <v>3</v>
      </c>
      <c r="K1376">
        <v>3</v>
      </c>
      <c r="L1376">
        <v>5</v>
      </c>
      <c r="M1376">
        <v>3</v>
      </c>
    </row>
    <row r="1377" spans="1:13">
      <c r="A1377">
        <v>27</v>
      </c>
      <c r="B1377">
        <v>12</v>
      </c>
      <c r="C1377">
        <v>5</v>
      </c>
      <c r="D1377">
        <v>4</v>
      </c>
      <c r="E1377">
        <v>4</v>
      </c>
      <c r="F1377">
        <v>4</v>
      </c>
      <c r="G1377">
        <v>6</v>
      </c>
      <c r="H1377">
        <v>5</v>
      </c>
      <c r="I1377">
        <v>13</v>
      </c>
      <c r="J1377">
        <v>4</v>
      </c>
      <c r="K1377">
        <v>4</v>
      </c>
      <c r="L1377">
        <v>4</v>
      </c>
      <c r="M1377">
        <v>4</v>
      </c>
    </row>
    <row r="1378" spans="1:13">
      <c r="A1378">
        <v>28</v>
      </c>
      <c r="B1378">
        <v>3</v>
      </c>
      <c r="C1378">
        <v>6</v>
      </c>
      <c r="D1378">
        <v>4</v>
      </c>
      <c r="E1378">
        <v>5</v>
      </c>
      <c r="F1378">
        <v>4</v>
      </c>
      <c r="G1378">
        <v>4</v>
      </c>
      <c r="H1378">
        <v>4</v>
      </c>
      <c r="I1378">
        <v>5</v>
      </c>
      <c r="J1378">
        <v>3</v>
      </c>
      <c r="K1378">
        <v>4</v>
      </c>
      <c r="L1378">
        <v>5</v>
      </c>
      <c r="M1378">
        <v>4</v>
      </c>
    </row>
    <row r="1379" spans="1:13">
      <c r="A1379">
        <v>29</v>
      </c>
      <c r="B1379">
        <v>5</v>
      </c>
      <c r="C1379">
        <v>-99</v>
      </c>
      <c r="D1379">
        <v>5</v>
      </c>
      <c r="E1379">
        <v>12</v>
      </c>
      <c r="F1379">
        <v>5</v>
      </c>
      <c r="G1379">
        <v>6</v>
      </c>
      <c r="H1379">
        <v>4</v>
      </c>
      <c r="I1379">
        <v>4</v>
      </c>
      <c r="J1379">
        <v>4</v>
      </c>
      <c r="K1379">
        <v>3</v>
      </c>
      <c r="L1379">
        <v>6</v>
      </c>
      <c r="M1379">
        <v>4</v>
      </c>
    </row>
    <row r="1380" spans="1:13">
      <c r="A1380">
        <v>30</v>
      </c>
      <c r="B1380">
        <v>5</v>
      </c>
      <c r="C1380">
        <v>-99</v>
      </c>
      <c r="D1380">
        <v>4</v>
      </c>
      <c r="E1380">
        <v>4</v>
      </c>
      <c r="F1380">
        <v>5</v>
      </c>
      <c r="G1380">
        <v>4</v>
      </c>
      <c r="H1380">
        <v>4</v>
      </c>
      <c r="I1380">
        <v>5</v>
      </c>
      <c r="J1380">
        <v>5</v>
      </c>
      <c r="K1380">
        <v>4</v>
      </c>
      <c r="L1380">
        <v>4</v>
      </c>
      <c r="M1380">
        <v>3</v>
      </c>
    </row>
    <row r="1381" spans="1:13">
      <c r="A1381">
        <v>31</v>
      </c>
      <c r="B1381">
        <v>5</v>
      </c>
      <c r="C1381">
        <v>-99</v>
      </c>
      <c r="D1381">
        <v>4</v>
      </c>
      <c r="E1381">
        <v>-99</v>
      </c>
      <c r="F1381">
        <v>6</v>
      </c>
      <c r="G1381">
        <v>-99</v>
      </c>
      <c r="H1381">
        <v>4</v>
      </c>
      <c r="I1381">
        <v>5</v>
      </c>
      <c r="J1381">
        <v>-99</v>
      </c>
      <c r="K1381">
        <v>4</v>
      </c>
      <c r="L1381">
        <v>-99</v>
      </c>
      <c r="M1381">
        <v>5</v>
      </c>
    </row>
    <row r="1382" spans="1:13" s="1112" customFormat="1" ht="14.25">
      <c r="A1382" s="1110" t="s">
        <v>24</v>
      </c>
      <c r="B1382" s="1111">
        <f t="shared" ref="B1382:M1382" si="3">MAX(B1351:B1381)</f>
        <v>12</v>
      </c>
      <c r="C1382" s="1111">
        <f t="shared" si="3"/>
        <v>13</v>
      </c>
      <c r="D1382" s="1111">
        <f t="shared" si="3"/>
        <v>8</v>
      </c>
      <c r="E1382" s="1111">
        <f t="shared" si="3"/>
        <v>12</v>
      </c>
      <c r="F1382" s="1111">
        <f t="shared" si="3"/>
        <v>16</v>
      </c>
      <c r="G1382" s="1111">
        <f t="shared" si="3"/>
        <v>9</v>
      </c>
      <c r="H1382" s="1111">
        <f t="shared" si="3"/>
        <v>12</v>
      </c>
      <c r="I1382" s="1111">
        <f t="shared" si="3"/>
        <v>13</v>
      </c>
      <c r="J1382" s="1111">
        <f t="shared" si="3"/>
        <v>6</v>
      </c>
      <c r="K1382" s="1111">
        <f t="shared" si="3"/>
        <v>10</v>
      </c>
      <c r="L1382" s="1111">
        <f t="shared" si="3"/>
        <v>8</v>
      </c>
      <c r="M1382" s="1111">
        <f t="shared" si="3"/>
        <v>6</v>
      </c>
    </row>
    <row r="1383" spans="1:13">
      <c r="A1383">
        <v>2004</v>
      </c>
    </row>
    <row r="1384" spans="1:13">
      <c r="A1384">
        <v>1</v>
      </c>
      <c r="B1384">
        <v>4</v>
      </c>
      <c r="C1384">
        <v>2</v>
      </c>
      <c r="D1384">
        <v>5</v>
      </c>
      <c r="E1384">
        <v>4</v>
      </c>
      <c r="F1384">
        <v>7</v>
      </c>
      <c r="G1384">
        <v>4</v>
      </c>
      <c r="H1384">
        <v>4</v>
      </c>
      <c r="I1384">
        <v>4</v>
      </c>
      <c r="J1384">
        <v>6</v>
      </c>
      <c r="K1384">
        <v>4</v>
      </c>
      <c r="L1384">
        <v>2</v>
      </c>
      <c r="M1384">
        <v>3</v>
      </c>
    </row>
    <row r="1385" spans="1:13">
      <c r="A1385">
        <v>2</v>
      </c>
      <c r="B1385">
        <v>4</v>
      </c>
      <c r="C1385">
        <v>5</v>
      </c>
      <c r="D1385">
        <v>5</v>
      </c>
      <c r="E1385">
        <v>4</v>
      </c>
      <c r="F1385">
        <v>4</v>
      </c>
      <c r="G1385">
        <v>4</v>
      </c>
      <c r="H1385">
        <v>3</v>
      </c>
      <c r="I1385">
        <v>4</v>
      </c>
      <c r="J1385">
        <v>4</v>
      </c>
      <c r="K1385">
        <v>12</v>
      </c>
      <c r="L1385">
        <v>3</v>
      </c>
      <c r="M1385">
        <v>3</v>
      </c>
    </row>
    <row r="1386" spans="1:13">
      <c r="A1386">
        <v>3</v>
      </c>
      <c r="B1386">
        <v>4</v>
      </c>
      <c r="C1386">
        <v>6</v>
      </c>
      <c r="D1386">
        <v>4</v>
      </c>
      <c r="E1386">
        <v>4</v>
      </c>
      <c r="F1386">
        <v>5</v>
      </c>
      <c r="G1386">
        <v>4</v>
      </c>
      <c r="H1386">
        <v>4</v>
      </c>
      <c r="I1386">
        <v>4</v>
      </c>
      <c r="J1386">
        <v>7</v>
      </c>
      <c r="K1386">
        <v>4</v>
      </c>
      <c r="L1386">
        <v>4</v>
      </c>
      <c r="M1386">
        <v>4</v>
      </c>
    </row>
    <row r="1387" spans="1:13">
      <c r="A1387">
        <v>4</v>
      </c>
      <c r="B1387">
        <v>5</v>
      </c>
      <c r="C1387">
        <v>5</v>
      </c>
      <c r="D1387">
        <v>4</v>
      </c>
      <c r="E1387">
        <v>3</v>
      </c>
      <c r="F1387">
        <v>8</v>
      </c>
      <c r="G1387">
        <v>4</v>
      </c>
      <c r="H1387">
        <v>4</v>
      </c>
      <c r="I1387">
        <v>10</v>
      </c>
      <c r="J1387">
        <v>3</v>
      </c>
      <c r="K1387">
        <v>5</v>
      </c>
      <c r="L1387">
        <v>4</v>
      </c>
      <c r="M1387">
        <v>6</v>
      </c>
    </row>
    <row r="1388" spans="1:13">
      <c r="A1388">
        <v>5</v>
      </c>
      <c r="B1388">
        <v>4</v>
      </c>
      <c r="C1388">
        <v>4</v>
      </c>
      <c r="D1388">
        <v>3</v>
      </c>
      <c r="E1388">
        <v>4</v>
      </c>
      <c r="F1388">
        <v>4</v>
      </c>
      <c r="G1388">
        <v>5</v>
      </c>
      <c r="H1388">
        <v>5</v>
      </c>
      <c r="I1388">
        <v>4</v>
      </c>
      <c r="J1388">
        <v>3</v>
      </c>
      <c r="K1388">
        <v>3</v>
      </c>
      <c r="L1388">
        <v>5</v>
      </c>
      <c r="M1388">
        <v>4</v>
      </c>
    </row>
    <row r="1389" spans="1:13">
      <c r="A1389">
        <v>6</v>
      </c>
      <c r="B1389">
        <v>3</v>
      </c>
      <c r="C1389">
        <v>4</v>
      </c>
      <c r="D1389">
        <v>4</v>
      </c>
      <c r="E1389">
        <v>5</v>
      </c>
      <c r="F1389">
        <v>3</v>
      </c>
      <c r="G1389">
        <v>6</v>
      </c>
      <c r="H1389">
        <v>5</v>
      </c>
      <c r="I1389">
        <v>4</v>
      </c>
      <c r="J1389">
        <v>4</v>
      </c>
      <c r="K1389">
        <v>4</v>
      </c>
      <c r="L1389">
        <v>6</v>
      </c>
      <c r="M1389">
        <v>3</v>
      </c>
    </row>
    <row r="1390" spans="1:13">
      <c r="A1390">
        <v>7</v>
      </c>
      <c r="B1390">
        <v>4</v>
      </c>
      <c r="C1390">
        <v>3</v>
      </c>
      <c r="D1390">
        <v>3</v>
      </c>
      <c r="E1390">
        <v>8</v>
      </c>
      <c r="F1390">
        <v>4</v>
      </c>
      <c r="G1390">
        <v>3</v>
      </c>
      <c r="H1390">
        <v>3</v>
      </c>
      <c r="I1390">
        <v>4</v>
      </c>
      <c r="J1390">
        <v>6</v>
      </c>
      <c r="K1390">
        <v>4</v>
      </c>
      <c r="L1390">
        <v>4</v>
      </c>
      <c r="M1390">
        <v>7</v>
      </c>
    </row>
    <row r="1391" spans="1:13">
      <c r="A1391">
        <v>8</v>
      </c>
      <c r="B1391">
        <v>5</v>
      </c>
      <c r="C1391">
        <v>4</v>
      </c>
      <c r="D1391">
        <v>3</v>
      </c>
      <c r="E1391">
        <v>4</v>
      </c>
      <c r="F1391">
        <v>3</v>
      </c>
      <c r="G1391">
        <v>3</v>
      </c>
      <c r="H1391">
        <v>5</v>
      </c>
      <c r="I1391">
        <v>4</v>
      </c>
      <c r="J1391">
        <v>7</v>
      </c>
      <c r="K1391">
        <v>3</v>
      </c>
      <c r="L1391">
        <v>4</v>
      </c>
      <c r="M1391">
        <v>3</v>
      </c>
    </row>
    <row r="1392" spans="1:13">
      <c r="A1392">
        <v>9</v>
      </c>
      <c r="B1392">
        <v>4</v>
      </c>
      <c r="C1392">
        <v>3</v>
      </c>
      <c r="D1392">
        <v>3</v>
      </c>
      <c r="E1392">
        <v>5</v>
      </c>
      <c r="F1392">
        <v>5</v>
      </c>
      <c r="G1392">
        <v>4</v>
      </c>
      <c r="H1392">
        <v>5</v>
      </c>
      <c r="I1392">
        <v>4</v>
      </c>
      <c r="J1392">
        <v>5</v>
      </c>
      <c r="K1392">
        <v>3</v>
      </c>
      <c r="L1392">
        <v>8</v>
      </c>
      <c r="M1392">
        <v>2</v>
      </c>
    </row>
    <row r="1393" spans="1:13">
      <c r="A1393">
        <v>10</v>
      </c>
      <c r="B1393">
        <v>5</v>
      </c>
      <c r="C1393">
        <v>4</v>
      </c>
      <c r="D1393">
        <v>4</v>
      </c>
      <c r="E1393">
        <v>4</v>
      </c>
      <c r="F1393">
        <v>4</v>
      </c>
      <c r="G1393">
        <v>4</v>
      </c>
      <c r="H1393">
        <v>4</v>
      </c>
      <c r="I1393">
        <v>3</v>
      </c>
      <c r="J1393">
        <v>4</v>
      </c>
      <c r="K1393">
        <v>4</v>
      </c>
      <c r="L1393">
        <v>6</v>
      </c>
      <c r="M1393">
        <v>3</v>
      </c>
    </row>
    <row r="1394" spans="1:13">
      <c r="A1394">
        <v>11</v>
      </c>
      <c r="B1394">
        <v>6</v>
      </c>
      <c r="C1394">
        <v>3</v>
      </c>
      <c r="D1394">
        <v>4</v>
      </c>
      <c r="E1394">
        <v>3</v>
      </c>
      <c r="F1394">
        <v>6</v>
      </c>
      <c r="G1394">
        <v>3</v>
      </c>
      <c r="H1394">
        <v>4</v>
      </c>
      <c r="I1394">
        <v>4</v>
      </c>
      <c r="J1394">
        <v>4</v>
      </c>
      <c r="K1394">
        <v>4</v>
      </c>
      <c r="L1394">
        <v>3</v>
      </c>
      <c r="M1394">
        <v>5</v>
      </c>
    </row>
    <row r="1395" spans="1:13">
      <c r="A1395">
        <v>12</v>
      </c>
      <c r="B1395">
        <v>5</v>
      </c>
      <c r="C1395">
        <v>4</v>
      </c>
      <c r="D1395">
        <v>3</v>
      </c>
      <c r="E1395">
        <v>3</v>
      </c>
      <c r="F1395">
        <v>4</v>
      </c>
      <c r="G1395">
        <v>4</v>
      </c>
      <c r="H1395">
        <v>5</v>
      </c>
      <c r="I1395">
        <v>4</v>
      </c>
      <c r="J1395">
        <v>3</v>
      </c>
      <c r="K1395">
        <v>4</v>
      </c>
      <c r="L1395">
        <v>5</v>
      </c>
      <c r="M1395">
        <v>4</v>
      </c>
    </row>
    <row r="1396" spans="1:13">
      <c r="A1396">
        <v>13</v>
      </c>
      <c r="B1396">
        <v>3</v>
      </c>
      <c r="C1396">
        <v>3</v>
      </c>
      <c r="D1396">
        <v>3</v>
      </c>
      <c r="E1396">
        <v>4</v>
      </c>
      <c r="F1396">
        <v>7</v>
      </c>
      <c r="G1396">
        <v>5</v>
      </c>
      <c r="H1396">
        <v>3</v>
      </c>
      <c r="I1396">
        <v>16</v>
      </c>
      <c r="J1396">
        <v>3</v>
      </c>
      <c r="K1396">
        <v>3</v>
      </c>
      <c r="L1396">
        <v>5</v>
      </c>
      <c r="M1396">
        <v>2</v>
      </c>
    </row>
    <row r="1397" spans="1:13">
      <c r="A1397">
        <v>14</v>
      </c>
      <c r="B1397">
        <v>4</v>
      </c>
      <c r="C1397">
        <v>4</v>
      </c>
      <c r="D1397">
        <v>3</v>
      </c>
      <c r="E1397">
        <v>4</v>
      </c>
      <c r="F1397">
        <v>5</v>
      </c>
      <c r="G1397">
        <v>4</v>
      </c>
      <c r="H1397">
        <v>3</v>
      </c>
      <c r="I1397">
        <v>4</v>
      </c>
      <c r="J1397">
        <v>5</v>
      </c>
      <c r="K1397">
        <v>4</v>
      </c>
      <c r="L1397">
        <v>4</v>
      </c>
      <c r="M1397">
        <v>2</v>
      </c>
    </row>
    <row r="1398" spans="1:13">
      <c r="A1398">
        <v>15</v>
      </c>
      <c r="B1398">
        <v>4</v>
      </c>
      <c r="C1398">
        <v>4</v>
      </c>
      <c r="D1398">
        <v>4</v>
      </c>
      <c r="E1398">
        <v>6</v>
      </c>
      <c r="F1398">
        <v>5</v>
      </c>
      <c r="G1398">
        <v>3</v>
      </c>
      <c r="H1398">
        <v>10</v>
      </c>
      <c r="I1398">
        <v>4</v>
      </c>
      <c r="J1398">
        <v>3</v>
      </c>
      <c r="K1398">
        <v>7</v>
      </c>
      <c r="L1398">
        <v>8</v>
      </c>
      <c r="M1398">
        <v>3</v>
      </c>
    </row>
    <row r="1399" spans="1:13">
      <c r="A1399">
        <v>16</v>
      </c>
      <c r="B1399">
        <v>3</v>
      </c>
      <c r="C1399">
        <v>3</v>
      </c>
      <c r="D1399">
        <v>3</v>
      </c>
      <c r="E1399">
        <v>6</v>
      </c>
      <c r="F1399">
        <v>8</v>
      </c>
      <c r="G1399">
        <v>6</v>
      </c>
      <c r="H1399">
        <v>5</v>
      </c>
      <c r="I1399">
        <v>4</v>
      </c>
      <c r="J1399">
        <v>4</v>
      </c>
      <c r="K1399">
        <v>4</v>
      </c>
      <c r="L1399">
        <v>10</v>
      </c>
      <c r="M1399">
        <v>4</v>
      </c>
    </row>
    <row r="1400" spans="1:13">
      <c r="A1400">
        <v>17</v>
      </c>
      <c r="B1400">
        <v>5</v>
      </c>
      <c r="C1400">
        <v>3</v>
      </c>
      <c r="D1400">
        <v>4</v>
      </c>
      <c r="E1400">
        <v>4</v>
      </c>
      <c r="F1400">
        <v>4</v>
      </c>
      <c r="G1400">
        <v>5</v>
      </c>
      <c r="H1400">
        <v>4</v>
      </c>
      <c r="I1400">
        <v>5</v>
      </c>
      <c r="J1400">
        <v>3</v>
      </c>
      <c r="K1400">
        <v>4</v>
      </c>
      <c r="L1400">
        <v>5</v>
      </c>
      <c r="M1400">
        <v>5</v>
      </c>
    </row>
    <row r="1401" spans="1:13">
      <c r="A1401">
        <v>18</v>
      </c>
      <c r="B1401">
        <v>4</v>
      </c>
      <c r="C1401">
        <v>5</v>
      </c>
      <c r="D1401">
        <v>3</v>
      </c>
      <c r="E1401">
        <v>5</v>
      </c>
      <c r="F1401">
        <v>4</v>
      </c>
      <c r="G1401">
        <v>4</v>
      </c>
      <c r="H1401">
        <v>5</v>
      </c>
      <c r="I1401">
        <v>4</v>
      </c>
      <c r="J1401">
        <v>4</v>
      </c>
      <c r="K1401">
        <v>4</v>
      </c>
      <c r="L1401">
        <v>2</v>
      </c>
      <c r="M1401">
        <v>4</v>
      </c>
    </row>
    <row r="1402" spans="1:13">
      <c r="A1402">
        <v>19</v>
      </c>
      <c r="B1402">
        <v>5</v>
      </c>
      <c r="C1402">
        <v>5</v>
      </c>
      <c r="D1402">
        <v>5</v>
      </c>
      <c r="E1402">
        <v>3</v>
      </c>
      <c r="F1402">
        <v>7</v>
      </c>
      <c r="G1402">
        <v>4</v>
      </c>
      <c r="H1402">
        <v>4</v>
      </c>
      <c r="I1402">
        <v>3</v>
      </c>
      <c r="J1402">
        <v>8</v>
      </c>
      <c r="K1402">
        <v>3</v>
      </c>
      <c r="L1402">
        <v>3</v>
      </c>
      <c r="M1402">
        <v>3</v>
      </c>
    </row>
    <row r="1403" spans="1:13">
      <c r="A1403">
        <v>20</v>
      </c>
      <c r="B1403">
        <v>5</v>
      </c>
      <c r="C1403">
        <v>3</v>
      </c>
      <c r="D1403">
        <v>3</v>
      </c>
      <c r="E1403">
        <v>4</v>
      </c>
      <c r="F1403">
        <v>5</v>
      </c>
      <c r="G1403">
        <v>4</v>
      </c>
      <c r="H1403">
        <v>6</v>
      </c>
      <c r="I1403">
        <v>4</v>
      </c>
      <c r="J1403">
        <v>8</v>
      </c>
      <c r="K1403">
        <v>3</v>
      </c>
      <c r="L1403">
        <v>3</v>
      </c>
      <c r="M1403">
        <v>4</v>
      </c>
    </row>
    <row r="1404" spans="1:13">
      <c r="A1404">
        <v>21</v>
      </c>
      <c r="B1404">
        <v>4</v>
      </c>
      <c r="C1404">
        <v>4</v>
      </c>
      <c r="D1404">
        <v>6</v>
      </c>
      <c r="E1404">
        <v>5</v>
      </c>
      <c r="F1404">
        <v>4</v>
      </c>
      <c r="G1404">
        <v>4</v>
      </c>
      <c r="H1404">
        <v>3</v>
      </c>
      <c r="I1404">
        <v>3</v>
      </c>
      <c r="J1404">
        <v>3</v>
      </c>
      <c r="K1404">
        <v>3</v>
      </c>
      <c r="L1404">
        <v>4</v>
      </c>
      <c r="M1404">
        <v>5</v>
      </c>
    </row>
    <row r="1405" spans="1:13">
      <c r="A1405">
        <v>22</v>
      </c>
      <c r="B1405">
        <v>4</v>
      </c>
      <c r="C1405">
        <v>4</v>
      </c>
      <c r="D1405">
        <v>4</v>
      </c>
      <c r="E1405">
        <v>8</v>
      </c>
      <c r="F1405">
        <v>3</v>
      </c>
      <c r="G1405">
        <v>4</v>
      </c>
      <c r="H1405">
        <v>4</v>
      </c>
      <c r="I1405">
        <v>4</v>
      </c>
      <c r="J1405">
        <v>3</v>
      </c>
      <c r="K1405">
        <v>3</v>
      </c>
      <c r="L1405">
        <v>3</v>
      </c>
      <c r="M1405">
        <v>4</v>
      </c>
    </row>
    <row r="1406" spans="1:13">
      <c r="A1406">
        <v>23</v>
      </c>
      <c r="B1406">
        <v>4</v>
      </c>
      <c r="C1406">
        <v>5</v>
      </c>
      <c r="D1406">
        <v>3</v>
      </c>
      <c r="E1406">
        <v>3</v>
      </c>
      <c r="F1406">
        <v>3</v>
      </c>
      <c r="G1406">
        <v>3</v>
      </c>
      <c r="H1406">
        <v>4</v>
      </c>
      <c r="I1406">
        <v>4</v>
      </c>
      <c r="J1406">
        <v>5</v>
      </c>
      <c r="K1406">
        <v>7</v>
      </c>
      <c r="L1406">
        <v>3</v>
      </c>
      <c r="M1406">
        <v>4</v>
      </c>
    </row>
    <row r="1407" spans="1:13">
      <c r="A1407">
        <v>24</v>
      </c>
      <c r="B1407">
        <v>4</v>
      </c>
      <c r="C1407">
        <v>4</v>
      </c>
      <c r="D1407">
        <v>4</v>
      </c>
      <c r="E1407">
        <v>4</v>
      </c>
      <c r="F1407">
        <v>4</v>
      </c>
      <c r="G1407">
        <v>4</v>
      </c>
      <c r="H1407">
        <v>5</v>
      </c>
      <c r="I1407">
        <v>3</v>
      </c>
      <c r="J1407">
        <v>4</v>
      </c>
      <c r="K1407">
        <v>3</v>
      </c>
      <c r="L1407">
        <v>3</v>
      </c>
      <c r="M1407">
        <v>4</v>
      </c>
    </row>
    <row r="1408" spans="1:13">
      <c r="A1408">
        <v>25</v>
      </c>
      <c r="B1408">
        <v>5</v>
      </c>
      <c r="C1408">
        <v>5</v>
      </c>
      <c r="D1408">
        <v>4</v>
      </c>
      <c r="E1408">
        <v>4</v>
      </c>
      <c r="F1408">
        <v>4</v>
      </c>
      <c r="G1408">
        <v>3</v>
      </c>
      <c r="H1408">
        <v>4</v>
      </c>
      <c r="I1408">
        <v>3</v>
      </c>
      <c r="J1408">
        <v>5</v>
      </c>
      <c r="K1408">
        <v>3</v>
      </c>
      <c r="L1408">
        <v>5</v>
      </c>
      <c r="M1408">
        <v>4</v>
      </c>
    </row>
    <row r="1409" spans="1:13">
      <c r="A1409">
        <v>26</v>
      </c>
      <c r="B1409">
        <v>4</v>
      </c>
      <c r="C1409">
        <v>4</v>
      </c>
      <c r="D1409">
        <v>4</v>
      </c>
      <c r="E1409">
        <v>5</v>
      </c>
      <c r="F1409">
        <v>5</v>
      </c>
      <c r="G1409">
        <v>4</v>
      </c>
      <c r="H1409">
        <v>4</v>
      </c>
      <c r="I1409">
        <v>5</v>
      </c>
      <c r="J1409">
        <v>4</v>
      </c>
      <c r="K1409">
        <v>5</v>
      </c>
      <c r="L1409">
        <v>5</v>
      </c>
      <c r="M1409">
        <v>5</v>
      </c>
    </row>
    <row r="1410" spans="1:13">
      <c r="A1410">
        <v>27</v>
      </c>
      <c r="B1410">
        <v>5</v>
      </c>
      <c r="C1410">
        <v>3</v>
      </c>
      <c r="D1410">
        <v>3</v>
      </c>
      <c r="E1410">
        <v>5</v>
      </c>
      <c r="F1410">
        <v>9</v>
      </c>
      <c r="G1410">
        <v>5</v>
      </c>
      <c r="H1410">
        <v>3</v>
      </c>
      <c r="I1410">
        <v>5</v>
      </c>
      <c r="J1410">
        <v>4</v>
      </c>
      <c r="K1410">
        <v>6</v>
      </c>
      <c r="L1410">
        <v>7</v>
      </c>
      <c r="M1410">
        <v>7</v>
      </c>
    </row>
    <row r="1411" spans="1:13">
      <c r="A1411">
        <v>28</v>
      </c>
      <c r="B1411">
        <v>4</v>
      </c>
      <c r="C1411">
        <v>4</v>
      </c>
      <c r="D1411">
        <v>3</v>
      </c>
      <c r="E1411">
        <v>3</v>
      </c>
      <c r="F1411">
        <v>8</v>
      </c>
      <c r="G1411">
        <v>4</v>
      </c>
      <c r="H1411">
        <v>4</v>
      </c>
      <c r="I1411">
        <v>4</v>
      </c>
      <c r="J1411">
        <v>3</v>
      </c>
      <c r="K1411">
        <v>2</v>
      </c>
      <c r="L1411">
        <v>3</v>
      </c>
      <c r="M1411">
        <v>7</v>
      </c>
    </row>
    <row r="1412" spans="1:13">
      <c r="A1412">
        <v>29</v>
      </c>
      <c r="B1412">
        <v>3</v>
      </c>
      <c r="C1412">
        <v>4</v>
      </c>
      <c r="D1412">
        <v>2</v>
      </c>
      <c r="E1412">
        <v>4</v>
      </c>
      <c r="F1412">
        <v>5</v>
      </c>
      <c r="G1412">
        <v>3</v>
      </c>
      <c r="H1412">
        <v>4</v>
      </c>
      <c r="I1412">
        <v>6</v>
      </c>
      <c r="J1412">
        <v>3</v>
      </c>
      <c r="K1412">
        <v>5</v>
      </c>
      <c r="L1412">
        <v>4</v>
      </c>
      <c r="M1412">
        <v>5</v>
      </c>
    </row>
    <row r="1413" spans="1:13">
      <c r="A1413">
        <v>30</v>
      </c>
      <c r="B1413">
        <v>4</v>
      </c>
      <c r="C1413">
        <v>-99</v>
      </c>
      <c r="D1413">
        <v>2</v>
      </c>
      <c r="E1413">
        <v>5</v>
      </c>
      <c r="F1413">
        <v>7</v>
      </c>
      <c r="G1413">
        <v>4</v>
      </c>
      <c r="H1413">
        <v>4</v>
      </c>
      <c r="I1413">
        <v>7</v>
      </c>
      <c r="J1413">
        <v>4</v>
      </c>
      <c r="K1413">
        <v>5</v>
      </c>
      <c r="L1413">
        <v>3</v>
      </c>
      <c r="M1413">
        <v>8</v>
      </c>
    </row>
    <row r="1414" spans="1:13">
      <c r="A1414">
        <v>31</v>
      </c>
      <c r="B1414">
        <v>3</v>
      </c>
      <c r="C1414">
        <v>-99</v>
      </c>
      <c r="D1414">
        <v>3</v>
      </c>
      <c r="E1414">
        <v>-99</v>
      </c>
      <c r="F1414">
        <v>10</v>
      </c>
      <c r="G1414">
        <v>-99</v>
      </c>
      <c r="H1414">
        <v>4</v>
      </c>
      <c r="I1414">
        <v>4</v>
      </c>
      <c r="J1414">
        <v>-99</v>
      </c>
      <c r="K1414">
        <v>3</v>
      </c>
      <c r="L1414">
        <v>-99</v>
      </c>
      <c r="M1414">
        <v>7</v>
      </c>
    </row>
    <row r="1415" spans="1:13" s="1112" customFormat="1" ht="14.25">
      <c r="A1415" s="1110" t="s">
        <v>24</v>
      </c>
      <c r="B1415" s="1111">
        <f t="shared" ref="B1415:M1415" si="4">MAX(B1384:B1414)</f>
        <v>6</v>
      </c>
      <c r="C1415" s="1111">
        <f t="shared" si="4"/>
        <v>6</v>
      </c>
      <c r="D1415" s="1111">
        <f t="shared" si="4"/>
        <v>6</v>
      </c>
      <c r="E1415" s="1111">
        <f t="shared" si="4"/>
        <v>8</v>
      </c>
      <c r="F1415" s="1111">
        <f t="shared" si="4"/>
        <v>10</v>
      </c>
      <c r="G1415" s="1111">
        <f t="shared" si="4"/>
        <v>6</v>
      </c>
      <c r="H1415" s="1111">
        <f t="shared" si="4"/>
        <v>10</v>
      </c>
      <c r="I1415" s="1111">
        <f t="shared" si="4"/>
        <v>16</v>
      </c>
      <c r="J1415" s="1111">
        <f t="shared" si="4"/>
        <v>8</v>
      </c>
      <c r="K1415" s="1111">
        <f t="shared" si="4"/>
        <v>12</v>
      </c>
      <c r="L1415" s="1111">
        <f t="shared" si="4"/>
        <v>10</v>
      </c>
      <c r="M1415" s="1111">
        <f t="shared" si="4"/>
        <v>8</v>
      </c>
    </row>
    <row r="1416" spans="1:13">
      <c r="A1416">
        <v>2005</v>
      </c>
    </row>
    <row r="1417" spans="1:13">
      <c r="A1417">
        <v>1</v>
      </c>
      <c r="B1417">
        <v>4</v>
      </c>
      <c r="C1417">
        <v>4</v>
      </c>
      <c r="D1417">
        <v>3</v>
      </c>
      <c r="E1417">
        <v>3</v>
      </c>
      <c r="F1417">
        <v>4</v>
      </c>
      <c r="G1417">
        <v>4</v>
      </c>
      <c r="H1417">
        <v>5</v>
      </c>
      <c r="I1417">
        <v>5</v>
      </c>
      <c r="J1417">
        <v>3</v>
      </c>
      <c r="K1417">
        <v>3</v>
      </c>
      <c r="L1417">
        <v>4</v>
      </c>
      <c r="M1417">
        <v>4</v>
      </c>
    </row>
    <row r="1418" spans="1:13">
      <c r="A1418">
        <v>2</v>
      </c>
      <c r="B1418">
        <v>3</v>
      </c>
      <c r="C1418">
        <v>4</v>
      </c>
      <c r="D1418">
        <v>5</v>
      </c>
      <c r="E1418">
        <v>3</v>
      </c>
      <c r="F1418">
        <v>4</v>
      </c>
      <c r="G1418">
        <v>6</v>
      </c>
      <c r="H1418">
        <v>4</v>
      </c>
      <c r="I1418">
        <v>4</v>
      </c>
      <c r="J1418">
        <v>4</v>
      </c>
      <c r="K1418">
        <v>3</v>
      </c>
      <c r="L1418">
        <v>5</v>
      </c>
      <c r="M1418">
        <v>5</v>
      </c>
    </row>
    <row r="1419" spans="1:13">
      <c r="A1419">
        <v>3</v>
      </c>
      <c r="B1419">
        <v>3</v>
      </c>
      <c r="C1419">
        <v>3</v>
      </c>
      <c r="D1419">
        <v>4</v>
      </c>
      <c r="E1419">
        <v>2</v>
      </c>
      <c r="F1419">
        <v>16</v>
      </c>
      <c r="G1419">
        <v>4</v>
      </c>
      <c r="H1419">
        <v>4</v>
      </c>
      <c r="I1419">
        <v>3</v>
      </c>
      <c r="J1419">
        <v>5</v>
      </c>
      <c r="K1419">
        <v>4</v>
      </c>
      <c r="L1419">
        <v>5</v>
      </c>
      <c r="M1419">
        <v>4</v>
      </c>
    </row>
    <row r="1420" spans="1:13">
      <c r="A1420">
        <v>4</v>
      </c>
      <c r="B1420">
        <v>4</v>
      </c>
      <c r="C1420">
        <v>2</v>
      </c>
      <c r="D1420">
        <v>5</v>
      </c>
      <c r="E1420">
        <v>5</v>
      </c>
      <c r="F1420">
        <v>5</v>
      </c>
      <c r="G1420">
        <v>3</v>
      </c>
      <c r="H1420">
        <v>6</v>
      </c>
      <c r="I1420">
        <v>5</v>
      </c>
      <c r="J1420">
        <v>4</v>
      </c>
      <c r="K1420">
        <v>6</v>
      </c>
      <c r="L1420">
        <v>5</v>
      </c>
      <c r="M1420">
        <v>10</v>
      </c>
    </row>
    <row r="1421" spans="1:13">
      <c r="A1421">
        <v>5</v>
      </c>
      <c r="B1421">
        <v>3</v>
      </c>
      <c r="C1421">
        <v>2</v>
      </c>
      <c r="D1421">
        <v>3</v>
      </c>
      <c r="E1421">
        <v>3</v>
      </c>
      <c r="F1421">
        <v>5</v>
      </c>
      <c r="G1421">
        <v>3</v>
      </c>
      <c r="H1421">
        <v>4</v>
      </c>
      <c r="I1421">
        <v>3</v>
      </c>
      <c r="J1421">
        <v>5</v>
      </c>
      <c r="K1421">
        <v>4</v>
      </c>
      <c r="L1421">
        <v>4</v>
      </c>
      <c r="M1421">
        <v>8</v>
      </c>
    </row>
    <row r="1422" spans="1:13">
      <c r="A1422">
        <v>6</v>
      </c>
      <c r="B1422">
        <v>2</v>
      </c>
      <c r="C1422">
        <v>4</v>
      </c>
      <c r="D1422">
        <v>4</v>
      </c>
      <c r="E1422">
        <v>4</v>
      </c>
      <c r="F1422">
        <v>5</v>
      </c>
      <c r="G1422">
        <v>7</v>
      </c>
      <c r="H1422">
        <v>5</v>
      </c>
      <c r="I1422">
        <v>9</v>
      </c>
      <c r="J1422">
        <v>6</v>
      </c>
      <c r="K1422">
        <v>4</v>
      </c>
      <c r="L1422">
        <v>4</v>
      </c>
      <c r="M1422">
        <v>7</v>
      </c>
    </row>
    <row r="1423" spans="1:13">
      <c r="A1423">
        <v>7</v>
      </c>
      <c r="B1423">
        <v>2</v>
      </c>
      <c r="C1423">
        <v>3</v>
      </c>
      <c r="D1423">
        <v>4</v>
      </c>
      <c r="E1423">
        <v>5</v>
      </c>
      <c r="F1423">
        <v>4</v>
      </c>
      <c r="G1423">
        <v>4</v>
      </c>
      <c r="H1423">
        <v>5</v>
      </c>
      <c r="I1423">
        <v>7</v>
      </c>
      <c r="J1423">
        <v>4</v>
      </c>
      <c r="K1423">
        <v>4</v>
      </c>
      <c r="L1423">
        <v>3</v>
      </c>
      <c r="M1423">
        <v>6</v>
      </c>
    </row>
    <row r="1424" spans="1:13">
      <c r="A1424">
        <v>8</v>
      </c>
      <c r="B1424">
        <v>3</v>
      </c>
      <c r="C1424">
        <v>4</v>
      </c>
      <c r="D1424">
        <v>6</v>
      </c>
      <c r="E1424">
        <v>4</v>
      </c>
      <c r="F1424">
        <v>6</v>
      </c>
      <c r="G1424">
        <v>4</v>
      </c>
      <c r="H1424">
        <v>8</v>
      </c>
      <c r="I1424">
        <v>3</v>
      </c>
      <c r="J1424">
        <v>6</v>
      </c>
      <c r="K1424">
        <v>7</v>
      </c>
      <c r="L1424">
        <v>5</v>
      </c>
      <c r="M1424">
        <v>4</v>
      </c>
    </row>
    <row r="1425" spans="1:13">
      <c r="A1425">
        <v>9</v>
      </c>
      <c r="B1425">
        <v>6</v>
      </c>
      <c r="C1425">
        <v>4</v>
      </c>
      <c r="D1425">
        <v>4</v>
      </c>
      <c r="E1425">
        <v>6</v>
      </c>
      <c r="F1425">
        <v>5</v>
      </c>
      <c r="G1425">
        <v>6</v>
      </c>
      <c r="H1425">
        <v>9</v>
      </c>
      <c r="I1425">
        <v>3</v>
      </c>
      <c r="J1425">
        <v>7</v>
      </c>
      <c r="K1425">
        <v>7</v>
      </c>
      <c r="L1425">
        <v>5</v>
      </c>
      <c r="M1425">
        <v>3</v>
      </c>
    </row>
    <row r="1426" spans="1:13">
      <c r="A1426">
        <v>10</v>
      </c>
      <c r="B1426">
        <v>4</v>
      </c>
      <c r="C1426">
        <v>6</v>
      </c>
      <c r="D1426">
        <v>4</v>
      </c>
      <c r="E1426">
        <v>4</v>
      </c>
      <c r="F1426">
        <v>12</v>
      </c>
      <c r="G1426">
        <v>4</v>
      </c>
      <c r="H1426">
        <v>4</v>
      </c>
      <c r="I1426">
        <v>8</v>
      </c>
      <c r="J1426">
        <v>4</v>
      </c>
      <c r="K1426">
        <v>4</v>
      </c>
      <c r="L1426">
        <v>5</v>
      </c>
      <c r="M1426">
        <v>4</v>
      </c>
    </row>
    <row r="1427" spans="1:13">
      <c r="A1427">
        <v>11</v>
      </c>
      <c r="B1427">
        <v>5</v>
      </c>
      <c r="C1427">
        <v>3</v>
      </c>
      <c r="D1427">
        <v>4</v>
      </c>
      <c r="E1427">
        <v>3</v>
      </c>
      <c r="F1427">
        <v>4</v>
      </c>
      <c r="G1427">
        <v>4</v>
      </c>
      <c r="H1427">
        <v>4</v>
      </c>
      <c r="I1427">
        <v>8</v>
      </c>
      <c r="J1427">
        <v>4</v>
      </c>
      <c r="K1427">
        <v>4</v>
      </c>
      <c r="L1427">
        <v>6</v>
      </c>
      <c r="M1427">
        <v>6</v>
      </c>
    </row>
    <row r="1428" spans="1:13">
      <c r="A1428">
        <v>12</v>
      </c>
      <c r="B1428">
        <v>5</v>
      </c>
      <c r="C1428">
        <v>4</v>
      </c>
      <c r="D1428">
        <v>12</v>
      </c>
      <c r="E1428">
        <v>11</v>
      </c>
      <c r="F1428">
        <v>4</v>
      </c>
      <c r="G1428">
        <v>4</v>
      </c>
      <c r="H1428">
        <v>4</v>
      </c>
      <c r="I1428">
        <v>8</v>
      </c>
      <c r="J1428">
        <v>5</v>
      </c>
      <c r="K1428">
        <v>3</v>
      </c>
      <c r="L1428">
        <v>5</v>
      </c>
      <c r="M1428">
        <v>6</v>
      </c>
    </row>
    <row r="1429" spans="1:13">
      <c r="A1429">
        <v>13</v>
      </c>
      <c r="B1429">
        <v>4</v>
      </c>
      <c r="C1429">
        <v>4</v>
      </c>
      <c r="D1429">
        <v>13</v>
      </c>
      <c r="E1429">
        <v>4</v>
      </c>
      <c r="F1429">
        <v>13</v>
      </c>
      <c r="G1429">
        <v>4</v>
      </c>
      <c r="H1429">
        <v>7</v>
      </c>
      <c r="I1429">
        <v>4</v>
      </c>
      <c r="J1429">
        <v>5</v>
      </c>
      <c r="K1429">
        <v>3</v>
      </c>
      <c r="L1429">
        <v>3</v>
      </c>
      <c r="M1429">
        <v>5</v>
      </c>
    </row>
    <row r="1430" spans="1:13">
      <c r="A1430">
        <v>14</v>
      </c>
      <c r="B1430">
        <v>4</v>
      </c>
      <c r="C1430">
        <v>5</v>
      </c>
      <c r="D1430">
        <v>4</v>
      </c>
      <c r="E1430">
        <v>3</v>
      </c>
      <c r="F1430">
        <v>5</v>
      </c>
      <c r="G1430">
        <v>3</v>
      </c>
      <c r="H1430">
        <v>7</v>
      </c>
      <c r="I1430">
        <v>4</v>
      </c>
      <c r="J1430">
        <v>10</v>
      </c>
      <c r="K1430">
        <v>4</v>
      </c>
      <c r="L1430">
        <v>6</v>
      </c>
      <c r="M1430">
        <v>5</v>
      </c>
    </row>
    <row r="1431" spans="1:13">
      <c r="A1431">
        <v>15</v>
      </c>
      <c r="B1431">
        <v>3</v>
      </c>
      <c r="C1431">
        <v>5</v>
      </c>
      <c r="D1431">
        <v>3</v>
      </c>
      <c r="E1431">
        <v>3</v>
      </c>
      <c r="F1431">
        <v>5</v>
      </c>
      <c r="G1431">
        <v>4</v>
      </c>
      <c r="H1431">
        <v>7</v>
      </c>
      <c r="I1431">
        <v>5</v>
      </c>
      <c r="J1431">
        <v>5</v>
      </c>
      <c r="K1431">
        <v>4</v>
      </c>
      <c r="L1431">
        <v>9</v>
      </c>
      <c r="M1431">
        <v>5</v>
      </c>
    </row>
    <row r="1432" spans="1:13">
      <c r="A1432">
        <v>16</v>
      </c>
      <c r="B1432">
        <v>2</v>
      </c>
      <c r="C1432">
        <v>3</v>
      </c>
      <c r="D1432">
        <v>3</v>
      </c>
      <c r="E1432">
        <v>3</v>
      </c>
      <c r="F1432">
        <v>4</v>
      </c>
      <c r="G1432">
        <v>4</v>
      </c>
      <c r="H1432">
        <v>5</v>
      </c>
      <c r="I1432">
        <v>7</v>
      </c>
      <c r="J1432">
        <v>4</v>
      </c>
      <c r="K1432">
        <v>6</v>
      </c>
      <c r="L1432">
        <v>4</v>
      </c>
      <c r="M1432">
        <v>4</v>
      </c>
    </row>
    <row r="1433" spans="1:13">
      <c r="A1433">
        <v>17</v>
      </c>
      <c r="B1433">
        <v>3</v>
      </c>
      <c r="C1433">
        <v>4</v>
      </c>
      <c r="D1433">
        <v>3</v>
      </c>
      <c r="E1433">
        <v>3</v>
      </c>
      <c r="F1433">
        <v>5</v>
      </c>
      <c r="G1433">
        <v>10</v>
      </c>
      <c r="H1433">
        <v>5</v>
      </c>
      <c r="I1433">
        <v>6</v>
      </c>
      <c r="J1433">
        <v>5</v>
      </c>
      <c r="K1433">
        <v>4</v>
      </c>
      <c r="L1433">
        <v>5</v>
      </c>
      <c r="M1433">
        <v>6</v>
      </c>
    </row>
    <row r="1434" spans="1:13">
      <c r="A1434">
        <v>18</v>
      </c>
      <c r="B1434">
        <v>3</v>
      </c>
      <c r="C1434">
        <v>8</v>
      </c>
      <c r="D1434">
        <v>3</v>
      </c>
      <c r="E1434">
        <v>5</v>
      </c>
      <c r="F1434">
        <v>5</v>
      </c>
      <c r="G1434">
        <v>4</v>
      </c>
      <c r="H1434">
        <v>5</v>
      </c>
      <c r="I1434">
        <v>3</v>
      </c>
      <c r="J1434">
        <v>8</v>
      </c>
      <c r="K1434">
        <v>5</v>
      </c>
      <c r="L1434">
        <v>7</v>
      </c>
      <c r="M1434">
        <v>5</v>
      </c>
    </row>
    <row r="1435" spans="1:13">
      <c r="A1435">
        <v>19</v>
      </c>
      <c r="B1435">
        <v>3</v>
      </c>
      <c r="C1435">
        <v>5</v>
      </c>
      <c r="D1435">
        <v>3</v>
      </c>
      <c r="E1435">
        <v>4</v>
      </c>
      <c r="F1435">
        <v>4</v>
      </c>
      <c r="G1435">
        <v>8</v>
      </c>
      <c r="H1435">
        <v>3</v>
      </c>
      <c r="I1435">
        <v>4</v>
      </c>
      <c r="J1435">
        <v>9</v>
      </c>
      <c r="K1435">
        <v>4</v>
      </c>
      <c r="L1435">
        <v>8</v>
      </c>
      <c r="M1435">
        <v>5</v>
      </c>
    </row>
    <row r="1436" spans="1:13">
      <c r="A1436">
        <v>20</v>
      </c>
      <c r="B1436">
        <v>3</v>
      </c>
      <c r="C1436">
        <v>6</v>
      </c>
      <c r="D1436">
        <v>6</v>
      </c>
      <c r="E1436">
        <v>3</v>
      </c>
      <c r="F1436">
        <v>6</v>
      </c>
      <c r="G1436">
        <v>8</v>
      </c>
      <c r="H1436">
        <v>7</v>
      </c>
      <c r="I1436">
        <v>3</v>
      </c>
      <c r="J1436">
        <v>3</v>
      </c>
      <c r="K1436">
        <v>3</v>
      </c>
      <c r="L1436">
        <v>4</v>
      </c>
      <c r="M1436">
        <v>4</v>
      </c>
    </row>
    <row r="1437" spans="1:13">
      <c r="A1437">
        <v>21</v>
      </c>
      <c r="B1437">
        <v>3</v>
      </c>
      <c r="C1437">
        <v>4</v>
      </c>
      <c r="D1437">
        <v>8</v>
      </c>
      <c r="E1437">
        <v>4</v>
      </c>
      <c r="F1437">
        <v>4</v>
      </c>
      <c r="G1437">
        <v>5</v>
      </c>
      <c r="H1437">
        <v>7</v>
      </c>
      <c r="I1437">
        <v>4</v>
      </c>
      <c r="J1437">
        <v>3</v>
      </c>
      <c r="K1437">
        <v>4</v>
      </c>
      <c r="L1437">
        <v>5</v>
      </c>
      <c r="M1437">
        <v>5</v>
      </c>
    </row>
    <row r="1438" spans="1:13">
      <c r="A1438">
        <v>22</v>
      </c>
      <c r="B1438">
        <v>3</v>
      </c>
      <c r="C1438">
        <v>3</v>
      </c>
      <c r="D1438">
        <v>4</v>
      </c>
      <c r="E1438">
        <v>4</v>
      </c>
      <c r="F1438">
        <v>4</v>
      </c>
      <c r="G1438">
        <v>8</v>
      </c>
      <c r="H1438">
        <v>4</v>
      </c>
      <c r="I1438">
        <v>4</v>
      </c>
      <c r="J1438">
        <v>3</v>
      </c>
      <c r="K1438">
        <v>6</v>
      </c>
      <c r="L1438">
        <v>4</v>
      </c>
      <c r="M1438">
        <v>4</v>
      </c>
    </row>
    <row r="1439" spans="1:13">
      <c r="A1439">
        <v>23</v>
      </c>
      <c r="B1439">
        <v>7</v>
      </c>
      <c r="C1439">
        <v>2</v>
      </c>
      <c r="D1439">
        <v>10</v>
      </c>
      <c r="E1439">
        <v>4</v>
      </c>
      <c r="F1439">
        <v>4</v>
      </c>
      <c r="G1439">
        <v>8</v>
      </c>
      <c r="H1439">
        <v>4</v>
      </c>
      <c r="I1439">
        <v>4</v>
      </c>
      <c r="J1439">
        <v>3</v>
      </c>
      <c r="K1439">
        <v>7</v>
      </c>
      <c r="L1439">
        <v>4</v>
      </c>
      <c r="M1439">
        <v>3</v>
      </c>
    </row>
    <row r="1440" spans="1:13">
      <c r="A1440">
        <v>24</v>
      </c>
      <c r="B1440">
        <v>5</v>
      </c>
      <c r="C1440">
        <v>3</v>
      </c>
      <c r="D1440">
        <v>4</v>
      </c>
      <c r="E1440">
        <v>4</v>
      </c>
      <c r="F1440">
        <v>4</v>
      </c>
      <c r="G1440">
        <v>5</v>
      </c>
      <c r="H1440">
        <v>5</v>
      </c>
      <c r="I1440">
        <v>4</v>
      </c>
      <c r="J1440">
        <v>4</v>
      </c>
      <c r="K1440">
        <v>6</v>
      </c>
      <c r="L1440">
        <v>5</v>
      </c>
      <c r="M1440">
        <v>3</v>
      </c>
    </row>
    <row r="1441" spans="1:14">
      <c r="A1441">
        <v>25</v>
      </c>
      <c r="B1441">
        <v>5</v>
      </c>
      <c r="C1441">
        <v>4</v>
      </c>
      <c r="D1441">
        <v>4</v>
      </c>
      <c r="E1441">
        <v>5</v>
      </c>
      <c r="F1441">
        <v>6</v>
      </c>
      <c r="G1441">
        <v>6</v>
      </c>
      <c r="H1441">
        <v>5</v>
      </c>
      <c r="I1441">
        <v>5</v>
      </c>
      <c r="J1441">
        <v>7</v>
      </c>
      <c r="K1441">
        <v>3</v>
      </c>
      <c r="L1441">
        <v>4</v>
      </c>
      <c r="M1441">
        <v>3</v>
      </c>
    </row>
    <row r="1442" spans="1:14">
      <c r="A1442">
        <v>26</v>
      </c>
      <c r="B1442">
        <v>5</v>
      </c>
      <c r="C1442">
        <v>4</v>
      </c>
      <c r="D1442">
        <v>3</v>
      </c>
      <c r="E1442">
        <v>7</v>
      </c>
      <c r="F1442">
        <v>3</v>
      </c>
      <c r="G1442">
        <v>5</v>
      </c>
      <c r="H1442">
        <v>4</v>
      </c>
      <c r="I1442">
        <v>3</v>
      </c>
      <c r="J1442">
        <v>7</v>
      </c>
      <c r="K1442">
        <v>4</v>
      </c>
      <c r="L1442">
        <v>3</v>
      </c>
      <c r="M1442">
        <v>4</v>
      </c>
    </row>
    <row r="1443" spans="1:14">
      <c r="A1443">
        <v>27</v>
      </c>
      <c r="B1443">
        <v>6</v>
      </c>
      <c r="C1443">
        <v>7</v>
      </c>
      <c r="D1443">
        <v>3</v>
      </c>
      <c r="E1443">
        <v>4</v>
      </c>
      <c r="F1443">
        <v>4</v>
      </c>
      <c r="G1443">
        <v>5</v>
      </c>
      <c r="H1443">
        <v>3</v>
      </c>
      <c r="I1443">
        <v>5</v>
      </c>
      <c r="J1443">
        <v>12</v>
      </c>
      <c r="K1443">
        <v>3</v>
      </c>
      <c r="L1443">
        <v>3</v>
      </c>
      <c r="M1443">
        <v>4</v>
      </c>
    </row>
    <row r="1444" spans="1:14">
      <c r="A1444">
        <v>28</v>
      </c>
      <c r="B1444">
        <v>4</v>
      </c>
      <c r="C1444">
        <v>7</v>
      </c>
      <c r="D1444">
        <v>4</v>
      </c>
      <c r="E1444">
        <v>4</v>
      </c>
      <c r="F1444">
        <v>5</v>
      </c>
      <c r="G1444">
        <v>9</v>
      </c>
      <c r="H1444">
        <v>3</v>
      </c>
      <c r="I1444">
        <v>4</v>
      </c>
      <c r="J1444">
        <v>11</v>
      </c>
      <c r="K1444">
        <v>4</v>
      </c>
      <c r="L1444">
        <v>4</v>
      </c>
      <c r="M1444">
        <v>3</v>
      </c>
    </row>
    <row r="1445" spans="1:14">
      <c r="A1445">
        <v>29</v>
      </c>
      <c r="B1445">
        <v>4</v>
      </c>
      <c r="C1445">
        <v>-99</v>
      </c>
      <c r="D1445">
        <v>3</v>
      </c>
      <c r="E1445">
        <v>5</v>
      </c>
      <c r="F1445">
        <v>5</v>
      </c>
      <c r="G1445">
        <v>9</v>
      </c>
      <c r="H1445">
        <v>4</v>
      </c>
      <c r="I1445">
        <v>5</v>
      </c>
      <c r="J1445">
        <v>4</v>
      </c>
      <c r="K1445">
        <v>10</v>
      </c>
      <c r="L1445">
        <v>4</v>
      </c>
      <c r="M1445">
        <v>3</v>
      </c>
    </row>
    <row r="1446" spans="1:14">
      <c r="A1446">
        <v>30</v>
      </c>
      <c r="B1446">
        <v>5</v>
      </c>
      <c r="C1446">
        <v>-99</v>
      </c>
      <c r="D1446">
        <v>3</v>
      </c>
      <c r="E1446">
        <v>5</v>
      </c>
      <c r="F1446">
        <v>6</v>
      </c>
      <c r="G1446">
        <v>4</v>
      </c>
      <c r="H1446">
        <v>4</v>
      </c>
      <c r="I1446">
        <v>6</v>
      </c>
      <c r="J1446">
        <v>4</v>
      </c>
      <c r="K1446">
        <v>4</v>
      </c>
      <c r="L1446">
        <v>4</v>
      </c>
      <c r="M1446">
        <v>2</v>
      </c>
    </row>
    <row r="1447" spans="1:14">
      <c r="A1447">
        <v>31</v>
      </c>
      <c r="B1447">
        <v>5</v>
      </c>
      <c r="C1447">
        <v>-99</v>
      </c>
      <c r="D1447">
        <v>4</v>
      </c>
      <c r="E1447">
        <v>-99</v>
      </c>
      <c r="F1447">
        <v>3</v>
      </c>
      <c r="G1447">
        <v>-99</v>
      </c>
      <c r="H1447">
        <v>10</v>
      </c>
      <c r="I1447">
        <v>7</v>
      </c>
      <c r="J1447">
        <v>-99</v>
      </c>
      <c r="K1447">
        <v>5</v>
      </c>
      <c r="L1447">
        <v>-99</v>
      </c>
      <c r="M1447">
        <v>2</v>
      </c>
    </row>
    <row r="1448" spans="1:14">
      <c r="A1448">
        <v>2006</v>
      </c>
    </row>
    <row r="1449" spans="1:14">
      <c r="B1449">
        <v>1</v>
      </c>
      <c r="C1449">
        <v>4</v>
      </c>
      <c r="D1449">
        <v>6</v>
      </c>
      <c r="E1449">
        <v>5</v>
      </c>
      <c r="F1449">
        <v>4</v>
      </c>
      <c r="G1449">
        <v>3</v>
      </c>
      <c r="H1449">
        <v>5</v>
      </c>
      <c r="I1449">
        <v>5</v>
      </c>
      <c r="J1449">
        <v>4</v>
      </c>
      <c r="K1449">
        <v>4</v>
      </c>
      <c r="L1449">
        <v>7</v>
      </c>
      <c r="M1449">
        <v>6</v>
      </c>
      <c r="N1449">
        <v>8</v>
      </c>
    </row>
    <row r="1450" spans="1:14">
      <c r="B1450">
        <v>2</v>
      </c>
      <c r="C1450">
        <v>4</v>
      </c>
      <c r="D1450">
        <v>7</v>
      </c>
      <c r="E1450">
        <v>4</v>
      </c>
      <c r="F1450">
        <v>4</v>
      </c>
      <c r="G1450">
        <v>4</v>
      </c>
      <c r="H1450">
        <v>4</v>
      </c>
      <c r="I1450">
        <v>4</v>
      </c>
      <c r="J1450">
        <v>5</v>
      </c>
      <c r="K1450">
        <v>4</v>
      </c>
      <c r="L1450">
        <v>4</v>
      </c>
      <c r="M1450">
        <v>4</v>
      </c>
      <c r="N1450">
        <v>5</v>
      </c>
    </row>
    <row r="1451" spans="1:14">
      <c r="B1451">
        <v>3</v>
      </c>
      <c r="C1451">
        <v>4</v>
      </c>
      <c r="D1451">
        <v>4</v>
      </c>
      <c r="E1451">
        <v>5</v>
      </c>
      <c r="F1451">
        <v>4</v>
      </c>
      <c r="G1451">
        <v>5</v>
      </c>
      <c r="H1451">
        <v>5</v>
      </c>
      <c r="I1451">
        <v>5</v>
      </c>
      <c r="J1451">
        <v>12</v>
      </c>
      <c r="K1451">
        <v>4</v>
      </c>
      <c r="L1451">
        <v>4</v>
      </c>
      <c r="M1451">
        <v>5</v>
      </c>
      <c r="N1451">
        <v>4</v>
      </c>
    </row>
    <row r="1452" spans="1:14">
      <c r="B1452">
        <v>4</v>
      </c>
      <c r="C1452">
        <v>4</v>
      </c>
      <c r="D1452">
        <v>4</v>
      </c>
      <c r="E1452">
        <v>4</v>
      </c>
      <c r="F1452">
        <v>4</v>
      </c>
      <c r="G1452">
        <v>9</v>
      </c>
      <c r="H1452">
        <v>4</v>
      </c>
      <c r="I1452">
        <v>5</v>
      </c>
      <c r="J1452">
        <v>6</v>
      </c>
      <c r="K1452">
        <v>5</v>
      </c>
      <c r="L1452">
        <v>5</v>
      </c>
      <c r="M1452">
        <v>3</v>
      </c>
      <c r="N1452">
        <v>4</v>
      </c>
    </row>
    <row r="1453" spans="1:14">
      <c r="B1453">
        <v>5</v>
      </c>
      <c r="C1453">
        <v>6</v>
      </c>
      <c r="D1453">
        <v>4</v>
      </c>
      <c r="E1453">
        <v>3</v>
      </c>
      <c r="F1453">
        <v>5</v>
      </c>
      <c r="G1453">
        <v>5</v>
      </c>
      <c r="H1453">
        <v>4</v>
      </c>
      <c r="I1453">
        <v>4</v>
      </c>
      <c r="J1453">
        <v>5</v>
      </c>
      <c r="K1453">
        <v>8</v>
      </c>
      <c r="L1453">
        <v>4</v>
      </c>
      <c r="M1453">
        <v>3</v>
      </c>
      <c r="N1453">
        <v>5</v>
      </c>
    </row>
    <row r="1454" spans="1:14">
      <c r="B1454">
        <v>6</v>
      </c>
      <c r="C1454">
        <v>6</v>
      </c>
      <c r="D1454">
        <v>4</v>
      </c>
      <c r="E1454">
        <v>4</v>
      </c>
      <c r="F1454">
        <v>4</v>
      </c>
      <c r="G1454">
        <v>4</v>
      </c>
      <c r="H1454">
        <v>4</v>
      </c>
      <c r="I1454">
        <v>5</v>
      </c>
      <c r="J1454">
        <v>5</v>
      </c>
      <c r="K1454">
        <v>4</v>
      </c>
      <c r="L1454">
        <v>4</v>
      </c>
      <c r="M1454">
        <v>5</v>
      </c>
      <c r="N1454">
        <v>4</v>
      </c>
    </row>
    <row r="1455" spans="1:14">
      <c r="B1455">
        <v>7</v>
      </c>
      <c r="C1455">
        <v>4</v>
      </c>
      <c r="D1455">
        <v>4</v>
      </c>
      <c r="E1455">
        <v>3</v>
      </c>
      <c r="F1455">
        <v>4</v>
      </c>
      <c r="G1455">
        <v>6</v>
      </c>
      <c r="H1455">
        <v>4</v>
      </c>
      <c r="I1455">
        <v>5</v>
      </c>
      <c r="J1455">
        <v>4</v>
      </c>
      <c r="K1455">
        <v>5</v>
      </c>
      <c r="L1455">
        <v>4</v>
      </c>
      <c r="M1455">
        <v>5</v>
      </c>
      <c r="N1455">
        <v>4</v>
      </c>
    </row>
    <row r="1456" spans="1:14">
      <c r="B1456">
        <v>8</v>
      </c>
      <c r="C1456">
        <v>3</v>
      </c>
      <c r="D1456">
        <v>3</v>
      </c>
      <c r="E1456">
        <v>2</v>
      </c>
      <c r="F1456">
        <v>5</v>
      </c>
      <c r="G1456">
        <v>10</v>
      </c>
      <c r="H1456">
        <v>5</v>
      </c>
      <c r="I1456">
        <v>4</v>
      </c>
      <c r="J1456">
        <v>3</v>
      </c>
      <c r="K1456">
        <v>6</v>
      </c>
      <c r="L1456">
        <v>4</v>
      </c>
      <c r="M1456">
        <v>4</v>
      </c>
      <c r="N1456">
        <v>4</v>
      </c>
    </row>
    <row r="1457" spans="1:14">
      <c r="B1457">
        <v>9</v>
      </c>
      <c r="C1457">
        <v>3</v>
      </c>
      <c r="D1457">
        <v>4</v>
      </c>
      <c r="E1457">
        <v>3</v>
      </c>
      <c r="F1457">
        <v>4</v>
      </c>
      <c r="G1457">
        <v>10</v>
      </c>
      <c r="H1457">
        <v>6</v>
      </c>
      <c r="I1457">
        <v>5</v>
      </c>
      <c r="J1457">
        <v>3</v>
      </c>
      <c r="K1457">
        <v>9</v>
      </c>
      <c r="L1457">
        <v>6</v>
      </c>
      <c r="M1457">
        <v>4</v>
      </c>
      <c r="N1457">
        <v>6</v>
      </c>
    </row>
    <row r="1458" spans="1:14">
      <c r="A1458">
        <v>10</v>
      </c>
      <c r="B1458">
        <v>2</v>
      </c>
      <c r="C1458">
        <v>7</v>
      </c>
      <c r="D1458">
        <v>5</v>
      </c>
      <c r="E1458">
        <v>4</v>
      </c>
      <c r="F1458">
        <v>6</v>
      </c>
      <c r="G1458">
        <v>9</v>
      </c>
      <c r="H1458">
        <v>10</v>
      </c>
      <c r="I1458">
        <v>7</v>
      </c>
      <c r="J1458">
        <v>7</v>
      </c>
      <c r="K1458">
        <v>5</v>
      </c>
      <c r="L1458">
        <v>4</v>
      </c>
      <c r="M1458">
        <v>7</v>
      </c>
    </row>
    <row r="1459" spans="1:14">
      <c r="A1459">
        <v>11</v>
      </c>
      <c r="B1459">
        <v>3</v>
      </c>
      <c r="C1459">
        <v>3</v>
      </c>
      <c r="D1459">
        <v>4</v>
      </c>
      <c r="E1459">
        <v>5</v>
      </c>
      <c r="F1459">
        <v>5</v>
      </c>
      <c r="G1459">
        <v>4</v>
      </c>
      <c r="H1459">
        <v>5</v>
      </c>
      <c r="I1459">
        <v>4</v>
      </c>
      <c r="J1459">
        <v>6</v>
      </c>
      <c r="K1459">
        <v>4</v>
      </c>
      <c r="L1459">
        <v>5</v>
      </c>
      <c r="M1459">
        <v>4</v>
      </c>
    </row>
    <row r="1460" spans="1:14">
      <c r="A1460">
        <v>12</v>
      </c>
      <c r="B1460">
        <v>3</v>
      </c>
      <c r="C1460">
        <v>4</v>
      </c>
      <c r="D1460">
        <v>3</v>
      </c>
      <c r="E1460">
        <v>5</v>
      </c>
      <c r="F1460">
        <v>5</v>
      </c>
      <c r="G1460">
        <v>4</v>
      </c>
      <c r="H1460">
        <v>4</v>
      </c>
      <c r="I1460">
        <v>9</v>
      </c>
      <c r="J1460">
        <v>8</v>
      </c>
      <c r="K1460">
        <v>4</v>
      </c>
      <c r="L1460">
        <v>3</v>
      </c>
      <c r="M1460">
        <v>4</v>
      </c>
    </row>
    <row r="1461" spans="1:14">
      <c r="A1461">
        <v>13</v>
      </c>
      <c r="B1461">
        <v>2</v>
      </c>
      <c r="C1461">
        <v>6</v>
      </c>
      <c r="D1461">
        <v>9</v>
      </c>
      <c r="E1461">
        <v>7</v>
      </c>
      <c r="F1461">
        <v>12</v>
      </c>
      <c r="G1461">
        <v>4</v>
      </c>
      <c r="H1461">
        <v>6</v>
      </c>
      <c r="I1461">
        <v>6</v>
      </c>
      <c r="J1461">
        <v>4</v>
      </c>
      <c r="K1461">
        <v>5</v>
      </c>
      <c r="L1461">
        <v>4</v>
      </c>
      <c r="M1461">
        <v>5</v>
      </c>
    </row>
    <row r="1462" spans="1:14">
      <c r="A1462">
        <v>14</v>
      </c>
      <c r="B1462">
        <v>2</v>
      </c>
      <c r="C1462">
        <v>5</v>
      </c>
      <c r="D1462">
        <v>5</v>
      </c>
      <c r="E1462">
        <v>6</v>
      </c>
      <c r="F1462">
        <v>7</v>
      </c>
      <c r="G1462">
        <v>4</v>
      </c>
      <c r="H1462">
        <v>4</v>
      </c>
      <c r="I1462">
        <v>5</v>
      </c>
      <c r="J1462">
        <v>3</v>
      </c>
      <c r="K1462">
        <v>4</v>
      </c>
      <c r="L1462">
        <v>4</v>
      </c>
      <c r="M1462">
        <v>6</v>
      </c>
    </row>
    <row r="1463" spans="1:14">
      <c r="A1463">
        <v>15</v>
      </c>
      <c r="B1463">
        <v>4</v>
      </c>
      <c r="C1463">
        <v>5</v>
      </c>
      <c r="D1463">
        <v>4</v>
      </c>
      <c r="E1463">
        <v>4</v>
      </c>
      <c r="F1463">
        <v>5</v>
      </c>
      <c r="G1463">
        <v>10</v>
      </c>
      <c r="H1463">
        <v>4</v>
      </c>
      <c r="I1463">
        <v>11</v>
      </c>
      <c r="J1463">
        <v>5</v>
      </c>
      <c r="K1463">
        <v>5</v>
      </c>
      <c r="L1463">
        <v>4</v>
      </c>
      <c r="M1463">
        <v>4</v>
      </c>
    </row>
    <row r="1464" spans="1:14">
      <c r="A1464">
        <v>16</v>
      </c>
      <c r="B1464">
        <v>5</v>
      </c>
      <c r="C1464">
        <v>4</v>
      </c>
      <c r="D1464">
        <v>4</v>
      </c>
      <c r="E1464">
        <v>5</v>
      </c>
      <c r="F1464">
        <v>5</v>
      </c>
      <c r="G1464">
        <v>6</v>
      </c>
      <c r="H1464">
        <v>4</v>
      </c>
      <c r="I1464">
        <v>4</v>
      </c>
      <c r="J1464">
        <v>5</v>
      </c>
      <c r="K1464">
        <v>6</v>
      </c>
      <c r="L1464">
        <v>5</v>
      </c>
      <c r="M1464">
        <v>8</v>
      </c>
    </row>
    <row r="1465" spans="1:14">
      <c r="A1465">
        <v>17</v>
      </c>
      <c r="B1465">
        <v>4</v>
      </c>
      <c r="C1465">
        <v>7</v>
      </c>
      <c r="D1465">
        <v>4</v>
      </c>
      <c r="E1465">
        <v>4</v>
      </c>
      <c r="F1465">
        <v>4</v>
      </c>
      <c r="G1465">
        <v>10</v>
      </c>
      <c r="H1465">
        <v>5</v>
      </c>
      <c r="I1465">
        <v>4</v>
      </c>
      <c r="J1465">
        <v>4</v>
      </c>
      <c r="K1465">
        <v>6</v>
      </c>
      <c r="L1465">
        <v>5</v>
      </c>
      <c r="M1465">
        <v>4</v>
      </c>
    </row>
    <row r="1466" spans="1:14">
      <c r="A1466">
        <v>18</v>
      </c>
      <c r="B1466">
        <v>4</v>
      </c>
      <c r="C1466">
        <v>7</v>
      </c>
      <c r="D1466">
        <v>4</v>
      </c>
      <c r="E1466">
        <v>3</v>
      </c>
      <c r="F1466">
        <v>3</v>
      </c>
      <c r="G1466">
        <v>5</v>
      </c>
      <c r="H1466">
        <v>5</v>
      </c>
      <c r="I1466">
        <v>4</v>
      </c>
      <c r="J1466">
        <v>4</v>
      </c>
      <c r="K1466">
        <v>5</v>
      </c>
      <c r="L1466">
        <v>5</v>
      </c>
      <c r="M1466">
        <v>4</v>
      </c>
    </row>
    <row r="1467" spans="1:14">
      <c r="A1467">
        <v>19</v>
      </c>
      <c r="B1467">
        <v>5</v>
      </c>
      <c r="C1467">
        <v>4</v>
      </c>
      <c r="D1467">
        <v>3</v>
      </c>
      <c r="E1467">
        <v>3</v>
      </c>
      <c r="F1467">
        <v>5</v>
      </c>
      <c r="G1467">
        <v>5</v>
      </c>
      <c r="H1467">
        <v>14</v>
      </c>
      <c r="I1467">
        <v>4</v>
      </c>
      <c r="J1467">
        <v>5</v>
      </c>
      <c r="K1467">
        <v>5</v>
      </c>
      <c r="L1467">
        <v>6</v>
      </c>
      <c r="M1467">
        <v>5</v>
      </c>
    </row>
    <row r="1468" spans="1:14">
      <c r="A1468">
        <v>20</v>
      </c>
      <c r="B1468">
        <v>7</v>
      </c>
      <c r="C1468">
        <v>5</v>
      </c>
      <c r="D1468">
        <v>5</v>
      </c>
      <c r="E1468">
        <v>5</v>
      </c>
      <c r="F1468">
        <v>4</v>
      </c>
      <c r="G1468">
        <v>7</v>
      </c>
      <c r="H1468">
        <v>4</v>
      </c>
      <c r="I1468">
        <v>3</v>
      </c>
      <c r="J1468">
        <v>4</v>
      </c>
      <c r="K1468">
        <v>5</v>
      </c>
      <c r="L1468">
        <v>15</v>
      </c>
      <c r="M1468">
        <v>3</v>
      </c>
    </row>
    <row r="1469" spans="1:14">
      <c r="A1469">
        <v>21</v>
      </c>
      <c r="B1469">
        <v>6</v>
      </c>
      <c r="C1469">
        <v>4</v>
      </c>
      <c r="D1469">
        <v>4</v>
      </c>
      <c r="E1469">
        <v>9</v>
      </c>
      <c r="F1469">
        <v>5</v>
      </c>
      <c r="G1469">
        <v>8</v>
      </c>
      <c r="H1469">
        <v>5</v>
      </c>
      <c r="I1469">
        <v>8</v>
      </c>
      <c r="J1469">
        <v>5</v>
      </c>
      <c r="K1469">
        <v>4</v>
      </c>
      <c r="L1469">
        <v>8</v>
      </c>
      <c r="M1469">
        <v>4</v>
      </c>
    </row>
    <row r="1470" spans="1:14">
      <c r="A1470">
        <v>22</v>
      </c>
      <c r="B1470">
        <v>4</v>
      </c>
      <c r="C1470">
        <v>7</v>
      </c>
      <c r="D1470">
        <v>4</v>
      </c>
      <c r="E1470">
        <v>6</v>
      </c>
      <c r="F1470">
        <v>5</v>
      </c>
      <c r="G1470">
        <v>6</v>
      </c>
      <c r="H1470">
        <v>5</v>
      </c>
      <c r="I1470">
        <v>5</v>
      </c>
      <c r="J1470">
        <v>5</v>
      </c>
      <c r="K1470">
        <v>3</v>
      </c>
      <c r="L1470">
        <v>6</v>
      </c>
      <c r="M1470">
        <v>4</v>
      </c>
    </row>
    <row r="1471" spans="1:14">
      <c r="A1471">
        <v>23</v>
      </c>
      <c r="B1471">
        <v>5</v>
      </c>
      <c r="C1471">
        <v>5</v>
      </c>
      <c r="D1471">
        <v>3</v>
      </c>
      <c r="E1471">
        <v>5</v>
      </c>
      <c r="F1471">
        <v>3</v>
      </c>
      <c r="G1471">
        <v>5</v>
      </c>
      <c r="H1471">
        <v>4</v>
      </c>
      <c r="I1471">
        <v>3</v>
      </c>
      <c r="J1471">
        <v>4</v>
      </c>
      <c r="K1471">
        <v>4</v>
      </c>
      <c r="L1471">
        <v>5</v>
      </c>
      <c r="M1471">
        <v>3</v>
      </c>
    </row>
    <row r="1472" spans="1:14">
      <c r="A1472">
        <v>24</v>
      </c>
      <c r="B1472">
        <v>4</v>
      </c>
      <c r="C1472">
        <v>5</v>
      </c>
      <c r="D1472">
        <v>5</v>
      </c>
      <c r="E1472">
        <v>4</v>
      </c>
      <c r="F1472">
        <v>5</v>
      </c>
      <c r="G1472">
        <v>4</v>
      </c>
      <c r="H1472">
        <v>5</v>
      </c>
      <c r="I1472">
        <v>6</v>
      </c>
      <c r="J1472">
        <v>7</v>
      </c>
      <c r="K1472">
        <v>4</v>
      </c>
      <c r="L1472">
        <v>3</v>
      </c>
      <c r="M1472">
        <v>4</v>
      </c>
    </row>
    <row r="1473" spans="1:14">
      <c r="A1473">
        <v>25</v>
      </c>
      <c r="B1473">
        <v>4</v>
      </c>
      <c r="C1473">
        <v>4</v>
      </c>
      <c r="D1473">
        <v>3</v>
      </c>
      <c r="E1473">
        <v>5</v>
      </c>
      <c r="F1473">
        <v>12</v>
      </c>
      <c r="G1473">
        <v>5</v>
      </c>
      <c r="H1473">
        <v>5</v>
      </c>
      <c r="I1473">
        <v>4</v>
      </c>
      <c r="J1473">
        <v>6</v>
      </c>
      <c r="K1473">
        <v>5</v>
      </c>
      <c r="L1473">
        <v>4</v>
      </c>
      <c r="M1473">
        <v>4</v>
      </c>
    </row>
    <row r="1474" spans="1:14">
      <c r="A1474">
        <v>26</v>
      </c>
      <c r="B1474">
        <v>7</v>
      </c>
      <c r="C1474">
        <v>3</v>
      </c>
      <c r="D1474">
        <v>4</v>
      </c>
      <c r="E1474">
        <v>6</v>
      </c>
      <c r="F1474">
        <v>4</v>
      </c>
      <c r="G1474">
        <v>6</v>
      </c>
      <c r="H1474">
        <v>6</v>
      </c>
      <c r="I1474">
        <v>3</v>
      </c>
      <c r="J1474">
        <v>10</v>
      </c>
      <c r="K1474">
        <v>4</v>
      </c>
      <c r="L1474">
        <v>4</v>
      </c>
      <c r="M1474">
        <v>5</v>
      </c>
    </row>
    <row r="1475" spans="1:14">
      <c r="A1475">
        <v>27</v>
      </c>
      <c r="B1475">
        <v>4</v>
      </c>
      <c r="C1475">
        <v>5</v>
      </c>
      <c r="D1475">
        <v>4</v>
      </c>
      <c r="E1475">
        <v>4</v>
      </c>
      <c r="F1475">
        <v>7</v>
      </c>
      <c r="G1475">
        <v>10</v>
      </c>
      <c r="H1475">
        <v>4</v>
      </c>
      <c r="I1475">
        <v>6</v>
      </c>
      <c r="J1475">
        <v>3</v>
      </c>
      <c r="K1475">
        <v>4</v>
      </c>
      <c r="L1475">
        <v>5</v>
      </c>
      <c r="M1475">
        <v>4</v>
      </c>
    </row>
    <row r="1476" spans="1:14">
      <c r="A1476">
        <v>28</v>
      </c>
      <c r="B1476">
        <v>3</v>
      </c>
      <c r="C1476">
        <v>5</v>
      </c>
      <c r="D1476">
        <v>7</v>
      </c>
      <c r="E1476">
        <v>10</v>
      </c>
      <c r="F1476">
        <v>4</v>
      </c>
      <c r="G1476">
        <v>5</v>
      </c>
      <c r="H1476">
        <v>6</v>
      </c>
      <c r="I1476">
        <v>5</v>
      </c>
      <c r="J1476">
        <v>4</v>
      </c>
      <c r="K1476">
        <v>3</v>
      </c>
      <c r="L1476">
        <v>6</v>
      </c>
      <c r="M1476">
        <v>4</v>
      </c>
    </row>
    <row r="1477" spans="1:14">
      <c r="A1477">
        <v>29</v>
      </c>
      <c r="B1477">
        <v>4</v>
      </c>
      <c r="C1477">
        <v>-99</v>
      </c>
      <c r="D1477">
        <v>4</v>
      </c>
      <c r="E1477">
        <v>5</v>
      </c>
      <c r="F1477">
        <v>8</v>
      </c>
      <c r="G1477">
        <v>4</v>
      </c>
      <c r="H1477">
        <v>4</v>
      </c>
      <c r="I1477">
        <v>4</v>
      </c>
      <c r="J1477">
        <v>5</v>
      </c>
      <c r="K1477">
        <v>3</v>
      </c>
      <c r="L1477">
        <v>3</v>
      </c>
      <c r="M1477">
        <v>4</v>
      </c>
    </row>
    <row r="1478" spans="1:14">
      <c r="A1478">
        <v>30</v>
      </c>
      <c r="B1478">
        <v>3</v>
      </c>
      <c r="C1478">
        <v>-99</v>
      </c>
      <c r="D1478">
        <v>4</v>
      </c>
      <c r="E1478">
        <v>4</v>
      </c>
      <c r="F1478">
        <v>4</v>
      </c>
      <c r="G1478">
        <v>5</v>
      </c>
      <c r="H1478">
        <v>7</v>
      </c>
      <c r="I1478">
        <v>6</v>
      </c>
      <c r="J1478">
        <v>3</v>
      </c>
      <c r="K1478">
        <v>4</v>
      </c>
      <c r="L1478">
        <v>4</v>
      </c>
      <c r="M1478">
        <v>3</v>
      </c>
    </row>
    <row r="1479" spans="1:14">
      <c r="A1479">
        <v>31</v>
      </c>
      <c r="B1479">
        <v>3</v>
      </c>
      <c r="C1479">
        <v>-99</v>
      </c>
      <c r="D1479">
        <v>4</v>
      </c>
      <c r="E1479">
        <v>-99</v>
      </c>
      <c r="F1479">
        <v>3</v>
      </c>
      <c r="G1479">
        <v>-99</v>
      </c>
      <c r="H1479">
        <v>4</v>
      </c>
      <c r="I1479">
        <v>4</v>
      </c>
      <c r="J1479">
        <v>-99</v>
      </c>
      <c r="K1479">
        <v>4</v>
      </c>
      <c r="L1479">
        <v>-99</v>
      </c>
      <c r="M1479">
        <v>3</v>
      </c>
    </row>
    <row r="1480" spans="1:14">
      <c r="A1480">
        <v>2007</v>
      </c>
    </row>
    <row r="1481" spans="1:14">
      <c r="B1481">
        <v>1</v>
      </c>
      <c r="C1481">
        <v>4</v>
      </c>
      <c r="D1481">
        <v>4</v>
      </c>
      <c r="E1481">
        <v>7</v>
      </c>
      <c r="F1481">
        <v>3</v>
      </c>
      <c r="G1481">
        <v>3</v>
      </c>
      <c r="H1481">
        <v>4</v>
      </c>
      <c r="I1481">
        <v>5</v>
      </c>
      <c r="J1481">
        <v>4</v>
      </c>
      <c r="K1481">
        <v>4</v>
      </c>
      <c r="L1481">
        <v>5</v>
      </c>
      <c r="M1481">
        <v>8</v>
      </c>
      <c r="N1481">
        <v>5</v>
      </c>
    </row>
    <row r="1482" spans="1:14">
      <c r="B1482">
        <v>2</v>
      </c>
      <c r="C1482">
        <v>4</v>
      </c>
      <c r="D1482">
        <v>5</v>
      </c>
      <c r="E1482">
        <v>6</v>
      </c>
      <c r="F1482">
        <v>10</v>
      </c>
      <c r="G1482">
        <v>4</v>
      </c>
      <c r="H1482">
        <v>6</v>
      </c>
      <c r="I1482">
        <v>4</v>
      </c>
      <c r="J1482">
        <v>3</v>
      </c>
      <c r="K1482">
        <v>4</v>
      </c>
      <c r="L1482">
        <v>8</v>
      </c>
      <c r="M1482">
        <v>6</v>
      </c>
      <c r="N1482">
        <v>3</v>
      </c>
    </row>
    <row r="1483" spans="1:14">
      <c r="B1483">
        <v>3</v>
      </c>
      <c r="C1483">
        <v>5</v>
      </c>
      <c r="D1483">
        <v>3</v>
      </c>
      <c r="E1483">
        <v>5</v>
      </c>
      <c r="F1483">
        <v>8</v>
      </c>
      <c r="G1483">
        <v>5</v>
      </c>
      <c r="H1483">
        <v>6</v>
      </c>
      <c r="I1483">
        <v>3</v>
      </c>
      <c r="J1483">
        <v>4</v>
      </c>
      <c r="K1483">
        <v>6</v>
      </c>
      <c r="L1483">
        <v>6</v>
      </c>
      <c r="M1483">
        <v>7</v>
      </c>
      <c r="N1483">
        <v>3</v>
      </c>
    </row>
    <row r="1484" spans="1:14">
      <c r="B1484">
        <v>4</v>
      </c>
      <c r="C1484">
        <v>8</v>
      </c>
      <c r="D1484">
        <v>4</v>
      </c>
      <c r="E1484">
        <v>4</v>
      </c>
      <c r="F1484">
        <v>6</v>
      </c>
      <c r="G1484">
        <v>7</v>
      </c>
      <c r="H1484">
        <v>4</v>
      </c>
      <c r="I1484">
        <v>4</v>
      </c>
      <c r="J1484">
        <v>3</v>
      </c>
      <c r="K1484">
        <v>5</v>
      </c>
      <c r="L1484">
        <v>8</v>
      </c>
      <c r="M1484">
        <v>4</v>
      </c>
      <c r="N1484">
        <v>4</v>
      </c>
    </row>
    <row r="1485" spans="1:14">
      <c r="B1485">
        <v>5</v>
      </c>
      <c r="C1485">
        <v>7</v>
      </c>
      <c r="D1485">
        <v>4</v>
      </c>
      <c r="E1485">
        <v>7</v>
      </c>
      <c r="F1485">
        <v>4</v>
      </c>
      <c r="G1485">
        <v>4</v>
      </c>
      <c r="H1485">
        <v>4</v>
      </c>
      <c r="I1485">
        <v>5</v>
      </c>
      <c r="J1485">
        <v>7</v>
      </c>
      <c r="K1485">
        <v>3</v>
      </c>
      <c r="L1485">
        <v>5</v>
      </c>
      <c r="M1485">
        <v>5</v>
      </c>
      <c r="N1485">
        <v>3</v>
      </c>
    </row>
    <row r="1486" spans="1:14">
      <c r="B1486">
        <v>6</v>
      </c>
      <c r="C1486">
        <v>6</v>
      </c>
      <c r="D1486">
        <v>4</v>
      </c>
      <c r="E1486">
        <v>8</v>
      </c>
      <c r="F1486">
        <v>4</v>
      </c>
      <c r="G1486">
        <v>4</v>
      </c>
      <c r="H1486">
        <v>3</v>
      </c>
      <c r="I1486">
        <v>4</v>
      </c>
      <c r="J1486">
        <v>7</v>
      </c>
      <c r="K1486">
        <v>3</v>
      </c>
      <c r="L1486">
        <v>3</v>
      </c>
      <c r="M1486">
        <v>3</v>
      </c>
      <c r="N1486">
        <v>3</v>
      </c>
    </row>
    <row r="1487" spans="1:14">
      <c r="B1487">
        <v>7</v>
      </c>
      <c r="C1487">
        <v>6</v>
      </c>
      <c r="D1487">
        <v>4</v>
      </c>
      <c r="E1487">
        <v>5</v>
      </c>
      <c r="F1487">
        <v>4</v>
      </c>
      <c r="G1487">
        <v>4</v>
      </c>
      <c r="H1487">
        <v>12</v>
      </c>
      <c r="I1487">
        <v>3</v>
      </c>
      <c r="J1487">
        <v>7</v>
      </c>
      <c r="K1487">
        <v>3</v>
      </c>
      <c r="L1487">
        <v>3</v>
      </c>
      <c r="M1487">
        <v>3</v>
      </c>
      <c r="N1487">
        <v>3</v>
      </c>
    </row>
    <row r="1488" spans="1:14">
      <c r="B1488">
        <v>8</v>
      </c>
      <c r="C1488">
        <v>4</v>
      </c>
      <c r="D1488">
        <v>5</v>
      </c>
      <c r="E1488">
        <v>4</v>
      </c>
      <c r="F1488">
        <v>4</v>
      </c>
      <c r="G1488">
        <v>4</v>
      </c>
      <c r="H1488">
        <v>4</v>
      </c>
      <c r="I1488">
        <v>5</v>
      </c>
      <c r="J1488">
        <v>4</v>
      </c>
      <c r="K1488">
        <v>4</v>
      </c>
      <c r="L1488">
        <v>3</v>
      </c>
      <c r="M1488">
        <v>3</v>
      </c>
      <c r="N1488">
        <v>5</v>
      </c>
    </row>
    <row r="1489" spans="1:14">
      <c r="B1489">
        <v>9</v>
      </c>
      <c r="C1489">
        <v>5</v>
      </c>
      <c r="D1489">
        <v>5</v>
      </c>
      <c r="E1489">
        <v>4</v>
      </c>
      <c r="F1489">
        <v>4</v>
      </c>
      <c r="G1489">
        <v>4</v>
      </c>
      <c r="H1489">
        <v>4</v>
      </c>
      <c r="I1489">
        <v>5</v>
      </c>
      <c r="J1489">
        <v>4</v>
      </c>
      <c r="K1489">
        <v>3</v>
      </c>
      <c r="L1489">
        <v>4</v>
      </c>
      <c r="M1489">
        <v>4</v>
      </c>
      <c r="N1489">
        <v>5</v>
      </c>
    </row>
    <row r="1490" spans="1:14">
      <c r="A1490">
        <v>10</v>
      </c>
      <c r="B1490">
        <v>4</v>
      </c>
      <c r="C1490">
        <v>4</v>
      </c>
      <c r="D1490">
        <v>3</v>
      </c>
      <c r="E1490">
        <v>4</v>
      </c>
      <c r="F1490">
        <v>4</v>
      </c>
      <c r="G1490">
        <v>5</v>
      </c>
      <c r="H1490">
        <v>4</v>
      </c>
      <c r="I1490">
        <v>5</v>
      </c>
      <c r="J1490">
        <v>3</v>
      </c>
      <c r="K1490">
        <v>3</v>
      </c>
      <c r="L1490">
        <v>4</v>
      </c>
      <c r="M1490">
        <v>5</v>
      </c>
    </row>
    <row r="1491" spans="1:14">
      <c r="A1491">
        <v>11</v>
      </c>
      <c r="B1491">
        <v>3</v>
      </c>
      <c r="C1491">
        <v>4</v>
      </c>
      <c r="D1491">
        <v>4</v>
      </c>
      <c r="E1491">
        <v>3</v>
      </c>
      <c r="F1491">
        <v>5</v>
      </c>
      <c r="G1491">
        <v>4</v>
      </c>
      <c r="H1491">
        <v>5</v>
      </c>
      <c r="I1491">
        <v>6</v>
      </c>
      <c r="J1491">
        <v>3</v>
      </c>
      <c r="K1491">
        <v>3</v>
      </c>
      <c r="L1491">
        <v>3</v>
      </c>
      <c r="M1491">
        <v>4</v>
      </c>
    </row>
    <row r="1492" spans="1:14">
      <c r="A1492">
        <v>12</v>
      </c>
      <c r="B1492">
        <v>4</v>
      </c>
      <c r="C1492">
        <v>6</v>
      </c>
      <c r="D1492">
        <v>4</v>
      </c>
      <c r="E1492">
        <v>4</v>
      </c>
      <c r="F1492">
        <v>10</v>
      </c>
      <c r="G1492">
        <v>10</v>
      </c>
      <c r="H1492">
        <v>4</v>
      </c>
      <c r="I1492">
        <v>7</v>
      </c>
      <c r="J1492">
        <v>5</v>
      </c>
      <c r="K1492">
        <v>8</v>
      </c>
      <c r="L1492">
        <v>3</v>
      </c>
      <c r="M1492">
        <v>4</v>
      </c>
    </row>
    <row r="1493" spans="1:14">
      <c r="A1493">
        <v>13</v>
      </c>
      <c r="B1493">
        <v>3</v>
      </c>
      <c r="C1493">
        <v>4</v>
      </c>
      <c r="D1493">
        <v>3</v>
      </c>
      <c r="E1493">
        <v>3</v>
      </c>
      <c r="F1493">
        <v>4</v>
      </c>
      <c r="G1493">
        <v>8</v>
      </c>
      <c r="H1493">
        <v>3</v>
      </c>
      <c r="I1493">
        <v>5</v>
      </c>
      <c r="J1493">
        <v>3</v>
      </c>
      <c r="K1493">
        <v>4</v>
      </c>
      <c r="L1493">
        <v>3</v>
      </c>
      <c r="M1493">
        <v>7</v>
      </c>
    </row>
    <row r="1494" spans="1:14">
      <c r="A1494">
        <v>14</v>
      </c>
      <c r="B1494">
        <v>4</v>
      </c>
      <c r="C1494">
        <v>4</v>
      </c>
      <c r="D1494">
        <v>4</v>
      </c>
      <c r="E1494">
        <v>4</v>
      </c>
      <c r="F1494">
        <v>4</v>
      </c>
      <c r="G1494">
        <v>4</v>
      </c>
      <c r="H1494">
        <v>5</v>
      </c>
      <c r="I1494">
        <v>6</v>
      </c>
      <c r="J1494">
        <v>4</v>
      </c>
      <c r="K1494">
        <v>5</v>
      </c>
      <c r="L1494">
        <v>3</v>
      </c>
      <c r="M1494">
        <v>6</v>
      </c>
    </row>
    <row r="1495" spans="1:14">
      <c r="A1495">
        <v>15</v>
      </c>
      <c r="B1495">
        <v>5</v>
      </c>
      <c r="C1495">
        <v>5</v>
      </c>
      <c r="D1495">
        <v>3</v>
      </c>
      <c r="E1495">
        <v>4</v>
      </c>
      <c r="F1495">
        <v>5</v>
      </c>
      <c r="G1495">
        <v>5</v>
      </c>
      <c r="H1495">
        <v>5</v>
      </c>
      <c r="I1495">
        <v>4</v>
      </c>
      <c r="J1495">
        <v>4</v>
      </c>
      <c r="K1495">
        <v>4</v>
      </c>
      <c r="L1495">
        <v>3</v>
      </c>
      <c r="M1495">
        <v>4</v>
      </c>
    </row>
    <row r="1496" spans="1:14">
      <c r="A1496">
        <v>16</v>
      </c>
      <c r="B1496">
        <v>6</v>
      </c>
      <c r="C1496">
        <v>5</v>
      </c>
      <c r="D1496">
        <v>4</v>
      </c>
      <c r="E1496">
        <v>4</v>
      </c>
      <c r="F1496">
        <v>4</v>
      </c>
      <c r="G1496">
        <v>3</v>
      </c>
      <c r="H1496">
        <v>6</v>
      </c>
      <c r="I1496">
        <v>19</v>
      </c>
      <c r="J1496">
        <v>3</v>
      </c>
      <c r="K1496">
        <v>5</v>
      </c>
      <c r="L1496">
        <v>3</v>
      </c>
      <c r="M1496">
        <v>4</v>
      </c>
    </row>
    <row r="1497" spans="1:14">
      <c r="A1497">
        <v>17</v>
      </c>
      <c r="B1497">
        <v>9</v>
      </c>
      <c r="C1497">
        <v>4</v>
      </c>
      <c r="D1497">
        <v>7</v>
      </c>
      <c r="E1497">
        <v>4</v>
      </c>
      <c r="F1497">
        <v>4</v>
      </c>
      <c r="G1497">
        <v>11</v>
      </c>
      <c r="H1497">
        <v>4</v>
      </c>
      <c r="I1497">
        <v>5</v>
      </c>
      <c r="J1497">
        <v>6</v>
      </c>
      <c r="K1497">
        <v>5</v>
      </c>
      <c r="L1497">
        <v>3</v>
      </c>
      <c r="M1497">
        <v>4</v>
      </c>
    </row>
    <row r="1498" spans="1:14">
      <c r="A1498">
        <v>18</v>
      </c>
      <c r="B1498">
        <v>6</v>
      </c>
      <c r="C1498">
        <v>5</v>
      </c>
      <c r="D1498">
        <v>7</v>
      </c>
      <c r="E1498">
        <v>8</v>
      </c>
      <c r="F1498">
        <v>4</v>
      </c>
      <c r="G1498">
        <v>5</v>
      </c>
      <c r="H1498">
        <v>5</v>
      </c>
      <c r="I1498">
        <v>4</v>
      </c>
      <c r="J1498">
        <v>8</v>
      </c>
      <c r="K1498">
        <v>3</v>
      </c>
      <c r="L1498">
        <v>5</v>
      </c>
      <c r="M1498">
        <v>3</v>
      </c>
    </row>
    <row r="1499" spans="1:14">
      <c r="A1499">
        <v>19</v>
      </c>
      <c r="B1499">
        <v>5</v>
      </c>
      <c r="C1499">
        <v>7</v>
      </c>
      <c r="D1499">
        <v>6</v>
      </c>
      <c r="E1499">
        <v>6</v>
      </c>
      <c r="F1499">
        <v>3</v>
      </c>
      <c r="G1499">
        <v>6</v>
      </c>
      <c r="H1499">
        <v>4</v>
      </c>
      <c r="I1499">
        <v>4</v>
      </c>
      <c r="J1499">
        <v>7</v>
      </c>
      <c r="K1499">
        <v>5</v>
      </c>
      <c r="L1499">
        <v>7</v>
      </c>
      <c r="M1499">
        <v>7</v>
      </c>
    </row>
    <row r="1500" spans="1:14">
      <c r="A1500">
        <v>20</v>
      </c>
      <c r="B1500">
        <v>5</v>
      </c>
      <c r="C1500">
        <v>6</v>
      </c>
      <c r="D1500">
        <v>4</v>
      </c>
      <c r="E1500">
        <v>4</v>
      </c>
      <c r="F1500">
        <v>4</v>
      </c>
      <c r="G1500">
        <v>5</v>
      </c>
      <c r="H1500">
        <v>11</v>
      </c>
      <c r="I1500">
        <v>4</v>
      </c>
      <c r="J1500">
        <v>7</v>
      </c>
      <c r="K1500">
        <v>5</v>
      </c>
      <c r="L1500">
        <v>5</v>
      </c>
      <c r="M1500">
        <v>3</v>
      </c>
    </row>
    <row r="1501" spans="1:14">
      <c r="A1501">
        <v>21</v>
      </c>
      <c r="B1501">
        <v>5</v>
      </c>
      <c r="C1501">
        <v>4</v>
      </c>
      <c r="D1501">
        <v>4</v>
      </c>
      <c r="E1501">
        <v>4</v>
      </c>
      <c r="F1501">
        <v>5</v>
      </c>
      <c r="G1501">
        <v>5</v>
      </c>
      <c r="H1501">
        <v>5</v>
      </c>
      <c r="I1501">
        <v>5</v>
      </c>
      <c r="J1501">
        <v>5</v>
      </c>
      <c r="K1501">
        <v>3</v>
      </c>
      <c r="L1501">
        <v>3</v>
      </c>
      <c r="M1501">
        <v>5</v>
      </c>
    </row>
    <row r="1502" spans="1:14">
      <c r="A1502">
        <v>22</v>
      </c>
      <c r="B1502">
        <v>4</v>
      </c>
      <c r="C1502">
        <v>5</v>
      </c>
      <c r="D1502">
        <v>4</v>
      </c>
      <c r="E1502">
        <v>4</v>
      </c>
      <c r="F1502">
        <v>6</v>
      </c>
      <c r="G1502">
        <v>5</v>
      </c>
      <c r="H1502">
        <v>5</v>
      </c>
      <c r="I1502">
        <v>7</v>
      </c>
      <c r="J1502">
        <v>4</v>
      </c>
      <c r="K1502">
        <v>4</v>
      </c>
      <c r="L1502">
        <v>3</v>
      </c>
      <c r="M1502">
        <v>5</v>
      </c>
    </row>
    <row r="1503" spans="1:14">
      <c r="A1503">
        <v>23</v>
      </c>
      <c r="B1503">
        <v>4</v>
      </c>
      <c r="C1503">
        <v>5</v>
      </c>
      <c r="D1503">
        <v>4</v>
      </c>
      <c r="E1503">
        <v>4</v>
      </c>
      <c r="F1503">
        <v>6</v>
      </c>
      <c r="G1503">
        <v>7</v>
      </c>
      <c r="H1503">
        <v>4</v>
      </c>
      <c r="I1503">
        <v>8</v>
      </c>
      <c r="J1503">
        <v>5</v>
      </c>
      <c r="K1503">
        <v>3</v>
      </c>
      <c r="L1503">
        <v>5</v>
      </c>
      <c r="M1503">
        <v>7</v>
      </c>
    </row>
    <row r="1504" spans="1:14">
      <c r="A1504">
        <v>24</v>
      </c>
      <c r="B1504">
        <v>5</v>
      </c>
      <c r="C1504">
        <v>4</v>
      </c>
      <c r="D1504">
        <v>4</v>
      </c>
      <c r="E1504">
        <v>7</v>
      </c>
      <c r="F1504">
        <v>5</v>
      </c>
      <c r="G1504">
        <v>5</v>
      </c>
      <c r="H1504">
        <v>10</v>
      </c>
      <c r="I1504">
        <v>4</v>
      </c>
      <c r="J1504">
        <v>7</v>
      </c>
      <c r="K1504">
        <v>3</v>
      </c>
      <c r="L1504">
        <v>3</v>
      </c>
      <c r="M1504">
        <v>6</v>
      </c>
    </row>
    <row r="1505" spans="1:14">
      <c r="A1505">
        <v>25</v>
      </c>
      <c r="B1505">
        <v>4</v>
      </c>
      <c r="C1505">
        <v>6</v>
      </c>
      <c r="D1505">
        <v>5</v>
      </c>
      <c r="E1505">
        <v>6</v>
      </c>
      <c r="F1505">
        <v>9</v>
      </c>
      <c r="G1505">
        <v>4</v>
      </c>
      <c r="H1505">
        <v>4</v>
      </c>
      <c r="I1505">
        <v>3</v>
      </c>
      <c r="J1505">
        <v>8</v>
      </c>
      <c r="K1505">
        <v>4</v>
      </c>
      <c r="L1505">
        <v>4</v>
      </c>
      <c r="M1505">
        <v>4</v>
      </c>
    </row>
    <row r="1506" spans="1:14">
      <c r="A1506">
        <v>26</v>
      </c>
      <c r="B1506">
        <v>5</v>
      </c>
      <c r="C1506">
        <v>5</v>
      </c>
      <c r="D1506">
        <v>4</v>
      </c>
      <c r="E1506">
        <v>5</v>
      </c>
      <c r="F1506">
        <v>6</v>
      </c>
      <c r="G1506">
        <v>5</v>
      </c>
      <c r="H1506">
        <v>6</v>
      </c>
      <c r="I1506">
        <v>5</v>
      </c>
      <c r="J1506">
        <v>7</v>
      </c>
      <c r="K1506">
        <v>5</v>
      </c>
      <c r="L1506">
        <v>6</v>
      </c>
      <c r="M1506">
        <v>6</v>
      </c>
    </row>
    <row r="1507" spans="1:14">
      <c r="A1507">
        <v>27</v>
      </c>
      <c r="B1507">
        <v>5</v>
      </c>
      <c r="C1507">
        <v>7</v>
      </c>
      <c r="D1507">
        <v>4</v>
      </c>
      <c r="E1507">
        <v>5</v>
      </c>
      <c r="F1507">
        <v>5</v>
      </c>
      <c r="G1507">
        <v>5</v>
      </c>
      <c r="H1507">
        <v>4</v>
      </c>
      <c r="I1507">
        <v>3</v>
      </c>
      <c r="J1507">
        <v>4</v>
      </c>
      <c r="K1507">
        <v>4</v>
      </c>
      <c r="L1507">
        <v>8</v>
      </c>
      <c r="M1507">
        <v>4</v>
      </c>
    </row>
    <row r="1508" spans="1:14">
      <c r="A1508">
        <v>28</v>
      </c>
      <c r="B1508">
        <v>3</v>
      </c>
      <c r="C1508">
        <v>8</v>
      </c>
      <c r="D1508">
        <v>4</v>
      </c>
      <c r="E1508">
        <v>4</v>
      </c>
      <c r="F1508">
        <v>4</v>
      </c>
      <c r="G1508">
        <v>4</v>
      </c>
      <c r="H1508">
        <v>5</v>
      </c>
      <c r="I1508">
        <v>4</v>
      </c>
      <c r="J1508">
        <v>8</v>
      </c>
      <c r="K1508">
        <v>4</v>
      </c>
      <c r="L1508">
        <v>6</v>
      </c>
      <c r="M1508">
        <v>5</v>
      </c>
    </row>
    <row r="1509" spans="1:14">
      <c r="A1509">
        <v>29</v>
      </c>
      <c r="B1509">
        <v>4</v>
      </c>
      <c r="C1509">
        <v>-99</v>
      </c>
      <c r="D1509">
        <v>5</v>
      </c>
      <c r="E1509">
        <v>4</v>
      </c>
      <c r="F1509">
        <v>4</v>
      </c>
      <c r="G1509">
        <v>4</v>
      </c>
      <c r="H1509">
        <v>5</v>
      </c>
      <c r="I1509">
        <v>4</v>
      </c>
      <c r="J1509">
        <v>4</v>
      </c>
      <c r="K1509">
        <v>5</v>
      </c>
      <c r="L1509">
        <v>6</v>
      </c>
      <c r="M1509">
        <v>7</v>
      </c>
    </row>
    <row r="1510" spans="1:14">
      <c r="A1510">
        <v>30</v>
      </c>
      <c r="B1510">
        <v>3</v>
      </c>
      <c r="C1510">
        <v>-99</v>
      </c>
      <c r="D1510">
        <v>5</v>
      </c>
      <c r="E1510">
        <v>4</v>
      </c>
      <c r="F1510">
        <v>5</v>
      </c>
      <c r="G1510">
        <v>6</v>
      </c>
      <c r="H1510">
        <v>4</v>
      </c>
      <c r="I1510">
        <v>3</v>
      </c>
      <c r="J1510">
        <v>3</v>
      </c>
      <c r="K1510">
        <v>6</v>
      </c>
      <c r="L1510">
        <v>3</v>
      </c>
      <c r="M1510">
        <v>3</v>
      </c>
    </row>
    <row r="1511" spans="1:14">
      <c r="A1511">
        <v>31</v>
      </c>
      <c r="B1511">
        <v>4</v>
      </c>
      <c r="C1511">
        <v>-99</v>
      </c>
      <c r="D1511">
        <v>4</v>
      </c>
      <c r="E1511">
        <v>-99</v>
      </c>
      <c r="F1511">
        <v>4</v>
      </c>
      <c r="G1511">
        <v>-99</v>
      </c>
      <c r="H1511">
        <v>8</v>
      </c>
      <c r="I1511">
        <v>3</v>
      </c>
      <c r="J1511">
        <v>-99</v>
      </c>
      <c r="K1511">
        <v>6</v>
      </c>
      <c r="L1511">
        <v>-99</v>
      </c>
      <c r="M1511">
        <v>5</v>
      </c>
    </row>
    <row r="1512" spans="1:14">
      <c r="A1512">
        <v>2008</v>
      </c>
    </row>
    <row r="1513" spans="1:14">
      <c r="B1513">
        <v>1</v>
      </c>
      <c r="C1513">
        <v>5</v>
      </c>
      <c r="D1513">
        <v>7</v>
      </c>
      <c r="E1513">
        <v>4</v>
      </c>
      <c r="F1513">
        <v>4</v>
      </c>
      <c r="G1513">
        <v>5</v>
      </c>
      <c r="H1513">
        <v>4</v>
      </c>
      <c r="I1513">
        <v>7</v>
      </c>
      <c r="J1513">
        <v>3</v>
      </c>
      <c r="K1513">
        <v>3</v>
      </c>
      <c r="L1513">
        <v>5</v>
      </c>
      <c r="M1513">
        <v>3</v>
      </c>
      <c r="N1513">
        <v>3</v>
      </c>
    </row>
    <row r="1514" spans="1:14">
      <c r="B1514">
        <v>2</v>
      </c>
      <c r="C1514">
        <v>6</v>
      </c>
      <c r="D1514">
        <v>7</v>
      </c>
      <c r="E1514">
        <v>4</v>
      </c>
      <c r="F1514">
        <v>6</v>
      </c>
      <c r="G1514">
        <v>4</v>
      </c>
      <c r="H1514">
        <v>6</v>
      </c>
      <c r="I1514">
        <v>6</v>
      </c>
      <c r="J1514">
        <v>5</v>
      </c>
      <c r="K1514">
        <v>6</v>
      </c>
      <c r="L1514">
        <v>4</v>
      </c>
      <c r="M1514">
        <v>10</v>
      </c>
      <c r="N1514">
        <v>3</v>
      </c>
    </row>
    <row r="1515" spans="1:14">
      <c r="B1515">
        <v>3</v>
      </c>
      <c r="C1515">
        <v>3</v>
      </c>
      <c r="D1515">
        <v>5</v>
      </c>
      <c r="E1515">
        <v>4</v>
      </c>
      <c r="F1515">
        <v>4</v>
      </c>
      <c r="G1515">
        <v>4</v>
      </c>
      <c r="H1515">
        <v>4</v>
      </c>
      <c r="I1515">
        <v>8</v>
      </c>
      <c r="J1515">
        <v>4</v>
      </c>
      <c r="K1515">
        <v>5</v>
      </c>
      <c r="L1515">
        <v>4</v>
      </c>
      <c r="M1515">
        <v>6</v>
      </c>
      <c r="N1515">
        <v>3</v>
      </c>
    </row>
    <row r="1516" spans="1:14">
      <c r="B1516">
        <v>4</v>
      </c>
      <c r="C1516">
        <v>3</v>
      </c>
      <c r="D1516">
        <v>5</v>
      </c>
      <c r="E1516">
        <v>3</v>
      </c>
      <c r="F1516">
        <v>3</v>
      </c>
      <c r="G1516">
        <v>5</v>
      </c>
      <c r="H1516">
        <v>6</v>
      </c>
      <c r="I1516">
        <v>5</v>
      </c>
      <c r="J1516">
        <v>4</v>
      </c>
      <c r="K1516">
        <v>6</v>
      </c>
      <c r="L1516">
        <v>4</v>
      </c>
      <c r="M1516">
        <v>4</v>
      </c>
      <c r="N1516">
        <v>4</v>
      </c>
    </row>
    <row r="1517" spans="1:14">
      <c r="B1517">
        <v>5</v>
      </c>
      <c r="C1517">
        <v>4</v>
      </c>
      <c r="D1517">
        <v>4</v>
      </c>
      <c r="E1517">
        <v>3</v>
      </c>
      <c r="F1517">
        <v>3</v>
      </c>
      <c r="G1517">
        <v>8</v>
      </c>
      <c r="H1517">
        <v>6</v>
      </c>
      <c r="I1517">
        <v>5</v>
      </c>
      <c r="J1517">
        <v>3</v>
      </c>
      <c r="K1517">
        <v>3</v>
      </c>
      <c r="L1517">
        <v>7</v>
      </c>
      <c r="M1517">
        <v>3</v>
      </c>
      <c r="N1517">
        <v>8</v>
      </c>
    </row>
    <row r="1518" spans="1:14">
      <c r="B1518">
        <v>6</v>
      </c>
      <c r="C1518">
        <v>3</v>
      </c>
      <c r="D1518">
        <v>4</v>
      </c>
      <c r="E1518">
        <v>4</v>
      </c>
      <c r="F1518">
        <v>4</v>
      </c>
      <c r="G1518">
        <v>3</v>
      </c>
      <c r="H1518">
        <v>5</v>
      </c>
      <c r="I1518">
        <v>6</v>
      </c>
      <c r="J1518">
        <v>5</v>
      </c>
      <c r="K1518">
        <v>4</v>
      </c>
      <c r="L1518">
        <v>4</v>
      </c>
      <c r="M1518">
        <v>4</v>
      </c>
      <c r="N1518">
        <v>7</v>
      </c>
    </row>
    <row r="1519" spans="1:14">
      <c r="B1519">
        <v>7</v>
      </c>
      <c r="C1519">
        <v>3</v>
      </c>
      <c r="D1519">
        <v>3</v>
      </c>
      <c r="E1519">
        <v>3</v>
      </c>
      <c r="F1519">
        <v>6</v>
      </c>
      <c r="G1519">
        <v>5</v>
      </c>
      <c r="H1519">
        <v>8</v>
      </c>
      <c r="I1519">
        <v>7</v>
      </c>
      <c r="J1519">
        <v>6</v>
      </c>
      <c r="K1519">
        <v>4</v>
      </c>
      <c r="L1519">
        <v>3</v>
      </c>
      <c r="M1519">
        <v>9</v>
      </c>
      <c r="N1519">
        <v>3</v>
      </c>
    </row>
    <row r="1520" spans="1:14">
      <c r="B1520">
        <v>8</v>
      </c>
      <c r="C1520">
        <v>4</v>
      </c>
      <c r="D1520">
        <v>4</v>
      </c>
      <c r="E1520">
        <v>4</v>
      </c>
      <c r="F1520">
        <v>4</v>
      </c>
      <c r="G1520">
        <v>3</v>
      </c>
      <c r="H1520">
        <v>6</v>
      </c>
      <c r="I1520">
        <v>4</v>
      </c>
      <c r="J1520">
        <v>8</v>
      </c>
      <c r="K1520">
        <v>3</v>
      </c>
      <c r="L1520">
        <v>4</v>
      </c>
      <c r="M1520">
        <v>8</v>
      </c>
      <c r="N1520">
        <v>6</v>
      </c>
    </row>
    <row r="1521" spans="1:14">
      <c r="B1521">
        <v>9</v>
      </c>
      <c r="C1521">
        <v>3</v>
      </c>
      <c r="D1521">
        <v>6</v>
      </c>
      <c r="E1521">
        <v>3</v>
      </c>
      <c r="F1521">
        <v>5</v>
      </c>
      <c r="G1521">
        <v>10</v>
      </c>
      <c r="H1521">
        <v>6</v>
      </c>
      <c r="I1521">
        <v>4</v>
      </c>
      <c r="J1521">
        <v>4</v>
      </c>
      <c r="K1521">
        <v>4</v>
      </c>
      <c r="L1521">
        <v>4</v>
      </c>
      <c r="M1521">
        <v>5</v>
      </c>
      <c r="N1521">
        <v>3</v>
      </c>
    </row>
    <row r="1522" spans="1:14">
      <c r="A1522">
        <v>10</v>
      </c>
      <c r="B1522">
        <v>4</v>
      </c>
      <c r="C1522">
        <v>4</v>
      </c>
      <c r="D1522">
        <v>3</v>
      </c>
      <c r="E1522">
        <v>5</v>
      </c>
      <c r="F1522">
        <v>9</v>
      </c>
      <c r="G1522">
        <v>6</v>
      </c>
      <c r="H1522">
        <v>10</v>
      </c>
      <c r="I1522">
        <v>5</v>
      </c>
      <c r="J1522">
        <v>3</v>
      </c>
      <c r="K1522">
        <v>3</v>
      </c>
      <c r="L1522">
        <v>4</v>
      </c>
      <c r="M1522">
        <v>3</v>
      </c>
    </row>
    <row r="1523" spans="1:14">
      <c r="A1523">
        <v>11</v>
      </c>
      <c r="B1523">
        <v>6</v>
      </c>
      <c r="C1523">
        <v>6</v>
      </c>
      <c r="D1523">
        <v>3</v>
      </c>
      <c r="E1523">
        <v>4</v>
      </c>
      <c r="F1523">
        <v>5</v>
      </c>
      <c r="G1523">
        <v>6</v>
      </c>
      <c r="H1523">
        <v>4</v>
      </c>
      <c r="I1523">
        <v>6</v>
      </c>
      <c r="J1523">
        <v>4</v>
      </c>
      <c r="K1523">
        <v>6</v>
      </c>
      <c r="L1523">
        <v>3</v>
      </c>
      <c r="M1523">
        <v>3</v>
      </c>
    </row>
    <row r="1524" spans="1:14">
      <c r="A1524">
        <v>12</v>
      </c>
      <c r="B1524">
        <v>7</v>
      </c>
      <c r="C1524">
        <v>4</v>
      </c>
      <c r="D1524">
        <v>5</v>
      </c>
      <c r="E1524">
        <v>5</v>
      </c>
      <c r="F1524">
        <v>4</v>
      </c>
      <c r="G1524">
        <v>6</v>
      </c>
      <c r="H1524">
        <v>3</v>
      </c>
      <c r="I1524">
        <v>3</v>
      </c>
      <c r="J1524">
        <v>8</v>
      </c>
      <c r="K1524">
        <v>6</v>
      </c>
      <c r="L1524">
        <v>4</v>
      </c>
      <c r="M1524">
        <v>4</v>
      </c>
    </row>
    <row r="1525" spans="1:14">
      <c r="A1525">
        <v>13</v>
      </c>
      <c r="B1525">
        <v>6</v>
      </c>
      <c r="C1525">
        <v>4</v>
      </c>
      <c r="D1525">
        <v>4</v>
      </c>
      <c r="E1525">
        <v>6</v>
      </c>
      <c r="F1525">
        <v>4</v>
      </c>
      <c r="G1525">
        <v>5</v>
      </c>
      <c r="H1525">
        <v>4</v>
      </c>
      <c r="I1525">
        <v>5</v>
      </c>
      <c r="J1525">
        <v>3</v>
      </c>
      <c r="K1525">
        <v>7</v>
      </c>
      <c r="L1525">
        <v>4</v>
      </c>
      <c r="M1525">
        <v>3</v>
      </c>
    </row>
    <row r="1526" spans="1:14">
      <c r="A1526">
        <v>14</v>
      </c>
      <c r="B1526">
        <v>6</v>
      </c>
      <c r="C1526">
        <v>4</v>
      </c>
      <c r="D1526">
        <v>3</v>
      </c>
      <c r="E1526">
        <v>4</v>
      </c>
      <c r="F1526">
        <v>5</v>
      </c>
      <c r="G1526">
        <v>7</v>
      </c>
      <c r="H1526">
        <v>8</v>
      </c>
      <c r="I1526">
        <v>4</v>
      </c>
      <c r="J1526">
        <v>5</v>
      </c>
      <c r="K1526">
        <v>6</v>
      </c>
      <c r="L1526">
        <v>3</v>
      </c>
      <c r="M1526">
        <v>5</v>
      </c>
    </row>
    <row r="1527" spans="1:14">
      <c r="A1527">
        <v>15</v>
      </c>
      <c r="B1527">
        <v>7</v>
      </c>
      <c r="C1527">
        <v>3</v>
      </c>
      <c r="D1527">
        <v>5</v>
      </c>
      <c r="E1527">
        <v>6</v>
      </c>
      <c r="F1527">
        <v>4</v>
      </c>
      <c r="G1527">
        <v>6</v>
      </c>
      <c r="H1527">
        <v>9</v>
      </c>
      <c r="I1527">
        <v>5</v>
      </c>
      <c r="J1527">
        <v>5</v>
      </c>
      <c r="K1527">
        <v>4</v>
      </c>
      <c r="L1527">
        <v>4</v>
      </c>
      <c r="M1527">
        <v>6</v>
      </c>
    </row>
    <row r="1528" spans="1:14">
      <c r="A1528">
        <v>16</v>
      </c>
      <c r="B1528">
        <v>7</v>
      </c>
      <c r="C1528">
        <v>4</v>
      </c>
      <c r="D1528">
        <v>4</v>
      </c>
      <c r="E1528">
        <v>7</v>
      </c>
      <c r="F1528">
        <v>5</v>
      </c>
      <c r="G1528">
        <v>5</v>
      </c>
      <c r="H1528">
        <v>7</v>
      </c>
      <c r="I1528">
        <v>5</v>
      </c>
      <c r="J1528">
        <v>4</v>
      </c>
      <c r="K1528">
        <v>5</v>
      </c>
      <c r="L1528">
        <v>4</v>
      </c>
      <c r="M1528">
        <v>3</v>
      </c>
    </row>
    <row r="1529" spans="1:14">
      <c r="A1529">
        <v>17</v>
      </c>
      <c r="B1529">
        <v>4</v>
      </c>
      <c r="C1529">
        <v>4</v>
      </c>
      <c r="D1529">
        <v>5</v>
      </c>
      <c r="E1529">
        <v>4</v>
      </c>
      <c r="F1529">
        <v>7</v>
      </c>
      <c r="G1529">
        <v>4</v>
      </c>
      <c r="H1529">
        <v>5</v>
      </c>
      <c r="I1529">
        <v>4</v>
      </c>
      <c r="J1529">
        <v>4</v>
      </c>
      <c r="K1529">
        <v>5</v>
      </c>
      <c r="L1529">
        <v>4</v>
      </c>
      <c r="M1529">
        <v>3</v>
      </c>
    </row>
    <row r="1530" spans="1:14">
      <c r="A1530">
        <v>18</v>
      </c>
      <c r="B1530">
        <v>4</v>
      </c>
      <c r="C1530">
        <v>3</v>
      </c>
      <c r="D1530">
        <v>5</v>
      </c>
      <c r="E1530">
        <v>4</v>
      </c>
      <c r="F1530">
        <v>5</v>
      </c>
      <c r="G1530">
        <v>8</v>
      </c>
      <c r="H1530">
        <v>4</v>
      </c>
      <c r="I1530">
        <v>6</v>
      </c>
      <c r="J1530">
        <v>3</v>
      </c>
      <c r="K1530">
        <v>4</v>
      </c>
      <c r="L1530">
        <v>9</v>
      </c>
      <c r="M1530">
        <v>4</v>
      </c>
    </row>
    <row r="1531" spans="1:14">
      <c r="A1531">
        <v>19</v>
      </c>
      <c r="B1531">
        <v>3</v>
      </c>
      <c r="C1531">
        <v>4</v>
      </c>
      <c r="D1531">
        <v>4</v>
      </c>
      <c r="E1531">
        <v>6</v>
      </c>
      <c r="F1531">
        <v>11</v>
      </c>
      <c r="G1531">
        <v>4</v>
      </c>
      <c r="H1531">
        <v>6</v>
      </c>
      <c r="I1531">
        <v>4</v>
      </c>
      <c r="J1531">
        <v>4</v>
      </c>
      <c r="K1531">
        <v>3</v>
      </c>
      <c r="L1531">
        <v>7</v>
      </c>
      <c r="M1531">
        <v>3</v>
      </c>
    </row>
    <row r="1532" spans="1:14">
      <c r="A1532">
        <v>20</v>
      </c>
      <c r="B1532">
        <v>3</v>
      </c>
      <c r="C1532">
        <v>4</v>
      </c>
      <c r="D1532">
        <v>7</v>
      </c>
      <c r="E1532">
        <v>5</v>
      </c>
      <c r="F1532">
        <v>4</v>
      </c>
      <c r="G1532">
        <v>9</v>
      </c>
      <c r="H1532">
        <v>4</v>
      </c>
      <c r="I1532">
        <v>4</v>
      </c>
      <c r="J1532">
        <v>4</v>
      </c>
      <c r="K1532">
        <v>4</v>
      </c>
      <c r="L1532">
        <v>5</v>
      </c>
      <c r="M1532">
        <v>3</v>
      </c>
    </row>
    <row r="1533" spans="1:14">
      <c r="A1533">
        <v>21</v>
      </c>
      <c r="B1533">
        <v>6</v>
      </c>
      <c r="C1533">
        <v>3</v>
      </c>
      <c r="D1533">
        <v>7</v>
      </c>
      <c r="E1533">
        <v>6</v>
      </c>
      <c r="F1533">
        <v>4</v>
      </c>
      <c r="G1533">
        <v>4</v>
      </c>
      <c r="H1533">
        <v>4</v>
      </c>
      <c r="I1533">
        <v>4</v>
      </c>
      <c r="J1533">
        <v>4</v>
      </c>
      <c r="K1533">
        <v>4</v>
      </c>
      <c r="L1533">
        <v>3</v>
      </c>
      <c r="M1533">
        <v>2</v>
      </c>
    </row>
    <row r="1534" spans="1:14">
      <c r="A1534">
        <v>22</v>
      </c>
      <c r="B1534">
        <v>6</v>
      </c>
      <c r="C1534">
        <v>3</v>
      </c>
      <c r="D1534">
        <v>5</v>
      </c>
      <c r="E1534">
        <v>7</v>
      </c>
      <c r="F1534">
        <v>5</v>
      </c>
      <c r="G1534">
        <v>3</v>
      </c>
      <c r="H1534">
        <v>5</v>
      </c>
      <c r="I1534">
        <v>3</v>
      </c>
      <c r="J1534">
        <v>3</v>
      </c>
      <c r="K1534">
        <v>4</v>
      </c>
      <c r="L1534">
        <v>3</v>
      </c>
      <c r="M1534">
        <v>8</v>
      </c>
    </row>
    <row r="1535" spans="1:14">
      <c r="A1535">
        <v>23</v>
      </c>
      <c r="B1535">
        <v>5</v>
      </c>
      <c r="C1535">
        <v>3</v>
      </c>
      <c r="D1535">
        <v>5</v>
      </c>
      <c r="E1535">
        <v>7</v>
      </c>
      <c r="F1535">
        <v>5</v>
      </c>
      <c r="G1535">
        <v>5</v>
      </c>
      <c r="H1535">
        <v>4</v>
      </c>
      <c r="I1535">
        <v>9</v>
      </c>
      <c r="J1535">
        <v>6</v>
      </c>
      <c r="K1535">
        <v>10</v>
      </c>
      <c r="L1535">
        <v>4</v>
      </c>
      <c r="M1535">
        <v>8</v>
      </c>
    </row>
    <row r="1536" spans="1:14">
      <c r="A1536">
        <v>24</v>
      </c>
      <c r="B1536">
        <v>5</v>
      </c>
      <c r="C1536">
        <v>4</v>
      </c>
      <c r="D1536">
        <v>4</v>
      </c>
      <c r="E1536">
        <v>4</v>
      </c>
      <c r="F1536">
        <v>4</v>
      </c>
      <c r="G1536">
        <v>12</v>
      </c>
      <c r="H1536">
        <v>5</v>
      </c>
      <c r="I1536">
        <v>4</v>
      </c>
      <c r="J1536">
        <v>8</v>
      </c>
      <c r="K1536">
        <v>8</v>
      </c>
      <c r="L1536">
        <v>5</v>
      </c>
      <c r="M1536">
        <v>4</v>
      </c>
    </row>
    <row r="1537" spans="1:14">
      <c r="A1537">
        <v>25</v>
      </c>
      <c r="B1537">
        <v>4</v>
      </c>
      <c r="C1537">
        <v>4</v>
      </c>
      <c r="D1537">
        <v>5</v>
      </c>
      <c r="E1537">
        <v>3</v>
      </c>
      <c r="F1537">
        <v>12</v>
      </c>
      <c r="G1537">
        <v>5</v>
      </c>
      <c r="H1537">
        <v>10</v>
      </c>
      <c r="I1537">
        <v>5</v>
      </c>
      <c r="J1537">
        <v>5</v>
      </c>
      <c r="K1537">
        <v>4</v>
      </c>
      <c r="L1537">
        <v>4</v>
      </c>
      <c r="M1537">
        <v>7</v>
      </c>
    </row>
    <row r="1538" spans="1:14">
      <c r="A1538">
        <v>26</v>
      </c>
      <c r="B1538">
        <v>4</v>
      </c>
      <c r="C1538">
        <v>7</v>
      </c>
      <c r="D1538">
        <v>5</v>
      </c>
      <c r="E1538">
        <v>4</v>
      </c>
      <c r="F1538">
        <v>3</v>
      </c>
      <c r="G1538">
        <v>10</v>
      </c>
      <c r="H1538">
        <v>4</v>
      </c>
      <c r="I1538">
        <v>4</v>
      </c>
      <c r="J1538">
        <v>5</v>
      </c>
      <c r="K1538">
        <v>4</v>
      </c>
      <c r="L1538">
        <v>4</v>
      </c>
      <c r="M1538">
        <v>4</v>
      </c>
    </row>
    <row r="1539" spans="1:14">
      <c r="A1539">
        <v>27</v>
      </c>
      <c r="B1539">
        <v>4</v>
      </c>
      <c r="C1539">
        <v>8</v>
      </c>
      <c r="D1539">
        <v>6</v>
      </c>
      <c r="E1539">
        <v>6</v>
      </c>
      <c r="F1539">
        <v>5</v>
      </c>
      <c r="G1539">
        <v>14</v>
      </c>
      <c r="H1539">
        <v>3</v>
      </c>
      <c r="I1539">
        <v>5</v>
      </c>
      <c r="J1539">
        <v>5</v>
      </c>
      <c r="K1539">
        <v>4</v>
      </c>
      <c r="L1539">
        <v>7</v>
      </c>
      <c r="M1539">
        <v>3</v>
      </c>
    </row>
    <row r="1540" spans="1:14">
      <c r="A1540">
        <v>28</v>
      </c>
      <c r="B1540">
        <v>5</v>
      </c>
      <c r="C1540">
        <v>4</v>
      </c>
      <c r="D1540">
        <v>4</v>
      </c>
      <c r="E1540">
        <v>5</v>
      </c>
      <c r="F1540">
        <v>4</v>
      </c>
      <c r="G1540">
        <v>5</v>
      </c>
      <c r="H1540">
        <v>5</v>
      </c>
      <c r="I1540">
        <v>6</v>
      </c>
      <c r="J1540">
        <v>4</v>
      </c>
      <c r="K1540">
        <v>5</v>
      </c>
      <c r="L1540">
        <v>4</v>
      </c>
      <c r="M1540">
        <v>2</v>
      </c>
    </row>
    <row r="1541" spans="1:14">
      <c r="A1541">
        <v>29</v>
      </c>
      <c r="B1541">
        <v>4</v>
      </c>
      <c r="C1541">
        <v>4</v>
      </c>
      <c r="D1541">
        <v>3</v>
      </c>
      <c r="E1541">
        <v>4</v>
      </c>
      <c r="F1541">
        <v>6</v>
      </c>
      <c r="G1541">
        <v>4</v>
      </c>
      <c r="H1541">
        <v>8</v>
      </c>
      <c r="I1541">
        <v>5</v>
      </c>
      <c r="J1541">
        <v>7</v>
      </c>
      <c r="K1541">
        <v>3</v>
      </c>
      <c r="L1541">
        <v>3</v>
      </c>
      <c r="M1541">
        <v>3</v>
      </c>
    </row>
    <row r="1542" spans="1:14">
      <c r="A1542">
        <v>30</v>
      </c>
      <c r="B1542">
        <v>4</v>
      </c>
      <c r="C1542">
        <v>-99</v>
      </c>
      <c r="D1542">
        <v>5</v>
      </c>
      <c r="E1542">
        <v>5</v>
      </c>
      <c r="F1542">
        <v>8</v>
      </c>
      <c r="G1542">
        <v>6</v>
      </c>
      <c r="H1542">
        <v>3</v>
      </c>
      <c r="I1542">
        <v>5</v>
      </c>
      <c r="J1542">
        <v>4</v>
      </c>
      <c r="K1542">
        <v>3</v>
      </c>
      <c r="L1542">
        <v>3</v>
      </c>
      <c r="M1542">
        <v>7</v>
      </c>
    </row>
    <row r="1543" spans="1:14">
      <c r="A1543">
        <v>31</v>
      </c>
      <c r="B1543">
        <v>8</v>
      </c>
      <c r="C1543">
        <v>-99</v>
      </c>
      <c r="D1543">
        <v>6</v>
      </c>
      <c r="E1543">
        <v>-99</v>
      </c>
      <c r="F1543">
        <v>5</v>
      </c>
      <c r="G1543">
        <v>-99</v>
      </c>
      <c r="H1543">
        <v>9</v>
      </c>
      <c r="I1543">
        <v>6</v>
      </c>
      <c r="J1543">
        <v>-99</v>
      </c>
      <c r="K1543">
        <v>6</v>
      </c>
      <c r="L1543">
        <v>-99</v>
      </c>
      <c r="M1543">
        <v>8</v>
      </c>
    </row>
    <row r="1544" spans="1:14">
      <c r="A1544">
        <v>2009</v>
      </c>
    </row>
    <row r="1545" spans="1:14">
      <c r="B1545">
        <v>1</v>
      </c>
      <c r="C1545">
        <v>6</v>
      </c>
      <c r="D1545">
        <v>3</v>
      </c>
      <c r="E1545">
        <v>7</v>
      </c>
      <c r="F1545">
        <v>5</v>
      </c>
      <c r="G1545">
        <v>4</v>
      </c>
      <c r="H1545">
        <v>5</v>
      </c>
      <c r="I1545">
        <v>4</v>
      </c>
      <c r="J1545">
        <v>7</v>
      </c>
      <c r="K1545">
        <v>5</v>
      </c>
      <c r="L1545">
        <v>6</v>
      </c>
      <c r="M1545">
        <v>5</v>
      </c>
      <c r="N1545">
        <v>3</v>
      </c>
    </row>
    <row r="1546" spans="1:14">
      <c r="B1546">
        <v>2</v>
      </c>
      <c r="C1546">
        <v>5</v>
      </c>
      <c r="D1546">
        <v>3</v>
      </c>
      <c r="E1546">
        <v>5</v>
      </c>
      <c r="F1546">
        <v>6</v>
      </c>
      <c r="G1546">
        <v>4</v>
      </c>
      <c r="H1546">
        <v>6</v>
      </c>
      <c r="I1546">
        <v>5</v>
      </c>
      <c r="J1546">
        <v>4</v>
      </c>
      <c r="K1546">
        <v>3</v>
      </c>
      <c r="L1546">
        <v>3</v>
      </c>
      <c r="M1546">
        <v>8</v>
      </c>
      <c r="N1546">
        <v>3</v>
      </c>
    </row>
    <row r="1547" spans="1:14">
      <c r="B1547">
        <v>3</v>
      </c>
      <c r="C1547">
        <v>3</v>
      </c>
      <c r="D1547">
        <v>3</v>
      </c>
      <c r="E1547">
        <v>4</v>
      </c>
      <c r="F1547">
        <v>5</v>
      </c>
      <c r="G1547">
        <v>3</v>
      </c>
      <c r="H1547">
        <v>9</v>
      </c>
      <c r="I1547">
        <v>4</v>
      </c>
      <c r="J1547">
        <v>3</v>
      </c>
      <c r="K1547">
        <v>5</v>
      </c>
      <c r="L1547">
        <v>3</v>
      </c>
      <c r="M1547">
        <v>5</v>
      </c>
      <c r="N1547">
        <v>5</v>
      </c>
    </row>
    <row r="1548" spans="1:14">
      <c r="B1548">
        <v>4</v>
      </c>
      <c r="C1548">
        <v>3</v>
      </c>
      <c r="D1548">
        <v>3</v>
      </c>
      <c r="E1548">
        <v>3</v>
      </c>
      <c r="F1548">
        <v>5</v>
      </c>
      <c r="G1548">
        <v>4</v>
      </c>
      <c r="H1548">
        <v>4</v>
      </c>
      <c r="I1548">
        <v>5</v>
      </c>
      <c r="J1548">
        <v>3</v>
      </c>
      <c r="K1548">
        <v>4</v>
      </c>
      <c r="L1548">
        <v>4</v>
      </c>
      <c r="M1548">
        <v>4</v>
      </c>
      <c r="N1548">
        <v>5</v>
      </c>
    </row>
    <row r="1549" spans="1:14">
      <c r="B1549">
        <v>5</v>
      </c>
      <c r="C1549">
        <v>4</v>
      </c>
      <c r="D1549">
        <v>5</v>
      </c>
      <c r="E1549">
        <v>8</v>
      </c>
      <c r="F1549">
        <v>8</v>
      </c>
      <c r="G1549">
        <v>5</v>
      </c>
      <c r="H1549">
        <v>5</v>
      </c>
      <c r="I1549">
        <v>7</v>
      </c>
      <c r="J1549">
        <v>6</v>
      </c>
      <c r="K1549">
        <v>5</v>
      </c>
      <c r="L1549">
        <v>4</v>
      </c>
      <c r="M1549">
        <v>4</v>
      </c>
      <c r="N1549">
        <v>4</v>
      </c>
    </row>
    <row r="1550" spans="1:14">
      <c r="B1550">
        <v>6</v>
      </c>
      <c r="C1550">
        <v>4</v>
      </c>
      <c r="D1550">
        <v>5</v>
      </c>
      <c r="E1550">
        <v>4</v>
      </c>
      <c r="F1550">
        <v>5</v>
      </c>
      <c r="G1550">
        <v>5</v>
      </c>
      <c r="H1550">
        <v>3</v>
      </c>
      <c r="I1550">
        <v>6</v>
      </c>
      <c r="J1550">
        <v>7</v>
      </c>
      <c r="K1550">
        <v>4</v>
      </c>
      <c r="L1550">
        <v>3</v>
      </c>
      <c r="M1550">
        <v>3</v>
      </c>
      <c r="N1550">
        <v>6</v>
      </c>
    </row>
    <row r="1551" spans="1:14">
      <c r="B1551">
        <v>7</v>
      </c>
      <c r="C1551">
        <v>7</v>
      </c>
      <c r="D1551">
        <v>3</v>
      </c>
      <c r="E1551">
        <v>5</v>
      </c>
      <c r="F1551">
        <v>5</v>
      </c>
      <c r="G1551">
        <v>6</v>
      </c>
      <c r="H1551">
        <v>4</v>
      </c>
      <c r="I1551">
        <v>5</v>
      </c>
      <c r="J1551">
        <v>8</v>
      </c>
      <c r="K1551">
        <v>4</v>
      </c>
      <c r="L1551">
        <v>3</v>
      </c>
      <c r="M1551">
        <v>4</v>
      </c>
      <c r="N1551">
        <v>5</v>
      </c>
    </row>
    <row r="1552" spans="1:14">
      <c r="B1552">
        <v>8</v>
      </c>
      <c r="C1552">
        <v>5</v>
      </c>
      <c r="D1552">
        <v>5</v>
      </c>
      <c r="E1552">
        <v>3</v>
      </c>
      <c r="F1552">
        <v>4</v>
      </c>
      <c r="G1552">
        <v>8</v>
      </c>
      <c r="H1552">
        <v>4</v>
      </c>
      <c r="I1552">
        <v>5</v>
      </c>
      <c r="J1552">
        <v>8</v>
      </c>
      <c r="K1552">
        <v>3</v>
      </c>
      <c r="L1552">
        <v>5</v>
      </c>
      <c r="M1552">
        <v>5</v>
      </c>
      <c r="N1552">
        <v>5</v>
      </c>
    </row>
    <row r="1553" spans="1:14">
      <c r="B1553">
        <v>9</v>
      </c>
      <c r="C1553">
        <v>6</v>
      </c>
      <c r="D1553">
        <v>3</v>
      </c>
      <c r="E1553">
        <v>4</v>
      </c>
      <c r="F1553">
        <v>5</v>
      </c>
      <c r="G1553">
        <v>6</v>
      </c>
      <c r="H1553">
        <v>4</v>
      </c>
      <c r="I1553">
        <v>4</v>
      </c>
      <c r="J1553">
        <v>4</v>
      </c>
      <c r="K1553">
        <v>6</v>
      </c>
      <c r="L1553">
        <v>4</v>
      </c>
      <c r="M1553">
        <v>4</v>
      </c>
      <c r="N1553">
        <v>6</v>
      </c>
    </row>
    <row r="1554" spans="1:14">
      <c r="A1554">
        <v>10</v>
      </c>
      <c r="B1554">
        <v>5</v>
      </c>
      <c r="C1554">
        <v>3</v>
      </c>
      <c r="D1554">
        <v>4</v>
      </c>
      <c r="E1554">
        <v>6</v>
      </c>
      <c r="F1554">
        <v>4</v>
      </c>
      <c r="G1554">
        <v>4</v>
      </c>
      <c r="H1554">
        <v>4</v>
      </c>
      <c r="I1554">
        <v>6</v>
      </c>
      <c r="J1554">
        <v>4</v>
      </c>
      <c r="K1554">
        <v>5</v>
      </c>
      <c r="L1554">
        <v>7</v>
      </c>
      <c r="M1554">
        <v>5</v>
      </c>
    </row>
    <row r="1555" spans="1:14">
      <c r="A1555">
        <v>11</v>
      </c>
      <c r="B1555">
        <v>4</v>
      </c>
      <c r="C1555">
        <v>6</v>
      </c>
      <c r="D1555">
        <v>3</v>
      </c>
      <c r="E1555">
        <v>4</v>
      </c>
      <c r="F1555">
        <v>5</v>
      </c>
      <c r="G1555">
        <v>5</v>
      </c>
      <c r="H1555">
        <v>4</v>
      </c>
      <c r="I1555">
        <v>5</v>
      </c>
      <c r="J1555">
        <v>6</v>
      </c>
      <c r="K1555">
        <v>4</v>
      </c>
      <c r="L1555">
        <v>4</v>
      </c>
      <c r="M1555">
        <v>7</v>
      </c>
    </row>
    <row r="1556" spans="1:14">
      <c r="A1556">
        <v>12</v>
      </c>
      <c r="B1556">
        <v>4</v>
      </c>
      <c r="C1556">
        <v>5</v>
      </c>
      <c r="D1556">
        <v>2</v>
      </c>
      <c r="E1556">
        <v>5</v>
      </c>
      <c r="F1556">
        <v>5</v>
      </c>
      <c r="G1556">
        <v>5</v>
      </c>
      <c r="H1556">
        <v>8</v>
      </c>
      <c r="I1556">
        <v>7</v>
      </c>
      <c r="J1556">
        <v>9</v>
      </c>
      <c r="K1556">
        <v>5</v>
      </c>
      <c r="L1556">
        <v>5</v>
      </c>
      <c r="M1556">
        <v>6</v>
      </c>
    </row>
    <row r="1557" spans="1:14">
      <c r="A1557">
        <v>13</v>
      </c>
      <c r="B1557">
        <v>4</v>
      </c>
      <c r="C1557">
        <v>4</v>
      </c>
      <c r="D1557">
        <v>14</v>
      </c>
      <c r="E1557">
        <v>4</v>
      </c>
      <c r="F1557">
        <v>6</v>
      </c>
      <c r="G1557">
        <v>4</v>
      </c>
      <c r="H1557">
        <v>10</v>
      </c>
      <c r="I1557">
        <v>6</v>
      </c>
      <c r="J1557">
        <v>4</v>
      </c>
      <c r="K1557">
        <v>6</v>
      </c>
      <c r="L1557">
        <v>9</v>
      </c>
      <c r="M1557">
        <v>5</v>
      </c>
    </row>
    <row r="1558" spans="1:14">
      <c r="A1558">
        <v>14</v>
      </c>
      <c r="B1558">
        <v>3</v>
      </c>
      <c r="C1558">
        <v>6</v>
      </c>
      <c r="D1558">
        <v>6</v>
      </c>
      <c r="E1558">
        <v>8</v>
      </c>
      <c r="F1558">
        <v>9</v>
      </c>
      <c r="G1558">
        <v>4</v>
      </c>
      <c r="H1558">
        <v>3</v>
      </c>
      <c r="I1558">
        <v>4</v>
      </c>
      <c r="J1558">
        <v>3</v>
      </c>
      <c r="K1558">
        <v>8</v>
      </c>
      <c r="L1558">
        <v>6</v>
      </c>
      <c r="M1558">
        <v>7</v>
      </c>
    </row>
    <row r="1559" spans="1:14">
      <c r="A1559">
        <v>15</v>
      </c>
      <c r="B1559">
        <v>3</v>
      </c>
      <c r="C1559">
        <v>5</v>
      </c>
      <c r="D1559">
        <v>5</v>
      </c>
      <c r="E1559">
        <v>4</v>
      </c>
      <c r="F1559">
        <v>8</v>
      </c>
      <c r="G1559">
        <v>8</v>
      </c>
      <c r="H1559">
        <v>4</v>
      </c>
      <c r="I1559">
        <v>7</v>
      </c>
      <c r="J1559">
        <v>4</v>
      </c>
      <c r="K1559">
        <v>6</v>
      </c>
      <c r="L1559">
        <v>5</v>
      </c>
      <c r="M1559">
        <v>6</v>
      </c>
    </row>
    <row r="1560" spans="1:14">
      <c r="A1560">
        <v>16</v>
      </c>
      <c r="B1560">
        <v>3</v>
      </c>
      <c r="C1560">
        <v>7</v>
      </c>
      <c r="D1560">
        <v>5</v>
      </c>
      <c r="E1560">
        <v>4</v>
      </c>
      <c r="F1560">
        <v>6</v>
      </c>
      <c r="G1560">
        <v>4</v>
      </c>
      <c r="H1560">
        <v>6</v>
      </c>
      <c r="I1560">
        <v>5</v>
      </c>
      <c r="J1560">
        <v>10</v>
      </c>
      <c r="K1560">
        <v>4</v>
      </c>
      <c r="L1560">
        <v>6</v>
      </c>
      <c r="M1560">
        <v>9</v>
      </c>
    </row>
    <row r="1561" spans="1:14">
      <c r="A1561">
        <v>17</v>
      </c>
      <c r="B1561">
        <v>4</v>
      </c>
      <c r="C1561">
        <v>7</v>
      </c>
      <c r="D1561">
        <v>3</v>
      </c>
      <c r="E1561">
        <v>6</v>
      </c>
      <c r="F1561">
        <v>5</v>
      </c>
      <c r="G1561">
        <v>3</v>
      </c>
      <c r="H1561">
        <v>7</v>
      </c>
      <c r="I1561">
        <v>7</v>
      </c>
      <c r="J1561">
        <v>5</v>
      </c>
      <c r="K1561">
        <v>4</v>
      </c>
      <c r="L1561">
        <v>8</v>
      </c>
      <c r="M1561">
        <v>6</v>
      </c>
    </row>
    <row r="1562" spans="1:14">
      <c r="A1562">
        <v>18</v>
      </c>
      <c r="B1562">
        <v>3</v>
      </c>
      <c r="C1562">
        <v>6</v>
      </c>
      <c r="D1562">
        <v>3</v>
      </c>
      <c r="E1562">
        <v>6</v>
      </c>
      <c r="F1562">
        <v>9</v>
      </c>
      <c r="G1562">
        <v>3</v>
      </c>
      <c r="H1562">
        <v>4</v>
      </c>
      <c r="I1562">
        <v>7</v>
      </c>
      <c r="J1562">
        <v>5</v>
      </c>
      <c r="K1562">
        <v>3</v>
      </c>
      <c r="L1562">
        <v>5</v>
      </c>
      <c r="M1562">
        <v>6</v>
      </c>
    </row>
    <row r="1563" spans="1:14">
      <c r="A1563">
        <v>19</v>
      </c>
      <c r="B1563">
        <v>5</v>
      </c>
      <c r="C1563">
        <v>7</v>
      </c>
      <c r="D1563">
        <v>2</v>
      </c>
      <c r="E1563">
        <v>5</v>
      </c>
      <c r="F1563">
        <v>4</v>
      </c>
      <c r="G1563">
        <v>3</v>
      </c>
      <c r="H1563">
        <v>3</v>
      </c>
      <c r="I1563">
        <v>4</v>
      </c>
      <c r="J1563">
        <v>4</v>
      </c>
      <c r="K1563">
        <v>3</v>
      </c>
      <c r="L1563">
        <v>6</v>
      </c>
      <c r="M1563">
        <v>5</v>
      </c>
    </row>
    <row r="1564" spans="1:14">
      <c r="A1564">
        <v>20</v>
      </c>
      <c r="B1564">
        <v>4</v>
      </c>
      <c r="C1564">
        <v>8</v>
      </c>
      <c r="D1564">
        <v>4</v>
      </c>
      <c r="E1564">
        <v>8</v>
      </c>
      <c r="F1564">
        <v>8</v>
      </c>
      <c r="G1564">
        <v>3</v>
      </c>
      <c r="H1564">
        <v>6</v>
      </c>
      <c r="I1564">
        <v>6</v>
      </c>
      <c r="J1564">
        <v>5</v>
      </c>
      <c r="K1564">
        <v>5</v>
      </c>
      <c r="L1564">
        <v>5</v>
      </c>
      <c r="M1564">
        <v>5</v>
      </c>
    </row>
    <row r="1565" spans="1:14">
      <c r="A1565">
        <v>21</v>
      </c>
      <c r="B1565">
        <v>8</v>
      </c>
      <c r="C1565">
        <v>5</v>
      </c>
      <c r="D1565">
        <v>6</v>
      </c>
      <c r="E1565">
        <v>4</v>
      </c>
      <c r="F1565">
        <v>5</v>
      </c>
      <c r="G1565">
        <v>3</v>
      </c>
      <c r="H1565">
        <v>4</v>
      </c>
      <c r="I1565">
        <v>5</v>
      </c>
      <c r="J1565">
        <v>10</v>
      </c>
      <c r="K1565">
        <v>5</v>
      </c>
      <c r="L1565">
        <v>8</v>
      </c>
      <c r="M1565">
        <v>4</v>
      </c>
    </row>
    <row r="1566" spans="1:14">
      <c r="A1566">
        <v>22</v>
      </c>
      <c r="B1566">
        <v>6</v>
      </c>
      <c r="C1566">
        <v>3</v>
      </c>
      <c r="D1566">
        <v>5</v>
      </c>
      <c r="E1566">
        <v>5</v>
      </c>
      <c r="F1566">
        <v>4</v>
      </c>
      <c r="G1566">
        <v>3</v>
      </c>
      <c r="H1566">
        <v>4</v>
      </c>
      <c r="I1566">
        <v>5</v>
      </c>
      <c r="J1566">
        <v>6</v>
      </c>
      <c r="K1566">
        <v>3</v>
      </c>
      <c r="L1566">
        <v>5</v>
      </c>
      <c r="M1566">
        <v>4</v>
      </c>
    </row>
    <row r="1567" spans="1:14">
      <c r="A1567">
        <v>23</v>
      </c>
      <c r="B1567">
        <v>5</v>
      </c>
      <c r="C1567">
        <v>4</v>
      </c>
      <c r="D1567">
        <v>6</v>
      </c>
      <c r="E1567">
        <v>5</v>
      </c>
      <c r="F1567">
        <v>4</v>
      </c>
      <c r="G1567">
        <v>5</v>
      </c>
      <c r="H1567">
        <v>5</v>
      </c>
      <c r="I1567">
        <v>4</v>
      </c>
      <c r="J1567">
        <v>3</v>
      </c>
      <c r="K1567">
        <v>3</v>
      </c>
      <c r="L1567">
        <v>3</v>
      </c>
      <c r="M1567">
        <v>4</v>
      </c>
    </row>
    <row r="1568" spans="1:14">
      <c r="A1568">
        <v>24</v>
      </c>
      <c r="B1568">
        <v>6</v>
      </c>
      <c r="C1568">
        <v>7</v>
      </c>
      <c r="D1568">
        <v>5</v>
      </c>
      <c r="E1568">
        <v>6</v>
      </c>
      <c r="F1568">
        <v>3</v>
      </c>
      <c r="G1568">
        <v>6</v>
      </c>
      <c r="H1568">
        <v>5</v>
      </c>
      <c r="I1568">
        <v>3</v>
      </c>
      <c r="J1568">
        <v>3</v>
      </c>
      <c r="K1568">
        <v>4</v>
      </c>
      <c r="L1568">
        <v>3</v>
      </c>
      <c r="M1568">
        <v>4</v>
      </c>
    </row>
    <row r="1569" spans="1:14">
      <c r="A1569">
        <v>25</v>
      </c>
      <c r="B1569">
        <v>5</v>
      </c>
      <c r="C1569">
        <v>5</v>
      </c>
      <c r="D1569">
        <v>5</v>
      </c>
      <c r="E1569">
        <v>8</v>
      </c>
      <c r="F1569">
        <v>4</v>
      </c>
      <c r="G1569">
        <v>6</v>
      </c>
      <c r="H1569">
        <v>4</v>
      </c>
      <c r="I1569">
        <v>3</v>
      </c>
      <c r="J1569">
        <v>6</v>
      </c>
      <c r="K1569">
        <v>3</v>
      </c>
      <c r="L1569">
        <v>4</v>
      </c>
      <c r="M1569">
        <v>4</v>
      </c>
    </row>
    <row r="1570" spans="1:14">
      <c r="A1570">
        <v>26</v>
      </c>
      <c r="B1570">
        <v>7</v>
      </c>
      <c r="C1570">
        <v>5</v>
      </c>
      <c r="D1570">
        <v>3</v>
      </c>
      <c r="E1570">
        <v>4</v>
      </c>
      <c r="F1570">
        <v>5</v>
      </c>
      <c r="G1570">
        <v>7</v>
      </c>
      <c r="H1570">
        <v>10</v>
      </c>
      <c r="I1570">
        <v>4</v>
      </c>
      <c r="J1570">
        <v>5</v>
      </c>
      <c r="K1570">
        <v>4</v>
      </c>
      <c r="L1570">
        <v>6</v>
      </c>
      <c r="M1570">
        <v>6</v>
      </c>
    </row>
    <row r="1571" spans="1:14">
      <c r="A1571">
        <v>27</v>
      </c>
      <c r="B1571">
        <v>4</v>
      </c>
      <c r="C1571">
        <v>6</v>
      </c>
      <c r="D1571">
        <v>4</v>
      </c>
      <c r="E1571">
        <v>5</v>
      </c>
      <c r="F1571">
        <v>5</v>
      </c>
      <c r="G1571">
        <v>4</v>
      </c>
      <c r="H1571">
        <v>4</v>
      </c>
      <c r="I1571">
        <v>4</v>
      </c>
      <c r="J1571">
        <v>5</v>
      </c>
      <c r="K1571">
        <v>5</v>
      </c>
      <c r="L1571">
        <v>5</v>
      </c>
      <c r="M1571">
        <v>9</v>
      </c>
    </row>
    <row r="1572" spans="1:14">
      <c r="A1572">
        <v>28</v>
      </c>
      <c r="B1572">
        <v>3</v>
      </c>
      <c r="C1572">
        <v>4</v>
      </c>
      <c r="D1572">
        <v>4</v>
      </c>
      <c r="E1572">
        <v>4</v>
      </c>
      <c r="F1572">
        <v>4</v>
      </c>
      <c r="G1572">
        <v>3</v>
      </c>
      <c r="H1572">
        <v>4</v>
      </c>
      <c r="I1572">
        <v>6</v>
      </c>
      <c r="J1572">
        <v>7</v>
      </c>
      <c r="K1572">
        <v>6</v>
      </c>
      <c r="L1572">
        <v>4</v>
      </c>
      <c r="M1572">
        <v>7</v>
      </c>
    </row>
    <row r="1573" spans="1:14">
      <c r="A1573">
        <v>29</v>
      </c>
      <c r="B1573">
        <v>4</v>
      </c>
      <c r="C1573">
        <v>-99</v>
      </c>
      <c r="D1573">
        <v>5</v>
      </c>
      <c r="E1573">
        <v>5</v>
      </c>
      <c r="F1573">
        <v>6</v>
      </c>
      <c r="G1573">
        <v>9</v>
      </c>
      <c r="H1573">
        <v>3</v>
      </c>
      <c r="I1573">
        <v>5</v>
      </c>
      <c r="J1573">
        <v>6</v>
      </c>
      <c r="K1573">
        <v>5</v>
      </c>
      <c r="L1573">
        <v>4</v>
      </c>
      <c r="M1573">
        <v>5</v>
      </c>
    </row>
    <row r="1574" spans="1:14">
      <c r="A1574">
        <v>30</v>
      </c>
      <c r="B1574">
        <v>3</v>
      </c>
      <c r="C1574">
        <v>-99</v>
      </c>
      <c r="D1574">
        <v>4</v>
      </c>
      <c r="E1574">
        <v>4</v>
      </c>
      <c r="F1574">
        <v>5</v>
      </c>
      <c r="G1574">
        <v>6</v>
      </c>
      <c r="H1574">
        <v>3</v>
      </c>
      <c r="I1574">
        <v>4</v>
      </c>
      <c r="J1574">
        <v>5</v>
      </c>
      <c r="K1574">
        <v>3</v>
      </c>
      <c r="L1574">
        <v>4</v>
      </c>
      <c r="M1574">
        <v>4</v>
      </c>
    </row>
    <row r="1575" spans="1:14">
      <c r="A1575">
        <v>31</v>
      </c>
      <c r="B1575">
        <v>3</v>
      </c>
      <c r="C1575">
        <v>-99</v>
      </c>
      <c r="D1575">
        <v>7</v>
      </c>
      <c r="E1575">
        <v>-99</v>
      </c>
      <c r="F1575">
        <v>4</v>
      </c>
      <c r="G1575">
        <v>-99</v>
      </c>
      <c r="H1575">
        <v>8</v>
      </c>
      <c r="I1575">
        <v>4</v>
      </c>
      <c r="J1575">
        <v>-99</v>
      </c>
      <c r="K1575">
        <v>3</v>
      </c>
      <c r="L1575">
        <v>-99</v>
      </c>
      <c r="M1575">
        <v>3</v>
      </c>
    </row>
    <row r="1576" spans="1:14">
      <c r="A1576">
        <v>2010</v>
      </c>
    </row>
    <row r="1577" spans="1:14">
      <c r="B1577">
        <v>1</v>
      </c>
      <c r="C1577">
        <v>4</v>
      </c>
      <c r="D1577">
        <v>5</v>
      </c>
      <c r="E1577">
        <v>4</v>
      </c>
      <c r="F1577">
        <v>6</v>
      </c>
      <c r="G1577">
        <v>6</v>
      </c>
      <c r="H1577">
        <v>5</v>
      </c>
      <c r="I1577">
        <v>5</v>
      </c>
      <c r="J1577">
        <v>6</v>
      </c>
      <c r="K1577">
        <v>3</v>
      </c>
      <c r="L1577">
        <v>5</v>
      </c>
      <c r="M1577">
        <v>2</v>
      </c>
      <c r="N1577">
        <v>3</v>
      </c>
    </row>
    <row r="1578" spans="1:14">
      <c r="B1578">
        <v>2</v>
      </c>
      <c r="C1578">
        <v>4</v>
      </c>
      <c r="D1578">
        <v>5</v>
      </c>
      <c r="E1578">
        <v>7</v>
      </c>
      <c r="F1578">
        <v>6</v>
      </c>
      <c r="G1578">
        <v>3</v>
      </c>
      <c r="H1578">
        <v>9</v>
      </c>
      <c r="I1578">
        <v>6</v>
      </c>
      <c r="J1578">
        <v>4</v>
      </c>
      <c r="K1578">
        <v>3</v>
      </c>
      <c r="L1578">
        <v>5</v>
      </c>
      <c r="M1578">
        <v>6</v>
      </c>
      <c r="N1578">
        <v>3</v>
      </c>
    </row>
    <row r="1579" spans="1:14">
      <c r="B1579">
        <v>3</v>
      </c>
      <c r="C1579">
        <v>4</v>
      </c>
      <c r="D1579">
        <v>5</v>
      </c>
      <c r="E1579">
        <v>4</v>
      </c>
      <c r="F1579">
        <v>5</v>
      </c>
      <c r="G1579">
        <v>7</v>
      </c>
      <c r="H1579">
        <v>6</v>
      </c>
      <c r="I1579">
        <v>5</v>
      </c>
      <c r="J1579">
        <v>3</v>
      </c>
      <c r="K1579">
        <v>4</v>
      </c>
      <c r="L1579">
        <v>8</v>
      </c>
      <c r="M1579">
        <v>5</v>
      </c>
      <c r="N1579">
        <v>4</v>
      </c>
    </row>
    <row r="1580" spans="1:14">
      <c r="B1580">
        <v>4</v>
      </c>
      <c r="C1580">
        <v>4</v>
      </c>
      <c r="D1580">
        <v>7</v>
      </c>
      <c r="E1580">
        <v>6</v>
      </c>
      <c r="F1580">
        <v>2</v>
      </c>
      <c r="G1580">
        <v>7</v>
      </c>
      <c r="H1580">
        <v>4</v>
      </c>
      <c r="I1580">
        <v>7</v>
      </c>
      <c r="J1580">
        <v>5</v>
      </c>
      <c r="K1580">
        <v>3</v>
      </c>
      <c r="L1580">
        <v>8</v>
      </c>
      <c r="M1580">
        <v>5</v>
      </c>
      <c r="N1580">
        <v>4</v>
      </c>
    </row>
    <row r="1581" spans="1:14">
      <c r="B1581">
        <v>5</v>
      </c>
      <c r="C1581">
        <v>4</v>
      </c>
      <c r="D1581">
        <v>6</v>
      </c>
      <c r="E1581">
        <v>5</v>
      </c>
      <c r="F1581">
        <v>3</v>
      </c>
      <c r="G1581">
        <v>5</v>
      </c>
      <c r="H1581">
        <v>5</v>
      </c>
      <c r="I1581">
        <v>6</v>
      </c>
      <c r="J1581">
        <v>7</v>
      </c>
      <c r="K1581">
        <v>4</v>
      </c>
      <c r="L1581">
        <v>5</v>
      </c>
      <c r="M1581">
        <v>4</v>
      </c>
      <c r="N1581">
        <v>5</v>
      </c>
    </row>
    <row r="1582" spans="1:14">
      <c r="B1582">
        <v>6</v>
      </c>
      <c r="C1582">
        <v>8</v>
      </c>
      <c r="D1582">
        <v>7</v>
      </c>
      <c r="E1582">
        <v>10</v>
      </c>
      <c r="F1582">
        <v>4</v>
      </c>
      <c r="G1582">
        <v>3</v>
      </c>
      <c r="H1582">
        <v>4</v>
      </c>
      <c r="I1582">
        <v>8</v>
      </c>
      <c r="J1582">
        <v>4</v>
      </c>
      <c r="K1582">
        <v>6</v>
      </c>
      <c r="L1582">
        <v>4</v>
      </c>
      <c r="M1582">
        <v>4</v>
      </c>
      <c r="N1582">
        <v>4</v>
      </c>
    </row>
    <row r="1583" spans="1:14">
      <c r="B1583">
        <v>7</v>
      </c>
      <c r="C1583">
        <v>5</v>
      </c>
      <c r="D1583">
        <v>7</v>
      </c>
      <c r="E1583">
        <v>8</v>
      </c>
      <c r="F1583">
        <v>4</v>
      </c>
      <c r="G1583">
        <v>5</v>
      </c>
      <c r="H1583">
        <v>10</v>
      </c>
      <c r="I1583">
        <v>6</v>
      </c>
      <c r="J1583">
        <v>6</v>
      </c>
      <c r="K1583">
        <v>5</v>
      </c>
      <c r="L1583">
        <v>6</v>
      </c>
      <c r="M1583">
        <v>2</v>
      </c>
      <c r="N1583">
        <v>8</v>
      </c>
    </row>
    <row r="1584" spans="1:14">
      <c r="B1584">
        <v>8</v>
      </c>
      <c r="C1584">
        <v>5</v>
      </c>
      <c r="D1584">
        <v>5</v>
      </c>
      <c r="E1584">
        <v>8</v>
      </c>
      <c r="F1584">
        <v>5</v>
      </c>
      <c r="G1584">
        <v>4</v>
      </c>
      <c r="H1584">
        <v>4</v>
      </c>
      <c r="I1584">
        <v>6</v>
      </c>
      <c r="J1584">
        <v>4</v>
      </c>
      <c r="K1584">
        <v>7</v>
      </c>
      <c r="L1584">
        <v>5</v>
      </c>
      <c r="M1584">
        <v>3</v>
      </c>
      <c r="N1584">
        <v>6</v>
      </c>
    </row>
    <row r="1585" spans="1:14">
      <c r="B1585">
        <v>9</v>
      </c>
      <c r="C1585">
        <v>4</v>
      </c>
      <c r="D1585">
        <v>6</v>
      </c>
      <c r="E1585">
        <v>9</v>
      </c>
      <c r="F1585">
        <v>6</v>
      </c>
      <c r="G1585">
        <v>5</v>
      </c>
      <c r="H1585">
        <v>5</v>
      </c>
      <c r="I1585">
        <v>5</v>
      </c>
      <c r="J1585">
        <v>3</v>
      </c>
      <c r="K1585">
        <v>5</v>
      </c>
      <c r="L1585">
        <v>4</v>
      </c>
      <c r="M1585">
        <v>4</v>
      </c>
      <c r="N1585">
        <v>5</v>
      </c>
    </row>
    <row r="1586" spans="1:14">
      <c r="A1586">
        <v>10</v>
      </c>
      <c r="B1586">
        <v>5</v>
      </c>
      <c r="C1586">
        <v>6</v>
      </c>
      <c r="D1586">
        <v>5</v>
      </c>
      <c r="E1586">
        <v>4</v>
      </c>
      <c r="F1586">
        <v>5</v>
      </c>
      <c r="G1586">
        <v>3</v>
      </c>
      <c r="H1586">
        <v>6</v>
      </c>
      <c r="I1586">
        <v>4</v>
      </c>
      <c r="J1586">
        <v>4</v>
      </c>
      <c r="K1586">
        <v>5</v>
      </c>
      <c r="L1586">
        <v>4</v>
      </c>
      <c r="M1586">
        <v>5</v>
      </c>
    </row>
    <row r="1587" spans="1:14">
      <c r="A1587">
        <v>11</v>
      </c>
      <c r="B1587">
        <v>8</v>
      </c>
      <c r="C1587">
        <v>5</v>
      </c>
      <c r="D1587">
        <v>4</v>
      </c>
      <c r="E1587">
        <v>5</v>
      </c>
      <c r="F1587">
        <v>4</v>
      </c>
      <c r="G1587">
        <v>7</v>
      </c>
      <c r="H1587">
        <v>6</v>
      </c>
      <c r="I1587">
        <v>3</v>
      </c>
      <c r="J1587">
        <v>5</v>
      </c>
      <c r="K1587">
        <v>4</v>
      </c>
      <c r="L1587">
        <v>4</v>
      </c>
      <c r="M1587">
        <v>4</v>
      </c>
    </row>
    <row r="1588" spans="1:14">
      <c r="A1588">
        <v>12</v>
      </c>
      <c r="B1588">
        <v>6</v>
      </c>
      <c r="C1588">
        <v>8</v>
      </c>
      <c r="D1588">
        <v>4</v>
      </c>
      <c r="E1588">
        <v>6</v>
      </c>
      <c r="F1588">
        <v>4</v>
      </c>
      <c r="G1588">
        <v>6</v>
      </c>
      <c r="H1588">
        <v>6</v>
      </c>
      <c r="I1588">
        <v>5</v>
      </c>
      <c r="J1588">
        <v>5</v>
      </c>
      <c r="K1588">
        <v>6</v>
      </c>
      <c r="L1588">
        <v>5</v>
      </c>
      <c r="M1588">
        <v>7</v>
      </c>
    </row>
    <row r="1589" spans="1:14">
      <c r="A1589">
        <v>13</v>
      </c>
      <c r="B1589">
        <v>4</v>
      </c>
      <c r="C1589">
        <v>5</v>
      </c>
      <c r="D1589">
        <v>3</v>
      </c>
      <c r="E1589">
        <v>4</v>
      </c>
      <c r="F1589">
        <v>6</v>
      </c>
      <c r="G1589">
        <v>8</v>
      </c>
      <c r="H1589">
        <v>6</v>
      </c>
      <c r="I1589">
        <v>7</v>
      </c>
      <c r="J1589">
        <v>5</v>
      </c>
      <c r="K1589">
        <v>4</v>
      </c>
      <c r="L1589">
        <v>4</v>
      </c>
      <c r="M1589">
        <v>5</v>
      </c>
    </row>
    <row r="1590" spans="1:14">
      <c r="A1590">
        <v>14</v>
      </c>
      <c r="B1590">
        <v>3</v>
      </c>
      <c r="C1590">
        <v>5</v>
      </c>
      <c r="D1590">
        <v>4</v>
      </c>
      <c r="E1590">
        <v>4</v>
      </c>
      <c r="F1590">
        <v>5</v>
      </c>
      <c r="G1590">
        <v>5</v>
      </c>
      <c r="H1590">
        <v>4</v>
      </c>
      <c r="I1590">
        <v>6</v>
      </c>
      <c r="J1590">
        <v>5</v>
      </c>
      <c r="K1590">
        <v>3</v>
      </c>
      <c r="L1590">
        <v>6</v>
      </c>
      <c r="M1590">
        <v>5</v>
      </c>
    </row>
    <row r="1591" spans="1:14">
      <c r="A1591">
        <v>15</v>
      </c>
      <c r="B1591">
        <v>3</v>
      </c>
      <c r="C1591">
        <v>6</v>
      </c>
      <c r="D1591">
        <v>2</v>
      </c>
      <c r="E1591">
        <v>12</v>
      </c>
      <c r="F1591">
        <v>7</v>
      </c>
      <c r="G1591">
        <v>4</v>
      </c>
      <c r="H1591">
        <v>4</v>
      </c>
      <c r="I1591">
        <v>4</v>
      </c>
      <c r="J1591">
        <v>4</v>
      </c>
      <c r="K1591">
        <v>7</v>
      </c>
      <c r="L1591">
        <v>4</v>
      </c>
      <c r="M1591">
        <v>6</v>
      </c>
    </row>
    <row r="1592" spans="1:14">
      <c r="A1592">
        <v>16</v>
      </c>
      <c r="B1592">
        <v>5</v>
      </c>
      <c r="C1592">
        <v>6</v>
      </c>
      <c r="D1592">
        <v>10</v>
      </c>
      <c r="E1592">
        <v>5</v>
      </c>
      <c r="F1592">
        <v>6</v>
      </c>
      <c r="G1592">
        <v>5</v>
      </c>
      <c r="H1592">
        <v>5</v>
      </c>
      <c r="I1592">
        <v>4</v>
      </c>
      <c r="J1592">
        <v>3</v>
      </c>
      <c r="K1592">
        <v>5</v>
      </c>
      <c r="L1592">
        <v>8</v>
      </c>
      <c r="M1592">
        <v>10</v>
      </c>
    </row>
    <row r="1593" spans="1:14">
      <c r="A1593">
        <v>17</v>
      </c>
      <c r="B1593">
        <v>2</v>
      </c>
      <c r="C1593">
        <v>5</v>
      </c>
      <c r="D1593">
        <v>4</v>
      </c>
      <c r="E1593">
        <v>4</v>
      </c>
      <c r="F1593">
        <v>6</v>
      </c>
      <c r="G1593">
        <v>5</v>
      </c>
      <c r="H1593">
        <v>9</v>
      </c>
      <c r="I1593">
        <v>5</v>
      </c>
      <c r="J1593">
        <v>4</v>
      </c>
      <c r="K1593">
        <v>5</v>
      </c>
      <c r="L1593">
        <v>5</v>
      </c>
      <c r="M1593">
        <v>3</v>
      </c>
    </row>
    <row r="1594" spans="1:14">
      <c r="A1594">
        <v>18</v>
      </c>
      <c r="B1594">
        <v>5</v>
      </c>
      <c r="C1594">
        <v>5</v>
      </c>
      <c r="D1594">
        <v>4</v>
      </c>
      <c r="E1594">
        <v>5</v>
      </c>
      <c r="F1594">
        <v>5</v>
      </c>
      <c r="G1594">
        <v>5</v>
      </c>
      <c r="H1594">
        <v>10</v>
      </c>
      <c r="I1594">
        <v>5</v>
      </c>
      <c r="J1594">
        <v>5</v>
      </c>
      <c r="K1594">
        <v>5</v>
      </c>
      <c r="L1594">
        <v>4</v>
      </c>
      <c r="M1594">
        <v>3</v>
      </c>
    </row>
    <row r="1595" spans="1:14">
      <c r="A1595">
        <v>19</v>
      </c>
      <c r="B1595">
        <v>4</v>
      </c>
      <c r="C1595">
        <v>4</v>
      </c>
      <c r="D1595">
        <v>4</v>
      </c>
      <c r="E1595">
        <v>5</v>
      </c>
      <c r="F1595">
        <v>4</v>
      </c>
      <c r="G1595">
        <v>6</v>
      </c>
      <c r="H1595">
        <v>5</v>
      </c>
      <c r="I1595">
        <v>5</v>
      </c>
      <c r="J1595">
        <v>4</v>
      </c>
      <c r="K1595">
        <v>5</v>
      </c>
      <c r="L1595">
        <v>6</v>
      </c>
      <c r="M1595">
        <v>3</v>
      </c>
    </row>
    <row r="1596" spans="1:14">
      <c r="A1596">
        <v>20</v>
      </c>
      <c r="B1596">
        <v>4</v>
      </c>
      <c r="C1596">
        <v>3</v>
      </c>
      <c r="D1596">
        <v>4</v>
      </c>
      <c r="E1596">
        <v>6</v>
      </c>
      <c r="F1596">
        <v>3</v>
      </c>
      <c r="G1596">
        <v>7</v>
      </c>
      <c r="H1596">
        <v>4</v>
      </c>
      <c r="I1596">
        <v>5</v>
      </c>
      <c r="J1596">
        <v>4</v>
      </c>
      <c r="K1596">
        <v>6</v>
      </c>
      <c r="L1596">
        <v>6</v>
      </c>
      <c r="M1596">
        <v>4</v>
      </c>
    </row>
    <row r="1597" spans="1:14">
      <c r="A1597">
        <v>21</v>
      </c>
      <c r="B1597">
        <v>2</v>
      </c>
      <c r="C1597">
        <v>4</v>
      </c>
      <c r="D1597">
        <v>5</v>
      </c>
      <c r="E1597">
        <v>8</v>
      </c>
      <c r="F1597">
        <v>12</v>
      </c>
      <c r="G1597">
        <v>6</v>
      </c>
      <c r="H1597">
        <v>4</v>
      </c>
      <c r="I1597">
        <v>4</v>
      </c>
      <c r="J1597">
        <v>5</v>
      </c>
      <c r="K1597">
        <v>6</v>
      </c>
      <c r="L1597">
        <v>5</v>
      </c>
      <c r="M1597">
        <v>4</v>
      </c>
    </row>
    <row r="1598" spans="1:14">
      <c r="A1598">
        <v>22</v>
      </c>
      <c r="B1598">
        <v>6</v>
      </c>
      <c r="C1598">
        <v>3</v>
      </c>
      <c r="D1598">
        <v>9</v>
      </c>
      <c r="E1598">
        <v>7</v>
      </c>
      <c r="F1598">
        <v>6</v>
      </c>
      <c r="G1598">
        <v>3</v>
      </c>
      <c r="H1598">
        <v>4</v>
      </c>
      <c r="I1598">
        <v>4</v>
      </c>
      <c r="J1598">
        <v>10</v>
      </c>
      <c r="K1598">
        <v>5</v>
      </c>
      <c r="L1598">
        <v>6</v>
      </c>
      <c r="M1598">
        <v>3</v>
      </c>
    </row>
    <row r="1599" spans="1:14">
      <c r="A1599">
        <v>23</v>
      </c>
      <c r="B1599">
        <v>5</v>
      </c>
      <c r="C1599">
        <v>3</v>
      </c>
      <c r="D1599">
        <v>6</v>
      </c>
      <c r="E1599">
        <v>13</v>
      </c>
      <c r="F1599">
        <v>7</v>
      </c>
      <c r="G1599">
        <v>5</v>
      </c>
      <c r="H1599">
        <v>5</v>
      </c>
      <c r="I1599">
        <v>10</v>
      </c>
      <c r="J1599">
        <v>7</v>
      </c>
      <c r="K1599">
        <v>4</v>
      </c>
      <c r="L1599">
        <v>4</v>
      </c>
      <c r="M1599">
        <v>2</v>
      </c>
    </row>
    <row r="1600" spans="1:14">
      <c r="A1600">
        <v>24</v>
      </c>
      <c r="B1600">
        <v>4</v>
      </c>
      <c r="C1600">
        <v>4</v>
      </c>
      <c r="D1600">
        <v>5</v>
      </c>
      <c r="E1600">
        <v>4</v>
      </c>
      <c r="F1600">
        <v>3</v>
      </c>
      <c r="G1600">
        <v>5</v>
      </c>
      <c r="H1600">
        <v>6</v>
      </c>
      <c r="I1600">
        <v>8</v>
      </c>
      <c r="J1600">
        <v>5</v>
      </c>
      <c r="K1600">
        <v>3</v>
      </c>
      <c r="L1600">
        <v>4</v>
      </c>
      <c r="M1600">
        <v>6</v>
      </c>
    </row>
    <row r="1601" spans="1:13">
      <c r="A1601">
        <v>25</v>
      </c>
      <c r="B1601">
        <v>4</v>
      </c>
      <c r="C1601">
        <v>3</v>
      </c>
      <c r="D1601">
        <v>11</v>
      </c>
      <c r="E1601">
        <v>7</v>
      </c>
      <c r="F1601">
        <v>5</v>
      </c>
      <c r="G1601">
        <v>6</v>
      </c>
      <c r="H1601">
        <v>5</v>
      </c>
      <c r="I1601">
        <v>7</v>
      </c>
      <c r="J1601">
        <v>10</v>
      </c>
      <c r="K1601">
        <v>4</v>
      </c>
      <c r="L1601">
        <v>8</v>
      </c>
      <c r="M1601">
        <v>10</v>
      </c>
    </row>
    <row r="1602" spans="1:13">
      <c r="A1602">
        <v>26</v>
      </c>
      <c r="B1602">
        <v>4</v>
      </c>
      <c r="C1602">
        <v>4</v>
      </c>
      <c r="D1602">
        <v>5</v>
      </c>
      <c r="E1602">
        <v>9</v>
      </c>
      <c r="F1602">
        <v>4</v>
      </c>
      <c r="G1602">
        <v>8</v>
      </c>
      <c r="H1602">
        <v>5</v>
      </c>
      <c r="I1602">
        <v>4</v>
      </c>
      <c r="J1602">
        <v>8</v>
      </c>
      <c r="K1602">
        <v>6</v>
      </c>
      <c r="L1602">
        <v>4</v>
      </c>
      <c r="M1602">
        <v>7</v>
      </c>
    </row>
    <row r="1603" spans="1:13">
      <c r="A1603">
        <v>27</v>
      </c>
      <c r="B1603">
        <v>3</v>
      </c>
      <c r="C1603">
        <v>5</v>
      </c>
      <c r="D1603">
        <v>5</v>
      </c>
      <c r="E1603">
        <v>6</v>
      </c>
      <c r="F1603">
        <v>5</v>
      </c>
      <c r="G1603">
        <v>3</v>
      </c>
      <c r="H1603">
        <v>4</v>
      </c>
      <c r="I1603">
        <v>5</v>
      </c>
      <c r="J1603">
        <v>6</v>
      </c>
      <c r="K1603">
        <v>7</v>
      </c>
      <c r="L1603">
        <v>4</v>
      </c>
      <c r="M1603">
        <v>3</v>
      </c>
    </row>
    <row r="1604" spans="1:13">
      <c r="A1604">
        <v>28</v>
      </c>
      <c r="B1604">
        <v>3</v>
      </c>
      <c r="C1604">
        <v>6</v>
      </c>
      <c r="D1604">
        <v>4</v>
      </c>
      <c r="E1604">
        <v>5</v>
      </c>
      <c r="F1604">
        <v>6</v>
      </c>
      <c r="G1604">
        <v>6</v>
      </c>
      <c r="H1604">
        <v>4</v>
      </c>
      <c r="I1604">
        <v>4</v>
      </c>
      <c r="J1604">
        <v>4</v>
      </c>
      <c r="K1604">
        <v>6</v>
      </c>
      <c r="L1604">
        <v>3</v>
      </c>
      <c r="M1604">
        <v>3</v>
      </c>
    </row>
    <row r="1605" spans="1:13">
      <c r="A1605">
        <v>29</v>
      </c>
      <c r="B1605">
        <v>5</v>
      </c>
      <c r="C1605">
        <v>-99</v>
      </c>
      <c r="D1605">
        <v>6</v>
      </c>
      <c r="E1605">
        <v>4</v>
      </c>
      <c r="F1605">
        <v>7</v>
      </c>
      <c r="G1605">
        <v>6</v>
      </c>
      <c r="H1605">
        <v>4</v>
      </c>
      <c r="I1605">
        <v>4</v>
      </c>
      <c r="J1605">
        <v>7</v>
      </c>
      <c r="K1605">
        <v>6</v>
      </c>
      <c r="L1605">
        <v>4</v>
      </c>
      <c r="M1605">
        <v>4</v>
      </c>
    </row>
    <row r="1606" spans="1:13">
      <c r="A1606">
        <v>30</v>
      </c>
      <c r="B1606">
        <v>6</v>
      </c>
      <c r="C1606">
        <v>-99</v>
      </c>
      <c r="D1606">
        <v>6</v>
      </c>
      <c r="E1606">
        <v>5</v>
      </c>
      <c r="F1606">
        <v>4</v>
      </c>
      <c r="G1606">
        <v>5</v>
      </c>
      <c r="H1606">
        <v>8</v>
      </c>
      <c r="I1606">
        <v>5</v>
      </c>
      <c r="J1606">
        <v>3</v>
      </c>
      <c r="K1606">
        <v>4</v>
      </c>
      <c r="L1606">
        <v>5</v>
      </c>
      <c r="M1606">
        <v>4</v>
      </c>
    </row>
    <row r="1607" spans="1:13">
      <c r="A1607">
        <v>31</v>
      </c>
      <c r="B1607">
        <v>4</v>
      </c>
      <c r="C1607">
        <v>-99</v>
      </c>
      <c r="D1607">
        <v>8</v>
      </c>
      <c r="E1607">
        <v>-99</v>
      </c>
      <c r="F1607">
        <v>9</v>
      </c>
      <c r="G1607">
        <v>-99</v>
      </c>
      <c r="H1607">
        <v>5</v>
      </c>
      <c r="I1607">
        <v>3</v>
      </c>
      <c r="J1607">
        <v>-99</v>
      </c>
      <c r="K1607">
        <v>3</v>
      </c>
      <c r="L1607">
        <v>-99</v>
      </c>
      <c r="M1607">
        <v>4</v>
      </c>
    </row>
    <row r="1608" spans="1:13">
      <c r="A1608">
        <v>2011</v>
      </c>
    </row>
    <row r="1609" spans="1:13">
      <c r="A1609">
        <v>1</v>
      </c>
      <c r="B1609">
        <v>4</v>
      </c>
      <c r="C1609">
        <v>5</v>
      </c>
      <c r="D1609">
        <v>4</v>
      </c>
      <c r="E1609">
        <v>5</v>
      </c>
      <c r="F1609">
        <v>5</v>
      </c>
      <c r="G1609">
        <v>4</v>
      </c>
      <c r="H1609">
        <v>5</v>
      </c>
      <c r="I1609">
        <v>4</v>
      </c>
      <c r="J1609">
        <v>3</v>
      </c>
      <c r="K1609">
        <v>4</v>
      </c>
      <c r="L1609">
        <v>4</v>
      </c>
      <c r="M1609">
        <v>7</v>
      </c>
    </row>
    <row r="1610" spans="1:13">
      <c r="A1610">
        <v>2</v>
      </c>
      <c r="B1610">
        <v>3</v>
      </c>
      <c r="C1610">
        <v>4</v>
      </c>
      <c r="D1610">
        <v>5</v>
      </c>
      <c r="E1610">
        <v>5</v>
      </c>
      <c r="F1610">
        <v>5</v>
      </c>
      <c r="G1610">
        <v>6</v>
      </c>
      <c r="H1610">
        <v>5</v>
      </c>
      <c r="I1610">
        <v>2</v>
      </c>
      <c r="J1610">
        <v>6</v>
      </c>
      <c r="K1610">
        <v>4</v>
      </c>
      <c r="L1610">
        <v>4</v>
      </c>
      <c r="M1610">
        <v>5</v>
      </c>
    </row>
    <row r="1611" spans="1:13">
      <c r="A1611">
        <v>3</v>
      </c>
      <c r="B1611">
        <v>5</v>
      </c>
      <c r="C1611">
        <v>3</v>
      </c>
      <c r="D1611">
        <v>6</v>
      </c>
      <c r="E1611">
        <v>6</v>
      </c>
      <c r="F1611">
        <v>9</v>
      </c>
      <c r="G1611">
        <v>6</v>
      </c>
      <c r="H1611">
        <v>6</v>
      </c>
      <c r="I1611">
        <v>4</v>
      </c>
      <c r="J1611">
        <v>4</v>
      </c>
      <c r="K1611">
        <v>7</v>
      </c>
      <c r="L1611">
        <v>3</v>
      </c>
      <c r="M1611">
        <v>4</v>
      </c>
    </row>
    <row r="1612" spans="1:13">
      <c r="A1612">
        <v>4</v>
      </c>
      <c r="B1612">
        <v>6</v>
      </c>
      <c r="C1612">
        <v>2</v>
      </c>
      <c r="D1612">
        <v>6</v>
      </c>
      <c r="E1612">
        <v>5</v>
      </c>
      <c r="F1612">
        <v>6</v>
      </c>
      <c r="G1612">
        <v>6</v>
      </c>
      <c r="H1612">
        <v>4</v>
      </c>
      <c r="I1612">
        <v>5</v>
      </c>
      <c r="J1612">
        <v>4</v>
      </c>
      <c r="K1612">
        <v>7</v>
      </c>
      <c r="L1612">
        <v>4</v>
      </c>
      <c r="M1612">
        <v>3</v>
      </c>
    </row>
    <row r="1613" spans="1:13">
      <c r="A1613">
        <v>5</v>
      </c>
      <c r="B1613">
        <v>4</v>
      </c>
      <c r="C1613">
        <v>3</v>
      </c>
      <c r="D1613">
        <v>2</v>
      </c>
      <c r="E1613">
        <v>4</v>
      </c>
      <c r="F1613">
        <v>3</v>
      </c>
      <c r="G1613">
        <v>7</v>
      </c>
      <c r="H1613">
        <v>4</v>
      </c>
      <c r="I1613">
        <v>4</v>
      </c>
      <c r="J1613">
        <v>4</v>
      </c>
      <c r="K1613">
        <v>6</v>
      </c>
      <c r="L1613">
        <v>2</v>
      </c>
      <c r="M1613">
        <v>3</v>
      </c>
    </row>
    <row r="1614" spans="1:13">
      <c r="A1614">
        <v>6</v>
      </c>
      <c r="B1614">
        <v>5</v>
      </c>
      <c r="C1614">
        <v>3</v>
      </c>
      <c r="D1614">
        <v>3</v>
      </c>
      <c r="E1614">
        <v>4</v>
      </c>
      <c r="F1614">
        <v>4</v>
      </c>
      <c r="G1614">
        <v>9</v>
      </c>
      <c r="H1614">
        <v>5</v>
      </c>
      <c r="I1614">
        <v>5</v>
      </c>
      <c r="J1614">
        <v>4</v>
      </c>
      <c r="K1614">
        <v>4</v>
      </c>
      <c r="L1614">
        <v>3</v>
      </c>
      <c r="M1614">
        <v>2</v>
      </c>
    </row>
    <row r="1615" spans="1:13">
      <c r="A1615">
        <v>7</v>
      </c>
      <c r="B1615">
        <v>5</v>
      </c>
      <c r="C1615">
        <v>4</v>
      </c>
      <c r="D1615">
        <v>8</v>
      </c>
      <c r="E1615">
        <v>3</v>
      </c>
      <c r="F1615">
        <v>5</v>
      </c>
      <c r="G1615">
        <v>5</v>
      </c>
      <c r="H1615">
        <v>5</v>
      </c>
      <c r="I1615">
        <v>3</v>
      </c>
      <c r="J1615">
        <v>4</v>
      </c>
      <c r="K1615">
        <v>4</v>
      </c>
      <c r="L1615">
        <v>6</v>
      </c>
      <c r="M1615">
        <v>2</v>
      </c>
    </row>
    <row r="1616" spans="1:13">
      <c r="A1616">
        <v>8</v>
      </c>
      <c r="B1616">
        <v>5</v>
      </c>
      <c r="C1616">
        <v>5</v>
      </c>
      <c r="D1616">
        <v>3</v>
      </c>
      <c r="E1616">
        <v>4</v>
      </c>
      <c r="F1616">
        <v>5</v>
      </c>
      <c r="G1616">
        <v>4</v>
      </c>
      <c r="H1616">
        <v>4</v>
      </c>
      <c r="I1616">
        <v>4</v>
      </c>
      <c r="J1616">
        <v>6</v>
      </c>
      <c r="K1616">
        <v>4</v>
      </c>
      <c r="L1616">
        <v>4</v>
      </c>
      <c r="M1616">
        <v>6</v>
      </c>
    </row>
    <row r="1617" spans="1:13">
      <c r="A1617">
        <v>9</v>
      </c>
      <c r="B1617">
        <v>6</v>
      </c>
      <c r="C1617">
        <v>5</v>
      </c>
      <c r="D1617">
        <v>5</v>
      </c>
      <c r="E1617">
        <v>3</v>
      </c>
      <c r="F1617">
        <v>6</v>
      </c>
      <c r="G1617">
        <v>5</v>
      </c>
      <c r="H1617">
        <v>4</v>
      </c>
      <c r="I1617">
        <v>5</v>
      </c>
      <c r="J1617">
        <v>6</v>
      </c>
      <c r="K1617">
        <v>3</v>
      </c>
      <c r="L1617">
        <v>7</v>
      </c>
      <c r="M1617">
        <v>6</v>
      </c>
    </row>
    <row r="1618" spans="1:13">
      <c r="A1618">
        <v>10</v>
      </c>
      <c r="B1618">
        <v>4</v>
      </c>
      <c r="C1618">
        <v>6</v>
      </c>
      <c r="D1618">
        <v>3</v>
      </c>
      <c r="E1618">
        <v>4</v>
      </c>
      <c r="F1618">
        <v>5</v>
      </c>
      <c r="G1618">
        <v>5</v>
      </c>
      <c r="H1618">
        <v>5</v>
      </c>
      <c r="I1618">
        <v>3</v>
      </c>
      <c r="J1618">
        <v>4</v>
      </c>
      <c r="K1618">
        <v>4</v>
      </c>
      <c r="L1618">
        <v>5</v>
      </c>
      <c r="M1618">
        <v>7</v>
      </c>
    </row>
    <row r="1619" spans="1:13">
      <c r="A1619">
        <v>11</v>
      </c>
      <c r="B1619">
        <v>8</v>
      </c>
      <c r="C1619">
        <v>5</v>
      </c>
      <c r="D1619">
        <v>4</v>
      </c>
      <c r="E1619">
        <v>5</v>
      </c>
      <c r="F1619">
        <v>8</v>
      </c>
      <c r="G1619">
        <v>5</v>
      </c>
      <c r="H1619">
        <v>6</v>
      </c>
      <c r="I1619">
        <v>2</v>
      </c>
      <c r="J1619">
        <v>6</v>
      </c>
      <c r="K1619">
        <v>6</v>
      </c>
      <c r="L1619">
        <v>3</v>
      </c>
      <c r="M1619">
        <v>5</v>
      </c>
    </row>
    <row r="1620" spans="1:13">
      <c r="A1620">
        <v>12</v>
      </c>
      <c r="B1620">
        <v>3</v>
      </c>
      <c r="C1620">
        <v>6</v>
      </c>
      <c r="D1620">
        <v>3</v>
      </c>
      <c r="E1620">
        <v>4</v>
      </c>
      <c r="F1620">
        <v>4</v>
      </c>
      <c r="G1620">
        <v>4</v>
      </c>
      <c r="H1620">
        <v>4</v>
      </c>
      <c r="I1620">
        <v>3</v>
      </c>
      <c r="J1620">
        <v>3</v>
      </c>
      <c r="K1620">
        <v>5</v>
      </c>
      <c r="L1620">
        <v>4</v>
      </c>
      <c r="M1620">
        <v>4</v>
      </c>
    </row>
    <row r="1621" spans="1:13">
      <c r="A1621">
        <v>13</v>
      </c>
      <c r="B1621">
        <v>4</v>
      </c>
      <c r="C1621">
        <v>6</v>
      </c>
      <c r="D1621">
        <v>4</v>
      </c>
      <c r="E1621">
        <v>5</v>
      </c>
      <c r="F1621">
        <v>6</v>
      </c>
      <c r="G1621">
        <v>4</v>
      </c>
      <c r="H1621">
        <v>3</v>
      </c>
      <c r="I1621">
        <v>4</v>
      </c>
      <c r="J1621">
        <v>3</v>
      </c>
      <c r="K1621">
        <v>5</v>
      </c>
      <c r="L1621">
        <v>3</v>
      </c>
      <c r="M1621">
        <v>3</v>
      </c>
    </row>
    <row r="1622" spans="1:13">
      <c r="A1622">
        <v>14</v>
      </c>
      <c r="B1622">
        <v>4</v>
      </c>
      <c r="C1622">
        <v>5</v>
      </c>
      <c r="D1622">
        <v>3</v>
      </c>
      <c r="E1622">
        <v>5</v>
      </c>
      <c r="F1622">
        <v>4</v>
      </c>
      <c r="G1622">
        <v>11</v>
      </c>
      <c r="H1622">
        <v>5</v>
      </c>
      <c r="I1622">
        <v>5</v>
      </c>
      <c r="J1622">
        <v>3</v>
      </c>
      <c r="K1622">
        <v>6</v>
      </c>
      <c r="L1622">
        <v>3</v>
      </c>
      <c r="M1622">
        <v>3</v>
      </c>
    </row>
    <row r="1623" spans="1:13">
      <c r="A1623">
        <v>15</v>
      </c>
      <c r="B1623">
        <v>8</v>
      </c>
      <c r="C1623">
        <v>4</v>
      </c>
      <c r="D1623">
        <v>10</v>
      </c>
      <c r="E1623">
        <v>5</v>
      </c>
      <c r="F1623">
        <v>4</v>
      </c>
      <c r="G1623">
        <v>4</v>
      </c>
      <c r="H1623">
        <v>4</v>
      </c>
      <c r="I1623">
        <v>4</v>
      </c>
      <c r="J1623">
        <v>4</v>
      </c>
      <c r="K1623">
        <v>5</v>
      </c>
      <c r="L1623">
        <v>4</v>
      </c>
      <c r="M1623">
        <v>4</v>
      </c>
    </row>
    <row r="1624" spans="1:13">
      <c r="A1624">
        <v>16</v>
      </c>
      <c r="B1624">
        <v>4</v>
      </c>
      <c r="C1624">
        <v>3</v>
      </c>
      <c r="D1624">
        <v>12</v>
      </c>
      <c r="E1624">
        <v>4</v>
      </c>
      <c r="F1624">
        <v>7</v>
      </c>
      <c r="G1624">
        <v>5</v>
      </c>
      <c r="H1624">
        <v>4</v>
      </c>
      <c r="I1624">
        <v>4</v>
      </c>
      <c r="J1624">
        <v>3</v>
      </c>
      <c r="K1624">
        <v>5</v>
      </c>
      <c r="L1624">
        <v>3</v>
      </c>
      <c r="M1624">
        <v>4</v>
      </c>
    </row>
    <row r="1625" spans="1:13">
      <c r="A1625">
        <v>17</v>
      </c>
      <c r="B1625">
        <v>4</v>
      </c>
      <c r="C1625">
        <v>3</v>
      </c>
      <c r="D1625">
        <v>5</v>
      </c>
      <c r="E1625">
        <v>5</v>
      </c>
      <c r="F1625">
        <v>4</v>
      </c>
      <c r="G1625">
        <v>7</v>
      </c>
      <c r="H1625">
        <v>3</v>
      </c>
      <c r="I1625">
        <v>5</v>
      </c>
      <c r="J1625">
        <v>3</v>
      </c>
      <c r="K1625">
        <v>3</v>
      </c>
      <c r="L1625">
        <v>3</v>
      </c>
      <c r="M1625">
        <v>4</v>
      </c>
    </row>
    <row r="1626" spans="1:13">
      <c r="A1626">
        <v>18</v>
      </c>
      <c r="B1626">
        <v>5</v>
      </c>
      <c r="C1626">
        <v>3</v>
      </c>
      <c r="D1626">
        <v>3</v>
      </c>
      <c r="E1626">
        <v>6</v>
      </c>
      <c r="F1626">
        <v>4</v>
      </c>
      <c r="G1626">
        <v>4</v>
      </c>
      <c r="H1626">
        <v>5</v>
      </c>
      <c r="I1626">
        <v>5</v>
      </c>
      <c r="J1626">
        <v>4</v>
      </c>
      <c r="K1626">
        <v>4</v>
      </c>
      <c r="L1626">
        <v>3</v>
      </c>
      <c r="M1626">
        <v>3</v>
      </c>
    </row>
    <row r="1627" spans="1:13">
      <c r="A1627">
        <v>19</v>
      </c>
      <c r="B1627">
        <v>4</v>
      </c>
      <c r="C1627">
        <v>4</v>
      </c>
      <c r="D1627">
        <v>4</v>
      </c>
      <c r="E1627">
        <v>4</v>
      </c>
      <c r="F1627">
        <v>4</v>
      </c>
      <c r="G1627">
        <v>5</v>
      </c>
      <c r="H1627">
        <v>3</v>
      </c>
      <c r="I1627">
        <v>4</v>
      </c>
      <c r="J1627">
        <v>3</v>
      </c>
      <c r="K1627">
        <v>4</v>
      </c>
      <c r="L1627">
        <v>3</v>
      </c>
      <c r="M1627">
        <v>4</v>
      </c>
    </row>
    <row r="1628" spans="1:13">
      <c r="A1628">
        <v>20</v>
      </c>
      <c r="B1628">
        <v>6</v>
      </c>
      <c r="C1628">
        <v>4</v>
      </c>
      <c r="D1628">
        <v>4</v>
      </c>
      <c r="E1628">
        <v>5</v>
      </c>
      <c r="F1628">
        <v>4</v>
      </c>
      <c r="G1628">
        <v>5</v>
      </c>
      <c r="H1628">
        <v>2</v>
      </c>
      <c r="I1628">
        <v>3</v>
      </c>
      <c r="J1628">
        <v>6</v>
      </c>
      <c r="K1628">
        <v>4</v>
      </c>
      <c r="L1628">
        <v>3</v>
      </c>
      <c r="M1628">
        <v>3</v>
      </c>
    </row>
    <row r="1629" spans="1:13">
      <c r="A1629">
        <v>21</v>
      </c>
      <c r="B1629">
        <v>7</v>
      </c>
      <c r="C1629">
        <v>4</v>
      </c>
      <c r="D1629">
        <v>3</v>
      </c>
      <c r="E1629">
        <v>7</v>
      </c>
      <c r="F1629">
        <v>4</v>
      </c>
      <c r="G1629">
        <v>4</v>
      </c>
      <c r="H1629">
        <v>4</v>
      </c>
      <c r="I1629">
        <v>2</v>
      </c>
      <c r="J1629">
        <v>4</v>
      </c>
      <c r="K1629">
        <v>3</v>
      </c>
      <c r="L1629">
        <v>2</v>
      </c>
      <c r="M1629">
        <v>3</v>
      </c>
    </row>
    <row r="1630" spans="1:13">
      <c r="A1630">
        <v>22</v>
      </c>
      <c r="B1630">
        <v>2</v>
      </c>
      <c r="C1630">
        <v>3</v>
      </c>
      <c r="D1630">
        <v>11</v>
      </c>
      <c r="E1630">
        <v>5</v>
      </c>
      <c r="F1630">
        <v>2</v>
      </c>
      <c r="G1630">
        <v>3</v>
      </c>
      <c r="H1630">
        <v>4</v>
      </c>
      <c r="I1630">
        <v>4</v>
      </c>
      <c r="J1630">
        <v>4</v>
      </c>
      <c r="K1630">
        <v>3</v>
      </c>
      <c r="L1630">
        <v>4</v>
      </c>
      <c r="M1630">
        <v>4</v>
      </c>
    </row>
    <row r="1631" spans="1:13">
      <c r="A1631">
        <v>23</v>
      </c>
      <c r="B1631">
        <v>4</v>
      </c>
      <c r="C1631">
        <v>2</v>
      </c>
      <c r="D1631">
        <v>5</v>
      </c>
      <c r="E1631">
        <v>5</v>
      </c>
      <c r="F1631">
        <v>10</v>
      </c>
      <c r="G1631">
        <v>7</v>
      </c>
      <c r="H1631">
        <v>5</v>
      </c>
      <c r="I1631">
        <v>4</v>
      </c>
      <c r="J1631">
        <v>5</v>
      </c>
      <c r="K1631">
        <v>3</v>
      </c>
      <c r="L1631">
        <v>3</v>
      </c>
      <c r="M1631">
        <v>5</v>
      </c>
    </row>
    <row r="1632" spans="1:13">
      <c r="A1632">
        <v>24</v>
      </c>
      <c r="B1632">
        <v>5</v>
      </c>
      <c r="C1632">
        <v>3</v>
      </c>
      <c r="D1632">
        <v>6</v>
      </c>
      <c r="E1632">
        <v>4</v>
      </c>
      <c r="F1632">
        <v>4</v>
      </c>
      <c r="G1632">
        <v>6</v>
      </c>
      <c r="H1632">
        <v>5</v>
      </c>
      <c r="I1632">
        <v>5</v>
      </c>
      <c r="J1632">
        <v>5</v>
      </c>
      <c r="K1632">
        <v>4</v>
      </c>
      <c r="L1632">
        <v>3</v>
      </c>
      <c r="M1632">
        <v>5</v>
      </c>
    </row>
    <row r="1633" spans="1:13">
      <c r="A1633">
        <v>25</v>
      </c>
      <c r="B1633">
        <v>5</v>
      </c>
      <c r="C1633">
        <v>3</v>
      </c>
      <c r="D1633">
        <v>6</v>
      </c>
      <c r="E1633">
        <v>4</v>
      </c>
      <c r="F1633">
        <v>3</v>
      </c>
      <c r="G1633">
        <v>7</v>
      </c>
      <c r="H1633">
        <v>4</v>
      </c>
      <c r="I1633">
        <v>6</v>
      </c>
      <c r="J1633">
        <v>4</v>
      </c>
      <c r="K1633">
        <v>6</v>
      </c>
      <c r="L1633">
        <v>4</v>
      </c>
      <c r="M1633">
        <v>4</v>
      </c>
    </row>
    <row r="1634" spans="1:13">
      <c r="A1634">
        <v>26</v>
      </c>
      <c r="B1634">
        <v>5</v>
      </c>
      <c r="C1634">
        <v>4</v>
      </c>
      <c r="D1634">
        <v>6</v>
      </c>
      <c r="E1634">
        <v>3</v>
      </c>
      <c r="F1634">
        <v>5</v>
      </c>
      <c r="G1634">
        <v>6</v>
      </c>
      <c r="H1634">
        <v>5</v>
      </c>
      <c r="I1634">
        <v>3</v>
      </c>
      <c r="J1634">
        <v>4</v>
      </c>
      <c r="K1634">
        <v>5</v>
      </c>
      <c r="L1634">
        <v>4</v>
      </c>
      <c r="M1634">
        <v>2</v>
      </c>
    </row>
    <row r="1635" spans="1:13">
      <c r="A1635">
        <v>27</v>
      </c>
      <c r="B1635">
        <v>4</v>
      </c>
      <c r="C1635">
        <v>5</v>
      </c>
      <c r="D1635">
        <v>5</v>
      </c>
      <c r="E1635">
        <v>5</v>
      </c>
      <c r="F1635">
        <v>5</v>
      </c>
      <c r="G1635">
        <v>5</v>
      </c>
      <c r="H1635">
        <v>6</v>
      </c>
      <c r="I1635">
        <v>4</v>
      </c>
      <c r="J1635">
        <v>5</v>
      </c>
      <c r="K1635">
        <v>3</v>
      </c>
      <c r="L1635">
        <v>5</v>
      </c>
      <c r="M1635">
        <v>3</v>
      </c>
    </row>
    <row r="1636" spans="1:13">
      <c r="A1636">
        <v>28</v>
      </c>
      <c r="B1636">
        <v>5</v>
      </c>
      <c r="C1636">
        <v>4</v>
      </c>
      <c r="D1636">
        <v>3</v>
      </c>
      <c r="E1636">
        <v>5</v>
      </c>
      <c r="F1636">
        <v>3</v>
      </c>
      <c r="G1636">
        <v>3</v>
      </c>
      <c r="H1636">
        <v>5</v>
      </c>
      <c r="I1636">
        <v>4</v>
      </c>
      <c r="J1636">
        <v>4</v>
      </c>
      <c r="K1636">
        <v>4</v>
      </c>
      <c r="L1636">
        <v>6</v>
      </c>
      <c r="M1636">
        <v>5</v>
      </c>
    </row>
    <row r="1637" spans="1:13">
      <c r="A1637">
        <v>29</v>
      </c>
      <c r="B1637">
        <v>6</v>
      </c>
      <c r="C1637">
        <v>-99</v>
      </c>
      <c r="D1637">
        <v>4</v>
      </c>
      <c r="E1637">
        <v>6</v>
      </c>
      <c r="F1637">
        <v>5</v>
      </c>
      <c r="G1637">
        <v>5</v>
      </c>
      <c r="H1637">
        <v>5</v>
      </c>
      <c r="I1637">
        <v>4</v>
      </c>
      <c r="J1637">
        <v>7</v>
      </c>
      <c r="K1637">
        <v>6</v>
      </c>
      <c r="L1637">
        <v>5</v>
      </c>
      <c r="M1637">
        <v>4</v>
      </c>
    </row>
    <row r="1638" spans="1:13">
      <c r="A1638">
        <v>30</v>
      </c>
      <c r="B1638">
        <v>3</v>
      </c>
      <c r="C1638">
        <v>-99</v>
      </c>
      <c r="D1638">
        <v>3</v>
      </c>
      <c r="E1638">
        <v>4</v>
      </c>
      <c r="F1638">
        <v>4</v>
      </c>
      <c r="G1638">
        <v>13</v>
      </c>
      <c r="H1638">
        <v>9</v>
      </c>
      <c r="I1638">
        <v>3</v>
      </c>
      <c r="J1638">
        <v>8</v>
      </c>
      <c r="K1638">
        <v>4</v>
      </c>
      <c r="L1638">
        <v>4</v>
      </c>
      <c r="M1638">
        <v>5</v>
      </c>
    </row>
    <row r="1639" spans="1:13">
      <c r="A1639">
        <v>31</v>
      </c>
      <c r="B1639">
        <v>3</v>
      </c>
      <c r="C1639">
        <v>-99</v>
      </c>
      <c r="D1639">
        <v>4</v>
      </c>
      <c r="E1639">
        <v>-99</v>
      </c>
      <c r="F1639">
        <v>5</v>
      </c>
      <c r="G1639">
        <v>-99</v>
      </c>
      <c r="H1639">
        <v>7</v>
      </c>
      <c r="I1639">
        <v>4</v>
      </c>
      <c r="J1639">
        <v>-99</v>
      </c>
      <c r="K1639">
        <v>3</v>
      </c>
      <c r="L1639">
        <v>-99</v>
      </c>
      <c r="M1639">
        <v>5</v>
      </c>
    </row>
    <row r="1640" spans="1:13" s="1112" customFormat="1" ht="14.25">
      <c r="A1640" s="1110" t="s">
        <v>24</v>
      </c>
      <c r="B1640" s="1111">
        <f t="shared" ref="B1640:M1640" si="5">MAX(B1609:B1639)</f>
        <v>8</v>
      </c>
      <c r="C1640" s="1111">
        <f t="shared" si="5"/>
        <v>6</v>
      </c>
      <c r="D1640" s="1111">
        <f t="shared" si="5"/>
        <v>12</v>
      </c>
      <c r="E1640" s="1111">
        <f t="shared" si="5"/>
        <v>7</v>
      </c>
      <c r="F1640" s="1111">
        <f t="shared" si="5"/>
        <v>10</v>
      </c>
      <c r="G1640" s="1111">
        <f t="shared" si="5"/>
        <v>13</v>
      </c>
      <c r="H1640" s="1111">
        <f t="shared" si="5"/>
        <v>9</v>
      </c>
      <c r="I1640" s="1111">
        <f t="shared" si="5"/>
        <v>6</v>
      </c>
      <c r="J1640" s="1111">
        <f t="shared" si="5"/>
        <v>8</v>
      </c>
      <c r="K1640" s="1111">
        <f t="shared" si="5"/>
        <v>7</v>
      </c>
      <c r="L1640" s="1111">
        <f t="shared" si="5"/>
        <v>7</v>
      </c>
      <c r="M1640" s="1111">
        <f t="shared" si="5"/>
        <v>7</v>
      </c>
    </row>
    <row r="1645" spans="1:13" s="188" customFormat="1" ht="15">
      <c r="A1645" s="1113">
        <v>2000</v>
      </c>
      <c r="B1645" s="1109">
        <v>12</v>
      </c>
      <c r="C1645" s="1109">
        <v>8</v>
      </c>
      <c r="D1645" s="1109">
        <v>8</v>
      </c>
      <c r="E1645" s="1109">
        <v>16</v>
      </c>
      <c r="F1645" s="1109">
        <v>12</v>
      </c>
      <c r="G1645" s="1109">
        <v>10</v>
      </c>
      <c r="H1645" s="1109">
        <v>10</v>
      </c>
      <c r="I1645" s="1109">
        <v>10</v>
      </c>
      <c r="J1645" s="1109">
        <v>10</v>
      </c>
      <c r="K1645" s="1109">
        <v>9</v>
      </c>
      <c r="L1645" s="1109">
        <v>14</v>
      </c>
      <c r="M1645" s="1109">
        <v>10</v>
      </c>
    </row>
    <row r="1646" spans="1:13" s="188" customFormat="1" ht="15">
      <c r="A1646" s="1113">
        <v>2001</v>
      </c>
      <c r="B1646" s="1109">
        <v>12</v>
      </c>
      <c r="C1646" s="1109">
        <v>10</v>
      </c>
      <c r="D1646" s="1109">
        <v>8</v>
      </c>
      <c r="E1646" s="1109">
        <v>12</v>
      </c>
      <c r="F1646" s="1109">
        <v>7</v>
      </c>
      <c r="G1646" s="1109">
        <v>7</v>
      </c>
      <c r="H1646" s="1109">
        <v>15</v>
      </c>
      <c r="I1646" s="1109">
        <v>12</v>
      </c>
      <c r="J1646" s="1109">
        <v>8</v>
      </c>
      <c r="K1646" s="1109">
        <v>12</v>
      </c>
      <c r="L1646" s="1109">
        <v>16</v>
      </c>
      <c r="M1646" s="1109">
        <v>9</v>
      </c>
    </row>
    <row r="1647" spans="1:13" s="188" customFormat="1" ht="15">
      <c r="A1647" s="1113">
        <v>2002</v>
      </c>
      <c r="B1647" s="1109">
        <v>6</v>
      </c>
      <c r="C1647" s="1109">
        <v>8</v>
      </c>
      <c r="D1647" s="1109">
        <v>8</v>
      </c>
      <c r="E1647" s="1109">
        <v>10</v>
      </c>
      <c r="F1647" s="1109">
        <v>12</v>
      </c>
      <c r="G1647" s="1109">
        <v>12</v>
      </c>
      <c r="H1647" s="1109">
        <v>8</v>
      </c>
      <c r="I1647" s="1109">
        <v>12</v>
      </c>
      <c r="J1647" s="1109">
        <v>10</v>
      </c>
      <c r="K1647" s="1109">
        <v>10</v>
      </c>
      <c r="L1647" s="1109">
        <v>10</v>
      </c>
      <c r="M1647" s="1109">
        <v>10</v>
      </c>
    </row>
    <row r="1648" spans="1:13" s="188" customFormat="1" ht="15">
      <c r="A1648" s="1113">
        <v>2003</v>
      </c>
      <c r="B1648" s="1109">
        <v>12</v>
      </c>
      <c r="C1648" s="1109">
        <v>13</v>
      </c>
      <c r="D1648" s="1109">
        <v>8</v>
      </c>
      <c r="E1648" s="1109">
        <v>12</v>
      </c>
      <c r="F1648" s="1109">
        <v>16</v>
      </c>
      <c r="G1648" s="1109">
        <v>9</v>
      </c>
      <c r="H1648" s="1109">
        <v>12</v>
      </c>
      <c r="I1648" s="1109">
        <v>13</v>
      </c>
      <c r="J1648" s="1109">
        <v>6</v>
      </c>
      <c r="K1648" s="1109">
        <v>10</v>
      </c>
      <c r="L1648" s="1109">
        <v>8</v>
      </c>
      <c r="M1648" s="1109">
        <v>6</v>
      </c>
    </row>
    <row r="1649" spans="1:13" s="188" customFormat="1" ht="15">
      <c r="A1649" s="1113">
        <v>2004</v>
      </c>
      <c r="B1649" s="1109">
        <v>6</v>
      </c>
      <c r="C1649" s="1109">
        <v>6</v>
      </c>
      <c r="D1649" s="1109">
        <v>6</v>
      </c>
      <c r="E1649" s="1109">
        <v>8</v>
      </c>
      <c r="F1649" s="1109">
        <v>10</v>
      </c>
      <c r="G1649" s="1109">
        <v>6</v>
      </c>
      <c r="H1649" s="1109">
        <v>10</v>
      </c>
      <c r="I1649" s="1109">
        <v>16</v>
      </c>
      <c r="J1649" s="1109">
        <v>8</v>
      </c>
      <c r="K1649" s="1109">
        <v>12</v>
      </c>
      <c r="L1649" s="1109">
        <v>10</v>
      </c>
      <c r="M1649" s="1109">
        <v>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03F56-46BF-470A-B2D3-3098CD39A51D}">
  <dimension ref="A1:M1025"/>
  <sheetViews>
    <sheetView workbookViewId="0">
      <selection activeCell="G987" sqref="G987"/>
    </sheetView>
  </sheetViews>
  <sheetFormatPr defaultColWidth="7" defaultRowHeight="18.75" customHeight="1"/>
  <cols>
    <col min="1" max="13" width="7" style="1759" customWidth="1"/>
    <col min="14" max="16384" width="7" style="1657"/>
  </cols>
  <sheetData>
    <row r="1" spans="1:13" ht="18.75" customHeight="1">
      <c r="A1" s="1652" t="s">
        <v>145</v>
      </c>
      <c r="B1" s="1653"/>
      <c r="C1" s="1653"/>
      <c r="D1" s="1653"/>
      <c r="E1" s="1653"/>
      <c r="F1" s="1653"/>
      <c r="G1" s="1653"/>
      <c r="H1" s="1653"/>
      <c r="I1" s="1653"/>
      <c r="J1" s="1653"/>
      <c r="K1" s="1654" t="s">
        <v>149</v>
      </c>
      <c r="L1" s="1655"/>
      <c r="M1" s="1656"/>
    </row>
    <row r="2" spans="1:13" ht="18.75" customHeight="1">
      <c r="A2" s="1658" t="s">
        <v>150</v>
      </c>
      <c r="B2" s="1653"/>
      <c r="C2" s="1653"/>
      <c r="D2" s="1652" t="s">
        <v>174</v>
      </c>
      <c r="E2" s="1659"/>
      <c r="F2" s="1659"/>
      <c r="G2" s="1659"/>
      <c r="H2" s="1659"/>
      <c r="I2" s="1659"/>
      <c r="J2" s="1659"/>
      <c r="K2" s="1654" t="s">
        <v>151</v>
      </c>
      <c r="L2" s="1655"/>
      <c r="M2" s="1656"/>
    </row>
    <row r="3" spans="1:13" ht="18.75" customHeight="1">
      <c r="A3" s="1660"/>
      <c r="B3" s="1661"/>
      <c r="C3" s="1661"/>
      <c r="D3" s="1662"/>
      <c r="E3" s="1663"/>
      <c r="F3" s="1664" t="s">
        <v>57</v>
      </c>
      <c r="G3" s="1665">
        <v>1991</v>
      </c>
      <c r="H3" s="1663"/>
      <c r="I3" s="1662"/>
      <c r="J3" s="1662"/>
      <c r="K3" s="1654" t="s">
        <v>175</v>
      </c>
      <c r="L3" s="1666"/>
      <c r="M3" s="1666"/>
    </row>
    <row r="4" spans="1:13" ht="18.75" customHeight="1">
      <c r="A4" s="1667" t="s">
        <v>59</v>
      </c>
      <c r="B4" s="1668" t="s">
        <v>2</v>
      </c>
      <c r="C4" s="1669" t="s">
        <v>3</v>
      </c>
      <c r="D4" s="1668" t="s">
        <v>4</v>
      </c>
      <c r="E4" s="1669" t="s">
        <v>5</v>
      </c>
      <c r="F4" s="1668" t="s">
        <v>6</v>
      </c>
      <c r="G4" s="1669" t="s">
        <v>7</v>
      </c>
      <c r="H4" s="1668" t="s">
        <v>8</v>
      </c>
      <c r="I4" s="1669" t="s">
        <v>9</v>
      </c>
      <c r="J4" s="1668" t="s">
        <v>10</v>
      </c>
      <c r="K4" s="1669" t="s">
        <v>11</v>
      </c>
      <c r="L4" s="1668" t="s">
        <v>12</v>
      </c>
      <c r="M4" s="1668" t="s">
        <v>13</v>
      </c>
    </row>
    <row r="5" spans="1:13" ht="18.75" customHeight="1">
      <c r="A5" s="1670">
        <v>1</v>
      </c>
      <c r="B5" s="1671">
        <v>58</v>
      </c>
      <c r="C5" s="1672">
        <v>64</v>
      </c>
      <c r="D5" s="1672">
        <v>68</v>
      </c>
      <c r="E5" s="1672">
        <v>49</v>
      </c>
      <c r="F5" s="1672">
        <v>64</v>
      </c>
      <c r="G5" s="1672">
        <v>61</v>
      </c>
      <c r="H5" s="1672">
        <v>66</v>
      </c>
      <c r="I5" s="1672">
        <v>75</v>
      </c>
      <c r="J5" s="1672">
        <v>65</v>
      </c>
      <c r="K5" s="1672">
        <v>54</v>
      </c>
      <c r="L5" s="1672">
        <v>48</v>
      </c>
      <c r="M5" s="1673">
        <v>79</v>
      </c>
    </row>
    <row r="6" spans="1:13" ht="18.75" customHeight="1">
      <c r="A6" s="1674">
        <v>2</v>
      </c>
      <c r="B6" s="1675">
        <v>83</v>
      </c>
      <c r="C6" s="1676">
        <v>68</v>
      </c>
      <c r="D6" s="1676">
        <v>87</v>
      </c>
      <c r="E6" s="1676">
        <v>59</v>
      </c>
      <c r="F6" s="1676">
        <v>61</v>
      </c>
      <c r="G6" s="1676">
        <v>57</v>
      </c>
      <c r="H6" s="1676">
        <v>59</v>
      </c>
      <c r="I6" s="1676">
        <v>67</v>
      </c>
      <c r="J6" s="1676">
        <v>72</v>
      </c>
      <c r="K6" s="1676">
        <v>51</v>
      </c>
      <c r="L6" s="1676">
        <v>62</v>
      </c>
      <c r="M6" s="1677">
        <v>82</v>
      </c>
    </row>
    <row r="7" spans="1:13" ht="18.75" customHeight="1">
      <c r="A7" s="1674">
        <v>3</v>
      </c>
      <c r="B7" s="1675">
        <v>81</v>
      </c>
      <c r="C7" s="1676">
        <v>80</v>
      </c>
      <c r="D7" s="1676">
        <v>87</v>
      </c>
      <c r="E7" s="1676">
        <v>63</v>
      </c>
      <c r="F7" s="1676">
        <v>74</v>
      </c>
      <c r="G7" s="1676">
        <v>60</v>
      </c>
      <c r="H7" s="1676">
        <v>66</v>
      </c>
      <c r="I7" s="1676">
        <v>65</v>
      </c>
      <c r="J7" s="1676">
        <v>58</v>
      </c>
      <c r="K7" s="1676">
        <v>46</v>
      </c>
      <c r="L7" s="1676">
        <v>68</v>
      </c>
      <c r="M7" s="1677">
        <v>74</v>
      </c>
    </row>
    <row r="8" spans="1:13" ht="18.75" customHeight="1">
      <c r="A8" s="1674">
        <v>4</v>
      </c>
      <c r="B8" s="1675">
        <v>81</v>
      </c>
      <c r="C8" s="1676">
        <v>75</v>
      </c>
      <c r="D8" s="1676">
        <v>88</v>
      </c>
      <c r="E8" s="1676">
        <v>78</v>
      </c>
      <c r="F8" s="1676">
        <v>66</v>
      </c>
      <c r="G8" s="1676">
        <v>65</v>
      </c>
      <c r="H8" s="1676">
        <v>55</v>
      </c>
      <c r="I8" s="1676">
        <v>64</v>
      </c>
      <c r="J8" s="1676">
        <v>59</v>
      </c>
      <c r="K8" s="1676">
        <v>51</v>
      </c>
      <c r="L8" s="1676">
        <v>54</v>
      </c>
      <c r="M8" s="1677">
        <v>66</v>
      </c>
    </row>
    <row r="9" spans="1:13" ht="18.75" customHeight="1">
      <c r="A9" s="1674">
        <v>5</v>
      </c>
      <c r="B9" s="1675">
        <v>60</v>
      </c>
      <c r="C9" s="1676">
        <v>68</v>
      </c>
      <c r="D9" s="1676">
        <v>92</v>
      </c>
      <c r="E9" s="1676">
        <v>81</v>
      </c>
      <c r="F9" s="1676">
        <v>61</v>
      </c>
      <c r="G9" s="1676">
        <v>48</v>
      </c>
      <c r="H9" s="1676">
        <v>51</v>
      </c>
      <c r="I9" s="1676">
        <v>60</v>
      </c>
      <c r="J9" s="1676">
        <v>63</v>
      </c>
      <c r="K9" s="1676">
        <v>53</v>
      </c>
      <c r="L9" s="1676">
        <v>72</v>
      </c>
      <c r="M9" s="1677">
        <v>68</v>
      </c>
    </row>
    <row r="10" spans="1:13" ht="18.75" customHeight="1">
      <c r="A10" s="1674">
        <v>6</v>
      </c>
      <c r="B10" s="1675">
        <v>73</v>
      </c>
      <c r="C10" s="1676">
        <v>63</v>
      </c>
      <c r="D10" s="1676">
        <v>84</v>
      </c>
      <c r="E10" s="1676">
        <v>61</v>
      </c>
      <c r="F10" s="1676">
        <v>67</v>
      </c>
      <c r="G10" s="1676">
        <v>69</v>
      </c>
      <c r="H10" s="1676">
        <v>52</v>
      </c>
      <c r="I10" s="1676">
        <v>62</v>
      </c>
      <c r="J10" s="1676">
        <v>56</v>
      </c>
      <c r="K10" s="1676">
        <v>52</v>
      </c>
      <c r="L10" s="1676">
        <v>56</v>
      </c>
      <c r="M10" s="1677">
        <v>74</v>
      </c>
    </row>
    <row r="11" spans="1:13" ht="18.75" customHeight="1">
      <c r="A11" s="1674">
        <v>7</v>
      </c>
      <c r="B11" s="1675">
        <v>82</v>
      </c>
      <c r="C11" s="1676">
        <v>69</v>
      </c>
      <c r="D11" s="1676">
        <v>91</v>
      </c>
      <c r="E11" s="1676">
        <v>70</v>
      </c>
      <c r="F11" s="1676">
        <v>63</v>
      </c>
      <c r="G11" s="1676">
        <v>71</v>
      </c>
      <c r="H11" s="1676">
        <v>51</v>
      </c>
      <c r="I11" s="1676">
        <v>58</v>
      </c>
      <c r="J11" s="1676">
        <v>50</v>
      </c>
      <c r="K11" s="1676">
        <v>47</v>
      </c>
      <c r="L11" s="1676">
        <v>66</v>
      </c>
      <c r="M11" s="1677">
        <v>62</v>
      </c>
    </row>
    <row r="12" spans="1:13" ht="18.75" customHeight="1">
      <c r="A12" s="1674">
        <v>8</v>
      </c>
      <c r="B12" s="1675">
        <v>79</v>
      </c>
      <c r="C12" s="1676">
        <v>64</v>
      </c>
      <c r="D12" s="1676">
        <v>74</v>
      </c>
      <c r="E12" s="1676">
        <v>75</v>
      </c>
      <c r="F12" s="1676">
        <v>61</v>
      </c>
      <c r="G12" s="1676">
        <v>58</v>
      </c>
      <c r="H12" s="1676">
        <v>65</v>
      </c>
      <c r="I12" s="1676">
        <v>60</v>
      </c>
      <c r="J12" s="1676">
        <v>55</v>
      </c>
      <c r="K12" s="1676">
        <v>44</v>
      </c>
      <c r="L12" s="1676">
        <v>52</v>
      </c>
      <c r="M12" s="1677">
        <v>60</v>
      </c>
    </row>
    <row r="13" spans="1:13" ht="18.75" customHeight="1">
      <c r="A13" s="1674">
        <v>9</v>
      </c>
      <c r="B13" s="1675">
        <v>77</v>
      </c>
      <c r="C13" s="1676">
        <v>67</v>
      </c>
      <c r="D13" s="1676">
        <v>82</v>
      </c>
      <c r="E13" s="1676">
        <v>72</v>
      </c>
      <c r="F13" s="1676">
        <v>54</v>
      </c>
      <c r="G13" s="1676">
        <v>68</v>
      </c>
      <c r="H13" s="1676">
        <v>64</v>
      </c>
      <c r="I13" s="1676">
        <v>56</v>
      </c>
      <c r="J13" s="1676">
        <v>57</v>
      </c>
      <c r="K13" s="1676">
        <v>45</v>
      </c>
      <c r="L13" s="1676">
        <v>55</v>
      </c>
      <c r="M13" s="1677">
        <v>56</v>
      </c>
    </row>
    <row r="14" spans="1:13" ht="18.75" customHeight="1">
      <c r="A14" s="1674">
        <v>10</v>
      </c>
      <c r="B14" s="1675">
        <v>90</v>
      </c>
      <c r="C14" s="1676">
        <v>67</v>
      </c>
      <c r="D14" s="1676">
        <v>79</v>
      </c>
      <c r="E14" s="1676">
        <v>77</v>
      </c>
      <c r="F14" s="1676">
        <v>64</v>
      </c>
      <c r="G14" s="1676">
        <v>69</v>
      </c>
      <c r="H14" s="1676">
        <v>55</v>
      </c>
      <c r="I14" s="1676">
        <v>66</v>
      </c>
      <c r="J14" s="1676">
        <v>61</v>
      </c>
      <c r="K14" s="1676">
        <v>57</v>
      </c>
      <c r="L14" s="1676">
        <v>66</v>
      </c>
      <c r="M14" s="1677">
        <v>75</v>
      </c>
    </row>
    <row r="15" spans="1:13" ht="18.75" customHeight="1">
      <c r="A15" s="1674">
        <v>11</v>
      </c>
      <c r="B15" s="1675">
        <v>73</v>
      </c>
      <c r="C15" s="1676">
        <v>76</v>
      </c>
      <c r="D15" s="1676">
        <v>85</v>
      </c>
      <c r="E15" s="1676">
        <v>76</v>
      </c>
      <c r="F15" s="1676">
        <v>78</v>
      </c>
      <c r="G15" s="1676">
        <v>84</v>
      </c>
      <c r="H15" s="1676">
        <v>55</v>
      </c>
      <c r="I15" s="1676">
        <v>64</v>
      </c>
      <c r="J15" s="1676">
        <v>72</v>
      </c>
      <c r="K15" s="1676">
        <v>56</v>
      </c>
      <c r="L15" s="1676">
        <v>59</v>
      </c>
      <c r="M15" s="1677">
        <v>69</v>
      </c>
    </row>
    <row r="16" spans="1:13" ht="18.75" customHeight="1">
      <c r="A16" s="1674">
        <v>12</v>
      </c>
      <c r="B16" s="1675">
        <v>76</v>
      </c>
      <c r="C16" s="1676">
        <v>69</v>
      </c>
      <c r="D16" s="1676">
        <v>86</v>
      </c>
      <c r="E16" s="1676">
        <v>82</v>
      </c>
      <c r="F16" s="1676">
        <v>69</v>
      </c>
      <c r="G16" s="1676">
        <v>67</v>
      </c>
      <c r="H16" s="1676">
        <v>51</v>
      </c>
      <c r="I16" s="1676">
        <v>64</v>
      </c>
      <c r="J16" s="1676">
        <v>49</v>
      </c>
      <c r="K16" s="1676">
        <v>58</v>
      </c>
      <c r="L16" s="1676">
        <v>55</v>
      </c>
      <c r="M16" s="1677">
        <v>64</v>
      </c>
    </row>
    <row r="17" spans="1:13" ht="18.75" customHeight="1">
      <c r="A17" s="1674">
        <v>13</v>
      </c>
      <c r="B17" s="1675">
        <v>83</v>
      </c>
      <c r="C17" s="1676">
        <v>54</v>
      </c>
      <c r="D17" s="1676">
        <v>84</v>
      </c>
      <c r="E17" s="1676">
        <v>74</v>
      </c>
      <c r="F17" s="1676">
        <v>66</v>
      </c>
      <c r="G17" s="1676">
        <v>69</v>
      </c>
      <c r="H17" s="1676">
        <v>54</v>
      </c>
      <c r="I17" s="1676">
        <v>83</v>
      </c>
      <c r="J17" s="1676">
        <v>59</v>
      </c>
      <c r="K17" s="1676">
        <v>69</v>
      </c>
      <c r="L17" s="1676">
        <v>52</v>
      </c>
      <c r="M17" s="1677">
        <v>73</v>
      </c>
    </row>
    <row r="18" spans="1:13" ht="18.75" customHeight="1">
      <c r="A18" s="1674">
        <v>14</v>
      </c>
      <c r="B18" s="1675">
        <v>63</v>
      </c>
      <c r="C18" s="1676">
        <v>50</v>
      </c>
      <c r="D18" s="1676">
        <v>87</v>
      </c>
      <c r="E18" s="1676">
        <v>66</v>
      </c>
      <c r="F18" s="1676">
        <v>63</v>
      </c>
      <c r="G18" s="1676">
        <v>57</v>
      </c>
      <c r="H18" s="1676">
        <v>64</v>
      </c>
      <c r="I18" s="1676">
        <v>66</v>
      </c>
      <c r="J18" s="1676">
        <v>51</v>
      </c>
      <c r="K18" s="1676">
        <v>62</v>
      </c>
      <c r="L18" s="1676">
        <v>44</v>
      </c>
      <c r="M18" s="1677">
        <v>64</v>
      </c>
    </row>
    <row r="19" spans="1:13" ht="18.75" customHeight="1">
      <c r="A19" s="1674">
        <v>15</v>
      </c>
      <c r="B19" s="1675">
        <v>52</v>
      </c>
      <c r="C19" s="1676">
        <v>51</v>
      </c>
      <c r="D19" s="1676">
        <v>87</v>
      </c>
      <c r="E19" s="1676">
        <v>77</v>
      </c>
      <c r="F19" s="1676">
        <v>64</v>
      </c>
      <c r="G19" s="1676">
        <v>60</v>
      </c>
      <c r="H19" s="1676">
        <v>74</v>
      </c>
      <c r="I19" s="1676">
        <v>68</v>
      </c>
      <c r="J19" s="1676">
        <v>53</v>
      </c>
      <c r="K19" s="1676">
        <v>60</v>
      </c>
      <c r="L19" s="1676">
        <v>37</v>
      </c>
      <c r="M19" s="1677">
        <v>61</v>
      </c>
    </row>
    <row r="20" spans="1:13" ht="18.75" customHeight="1">
      <c r="A20" s="1674">
        <v>16</v>
      </c>
      <c r="B20" s="1675">
        <v>62</v>
      </c>
      <c r="C20" s="1676">
        <v>68</v>
      </c>
      <c r="D20" s="1676">
        <v>77</v>
      </c>
      <c r="E20" s="1676">
        <v>82</v>
      </c>
      <c r="F20" s="1676">
        <v>55</v>
      </c>
      <c r="G20" s="1676">
        <v>85</v>
      </c>
      <c r="H20" s="1676">
        <v>58</v>
      </c>
      <c r="I20" s="1676">
        <v>70</v>
      </c>
      <c r="J20" s="1676">
        <v>46</v>
      </c>
      <c r="K20" s="1676">
        <v>66</v>
      </c>
      <c r="L20" s="1676">
        <v>37</v>
      </c>
      <c r="M20" s="1677">
        <v>56</v>
      </c>
    </row>
    <row r="21" spans="1:13" ht="18.75" customHeight="1">
      <c r="A21" s="1674">
        <v>17</v>
      </c>
      <c r="B21" s="1675">
        <v>81</v>
      </c>
      <c r="C21" s="1676">
        <v>66</v>
      </c>
      <c r="D21" s="1676">
        <v>80</v>
      </c>
      <c r="E21" s="1676">
        <v>83</v>
      </c>
      <c r="F21" s="1676">
        <v>59</v>
      </c>
      <c r="G21" s="1676">
        <v>63</v>
      </c>
      <c r="H21" s="1676">
        <v>61</v>
      </c>
      <c r="I21" s="1676">
        <v>76</v>
      </c>
      <c r="J21" s="1676">
        <v>46</v>
      </c>
      <c r="K21" s="1676">
        <v>64</v>
      </c>
      <c r="L21" s="1676">
        <v>37</v>
      </c>
      <c r="M21" s="1677">
        <v>55</v>
      </c>
    </row>
    <row r="22" spans="1:13" ht="18.75" customHeight="1">
      <c r="A22" s="1674">
        <v>18</v>
      </c>
      <c r="B22" s="1675">
        <v>67</v>
      </c>
      <c r="C22" s="1676">
        <v>93</v>
      </c>
      <c r="D22" s="1676">
        <v>79</v>
      </c>
      <c r="E22" s="1676">
        <v>88</v>
      </c>
      <c r="F22" s="1676">
        <v>63</v>
      </c>
      <c r="G22" s="1676">
        <v>59</v>
      </c>
      <c r="H22" s="1676">
        <v>57</v>
      </c>
      <c r="I22" s="1676">
        <v>60</v>
      </c>
      <c r="J22" s="1676">
        <v>42</v>
      </c>
      <c r="K22" s="1676">
        <v>58</v>
      </c>
      <c r="L22" s="1676">
        <v>35</v>
      </c>
      <c r="M22" s="1677">
        <v>56</v>
      </c>
    </row>
    <row r="23" spans="1:13" ht="18.75" customHeight="1">
      <c r="A23" s="1674">
        <v>19</v>
      </c>
      <c r="B23" s="1675">
        <v>64</v>
      </c>
      <c r="C23" s="1676">
        <v>73</v>
      </c>
      <c r="D23" s="1676">
        <v>75</v>
      </c>
      <c r="E23" s="1676">
        <v>80</v>
      </c>
      <c r="F23" s="1676">
        <v>60</v>
      </c>
      <c r="G23" s="1676">
        <v>57</v>
      </c>
      <c r="H23" s="1676">
        <v>57</v>
      </c>
      <c r="I23" s="1676">
        <v>57</v>
      </c>
      <c r="J23" s="1676">
        <v>42</v>
      </c>
      <c r="K23" s="1676">
        <v>65</v>
      </c>
      <c r="L23" s="1676">
        <v>39</v>
      </c>
      <c r="M23" s="1677">
        <v>60</v>
      </c>
    </row>
    <row r="24" spans="1:13" ht="18.75" customHeight="1">
      <c r="A24" s="1674">
        <v>20</v>
      </c>
      <c r="B24" s="1675">
        <v>60</v>
      </c>
      <c r="C24" s="1676">
        <v>55</v>
      </c>
      <c r="D24" s="1676">
        <v>87</v>
      </c>
      <c r="E24" s="1676">
        <v>72</v>
      </c>
      <c r="F24" s="1676">
        <v>65</v>
      </c>
      <c r="G24" s="1676">
        <v>58</v>
      </c>
      <c r="H24" s="1676">
        <v>55</v>
      </c>
      <c r="I24" s="1676">
        <v>58</v>
      </c>
      <c r="J24" s="1676">
        <v>49</v>
      </c>
      <c r="K24" s="1676">
        <v>76</v>
      </c>
      <c r="L24" s="1676">
        <v>40</v>
      </c>
      <c r="M24" s="1677">
        <v>60</v>
      </c>
    </row>
    <row r="25" spans="1:13" ht="18.75" customHeight="1">
      <c r="A25" s="1674">
        <v>21</v>
      </c>
      <c r="B25" s="1675">
        <v>69</v>
      </c>
      <c r="C25" s="1676">
        <v>55</v>
      </c>
      <c r="D25" s="1676">
        <v>81</v>
      </c>
      <c r="E25" s="1676">
        <v>62</v>
      </c>
      <c r="F25" s="1676">
        <v>65</v>
      </c>
      <c r="G25" s="1676">
        <v>59</v>
      </c>
      <c r="H25" s="1676">
        <v>72</v>
      </c>
      <c r="I25" s="1676">
        <v>56</v>
      </c>
      <c r="J25" s="1676">
        <v>72</v>
      </c>
      <c r="K25" s="1676">
        <v>58</v>
      </c>
      <c r="L25" s="1676">
        <v>56</v>
      </c>
      <c r="M25" s="1677">
        <v>60</v>
      </c>
    </row>
    <row r="26" spans="1:13" ht="18.75" customHeight="1">
      <c r="A26" s="1674">
        <v>22</v>
      </c>
      <c r="B26" s="1675">
        <v>73</v>
      </c>
      <c r="C26" s="1676">
        <v>64</v>
      </c>
      <c r="D26" s="1676">
        <v>84</v>
      </c>
      <c r="E26" s="1676">
        <v>57</v>
      </c>
      <c r="F26" s="1676">
        <v>56</v>
      </c>
      <c r="G26" s="1676">
        <v>85</v>
      </c>
      <c r="H26" s="1676">
        <v>79</v>
      </c>
      <c r="I26" s="1676">
        <v>58</v>
      </c>
      <c r="J26" s="1676">
        <v>66</v>
      </c>
      <c r="K26" s="1676">
        <v>66</v>
      </c>
      <c r="L26" s="1676">
        <v>92</v>
      </c>
      <c r="M26" s="1677">
        <v>56</v>
      </c>
    </row>
    <row r="27" spans="1:13" ht="18.75" customHeight="1">
      <c r="A27" s="1674">
        <v>23</v>
      </c>
      <c r="B27" s="1675">
        <v>69</v>
      </c>
      <c r="C27" s="1676">
        <v>40</v>
      </c>
      <c r="D27" s="1676">
        <v>80</v>
      </c>
      <c r="E27" s="1676">
        <v>68</v>
      </c>
      <c r="F27" s="1676">
        <v>47</v>
      </c>
      <c r="G27" s="1676">
        <v>70</v>
      </c>
      <c r="H27" s="1676">
        <v>89</v>
      </c>
      <c r="I27" s="1676">
        <v>64</v>
      </c>
      <c r="J27" s="1676">
        <v>57</v>
      </c>
      <c r="K27" s="1676">
        <v>61</v>
      </c>
      <c r="L27" s="1676">
        <v>92</v>
      </c>
      <c r="M27" s="1677">
        <v>59</v>
      </c>
    </row>
    <row r="28" spans="1:13" ht="18.75" customHeight="1">
      <c r="A28" s="1674">
        <v>24</v>
      </c>
      <c r="B28" s="1675">
        <v>74</v>
      </c>
      <c r="C28" s="1676">
        <v>53</v>
      </c>
      <c r="D28" s="1676">
        <v>89</v>
      </c>
      <c r="E28" s="1676">
        <v>59</v>
      </c>
      <c r="F28" s="1676">
        <v>46</v>
      </c>
      <c r="G28" s="1676">
        <v>57</v>
      </c>
      <c r="H28" s="1676">
        <v>61</v>
      </c>
      <c r="I28" s="1676">
        <v>70</v>
      </c>
      <c r="J28" s="1676">
        <v>55</v>
      </c>
      <c r="K28" s="1676">
        <v>51</v>
      </c>
      <c r="L28" s="1676">
        <v>68</v>
      </c>
      <c r="M28" s="1677">
        <v>53</v>
      </c>
    </row>
    <row r="29" spans="1:13" ht="18.75" customHeight="1">
      <c r="A29" s="1674">
        <v>25</v>
      </c>
      <c r="B29" s="1675">
        <v>78</v>
      </c>
      <c r="C29" s="1676">
        <v>75</v>
      </c>
      <c r="D29" s="1676">
        <v>91</v>
      </c>
      <c r="E29" s="1676">
        <v>62</v>
      </c>
      <c r="F29" s="1676">
        <v>51</v>
      </c>
      <c r="G29" s="1676">
        <v>65</v>
      </c>
      <c r="H29" s="1676">
        <v>83</v>
      </c>
      <c r="I29" s="1676">
        <v>60</v>
      </c>
      <c r="J29" s="1676">
        <v>50</v>
      </c>
      <c r="K29" s="1676">
        <v>43</v>
      </c>
      <c r="L29" s="1676">
        <v>73</v>
      </c>
      <c r="M29" s="1677">
        <v>60</v>
      </c>
    </row>
    <row r="30" spans="1:13" ht="18.75" customHeight="1">
      <c r="A30" s="1674">
        <v>26</v>
      </c>
      <c r="B30" s="1675">
        <v>75</v>
      </c>
      <c r="C30" s="1676">
        <v>66</v>
      </c>
      <c r="D30" s="1676">
        <v>87</v>
      </c>
      <c r="E30" s="1676">
        <v>72</v>
      </c>
      <c r="F30" s="1676">
        <v>71</v>
      </c>
      <c r="G30" s="1676">
        <v>84</v>
      </c>
      <c r="H30" s="1676">
        <v>85</v>
      </c>
      <c r="I30" s="1676">
        <v>57</v>
      </c>
      <c r="J30" s="1676">
        <v>53</v>
      </c>
      <c r="K30" s="1676">
        <v>54</v>
      </c>
      <c r="L30" s="1676">
        <v>68</v>
      </c>
      <c r="M30" s="1677">
        <v>61</v>
      </c>
    </row>
    <row r="31" spans="1:13" ht="18.75" customHeight="1">
      <c r="A31" s="1674">
        <v>27</v>
      </c>
      <c r="B31" s="1675">
        <v>83</v>
      </c>
      <c r="C31" s="1676">
        <v>67</v>
      </c>
      <c r="D31" s="1676">
        <v>92</v>
      </c>
      <c r="E31" s="1676">
        <v>59</v>
      </c>
      <c r="F31" s="1676">
        <v>77</v>
      </c>
      <c r="G31" s="1676">
        <v>66</v>
      </c>
      <c r="H31" s="1676">
        <v>75</v>
      </c>
      <c r="I31" s="1676">
        <v>68</v>
      </c>
      <c r="J31" s="1676">
        <v>63</v>
      </c>
      <c r="K31" s="1676">
        <v>40</v>
      </c>
      <c r="L31" s="1676">
        <v>63</v>
      </c>
      <c r="M31" s="1677">
        <v>86</v>
      </c>
    </row>
    <row r="32" spans="1:13" ht="18.75" customHeight="1">
      <c r="A32" s="1674">
        <v>28</v>
      </c>
      <c r="B32" s="1675">
        <v>83</v>
      </c>
      <c r="C32" s="1676">
        <v>78</v>
      </c>
      <c r="D32" s="1676">
        <v>72</v>
      </c>
      <c r="E32" s="1676">
        <v>68</v>
      </c>
      <c r="F32" s="1676">
        <v>59</v>
      </c>
      <c r="G32" s="1676">
        <v>55</v>
      </c>
      <c r="H32" s="1676">
        <v>67</v>
      </c>
      <c r="I32" s="1676">
        <v>63</v>
      </c>
      <c r="J32" s="1676">
        <v>59</v>
      </c>
      <c r="K32" s="1676">
        <v>37</v>
      </c>
      <c r="L32" s="1676">
        <v>67</v>
      </c>
      <c r="M32" s="1677">
        <v>47</v>
      </c>
    </row>
    <row r="33" spans="1:13" ht="18.75" customHeight="1">
      <c r="A33" s="1674">
        <v>29</v>
      </c>
      <c r="B33" s="1675">
        <v>73</v>
      </c>
      <c r="C33" s="1676"/>
      <c r="D33" s="1676">
        <v>74</v>
      </c>
      <c r="E33" s="1676">
        <v>76</v>
      </c>
      <c r="F33" s="1676">
        <v>61</v>
      </c>
      <c r="G33" s="1676">
        <v>58</v>
      </c>
      <c r="H33" s="1676">
        <v>54</v>
      </c>
      <c r="I33" s="1676">
        <v>59</v>
      </c>
      <c r="J33" s="1676">
        <v>63</v>
      </c>
      <c r="K33" s="1676">
        <v>37</v>
      </c>
      <c r="L33" s="1676">
        <v>73</v>
      </c>
      <c r="M33" s="1677">
        <v>56</v>
      </c>
    </row>
    <row r="34" spans="1:13" ht="18.75" customHeight="1">
      <c r="A34" s="1674">
        <v>30</v>
      </c>
      <c r="B34" s="1675">
        <v>73</v>
      </c>
      <c r="C34" s="1676"/>
      <c r="D34" s="1676">
        <v>74</v>
      </c>
      <c r="E34" s="1676">
        <v>76</v>
      </c>
      <c r="F34" s="1676">
        <v>59</v>
      </c>
      <c r="G34" s="1676">
        <v>65</v>
      </c>
      <c r="H34" s="1676">
        <v>59</v>
      </c>
      <c r="I34" s="1676">
        <v>62</v>
      </c>
      <c r="J34" s="1676">
        <v>50</v>
      </c>
      <c r="K34" s="1676">
        <v>34</v>
      </c>
      <c r="L34" s="1676">
        <v>71</v>
      </c>
      <c r="M34" s="1677">
        <v>51</v>
      </c>
    </row>
    <row r="35" spans="1:13" ht="18.75" customHeight="1">
      <c r="A35" s="1678">
        <v>31</v>
      </c>
      <c r="B35" s="1679">
        <v>68</v>
      </c>
      <c r="C35" s="1680"/>
      <c r="D35" s="1680">
        <v>61</v>
      </c>
      <c r="E35" s="1680"/>
      <c r="F35" s="1680">
        <v>55</v>
      </c>
      <c r="G35" s="1680"/>
      <c r="H35" s="1680">
        <v>66</v>
      </c>
      <c r="I35" s="1680">
        <v>54</v>
      </c>
      <c r="J35" s="1680"/>
      <c r="K35" s="1680">
        <v>30</v>
      </c>
      <c r="L35" s="1680"/>
      <c r="M35" s="1681">
        <v>67</v>
      </c>
    </row>
    <row r="36" spans="1:13" ht="18.75" customHeight="1">
      <c r="A36" s="1682" t="s">
        <v>60</v>
      </c>
      <c r="B36" s="1683">
        <f t="shared" ref="B36:M36" si="0">SUM(B5:B35)</f>
        <v>2263</v>
      </c>
      <c r="C36" s="1684">
        <f t="shared" si="0"/>
        <v>1838</v>
      </c>
      <c r="D36" s="1684">
        <f t="shared" si="0"/>
        <v>2544</v>
      </c>
      <c r="E36" s="1684">
        <f t="shared" si="0"/>
        <v>2124</v>
      </c>
      <c r="F36" s="1684">
        <f t="shared" si="0"/>
        <v>1924</v>
      </c>
      <c r="G36" s="1684">
        <f t="shared" si="0"/>
        <v>1949</v>
      </c>
      <c r="H36" s="1684">
        <f t="shared" si="0"/>
        <v>1960</v>
      </c>
      <c r="I36" s="1684">
        <f t="shared" si="0"/>
        <v>1970</v>
      </c>
      <c r="J36" s="1684">
        <f t="shared" si="0"/>
        <v>1693</v>
      </c>
      <c r="K36" s="1684">
        <f t="shared" si="0"/>
        <v>1645</v>
      </c>
      <c r="L36" s="1684">
        <f t="shared" si="0"/>
        <v>1757</v>
      </c>
      <c r="M36" s="1685">
        <f t="shared" si="0"/>
        <v>1970</v>
      </c>
    </row>
    <row r="37" spans="1:13" ht="18.75" customHeight="1">
      <c r="A37" s="1674" t="s">
        <v>61</v>
      </c>
      <c r="B37" s="1686">
        <f t="shared" ref="B37:M37" si="1">ROUND(AVERAGE(B5:B35),0)</f>
        <v>73</v>
      </c>
      <c r="C37" s="1687">
        <f t="shared" si="1"/>
        <v>66</v>
      </c>
      <c r="D37" s="1687">
        <f t="shared" si="1"/>
        <v>82</v>
      </c>
      <c r="E37" s="1687">
        <f t="shared" si="1"/>
        <v>71</v>
      </c>
      <c r="F37" s="1687">
        <f t="shared" si="1"/>
        <v>62</v>
      </c>
      <c r="G37" s="1687">
        <f t="shared" si="1"/>
        <v>65</v>
      </c>
      <c r="H37" s="1687">
        <f t="shared" si="1"/>
        <v>63</v>
      </c>
      <c r="I37" s="1687">
        <f t="shared" si="1"/>
        <v>64</v>
      </c>
      <c r="J37" s="1687">
        <f t="shared" si="1"/>
        <v>56</v>
      </c>
      <c r="K37" s="1687">
        <f t="shared" si="1"/>
        <v>53</v>
      </c>
      <c r="L37" s="1687">
        <f t="shared" si="1"/>
        <v>59</v>
      </c>
      <c r="M37" s="1688">
        <f t="shared" si="1"/>
        <v>64</v>
      </c>
    </row>
    <row r="38" spans="1:13" ht="18.75" customHeight="1">
      <c r="A38" s="1689" t="s">
        <v>36</v>
      </c>
      <c r="B38" s="1690">
        <f t="shared" ref="B38:M38" si="2">MIN(B5:B35)</f>
        <v>52</v>
      </c>
      <c r="C38" s="1691">
        <f t="shared" si="2"/>
        <v>40</v>
      </c>
      <c r="D38" s="1691">
        <f t="shared" si="2"/>
        <v>61</v>
      </c>
      <c r="E38" s="1691">
        <f t="shared" si="2"/>
        <v>49</v>
      </c>
      <c r="F38" s="1691">
        <f t="shared" si="2"/>
        <v>46</v>
      </c>
      <c r="G38" s="1691">
        <f t="shared" si="2"/>
        <v>48</v>
      </c>
      <c r="H38" s="1691">
        <f t="shared" si="2"/>
        <v>51</v>
      </c>
      <c r="I38" s="1691">
        <f t="shared" si="2"/>
        <v>54</v>
      </c>
      <c r="J38" s="1691">
        <f t="shared" si="2"/>
        <v>42</v>
      </c>
      <c r="K38" s="1691">
        <f t="shared" si="2"/>
        <v>30</v>
      </c>
      <c r="L38" s="1691">
        <f t="shared" si="2"/>
        <v>35</v>
      </c>
      <c r="M38" s="1692">
        <f t="shared" si="2"/>
        <v>47</v>
      </c>
    </row>
    <row r="39" spans="1:13" ht="18.75" customHeight="1">
      <c r="A39" s="1693" t="s">
        <v>59</v>
      </c>
      <c r="B39" s="1694">
        <f t="shared" ref="B39:M39" si="3">MATCH(B38,(B5:B35),0)</f>
        <v>15</v>
      </c>
      <c r="C39" s="1695">
        <f t="shared" si="3"/>
        <v>23</v>
      </c>
      <c r="D39" s="1695">
        <f t="shared" si="3"/>
        <v>31</v>
      </c>
      <c r="E39" s="1695">
        <f t="shared" si="3"/>
        <v>1</v>
      </c>
      <c r="F39" s="1695">
        <f t="shared" si="3"/>
        <v>24</v>
      </c>
      <c r="G39" s="1695">
        <f t="shared" si="3"/>
        <v>5</v>
      </c>
      <c r="H39" s="1695">
        <f t="shared" si="3"/>
        <v>5</v>
      </c>
      <c r="I39" s="1695">
        <f t="shared" si="3"/>
        <v>31</v>
      </c>
      <c r="J39" s="1695">
        <f t="shared" si="3"/>
        <v>18</v>
      </c>
      <c r="K39" s="1695">
        <f t="shared" si="3"/>
        <v>31</v>
      </c>
      <c r="L39" s="1695">
        <f t="shared" si="3"/>
        <v>18</v>
      </c>
      <c r="M39" s="1696">
        <f t="shared" si="3"/>
        <v>28</v>
      </c>
    </row>
    <row r="40" spans="1:13" ht="18.75" customHeight="1">
      <c r="A40" s="1697" t="s">
        <v>176</v>
      </c>
      <c r="B40" s="1698"/>
      <c r="C40" s="1699" t="s">
        <v>177</v>
      </c>
      <c r="D40" s="1700"/>
      <c r="E40" s="1700"/>
      <c r="F40" s="1700"/>
      <c r="G40" s="1700">
        <f>MIN(B38:M38)</f>
        <v>30</v>
      </c>
      <c r="H40" s="1701" t="s">
        <v>128</v>
      </c>
      <c r="I40" s="1700"/>
      <c r="J40" s="1702" t="s">
        <v>59</v>
      </c>
      <c r="K40" s="1703">
        <f>HLOOKUP(G40,B38:M39,2,FALSE)</f>
        <v>31</v>
      </c>
      <c r="L40" s="1703" t="s">
        <v>178</v>
      </c>
      <c r="M40" s="1704" t="str">
        <f>MID("I   II  III IV  V   VI  VII VIII IX  X   XI  XII ",(MATCH(G40,B38:M38,0)-1)*4+1,4)</f>
        <v xml:space="preserve"> X  </v>
      </c>
    </row>
    <row r="41" spans="1:13" ht="18.75" customHeight="1">
      <c r="A41" s="1705" t="s">
        <v>67</v>
      </c>
      <c r="B41" s="1706"/>
      <c r="C41" s="1707" t="s">
        <v>179</v>
      </c>
      <c r="D41" s="1708"/>
      <c r="E41" s="1708"/>
      <c r="F41" s="1708"/>
      <c r="G41" s="1708">
        <f>ROUND(AVERAGE(B5:M35),0)</f>
        <v>65</v>
      </c>
      <c r="H41" s="1709" t="s">
        <v>128</v>
      </c>
      <c r="I41" s="1708"/>
      <c r="J41" s="1708"/>
      <c r="K41" s="1708"/>
      <c r="L41" s="1708"/>
      <c r="M41" s="1710"/>
    </row>
    <row r="42" spans="1:13" ht="18.75" customHeight="1">
      <c r="A42" s="1652" t="s">
        <v>145</v>
      </c>
      <c r="B42" s="1653"/>
      <c r="C42" s="1653"/>
      <c r="D42" s="1653"/>
      <c r="E42" s="1653"/>
      <c r="F42" s="1653"/>
      <c r="G42" s="1653"/>
      <c r="H42" s="1653"/>
      <c r="I42" s="1653"/>
      <c r="J42" s="1653"/>
      <c r="K42" s="1654" t="s">
        <v>149</v>
      </c>
      <c r="L42" s="1655"/>
      <c r="M42" s="1656"/>
    </row>
    <row r="43" spans="1:13" ht="18.75" customHeight="1">
      <c r="A43" s="1658" t="s">
        <v>150</v>
      </c>
      <c r="B43" s="1653"/>
      <c r="C43" s="1653"/>
      <c r="D43" s="1652" t="s">
        <v>174</v>
      </c>
      <c r="E43" s="1659"/>
      <c r="F43" s="1659"/>
      <c r="G43" s="1659"/>
      <c r="H43" s="1659"/>
      <c r="I43" s="1659"/>
      <c r="J43" s="1659"/>
      <c r="K43" s="1654" t="s">
        <v>151</v>
      </c>
      <c r="L43" s="1655"/>
      <c r="M43" s="1656"/>
    </row>
    <row r="44" spans="1:13" ht="18.75" customHeight="1">
      <c r="A44" s="1660"/>
      <c r="B44" s="1661"/>
      <c r="C44" s="1661"/>
      <c r="D44" s="1662"/>
      <c r="E44" s="1663"/>
      <c r="F44" s="1664" t="s">
        <v>57</v>
      </c>
      <c r="G44" s="1665">
        <f>G3+1</f>
        <v>1992</v>
      </c>
      <c r="H44" s="1663"/>
      <c r="I44" s="1662"/>
      <c r="J44" s="1662"/>
      <c r="K44" s="1654" t="s">
        <v>175</v>
      </c>
      <c r="L44" s="1666"/>
      <c r="M44" s="1666"/>
    </row>
    <row r="45" spans="1:13" ht="18.75" customHeight="1">
      <c r="A45" s="1667" t="s">
        <v>59</v>
      </c>
      <c r="B45" s="1668" t="s">
        <v>2</v>
      </c>
      <c r="C45" s="1669" t="s">
        <v>3</v>
      </c>
      <c r="D45" s="1668" t="s">
        <v>4</v>
      </c>
      <c r="E45" s="1669" t="s">
        <v>5</v>
      </c>
      <c r="F45" s="1668" t="s">
        <v>6</v>
      </c>
      <c r="G45" s="1669" t="s">
        <v>7</v>
      </c>
      <c r="H45" s="1668" t="s">
        <v>8</v>
      </c>
      <c r="I45" s="1669" t="s">
        <v>9</v>
      </c>
      <c r="J45" s="1668" t="s">
        <v>10</v>
      </c>
      <c r="K45" s="1669" t="s">
        <v>11</v>
      </c>
      <c r="L45" s="1668" t="s">
        <v>12</v>
      </c>
      <c r="M45" s="1668" t="s">
        <v>13</v>
      </c>
    </row>
    <row r="46" spans="1:13" ht="18.75" customHeight="1">
      <c r="A46" s="1670">
        <v>1</v>
      </c>
      <c r="B46" s="1671">
        <v>89</v>
      </c>
      <c r="C46" s="1672">
        <v>79</v>
      </c>
      <c r="D46" s="1672">
        <v>63</v>
      </c>
      <c r="E46" s="1672">
        <v>69</v>
      </c>
      <c r="F46" s="1672">
        <v>62</v>
      </c>
      <c r="G46" s="1672">
        <v>58</v>
      </c>
      <c r="H46" s="1672">
        <v>67</v>
      </c>
      <c r="I46" s="1672">
        <v>61</v>
      </c>
      <c r="J46" s="1672">
        <v>47</v>
      </c>
      <c r="K46" s="1672">
        <v>60</v>
      </c>
      <c r="L46" s="1672">
        <v>41</v>
      </c>
      <c r="M46" s="1673">
        <v>36</v>
      </c>
    </row>
    <row r="47" spans="1:13" ht="18.75" customHeight="1">
      <c r="A47" s="1674">
        <v>2</v>
      </c>
      <c r="B47" s="1675">
        <v>94</v>
      </c>
      <c r="C47" s="1676">
        <v>71</v>
      </c>
      <c r="D47" s="1676">
        <v>58</v>
      </c>
      <c r="E47" s="1676">
        <v>71</v>
      </c>
      <c r="F47" s="1676">
        <v>63</v>
      </c>
      <c r="G47" s="1676">
        <v>66</v>
      </c>
      <c r="H47" s="1676">
        <v>53</v>
      </c>
      <c r="I47" s="1676">
        <v>59</v>
      </c>
      <c r="J47" s="1676">
        <v>55</v>
      </c>
      <c r="K47" s="1676">
        <v>55</v>
      </c>
      <c r="L47" s="1676">
        <v>47</v>
      </c>
      <c r="M47" s="1677">
        <v>38</v>
      </c>
    </row>
    <row r="48" spans="1:13" ht="18.75" customHeight="1">
      <c r="A48" s="1674">
        <v>3</v>
      </c>
      <c r="B48" s="1675">
        <v>89</v>
      </c>
      <c r="C48" s="1676">
        <v>72</v>
      </c>
      <c r="D48" s="1676">
        <v>62</v>
      </c>
      <c r="E48" s="1676">
        <v>80</v>
      </c>
      <c r="F48" s="1676">
        <v>62</v>
      </c>
      <c r="G48" s="1676">
        <v>61</v>
      </c>
      <c r="H48" s="1676">
        <v>47</v>
      </c>
      <c r="I48" s="1676">
        <v>55</v>
      </c>
      <c r="J48" s="1676">
        <v>58</v>
      </c>
      <c r="K48" s="1676">
        <v>59</v>
      </c>
      <c r="L48" s="1676">
        <v>50</v>
      </c>
      <c r="M48" s="1677">
        <v>46</v>
      </c>
    </row>
    <row r="49" spans="1:13" ht="18.75" customHeight="1">
      <c r="A49" s="1674">
        <v>4</v>
      </c>
      <c r="B49" s="1675">
        <v>89</v>
      </c>
      <c r="C49" s="1676">
        <v>66</v>
      </c>
      <c r="D49" s="1676">
        <v>64</v>
      </c>
      <c r="E49" s="1676">
        <v>84</v>
      </c>
      <c r="F49" s="1676">
        <v>67</v>
      </c>
      <c r="G49" s="1676">
        <v>74</v>
      </c>
      <c r="H49" s="1676">
        <v>45</v>
      </c>
      <c r="I49" s="1676">
        <v>49</v>
      </c>
      <c r="J49" s="1676">
        <v>55</v>
      </c>
      <c r="K49" s="1676">
        <v>51</v>
      </c>
      <c r="L49" s="1676">
        <v>45</v>
      </c>
      <c r="M49" s="1677">
        <v>54</v>
      </c>
    </row>
    <row r="50" spans="1:13" ht="18.75" customHeight="1">
      <c r="A50" s="1674">
        <v>5</v>
      </c>
      <c r="B50" s="1675">
        <v>61</v>
      </c>
      <c r="C50" s="1676">
        <v>78</v>
      </c>
      <c r="D50" s="1676">
        <v>42</v>
      </c>
      <c r="E50" s="1676">
        <v>78</v>
      </c>
      <c r="F50" s="1676">
        <v>68</v>
      </c>
      <c r="G50" s="1676">
        <v>59</v>
      </c>
      <c r="H50" s="1676">
        <v>49</v>
      </c>
      <c r="I50" s="1676">
        <v>55</v>
      </c>
      <c r="J50" s="1676">
        <v>56</v>
      </c>
      <c r="K50" s="1676">
        <v>71</v>
      </c>
      <c r="L50" s="1676">
        <v>53</v>
      </c>
      <c r="M50" s="1677">
        <v>68</v>
      </c>
    </row>
    <row r="51" spans="1:13" ht="18.75" customHeight="1">
      <c r="A51" s="1674">
        <v>6</v>
      </c>
      <c r="B51" s="1675">
        <v>75</v>
      </c>
      <c r="C51" s="1676">
        <v>84</v>
      </c>
      <c r="D51" s="1676">
        <v>49</v>
      </c>
      <c r="E51" s="1676">
        <v>79</v>
      </c>
      <c r="F51" s="1676">
        <v>72</v>
      </c>
      <c r="G51" s="1676">
        <v>55</v>
      </c>
      <c r="H51" s="1676">
        <v>62</v>
      </c>
      <c r="I51" s="1676">
        <v>53</v>
      </c>
      <c r="J51" s="1676">
        <v>67</v>
      </c>
      <c r="K51" s="1676">
        <v>60</v>
      </c>
      <c r="L51" s="1676">
        <v>64</v>
      </c>
      <c r="M51" s="1677">
        <v>62</v>
      </c>
    </row>
    <row r="52" spans="1:13" ht="18.75" customHeight="1">
      <c r="A52" s="1674">
        <v>7</v>
      </c>
      <c r="B52" s="1675">
        <v>69</v>
      </c>
      <c r="C52" s="1676">
        <v>80</v>
      </c>
      <c r="D52" s="1676">
        <v>50</v>
      </c>
      <c r="E52" s="1676">
        <v>79</v>
      </c>
      <c r="F52" s="1676">
        <v>66</v>
      </c>
      <c r="G52" s="1676">
        <v>72</v>
      </c>
      <c r="H52" s="1676">
        <v>69</v>
      </c>
      <c r="I52" s="1676">
        <v>52</v>
      </c>
      <c r="J52" s="1676">
        <v>75</v>
      </c>
      <c r="K52" s="1676">
        <v>56</v>
      </c>
      <c r="L52" s="1676">
        <v>55</v>
      </c>
      <c r="M52" s="1677">
        <v>63</v>
      </c>
    </row>
    <row r="53" spans="1:13" ht="18.75" customHeight="1">
      <c r="A53" s="1674">
        <v>8</v>
      </c>
      <c r="B53" s="1675">
        <v>59</v>
      </c>
      <c r="C53" s="1676">
        <v>93</v>
      </c>
      <c r="D53" s="1676">
        <v>69</v>
      </c>
      <c r="E53" s="1676">
        <v>72</v>
      </c>
      <c r="F53" s="1676">
        <v>60</v>
      </c>
      <c r="G53" s="1676">
        <v>51</v>
      </c>
      <c r="H53" s="1676">
        <v>53</v>
      </c>
      <c r="I53" s="1676">
        <v>61</v>
      </c>
      <c r="J53" s="1676">
        <v>86</v>
      </c>
      <c r="K53" s="1676">
        <v>57</v>
      </c>
      <c r="L53" s="1676">
        <v>69</v>
      </c>
      <c r="M53" s="1677">
        <v>63</v>
      </c>
    </row>
    <row r="54" spans="1:13" ht="18.75" customHeight="1">
      <c r="A54" s="1674">
        <v>9</v>
      </c>
      <c r="B54" s="1675">
        <v>69</v>
      </c>
      <c r="C54" s="1676">
        <v>86</v>
      </c>
      <c r="D54" s="1676">
        <v>82</v>
      </c>
      <c r="E54" s="1676">
        <v>89</v>
      </c>
      <c r="F54" s="1676">
        <v>67</v>
      </c>
      <c r="G54" s="1676">
        <v>51</v>
      </c>
      <c r="H54" s="1676">
        <v>57</v>
      </c>
      <c r="I54" s="1676">
        <v>67</v>
      </c>
      <c r="J54" s="1676">
        <v>70</v>
      </c>
      <c r="K54" s="1676">
        <v>63</v>
      </c>
      <c r="L54" s="1676">
        <v>42</v>
      </c>
      <c r="M54" s="1677">
        <v>57</v>
      </c>
    </row>
    <row r="55" spans="1:13" ht="18.75" customHeight="1">
      <c r="A55" s="1674">
        <v>10</v>
      </c>
      <c r="B55" s="1675">
        <v>61</v>
      </c>
      <c r="C55" s="1676">
        <v>79</v>
      </c>
      <c r="D55" s="1676">
        <v>65</v>
      </c>
      <c r="E55" s="1676">
        <v>84</v>
      </c>
      <c r="F55" s="1676">
        <v>80</v>
      </c>
      <c r="G55" s="1676">
        <v>56</v>
      </c>
      <c r="H55" s="1676">
        <v>55</v>
      </c>
      <c r="I55" s="1676">
        <v>78</v>
      </c>
      <c r="J55" s="1676">
        <v>63</v>
      </c>
      <c r="K55" s="1676">
        <v>51</v>
      </c>
      <c r="L55" s="1676">
        <v>27</v>
      </c>
      <c r="M55" s="1677">
        <v>67</v>
      </c>
    </row>
    <row r="56" spans="1:13" ht="18.75" customHeight="1">
      <c r="A56" s="1674">
        <v>11</v>
      </c>
      <c r="B56" s="1675">
        <v>62</v>
      </c>
      <c r="C56" s="1676">
        <v>67</v>
      </c>
      <c r="D56" s="1676">
        <v>64</v>
      </c>
      <c r="E56" s="1676">
        <v>68</v>
      </c>
      <c r="F56" s="1676">
        <v>74</v>
      </c>
      <c r="G56" s="1676">
        <v>58</v>
      </c>
      <c r="H56" s="1676">
        <v>65</v>
      </c>
      <c r="I56" s="1676">
        <v>58</v>
      </c>
      <c r="J56" s="1676">
        <v>59</v>
      </c>
      <c r="K56" s="1676">
        <v>56</v>
      </c>
      <c r="L56" s="1676">
        <v>29</v>
      </c>
      <c r="M56" s="1677">
        <v>58</v>
      </c>
    </row>
    <row r="57" spans="1:13" ht="18.75" customHeight="1">
      <c r="A57" s="1674">
        <v>12</v>
      </c>
      <c r="B57" s="1675">
        <v>79</v>
      </c>
      <c r="C57" s="1676">
        <v>60</v>
      </c>
      <c r="D57" s="1676">
        <v>92</v>
      </c>
      <c r="E57" s="1676">
        <v>72</v>
      </c>
      <c r="F57" s="1676">
        <v>62</v>
      </c>
      <c r="G57" s="1676">
        <v>72</v>
      </c>
      <c r="H57" s="1676">
        <v>58</v>
      </c>
      <c r="I57" s="1676">
        <v>69</v>
      </c>
      <c r="J57" s="1676">
        <v>70</v>
      </c>
      <c r="K57" s="1676">
        <v>54</v>
      </c>
      <c r="L57" s="1676">
        <v>36</v>
      </c>
      <c r="M57" s="1677">
        <v>58</v>
      </c>
    </row>
    <row r="58" spans="1:13" ht="18.75" customHeight="1">
      <c r="A58" s="1674">
        <v>13</v>
      </c>
      <c r="B58" s="1675">
        <v>55</v>
      </c>
      <c r="C58" s="1676">
        <v>51</v>
      </c>
      <c r="D58" s="1676">
        <v>95</v>
      </c>
      <c r="E58" s="1676">
        <v>50</v>
      </c>
      <c r="F58" s="1676">
        <v>62</v>
      </c>
      <c r="G58" s="1676">
        <v>63</v>
      </c>
      <c r="H58" s="1676">
        <v>53</v>
      </c>
      <c r="I58" s="1676">
        <v>56</v>
      </c>
      <c r="J58" s="1676">
        <v>61</v>
      </c>
      <c r="K58" s="1676">
        <v>60</v>
      </c>
      <c r="L58" s="1676">
        <v>37</v>
      </c>
      <c r="M58" s="1677">
        <v>49</v>
      </c>
    </row>
    <row r="59" spans="1:13" ht="18.75" customHeight="1">
      <c r="A59" s="1674">
        <v>14</v>
      </c>
      <c r="B59" s="1675">
        <v>48</v>
      </c>
      <c r="C59" s="1676">
        <v>67</v>
      </c>
      <c r="D59" s="1676">
        <v>94</v>
      </c>
      <c r="E59" s="1676">
        <v>46</v>
      </c>
      <c r="F59" s="1676">
        <v>69</v>
      </c>
      <c r="G59" s="1676">
        <v>55</v>
      </c>
      <c r="H59" s="1676">
        <v>72</v>
      </c>
      <c r="I59" s="1676">
        <v>56</v>
      </c>
      <c r="J59" s="1676">
        <v>66</v>
      </c>
      <c r="K59" s="1676">
        <v>62</v>
      </c>
      <c r="L59" s="1676">
        <v>38</v>
      </c>
      <c r="M59" s="1677">
        <v>59</v>
      </c>
    </row>
    <row r="60" spans="1:13" ht="18.75" customHeight="1">
      <c r="A60" s="1674">
        <v>15</v>
      </c>
      <c r="B60" s="1675">
        <v>44</v>
      </c>
      <c r="C60" s="1676">
        <v>56</v>
      </c>
      <c r="D60" s="1676">
        <v>88</v>
      </c>
      <c r="E60" s="1676">
        <v>60</v>
      </c>
      <c r="F60" s="1676">
        <v>76</v>
      </c>
      <c r="G60" s="1676">
        <v>52</v>
      </c>
      <c r="H60" s="1676">
        <v>75</v>
      </c>
      <c r="I60" s="1676">
        <v>66</v>
      </c>
      <c r="J60" s="1676">
        <v>58</v>
      </c>
      <c r="K60" s="1676">
        <v>62</v>
      </c>
      <c r="L60" s="1676">
        <v>58</v>
      </c>
      <c r="M60" s="1677">
        <v>49</v>
      </c>
    </row>
    <row r="61" spans="1:13" ht="18.75" customHeight="1">
      <c r="A61" s="1674">
        <v>16</v>
      </c>
      <c r="B61" s="1675">
        <v>51</v>
      </c>
      <c r="C61" s="1676">
        <v>58</v>
      </c>
      <c r="D61" s="1676">
        <v>73</v>
      </c>
      <c r="E61" s="1676">
        <v>52</v>
      </c>
      <c r="F61" s="1676">
        <v>56</v>
      </c>
      <c r="G61" s="1676">
        <v>55</v>
      </c>
      <c r="H61" s="1676">
        <v>57</v>
      </c>
      <c r="I61" s="1676">
        <v>57</v>
      </c>
      <c r="J61" s="1676">
        <v>62</v>
      </c>
      <c r="K61" s="1676">
        <v>45</v>
      </c>
      <c r="L61" s="1676">
        <v>89</v>
      </c>
      <c r="M61" s="1677">
        <v>46</v>
      </c>
    </row>
    <row r="62" spans="1:13" ht="18.75" customHeight="1">
      <c r="A62" s="1674">
        <v>17</v>
      </c>
      <c r="B62" s="1675">
        <v>47</v>
      </c>
      <c r="C62" s="1676">
        <v>77</v>
      </c>
      <c r="D62" s="1676">
        <v>82</v>
      </c>
      <c r="E62" s="1676">
        <v>60</v>
      </c>
      <c r="F62" s="1676">
        <v>39</v>
      </c>
      <c r="G62" s="1676">
        <v>67</v>
      </c>
      <c r="H62" s="1676">
        <v>59</v>
      </c>
      <c r="I62" s="1676">
        <v>51</v>
      </c>
      <c r="J62" s="1676">
        <v>64</v>
      </c>
      <c r="K62" s="1676">
        <v>49</v>
      </c>
      <c r="L62" s="1676">
        <v>52</v>
      </c>
      <c r="M62" s="1677">
        <v>72</v>
      </c>
    </row>
    <row r="63" spans="1:13" ht="18.75" customHeight="1">
      <c r="A63" s="1674">
        <v>18</v>
      </c>
      <c r="B63" s="1675">
        <v>47</v>
      </c>
      <c r="C63" s="1676">
        <v>87</v>
      </c>
      <c r="D63" s="1676">
        <v>84</v>
      </c>
      <c r="E63" s="1676">
        <v>59</v>
      </c>
      <c r="F63" s="1676">
        <v>63</v>
      </c>
      <c r="G63" s="1676">
        <v>79</v>
      </c>
      <c r="H63" s="1676">
        <v>55</v>
      </c>
      <c r="I63" s="1676">
        <v>44</v>
      </c>
      <c r="J63" s="1676">
        <v>61</v>
      </c>
      <c r="K63" s="1676">
        <v>49</v>
      </c>
      <c r="L63" s="1676">
        <v>64</v>
      </c>
      <c r="M63" s="1677">
        <v>62</v>
      </c>
    </row>
    <row r="64" spans="1:13" ht="18.75" customHeight="1">
      <c r="A64" s="1674">
        <v>19</v>
      </c>
      <c r="B64" s="1675">
        <v>53</v>
      </c>
      <c r="C64" s="1676">
        <v>61</v>
      </c>
      <c r="D64" s="1676">
        <v>97</v>
      </c>
      <c r="E64" s="1676">
        <v>54</v>
      </c>
      <c r="F64" s="1676">
        <v>69</v>
      </c>
      <c r="G64" s="1676">
        <v>78</v>
      </c>
      <c r="H64" s="1676">
        <v>44</v>
      </c>
      <c r="I64" s="1676">
        <v>49</v>
      </c>
      <c r="J64" s="1676">
        <v>75</v>
      </c>
      <c r="K64" s="1676">
        <v>40</v>
      </c>
      <c r="L64" s="1676">
        <v>80</v>
      </c>
      <c r="M64" s="1677">
        <v>58</v>
      </c>
    </row>
    <row r="65" spans="1:13" ht="18.75" customHeight="1">
      <c r="A65" s="1674">
        <v>20</v>
      </c>
      <c r="B65" s="1675">
        <v>56</v>
      </c>
      <c r="C65" s="1676">
        <v>52</v>
      </c>
      <c r="D65" s="1676">
        <v>97</v>
      </c>
      <c r="E65" s="1676">
        <v>69</v>
      </c>
      <c r="F65" s="1676">
        <v>78</v>
      </c>
      <c r="G65" s="1676">
        <v>70</v>
      </c>
      <c r="H65" s="1676">
        <v>55</v>
      </c>
      <c r="I65" s="1676">
        <v>61</v>
      </c>
      <c r="J65" s="1676">
        <v>77</v>
      </c>
      <c r="K65" s="1676">
        <v>39</v>
      </c>
      <c r="L65" s="1676">
        <v>55</v>
      </c>
      <c r="M65" s="1677">
        <v>63</v>
      </c>
    </row>
    <row r="66" spans="1:13" ht="18.75" customHeight="1">
      <c r="A66" s="1674">
        <v>21</v>
      </c>
      <c r="B66" s="1675">
        <v>48</v>
      </c>
      <c r="C66" s="1676">
        <v>63</v>
      </c>
      <c r="D66" s="1676">
        <v>96</v>
      </c>
      <c r="E66" s="1676">
        <v>52</v>
      </c>
      <c r="F66" s="1676">
        <v>62</v>
      </c>
      <c r="G66" s="1676">
        <v>61</v>
      </c>
      <c r="H66" s="1676">
        <v>72</v>
      </c>
      <c r="I66" s="1676">
        <v>65</v>
      </c>
      <c r="J66" s="1676">
        <v>68</v>
      </c>
      <c r="K66" s="1676">
        <v>45</v>
      </c>
      <c r="L66" s="1676">
        <v>44</v>
      </c>
      <c r="M66" s="1677">
        <v>59</v>
      </c>
    </row>
    <row r="67" spans="1:13" ht="18.75" customHeight="1">
      <c r="A67" s="1674">
        <v>22</v>
      </c>
      <c r="B67" s="1675">
        <v>52</v>
      </c>
      <c r="C67" s="1676">
        <v>58</v>
      </c>
      <c r="D67" s="1676">
        <v>96</v>
      </c>
      <c r="E67" s="1676">
        <v>58</v>
      </c>
      <c r="F67" s="1676">
        <v>87</v>
      </c>
      <c r="G67" s="1676">
        <v>61</v>
      </c>
      <c r="H67" s="1676">
        <v>72</v>
      </c>
      <c r="I67" s="1676">
        <v>61</v>
      </c>
      <c r="J67" s="1676">
        <v>58</v>
      </c>
      <c r="K67" s="1676">
        <v>48</v>
      </c>
      <c r="L67" s="1676">
        <v>72</v>
      </c>
      <c r="M67" s="1677">
        <v>53</v>
      </c>
    </row>
    <row r="68" spans="1:13" ht="18.75" customHeight="1">
      <c r="A68" s="1674">
        <v>23</v>
      </c>
      <c r="B68" s="1675">
        <v>68</v>
      </c>
      <c r="C68" s="1676">
        <v>55</v>
      </c>
      <c r="D68" s="1676">
        <v>96</v>
      </c>
      <c r="E68" s="1676">
        <v>76</v>
      </c>
      <c r="F68" s="1676">
        <v>75</v>
      </c>
      <c r="G68" s="1676">
        <v>60</v>
      </c>
      <c r="H68" s="1676">
        <v>75</v>
      </c>
      <c r="I68" s="1676">
        <v>55</v>
      </c>
      <c r="J68" s="1676">
        <v>59</v>
      </c>
      <c r="K68" s="1676">
        <v>48</v>
      </c>
      <c r="L68" s="1676">
        <v>81</v>
      </c>
      <c r="M68" s="1677">
        <v>57</v>
      </c>
    </row>
    <row r="69" spans="1:13" ht="18.75" customHeight="1">
      <c r="A69" s="1674">
        <v>24</v>
      </c>
      <c r="B69" s="1675">
        <v>74</v>
      </c>
      <c r="C69" s="1676">
        <v>51</v>
      </c>
      <c r="D69" s="1676">
        <v>97</v>
      </c>
      <c r="E69" s="1676">
        <v>80</v>
      </c>
      <c r="F69" s="1676">
        <v>72</v>
      </c>
      <c r="G69" s="1676">
        <v>55</v>
      </c>
      <c r="H69" s="1676">
        <v>83</v>
      </c>
      <c r="I69" s="1676">
        <v>67</v>
      </c>
      <c r="J69" s="1676">
        <v>58</v>
      </c>
      <c r="K69" s="1676">
        <v>50</v>
      </c>
      <c r="L69" s="1676">
        <v>76</v>
      </c>
      <c r="M69" s="1677">
        <v>64</v>
      </c>
    </row>
    <row r="70" spans="1:13" ht="18.75" customHeight="1">
      <c r="A70" s="1674">
        <v>25</v>
      </c>
      <c r="B70" s="1675">
        <v>66</v>
      </c>
      <c r="C70" s="1676">
        <v>54</v>
      </c>
      <c r="D70" s="1676">
        <v>94</v>
      </c>
      <c r="E70" s="1676">
        <v>86</v>
      </c>
      <c r="F70" s="1676">
        <v>54</v>
      </c>
      <c r="G70" s="1676">
        <v>60</v>
      </c>
      <c r="H70" s="1676">
        <v>87</v>
      </c>
      <c r="I70" s="1676">
        <v>58</v>
      </c>
      <c r="J70" s="1676">
        <v>54</v>
      </c>
      <c r="K70" s="1676">
        <v>49</v>
      </c>
      <c r="L70" s="1676">
        <v>66</v>
      </c>
      <c r="M70" s="1677">
        <v>87</v>
      </c>
    </row>
    <row r="71" spans="1:13" ht="18.75" customHeight="1">
      <c r="A71" s="1674">
        <v>26</v>
      </c>
      <c r="B71" s="1675">
        <v>59</v>
      </c>
      <c r="C71" s="1676">
        <v>79</v>
      </c>
      <c r="D71" s="1676">
        <v>73</v>
      </c>
      <c r="E71" s="1676">
        <v>80</v>
      </c>
      <c r="F71" s="1676">
        <v>58</v>
      </c>
      <c r="G71" s="1676">
        <v>72</v>
      </c>
      <c r="H71" s="1676">
        <v>76</v>
      </c>
      <c r="I71" s="1676">
        <v>68</v>
      </c>
      <c r="J71" s="1676">
        <v>64</v>
      </c>
      <c r="K71" s="1676">
        <v>43</v>
      </c>
      <c r="L71" s="1676">
        <v>53</v>
      </c>
      <c r="M71" s="1677">
        <v>63</v>
      </c>
    </row>
    <row r="72" spans="1:13" ht="18.75" customHeight="1">
      <c r="A72" s="1674">
        <v>27</v>
      </c>
      <c r="B72" s="1675">
        <v>74</v>
      </c>
      <c r="C72" s="1676">
        <v>92</v>
      </c>
      <c r="D72" s="1676">
        <v>75</v>
      </c>
      <c r="E72" s="1676">
        <v>66</v>
      </c>
      <c r="F72" s="1676">
        <v>61</v>
      </c>
      <c r="G72" s="1676">
        <v>60</v>
      </c>
      <c r="H72" s="1676">
        <v>70</v>
      </c>
      <c r="I72" s="1676">
        <v>74</v>
      </c>
      <c r="J72" s="1676">
        <v>80</v>
      </c>
      <c r="K72" s="1676">
        <v>44</v>
      </c>
      <c r="L72" s="1676">
        <v>34</v>
      </c>
      <c r="M72" s="1677">
        <v>59</v>
      </c>
    </row>
    <row r="73" spans="1:13" ht="18.75" customHeight="1">
      <c r="A73" s="1674">
        <v>28</v>
      </c>
      <c r="B73" s="1675">
        <v>72</v>
      </c>
      <c r="C73" s="1676">
        <v>57</v>
      </c>
      <c r="D73" s="1676">
        <v>56</v>
      </c>
      <c r="E73" s="1676">
        <v>70</v>
      </c>
      <c r="F73" s="1676">
        <v>61</v>
      </c>
      <c r="G73" s="1676">
        <v>60</v>
      </c>
      <c r="H73" s="1676">
        <v>88</v>
      </c>
      <c r="I73" s="1676">
        <v>59</v>
      </c>
      <c r="J73" s="1676">
        <v>70</v>
      </c>
      <c r="K73" s="1676">
        <v>40</v>
      </c>
      <c r="L73" s="1676">
        <v>35</v>
      </c>
      <c r="M73" s="1677">
        <v>63</v>
      </c>
    </row>
    <row r="74" spans="1:13" ht="18.75" customHeight="1">
      <c r="A74" s="1674">
        <v>29</v>
      </c>
      <c r="B74" s="1675">
        <v>76</v>
      </c>
      <c r="C74" s="1676">
        <v>64</v>
      </c>
      <c r="D74" s="1676">
        <v>52</v>
      </c>
      <c r="E74" s="1676">
        <v>70</v>
      </c>
      <c r="F74" s="1676">
        <v>55</v>
      </c>
      <c r="G74" s="1676">
        <v>61</v>
      </c>
      <c r="H74" s="1676">
        <v>65</v>
      </c>
      <c r="I74" s="1676">
        <v>56</v>
      </c>
      <c r="J74" s="1676">
        <v>58</v>
      </c>
      <c r="K74" s="1676">
        <v>45</v>
      </c>
      <c r="L74" s="1676">
        <v>48</v>
      </c>
      <c r="M74" s="1677">
        <v>67</v>
      </c>
    </row>
    <row r="75" spans="1:13" ht="18.75" customHeight="1">
      <c r="A75" s="1674">
        <v>30</v>
      </c>
      <c r="B75" s="1675">
        <v>62</v>
      </c>
      <c r="C75" s="1676"/>
      <c r="D75" s="1676">
        <v>67</v>
      </c>
      <c r="E75" s="1676">
        <v>58</v>
      </c>
      <c r="F75" s="1676">
        <v>49</v>
      </c>
      <c r="G75" s="1676">
        <v>84</v>
      </c>
      <c r="H75" s="1676">
        <v>66</v>
      </c>
      <c r="I75" s="1676">
        <v>58</v>
      </c>
      <c r="J75" s="1676">
        <v>57</v>
      </c>
      <c r="K75" s="1676">
        <v>59</v>
      </c>
      <c r="L75" s="1676">
        <v>38</v>
      </c>
      <c r="M75" s="1677">
        <v>61</v>
      </c>
    </row>
    <row r="76" spans="1:13" ht="18.75" customHeight="1">
      <c r="A76" s="1678">
        <v>31</v>
      </c>
      <c r="B76" s="1679">
        <v>67</v>
      </c>
      <c r="C76" s="1680"/>
      <c r="D76" s="1680">
        <v>80</v>
      </c>
      <c r="E76" s="1680"/>
      <c r="F76" s="1680">
        <v>59</v>
      </c>
      <c r="G76" s="1680"/>
      <c r="H76" s="1680">
        <v>58</v>
      </c>
      <c r="I76" s="1680">
        <v>53</v>
      </c>
      <c r="J76" s="1680"/>
      <c r="K76" s="1680">
        <v>46</v>
      </c>
      <c r="L76" s="1680"/>
      <c r="M76" s="1681">
        <v>61</v>
      </c>
    </row>
    <row r="77" spans="1:13" ht="18.75" customHeight="1">
      <c r="A77" s="1682" t="s">
        <v>60</v>
      </c>
      <c r="B77" s="1683">
        <f t="shared" ref="B77:M77" si="4">SUM(B46:B76)</f>
        <v>2015</v>
      </c>
      <c r="C77" s="1684">
        <f t="shared" si="4"/>
        <v>1997</v>
      </c>
      <c r="D77" s="1684">
        <f t="shared" si="4"/>
        <v>2352</v>
      </c>
      <c r="E77" s="1684">
        <f t="shared" si="4"/>
        <v>2071</v>
      </c>
      <c r="F77" s="1684">
        <f t="shared" si="4"/>
        <v>2008</v>
      </c>
      <c r="G77" s="1684">
        <f t="shared" si="4"/>
        <v>1886</v>
      </c>
      <c r="H77" s="1684">
        <f t="shared" si="4"/>
        <v>1962</v>
      </c>
      <c r="I77" s="1684">
        <f t="shared" si="4"/>
        <v>1831</v>
      </c>
      <c r="J77" s="1684">
        <f t="shared" si="4"/>
        <v>1911</v>
      </c>
      <c r="K77" s="1684">
        <f t="shared" si="4"/>
        <v>1616</v>
      </c>
      <c r="L77" s="1684">
        <f t="shared" si="4"/>
        <v>1578</v>
      </c>
      <c r="M77" s="1685">
        <f t="shared" si="4"/>
        <v>1822</v>
      </c>
    </row>
    <row r="78" spans="1:13" ht="18.75" customHeight="1">
      <c r="A78" s="1674" t="s">
        <v>61</v>
      </c>
      <c r="B78" s="1686">
        <f t="shared" ref="B78:M78" si="5">ROUND(AVERAGE(B46:B76),0)</f>
        <v>65</v>
      </c>
      <c r="C78" s="1687">
        <f t="shared" si="5"/>
        <v>69</v>
      </c>
      <c r="D78" s="1687">
        <f t="shared" si="5"/>
        <v>76</v>
      </c>
      <c r="E78" s="1687">
        <f t="shared" si="5"/>
        <v>69</v>
      </c>
      <c r="F78" s="1687">
        <f t="shared" si="5"/>
        <v>65</v>
      </c>
      <c r="G78" s="1687">
        <f t="shared" si="5"/>
        <v>63</v>
      </c>
      <c r="H78" s="1687">
        <f t="shared" si="5"/>
        <v>63</v>
      </c>
      <c r="I78" s="1687">
        <f t="shared" si="5"/>
        <v>59</v>
      </c>
      <c r="J78" s="1687">
        <f t="shared" si="5"/>
        <v>64</v>
      </c>
      <c r="K78" s="1687">
        <f t="shared" si="5"/>
        <v>52</v>
      </c>
      <c r="L78" s="1687">
        <f t="shared" si="5"/>
        <v>53</v>
      </c>
      <c r="M78" s="1688">
        <f t="shared" si="5"/>
        <v>59</v>
      </c>
    </row>
    <row r="79" spans="1:13" ht="18.75" customHeight="1">
      <c r="A79" s="1689" t="s">
        <v>36</v>
      </c>
      <c r="B79" s="1690">
        <f t="shared" ref="B79:M79" si="6">MIN(B46:B76)</f>
        <v>44</v>
      </c>
      <c r="C79" s="1691">
        <f t="shared" si="6"/>
        <v>51</v>
      </c>
      <c r="D79" s="1691">
        <f t="shared" si="6"/>
        <v>42</v>
      </c>
      <c r="E79" s="1691">
        <f t="shared" si="6"/>
        <v>46</v>
      </c>
      <c r="F79" s="1691">
        <f t="shared" si="6"/>
        <v>39</v>
      </c>
      <c r="G79" s="1691">
        <f t="shared" si="6"/>
        <v>51</v>
      </c>
      <c r="H79" s="1691">
        <f t="shared" si="6"/>
        <v>44</v>
      </c>
      <c r="I79" s="1691">
        <f t="shared" si="6"/>
        <v>44</v>
      </c>
      <c r="J79" s="1691">
        <f t="shared" si="6"/>
        <v>47</v>
      </c>
      <c r="K79" s="1691">
        <f t="shared" si="6"/>
        <v>39</v>
      </c>
      <c r="L79" s="1691">
        <f t="shared" si="6"/>
        <v>27</v>
      </c>
      <c r="M79" s="1692">
        <f t="shared" si="6"/>
        <v>36</v>
      </c>
    </row>
    <row r="80" spans="1:13" ht="18.75" customHeight="1">
      <c r="A80" s="1693" t="s">
        <v>59</v>
      </c>
      <c r="B80" s="1694">
        <f t="shared" ref="B80:M80" si="7">MATCH(B79,(B46:B76),0)</f>
        <v>15</v>
      </c>
      <c r="C80" s="1695">
        <f t="shared" si="7"/>
        <v>13</v>
      </c>
      <c r="D80" s="1695">
        <f t="shared" si="7"/>
        <v>5</v>
      </c>
      <c r="E80" s="1695">
        <f t="shared" si="7"/>
        <v>14</v>
      </c>
      <c r="F80" s="1695">
        <f t="shared" si="7"/>
        <v>17</v>
      </c>
      <c r="G80" s="1695">
        <f t="shared" si="7"/>
        <v>8</v>
      </c>
      <c r="H80" s="1695">
        <f t="shared" si="7"/>
        <v>19</v>
      </c>
      <c r="I80" s="1695">
        <f t="shared" si="7"/>
        <v>18</v>
      </c>
      <c r="J80" s="1695">
        <f t="shared" si="7"/>
        <v>1</v>
      </c>
      <c r="K80" s="1695">
        <f t="shared" si="7"/>
        <v>20</v>
      </c>
      <c r="L80" s="1695">
        <f t="shared" si="7"/>
        <v>10</v>
      </c>
      <c r="M80" s="1696">
        <f t="shared" si="7"/>
        <v>1</v>
      </c>
    </row>
    <row r="81" spans="1:13" ht="18.75" customHeight="1">
      <c r="A81" s="1697" t="s">
        <v>176</v>
      </c>
      <c r="B81" s="1698"/>
      <c r="C81" s="1699" t="s">
        <v>177</v>
      </c>
      <c r="D81" s="1700"/>
      <c r="E81" s="1700"/>
      <c r="F81" s="1700"/>
      <c r="G81" s="1700">
        <f>MIN(B79:M79)</f>
        <v>27</v>
      </c>
      <c r="H81" s="1701" t="s">
        <v>128</v>
      </c>
      <c r="I81" s="1700"/>
      <c r="J81" s="1702" t="s">
        <v>59</v>
      </c>
      <c r="K81" s="1703">
        <f>HLOOKUP(G81,B79:M80,2,FALSE)</f>
        <v>10</v>
      </c>
      <c r="L81" s="1703" t="s">
        <v>178</v>
      </c>
      <c r="M81" s="1704" t="str">
        <f>MID("I   II  III IV  V   VI  VII VIII IX  X   XI  XII ",(MATCH(G81,B79:M79,0)-1)*4+1,4)</f>
        <v xml:space="preserve"> XI </v>
      </c>
    </row>
    <row r="82" spans="1:13" ht="18.75" customHeight="1">
      <c r="A82" s="1705" t="s">
        <v>67</v>
      </c>
      <c r="B82" s="1706"/>
      <c r="C82" s="1707" t="s">
        <v>179</v>
      </c>
      <c r="D82" s="1708"/>
      <c r="E82" s="1708"/>
      <c r="F82" s="1708"/>
      <c r="G82" s="1708">
        <f>ROUND(AVERAGE(B46:M76),0)</f>
        <v>63</v>
      </c>
      <c r="H82" s="1709" t="s">
        <v>128</v>
      </c>
      <c r="I82" s="1708"/>
      <c r="J82" s="1708"/>
      <c r="K82" s="1708"/>
      <c r="L82" s="1708"/>
      <c r="M82" s="1710"/>
    </row>
    <row r="83" spans="1:13" ht="18.75" customHeight="1">
      <c r="A83" s="1652" t="s">
        <v>145</v>
      </c>
      <c r="B83" s="1653"/>
      <c r="C83" s="1653"/>
      <c r="D83" s="1653"/>
      <c r="E83" s="1653"/>
      <c r="F83" s="1653"/>
      <c r="G83" s="1653"/>
      <c r="H83" s="1653"/>
      <c r="I83" s="1653"/>
      <c r="J83" s="1653"/>
      <c r="K83" s="1654" t="s">
        <v>149</v>
      </c>
      <c r="L83" s="1655"/>
      <c r="M83" s="1656"/>
    </row>
    <row r="84" spans="1:13" ht="18.75" customHeight="1">
      <c r="A84" s="1658" t="s">
        <v>150</v>
      </c>
      <c r="B84" s="1653"/>
      <c r="C84" s="1653"/>
      <c r="D84" s="1652" t="s">
        <v>174</v>
      </c>
      <c r="E84" s="1659"/>
      <c r="F84" s="1659"/>
      <c r="G84" s="1659"/>
      <c r="H84" s="1659"/>
      <c r="I84" s="1659"/>
      <c r="J84" s="1659"/>
      <c r="K84" s="1654" t="s">
        <v>151</v>
      </c>
      <c r="L84" s="1655"/>
      <c r="M84" s="1656"/>
    </row>
    <row r="85" spans="1:13" ht="18.75" customHeight="1">
      <c r="A85" s="1660"/>
      <c r="B85" s="1661"/>
      <c r="C85" s="1661"/>
      <c r="D85" s="1662"/>
      <c r="E85" s="1663"/>
      <c r="F85" s="1664" t="s">
        <v>57</v>
      </c>
      <c r="G85" s="1665">
        <f>G44+1</f>
        <v>1993</v>
      </c>
      <c r="H85" s="1663"/>
      <c r="I85" s="1662"/>
      <c r="J85" s="1662"/>
      <c r="K85" s="1654" t="s">
        <v>175</v>
      </c>
      <c r="L85" s="1666"/>
      <c r="M85" s="1666"/>
    </row>
    <row r="86" spans="1:13" ht="18.75" customHeight="1">
      <c r="A86" s="1667" t="s">
        <v>59</v>
      </c>
      <c r="B86" s="1668" t="s">
        <v>2</v>
      </c>
      <c r="C86" s="1669" t="s">
        <v>3</v>
      </c>
      <c r="D86" s="1668" t="s">
        <v>4</v>
      </c>
      <c r="E86" s="1669" t="s">
        <v>5</v>
      </c>
      <c r="F86" s="1668" t="s">
        <v>6</v>
      </c>
      <c r="G86" s="1669" t="s">
        <v>7</v>
      </c>
      <c r="H86" s="1668" t="s">
        <v>8</v>
      </c>
      <c r="I86" s="1669" t="s">
        <v>9</v>
      </c>
      <c r="J86" s="1668" t="s">
        <v>10</v>
      </c>
      <c r="K86" s="1669" t="s">
        <v>11</v>
      </c>
      <c r="L86" s="1668" t="s">
        <v>12</v>
      </c>
      <c r="M86" s="1668" t="s">
        <v>13</v>
      </c>
    </row>
    <row r="87" spans="1:13" ht="18.75" customHeight="1">
      <c r="A87" s="1670">
        <v>1</v>
      </c>
      <c r="B87" s="1671">
        <v>68</v>
      </c>
      <c r="C87" s="1672">
        <v>41</v>
      </c>
      <c r="D87" s="1672">
        <v>57</v>
      </c>
      <c r="E87" s="1672">
        <v>82</v>
      </c>
      <c r="F87" s="1672">
        <v>65</v>
      </c>
      <c r="G87" s="1672">
        <v>46</v>
      </c>
      <c r="H87" s="1672">
        <v>55</v>
      </c>
      <c r="I87" s="1672">
        <v>70</v>
      </c>
      <c r="J87" s="1672">
        <v>60</v>
      </c>
      <c r="K87" s="1672">
        <v>64</v>
      </c>
      <c r="L87" s="1672">
        <v>38</v>
      </c>
      <c r="M87" s="1673">
        <v>59</v>
      </c>
    </row>
    <row r="88" spans="1:13" ht="18.75" customHeight="1">
      <c r="A88" s="1674">
        <v>2</v>
      </c>
      <c r="B88" s="1675">
        <v>56</v>
      </c>
      <c r="C88" s="1676">
        <v>39</v>
      </c>
      <c r="D88" s="1676">
        <v>68</v>
      </c>
      <c r="E88" s="1676">
        <v>72</v>
      </c>
      <c r="F88" s="1676">
        <v>65</v>
      </c>
      <c r="G88" s="1676">
        <v>57</v>
      </c>
      <c r="H88" s="1676">
        <v>50</v>
      </c>
      <c r="I88" s="1676">
        <v>67</v>
      </c>
      <c r="J88" s="1676">
        <v>58</v>
      </c>
      <c r="K88" s="1676">
        <v>50</v>
      </c>
      <c r="L88" s="1676">
        <v>38</v>
      </c>
      <c r="M88" s="1677">
        <v>58</v>
      </c>
    </row>
    <row r="89" spans="1:13" ht="18.75" customHeight="1">
      <c r="A89" s="1674">
        <v>3</v>
      </c>
      <c r="B89" s="1675">
        <v>58</v>
      </c>
      <c r="C89" s="1676">
        <v>50</v>
      </c>
      <c r="D89" s="1676">
        <v>72</v>
      </c>
      <c r="E89" s="1676">
        <v>71</v>
      </c>
      <c r="F89" s="1676">
        <v>78</v>
      </c>
      <c r="G89" s="1676">
        <v>55</v>
      </c>
      <c r="H89" s="1676">
        <v>51</v>
      </c>
      <c r="I89" s="1676">
        <v>58</v>
      </c>
      <c r="J89" s="1676">
        <v>57</v>
      </c>
      <c r="K89" s="1676">
        <v>47</v>
      </c>
      <c r="L89" s="1676">
        <v>33</v>
      </c>
      <c r="M89" s="1677">
        <v>62</v>
      </c>
    </row>
    <row r="90" spans="1:13" ht="18.75" customHeight="1">
      <c r="A90" s="1674">
        <v>4</v>
      </c>
      <c r="B90" s="1675">
        <v>62</v>
      </c>
      <c r="C90" s="1676">
        <v>51</v>
      </c>
      <c r="D90" s="1676">
        <v>65</v>
      </c>
      <c r="E90" s="1676">
        <v>69</v>
      </c>
      <c r="F90" s="1676">
        <v>78</v>
      </c>
      <c r="G90" s="1676">
        <v>38</v>
      </c>
      <c r="H90" s="1676">
        <v>49</v>
      </c>
      <c r="I90" s="1676">
        <v>54</v>
      </c>
      <c r="J90" s="1676">
        <v>62</v>
      </c>
      <c r="K90" s="1676">
        <v>48</v>
      </c>
      <c r="L90" s="1676">
        <v>38</v>
      </c>
      <c r="M90" s="1677">
        <v>56</v>
      </c>
    </row>
    <row r="91" spans="1:13" ht="18.75" customHeight="1">
      <c r="A91" s="1674">
        <v>5</v>
      </c>
      <c r="B91" s="1675">
        <v>73</v>
      </c>
      <c r="C91" s="1676">
        <v>39</v>
      </c>
      <c r="D91" s="1676">
        <v>82</v>
      </c>
      <c r="E91" s="1676">
        <v>76</v>
      </c>
      <c r="F91" s="1676">
        <v>70</v>
      </c>
      <c r="G91" s="1676">
        <v>55</v>
      </c>
      <c r="H91" s="1676">
        <v>58</v>
      </c>
      <c r="I91" s="1676">
        <v>60</v>
      </c>
      <c r="J91" s="1676">
        <v>73</v>
      </c>
      <c r="K91" s="1676">
        <v>42</v>
      </c>
      <c r="L91" s="1676">
        <v>43</v>
      </c>
      <c r="M91" s="1677">
        <v>62</v>
      </c>
    </row>
    <row r="92" spans="1:13" ht="18.75" customHeight="1">
      <c r="A92" s="1674">
        <v>6</v>
      </c>
      <c r="B92" s="1675">
        <v>78</v>
      </c>
      <c r="C92" s="1676">
        <v>47</v>
      </c>
      <c r="D92" s="1676">
        <v>93</v>
      </c>
      <c r="E92" s="1676">
        <v>79</v>
      </c>
      <c r="F92" s="1676">
        <v>67</v>
      </c>
      <c r="G92" s="1676">
        <v>59</v>
      </c>
      <c r="H92" s="1676">
        <v>59</v>
      </c>
      <c r="I92" s="1676">
        <v>59</v>
      </c>
      <c r="J92" s="1676">
        <v>68</v>
      </c>
      <c r="K92" s="1676">
        <v>35</v>
      </c>
      <c r="L92" s="1676">
        <v>54</v>
      </c>
      <c r="M92" s="1677">
        <v>43</v>
      </c>
    </row>
    <row r="93" spans="1:13" ht="18.75" customHeight="1">
      <c r="A93" s="1674">
        <v>7</v>
      </c>
      <c r="B93" s="1675">
        <v>74</v>
      </c>
      <c r="C93" s="1676">
        <v>64</v>
      </c>
      <c r="D93" s="1676">
        <v>81</v>
      </c>
      <c r="E93" s="1676">
        <v>60</v>
      </c>
      <c r="F93" s="1676">
        <v>72</v>
      </c>
      <c r="G93" s="1676">
        <v>62</v>
      </c>
      <c r="H93" s="1676">
        <v>57</v>
      </c>
      <c r="I93" s="1676">
        <v>68</v>
      </c>
      <c r="J93" s="1676">
        <v>66</v>
      </c>
      <c r="K93" s="1676">
        <v>38</v>
      </c>
      <c r="L93" s="1676">
        <v>57</v>
      </c>
      <c r="M93" s="1677">
        <v>37</v>
      </c>
    </row>
    <row r="94" spans="1:13" ht="18.75" customHeight="1">
      <c r="A94" s="1674">
        <v>8</v>
      </c>
      <c r="B94" s="1675">
        <v>65</v>
      </c>
      <c r="C94" s="1676">
        <v>60</v>
      </c>
      <c r="D94" s="1676">
        <v>73</v>
      </c>
      <c r="E94" s="1676">
        <v>66</v>
      </c>
      <c r="F94" s="1676">
        <v>67</v>
      </c>
      <c r="G94" s="1676">
        <v>51</v>
      </c>
      <c r="H94" s="1676">
        <v>63</v>
      </c>
      <c r="I94" s="1676">
        <v>60</v>
      </c>
      <c r="J94" s="1676">
        <v>60</v>
      </c>
      <c r="K94" s="1676">
        <v>37</v>
      </c>
      <c r="L94" s="1676">
        <v>57</v>
      </c>
      <c r="M94" s="1677">
        <v>39</v>
      </c>
    </row>
    <row r="95" spans="1:13" ht="18.75" customHeight="1">
      <c r="A95" s="1674">
        <v>9</v>
      </c>
      <c r="B95" s="1675">
        <v>60</v>
      </c>
      <c r="C95" s="1676">
        <v>53</v>
      </c>
      <c r="D95" s="1676">
        <v>83</v>
      </c>
      <c r="E95" s="1676">
        <v>57</v>
      </c>
      <c r="F95" s="1676">
        <v>72</v>
      </c>
      <c r="G95" s="1676">
        <v>64</v>
      </c>
      <c r="H95" s="1676">
        <v>81</v>
      </c>
      <c r="I95" s="1676">
        <v>59</v>
      </c>
      <c r="J95" s="1676">
        <v>63</v>
      </c>
      <c r="K95" s="1676">
        <v>49</v>
      </c>
      <c r="L95" s="1676">
        <v>57</v>
      </c>
      <c r="M95" s="1677">
        <v>56</v>
      </c>
    </row>
    <row r="96" spans="1:13" ht="18.75" customHeight="1">
      <c r="A96" s="1674">
        <v>10</v>
      </c>
      <c r="B96" s="1675">
        <v>61</v>
      </c>
      <c r="C96" s="1676">
        <v>66</v>
      </c>
      <c r="D96" s="1676">
        <v>60</v>
      </c>
      <c r="E96" s="1676">
        <v>68</v>
      </c>
      <c r="F96" s="1676">
        <v>68</v>
      </c>
      <c r="G96" s="1676">
        <v>53</v>
      </c>
      <c r="H96" s="1676">
        <v>63</v>
      </c>
      <c r="I96" s="1676">
        <v>53</v>
      </c>
      <c r="J96" s="1676">
        <v>85</v>
      </c>
      <c r="K96" s="1676">
        <v>47</v>
      </c>
      <c r="L96" s="1676">
        <v>54</v>
      </c>
      <c r="M96" s="1677">
        <v>85</v>
      </c>
    </row>
    <row r="97" spans="1:13" ht="18.75" customHeight="1">
      <c r="A97" s="1674">
        <v>11</v>
      </c>
      <c r="B97" s="1675">
        <v>67</v>
      </c>
      <c r="C97" s="1676">
        <v>66</v>
      </c>
      <c r="D97" s="1676">
        <v>73</v>
      </c>
      <c r="E97" s="1676">
        <v>71</v>
      </c>
      <c r="F97" s="1676">
        <v>69</v>
      </c>
      <c r="G97" s="1676">
        <v>45</v>
      </c>
      <c r="H97" s="1676">
        <v>62</v>
      </c>
      <c r="I97" s="1676">
        <v>51</v>
      </c>
      <c r="J97" s="1676">
        <v>72</v>
      </c>
      <c r="K97" s="1676">
        <v>50</v>
      </c>
      <c r="L97" s="1676">
        <v>53</v>
      </c>
      <c r="M97" s="1677">
        <v>65</v>
      </c>
    </row>
    <row r="98" spans="1:13" ht="18.75" customHeight="1">
      <c r="A98" s="1674">
        <v>12</v>
      </c>
      <c r="B98" s="1675">
        <v>75</v>
      </c>
      <c r="C98" s="1676">
        <v>65</v>
      </c>
      <c r="D98" s="1676">
        <v>71</v>
      </c>
      <c r="E98" s="1676">
        <v>83</v>
      </c>
      <c r="F98" s="1676">
        <v>65</v>
      </c>
      <c r="G98" s="1676">
        <v>55</v>
      </c>
      <c r="H98" s="1676">
        <v>83</v>
      </c>
      <c r="I98" s="1676">
        <v>61</v>
      </c>
      <c r="J98" s="1676">
        <v>62</v>
      </c>
      <c r="K98" s="1676">
        <v>45</v>
      </c>
      <c r="L98" s="1676">
        <v>58</v>
      </c>
      <c r="M98" s="1677">
        <v>78</v>
      </c>
    </row>
    <row r="99" spans="1:13" ht="18.75" customHeight="1">
      <c r="A99" s="1674">
        <v>13</v>
      </c>
      <c r="B99" s="1675">
        <v>59</v>
      </c>
      <c r="C99" s="1676">
        <v>77</v>
      </c>
      <c r="D99" s="1676">
        <v>66</v>
      </c>
      <c r="E99" s="1676">
        <v>91</v>
      </c>
      <c r="F99" s="1676">
        <v>63</v>
      </c>
      <c r="G99" s="1676">
        <v>58</v>
      </c>
      <c r="H99" s="1676">
        <v>71</v>
      </c>
      <c r="I99" s="1676">
        <v>66</v>
      </c>
      <c r="J99" s="1676">
        <v>62</v>
      </c>
      <c r="K99" s="1676">
        <v>43</v>
      </c>
      <c r="L99" s="1676">
        <v>60</v>
      </c>
      <c r="M99" s="1677">
        <v>69</v>
      </c>
    </row>
    <row r="100" spans="1:13" ht="18.75" customHeight="1">
      <c r="A100" s="1674">
        <v>14</v>
      </c>
      <c r="B100" s="1675">
        <v>65</v>
      </c>
      <c r="C100" s="1676">
        <v>72</v>
      </c>
      <c r="D100" s="1676">
        <v>51</v>
      </c>
      <c r="E100" s="1676">
        <v>84</v>
      </c>
      <c r="F100" s="1676">
        <v>66</v>
      </c>
      <c r="G100" s="1676">
        <v>49</v>
      </c>
      <c r="H100" s="1676">
        <v>59</v>
      </c>
      <c r="I100" s="1676">
        <v>70</v>
      </c>
      <c r="J100" s="1676">
        <v>59</v>
      </c>
      <c r="K100" s="1676">
        <v>38</v>
      </c>
      <c r="L100" s="1676">
        <v>65</v>
      </c>
      <c r="M100" s="1677">
        <v>64</v>
      </c>
    </row>
    <row r="101" spans="1:13" ht="18.75" customHeight="1">
      <c r="A101" s="1674">
        <v>15</v>
      </c>
      <c r="B101" s="1675">
        <v>58</v>
      </c>
      <c r="C101" s="1676">
        <v>66</v>
      </c>
      <c r="D101" s="1676">
        <v>55</v>
      </c>
      <c r="E101" s="1676">
        <v>69</v>
      </c>
      <c r="F101" s="1676">
        <v>84</v>
      </c>
      <c r="G101" s="1676">
        <v>67</v>
      </c>
      <c r="H101" s="1676">
        <v>60</v>
      </c>
      <c r="I101" s="1676">
        <v>63</v>
      </c>
      <c r="J101" s="1676">
        <v>53</v>
      </c>
      <c r="K101" s="1676">
        <v>52</v>
      </c>
      <c r="L101" s="1676">
        <v>60</v>
      </c>
      <c r="M101" s="1677">
        <v>67</v>
      </c>
    </row>
    <row r="102" spans="1:13" ht="18.75" customHeight="1">
      <c r="A102" s="1674">
        <v>16</v>
      </c>
      <c r="B102" s="1675">
        <v>51</v>
      </c>
      <c r="C102" s="1676">
        <v>70</v>
      </c>
      <c r="D102" s="1676">
        <v>55</v>
      </c>
      <c r="E102" s="1676">
        <v>69</v>
      </c>
      <c r="F102" s="1676">
        <v>79</v>
      </c>
      <c r="G102" s="1676">
        <v>51</v>
      </c>
      <c r="H102" s="1676">
        <v>60</v>
      </c>
      <c r="I102" s="1676">
        <v>65</v>
      </c>
      <c r="J102" s="1676">
        <v>54</v>
      </c>
      <c r="K102" s="1676">
        <v>66</v>
      </c>
      <c r="L102" s="1676">
        <v>58</v>
      </c>
      <c r="M102" s="1677">
        <v>54</v>
      </c>
    </row>
    <row r="103" spans="1:13" ht="18.75" customHeight="1">
      <c r="A103" s="1674">
        <v>17</v>
      </c>
      <c r="B103" s="1675">
        <v>58</v>
      </c>
      <c r="C103" s="1676">
        <v>75</v>
      </c>
      <c r="D103" s="1676">
        <v>63</v>
      </c>
      <c r="E103" s="1676">
        <v>82</v>
      </c>
      <c r="F103" s="1676">
        <v>67</v>
      </c>
      <c r="G103" s="1676">
        <v>53</v>
      </c>
      <c r="H103" s="1676">
        <v>56</v>
      </c>
      <c r="I103" s="1676">
        <v>86</v>
      </c>
      <c r="J103" s="1676">
        <v>55</v>
      </c>
      <c r="K103" s="1676">
        <v>71</v>
      </c>
      <c r="L103" s="1676">
        <v>85</v>
      </c>
      <c r="M103" s="1677">
        <v>43</v>
      </c>
    </row>
    <row r="104" spans="1:13" ht="18.75" customHeight="1">
      <c r="A104" s="1674">
        <v>18</v>
      </c>
      <c r="B104" s="1675">
        <v>50</v>
      </c>
      <c r="C104" s="1676">
        <v>77</v>
      </c>
      <c r="D104" s="1676">
        <v>70</v>
      </c>
      <c r="E104" s="1676">
        <v>80</v>
      </c>
      <c r="F104" s="1676">
        <v>61</v>
      </c>
      <c r="G104" s="1676">
        <v>48</v>
      </c>
      <c r="H104" s="1676">
        <v>52</v>
      </c>
      <c r="I104" s="1676">
        <v>90</v>
      </c>
      <c r="J104" s="1676">
        <v>77</v>
      </c>
      <c r="K104" s="1676">
        <v>59</v>
      </c>
      <c r="L104" s="1676">
        <v>74</v>
      </c>
      <c r="M104" s="1677">
        <v>42</v>
      </c>
    </row>
    <row r="105" spans="1:13" ht="18.75" customHeight="1">
      <c r="A105" s="1674">
        <v>19</v>
      </c>
      <c r="B105" s="1675">
        <v>59</v>
      </c>
      <c r="C105" s="1676">
        <v>79</v>
      </c>
      <c r="D105" s="1676">
        <v>73</v>
      </c>
      <c r="E105" s="1676">
        <v>75</v>
      </c>
      <c r="F105" s="1676">
        <v>63</v>
      </c>
      <c r="G105" s="1676">
        <v>51</v>
      </c>
      <c r="H105" s="1676">
        <v>54</v>
      </c>
      <c r="I105" s="1676">
        <v>72</v>
      </c>
      <c r="J105" s="1676">
        <v>78</v>
      </c>
      <c r="K105" s="1676">
        <v>56</v>
      </c>
      <c r="L105" s="1676">
        <v>62</v>
      </c>
      <c r="M105" s="1677">
        <v>43</v>
      </c>
    </row>
    <row r="106" spans="1:13" ht="18.75" customHeight="1">
      <c r="A106" s="1674">
        <v>20</v>
      </c>
      <c r="B106" s="1675">
        <v>64</v>
      </c>
      <c r="C106" s="1676">
        <v>71</v>
      </c>
      <c r="D106" s="1676">
        <v>71</v>
      </c>
      <c r="E106" s="1676">
        <v>65</v>
      </c>
      <c r="F106" s="1676">
        <v>65</v>
      </c>
      <c r="G106" s="1676">
        <v>63</v>
      </c>
      <c r="H106" s="1676">
        <v>59</v>
      </c>
      <c r="I106" s="1676">
        <v>63</v>
      </c>
      <c r="J106" s="1676">
        <v>67</v>
      </c>
      <c r="K106" s="1676">
        <v>61</v>
      </c>
      <c r="L106" s="1676">
        <v>63</v>
      </c>
      <c r="M106" s="1677">
        <v>44</v>
      </c>
    </row>
    <row r="107" spans="1:13" ht="18.75" customHeight="1">
      <c r="A107" s="1674">
        <v>21</v>
      </c>
      <c r="B107" s="1675">
        <v>62</v>
      </c>
      <c r="C107" s="1676">
        <v>68</v>
      </c>
      <c r="D107" s="1676">
        <v>71</v>
      </c>
      <c r="E107" s="1676">
        <v>77</v>
      </c>
      <c r="F107" s="1676">
        <v>57</v>
      </c>
      <c r="G107" s="1676">
        <v>60</v>
      </c>
      <c r="H107" s="1676">
        <v>52</v>
      </c>
      <c r="I107" s="1676">
        <v>58</v>
      </c>
      <c r="J107" s="1676">
        <v>54</v>
      </c>
      <c r="K107" s="1676">
        <v>48</v>
      </c>
      <c r="L107" s="1676">
        <v>45</v>
      </c>
      <c r="M107" s="1677">
        <v>45</v>
      </c>
    </row>
    <row r="108" spans="1:13" ht="18.75" customHeight="1">
      <c r="A108" s="1674">
        <v>22</v>
      </c>
      <c r="B108" s="1675">
        <v>61</v>
      </c>
      <c r="C108" s="1676">
        <v>74</v>
      </c>
      <c r="D108" s="1676">
        <v>82</v>
      </c>
      <c r="E108" s="1676">
        <v>67</v>
      </c>
      <c r="F108" s="1676">
        <v>80</v>
      </c>
      <c r="G108" s="1676">
        <v>64</v>
      </c>
      <c r="H108" s="1676">
        <v>56</v>
      </c>
      <c r="I108" s="1676">
        <v>78</v>
      </c>
      <c r="J108" s="1676">
        <v>55</v>
      </c>
      <c r="K108" s="1676">
        <v>45</v>
      </c>
      <c r="L108" s="1676">
        <v>46</v>
      </c>
      <c r="M108" s="1677">
        <v>40</v>
      </c>
    </row>
    <row r="109" spans="1:13" ht="18.75" customHeight="1">
      <c r="A109" s="1674">
        <v>23</v>
      </c>
      <c r="B109" s="1675">
        <v>55</v>
      </c>
      <c r="C109" s="1676">
        <v>74</v>
      </c>
      <c r="D109" s="1676">
        <v>79</v>
      </c>
      <c r="E109" s="1676">
        <v>62</v>
      </c>
      <c r="F109" s="1676">
        <v>71</v>
      </c>
      <c r="G109" s="1676">
        <v>63</v>
      </c>
      <c r="H109" s="1676">
        <v>60</v>
      </c>
      <c r="I109" s="1676">
        <v>71</v>
      </c>
      <c r="J109" s="1676">
        <v>51</v>
      </c>
      <c r="K109" s="1676">
        <v>49</v>
      </c>
      <c r="L109" s="1676">
        <v>49</v>
      </c>
      <c r="M109" s="1677">
        <v>35</v>
      </c>
    </row>
    <row r="110" spans="1:13" ht="18.75" customHeight="1">
      <c r="A110" s="1674">
        <v>24</v>
      </c>
      <c r="B110" s="1675">
        <v>45</v>
      </c>
      <c r="C110" s="1676">
        <v>92</v>
      </c>
      <c r="D110" s="1676">
        <v>73</v>
      </c>
      <c r="E110" s="1676">
        <v>66</v>
      </c>
      <c r="F110" s="1676">
        <v>59</v>
      </c>
      <c r="G110" s="1676">
        <v>72</v>
      </c>
      <c r="H110" s="1676">
        <v>60</v>
      </c>
      <c r="I110" s="1676">
        <v>71</v>
      </c>
      <c r="J110" s="1676">
        <v>43</v>
      </c>
      <c r="K110" s="1676">
        <v>48</v>
      </c>
      <c r="L110" s="1676">
        <v>48</v>
      </c>
      <c r="M110" s="1677">
        <v>39</v>
      </c>
    </row>
    <row r="111" spans="1:13" ht="18.75" customHeight="1">
      <c r="A111" s="1674">
        <v>25</v>
      </c>
      <c r="B111" s="1675">
        <v>40</v>
      </c>
      <c r="C111" s="1676">
        <v>82</v>
      </c>
      <c r="D111" s="1676">
        <v>81</v>
      </c>
      <c r="E111" s="1676">
        <v>69</v>
      </c>
      <c r="F111" s="1676">
        <v>63</v>
      </c>
      <c r="G111" s="1676">
        <v>53</v>
      </c>
      <c r="H111" s="1676">
        <v>53</v>
      </c>
      <c r="I111" s="1676">
        <v>59</v>
      </c>
      <c r="J111" s="1676">
        <v>46</v>
      </c>
      <c r="K111" s="1676">
        <v>59</v>
      </c>
      <c r="L111" s="1676">
        <v>53</v>
      </c>
      <c r="M111" s="1677">
        <v>33</v>
      </c>
    </row>
    <row r="112" spans="1:13" ht="18.75" customHeight="1">
      <c r="A112" s="1674">
        <v>26</v>
      </c>
      <c r="B112" s="1675">
        <v>44</v>
      </c>
      <c r="C112" s="1676">
        <v>95</v>
      </c>
      <c r="D112" s="1676">
        <v>73</v>
      </c>
      <c r="E112" s="1676">
        <v>75</v>
      </c>
      <c r="F112" s="1676">
        <v>61</v>
      </c>
      <c r="G112" s="1676">
        <v>58</v>
      </c>
      <c r="H112" s="1676">
        <v>55</v>
      </c>
      <c r="I112" s="1676">
        <v>60</v>
      </c>
      <c r="J112" s="1676">
        <v>46</v>
      </c>
      <c r="K112" s="1676">
        <v>56</v>
      </c>
      <c r="L112" s="1676">
        <v>59</v>
      </c>
      <c r="M112" s="1677">
        <v>34</v>
      </c>
    </row>
    <row r="113" spans="1:13" ht="18.75" customHeight="1">
      <c r="A113" s="1674">
        <v>27</v>
      </c>
      <c r="B113" s="1675">
        <v>38</v>
      </c>
      <c r="C113" s="1676">
        <v>96</v>
      </c>
      <c r="D113" s="1676">
        <v>73</v>
      </c>
      <c r="E113" s="1676">
        <v>71</v>
      </c>
      <c r="F113" s="1676">
        <v>52</v>
      </c>
      <c r="G113" s="1676">
        <v>54</v>
      </c>
      <c r="H113" s="1676">
        <v>58</v>
      </c>
      <c r="I113" s="1676">
        <v>60</v>
      </c>
      <c r="J113" s="1676">
        <v>48</v>
      </c>
      <c r="K113" s="1676">
        <v>60</v>
      </c>
      <c r="L113" s="1676">
        <v>53</v>
      </c>
      <c r="M113" s="1677">
        <v>33</v>
      </c>
    </row>
    <row r="114" spans="1:13" ht="18.75" customHeight="1">
      <c r="A114" s="1674">
        <v>28</v>
      </c>
      <c r="B114" s="1675">
        <v>32</v>
      </c>
      <c r="C114" s="1676">
        <v>65</v>
      </c>
      <c r="D114" s="1676">
        <v>66</v>
      </c>
      <c r="E114" s="1676">
        <v>62</v>
      </c>
      <c r="F114" s="1676">
        <v>69</v>
      </c>
      <c r="G114" s="1676">
        <v>60</v>
      </c>
      <c r="H114" s="1676">
        <v>71</v>
      </c>
      <c r="I114" s="1676">
        <v>55</v>
      </c>
      <c r="J114" s="1676">
        <v>60</v>
      </c>
      <c r="K114" s="1676">
        <v>76</v>
      </c>
      <c r="L114" s="1676">
        <v>56</v>
      </c>
      <c r="M114" s="1677">
        <v>33</v>
      </c>
    </row>
    <row r="115" spans="1:13" ht="18.75" customHeight="1">
      <c r="A115" s="1674">
        <v>29</v>
      </c>
      <c r="B115" s="1675">
        <v>40</v>
      </c>
      <c r="C115" s="1676"/>
      <c r="D115" s="1676">
        <v>71</v>
      </c>
      <c r="E115" s="1676">
        <v>66</v>
      </c>
      <c r="F115" s="1676">
        <v>67</v>
      </c>
      <c r="G115" s="1676">
        <v>75</v>
      </c>
      <c r="H115" s="1676">
        <v>63</v>
      </c>
      <c r="I115" s="1676">
        <v>58</v>
      </c>
      <c r="J115" s="1676">
        <v>60</v>
      </c>
      <c r="K115" s="1676">
        <v>82</v>
      </c>
      <c r="L115" s="1676">
        <v>72</v>
      </c>
      <c r="M115" s="1677">
        <v>38</v>
      </c>
    </row>
    <row r="116" spans="1:13" ht="18.75" customHeight="1">
      <c r="A116" s="1674">
        <v>30</v>
      </c>
      <c r="B116" s="1675">
        <v>28</v>
      </c>
      <c r="C116" s="1676"/>
      <c r="D116" s="1676">
        <v>87</v>
      </c>
      <c r="E116" s="1676">
        <v>66</v>
      </c>
      <c r="F116" s="1676">
        <v>65</v>
      </c>
      <c r="G116" s="1676">
        <v>71</v>
      </c>
      <c r="H116" s="1676">
        <v>56</v>
      </c>
      <c r="I116" s="1676">
        <v>72</v>
      </c>
      <c r="J116" s="1676">
        <v>65</v>
      </c>
      <c r="K116" s="1676">
        <v>51</v>
      </c>
      <c r="L116" s="1676">
        <v>63</v>
      </c>
      <c r="M116" s="1677">
        <v>53</v>
      </c>
    </row>
    <row r="117" spans="1:13" ht="18.75" customHeight="1">
      <c r="A117" s="1678">
        <v>31</v>
      </c>
      <c r="B117" s="1679">
        <v>33</v>
      </c>
      <c r="C117" s="1680"/>
      <c r="D117" s="1680">
        <v>86</v>
      </c>
      <c r="E117" s="1680"/>
      <c r="F117" s="1680">
        <v>62</v>
      </c>
      <c r="G117" s="1680"/>
      <c r="H117" s="1680">
        <v>56</v>
      </c>
      <c r="I117" s="1680">
        <v>78</v>
      </c>
      <c r="J117" s="1680"/>
      <c r="K117" s="1680">
        <v>35</v>
      </c>
      <c r="L117" s="1680"/>
      <c r="M117" s="1681">
        <v>39</v>
      </c>
    </row>
    <row r="118" spans="1:13" ht="18.75" customHeight="1">
      <c r="A118" s="1682" t="s">
        <v>60</v>
      </c>
      <c r="B118" s="1683">
        <f t="shared" ref="B118:M118" si="8">SUM(B87:B117)</f>
        <v>1739</v>
      </c>
      <c r="C118" s="1684">
        <f t="shared" si="8"/>
        <v>1874</v>
      </c>
      <c r="D118" s="1684">
        <f t="shared" si="8"/>
        <v>2224</v>
      </c>
      <c r="E118" s="1684">
        <f t="shared" si="8"/>
        <v>2150</v>
      </c>
      <c r="F118" s="1684">
        <f t="shared" si="8"/>
        <v>2090</v>
      </c>
      <c r="G118" s="1684">
        <f t="shared" si="8"/>
        <v>1710</v>
      </c>
      <c r="H118" s="1684">
        <f t="shared" si="8"/>
        <v>1842</v>
      </c>
      <c r="I118" s="1684">
        <f t="shared" si="8"/>
        <v>2015</v>
      </c>
      <c r="J118" s="1684">
        <f t="shared" si="8"/>
        <v>1819</v>
      </c>
      <c r="K118" s="1684">
        <f t="shared" si="8"/>
        <v>1607</v>
      </c>
      <c r="L118" s="1684">
        <f t="shared" si="8"/>
        <v>1651</v>
      </c>
      <c r="M118" s="1685">
        <f t="shared" si="8"/>
        <v>1548</v>
      </c>
    </row>
    <row r="119" spans="1:13" ht="18.75" customHeight="1">
      <c r="A119" s="1674" t="s">
        <v>61</v>
      </c>
      <c r="B119" s="1686">
        <f t="shared" ref="B119:M119" si="9">ROUND(AVERAGE(B87:B117),0)</f>
        <v>56</v>
      </c>
      <c r="C119" s="1687">
        <f t="shared" si="9"/>
        <v>67</v>
      </c>
      <c r="D119" s="1687">
        <f t="shared" si="9"/>
        <v>72</v>
      </c>
      <c r="E119" s="1687">
        <f t="shared" si="9"/>
        <v>72</v>
      </c>
      <c r="F119" s="1687">
        <f t="shared" si="9"/>
        <v>67</v>
      </c>
      <c r="G119" s="1687">
        <f t="shared" si="9"/>
        <v>57</v>
      </c>
      <c r="H119" s="1687">
        <f t="shared" si="9"/>
        <v>59</v>
      </c>
      <c r="I119" s="1687">
        <f t="shared" si="9"/>
        <v>65</v>
      </c>
      <c r="J119" s="1687">
        <f t="shared" si="9"/>
        <v>61</v>
      </c>
      <c r="K119" s="1687">
        <f t="shared" si="9"/>
        <v>52</v>
      </c>
      <c r="L119" s="1687">
        <f t="shared" si="9"/>
        <v>55</v>
      </c>
      <c r="M119" s="1688">
        <f t="shared" si="9"/>
        <v>50</v>
      </c>
    </row>
    <row r="120" spans="1:13" ht="18.75" customHeight="1">
      <c r="A120" s="1689" t="s">
        <v>36</v>
      </c>
      <c r="B120" s="1690">
        <f t="shared" ref="B120:M120" si="10">MIN(B87:B117)</f>
        <v>28</v>
      </c>
      <c r="C120" s="1691">
        <f t="shared" si="10"/>
        <v>39</v>
      </c>
      <c r="D120" s="1691">
        <f t="shared" si="10"/>
        <v>51</v>
      </c>
      <c r="E120" s="1691">
        <f t="shared" si="10"/>
        <v>57</v>
      </c>
      <c r="F120" s="1691">
        <f t="shared" si="10"/>
        <v>52</v>
      </c>
      <c r="G120" s="1691">
        <f t="shared" si="10"/>
        <v>38</v>
      </c>
      <c r="H120" s="1691">
        <f t="shared" si="10"/>
        <v>49</v>
      </c>
      <c r="I120" s="1691">
        <f t="shared" si="10"/>
        <v>51</v>
      </c>
      <c r="J120" s="1691">
        <f t="shared" si="10"/>
        <v>43</v>
      </c>
      <c r="K120" s="1691">
        <f t="shared" si="10"/>
        <v>35</v>
      </c>
      <c r="L120" s="1691">
        <f t="shared" si="10"/>
        <v>33</v>
      </c>
      <c r="M120" s="1692">
        <f t="shared" si="10"/>
        <v>33</v>
      </c>
    </row>
    <row r="121" spans="1:13" ht="18.75" customHeight="1">
      <c r="A121" s="1693" t="s">
        <v>59</v>
      </c>
      <c r="B121" s="1694">
        <f t="shared" ref="B121:M121" si="11">MATCH(B120,(B87:B117),0)</f>
        <v>30</v>
      </c>
      <c r="C121" s="1695">
        <f t="shared" si="11"/>
        <v>2</v>
      </c>
      <c r="D121" s="1695">
        <f t="shared" si="11"/>
        <v>14</v>
      </c>
      <c r="E121" s="1695">
        <f t="shared" si="11"/>
        <v>9</v>
      </c>
      <c r="F121" s="1695">
        <f t="shared" si="11"/>
        <v>27</v>
      </c>
      <c r="G121" s="1695">
        <f t="shared" si="11"/>
        <v>4</v>
      </c>
      <c r="H121" s="1695">
        <f t="shared" si="11"/>
        <v>4</v>
      </c>
      <c r="I121" s="1695">
        <f t="shared" si="11"/>
        <v>11</v>
      </c>
      <c r="J121" s="1695">
        <f t="shared" si="11"/>
        <v>24</v>
      </c>
      <c r="K121" s="1695">
        <f t="shared" si="11"/>
        <v>6</v>
      </c>
      <c r="L121" s="1695">
        <f t="shared" si="11"/>
        <v>3</v>
      </c>
      <c r="M121" s="1696">
        <f t="shared" si="11"/>
        <v>25</v>
      </c>
    </row>
    <row r="122" spans="1:13" ht="18.75" customHeight="1">
      <c r="A122" s="1697" t="s">
        <v>176</v>
      </c>
      <c r="B122" s="1698"/>
      <c r="C122" s="1699" t="s">
        <v>177</v>
      </c>
      <c r="D122" s="1700"/>
      <c r="E122" s="1700"/>
      <c r="F122" s="1700"/>
      <c r="G122" s="1700">
        <f>MIN(B120:M120)</f>
        <v>28</v>
      </c>
      <c r="H122" s="1701" t="s">
        <v>128</v>
      </c>
      <c r="I122" s="1700"/>
      <c r="J122" s="1702" t="s">
        <v>59</v>
      </c>
      <c r="K122" s="1703">
        <f>HLOOKUP(G122,B120:M121,2,FALSE)</f>
        <v>30</v>
      </c>
      <c r="L122" s="1703" t="s">
        <v>178</v>
      </c>
      <c r="M122" s="1704" t="str">
        <f>MID("I   II  III IV  V   VI  VII VIII IX  X   XI  XII ",(MATCH(G122,B120:M120,0)-1)*4+1,4)</f>
        <v xml:space="preserve">I   </v>
      </c>
    </row>
    <row r="123" spans="1:13" ht="18.75" customHeight="1">
      <c r="A123" s="1705" t="s">
        <v>67</v>
      </c>
      <c r="B123" s="1706"/>
      <c r="C123" s="1707" t="s">
        <v>179</v>
      </c>
      <c r="D123" s="1708"/>
      <c r="E123" s="1708"/>
      <c r="F123" s="1708"/>
      <c r="G123" s="1708">
        <f>ROUND(AVERAGE(B87:M117),0)</f>
        <v>61</v>
      </c>
      <c r="H123" s="1709" t="s">
        <v>128</v>
      </c>
      <c r="I123" s="1708"/>
      <c r="J123" s="1708"/>
      <c r="K123" s="1708"/>
      <c r="L123" s="1708"/>
      <c r="M123" s="1710"/>
    </row>
    <row r="124" spans="1:13" ht="18.75" customHeight="1">
      <c r="A124" s="1652" t="s">
        <v>145</v>
      </c>
      <c r="B124" s="1653"/>
      <c r="C124" s="1653"/>
      <c r="D124" s="1653"/>
      <c r="E124" s="1653"/>
      <c r="F124" s="1653"/>
      <c r="G124" s="1653"/>
      <c r="H124" s="1653"/>
      <c r="I124" s="1653"/>
      <c r="J124" s="1653"/>
      <c r="K124" s="1654" t="s">
        <v>149</v>
      </c>
      <c r="L124" s="1655"/>
      <c r="M124" s="1656"/>
    </row>
    <row r="125" spans="1:13" ht="18.75" customHeight="1">
      <c r="A125" s="1658" t="s">
        <v>150</v>
      </c>
      <c r="B125" s="1653"/>
      <c r="C125" s="1653"/>
      <c r="D125" s="1652" t="s">
        <v>174</v>
      </c>
      <c r="E125" s="1659"/>
      <c r="F125" s="1659"/>
      <c r="G125" s="1659"/>
      <c r="H125" s="1659"/>
      <c r="I125" s="1659"/>
      <c r="J125" s="1659"/>
      <c r="K125" s="1654" t="s">
        <v>151</v>
      </c>
      <c r="L125" s="1655"/>
      <c r="M125" s="1656"/>
    </row>
    <row r="126" spans="1:13" ht="18.75" customHeight="1">
      <c r="A126" s="1660"/>
      <c r="B126" s="1661"/>
      <c r="C126" s="1661"/>
      <c r="D126" s="1662"/>
      <c r="E126" s="1663"/>
      <c r="F126" s="1664" t="s">
        <v>57</v>
      </c>
      <c r="G126" s="1665">
        <f>G85+1</f>
        <v>1994</v>
      </c>
      <c r="H126" s="1663"/>
      <c r="I126" s="1662"/>
      <c r="J126" s="1662"/>
      <c r="K126" s="1654" t="s">
        <v>175</v>
      </c>
      <c r="L126" s="1666"/>
      <c r="M126" s="1666"/>
    </row>
    <row r="127" spans="1:13" ht="18.75" customHeight="1">
      <c r="A127" s="1667" t="s">
        <v>59</v>
      </c>
      <c r="B127" s="1668" t="s">
        <v>2</v>
      </c>
      <c r="C127" s="1669" t="s">
        <v>3</v>
      </c>
      <c r="D127" s="1668" t="s">
        <v>4</v>
      </c>
      <c r="E127" s="1669" t="s">
        <v>5</v>
      </c>
      <c r="F127" s="1668" t="s">
        <v>6</v>
      </c>
      <c r="G127" s="1669" t="s">
        <v>7</v>
      </c>
      <c r="H127" s="1668" t="s">
        <v>8</v>
      </c>
      <c r="I127" s="1669" t="s">
        <v>9</v>
      </c>
      <c r="J127" s="1668" t="s">
        <v>10</v>
      </c>
      <c r="K127" s="1669" t="s">
        <v>11</v>
      </c>
      <c r="L127" s="1668" t="s">
        <v>12</v>
      </c>
      <c r="M127" s="1668" t="s">
        <v>13</v>
      </c>
    </row>
    <row r="128" spans="1:13" ht="18.75" customHeight="1">
      <c r="A128" s="1670">
        <v>1</v>
      </c>
      <c r="B128" s="1671">
        <v>44</v>
      </c>
      <c r="C128" s="1672">
        <v>83</v>
      </c>
      <c r="D128" s="1672">
        <v>60</v>
      </c>
      <c r="E128" s="1672">
        <v>90</v>
      </c>
      <c r="F128" s="1672">
        <v>65</v>
      </c>
      <c r="G128" s="1672">
        <v>56</v>
      </c>
      <c r="H128" s="1672">
        <v>63</v>
      </c>
      <c r="I128" s="1672">
        <v>67</v>
      </c>
      <c r="J128" s="1672">
        <v>66</v>
      </c>
      <c r="K128" s="1672">
        <v>56</v>
      </c>
      <c r="L128" s="1672">
        <v>38</v>
      </c>
      <c r="M128" s="1673">
        <v>79</v>
      </c>
    </row>
    <row r="129" spans="1:13" ht="18.75" customHeight="1">
      <c r="A129" s="1674">
        <v>2</v>
      </c>
      <c r="B129" s="1675">
        <v>58</v>
      </c>
      <c r="C129" s="1676">
        <v>64</v>
      </c>
      <c r="D129" s="1676">
        <v>67</v>
      </c>
      <c r="E129" s="1676">
        <v>83</v>
      </c>
      <c r="F129" s="1676">
        <v>40</v>
      </c>
      <c r="G129" s="1676">
        <v>58</v>
      </c>
      <c r="H129" s="1676">
        <v>55</v>
      </c>
      <c r="I129" s="1676">
        <v>61</v>
      </c>
      <c r="J129" s="1676">
        <v>58</v>
      </c>
      <c r="K129" s="1676">
        <v>58</v>
      </c>
      <c r="L129" s="1676">
        <v>38</v>
      </c>
      <c r="M129" s="1677">
        <v>79</v>
      </c>
    </row>
    <row r="130" spans="1:13" ht="18.75" customHeight="1">
      <c r="A130" s="1674">
        <v>3</v>
      </c>
      <c r="B130" s="1675">
        <v>70</v>
      </c>
      <c r="C130" s="1676">
        <v>77</v>
      </c>
      <c r="D130" s="1676">
        <v>47</v>
      </c>
      <c r="E130" s="1676">
        <v>86</v>
      </c>
      <c r="F130" s="1676">
        <v>41</v>
      </c>
      <c r="G130" s="1676">
        <v>66</v>
      </c>
      <c r="H130" s="1676">
        <v>50</v>
      </c>
      <c r="I130" s="1676">
        <v>51</v>
      </c>
      <c r="J130" s="1676">
        <v>57</v>
      </c>
      <c r="K130" s="1676">
        <v>59</v>
      </c>
      <c r="L130" s="1676">
        <v>41</v>
      </c>
      <c r="M130" s="1677">
        <v>71</v>
      </c>
    </row>
    <row r="131" spans="1:13" ht="18.75" customHeight="1">
      <c r="A131" s="1674">
        <v>4</v>
      </c>
      <c r="B131" s="1675">
        <v>59</v>
      </c>
      <c r="C131" s="1676">
        <v>92</v>
      </c>
      <c r="D131" s="1676">
        <v>57</v>
      </c>
      <c r="E131" s="1676">
        <v>77</v>
      </c>
      <c r="F131" s="1676">
        <v>58</v>
      </c>
      <c r="G131" s="1676">
        <v>72</v>
      </c>
      <c r="H131" s="1676">
        <v>58</v>
      </c>
      <c r="I131" s="1676">
        <v>51</v>
      </c>
      <c r="J131" s="1676">
        <v>56</v>
      </c>
      <c r="K131" s="1676">
        <v>59</v>
      </c>
      <c r="L131" s="1676">
        <v>39</v>
      </c>
      <c r="M131" s="1677">
        <v>61</v>
      </c>
    </row>
    <row r="132" spans="1:13" ht="18.75" customHeight="1">
      <c r="A132" s="1674">
        <v>5</v>
      </c>
      <c r="B132" s="1675">
        <v>65</v>
      </c>
      <c r="C132" s="1676">
        <v>70</v>
      </c>
      <c r="D132" s="1676">
        <v>84</v>
      </c>
      <c r="E132" s="1676">
        <v>72</v>
      </c>
      <c r="F132" s="1676">
        <v>72</v>
      </c>
      <c r="G132" s="1676">
        <v>83</v>
      </c>
      <c r="H132" s="1676">
        <v>60</v>
      </c>
      <c r="I132" s="1676">
        <v>63</v>
      </c>
      <c r="J132" s="1676">
        <v>59</v>
      </c>
      <c r="K132" s="1676">
        <v>66</v>
      </c>
      <c r="L132" s="1676">
        <v>46</v>
      </c>
      <c r="M132" s="1677">
        <v>54</v>
      </c>
    </row>
    <row r="133" spans="1:13" ht="18.75" customHeight="1">
      <c r="A133" s="1674">
        <v>6</v>
      </c>
      <c r="B133" s="1675">
        <v>66</v>
      </c>
      <c r="C133" s="1676">
        <v>67</v>
      </c>
      <c r="D133" s="1676">
        <v>92</v>
      </c>
      <c r="E133" s="1676">
        <v>81</v>
      </c>
      <c r="F133" s="1676">
        <v>59</v>
      </c>
      <c r="G133" s="1676">
        <v>72</v>
      </c>
      <c r="H133" s="1676">
        <v>66</v>
      </c>
      <c r="I133" s="1676">
        <v>54</v>
      </c>
      <c r="J133" s="1676">
        <v>54</v>
      </c>
      <c r="K133" s="1676">
        <v>60</v>
      </c>
      <c r="L133" s="1676">
        <v>46</v>
      </c>
      <c r="M133" s="1677">
        <v>65</v>
      </c>
    </row>
    <row r="134" spans="1:13" ht="18.75" customHeight="1">
      <c r="A134" s="1674">
        <v>7</v>
      </c>
      <c r="B134" s="1675">
        <v>52</v>
      </c>
      <c r="C134" s="1676">
        <v>64</v>
      </c>
      <c r="D134" s="1676">
        <v>76</v>
      </c>
      <c r="E134" s="1676">
        <v>75</v>
      </c>
      <c r="F134" s="1676">
        <v>52</v>
      </c>
      <c r="G134" s="1676">
        <v>61</v>
      </c>
      <c r="H134" s="1676">
        <v>89</v>
      </c>
      <c r="I134" s="1676">
        <v>66</v>
      </c>
      <c r="J134" s="1676">
        <v>76</v>
      </c>
      <c r="K134" s="1676">
        <v>52</v>
      </c>
      <c r="L134" s="1676">
        <v>47</v>
      </c>
      <c r="M134" s="1677">
        <v>81</v>
      </c>
    </row>
    <row r="135" spans="1:13" ht="18.75" customHeight="1">
      <c r="A135" s="1674">
        <v>8</v>
      </c>
      <c r="B135" s="1675">
        <v>64</v>
      </c>
      <c r="C135" s="1676">
        <v>60</v>
      </c>
      <c r="D135" s="1676">
        <v>81</v>
      </c>
      <c r="E135" s="1676">
        <v>86</v>
      </c>
      <c r="F135" s="1676">
        <v>58</v>
      </c>
      <c r="G135" s="1676">
        <v>64</v>
      </c>
      <c r="H135" s="1676">
        <v>76</v>
      </c>
      <c r="I135" s="1676">
        <v>70</v>
      </c>
      <c r="J135" s="1676">
        <v>78</v>
      </c>
      <c r="K135" s="1676">
        <v>52</v>
      </c>
      <c r="L135" s="1676">
        <v>50</v>
      </c>
      <c r="M135" s="1677">
        <v>66</v>
      </c>
    </row>
    <row r="136" spans="1:13" ht="18.75" customHeight="1">
      <c r="A136" s="1674">
        <v>9</v>
      </c>
      <c r="B136" s="1675">
        <v>62</v>
      </c>
      <c r="C136" s="1676">
        <v>81</v>
      </c>
      <c r="D136" s="1676">
        <v>69</v>
      </c>
      <c r="E136" s="1676">
        <v>75</v>
      </c>
      <c r="F136" s="1676">
        <v>55</v>
      </c>
      <c r="G136" s="1676">
        <v>89</v>
      </c>
      <c r="H136" s="1676">
        <v>79</v>
      </c>
      <c r="I136" s="1676">
        <v>61</v>
      </c>
      <c r="J136" s="1676">
        <v>64</v>
      </c>
      <c r="K136" s="1676">
        <v>56</v>
      </c>
      <c r="L136" s="1676">
        <v>50</v>
      </c>
      <c r="M136" s="1677">
        <v>60</v>
      </c>
    </row>
    <row r="137" spans="1:13" ht="18.75" customHeight="1">
      <c r="A137" s="1674">
        <v>10</v>
      </c>
      <c r="B137" s="1675">
        <v>63</v>
      </c>
      <c r="C137" s="1676">
        <v>79</v>
      </c>
      <c r="D137" s="1676">
        <v>69</v>
      </c>
      <c r="E137" s="1676">
        <v>89</v>
      </c>
      <c r="F137" s="1676">
        <v>60</v>
      </c>
      <c r="G137" s="1676">
        <v>76</v>
      </c>
      <c r="H137" s="1676">
        <v>60</v>
      </c>
      <c r="I137" s="1676">
        <v>50</v>
      </c>
      <c r="J137" s="1676">
        <v>69</v>
      </c>
      <c r="K137" s="1676">
        <v>73</v>
      </c>
      <c r="L137" s="1676">
        <v>49</v>
      </c>
      <c r="M137" s="1677">
        <v>53</v>
      </c>
    </row>
    <row r="138" spans="1:13" ht="18.75" customHeight="1">
      <c r="A138" s="1674">
        <v>11</v>
      </c>
      <c r="B138" s="1675">
        <v>60</v>
      </c>
      <c r="C138" s="1676">
        <v>70</v>
      </c>
      <c r="D138" s="1676">
        <v>91</v>
      </c>
      <c r="E138" s="1676">
        <v>83</v>
      </c>
      <c r="F138" s="1676">
        <v>80</v>
      </c>
      <c r="G138" s="1676">
        <v>61</v>
      </c>
      <c r="H138" s="1676">
        <v>51</v>
      </c>
      <c r="I138" s="1676">
        <v>50</v>
      </c>
      <c r="J138" s="1676">
        <v>62</v>
      </c>
      <c r="K138" s="1676">
        <v>66</v>
      </c>
      <c r="L138" s="1676">
        <v>42</v>
      </c>
      <c r="M138" s="1677">
        <v>57</v>
      </c>
    </row>
    <row r="139" spans="1:13" ht="18.75" customHeight="1">
      <c r="A139" s="1674">
        <v>12</v>
      </c>
      <c r="B139" s="1675">
        <v>57</v>
      </c>
      <c r="C139" s="1676">
        <v>79</v>
      </c>
      <c r="D139" s="1676">
        <v>78</v>
      </c>
      <c r="E139" s="1676">
        <v>75</v>
      </c>
      <c r="F139" s="1676">
        <v>70</v>
      </c>
      <c r="G139" s="1676">
        <v>52</v>
      </c>
      <c r="H139" s="1676">
        <v>56</v>
      </c>
      <c r="I139" s="1676">
        <v>53</v>
      </c>
      <c r="J139" s="1676">
        <v>60</v>
      </c>
      <c r="K139" s="1676">
        <v>82</v>
      </c>
      <c r="L139" s="1676">
        <v>54</v>
      </c>
      <c r="M139" s="1677">
        <v>53</v>
      </c>
    </row>
    <row r="140" spans="1:13" ht="18.75" customHeight="1">
      <c r="A140" s="1674">
        <v>13</v>
      </c>
      <c r="B140" s="1675">
        <v>54</v>
      </c>
      <c r="C140" s="1676">
        <v>93</v>
      </c>
      <c r="D140" s="1676">
        <v>72</v>
      </c>
      <c r="E140" s="1676">
        <v>61</v>
      </c>
      <c r="F140" s="1676">
        <v>65</v>
      </c>
      <c r="G140" s="1676">
        <v>55</v>
      </c>
      <c r="H140" s="1676">
        <v>68</v>
      </c>
      <c r="I140" s="1676">
        <v>66</v>
      </c>
      <c r="J140" s="1676">
        <v>67</v>
      </c>
      <c r="K140" s="1676">
        <v>69</v>
      </c>
      <c r="L140" s="1676">
        <v>46</v>
      </c>
      <c r="M140" s="1677">
        <v>55</v>
      </c>
    </row>
    <row r="141" spans="1:13" ht="18.75" customHeight="1">
      <c r="A141" s="1674">
        <v>14</v>
      </c>
      <c r="B141" s="1675">
        <v>53</v>
      </c>
      <c r="C141" s="1676">
        <v>92</v>
      </c>
      <c r="D141" s="1676">
        <v>70</v>
      </c>
      <c r="E141" s="1676">
        <v>66</v>
      </c>
      <c r="F141" s="1676">
        <v>65</v>
      </c>
      <c r="G141" s="1676">
        <v>54</v>
      </c>
      <c r="H141" s="1676">
        <v>83</v>
      </c>
      <c r="I141" s="1676">
        <v>64</v>
      </c>
      <c r="J141" s="1676">
        <v>86</v>
      </c>
      <c r="K141" s="1676">
        <v>67</v>
      </c>
      <c r="L141" s="1676">
        <v>45</v>
      </c>
      <c r="M141" s="1677">
        <v>64</v>
      </c>
    </row>
    <row r="142" spans="1:13" ht="18.75" customHeight="1">
      <c r="A142" s="1674">
        <v>15</v>
      </c>
      <c r="B142" s="1675">
        <v>74</v>
      </c>
      <c r="C142" s="1676">
        <v>94</v>
      </c>
      <c r="D142" s="1676">
        <v>66</v>
      </c>
      <c r="E142" s="1676">
        <v>70</v>
      </c>
      <c r="F142" s="1676">
        <v>51</v>
      </c>
      <c r="G142" s="1676">
        <v>51</v>
      </c>
      <c r="H142" s="1676">
        <v>83</v>
      </c>
      <c r="I142" s="1676">
        <v>64</v>
      </c>
      <c r="J142" s="1676">
        <v>78</v>
      </c>
      <c r="K142" s="1676">
        <v>76</v>
      </c>
      <c r="L142" s="1676">
        <v>65</v>
      </c>
      <c r="M142" s="1677">
        <v>70</v>
      </c>
    </row>
    <row r="143" spans="1:13" ht="18.75" customHeight="1">
      <c r="A143" s="1674">
        <v>16</v>
      </c>
      <c r="B143" s="1675">
        <v>80</v>
      </c>
      <c r="C143" s="1676">
        <v>95</v>
      </c>
      <c r="D143" s="1676">
        <v>81</v>
      </c>
      <c r="E143" s="1676">
        <v>68</v>
      </c>
      <c r="F143" s="1676">
        <v>57</v>
      </c>
      <c r="G143" s="1676">
        <v>58</v>
      </c>
      <c r="H143" s="1676">
        <v>90</v>
      </c>
      <c r="I143" s="1676">
        <v>83</v>
      </c>
      <c r="J143" s="1676">
        <v>80</v>
      </c>
      <c r="K143" s="1676">
        <v>84</v>
      </c>
      <c r="L143" s="1676">
        <v>72</v>
      </c>
      <c r="M143" s="1677">
        <v>76</v>
      </c>
    </row>
    <row r="144" spans="1:13" ht="18.75" customHeight="1">
      <c r="A144" s="1674">
        <v>17</v>
      </c>
      <c r="B144" s="1675">
        <v>93</v>
      </c>
      <c r="C144" s="1676">
        <v>86</v>
      </c>
      <c r="D144" s="1676">
        <v>52</v>
      </c>
      <c r="E144" s="1676">
        <v>64</v>
      </c>
      <c r="F144" s="1676">
        <v>60</v>
      </c>
      <c r="G144" s="1676">
        <v>65</v>
      </c>
      <c r="H144" s="1676">
        <v>78</v>
      </c>
      <c r="I144" s="1676">
        <v>84</v>
      </c>
      <c r="J144" s="1676">
        <v>71</v>
      </c>
      <c r="K144" s="1676">
        <v>68</v>
      </c>
      <c r="L144" s="1676">
        <v>56</v>
      </c>
      <c r="M144" s="1677">
        <v>72</v>
      </c>
    </row>
    <row r="145" spans="1:13" ht="18.75" customHeight="1">
      <c r="A145" s="1674">
        <v>18</v>
      </c>
      <c r="B145" s="1675">
        <v>92</v>
      </c>
      <c r="C145" s="1676">
        <v>88</v>
      </c>
      <c r="D145" s="1676">
        <v>79</v>
      </c>
      <c r="E145" s="1676">
        <v>64</v>
      </c>
      <c r="F145" s="1676">
        <v>78</v>
      </c>
      <c r="G145" s="1676">
        <v>57</v>
      </c>
      <c r="H145" s="1676">
        <v>75</v>
      </c>
      <c r="I145" s="1676">
        <v>79</v>
      </c>
      <c r="J145" s="1676">
        <v>67</v>
      </c>
      <c r="K145" s="1676">
        <v>70</v>
      </c>
      <c r="L145" s="1676">
        <v>56</v>
      </c>
      <c r="M145" s="1677">
        <v>61</v>
      </c>
    </row>
    <row r="146" spans="1:13" ht="18.75" customHeight="1">
      <c r="A146" s="1674">
        <v>19</v>
      </c>
      <c r="B146" s="1675">
        <v>82</v>
      </c>
      <c r="C146" s="1676">
        <v>64</v>
      </c>
      <c r="D146" s="1676">
        <v>61</v>
      </c>
      <c r="E146" s="1676">
        <v>69</v>
      </c>
      <c r="F146" s="1676">
        <v>86</v>
      </c>
      <c r="G146" s="1676">
        <v>50</v>
      </c>
      <c r="H146" s="1676">
        <v>79</v>
      </c>
      <c r="I146" s="1676">
        <v>67</v>
      </c>
      <c r="J146" s="1676">
        <v>64</v>
      </c>
      <c r="K146" s="1676">
        <v>75</v>
      </c>
      <c r="L146" s="1676">
        <v>52</v>
      </c>
      <c r="M146" s="1677">
        <v>70</v>
      </c>
    </row>
    <row r="147" spans="1:13" ht="18.75" customHeight="1">
      <c r="A147" s="1674">
        <v>20</v>
      </c>
      <c r="B147" s="1675">
        <v>62</v>
      </c>
      <c r="C147" s="1676">
        <v>50</v>
      </c>
      <c r="D147" s="1676">
        <v>53</v>
      </c>
      <c r="E147" s="1676">
        <v>64</v>
      </c>
      <c r="F147" s="1676">
        <v>80</v>
      </c>
      <c r="G147" s="1676">
        <v>50</v>
      </c>
      <c r="H147" s="1676">
        <v>69</v>
      </c>
      <c r="I147" s="1676">
        <v>62</v>
      </c>
      <c r="J147" s="1676">
        <v>62</v>
      </c>
      <c r="K147" s="1676">
        <v>42</v>
      </c>
      <c r="L147" s="1676">
        <v>80</v>
      </c>
      <c r="M147" s="1677">
        <v>69</v>
      </c>
    </row>
    <row r="148" spans="1:13" ht="18.75" customHeight="1">
      <c r="A148" s="1674">
        <v>21</v>
      </c>
      <c r="B148" s="1675">
        <v>50</v>
      </c>
      <c r="C148" s="1676">
        <v>50</v>
      </c>
      <c r="D148" s="1676">
        <v>75</v>
      </c>
      <c r="E148" s="1676">
        <v>66</v>
      </c>
      <c r="F148" s="1676">
        <v>73</v>
      </c>
      <c r="G148" s="1676">
        <v>55</v>
      </c>
      <c r="H148" s="1676">
        <v>56</v>
      </c>
      <c r="I148" s="1676">
        <v>64</v>
      </c>
      <c r="J148" s="1676">
        <v>71</v>
      </c>
      <c r="K148" s="1676">
        <v>33</v>
      </c>
      <c r="L148" s="1676">
        <v>56</v>
      </c>
      <c r="M148" s="1677">
        <v>52</v>
      </c>
    </row>
    <row r="149" spans="1:13" ht="18.75" customHeight="1">
      <c r="A149" s="1674">
        <v>22</v>
      </c>
      <c r="B149" s="1675">
        <v>42</v>
      </c>
      <c r="C149" s="1676">
        <v>79</v>
      </c>
      <c r="D149" s="1676">
        <v>62</v>
      </c>
      <c r="E149" s="1676">
        <v>67</v>
      </c>
      <c r="F149" s="1676">
        <v>68</v>
      </c>
      <c r="G149" s="1676">
        <v>75</v>
      </c>
      <c r="H149" s="1676">
        <v>53</v>
      </c>
      <c r="I149" s="1676">
        <v>55</v>
      </c>
      <c r="J149" s="1676">
        <v>79</v>
      </c>
      <c r="K149" s="1676">
        <v>38</v>
      </c>
      <c r="L149" s="1676">
        <v>61</v>
      </c>
      <c r="M149" s="1677">
        <v>54</v>
      </c>
    </row>
    <row r="150" spans="1:13" ht="18.75" customHeight="1">
      <c r="A150" s="1674">
        <v>23</v>
      </c>
      <c r="B150" s="1675">
        <v>36</v>
      </c>
      <c r="C150" s="1676">
        <v>67</v>
      </c>
      <c r="D150" s="1676">
        <v>43</v>
      </c>
      <c r="E150" s="1676">
        <v>66</v>
      </c>
      <c r="F150" s="1676">
        <v>59</v>
      </c>
      <c r="G150" s="1676">
        <v>65</v>
      </c>
      <c r="H150" s="1676">
        <v>58</v>
      </c>
      <c r="I150" s="1676">
        <v>59</v>
      </c>
      <c r="J150" s="1676">
        <v>66</v>
      </c>
      <c r="K150" s="1676">
        <v>35</v>
      </c>
      <c r="L150" s="1676">
        <v>60</v>
      </c>
      <c r="M150" s="1677">
        <v>54</v>
      </c>
    </row>
    <row r="151" spans="1:13" ht="18.75" customHeight="1">
      <c r="A151" s="1674">
        <v>24</v>
      </c>
      <c r="B151" s="1675">
        <v>46</v>
      </c>
      <c r="C151" s="1676">
        <v>60</v>
      </c>
      <c r="D151" s="1676">
        <v>45</v>
      </c>
      <c r="E151" s="1676">
        <v>65</v>
      </c>
      <c r="F151" s="1676">
        <v>63</v>
      </c>
      <c r="G151" s="1676">
        <v>69</v>
      </c>
      <c r="H151" s="1676">
        <v>53</v>
      </c>
      <c r="I151" s="1676">
        <v>75</v>
      </c>
      <c r="J151" s="1676">
        <v>68</v>
      </c>
      <c r="K151" s="1676">
        <v>36</v>
      </c>
      <c r="L151" s="1676">
        <v>54</v>
      </c>
      <c r="M151" s="1677">
        <v>57</v>
      </c>
    </row>
    <row r="152" spans="1:13" ht="18.75" customHeight="1">
      <c r="A152" s="1674">
        <v>25</v>
      </c>
      <c r="B152" s="1675">
        <v>42</v>
      </c>
      <c r="C152" s="1676">
        <v>56</v>
      </c>
      <c r="D152" s="1676">
        <v>61</v>
      </c>
      <c r="E152" s="1676">
        <v>69</v>
      </c>
      <c r="F152" s="1676">
        <v>63</v>
      </c>
      <c r="G152" s="1676">
        <v>58</v>
      </c>
      <c r="H152" s="1676">
        <v>64</v>
      </c>
      <c r="I152" s="1676">
        <v>56</v>
      </c>
      <c r="J152" s="1676">
        <v>80</v>
      </c>
      <c r="K152" s="1676">
        <v>34</v>
      </c>
      <c r="L152" s="1676">
        <v>55</v>
      </c>
      <c r="M152" s="1677">
        <v>55</v>
      </c>
    </row>
    <row r="153" spans="1:13" ht="18.75" customHeight="1">
      <c r="A153" s="1674">
        <v>26</v>
      </c>
      <c r="B153" s="1675">
        <v>66</v>
      </c>
      <c r="C153" s="1676">
        <v>69</v>
      </c>
      <c r="D153" s="1676">
        <v>84</v>
      </c>
      <c r="E153" s="1676">
        <v>65</v>
      </c>
      <c r="F153" s="1676">
        <v>68</v>
      </c>
      <c r="G153" s="1676">
        <v>72</v>
      </c>
      <c r="H153" s="1676">
        <v>65</v>
      </c>
      <c r="I153" s="1676">
        <v>51</v>
      </c>
      <c r="J153" s="1676">
        <v>63</v>
      </c>
      <c r="K153" s="1676">
        <v>37</v>
      </c>
      <c r="L153" s="1676">
        <v>59</v>
      </c>
      <c r="M153" s="1677">
        <v>62</v>
      </c>
    </row>
    <row r="154" spans="1:13" ht="18.75" customHeight="1">
      <c r="A154" s="1674">
        <v>27</v>
      </c>
      <c r="B154" s="1675">
        <v>59</v>
      </c>
      <c r="C154" s="1676">
        <v>64</v>
      </c>
      <c r="D154" s="1676">
        <v>87</v>
      </c>
      <c r="E154" s="1676">
        <v>78</v>
      </c>
      <c r="F154" s="1676">
        <v>73</v>
      </c>
      <c r="G154" s="1676">
        <v>72</v>
      </c>
      <c r="H154" s="1676">
        <v>62</v>
      </c>
      <c r="I154" s="1676">
        <v>47</v>
      </c>
      <c r="J154" s="1676">
        <v>76</v>
      </c>
      <c r="K154" s="1676">
        <v>41</v>
      </c>
      <c r="L154" s="1676">
        <v>60</v>
      </c>
      <c r="M154" s="1677">
        <v>55</v>
      </c>
    </row>
    <row r="155" spans="1:13" ht="18.75" customHeight="1">
      <c r="A155" s="1674">
        <v>28</v>
      </c>
      <c r="B155" s="1675">
        <v>54</v>
      </c>
      <c r="C155" s="1676">
        <v>61</v>
      </c>
      <c r="D155" s="1676">
        <v>79</v>
      </c>
      <c r="E155" s="1676">
        <v>65</v>
      </c>
      <c r="F155" s="1676">
        <v>52</v>
      </c>
      <c r="G155" s="1676">
        <v>66</v>
      </c>
      <c r="H155" s="1676">
        <v>70</v>
      </c>
      <c r="I155" s="1676">
        <v>62</v>
      </c>
      <c r="J155" s="1676">
        <v>61</v>
      </c>
      <c r="K155" s="1676">
        <v>45</v>
      </c>
      <c r="L155" s="1676">
        <v>78</v>
      </c>
      <c r="M155" s="1677">
        <v>56</v>
      </c>
    </row>
    <row r="156" spans="1:13" ht="18.75" customHeight="1">
      <c r="A156" s="1674">
        <v>29</v>
      </c>
      <c r="B156" s="1675">
        <v>76</v>
      </c>
      <c r="C156" s="1676"/>
      <c r="D156" s="1676">
        <v>74</v>
      </c>
      <c r="E156" s="1676">
        <v>68</v>
      </c>
      <c r="F156" s="1676">
        <v>56</v>
      </c>
      <c r="G156" s="1676">
        <v>62</v>
      </c>
      <c r="H156" s="1676">
        <v>79</v>
      </c>
      <c r="I156" s="1676">
        <v>90</v>
      </c>
      <c r="J156" s="1676">
        <v>45</v>
      </c>
      <c r="K156" s="1676">
        <v>45</v>
      </c>
      <c r="L156" s="1676">
        <v>65</v>
      </c>
      <c r="M156" s="1677">
        <v>67</v>
      </c>
    </row>
    <row r="157" spans="1:13" ht="18.75" customHeight="1">
      <c r="A157" s="1674">
        <v>30</v>
      </c>
      <c r="B157" s="1675">
        <v>86</v>
      </c>
      <c r="C157" s="1676"/>
      <c r="D157" s="1676">
        <v>86</v>
      </c>
      <c r="E157" s="1676">
        <v>65</v>
      </c>
      <c r="F157" s="1676">
        <v>61</v>
      </c>
      <c r="G157" s="1676">
        <v>67</v>
      </c>
      <c r="H157" s="1676">
        <v>78</v>
      </c>
      <c r="I157" s="1676">
        <v>94</v>
      </c>
      <c r="J157" s="1676">
        <v>46</v>
      </c>
      <c r="K157" s="1676">
        <v>50</v>
      </c>
      <c r="L157" s="1676">
        <v>66</v>
      </c>
      <c r="M157" s="1677">
        <v>60</v>
      </c>
    </row>
    <row r="158" spans="1:13" ht="18.75" customHeight="1">
      <c r="A158" s="1678">
        <v>31</v>
      </c>
      <c r="B158" s="1679">
        <v>90</v>
      </c>
      <c r="C158" s="1680"/>
      <c r="D158" s="1680">
        <v>60</v>
      </c>
      <c r="E158" s="1680"/>
      <c r="F158" s="1680">
        <v>64</v>
      </c>
      <c r="G158" s="1680"/>
      <c r="H158" s="1680">
        <v>76</v>
      </c>
      <c r="I158" s="1680">
        <v>63</v>
      </c>
      <c r="J158" s="1680"/>
      <c r="K158" s="1680">
        <v>48</v>
      </c>
      <c r="L158" s="1680"/>
      <c r="M158" s="1681">
        <v>83</v>
      </c>
    </row>
    <row r="159" spans="1:13" ht="18.75" customHeight="1">
      <c r="A159" s="1682" t="s">
        <v>60</v>
      </c>
      <c r="B159" s="1683">
        <f t="shared" ref="B159:M159" si="12">SUM(B128:B158)</f>
        <v>1957</v>
      </c>
      <c r="C159" s="1684">
        <f t="shared" si="12"/>
        <v>2054</v>
      </c>
      <c r="D159" s="1684">
        <f t="shared" si="12"/>
        <v>2161</v>
      </c>
      <c r="E159" s="1684">
        <f t="shared" si="12"/>
        <v>2172</v>
      </c>
      <c r="F159" s="1684">
        <f t="shared" si="12"/>
        <v>1952</v>
      </c>
      <c r="G159" s="1684">
        <f t="shared" si="12"/>
        <v>1911</v>
      </c>
      <c r="H159" s="1684">
        <f t="shared" si="12"/>
        <v>2102</v>
      </c>
      <c r="I159" s="1684">
        <f t="shared" si="12"/>
        <v>1982</v>
      </c>
      <c r="J159" s="1684">
        <f t="shared" si="12"/>
        <v>1989</v>
      </c>
      <c r="K159" s="1684">
        <f t="shared" si="12"/>
        <v>1732</v>
      </c>
      <c r="L159" s="1684">
        <f t="shared" si="12"/>
        <v>1626</v>
      </c>
      <c r="M159" s="1685">
        <f t="shared" si="12"/>
        <v>1971</v>
      </c>
    </row>
    <row r="160" spans="1:13" ht="18.75" customHeight="1">
      <c r="A160" s="1674" t="s">
        <v>61</v>
      </c>
      <c r="B160" s="1686">
        <f t="shared" ref="B160:M160" si="13">ROUND(AVERAGE(B128:B158),0)</f>
        <v>63</v>
      </c>
      <c r="C160" s="1687">
        <f t="shared" si="13"/>
        <v>73</v>
      </c>
      <c r="D160" s="1687">
        <f t="shared" si="13"/>
        <v>70</v>
      </c>
      <c r="E160" s="1687">
        <f t="shared" si="13"/>
        <v>72</v>
      </c>
      <c r="F160" s="1687">
        <f t="shared" si="13"/>
        <v>63</v>
      </c>
      <c r="G160" s="1687">
        <f t="shared" si="13"/>
        <v>64</v>
      </c>
      <c r="H160" s="1687">
        <f t="shared" si="13"/>
        <v>68</v>
      </c>
      <c r="I160" s="1687">
        <f t="shared" si="13"/>
        <v>64</v>
      </c>
      <c r="J160" s="1687">
        <f t="shared" si="13"/>
        <v>66</v>
      </c>
      <c r="K160" s="1687">
        <f t="shared" si="13"/>
        <v>56</v>
      </c>
      <c r="L160" s="1687">
        <f t="shared" si="13"/>
        <v>54</v>
      </c>
      <c r="M160" s="1688">
        <f t="shared" si="13"/>
        <v>64</v>
      </c>
    </row>
    <row r="161" spans="1:13" ht="18.75" customHeight="1">
      <c r="A161" s="1689" t="s">
        <v>36</v>
      </c>
      <c r="B161" s="1690">
        <f t="shared" ref="B161:M161" si="14">MIN(B128:B158)</f>
        <v>36</v>
      </c>
      <c r="C161" s="1691">
        <f t="shared" si="14"/>
        <v>50</v>
      </c>
      <c r="D161" s="1691">
        <f t="shared" si="14"/>
        <v>43</v>
      </c>
      <c r="E161" s="1691">
        <f t="shared" si="14"/>
        <v>61</v>
      </c>
      <c r="F161" s="1691">
        <f t="shared" si="14"/>
        <v>40</v>
      </c>
      <c r="G161" s="1691">
        <f t="shared" si="14"/>
        <v>50</v>
      </c>
      <c r="H161" s="1691">
        <f t="shared" si="14"/>
        <v>50</v>
      </c>
      <c r="I161" s="1691">
        <f t="shared" si="14"/>
        <v>47</v>
      </c>
      <c r="J161" s="1691">
        <f t="shared" si="14"/>
        <v>45</v>
      </c>
      <c r="K161" s="1691">
        <f t="shared" si="14"/>
        <v>33</v>
      </c>
      <c r="L161" s="1691">
        <f t="shared" si="14"/>
        <v>38</v>
      </c>
      <c r="M161" s="1692">
        <f t="shared" si="14"/>
        <v>52</v>
      </c>
    </row>
    <row r="162" spans="1:13" ht="18.75" customHeight="1">
      <c r="A162" s="1693" t="s">
        <v>59</v>
      </c>
      <c r="B162" s="1694">
        <f t="shared" ref="B162:M162" si="15">MATCH(B161,(B128:B158),0)</f>
        <v>23</v>
      </c>
      <c r="C162" s="1695">
        <f t="shared" si="15"/>
        <v>20</v>
      </c>
      <c r="D162" s="1695">
        <f t="shared" si="15"/>
        <v>23</v>
      </c>
      <c r="E162" s="1695">
        <f t="shared" si="15"/>
        <v>13</v>
      </c>
      <c r="F162" s="1695">
        <f t="shared" si="15"/>
        <v>2</v>
      </c>
      <c r="G162" s="1695">
        <f t="shared" si="15"/>
        <v>19</v>
      </c>
      <c r="H162" s="1695">
        <f t="shared" si="15"/>
        <v>3</v>
      </c>
      <c r="I162" s="1695">
        <f t="shared" si="15"/>
        <v>27</v>
      </c>
      <c r="J162" s="1695">
        <f t="shared" si="15"/>
        <v>29</v>
      </c>
      <c r="K162" s="1695">
        <f t="shared" si="15"/>
        <v>21</v>
      </c>
      <c r="L162" s="1695">
        <f t="shared" si="15"/>
        <v>1</v>
      </c>
      <c r="M162" s="1696">
        <f t="shared" si="15"/>
        <v>21</v>
      </c>
    </row>
    <row r="163" spans="1:13" ht="18.75" customHeight="1">
      <c r="A163" s="1697" t="s">
        <v>176</v>
      </c>
      <c r="B163" s="1698"/>
      <c r="C163" s="1699" t="s">
        <v>177</v>
      </c>
      <c r="D163" s="1700"/>
      <c r="E163" s="1700"/>
      <c r="F163" s="1700"/>
      <c r="G163" s="1700">
        <f>MIN(B161:M161)</f>
        <v>33</v>
      </c>
      <c r="H163" s="1701" t="s">
        <v>128</v>
      </c>
      <c r="I163" s="1700"/>
      <c r="J163" s="1702" t="s">
        <v>59</v>
      </c>
      <c r="K163" s="1703">
        <f>HLOOKUP(G163,B161:M162,2,FALSE)</f>
        <v>21</v>
      </c>
      <c r="L163" s="1703" t="s">
        <v>178</v>
      </c>
      <c r="M163" s="1704" t="str">
        <f>MID("I   II  III IV  V   VI  VII VIII IX  X   XI  XII ",(MATCH(G163,B161:M161,0)-1)*4+1,4)</f>
        <v xml:space="preserve"> X  </v>
      </c>
    </row>
    <row r="164" spans="1:13" ht="18.75" customHeight="1">
      <c r="A164" s="1705" t="s">
        <v>67</v>
      </c>
      <c r="B164" s="1706"/>
      <c r="C164" s="1707" t="s">
        <v>179</v>
      </c>
      <c r="D164" s="1708"/>
      <c r="E164" s="1708"/>
      <c r="F164" s="1708"/>
      <c r="G164" s="1708">
        <f>ROUND(AVERAGE(B128:M158),0)</f>
        <v>65</v>
      </c>
      <c r="H164" s="1709" t="s">
        <v>128</v>
      </c>
      <c r="I164" s="1708"/>
      <c r="J164" s="1708"/>
      <c r="K164" s="1708"/>
      <c r="L164" s="1708"/>
      <c r="M164" s="1710"/>
    </row>
    <row r="165" spans="1:13" ht="18.75" customHeight="1">
      <c r="A165" s="1652" t="s">
        <v>145</v>
      </c>
      <c r="B165" s="1653"/>
      <c r="C165" s="1653"/>
      <c r="D165" s="1653"/>
      <c r="E165" s="1653"/>
      <c r="F165" s="1653"/>
      <c r="G165" s="1653"/>
      <c r="H165" s="1653"/>
      <c r="I165" s="1653"/>
      <c r="J165" s="1653"/>
      <c r="K165" s="1654" t="s">
        <v>149</v>
      </c>
      <c r="L165" s="1655"/>
      <c r="M165" s="1656"/>
    </row>
    <row r="166" spans="1:13" ht="18.75" customHeight="1">
      <c r="A166" s="1658" t="s">
        <v>150</v>
      </c>
      <c r="B166" s="1653"/>
      <c r="C166" s="1653"/>
      <c r="D166" s="1652" t="s">
        <v>174</v>
      </c>
      <c r="E166" s="1659"/>
      <c r="F166" s="1659"/>
      <c r="G166" s="1659"/>
      <c r="H166" s="1659"/>
      <c r="I166" s="1659"/>
      <c r="J166" s="1659"/>
      <c r="K166" s="1654" t="s">
        <v>151</v>
      </c>
      <c r="L166" s="1655"/>
      <c r="M166" s="1656"/>
    </row>
    <row r="167" spans="1:13" ht="18.75" customHeight="1">
      <c r="A167" s="1660"/>
      <c r="B167" s="1661"/>
      <c r="C167" s="1661"/>
      <c r="D167" s="1662"/>
      <c r="E167" s="1663"/>
      <c r="F167" s="1664" t="s">
        <v>57</v>
      </c>
      <c r="G167" s="1665">
        <f>G126+1</f>
        <v>1995</v>
      </c>
      <c r="H167" s="1663"/>
      <c r="I167" s="1662"/>
      <c r="J167" s="1662"/>
      <c r="K167" s="1654" t="s">
        <v>175</v>
      </c>
      <c r="L167" s="1666"/>
      <c r="M167" s="1666"/>
    </row>
    <row r="168" spans="1:13" ht="18.75" customHeight="1">
      <c r="A168" s="1667" t="s">
        <v>59</v>
      </c>
      <c r="B168" s="1668" t="s">
        <v>2</v>
      </c>
      <c r="C168" s="1669" t="s">
        <v>3</v>
      </c>
      <c r="D168" s="1668" t="s">
        <v>4</v>
      </c>
      <c r="E168" s="1669" t="s">
        <v>5</v>
      </c>
      <c r="F168" s="1668" t="s">
        <v>6</v>
      </c>
      <c r="G168" s="1669" t="s">
        <v>7</v>
      </c>
      <c r="H168" s="1668" t="s">
        <v>8</v>
      </c>
      <c r="I168" s="1669" t="s">
        <v>9</v>
      </c>
      <c r="J168" s="1668" t="s">
        <v>10</v>
      </c>
      <c r="K168" s="1669" t="s">
        <v>11</v>
      </c>
      <c r="L168" s="1668" t="s">
        <v>12</v>
      </c>
      <c r="M168" s="1668" t="s">
        <v>13</v>
      </c>
    </row>
    <row r="169" spans="1:13" ht="18.75" customHeight="1">
      <c r="A169" s="1670">
        <v>1</v>
      </c>
      <c r="B169" s="1671">
        <v>89</v>
      </c>
      <c r="C169" s="1672">
        <v>56</v>
      </c>
      <c r="D169" s="1672">
        <v>67</v>
      </c>
      <c r="E169" s="1672">
        <v>93</v>
      </c>
      <c r="F169" s="1672">
        <v>78</v>
      </c>
      <c r="G169" s="1672">
        <v>60</v>
      </c>
      <c r="H169" s="1672">
        <v>61</v>
      </c>
      <c r="I169" s="1672">
        <v>62</v>
      </c>
      <c r="J169" s="1672">
        <v>67</v>
      </c>
      <c r="K169" s="1672">
        <v>65</v>
      </c>
      <c r="L169" s="1672">
        <v>44</v>
      </c>
      <c r="M169" s="1673">
        <v>56</v>
      </c>
    </row>
    <row r="170" spans="1:13" ht="18.75" customHeight="1">
      <c r="A170" s="1674">
        <v>2</v>
      </c>
      <c r="B170" s="1675">
        <v>86</v>
      </c>
      <c r="C170" s="1676">
        <v>44</v>
      </c>
      <c r="D170" s="1676">
        <v>64</v>
      </c>
      <c r="E170" s="1676">
        <v>77</v>
      </c>
      <c r="F170" s="1676">
        <v>69</v>
      </c>
      <c r="G170" s="1676">
        <v>70</v>
      </c>
      <c r="H170" s="1676">
        <v>65</v>
      </c>
      <c r="I170" s="1676">
        <v>67</v>
      </c>
      <c r="J170" s="1676">
        <v>85</v>
      </c>
      <c r="K170" s="1676">
        <v>52</v>
      </c>
      <c r="L170" s="1676">
        <v>46</v>
      </c>
      <c r="M170" s="1677">
        <v>54</v>
      </c>
    </row>
    <row r="171" spans="1:13" ht="18.75" customHeight="1">
      <c r="A171" s="1674">
        <v>3</v>
      </c>
      <c r="B171" s="1675">
        <v>68</v>
      </c>
      <c r="C171" s="1676">
        <v>55</v>
      </c>
      <c r="D171" s="1676">
        <v>46</v>
      </c>
      <c r="E171" s="1676">
        <v>77</v>
      </c>
      <c r="F171" s="1676">
        <v>66</v>
      </c>
      <c r="G171" s="1676">
        <v>59</v>
      </c>
      <c r="H171" s="1676">
        <v>71</v>
      </c>
      <c r="I171" s="1676">
        <v>60</v>
      </c>
      <c r="J171" s="1676">
        <v>86</v>
      </c>
      <c r="K171" s="1676">
        <v>51</v>
      </c>
      <c r="L171" s="1676">
        <v>39</v>
      </c>
      <c r="M171" s="1677">
        <v>68</v>
      </c>
    </row>
    <row r="172" spans="1:13" ht="18.75" customHeight="1">
      <c r="A172" s="1674">
        <v>4</v>
      </c>
      <c r="B172" s="1675">
        <v>52</v>
      </c>
      <c r="C172" s="1676">
        <v>51</v>
      </c>
      <c r="D172" s="1676">
        <v>38</v>
      </c>
      <c r="E172" s="1676">
        <v>89</v>
      </c>
      <c r="F172" s="1676">
        <v>68</v>
      </c>
      <c r="G172" s="1676">
        <v>68</v>
      </c>
      <c r="H172" s="1676">
        <v>76</v>
      </c>
      <c r="I172" s="1676">
        <v>76</v>
      </c>
      <c r="J172" s="1676">
        <v>70</v>
      </c>
      <c r="K172" s="1676">
        <v>50</v>
      </c>
      <c r="L172" s="1676">
        <v>46</v>
      </c>
      <c r="M172" s="1677">
        <v>63</v>
      </c>
    </row>
    <row r="173" spans="1:13" ht="18.75" customHeight="1">
      <c r="A173" s="1674">
        <v>5</v>
      </c>
      <c r="B173" s="1675">
        <v>33</v>
      </c>
      <c r="C173" s="1676">
        <v>41</v>
      </c>
      <c r="D173" s="1676">
        <v>46</v>
      </c>
      <c r="E173" s="1676">
        <v>91</v>
      </c>
      <c r="F173" s="1676">
        <v>50</v>
      </c>
      <c r="G173" s="1676">
        <v>73</v>
      </c>
      <c r="H173" s="1676">
        <v>72</v>
      </c>
      <c r="I173" s="1676">
        <v>77</v>
      </c>
      <c r="J173" s="1676">
        <v>61</v>
      </c>
      <c r="K173" s="1676">
        <v>54</v>
      </c>
      <c r="L173" s="1676">
        <v>42</v>
      </c>
      <c r="M173" s="1677">
        <v>57</v>
      </c>
    </row>
    <row r="174" spans="1:13" ht="18.75" customHeight="1">
      <c r="A174" s="1674">
        <v>6</v>
      </c>
      <c r="B174" s="1675">
        <v>36</v>
      </c>
      <c r="C174" s="1676">
        <v>41</v>
      </c>
      <c r="D174" s="1676">
        <v>71</v>
      </c>
      <c r="E174" s="1676">
        <v>78</v>
      </c>
      <c r="F174" s="1676">
        <v>58</v>
      </c>
      <c r="G174" s="1676">
        <v>68</v>
      </c>
      <c r="H174" s="1676">
        <v>60</v>
      </c>
      <c r="I174" s="1676">
        <v>90</v>
      </c>
      <c r="J174" s="1676">
        <v>55</v>
      </c>
      <c r="K174" s="1676">
        <v>54</v>
      </c>
      <c r="L174" s="1676">
        <v>38</v>
      </c>
      <c r="M174" s="1677">
        <v>43</v>
      </c>
    </row>
    <row r="175" spans="1:13" ht="18.75" customHeight="1">
      <c r="A175" s="1674">
        <v>7</v>
      </c>
      <c r="B175" s="1675">
        <v>45</v>
      </c>
      <c r="C175" s="1676">
        <v>59</v>
      </c>
      <c r="D175" s="1676">
        <v>92</v>
      </c>
      <c r="E175" s="1676">
        <v>75</v>
      </c>
      <c r="F175" s="1676">
        <v>81</v>
      </c>
      <c r="G175" s="1676">
        <v>66</v>
      </c>
      <c r="H175" s="1676">
        <v>69</v>
      </c>
      <c r="I175" s="1676">
        <v>91</v>
      </c>
      <c r="J175" s="1676">
        <v>64</v>
      </c>
      <c r="K175" s="1676">
        <v>64</v>
      </c>
      <c r="L175" s="1676">
        <v>78</v>
      </c>
      <c r="M175" s="1677">
        <v>28</v>
      </c>
    </row>
    <row r="176" spans="1:13" ht="18.75" customHeight="1">
      <c r="A176" s="1674">
        <v>8</v>
      </c>
      <c r="B176" s="1675">
        <v>62</v>
      </c>
      <c r="C176" s="1676">
        <v>71</v>
      </c>
      <c r="D176" s="1676">
        <v>93</v>
      </c>
      <c r="E176" s="1676">
        <v>82</v>
      </c>
      <c r="F176" s="1676">
        <v>59</v>
      </c>
      <c r="G176" s="1676">
        <v>68</v>
      </c>
      <c r="H176" s="1676">
        <v>65</v>
      </c>
      <c r="I176" s="1676">
        <v>82</v>
      </c>
      <c r="J176" s="1676">
        <v>73</v>
      </c>
      <c r="K176" s="1676">
        <v>60</v>
      </c>
      <c r="L176" s="1676">
        <v>79</v>
      </c>
      <c r="M176" s="1677">
        <v>28</v>
      </c>
    </row>
    <row r="177" spans="1:13" ht="18.75" customHeight="1">
      <c r="A177" s="1674">
        <v>9</v>
      </c>
      <c r="B177" s="1675">
        <v>66</v>
      </c>
      <c r="C177" s="1676">
        <v>78</v>
      </c>
      <c r="D177" s="1676">
        <v>74</v>
      </c>
      <c r="E177" s="1676">
        <v>75</v>
      </c>
      <c r="F177" s="1676">
        <v>68</v>
      </c>
      <c r="G177" s="1676">
        <v>56</v>
      </c>
      <c r="H177" s="1676">
        <v>64</v>
      </c>
      <c r="I177" s="1676">
        <v>79</v>
      </c>
      <c r="J177" s="1676">
        <v>69</v>
      </c>
      <c r="K177" s="1676">
        <v>53</v>
      </c>
      <c r="L177" s="1676">
        <v>55</v>
      </c>
      <c r="M177" s="1677">
        <v>31</v>
      </c>
    </row>
    <row r="178" spans="1:13" ht="18.75" customHeight="1">
      <c r="A178" s="1674">
        <v>10</v>
      </c>
      <c r="B178" s="1675">
        <v>60</v>
      </c>
      <c r="C178" s="1676">
        <v>85</v>
      </c>
      <c r="D178" s="1676">
        <v>77</v>
      </c>
      <c r="E178" s="1676">
        <v>60</v>
      </c>
      <c r="F178" s="1676">
        <v>64</v>
      </c>
      <c r="G178" s="1676">
        <v>64</v>
      </c>
      <c r="H178" s="1676">
        <v>55</v>
      </c>
      <c r="I178" s="1676">
        <v>61</v>
      </c>
      <c r="J178" s="1676">
        <v>57</v>
      </c>
      <c r="K178" s="1676">
        <v>46</v>
      </c>
      <c r="L178" s="1676">
        <v>51</v>
      </c>
      <c r="M178" s="1677">
        <v>53</v>
      </c>
    </row>
    <row r="179" spans="1:13" ht="18.75" customHeight="1">
      <c r="A179" s="1674">
        <v>11</v>
      </c>
      <c r="B179" s="1675">
        <v>71</v>
      </c>
      <c r="C179" s="1676">
        <v>66</v>
      </c>
      <c r="D179" s="1676">
        <v>77</v>
      </c>
      <c r="E179" s="1676">
        <v>83</v>
      </c>
      <c r="F179" s="1676">
        <v>64</v>
      </c>
      <c r="G179" s="1676">
        <v>87</v>
      </c>
      <c r="H179" s="1676">
        <v>53</v>
      </c>
      <c r="I179" s="1676">
        <v>58</v>
      </c>
      <c r="J179" s="1676">
        <v>52</v>
      </c>
      <c r="K179" s="1676">
        <v>49</v>
      </c>
      <c r="L179" s="1676">
        <v>50</v>
      </c>
      <c r="M179" s="1677">
        <v>56</v>
      </c>
    </row>
    <row r="180" spans="1:13" ht="18.75" customHeight="1">
      <c r="A180" s="1674">
        <v>12</v>
      </c>
      <c r="B180" s="1675">
        <v>70</v>
      </c>
      <c r="C180" s="1676">
        <v>67</v>
      </c>
      <c r="D180" s="1676">
        <v>75</v>
      </c>
      <c r="E180" s="1676">
        <v>65</v>
      </c>
      <c r="F180" s="1676">
        <v>65</v>
      </c>
      <c r="G180" s="1676">
        <v>61</v>
      </c>
      <c r="H180" s="1676">
        <v>47</v>
      </c>
      <c r="I180" s="1676">
        <v>66</v>
      </c>
      <c r="J180" s="1676">
        <v>61</v>
      </c>
      <c r="K180" s="1676">
        <v>61</v>
      </c>
      <c r="L180" s="1676">
        <v>60</v>
      </c>
      <c r="M180" s="1677">
        <v>49</v>
      </c>
    </row>
    <row r="181" spans="1:13" ht="18.75" customHeight="1">
      <c r="A181" s="1674">
        <v>13</v>
      </c>
      <c r="B181" s="1675">
        <v>68</v>
      </c>
      <c r="C181" s="1676">
        <v>81</v>
      </c>
      <c r="D181" s="1676">
        <v>86</v>
      </c>
      <c r="E181" s="1676">
        <v>81</v>
      </c>
      <c r="F181" s="1676">
        <v>59</v>
      </c>
      <c r="G181" s="1676">
        <v>61</v>
      </c>
      <c r="H181" s="1676">
        <v>52</v>
      </c>
      <c r="I181" s="1676">
        <v>66</v>
      </c>
      <c r="J181" s="1676">
        <v>65</v>
      </c>
      <c r="K181" s="1676">
        <v>51</v>
      </c>
      <c r="L181" s="1676">
        <v>60</v>
      </c>
      <c r="M181" s="1677">
        <v>49</v>
      </c>
    </row>
    <row r="182" spans="1:13" ht="18.75" customHeight="1">
      <c r="A182" s="1674">
        <v>14</v>
      </c>
      <c r="B182" s="1675">
        <v>73</v>
      </c>
      <c r="C182" s="1676">
        <v>75</v>
      </c>
      <c r="D182" s="1676">
        <v>93</v>
      </c>
      <c r="E182" s="1676">
        <v>71</v>
      </c>
      <c r="F182" s="1676">
        <v>79</v>
      </c>
      <c r="G182" s="1676">
        <v>62</v>
      </c>
      <c r="H182" s="1676">
        <v>72</v>
      </c>
      <c r="I182" s="1676">
        <v>73</v>
      </c>
      <c r="J182" s="1676">
        <v>59</v>
      </c>
      <c r="K182" s="1676">
        <v>54</v>
      </c>
      <c r="L182" s="1676">
        <v>73</v>
      </c>
      <c r="M182" s="1677">
        <v>53</v>
      </c>
    </row>
    <row r="183" spans="1:13" ht="18.75" customHeight="1">
      <c r="A183" s="1674">
        <v>15</v>
      </c>
      <c r="B183" s="1675">
        <v>85</v>
      </c>
      <c r="C183" s="1676">
        <v>73</v>
      </c>
      <c r="D183" s="1676">
        <v>94</v>
      </c>
      <c r="E183" s="1676">
        <v>67</v>
      </c>
      <c r="F183" s="1676">
        <v>72</v>
      </c>
      <c r="G183" s="1676">
        <v>52</v>
      </c>
      <c r="H183" s="1676">
        <v>65</v>
      </c>
      <c r="I183" s="1676">
        <v>66</v>
      </c>
      <c r="J183" s="1676">
        <v>55</v>
      </c>
      <c r="K183" s="1676">
        <v>54</v>
      </c>
      <c r="L183" s="1676">
        <v>38</v>
      </c>
      <c r="M183" s="1677">
        <v>71</v>
      </c>
    </row>
    <row r="184" spans="1:13" ht="18.75" customHeight="1">
      <c r="A184" s="1674">
        <v>16</v>
      </c>
      <c r="B184" s="1675">
        <v>81</v>
      </c>
      <c r="C184" s="1676">
        <v>86</v>
      </c>
      <c r="D184" s="1676">
        <v>94</v>
      </c>
      <c r="E184" s="1676">
        <v>80</v>
      </c>
      <c r="F184" s="1676">
        <v>53</v>
      </c>
      <c r="G184" s="1676">
        <v>47</v>
      </c>
      <c r="H184" s="1676">
        <v>66</v>
      </c>
      <c r="I184" s="1676">
        <v>83</v>
      </c>
      <c r="J184" s="1676">
        <v>58</v>
      </c>
      <c r="K184" s="1676">
        <v>58</v>
      </c>
      <c r="L184" s="1676">
        <v>37</v>
      </c>
      <c r="M184" s="1677">
        <v>61</v>
      </c>
    </row>
    <row r="185" spans="1:13" ht="18.75" customHeight="1">
      <c r="A185" s="1674">
        <v>17</v>
      </c>
      <c r="B185" s="1675">
        <v>81</v>
      </c>
      <c r="C185" s="1676">
        <v>92</v>
      </c>
      <c r="D185" s="1676">
        <v>62</v>
      </c>
      <c r="E185" s="1676">
        <v>80</v>
      </c>
      <c r="F185" s="1676">
        <v>76</v>
      </c>
      <c r="G185" s="1676">
        <v>64</v>
      </c>
      <c r="H185" s="1676">
        <v>67</v>
      </c>
      <c r="I185" s="1676">
        <v>76</v>
      </c>
      <c r="J185" s="1676">
        <v>54</v>
      </c>
      <c r="K185" s="1676">
        <v>61</v>
      </c>
      <c r="L185" s="1676">
        <v>54</v>
      </c>
      <c r="M185" s="1677">
        <v>74</v>
      </c>
    </row>
    <row r="186" spans="1:13" ht="18.75" customHeight="1">
      <c r="A186" s="1674">
        <v>18</v>
      </c>
      <c r="B186" s="1675">
        <v>72</v>
      </c>
      <c r="C186" s="1676">
        <v>71</v>
      </c>
      <c r="D186" s="1676">
        <v>53</v>
      </c>
      <c r="E186" s="1676">
        <v>78</v>
      </c>
      <c r="F186" s="1676">
        <v>57</v>
      </c>
      <c r="G186" s="1676">
        <v>61</v>
      </c>
      <c r="H186" s="1676">
        <v>63</v>
      </c>
      <c r="I186" s="1676">
        <v>73</v>
      </c>
      <c r="J186" s="1676">
        <v>48</v>
      </c>
      <c r="K186" s="1676">
        <v>57</v>
      </c>
      <c r="L186" s="1676">
        <v>70</v>
      </c>
      <c r="M186" s="1677">
        <v>63</v>
      </c>
    </row>
    <row r="187" spans="1:13" ht="18.75" customHeight="1">
      <c r="A187" s="1674">
        <v>19</v>
      </c>
      <c r="B187" s="1675">
        <v>60</v>
      </c>
      <c r="C187" s="1676">
        <v>77</v>
      </c>
      <c r="D187" s="1676">
        <v>53</v>
      </c>
      <c r="E187" s="1676">
        <v>82</v>
      </c>
      <c r="F187" s="1676">
        <v>45</v>
      </c>
      <c r="G187" s="1676">
        <v>60</v>
      </c>
      <c r="H187" s="1676">
        <v>78</v>
      </c>
      <c r="I187" s="1676">
        <v>64</v>
      </c>
      <c r="J187" s="1676">
        <v>53</v>
      </c>
      <c r="K187" s="1676">
        <v>64</v>
      </c>
      <c r="L187" s="1676">
        <v>51</v>
      </c>
      <c r="M187" s="1677">
        <v>58</v>
      </c>
    </row>
    <row r="188" spans="1:13" ht="18.75" customHeight="1">
      <c r="A188" s="1674">
        <v>20</v>
      </c>
      <c r="B188" s="1675">
        <v>60</v>
      </c>
      <c r="C188" s="1676">
        <v>83</v>
      </c>
      <c r="D188" s="1676">
        <v>69</v>
      </c>
      <c r="E188" s="1676">
        <v>77</v>
      </c>
      <c r="F188" s="1676">
        <v>51</v>
      </c>
      <c r="G188" s="1676">
        <v>53</v>
      </c>
      <c r="H188" s="1676">
        <v>62</v>
      </c>
      <c r="I188" s="1676">
        <v>79</v>
      </c>
      <c r="J188" s="1676">
        <v>48</v>
      </c>
      <c r="K188" s="1676">
        <v>55</v>
      </c>
      <c r="L188" s="1676">
        <v>64</v>
      </c>
      <c r="M188" s="1677">
        <v>62</v>
      </c>
    </row>
    <row r="189" spans="1:13" ht="18.75" customHeight="1">
      <c r="A189" s="1674">
        <v>21</v>
      </c>
      <c r="B189" s="1675">
        <v>63</v>
      </c>
      <c r="C189" s="1676">
        <v>93</v>
      </c>
      <c r="D189" s="1676">
        <v>77</v>
      </c>
      <c r="E189" s="1676">
        <v>77</v>
      </c>
      <c r="F189" s="1676">
        <v>54</v>
      </c>
      <c r="G189" s="1676">
        <v>45</v>
      </c>
      <c r="H189" s="1676">
        <v>59</v>
      </c>
      <c r="I189" s="1676">
        <v>80</v>
      </c>
      <c r="J189" s="1676">
        <v>44</v>
      </c>
      <c r="K189" s="1676">
        <v>58</v>
      </c>
      <c r="L189" s="1676">
        <v>70</v>
      </c>
      <c r="M189" s="1677">
        <v>65</v>
      </c>
    </row>
    <row r="190" spans="1:13" ht="18.75" customHeight="1">
      <c r="A190" s="1674">
        <v>22</v>
      </c>
      <c r="B190" s="1675">
        <v>72</v>
      </c>
      <c r="C190" s="1676">
        <v>80</v>
      </c>
      <c r="D190" s="1676">
        <v>87</v>
      </c>
      <c r="E190" s="1676">
        <v>79</v>
      </c>
      <c r="F190" s="1676">
        <v>47</v>
      </c>
      <c r="G190" s="1676">
        <v>45</v>
      </c>
      <c r="H190" s="1676">
        <v>51</v>
      </c>
      <c r="I190" s="1676">
        <v>70</v>
      </c>
      <c r="J190" s="1676">
        <v>37</v>
      </c>
      <c r="K190" s="1676">
        <v>61</v>
      </c>
      <c r="L190" s="1676">
        <v>78</v>
      </c>
      <c r="M190" s="1677">
        <v>52</v>
      </c>
    </row>
    <row r="191" spans="1:13" ht="18.75" customHeight="1">
      <c r="A191" s="1674">
        <v>23</v>
      </c>
      <c r="B191" s="1675">
        <v>72</v>
      </c>
      <c r="C191" s="1676">
        <v>78</v>
      </c>
      <c r="D191" s="1676">
        <v>79</v>
      </c>
      <c r="E191" s="1676">
        <v>80</v>
      </c>
      <c r="F191" s="1676">
        <v>65</v>
      </c>
      <c r="G191" s="1676">
        <v>44</v>
      </c>
      <c r="H191" s="1676">
        <v>56</v>
      </c>
      <c r="I191" s="1676">
        <v>59</v>
      </c>
      <c r="J191" s="1676">
        <v>45</v>
      </c>
      <c r="K191" s="1676">
        <v>58</v>
      </c>
      <c r="L191" s="1676">
        <v>54</v>
      </c>
      <c r="M191" s="1677">
        <v>42</v>
      </c>
    </row>
    <row r="192" spans="1:13" ht="18.75" customHeight="1">
      <c r="A192" s="1674">
        <v>24</v>
      </c>
      <c r="B192" s="1675">
        <v>72</v>
      </c>
      <c r="C192" s="1676">
        <v>76</v>
      </c>
      <c r="D192" s="1676">
        <v>93</v>
      </c>
      <c r="E192" s="1676">
        <v>79</v>
      </c>
      <c r="F192" s="1676">
        <v>61</v>
      </c>
      <c r="G192" s="1676">
        <v>47</v>
      </c>
      <c r="H192" s="1676">
        <v>71</v>
      </c>
      <c r="I192" s="1676">
        <v>68</v>
      </c>
      <c r="J192" s="1676">
        <v>46</v>
      </c>
      <c r="K192" s="1676">
        <v>57</v>
      </c>
      <c r="L192" s="1676">
        <v>31</v>
      </c>
      <c r="M192" s="1677">
        <v>40</v>
      </c>
    </row>
    <row r="193" spans="1:13" ht="18.75" customHeight="1">
      <c r="A193" s="1674">
        <v>25</v>
      </c>
      <c r="B193" s="1675">
        <v>80</v>
      </c>
      <c r="C193" s="1676">
        <v>56</v>
      </c>
      <c r="D193" s="1676">
        <v>47</v>
      </c>
      <c r="E193" s="1676">
        <v>72</v>
      </c>
      <c r="F193" s="1676">
        <v>59</v>
      </c>
      <c r="G193" s="1676">
        <v>57</v>
      </c>
      <c r="H193" s="1676">
        <v>57</v>
      </c>
      <c r="I193" s="1676">
        <v>61</v>
      </c>
      <c r="J193" s="1676">
        <v>56</v>
      </c>
      <c r="K193" s="1676">
        <v>46</v>
      </c>
      <c r="L193" s="1676">
        <v>42</v>
      </c>
      <c r="M193" s="1677">
        <v>36</v>
      </c>
    </row>
    <row r="194" spans="1:13" ht="18.75" customHeight="1">
      <c r="A194" s="1674">
        <v>26</v>
      </c>
      <c r="B194" s="1675">
        <v>72</v>
      </c>
      <c r="C194" s="1676">
        <v>54</v>
      </c>
      <c r="D194" s="1676">
        <v>40</v>
      </c>
      <c r="E194" s="1676">
        <v>70</v>
      </c>
      <c r="F194" s="1676">
        <v>68</v>
      </c>
      <c r="G194" s="1676">
        <v>59</v>
      </c>
      <c r="H194" s="1676">
        <v>63</v>
      </c>
      <c r="I194" s="1676">
        <v>57</v>
      </c>
      <c r="J194" s="1676">
        <v>54</v>
      </c>
      <c r="K194" s="1676">
        <v>46</v>
      </c>
      <c r="L194" s="1676">
        <v>59</v>
      </c>
      <c r="M194" s="1677">
        <v>32</v>
      </c>
    </row>
    <row r="195" spans="1:13" ht="18.75" customHeight="1">
      <c r="A195" s="1674">
        <v>27</v>
      </c>
      <c r="B195" s="1675">
        <v>66</v>
      </c>
      <c r="C195" s="1676">
        <v>70</v>
      </c>
      <c r="D195" s="1676">
        <v>56</v>
      </c>
      <c r="E195" s="1676">
        <v>80</v>
      </c>
      <c r="F195" s="1676">
        <v>63</v>
      </c>
      <c r="G195" s="1676">
        <v>67</v>
      </c>
      <c r="H195" s="1676">
        <v>56</v>
      </c>
      <c r="I195" s="1676">
        <v>57</v>
      </c>
      <c r="J195" s="1676">
        <v>53</v>
      </c>
      <c r="K195" s="1676">
        <v>53</v>
      </c>
      <c r="L195" s="1676">
        <v>63</v>
      </c>
      <c r="M195" s="1677">
        <v>34</v>
      </c>
    </row>
    <row r="196" spans="1:13" ht="18.75" customHeight="1">
      <c r="A196" s="1674">
        <v>28</v>
      </c>
      <c r="B196" s="1675">
        <v>51</v>
      </c>
      <c r="C196" s="1676">
        <v>61</v>
      </c>
      <c r="D196" s="1676">
        <v>82</v>
      </c>
      <c r="E196" s="1676">
        <v>60</v>
      </c>
      <c r="F196" s="1676">
        <v>69</v>
      </c>
      <c r="G196" s="1676">
        <v>66</v>
      </c>
      <c r="H196" s="1676">
        <v>69</v>
      </c>
      <c r="I196" s="1676">
        <v>74</v>
      </c>
      <c r="J196" s="1676">
        <v>49</v>
      </c>
      <c r="K196" s="1676">
        <v>48</v>
      </c>
      <c r="L196" s="1676">
        <v>49</v>
      </c>
      <c r="M196" s="1677">
        <v>40</v>
      </c>
    </row>
    <row r="197" spans="1:13" ht="18.75" customHeight="1">
      <c r="A197" s="1674">
        <v>29</v>
      </c>
      <c r="B197" s="1675">
        <v>58</v>
      </c>
      <c r="C197" s="1676"/>
      <c r="D197" s="1676">
        <v>93</v>
      </c>
      <c r="E197" s="1676">
        <v>68</v>
      </c>
      <c r="F197" s="1676">
        <v>57</v>
      </c>
      <c r="G197" s="1676">
        <v>60</v>
      </c>
      <c r="H197" s="1676">
        <v>82</v>
      </c>
      <c r="I197" s="1676">
        <v>76</v>
      </c>
      <c r="J197" s="1676">
        <v>55</v>
      </c>
      <c r="K197" s="1676">
        <v>53</v>
      </c>
      <c r="L197" s="1676">
        <v>57</v>
      </c>
      <c r="M197" s="1677">
        <v>30</v>
      </c>
    </row>
    <row r="198" spans="1:13" ht="18.75" customHeight="1">
      <c r="A198" s="1674">
        <v>30</v>
      </c>
      <c r="B198" s="1675">
        <v>64</v>
      </c>
      <c r="C198" s="1676"/>
      <c r="D198" s="1676">
        <v>76</v>
      </c>
      <c r="E198" s="1676">
        <v>60</v>
      </c>
      <c r="F198" s="1676">
        <v>62</v>
      </c>
      <c r="G198" s="1676">
        <v>58</v>
      </c>
      <c r="H198" s="1676">
        <v>70</v>
      </c>
      <c r="I198" s="1676">
        <v>90</v>
      </c>
      <c r="J198" s="1676">
        <v>59</v>
      </c>
      <c r="K198" s="1676">
        <v>54</v>
      </c>
      <c r="L198" s="1676">
        <v>61</v>
      </c>
      <c r="M198" s="1677">
        <v>25</v>
      </c>
    </row>
    <row r="199" spans="1:13" ht="18.75" customHeight="1">
      <c r="A199" s="1678">
        <v>31</v>
      </c>
      <c r="B199" s="1679">
        <v>52</v>
      </c>
      <c r="C199" s="1680"/>
      <c r="D199" s="1680">
        <v>78</v>
      </c>
      <c r="E199" s="1680"/>
      <c r="F199" s="1680">
        <v>58</v>
      </c>
      <c r="G199" s="1680"/>
      <c r="H199" s="1680">
        <v>57</v>
      </c>
      <c r="I199" s="1680">
        <v>73</v>
      </c>
      <c r="J199" s="1680"/>
      <c r="K199" s="1680">
        <v>50</v>
      </c>
      <c r="L199" s="1680"/>
      <c r="M199" s="1681">
        <v>23</v>
      </c>
    </row>
    <row r="200" spans="1:13" ht="18.75" customHeight="1">
      <c r="A200" s="1682" t="s">
        <v>60</v>
      </c>
      <c r="B200" s="1683">
        <f t="shared" ref="B200:M200" si="16">SUM(B169:B199)</f>
        <v>2040</v>
      </c>
      <c r="C200" s="1684">
        <f t="shared" si="16"/>
        <v>1920</v>
      </c>
      <c r="D200" s="1684">
        <f t="shared" si="16"/>
        <v>2232</v>
      </c>
      <c r="E200" s="1684">
        <f t="shared" si="16"/>
        <v>2286</v>
      </c>
      <c r="F200" s="1684">
        <f t="shared" si="16"/>
        <v>1945</v>
      </c>
      <c r="G200" s="1684">
        <f t="shared" si="16"/>
        <v>1808</v>
      </c>
      <c r="H200" s="1684">
        <f t="shared" si="16"/>
        <v>1974</v>
      </c>
      <c r="I200" s="1684">
        <f t="shared" si="16"/>
        <v>2214</v>
      </c>
      <c r="J200" s="1684">
        <f t="shared" si="16"/>
        <v>1738</v>
      </c>
      <c r="K200" s="1684">
        <f t="shared" si="16"/>
        <v>1697</v>
      </c>
      <c r="L200" s="1684">
        <f t="shared" si="16"/>
        <v>1639</v>
      </c>
      <c r="M200" s="1685">
        <f t="shared" si="16"/>
        <v>1496</v>
      </c>
    </row>
    <row r="201" spans="1:13" ht="18.75" customHeight="1">
      <c r="A201" s="1674" t="s">
        <v>61</v>
      </c>
      <c r="B201" s="1686">
        <f t="shared" ref="B201:M201" si="17">ROUND(AVERAGE(B169:B199),0)</f>
        <v>66</v>
      </c>
      <c r="C201" s="1687">
        <f t="shared" si="17"/>
        <v>69</v>
      </c>
      <c r="D201" s="1687">
        <f t="shared" si="17"/>
        <v>72</v>
      </c>
      <c r="E201" s="1687">
        <f t="shared" si="17"/>
        <v>76</v>
      </c>
      <c r="F201" s="1687">
        <f t="shared" si="17"/>
        <v>63</v>
      </c>
      <c r="G201" s="1687">
        <f t="shared" si="17"/>
        <v>60</v>
      </c>
      <c r="H201" s="1687">
        <f t="shared" si="17"/>
        <v>64</v>
      </c>
      <c r="I201" s="1687">
        <f t="shared" si="17"/>
        <v>71</v>
      </c>
      <c r="J201" s="1687">
        <f t="shared" si="17"/>
        <v>58</v>
      </c>
      <c r="K201" s="1687">
        <f t="shared" si="17"/>
        <v>55</v>
      </c>
      <c r="L201" s="1687">
        <f t="shared" si="17"/>
        <v>55</v>
      </c>
      <c r="M201" s="1688">
        <f t="shared" si="17"/>
        <v>48</v>
      </c>
    </row>
    <row r="202" spans="1:13" ht="18.75" customHeight="1">
      <c r="A202" s="1689" t="s">
        <v>36</v>
      </c>
      <c r="B202" s="1690">
        <f t="shared" ref="B202:M202" si="18">MIN(B169:B199)</f>
        <v>33</v>
      </c>
      <c r="C202" s="1691">
        <f t="shared" si="18"/>
        <v>41</v>
      </c>
      <c r="D202" s="1691">
        <f t="shared" si="18"/>
        <v>38</v>
      </c>
      <c r="E202" s="1691">
        <f t="shared" si="18"/>
        <v>60</v>
      </c>
      <c r="F202" s="1691">
        <f t="shared" si="18"/>
        <v>45</v>
      </c>
      <c r="G202" s="1691">
        <f t="shared" si="18"/>
        <v>44</v>
      </c>
      <c r="H202" s="1691">
        <f t="shared" si="18"/>
        <v>47</v>
      </c>
      <c r="I202" s="1691">
        <f t="shared" si="18"/>
        <v>57</v>
      </c>
      <c r="J202" s="1691">
        <f t="shared" si="18"/>
        <v>37</v>
      </c>
      <c r="K202" s="1691">
        <f t="shared" si="18"/>
        <v>46</v>
      </c>
      <c r="L202" s="1691">
        <f t="shared" si="18"/>
        <v>31</v>
      </c>
      <c r="M202" s="1692">
        <f t="shared" si="18"/>
        <v>23</v>
      </c>
    </row>
    <row r="203" spans="1:13" ht="18.75" customHeight="1">
      <c r="A203" s="1693" t="s">
        <v>59</v>
      </c>
      <c r="B203" s="1694">
        <f t="shared" ref="B203:M203" si="19">MATCH(B202,(B169:B199),0)</f>
        <v>5</v>
      </c>
      <c r="C203" s="1695">
        <f t="shared" si="19"/>
        <v>5</v>
      </c>
      <c r="D203" s="1695">
        <f t="shared" si="19"/>
        <v>4</v>
      </c>
      <c r="E203" s="1695">
        <f t="shared" si="19"/>
        <v>10</v>
      </c>
      <c r="F203" s="1695">
        <f t="shared" si="19"/>
        <v>19</v>
      </c>
      <c r="G203" s="1695">
        <f t="shared" si="19"/>
        <v>23</v>
      </c>
      <c r="H203" s="1695">
        <f t="shared" si="19"/>
        <v>12</v>
      </c>
      <c r="I203" s="1695">
        <f t="shared" si="19"/>
        <v>26</v>
      </c>
      <c r="J203" s="1695">
        <f t="shared" si="19"/>
        <v>22</v>
      </c>
      <c r="K203" s="1695">
        <f t="shared" si="19"/>
        <v>10</v>
      </c>
      <c r="L203" s="1695">
        <f t="shared" si="19"/>
        <v>24</v>
      </c>
      <c r="M203" s="1696">
        <f t="shared" si="19"/>
        <v>31</v>
      </c>
    </row>
    <row r="204" spans="1:13" ht="18.75" customHeight="1">
      <c r="A204" s="1697" t="s">
        <v>176</v>
      </c>
      <c r="B204" s="1698"/>
      <c r="C204" s="1699" t="s">
        <v>177</v>
      </c>
      <c r="D204" s="1700"/>
      <c r="E204" s="1700"/>
      <c r="F204" s="1700"/>
      <c r="G204" s="1700">
        <f>MIN(B202:M202)</f>
        <v>23</v>
      </c>
      <c r="H204" s="1701" t="s">
        <v>128</v>
      </c>
      <c r="I204" s="1700"/>
      <c r="J204" s="1702" t="s">
        <v>59</v>
      </c>
      <c r="K204" s="1703">
        <f>HLOOKUP(G204,B202:M203,2,FALSE)</f>
        <v>31</v>
      </c>
      <c r="L204" s="1703" t="s">
        <v>178</v>
      </c>
      <c r="M204" s="1704" t="str">
        <f>MID("I   II  III IV  V   VI  VII VIII IX  X   XI  XII ",(MATCH(G204,B202:M202,0)-1)*4+1,4)</f>
        <v xml:space="preserve"> XII</v>
      </c>
    </row>
    <row r="205" spans="1:13" ht="18.75" customHeight="1">
      <c r="A205" s="1705" t="s">
        <v>67</v>
      </c>
      <c r="B205" s="1706"/>
      <c r="C205" s="1707" t="s">
        <v>179</v>
      </c>
      <c r="D205" s="1708"/>
      <c r="E205" s="1708"/>
      <c r="F205" s="1708"/>
      <c r="G205" s="1708">
        <f>ROUND(AVERAGE(B169:M199),0)</f>
        <v>63</v>
      </c>
      <c r="H205" s="1709" t="s">
        <v>128</v>
      </c>
      <c r="I205" s="1708"/>
      <c r="J205" s="1708"/>
      <c r="K205" s="1708"/>
      <c r="L205" s="1708"/>
      <c r="M205" s="1710"/>
    </row>
    <row r="206" spans="1:13" ht="18.75" customHeight="1">
      <c r="A206" s="1652" t="s">
        <v>145</v>
      </c>
      <c r="B206" s="1653"/>
      <c r="C206" s="1653"/>
      <c r="D206" s="1653"/>
      <c r="E206" s="1653"/>
      <c r="F206" s="1653"/>
      <c r="G206" s="1653"/>
      <c r="H206" s="1653"/>
      <c r="I206" s="1653"/>
      <c r="J206" s="1653"/>
      <c r="K206" s="1654" t="s">
        <v>149</v>
      </c>
      <c r="L206" s="1655"/>
      <c r="M206" s="1656"/>
    </row>
    <row r="207" spans="1:13" ht="18.75" customHeight="1">
      <c r="A207" s="1658" t="s">
        <v>150</v>
      </c>
      <c r="B207" s="1653"/>
      <c r="C207" s="1653"/>
      <c r="D207" s="1652" t="s">
        <v>174</v>
      </c>
      <c r="E207" s="1659"/>
      <c r="F207" s="1659"/>
      <c r="G207" s="1659"/>
      <c r="H207" s="1659"/>
      <c r="I207" s="1659"/>
      <c r="J207" s="1659"/>
      <c r="K207" s="1654" t="s">
        <v>151</v>
      </c>
      <c r="L207" s="1655"/>
      <c r="M207" s="1656"/>
    </row>
    <row r="208" spans="1:13" ht="18.75" customHeight="1">
      <c r="A208" s="1660"/>
      <c r="B208" s="1661"/>
      <c r="C208" s="1661"/>
      <c r="D208" s="1662"/>
      <c r="E208" s="1663"/>
      <c r="F208" s="1664" t="s">
        <v>57</v>
      </c>
      <c r="G208" s="1665">
        <f>G167+1</f>
        <v>1996</v>
      </c>
      <c r="H208" s="1663"/>
      <c r="I208" s="1662"/>
      <c r="J208" s="1662"/>
      <c r="K208" s="1654" t="s">
        <v>175</v>
      </c>
      <c r="L208" s="1666"/>
      <c r="M208" s="1666"/>
    </row>
    <row r="209" spans="1:13" ht="18.75" customHeight="1">
      <c r="A209" s="1667" t="s">
        <v>59</v>
      </c>
      <c r="B209" s="1668" t="s">
        <v>2</v>
      </c>
      <c r="C209" s="1669" t="s">
        <v>3</v>
      </c>
      <c r="D209" s="1668" t="s">
        <v>4</v>
      </c>
      <c r="E209" s="1669" t="s">
        <v>5</v>
      </c>
      <c r="F209" s="1668" t="s">
        <v>6</v>
      </c>
      <c r="G209" s="1669" t="s">
        <v>7</v>
      </c>
      <c r="H209" s="1668" t="s">
        <v>8</v>
      </c>
      <c r="I209" s="1669" t="s">
        <v>9</v>
      </c>
      <c r="J209" s="1668" t="s">
        <v>10</v>
      </c>
      <c r="K209" s="1669" t="s">
        <v>11</v>
      </c>
      <c r="L209" s="1668" t="s">
        <v>12</v>
      </c>
      <c r="M209" s="1668" t="s">
        <v>13</v>
      </c>
    </row>
    <row r="210" spans="1:13" ht="18.75" customHeight="1">
      <c r="A210" s="1670">
        <v>1</v>
      </c>
      <c r="B210" s="1671">
        <v>25</v>
      </c>
      <c r="C210" s="1672">
        <v>42</v>
      </c>
      <c r="D210" s="1672">
        <v>41</v>
      </c>
      <c r="E210" s="1672">
        <v>62</v>
      </c>
      <c r="F210" s="1672">
        <v>76</v>
      </c>
      <c r="G210" s="1672">
        <v>67</v>
      </c>
      <c r="H210" s="1672">
        <v>48</v>
      </c>
      <c r="I210" s="1672">
        <v>62</v>
      </c>
      <c r="J210" s="1672">
        <v>72</v>
      </c>
      <c r="K210" s="1672">
        <v>44</v>
      </c>
      <c r="L210" s="1672">
        <v>59</v>
      </c>
      <c r="M210" s="1673">
        <v>65</v>
      </c>
    </row>
    <row r="211" spans="1:13" ht="18.75" customHeight="1">
      <c r="A211" s="1674">
        <v>2</v>
      </c>
      <c r="B211" s="1675">
        <v>47</v>
      </c>
      <c r="C211" s="1676">
        <v>39</v>
      </c>
      <c r="D211" s="1676">
        <v>42</v>
      </c>
      <c r="E211" s="1676">
        <v>66</v>
      </c>
      <c r="F211" s="1676">
        <v>67</v>
      </c>
      <c r="G211" s="1676">
        <v>68</v>
      </c>
      <c r="H211" s="1676">
        <v>47</v>
      </c>
      <c r="I211" s="1676">
        <v>53</v>
      </c>
      <c r="J211" s="1676">
        <v>58</v>
      </c>
      <c r="K211" s="1676">
        <v>48</v>
      </c>
      <c r="L211" s="1676">
        <v>67</v>
      </c>
      <c r="M211" s="1677">
        <v>70</v>
      </c>
    </row>
    <row r="212" spans="1:13" ht="18.75" customHeight="1">
      <c r="A212" s="1674">
        <v>3</v>
      </c>
      <c r="B212" s="1675">
        <v>41</v>
      </c>
      <c r="C212" s="1676">
        <v>52</v>
      </c>
      <c r="D212" s="1676">
        <v>51</v>
      </c>
      <c r="E212" s="1676">
        <v>75</v>
      </c>
      <c r="F212" s="1676">
        <v>68</v>
      </c>
      <c r="G212" s="1676">
        <v>62</v>
      </c>
      <c r="H212" s="1676">
        <v>71</v>
      </c>
      <c r="I212" s="1676">
        <v>60</v>
      </c>
      <c r="J212" s="1676">
        <v>63</v>
      </c>
      <c r="K212" s="1676">
        <v>52</v>
      </c>
      <c r="L212" s="1676">
        <v>77</v>
      </c>
      <c r="M212" s="1677">
        <v>67</v>
      </c>
    </row>
    <row r="213" spans="1:13" ht="18.75" customHeight="1">
      <c r="A213" s="1674">
        <v>4</v>
      </c>
      <c r="B213" s="1675">
        <v>33</v>
      </c>
      <c r="C213" s="1676">
        <v>55</v>
      </c>
      <c r="D213" s="1676">
        <v>44</v>
      </c>
      <c r="E213" s="1676">
        <v>71</v>
      </c>
      <c r="F213" s="1676">
        <v>62</v>
      </c>
      <c r="G213" s="1676">
        <v>56</v>
      </c>
      <c r="H213" s="1676">
        <v>51</v>
      </c>
      <c r="I213" s="1676">
        <v>71</v>
      </c>
      <c r="J213" s="1676">
        <v>57</v>
      </c>
      <c r="K213" s="1676">
        <v>62</v>
      </c>
      <c r="L213" s="1676">
        <v>90</v>
      </c>
      <c r="M213" s="1677">
        <v>81</v>
      </c>
    </row>
    <row r="214" spans="1:13" ht="18.75" customHeight="1">
      <c r="A214" s="1674">
        <v>5</v>
      </c>
      <c r="B214" s="1675">
        <v>57</v>
      </c>
      <c r="C214" s="1676">
        <v>56</v>
      </c>
      <c r="D214" s="1676">
        <v>58</v>
      </c>
      <c r="E214" s="1676">
        <v>73</v>
      </c>
      <c r="F214" s="1676">
        <v>53</v>
      </c>
      <c r="G214" s="1676">
        <v>59</v>
      </c>
      <c r="H214" s="1676">
        <v>50</v>
      </c>
      <c r="I214" s="1676">
        <v>63</v>
      </c>
      <c r="J214" s="1676">
        <v>56</v>
      </c>
      <c r="K214" s="1676">
        <v>63</v>
      </c>
      <c r="L214" s="1676">
        <v>94</v>
      </c>
      <c r="M214" s="1677">
        <v>59</v>
      </c>
    </row>
    <row r="215" spans="1:13" ht="18.75" customHeight="1">
      <c r="A215" s="1674">
        <v>6</v>
      </c>
      <c r="B215" s="1675">
        <v>68</v>
      </c>
      <c r="C215" s="1676">
        <v>52</v>
      </c>
      <c r="D215" s="1676">
        <v>57</v>
      </c>
      <c r="E215" s="1676">
        <v>74</v>
      </c>
      <c r="F215" s="1676">
        <v>41</v>
      </c>
      <c r="G215" s="1676">
        <v>64</v>
      </c>
      <c r="H215" s="1676">
        <v>56</v>
      </c>
      <c r="I215" s="1676">
        <v>60</v>
      </c>
      <c r="J215" s="1676">
        <v>54</v>
      </c>
      <c r="K215" s="1676">
        <v>59</v>
      </c>
      <c r="L215" s="1676">
        <v>67</v>
      </c>
      <c r="M215" s="1677">
        <v>47</v>
      </c>
    </row>
    <row r="216" spans="1:13" ht="18.75" customHeight="1">
      <c r="A216" s="1674">
        <v>7</v>
      </c>
      <c r="B216" s="1675">
        <v>53</v>
      </c>
      <c r="C216" s="1676">
        <v>58</v>
      </c>
      <c r="D216" s="1676">
        <v>64</v>
      </c>
      <c r="E216" s="1676">
        <v>79</v>
      </c>
      <c r="F216" s="1676">
        <v>45</v>
      </c>
      <c r="G216" s="1676">
        <v>57</v>
      </c>
      <c r="H216" s="1676">
        <v>57</v>
      </c>
      <c r="I216" s="1676">
        <v>59</v>
      </c>
      <c r="J216" s="1676">
        <v>57</v>
      </c>
      <c r="K216" s="1676">
        <v>65</v>
      </c>
      <c r="L216" s="1676">
        <v>65</v>
      </c>
      <c r="M216" s="1677">
        <v>38</v>
      </c>
    </row>
    <row r="217" spans="1:13" ht="18.75" customHeight="1">
      <c r="A217" s="1674">
        <v>8</v>
      </c>
      <c r="B217" s="1675">
        <v>52</v>
      </c>
      <c r="C217" s="1676">
        <v>52</v>
      </c>
      <c r="D217" s="1676">
        <v>70</v>
      </c>
      <c r="E217" s="1676">
        <v>87</v>
      </c>
      <c r="F217" s="1676">
        <v>75</v>
      </c>
      <c r="G217" s="1676">
        <v>57</v>
      </c>
      <c r="H217" s="1676">
        <v>56</v>
      </c>
      <c r="I217" s="1676">
        <v>64</v>
      </c>
      <c r="J217" s="1676">
        <v>53</v>
      </c>
      <c r="K217" s="1676">
        <v>70</v>
      </c>
      <c r="L217" s="1676">
        <v>55</v>
      </c>
      <c r="M217" s="1677">
        <v>52</v>
      </c>
    </row>
    <row r="218" spans="1:13" ht="18.75" customHeight="1">
      <c r="A218" s="1674">
        <v>9</v>
      </c>
      <c r="B218" s="1675">
        <v>57</v>
      </c>
      <c r="C218" s="1676">
        <v>50</v>
      </c>
      <c r="D218" s="1676">
        <v>82</v>
      </c>
      <c r="E218" s="1676">
        <v>76</v>
      </c>
      <c r="F218" s="1676">
        <v>72</v>
      </c>
      <c r="G218" s="1676">
        <v>53</v>
      </c>
      <c r="H218" s="1676">
        <v>55</v>
      </c>
      <c r="I218" s="1676">
        <v>78</v>
      </c>
      <c r="J218" s="1676">
        <v>66</v>
      </c>
      <c r="K218" s="1676">
        <v>62</v>
      </c>
      <c r="L218" s="1676">
        <v>51</v>
      </c>
      <c r="M218" s="1677">
        <v>67</v>
      </c>
    </row>
    <row r="219" spans="1:13" ht="18.75" customHeight="1">
      <c r="A219" s="1674">
        <v>10</v>
      </c>
      <c r="B219" s="1675">
        <v>59</v>
      </c>
      <c r="C219" s="1676">
        <v>48</v>
      </c>
      <c r="D219" s="1676">
        <v>60</v>
      </c>
      <c r="E219" s="1676">
        <v>69</v>
      </c>
      <c r="F219" s="1676">
        <v>73</v>
      </c>
      <c r="G219" s="1676">
        <v>50</v>
      </c>
      <c r="H219" s="1676">
        <v>58</v>
      </c>
      <c r="I219" s="1676">
        <v>60</v>
      </c>
      <c r="J219" s="1676">
        <v>81</v>
      </c>
      <c r="K219" s="1676">
        <v>64</v>
      </c>
      <c r="L219" s="1676">
        <v>63</v>
      </c>
      <c r="M219" s="1677">
        <v>46</v>
      </c>
    </row>
    <row r="220" spans="1:13" ht="18.75" customHeight="1">
      <c r="A220" s="1674">
        <v>11</v>
      </c>
      <c r="B220" s="1675">
        <v>72</v>
      </c>
      <c r="C220" s="1676">
        <v>54</v>
      </c>
      <c r="D220" s="1676">
        <v>70</v>
      </c>
      <c r="E220" s="1676">
        <v>81</v>
      </c>
      <c r="F220" s="1676">
        <v>63</v>
      </c>
      <c r="G220" s="1676">
        <v>50</v>
      </c>
      <c r="H220" s="1676">
        <v>67</v>
      </c>
      <c r="I220" s="1676">
        <v>68</v>
      </c>
      <c r="J220" s="1676">
        <v>60</v>
      </c>
      <c r="K220" s="1676">
        <v>69</v>
      </c>
      <c r="L220" s="1676">
        <v>64</v>
      </c>
      <c r="M220" s="1677">
        <v>38</v>
      </c>
    </row>
    <row r="221" spans="1:13" ht="18.75" customHeight="1">
      <c r="A221" s="1674">
        <v>12</v>
      </c>
      <c r="B221" s="1675">
        <v>66</v>
      </c>
      <c r="C221" s="1676">
        <v>56</v>
      </c>
      <c r="D221" s="1676">
        <v>54</v>
      </c>
      <c r="E221" s="1676">
        <v>88</v>
      </c>
      <c r="F221" s="1676">
        <v>61</v>
      </c>
      <c r="G221" s="1676">
        <v>52</v>
      </c>
      <c r="H221" s="1676">
        <v>65</v>
      </c>
      <c r="I221" s="1676">
        <v>78</v>
      </c>
      <c r="J221" s="1676">
        <v>60</v>
      </c>
      <c r="K221" s="1676">
        <v>53</v>
      </c>
      <c r="L221" s="1676">
        <v>52</v>
      </c>
      <c r="M221" s="1677">
        <v>63</v>
      </c>
    </row>
    <row r="222" spans="1:13" ht="18.75" customHeight="1">
      <c r="A222" s="1674">
        <v>13</v>
      </c>
      <c r="B222" s="1675">
        <v>73</v>
      </c>
      <c r="C222" s="1676">
        <v>56</v>
      </c>
      <c r="D222" s="1676">
        <v>73</v>
      </c>
      <c r="E222" s="1676">
        <v>89</v>
      </c>
      <c r="F222" s="1676">
        <v>61</v>
      </c>
      <c r="G222" s="1676">
        <v>52</v>
      </c>
      <c r="H222" s="1676">
        <v>63</v>
      </c>
      <c r="I222" s="1676">
        <v>72</v>
      </c>
      <c r="J222" s="1676">
        <v>76</v>
      </c>
      <c r="K222" s="1676">
        <v>53</v>
      </c>
      <c r="L222" s="1676">
        <v>50</v>
      </c>
      <c r="M222" s="1677">
        <v>51</v>
      </c>
    </row>
    <row r="223" spans="1:13" ht="18.75" customHeight="1">
      <c r="A223" s="1674">
        <v>14</v>
      </c>
      <c r="B223" s="1675">
        <v>91</v>
      </c>
      <c r="C223" s="1676">
        <v>53</v>
      </c>
      <c r="D223" s="1676">
        <v>85</v>
      </c>
      <c r="E223" s="1676">
        <v>93</v>
      </c>
      <c r="F223" s="1676">
        <v>61</v>
      </c>
      <c r="G223" s="1676">
        <v>59</v>
      </c>
      <c r="H223" s="1676">
        <v>56</v>
      </c>
      <c r="I223" s="1676">
        <v>82</v>
      </c>
      <c r="J223" s="1676">
        <v>75</v>
      </c>
      <c r="K223" s="1676">
        <v>48</v>
      </c>
      <c r="L223" s="1676">
        <v>54</v>
      </c>
      <c r="M223" s="1677">
        <v>49</v>
      </c>
    </row>
    <row r="224" spans="1:13" ht="18.75" customHeight="1">
      <c r="A224" s="1674">
        <v>15</v>
      </c>
      <c r="B224" s="1675">
        <v>62</v>
      </c>
      <c r="C224" s="1676">
        <v>53</v>
      </c>
      <c r="D224" s="1676">
        <v>76</v>
      </c>
      <c r="E224" s="1676">
        <v>83</v>
      </c>
      <c r="F224" s="1676">
        <v>63</v>
      </c>
      <c r="G224" s="1676">
        <v>60</v>
      </c>
      <c r="H224" s="1676">
        <v>50</v>
      </c>
      <c r="I224" s="1676">
        <v>90</v>
      </c>
      <c r="J224" s="1676">
        <v>73</v>
      </c>
      <c r="K224" s="1676">
        <v>45</v>
      </c>
      <c r="L224" s="1676">
        <v>53</v>
      </c>
      <c r="M224" s="1677">
        <v>67</v>
      </c>
    </row>
    <row r="225" spans="1:13" ht="18.75" customHeight="1">
      <c r="A225" s="1674">
        <v>16</v>
      </c>
      <c r="B225" s="1675">
        <v>75</v>
      </c>
      <c r="C225" s="1676">
        <v>60</v>
      </c>
      <c r="D225" s="1676">
        <v>39</v>
      </c>
      <c r="E225" s="1676">
        <v>76</v>
      </c>
      <c r="F225" s="1676">
        <v>70</v>
      </c>
      <c r="G225" s="1676">
        <v>62</v>
      </c>
      <c r="H225" s="1676">
        <v>50</v>
      </c>
      <c r="I225" s="1676">
        <v>68</v>
      </c>
      <c r="J225" s="1676">
        <v>74</v>
      </c>
      <c r="K225" s="1676">
        <v>53</v>
      </c>
      <c r="L225" s="1676">
        <v>51</v>
      </c>
      <c r="M225" s="1677">
        <v>61</v>
      </c>
    </row>
    <row r="226" spans="1:13" ht="18.75" customHeight="1">
      <c r="A226" s="1674">
        <v>17</v>
      </c>
      <c r="B226" s="1675">
        <v>85</v>
      </c>
      <c r="C226" s="1676">
        <v>74</v>
      </c>
      <c r="D226" s="1676">
        <v>59</v>
      </c>
      <c r="E226" s="1676" t="s">
        <v>106</v>
      </c>
      <c r="F226" s="1676">
        <v>69</v>
      </c>
      <c r="G226" s="1676">
        <v>72</v>
      </c>
      <c r="H226" s="1676">
        <v>53</v>
      </c>
      <c r="I226" s="1676">
        <v>62</v>
      </c>
      <c r="J226" s="1676">
        <v>53</v>
      </c>
      <c r="K226" s="1676">
        <v>53</v>
      </c>
      <c r="L226" s="1676">
        <v>58</v>
      </c>
      <c r="M226" s="1677">
        <v>49</v>
      </c>
    </row>
    <row r="227" spans="1:13" ht="18.75" customHeight="1">
      <c r="A227" s="1674">
        <v>18</v>
      </c>
      <c r="B227" s="1675">
        <v>70</v>
      </c>
      <c r="C227" s="1676">
        <v>71</v>
      </c>
      <c r="D227" s="1676">
        <v>65</v>
      </c>
      <c r="E227" s="1676">
        <v>86</v>
      </c>
      <c r="F227" s="1676">
        <v>58</v>
      </c>
      <c r="G227" s="1676">
        <v>63</v>
      </c>
      <c r="H227" s="1676">
        <v>53</v>
      </c>
      <c r="I227" s="1676">
        <v>65</v>
      </c>
      <c r="J227" s="1676">
        <v>55</v>
      </c>
      <c r="K227" s="1676">
        <v>53</v>
      </c>
      <c r="L227" s="1676">
        <v>48</v>
      </c>
      <c r="M227" s="1677">
        <v>57</v>
      </c>
    </row>
    <row r="228" spans="1:13" ht="18.75" customHeight="1">
      <c r="A228" s="1674">
        <v>19</v>
      </c>
      <c r="B228" s="1675">
        <v>75</v>
      </c>
      <c r="C228" s="1676">
        <v>62</v>
      </c>
      <c r="D228" s="1676">
        <v>77</v>
      </c>
      <c r="E228" s="1676">
        <v>67</v>
      </c>
      <c r="F228" s="1676">
        <v>54</v>
      </c>
      <c r="G228" s="1676">
        <v>65</v>
      </c>
      <c r="H228" s="1676">
        <v>57</v>
      </c>
      <c r="I228" s="1676">
        <v>76</v>
      </c>
      <c r="J228" s="1676">
        <v>55</v>
      </c>
      <c r="K228" s="1676">
        <v>84</v>
      </c>
      <c r="L228" s="1676">
        <v>38</v>
      </c>
      <c r="M228" s="1677">
        <v>60</v>
      </c>
    </row>
    <row r="229" spans="1:13" ht="18.75" customHeight="1">
      <c r="A229" s="1674">
        <v>20</v>
      </c>
      <c r="B229" s="1675">
        <v>92</v>
      </c>
      <c r="C229" s="1676">
        <v>49</v>
      </c>
      <c r="D229" s="1676">
        <v>81</v>
      </c>
      <c r="E229" s="1676">
        <v>46</v>
      </c>
      <c r="F229" s="1676">
        <v>50</v>
      </c>
      <c r="G229" s="1676">
        <v>61</v>
      </c>
      <c r="H229" s="1676">
        <v>72</v>
      </c>
      <c r="I229" s="1676">
        <v>62</v>
      </c>
      <c r="J229" s="1676">
        <v>60</v>
      </c>
      <c r="K229" s="1676">
        <v>63</v>
      </c>
      <c r="L229" s="1676">
        <v>42</v>
      </c>
      <c r="M229" s="1677">
        <v>49</v>
      </c>
    </row>
    <row r="230" spans="1:13" ht="18.75" customHeight="1">
      <c r="A230" s="1674">
        <v>21</v>
      </c>
      <c r="B230" s="1675">
        <v>93</v>
      </c>
      <c r="C230" s="1676">
        <v>64</v>
      </c>
      <c r="D230" s="1676">
        <v>67</v>
      </c>
      <c r="E230" s="1676">
        <v>66</v>
      </c>
      <c r="F230" s="1676">
        <v>46</v>
      </c>
      <c r="G230" s="1676">
        <v>84</v>
      </c>
      <c r="H230" s="1676">
        <v>54</v>
      </c>
      <c r="I230" s="1676">
        <v>60</v>
      </c>
      <c r="J230" s="1676">
        <v>62</v>
      </c>
      <c r="K230" s="1676">
        <v>45</v>
      </c>
      <c r="L230" s="1676">
        <v>44</v>
      </c>
      <c r="M230" s="1677">
        <v>37</v>
      </c>
    </row>
    <row r="231" spans="1:13" ht="18.75" customHeight="1">
      <c r="A231" s="1674">
        <v>22</v>
      </c>
      <c r="B231" s="1675">
        <v>93</v>
      </c>
      <c r="C231" s="1676">
        <v>60</v>
      </c>
      <c r="D231" s="1676">
        <v>95</v>
      </c>
      <c r="E231" s="1676">
        <v>52</v>
      </c>
      <c r="F231" s="1676">
        <v>52</v>
      </c>
      <c r="G231" s="1676">
        <v>65</v>
      </c>
      <c r="H231" s="1676">
        <v>59</v>
      </c>
      <c r="I231" s="1676">
        <v>64</v>
      </c>
      <c r="J231" s="1676">
        <v>65</v>
      </c>
      <c r="K231" s="1676">
        <v>53</v>
      </c>
      <c r="L231" s="1676">
        <v>48</v>
      </c>
      <c r="M231" s="1677">
        <v>47</v>
      </c>
    </row>
    <row r="232" spans="1:13" ht="18.75" customHeight="1">
      <c r="A232" s="1674">
        <v>23</v>
      </c>
      <c r="B232" s="1675">
        <v>70</v>
      </c>
      <c r="C232" s="1676">
        <v>59</v>
      </c>
      <c r="D232" s="1676">
        <v>95</v>
      </c>
      <c r="E232" s="1676">
        <v>54</v>
      </c>
      <c r="F232" s="1676">
        <v>68</v>
      </c>
      <c r="G232" s="1676">
        <v>48</v>
      </c>
      <c r="H232" s="1676">
        <v>72</v>
      </c>
      <c r="I232" s="1676">
        <v>70</v>
      </c>
      <c r="J232" s="1676">
        <v>88</v>
      </c>
      <c r="K232" s="1676">
        <v>57</v>
      </c>
      <c r="L232" s="1676">
        <v>50</v>
      </c>
      <c r="M232" s="1677">
        <v>41</v>
      </c>
    </row>
    <row r="233" spans="1:13" ht="18.75" customHeight="1">
      <c r="A233" s="1674">
        <v>24</v>
      </c>
      <c r="B233" s="1675">
        <v>93</v>
      </c>
      <c r="C233" s="1676">
        <v>59</v>
      </c>
      <c r="D233" s="1676">
        <v>95</v>
      </c>
      <c r="E233" s="1676">
        <v>76</v>
      </c>
      <c r="F233" s="1676">
        <v>60</v>
      </c>
      <c r="G233" s="1676">
        <v>70</v>
      </c>
      <c r="H233" s="1676">
        <v>81</v>
      </c>
      <c r="I233" s="1676">
        <v>63</v>
      </c>
      <c r="J233" s="1676">
        <v>72</v>
      </c>
      <c r="K233" s="1676">
        <v>54</v>
      </c>
      <c r="L233" s="1676">
        <v>46</v>
      </c>
      <c r="M233" s="1677">
        <v>39</v>
      </c>
    </row>
    <row r="234" spans="1:13" ht="18.75" customHeight="1">
      <c r="A234" s="1674">
        <v>25</v>
      </c>
      <c r="B234" s="1675">
        <v>79</v>
      </c>
      <c r="C234" s="1676">
        <v>72</v>
      </c>
      <c r="D234" s="1676">
        <v>94</v>
      </c>
      <c r="E234" s="1676">
        <v>76</v>
      </c>
      <c r="F234" s="1676">
        <v>62</v>
      </c>
      <c r="G234" s="1676">
        <v>86</v>
      </c>
      <c r="H234" s="1676">
        <v>63</v>
      </c>
      <c r="I234" s="1676">
        <v>59</v>
      </c>
      <c r="J234" s="1676">
        <v>49</v>
      </c>
      <c r="K234" s="1676">
        <v>50</v>
      </c>
      <c r="L234" s="1676">
        <v>58</v>
      </c>
      <c r="M234" s="1677">
        <v>44</v>
      </c>
    </row>
    <row r="235" spans="1:13" ht="18.75" customHeight="1">
      <c r="A235" s="1674">
        <v>26</v>
      </c>
      <c r="B235" s="1675">
        <v>75</v>
      </c>
      <c r="C235" s="1676">
        <v>58</v>
      </c>
      <c r="D235" s="1676">
        <v>90</v>
      </c>
      <c r="E235" s="1676">
        <v>68</v>
      </c>
      <c r="F235" s="1676">
        <v>52</v>
      </c>
      <c r="G235" s="1676">
        <v>65</v>
      </c>
      <c r="H235" s="1676">
        <v>56</v>
      </c>
      <c r="I235" s="1676">
        <v>54</v>
      </c>
      <c r="J235" s="1676">
        <v>53</v>
      </c>
      <c r="K235" s="1676">
        <v>51</v>
      </c>
      <c r="L235" s="1676">
        <v>62</v>
      </c>
      <c r="M235" s="1677">
        <v>48</v>
      </c>
    </row>
    <row r="236" spans="1:13" ht="18.75" customHeight="1">
      <c r="A236" s="1674">
        <v>27</v>
      </c>
      <c r="B236" s="1675">
        <v>62</v>
      </c>
      <c r="C236" s="1676">
        <v>61</v>
      </c>
      <c r="D236" s="1676">
        <v>91</v>
      </c>
      <c r="E236" s="1676">
        <v>66</v>
      </c>
      <c r="F236" s="1676">
        <v>56</v>
      </c>
      <c r="G236" s="1676">
        <v>52</v>
      </c>
      <c r="H236" s="1676">
        <v>52</v>
      </c>
      <c r="I236" s="1676">
        <v>62</v>
      </c>
      <c r="J236" s="1676">
        <v>60</v>
      </c>
      <c r="K236" s="1676">
        <v>46</v>
      </c>
      <c r="L236" s="1676">
        <v>56</v>
      </c>
      <c r="M236" s="1677">
        <v>37</v>
      </c>
    </row>
    <row r="237" spans="1:13" ht="18.75" customHeight="1">
      <c r="A237" s="1674">
        <v>28</v>
      </c>
      <c r="B237" s="1675">
        <v>58</v>
      </c>
      <c r="C237" s="1676">
        <v>57</v>
      </c>
      <c r="D237" s="1676">
        <v>88</v>
      </c>
      <c r="E237" s="1676">
        <v>74</v>
      </c>
      <c r="F237" s="1676">
        <v>58</v>
      </c>
      <c r="G237" s="1676">
        <v>56</v>
      </c>
      <c r="H237" s="1676">
        <v>55</v>
      </c>
      <c r="I237" s="1676">
        <v>63</v>
      </c>
      <c r="J237" s="1676">
        <v>50</v>
      </c>
      <c r="K237" s="1676">
        <v>56</v>
      </c>
      <c r="L237" s="1676">
        <v>56</v>
      </c>
      <c r="M237" s="1677">
        <v>37</v>
      </c>
    </row>
    <row r="238" spans="1:13" ht="18.75" customHeight="1">
      <c r="A238" s="1674">
        <v>29</v>
      </c>
      <c r="B238" s="1675">
        <v>58</v>
      </c>
      <c r="C238" s="1676">
        <v>79</v>
      </c>
      <c r="D238" s="1676">
        <v>70</v>
      </c>
      <c r="E238" s="1676">
        <v>72</v>
      </c>
      <c r="F238" s="1676">
        <v>73</v>
      </c>
      <c r="G238" s="1676">
        <v>62</v>
      </c>
      <c r="H238" s="1676">
        <v>74</v>
      </c>
      <c r="I238" s="1676">
        <v>60</v>
      </c>
      <c r="J238" s="1676">
        <v>49</v>
      </c>
      <c r="K238" s="1676">
        <v>59</v>
      </c>
      <c r="L238" s="1676">
        <v>57</v>
      </c>
      <c r="M238" s="1677">
        <v>59</v>
      </c>
    </row>
    <row r="239" spans="1:13" ht="18.75" customHeight="1">
      <c r="A239" s="1674">
        <v>30</v>
      </c>
      <c r="B239" s="1675">
        <v>58</v>
      </c>
      <c r="C239" s="1676"/>
      <c r="D239" s="1676">
        <v>76</v>
      </c>
      <c r="E239" s="1676">
        <v>70</v>
      </c>
      <c r="F239" s="1676">
        <v>69</v>
      </c>
      <c r="G239" s="1676">
        <v>59</v>
      </c>
      <c r="H239" s="1676">
        <v>84</v>
      </c>
      <c r="I239" s="1676">
        <v>73</v>
      </c>
      <c r="J239" s="1676">
        <v>44</v>
      </c>
      <c r="K239" s="1676">
        <v>54</v>
      </c>
      <c r="L239" s="1676">
        <v>65</v>
      </c>
      <c r="M239" s="1677">
        <v>55</v>
      </c>
    </row>
    <row r="240" spans="1:13" ht="18.75" customHeight="1">
      <c r="A240" s="1678">
        <v>31</v>
      </c>
      <c r="B240" s="1679">
        <v>66</v>
      </c>
      <c r="C240" s="1680"/>
      <c r="D240" s="1680">
        <v>64</v>
      </c>
      <c r="E240" s="1680"/>
      <c r="F240" s="1680">
        <v>68</v>
      </c>
      <c r="G240" s="1680"/>
      <c r="H240" s="1680">
        <v>69</v>
      </c>
      <c r="I240" s="1680">
        <v>69</v>
      </c>
      <c r="J240" s="1680"/>
      <c r="K240" s="1680">
        <v>75</v>
      </c>
      <c r="L240" s="1680"/>
      <c r="M240" s="1681">
        <v>52</v>
      </c>
    </row>
    <row r="241" spans="1:13" ht="18.75" customHeight="1">
      <c r="A241" s="1682" t="s">
        <v>60</v>
      </c>
      <c r="B241" s="1683">
        <f t="shared" ref="B241:M241" si="20">SUM(B210:B240)</f>
        <v>2058</v>
      </c>
      <c r="C241" s="1684">
        <f t="shared" si="20"/>
        <v>1661</v>
      </c>
      <c r="D241" s="1684">
        <f t="shared" si="20"/>
        <v>2173</v>
      </c>
      <c r="E241" s="1684">
        <f t="shared" si="20"/>
        <v>2115</v>
      </c>
      <c r="F241" s="1684">
        <f t="shared" si="20"/>
        <v>1906</v>
      </c>
      <c r="G241" s="1684">
        <f t="shared" si="20"/>
        <v>1836</v>
      </c>
      <c r="H241" s="1684">
        <f t="shared" si="20"/>
        <v>1854</v>
      </c>
      <c r="I241" s="1684">
        <f t="shared" si="20"/>
        <v>2050</v>
      </c>
      <c r="J241" s="1684">
        <f t="shared" si="20"/>
        <v>1850</v>
      </c>
      <c r="K241" s="1684">
        <f t="shared" si="20"/>
        <v>1763</v>
      </c>
      <c r="L241" s="1684">
        <f t="shared" si="20"/>
        <v>1740</v>
      </c>
      <c r="M241" s="1685">
        <f t="shared" si="20"/>
        <v>1632</v>
      </c>
    </row>
    <row r="242" spans="1:13" ht="18.75" customHeight="1">
      <c r="A242" s="1674" t="s">
        <v>61</v>
      </c>
      <c r="B242" s="1686">
        <f t="shared" ref="B242:M242" si="21">ROUND(AVERAGE(B210:B240),0)</f>
        <v>66</v>
      </c>
      <c r="C242" s="1687">
        <f t="shared" si="21"/>
        <v>57</v>
      </c>
      <c r="D242" s="1687">
        <f t="shared" si="21"/>
        <v>70</v>
      </c>
      <c r="E242" s="1687">
        <f t="shared" si="21"/>
        <v>73</v>
      </c>
      <c r="F242" s="1687">
        <f t="shared" si="21"/>
        <v>61</v>
      </c>
      <c r="G242" s="1687">
        <f t="shared" si="21"/>
        <v>61</v>
      </c>
      <c r="H242" s="1687">
        <f t="shared" si="21"/>
        <v>60</v>
      </c>
      <c r="I242" s="1687">
        <f t="shared" si="21"/>
        <v>66</v>
      </c>
      <c r="J242" s="1687">
        <f t="shared" si="21"/>
        <v>62</v>
      </c>
      <c r="K242" s="1687">
        <f t="shared" si="21"/>
        <v>57</v>
      </c>
      <c r="L242" s="1687">
        <f t="shared" si="21"/>
        <v>58</v>
      </c>
      <c r="M242" s="1688">
        <f t="shared" si="21"/>
        <v>53</v>
      </c>
    </row>
    <row r="243" spans="1:13" ht="18.75" customHeight="1">
      <c r="A243" s="1689" t="s">
        <v>36</v>
      </c>
      <c r="B243" s="1690">
        <f t="shared" ref="B243:M243" si="22">MIN(B210:B240)</f>
        <v>25</v>
      </c>
      <c r="C243" s="1691">
        <f t="shared" si="22"/>
        <v>39</v>
      </c>
      <c r="D243" s="1691">
        <f t="shared" si="22"/>
        <v>39</v>
      </c>
      <c r="E243" s="1691">
        <f t="shared" si="22"/>
        <v>46</v>
      </c>
      <c r="F243" s="1691">
        <f t="shared" si="22"/>
        <v>41</v>
      </c>
      <c r="G243" s="1691">
        <f t="shared" si="22"/>
        <v>48</v>
      </c>
      <c r="H243" s="1691">
        <f t="shared" si="22"/>
        <v>47</v>
      </c>
      <c r="I243" s="1691">
        <f t="shared" si="22"/>
        <v>53</v>
      </c>
      <c r="J243" s="1691">
        <f t="shared" si="22"/>
        <v>44</v>
      </c>
      <c r="K243" s="1691">
        <f t="shared" si="22"/>
        <v>44</v>
      </c>
      <c r="L243" s="1691">
        <f t="shared" si="22"/>
        <v>38</v>
      </c>
      <c r="M243" s="1692">
        <f t="shared" si="22"/>
        <v>37</v>
      </c>
    </row>
    <row r="244" spans="1:13" ht="18.75" customHeight="1">
      <c r="A244" s="1693" t="s">
        <v>59</v>
      </c>
      <c r="B244" s="1694">
        <f t="shared" ref="B244:M244" si="23">MATCH(B243,(B210:B240),0)</f>
        <v>1</v>
      </c>
      <c r="C244" s="1695">
        <f t="shared" si="23"/>
        <v>2</v>
      </c>
      <c r="D244" s="1695">
        <f t="shared" si="23"/>
        <v>16</v>
      </c>
      <c r="E244" s="1695">
        <f t="shared" si="23"/>
        <v>20</v>
      </c>
      <c r="F244" s="1695">
        <f t="shared" si="23"/>
        <v>6</v>
      </c>
      <c r="G244" s="1695">
        <f t="shared" si="23"/>
        <v>23</v>
      </c>
      <c r="H244" s="1695">
        <f t="shared" si="23"/>
        <v>2</v>
      </c>
      <c r="I244" s="1695">
        <f t="shared" si="23"/>
        <v>2</v>
      </c>
      <c r="J244" s="1695">
        <f t="shared" si="23"/>
        <v>30</v>
      </c>
      <c r="K244" s="1695">
        <f t="shared" si="23"/>
        <v>1</v>
      </c>
      <c r="L244" s="1695">
        <f t="shared" si="23"/>
        <v>19</v>
      </c>
      <c r="M244" s="1696">
        <f t="shared" si="23"/>
        <v>21</v>
      </c>
    </row>
    <row r="245" spans="1:13" ht="18.75" customHeight="1">
      <c r="A245" s="1697" t="s">
        <v>176</v>
      </c>
      <c r="B245" s="1698"/>
      <c r="C245" s="1699" t="s">
        <v>177</v>
      </c>
      <c r="D245" s="1700"/>
      <c r="E245" s="1700"/>
      <c r="F245" s="1700"/>
      <c r="G245" s="1700">
        <f>MIN(B243:M243)</f>
        <v>25</v>
      </c>
      <c r="H245" s="1701" t="s">
        <v>128</v>
      </c>
      <c r="I245" s="1700"/>
      <c r="J245" s="1702" t="s">
        <v>59</v>
      </c>
      <c r="K245" s="1703">
        <f>HLOOKUP(G245,B243:M244,2,FALSE)</f>
        <v>1</v>
      </c>
      <c r="L245" s="1703" t="s">
        <v>178</v>
      </c>
      <c r="M245" s="1704" t="str">
        <f>MID("I   II  III IV  V   VI  VII VIII IX  X   XI  XII ",(MATCH(G245,B243:M243,0)-1)*4+1,4)</f>
        <v xml:space="preserve">I   </v>
      </c>
    </row>
    <row r="246" spans="1:13" ht="18.75" customHeight="1">
      <c r="A246" s="1705" t="s">
        <v>67</v>
      </c>
      <c r="B246" s="1706"/>
      <c r="C246" s="1707" t="s">
        <v>179</v>
      </c>
      <c r="D246" s="1708"/>
      <c r="E246" s="1708"/>
      <c r="F246" s="1708"/>
      <c r="G246" s="1708">
        <f>ROUND(AVERAGE(B210:M240),0)</f>
        <v>62</v>
      </c>
      <c r="H246" s="1709" t="s">
        <v>128</v>
      </c>
      <c r="I246" s="1708"/>
      <c r="J246" s="1708"/>
      <c r="K246" s="1708"/>
      <c r="L246" s="1708"/>
      <c r="M246" s="1710"/>
    </row>
    <row r="247" spans="1:13" ht="18.75" customHeight="1">
      <c r="A247" s="1652" t="s">
        <v>145</v>
      </c>
      <c r="B247" s="1653"/>
      <c r="C247" s="1653"/>
      <c r="D247" s="1653"/>
      <c r="E247" s="1653"/>
      <c r="F247" s="1653"/>
      <c r="G247" s="1653"/>
      <c r="H247" s="1653"/>
      <c r="I247" s="1653"/>
      <c r="J247" s="1653"/>
      <c r="K247" s="1654" t="s">
        <v>149</v>
      </c>
      <c r="L247" s="1655"/>
      <c r="M247" s="1656"/>
    </row>
    <row r="248" spans="1:13" ht="18.75" customHeight="1">
      <c r="A248" s="1658" t="s">
        <v>150</v>
      </c>
      <c r="B248" s="1653"/>
      <c r="C248" s="1653"/>
      <c r="D248" s="1652" t="s">
        <v>174</v>
      </c>
      <c r="E248" s="1659"/>
      <c r="F248" s="1659"/>
      <c r="G248" s="1659"/>
      <c r="H248" s="1659"/>
      <c r="I248" s="1659"/>
      <c r="J248" s="1659"/>
      <c r="K248" s="1654" t="s">
        <v>151</v>
      </c>
      <c r="L248" s="1655"/>
      <c r="M248" s="1656"/>
    </row>
    <row r="249" spans="1:13" ht="18.75" customHeight="1">
      <c r="A249" s="1660"/>
      <c r="B249" s="1661"/>
      <c r="C249" s="1661"/>
      <c r="D249" s="1662"/>
      <c r="E249" s="1663"/>
      <c r="F249" s="1664" t="s">
        <v>57</v>
      </c>
      <c r="G249" s="1665">
        <f>G208+1</f>
        <v>1997</v>
      </c>
      <c r="H249" s="1663"/>
      <c r="I249" s="1662"/>
      <c r="J249" s="1662"/>
      <c r="K249" s="1654" t="s">
        <v>175</v>
      </c>
      <c r="L249" s="1666"/>
      <c r="M249" s="1666"/>
    </row>
    <row r="250" spans="1:13" ht="18.75" customHeight="1">
      <c r="A250" s="1667" t="s">
        <v>59</v>
      </c>
      <c r="B250" s="1668" t="s">
        <v>2</v>
      </c>
      <c r="C250" s="1669" t="s">
        <v>3</v>
      </c>
      <c r="D250" s="1668" t="s">
        <v>4</v>
      </c>
      <c r="E250" s="1669" t="s">
        <v>5</v>
      </c>
      <c r="F250" s="1668" t="s">
        <v>6</v>
      </c>
      <c r="G250" s="1669" t="s">
        <v>7</v>
      </c>
      <c r="H250" s="1668" t="s">
        <v>8</v>
      </c>
      <c r="I250" s="1669" t="s">
        <v>9</v>
      </c>
      <c r="J250" s="1668" t="s">
        <v>10</v>
      </c>
      <c r="K250" s="1669" t="s">
        <v>11</v>
      </c>
      <c r="L250" s="1668" t="s">
        <v>12</v>
      </c>
      <c r="M250" s="1668" t="s">
        <v>13</v>
      </c>
    </row>
    <row r="251" spans="1:13" ht="18.75" customHeight="1">
      <c r="A251" s="1670">
        <v>1</v>
      </c>
      <c r="B251" s="1671">
        <v>56</v>
      </c>
      <c r="C251" s="1672">
        <v>66</v>
      </c>
      <c r="D251" s="1672">
        <v>68</v>
      </c>
      <c r="E251" s="1672">
        <v>70</v>
      </c>
      <c r="F251" s="1672">
        <v>50</v>
      </c>
      <c r="G251" s="1672">
        <v>56</v>
      </c>
      <c r="H251" s="1672">
        <v>56</v>
      </c>
      <c r="I251" s="1672">
        <v>54</v>
      </c>
      <c r="J251" s="1672">
        <v>80</v>
      </c>
      <c r="K251" s="1672">
        <v>80</v>
      </c>
      <c r="L251" s="1672">
        <v>39</v>
      </c>
      <c r="M251" s="1673">
        <v>60</v>
      </c>
    </row>
    <row r="252" spans="1:13" ht="18.75" customHeight="1">
      <c r="A252" s="1674">
        <v>2</v>
      </c>
      <c r="B252" s="1675">
        <v>52</v>
      </c>
      <c r="C252" s="1676">
        <v>81</v>
      </c>
      <c r="D252" s="1676">
        <v>45</v>
      </c>
      <c r="E252" s="1676">
        <v>69</v>
      </c>
      <c r="F252" s="1676">
        <v>59</v>
      </c>
      <c r="G252" s="1676">
        <v>50</v>
      </c>
      <c r="H252" s="1676">
        <v>52</v>
      </c>
      <c r="I252" s="1676">
        <v>47</v>
      </c>
      <c r="J252" s="1676">
        <v>87</v>
      </c>
      <c r="K252" s="1676">
        <v>53</v>
      </c>
      <c r="L252" s="1676">
        <v>41</v>
      </c>
      <c r="M252" s="1677">
        <v>49</v>
      </c>
    </row>
    <row r="253" spans="1:13" ht="18.75" customHeight="1">
      <c r="A253" s="1674">
        <v>3</v>
      </c>
      <c r="B253" s="1675">
        <v>54</v>
      </c>
      <c r="C253" s="1676">
        <v>81</v>
      </c>
      <c r="D253" s="1676">
        <v>55</v>
      </c>
      <c r="E253" s="1676">
        <v>70</v>
      </c>
      <c r="F253" s="1676">
        <v>63</v>
      </c>
      <c r="G253" s="1676">
        <v>48</v>
      </c>
      <c r="H253" s="1676">
        <v>52</v>
      </c>
      <c r="I253" s="1676">
        <v>61</v>
      </c>
      <c r="J253" s="1676">
        <v>75</v>
      </c>
      <c r="K253" s="1676">
        <v>54</v>
      </c>
      <c r="L253" s="1676">
        <v>47</v>
      </c>
      <c r="M253" s="1677">
        <v>62</v>
      </c>
    </row>
    <row r="254" spans="1:13" ht="18.75" customHeight="1">
      <c r="A254" s="1674">
        <v>4</v>
      </c>
      <c r="B254" s="1675">
        <v>60</v>
      </c>
      <c r="C254" s="1676">
        <v>72</v>
      </c>
      <c r="D254" s="1676">
        <v>74</v>
      </c>
      <c r="E254" s="1676">
        <v>65</v>
      </c>
      <c r="F254" s="1676">
        <v>78</v>
      </c>
      <c r="G254" s="1676">
        <v>56</v>
      </c>
      <c r="H254" s="1676">
        <v>56</v>
      </c>
      <c r="I254" s="1676">
        <v>60</v>
      </c>
      <c r="J254" s="1676">
        <v>71</v>
      </c>
      <c r="K254" s="1676">
        <v>57</v>
      </c>
      <c r="L254" s="1676">
        <v>42</v>
      </c>
      <c r="M254" s="1677">
        <v>71</v>
      </c>
    </row>
    <row r="255" spans="1:13" ht="18.75" customHeight="1">
      <c r="A255" s="1674">
        <v>5</v>
      </c>
      <c r="B255" s="1675">
        <v>73</v>
      </c>
      <c r="C255" s="1676">
        <v>78</v>
      </c>
      <c r="D255" s="1676">
        <v>58</v>
      </c>
      <c r="E255" s="1676">
        <v>81</v>
      </c>
      <c r="F255" s="1676">
        <v>64</v>
      </c>
      <c r="G255" s="1676">
        <v>54</v>
      </c>
      <c r="H255" s="1676">
        <v>64</v>
      </c>
      <c r="I255" s="1676">
        <v>52</v>
      </c>
      <c r="J255" s="1676">
        <v>62</v>
      </c>
      <c r="K255" s="1676">
        <v>84</v>
      </c>
      <c r="L255" s="1676">
        <v>43</v>
      </c>
      <c r="M255" s="1677">
        <v>59</v>
      </c>
    </row>
    <row r="256" spans="1:13" ht="18.75" customHeight="1">
      <c r="A256" s="1674">
        <v>6</v>
      </c>
      <c r="B256" s="1675">
        <v>61</v>
      </c>
      <c r="C256" s="1676">
        <v>79</v>
      </c>
      <c r="D256" s="1676">
        <v>73</v>
      </c>
      <c r="E256" s="1676">
        <v>92</v>
      </c>
      <c r="F256" s="1676">
        <v>72</v>
      </c>
      <c r="G256" s="1676">
        <v>44</v>
      </c>
      <c r="H256" s="1676">
        <v>58</v>
      </c>
      <c r="I256" s="1676">
        <v>50</v>
      </c>
      <c r="J256" s="1676">
        <v>73</v>
      </c>
      <c r="K256" s="1676">
        <v>79</v>
      </c>
      <c r="L256" s="1676">
        <v>46</v>
      </c>
      <c r="M256" s="1677">
        <v>65</v>
      </c>
    </row>
    <row r="257" spans="1:13" ht="18.75" customHeight="1">
      <c r="A257" s="1674">
        <v>7</v>
      </c>
      <c r="B257" s="1675">
        <v>70</v>
      </c>
      <c r="C257" s="1676">
        <v>63</v>
      </c>
      <c r="D257" s="1676">
        <v>78</v>
      </c>
      <c r="E257" s="1676">
        <v>69</v>
      </c>
      <c r="F257" s="1676">
        <v>75</v>
      </c>
      <c r="G257" s="1676">
        <v>46</v>
      </c>
      <c r="H257" s="1676">
        <v>55</v>
      </c>
      <c r="I257" s="1676">
        <v>51</v>
      </c>
      <c r="J257" s="1676">
        <v>50</v>
      </c>
      <c r="K257" s="1676">
        <v>62</v>
      </c>
      <c r="L257" s="1676">
        <v>43</v>
      </c>
      <c r="M257" s="1677">
        <v>58</v>
      </c>
    </row>
    <row r="258" spans="1:13" ht="18.75" customHeight="1">
      <c r="A258" s="1674">
        <v>8</v>
      </c>
      <c r="B258" s="1675">
        <v>56</v>
      </c>
      <c r="C258" s="1676">
        <v>79</v>
      </c>
      <c r="D258" s="1676">
        <v>61</v>
      </c>
      <c r="E258" s="1676">
        <v>71</v>
      </c>
      <c r="F258" s="1676">
        <v>70</v>
      </c>
      <c r="G258" s="1676">
        <v>45</v>
      </c>
      <c r="H258" s="1676">
        <v>70</v>
      </c>
      <c r="I258" s="1676">
        <v>79</v>
      </c>
      <c r="J258" s="1676">
        <v>69</v>
      </c>
      <c r="K258" s="1676">
        <v>60</v>
      </c>
      <c r="L258" s="1676">
        <v>57</v>
      </c>
      <c r="M258" s="1677">
        <v>44</v>
      </c>
    </row>
    <row r="259" spans="1:13" ht="18.75" customHeight="1">
      <c r="A259" s="1674">
        <v>9</v>
      </c>
      <c r="B259" s="1675">
        <v>58</v>
      </c>
      <c r="C259" s="1676">
        <v>80</v>
      </c>
      <c r="D259" s="1676">
        <v>67</v>
      </c>
      <c r="E259" s="1676">
        <v>67</v>
      </c>
      <c r="F259" s="1676">
        <v>70</v>
      </c>
      <c r="G259" s="1676">
        <v>44</v>
      </c>
      <c r="H259" s="1676">
        <v>68</v>
      </c>
      <c r="I259" s="1676">
        <v>76</v>
      </c>
      <c r="J259" s="1676">
        <v>67</v>
      </c>
      <c r="K259" s="1676">
        <v>53</v>
      </c>
      <c r="L259" s="1676">
        <v>56</v>
      </c>
      <c r="M259" s="1677">
        <v>45</v>
      </c>
    </row>
    <row r="260" spans="1:13" ht="18.75" customHeight="1">
      <c r="A260" s="1674">
        <v>10</v>
      </c>
      <c r="B260" s="1675">
        <v>43</v>
      </c>
      <c r="C260" s="1676">
        <v>62</v>
      </c>
      <c r="D260" s="1676">
        <v>66</v>
      </c>
      <c r="E260" s="1676">
        <v>70</v>
      </c>
      <c r="F260" s="1676">
        <v>64</v>
      </c>
      <c r="G260" s="1676">
        <v>67</v>
      </c>
      <c r="H260" s="1676">
        <v>54</v>
      </c>
      <c r="I260" s="1676">
        <v>87</v>
      </c>
      <c r="J260" s="1676">
        <v>63</v>
      </c>
      <c r="K260" s="1676">
        <v>57</v>
      </c>
      <c r="L260" s="1676">
        <v>83</v>
      </c>
      <c r="M260" s="1677">
        <v>40</v>
      </c>
    </row>
    <row r="261" spans="1:13" ht="18.75" customHeight="1">
      <c r="A261" s="1674">
        <v>11</v>
      </c>
      <c r="B261" s="1675">
        <v>39</v>
      </c>
      <c r="C261" s="1676">
        <v>54</v>
      </c>
      <c r="D261" s="1676">
        <v>77</v>
      </c>
      <c r="E261" s="1676">
        <v>78</v>
      </c>
      <c r="F261" s="1676">
        <v>56</v>
      </c>
      <c r="G261" s="1676">
        <v>54</v>
      </c>
      <c r="H261" s="1676">
        <v>60</v>
      </c>
      <c r="I261" s="1676">
        <v>57</v>
      </c>
      <c r="J261" s="1676">
        <v>79</v>
      </c>
      <c r="K261" s="1676">
        <v>54</v>
      </c>
      <c r="L261" s="1676">
        <v>58</v>
      </c>
      <c r="M261" s="1677">
        <v>47</v>
      </c>
    </row>
    <row r="262" spans="1:13" ht="18.75" customHeight="1">
      <c r="A262" s="1674">
        <v>12</v>
      </c>
      <c r="B262" s="1675">
        <v>43</v>
      </c>
      <c r="C262" s="1676">
        <v>61</v>
      </c>
      <c r="D262" s="1676">
        <v>91</v>
      </c>
      <c r="E262" s="1676">
        <v>65</v>
      </c>
      <c r="F262" s="1676">
        <v>52</v>
      </c>
      <c r="G262" s="1676">
        <v>55</v>
      </c>
      <c r="H262" s="1676">
        <v>68</v>
      </c>
      <c r="I262" s="1676">
        <v>53</v>
      </c>
      <c r="J262" s="1676">
        <v>65</v>
      </c>
      <c r="K262" s="1676">
        <v>49</v>
      </c>
      <c r="L262" s="1676">
        <v>61</v>
      </c>
      <c r="M262" s="1677">
        <v>56</v>
      </c>
    </row>
    <row r="263" spans="1:13" ht="18.75" customHeight="1">
      <c r="A263" s="1674">
        <v>13</v>
      </c>
      <c r="B263" s="1675">
        <v>63</v>
      </c>
      <c r="C263" s="1676">
        <v>78</v>
      </c>
      <c r="D263" s="1676">
        <v>93</v>
      </c>
      <c r="E263" s="1676">
        <v>64</v>
      </c>
      <c r="F263" s="1676">
        <v>55</v>
      </c>
      <c r="G263" s="1676">
        <v>47</v>
      </c>
      <c r="H263" s="1676">
        <v>66</v>
      </c>
      <c r="I263" s="1676">
        <v>65</v>
      </c>
      <c r="J263" s="1676">
        <v>72</v>
      </c>
      <c r="K263" s="1676">
        <v>68</v>
      </c>
      <c r="L263" s="1676">
        <v>60</v>
      </c>
      <c r="M263" s="1677">
        <v>63</v>
      </c>
    </row>
    <row r="264" spans="1:13" ht="18.75" customHeight="1">
      <c r="A264" s="1674">
        <v>14</v>
      </c>
      <c r="B264" s="1675">
        <v>73</v>
      </c>
      <c r="C264" s="1676">
        <v>76</v>
      </c>
      <c r="D264" s="1676">
        <v>80</v>
      </c>
      <c r="E264" s="1676">
        <v>65</v>
      </c>
      <c r="F264" s="1676">
        <v>64</v>
      </c>
      <c r="G264" s="1676">
        <v>62</v>
      </c>
      <c r="H264" s="1676">
        <v>61</v>
      </c>
      <c r="I264" s="1676">
        <v>73</v>
      </c>
      <c r="J264" s="1676">
        <v>60</v>
      </c>
      <c r="K264" s="1676">
        <v>64</v>
      </c>
      <c r="L264" s="1676">
        <v>61</v>
      </c>
      <c r="M264" s="1677">
        <v>78</v>
      </c>
    </row>
    <row r="265" spans="1:13" ht="18.75" customHeight="1">
      <c r="A265" s="1674">
        <v>15</v>
      </c>
      <c r="B265" s="1675">
        <v>69</v>
      </c>
      <c r="C265" s="1676">
        <v>55</v>
      </c>
      <c r="D265" s="1676">
        <v>82</v>
      </c>
      <c r="E265" s="1676">
        <v>65</v>
      </c>
      <c r="F265" s="1676">
        <v>66</v>
      </c>
      <c r="G265" s="1676">
        <v>59</v>
      </c>
      <c r="H265" s="1676">
        <v>67</v>
      </c>
      <c r="I265" s="1676">
        <v>67</v>
      </c>
      <c r="J265" s="1676">
        <v>61</v>
      </c>
      <c r="K265" s="1676">
        <v>61</v>
      </c>
      <c r="L265" s="1676">
        <v>62</v>
      </c>
      <c r="M265" s="1677">
        <v>73</v>
      </c>
    </row>
    <row r="266" spans="1:13" ht="18.75" customHeight="1">
      <c r="A266" s="1674">
        <v>16</v>
      </c>
      <c r="B266" s="1675">
        <v>64</v>
      </c>
      <c r="C266" s="1676">
        <v>50</v>
      </c>
      <c r="D266" s="1676">
        <v>78</v>
      </c>
      <c r="E266" s="1676">
        <v>58</v>
      </c>
      <c r="F266" s="1676">
        <v>71</v>
      </c>
      <c r="G266" s="1676">
        <v>55</v>
      </c>
      <c r="H266" s="1676">
        <v>66</v>
      </c>
      <c r="I266" s="1676">
        <v>87</v>
      </c>
      <c r="J266" s="1676">
        <v>65</v>
      </c>
      <c r="K266" s="1676">
        <v>65</v>
      </c>
      <c r="L266" s="1676">
        <v>54</v>
      </c>
      <c r="M266" s="1677">
        <v>68</v>
      </c>
    </row>
    <row r="267" spans="1:13" ht="18.75" customHeight="1">
      <c r="A267" s="1674">
        <v>17</v>
      </c>
      <c r="B267" s="1675">
        <v>59</v>
      </c>
      <c r="C267" s="1676">
        <v>60</v>
      </c>
      <c r="D267" s="1676">
        <v>81</v>
      </c>
      <c r="E267" s="1676">
        <v>61</v>
      </c>
      <c r="F267" s="1676">
        <v>64</v>
      </c>
      <c r="G267" s="1676">
        <v>54</v>
      </c>
      <c r="H267" s="1676">
        <v>73</v>
      </c>
      <c r="I267" s="1676">
        <v>79</v>
      </c>
      <c r="J267" s="1676">
        <v>61</v>
      </c>
      <c r="K267" s="1676">
        <v>57</v>
      </c>
      <c r="L267" s="1676">
        <v>48</v>
      </c>
      <c r="M267" s="1677">
        <v>65</v>
      </c>
    </row>
    <row r="268" spans="1:13" ht="18.75" customHeight="1">
      <c r="A268" s="1674">
        <v>18</v>
      </c>
      <c r="B268" s="1675">
        <v>62</v>
      </c>
      <c r="C268" s="1676">
        <v>50</v>
      </c>
      <c r="D268" s="1676">
        <v>92</v>
      </c>
      <c r="E268" s="1676">
        <v>62</v>
      </c>
      <c r="F268" s="1676">
        <v>60</v>
      </c>
      <c r="G268" s="1676">
        <v>57</v>
      </c>
      <c r="H268" s="1676">
        <v>64</v>
      </c>
      <c r="I268" s="1676">
        <v>53</v>
      </c>
      <c r="J268" s="1676">
        <v>59</v>
      </c>
      <c r="K268" s="1676">
        <v>60</v>
      </c>
      <c r="L268" s="1676">
        <v>51</v>
      </c>
      <c r="M268" s="1677">
        <v>64</v>
      </c>
    </row>
    <row r="269" spans="1:13" ht="18.75" customHeight="1">
      <c r="A269" s="1674">
        <v>19</v>
      </c>
      <c r="B269" s="1675">
        <v>71</v>
      </c>
      <c r="C269" s="1676">
        <v>49</v>
      </c>
      <c r="D269" s="1676">
        <v>78</v>
      </c>
      <c r="E269" s="1676">
        <v>61</v>
      </c>
      <c r="F269" s="1676">
        <v>54</v>
      </c>
      <c r="G269" s="1676">
        <v>59</v>
      </c>
      <c r="H269" s="1676">
        <v>62</v>
      </c>
      <c r="I269" s="1676">
        <v>44</v>
      </c>
      <c r="J269" s="1676">
        <v>60</v>
      </c>
      <c r="K269" s="1676">
        <v>56</v>
      </c>
      <c r="L269" s="1676">
        <v>57</v>
      </c>
      <c r="M269" s="1677">
        <v>59</v>
      </c>
    </row>
    <row r="270" spans="1:13" ht="18.75" customHeight="1">
      <c r="A270" s="1674">
        <v>20</v>
      </c>
      <c r="B270" s="1675">
        <v>81</v>
      </c>
      <c r="C270" s="1676">
        <v>59</v>
      </c>
      <c r="D270" s="1676">
        <v>82</v>
      </c>
      <c r="E270" s="1676">
        <v>65</v>
      </c>
      <c r="F270" s="1676">
        <v>64</v>
      </c>
      <c r="G270" s="1676">
        <v>65</v>
      </c>
      <c r="H270" s="1676">
        <v>80</v>
      </c>
      <c r="I270" s="1676">
        <v>47</v>
      </c>
      <c r="J270" s="1676">
        <v>66</v>
      </c>
      <c r="K270" s="1676">
        <v>57</v>
      </c>
      <c r="L270" s="1676">
        <v>64</v>
      </c>
      <c r="M270" s="1677">
        <v>63</v>
      </c>
    </row>
    <row r="271" spans="1:13" ht="18.75" customHeight="1">
      <c r="A271" s="1674">
        <v>21</v>
      </c>
      <c r="B271" s="1675">
        <v>85</v>
      </c>
      <c r="C271" s="1676">
        <v>64</v>
      </c>
      <c r="D271" s="1676">
        <v>94</v>
      </c>
      <c r="E271" s="1676">
        <v>59</v>
      </c>
      <c r="F271" s="1676">
        <v>56</v>
      </c>
      <c r="G271" s="1676">
        <v>58</v>
      </c>
      <c r="H271" s="1676">
        <v>85</v>
      </c>
      <c r="I271" s="1676">
        <v>53</v>
      </c>
      <c r="J271" s="1676">
        <v>62</v>
      </c>
      <c r="K271" s="1676">
        <v>54</v>
      </c>
      <c r="L271" s="1676">
        <v>64</v>
      </c>
      <c r="M271" s="1677">
        <v>62</v>
      </c>
    </row>
    <row r="272" spans="1:13" ht="18.75" customHeight="1">
      <c r="A272" s="1674">
        <v>22</v>
      </c>
      <c r="B272" s="1675">
        <v>81</v>
      </c>
      <c r="C272" s="1676">
        <v>71</v>
      </c>
      <c r="D272" s="1676">
        <v>74</v>
      </c>
      <c r="E272" s="1676">
        <v>66</v>
      </c>
      <c r="F272" s="1676">
        <v>69</v>
      </c>
      <c r="G272" s="1676">
        <v>77</v>
      </c>
      <c r="H272" s="1676">
        <v>86</v>
      </c>
      <c r="I272" s="1676">
        <v>54</v>
      </c>
      <c r="J272" s="1676">
        <v>42</v>
      </c>
      <c r="K272" s="1676">
        <v>59</v>
      </c>
      <c r="L272" s="1676">
        <v>70</v>
      </c>
      <c r="M272" s="1677">
        <v>67</v>
      </c>
    </row>
    <row r="273" spans="1:13" ht="18.75" customHeight="1">
      <c r="A273" s="1674">
        <v>23</v>
      </c>
      <c r="B273" s="1675">
        <v>61</v>
      </c>
      <c r="C273" s="1676">
        <v>67</v>
      </c>
      <c r="D273" s="1676">
        <v>70</v>
      </c>
      <c r="E273" s="1676">
        <v>71</v>
      </c>
      <c r="F273" s="1676">
        <v>48</v>
      </c>
      <c r="G273" s="1676">
        <v>65</v>
      </c>
      <c r="H273" s="1676">
        <v>76</v>
      </c>
      <c r="I273" s="1676">
        <v>62</v>
      </c>
      <c r="J273" s="1676">
        <v>61</v>
      </c>
      <c r="K273" s="1676">
        <v>66</v>
      </c>
      <c r="L273" s="1676">
        <v>71</v>
      </c>
      <c r="M273" s="1677">
        <v>61</v>
      </c>
    </row>
    <row r="274" spans="1:13" ht="18.75" customHeight="1">
      <c r="A274" s="1674">
        <v>24</v>
      </c>
      <c r="B274" s="1675">
        <v>54</v>
      </c>
      <c r="C274" s="1676">
        <v>77</v>
      </c>
      <c r="D274" s="1676">
        <v>69</v>
      </c>
      <c r="E274" s="1676">
        <v>77</v>
      </c>
      <c r="F274" s="1676">
        <v>47</v>
      </c>
      <c r="G274" s="1676">
        <v>63</v>
      </c>
      <c r="H274" s="1676">
        <v>68</v>
      </c>
      <c r="I274" s="1676">
        <v>80</v>
      </c>
      <c r="J274" s="1676">
        <v>64</v>
      </c>
      <c r="K274" s="1676">
        <v>68</v>
      </c>
      <c r="L274" s="1676">
        <v>58</v>
      </c>
      <c r="M274" s="1677">
        <v>72</v>
      </c>
    </row>
    <row r="275" spans="1:13" ht="18.75" customHeight="1">
      <c r="A275" s="1674">
        <v>25</v>
      </c>
      <c r="B275" s="1675">
        <v>53</v>
      </c>
      <c r="C275" s="1676">
        <v>57</v>
      </c>
      <c r="D275" s="1676">
        <v>77</v>
      </c>
      <c r="E275" s="1676">
        <v>82</v>
      </c>
      <c r="F275" s="1676">
        <v>48</v>
      </c>
      <c r="G275" s="1676">
        <v>66</v>
      </c>
      <c r="H275" s="1676">
        <v>71</v>
      </c>
      <c r="I275" s="1676">
        <v>60</v>
      </c>
      <c r="J275" s="1676">
        <v>63</v>
      </c>
      <c r="K275" s="1676">
        <v>59</v>
      </c>
      <c r="L275" s="1676">
        <v>39</v>
      </c>
      <c r="M275" s="1677">
        <v>88</v>
      </c>
    </row>
    <row r="276" spans="1:13" ht="18.75" customHeight="1">
      <c r="A276" s="1674">
        <v>26</v>
      </c>
      <c r="B276" s="1675">
        <v>52</v>
      </c>
      <c r="C276" s="1676">
        <v>59</v>
      </c>
      <c r="D276" s="1676">
        <v>84</v>
      </c>
      <c r="E276" s="1676">
        <v>58</v>
      </c>
      <c r="F276" s="1676">
        <v>53</v>
      </c>
      <c r="G276" s="1676">
        <v>56</v>
      </c>
      <c r="H276" s="1676">
        <v>76</v>
      </c>
      <c r="I276" s="1676">
        <v>59</v>
      </c>
      <c r="J276" s="1676">
        <v>65</v>
      </c>
      <c r="K276" s="1676">
        <v>64</v>
      </c>
      <c r="L276" s="1676">
        <v>40</v>
      </c>
      <c r="M276" s="1677">
        <v>84</v>
      </c>
    </row>
    <row r="277" spans="1:13" ht="18.75" customHeight="1">
      <c r="A277" s="1674">
        <v>27</v>
      </c>
      <c r="B277" s="1675">
        <v>52</v>
      </c>
      <c r="C277" s="1676">
        <v>66</v>
      </c>
      <c r="D277" s="1676">
        <v>86</v>
      </c>
      <c r="E277" s="1676">
        <v>56</v>
      </c>
      <c r="F277" s="1676">
        <v>65</v>
      </c>
      <c r="G277" s="1676">
        <v>55</v>
      </c>
      <c r="H277" s="1676">
        <v>80</v>
      </c>
      <c r="I277" s="1676">
        <v>63</v>
      </c>
      <c r="J277" s="1676">
        <v>75</v>
      </c>
      <c r="K277" s="1676">
        <v>64</v>
      </c>
      <c r="L277" s="1676">
        <v>40</v>
      </c>
      <c r="M277" s="1677">
        <v>92</v>
      </c>
    </row>
    <row r="278" spans="1:13" ht="18.75" customHeight="1">
      <c r="A278" s="1674">
        <v>28</v>
      </c>
      <c r="B278" s="1675">
        <v>45</v>
      </c>
      <c r="C278" s="1676">
        <v>63</v>
      </c>
      <c r="D278" s="1676">
        <v>67</v>
      </c>
      <c r="E278" s="1676">
        <v>58</v>
      </c>
      <c r="F278" s="1676">
        <v>74</v>
      </c>
      <c r="G278" s="1676">
        <v>63</v>
      </c>
      <c r="H278" s="1676">
        <v>80</v>
      </c>
      <c r="I278" s="1676">
        <v>60</v>
      </c>
      <c r="J278" s="1676">
        <v>60</v>
      </c>
      <c r="K278" s="1676">
        <v>56</v>
      </c>
      <c r="L278" s="1676">
        <v>48</v>
      </c>
      <c r="M278" s="1677">
        <v>73</v>
      </c>
    </row>
    <row r="279" spans="1:13" ht="18.75" customHeight="1">
      <c r="A279" s="1674">
        <v>29</v>
      </c>
      <c r="B279" s="1675">
        <v>61</v>
      </c>
      <c r="C279" s="1676"/>
      <c r="D279" s="1676">
        <v>73</v>
      </c>
      <c r="E279" s="1676">
        <v>61</v>
      </c>
      <c r="F279" s="1676">
        <v>47</v>
      </c>
      <c r="G279" s="1676">
        <v>67</v>
      </c>
      <c r="H279" s="1676">
        <v>68</v>
      </c>
      <c r="I279" s="1676">
        <v>71</v>
      </c>
      <c r="J279" s="1676">
        <v>59</v>
      </c>
      <c r="K279" s="1676">
        <v>56</v>
      </c>
      <c r="L279" s="1676">
        <v>58</v>
      </c>
      <c r="M279" s="1677">
        <v>65</v>
      </c>
    </row>
    <row r="280" spans="1:13" ht="18.75" customHeight="1">
      <c r="A280" s="1674">
        <v>30</v>
      </c>
      <c r="B280" s="1675">
        <v>72</v>
      </c>
      <c r="C280" s="1676"/>
      <c r="D280" s="1676">
        <v>86</v>
      </c>
      <c r="E280" s="1676">
        <v>50</v>
      </c>
      <c r="F280" s="1676">
        <v>50</v>
      </c>
      <c r="G280" s="1676">
        <v>57</v>
      </c>
      <c r="H280" s="1676">
        <v>74</v>
      </c>
      <c r="I280" s="1676">
        <v>63</v>
      </c>
      <c r="J280" s="1676">
        <v>79</v>
      </c>
      <c r="K280" s="1676">
        <v>50</v>
      </c>
      <c r="L280" s="1676">
        <v>74</v>
      </c>
      <c r="M280" s="1677">
        <v>56</v>
      </c>
    </row>
    <row r="281" spans="1:13" ht="18.75" customHeight="1">
      <c r="A281" s="1678">
        <v>31</v>
      </c>
      <c r="B281" s="1679">
        <v>65</v>
      </c>
      <c r="C281" s="1680"/>
      <c r="D281" s="1680">
        <v>91</v>
      </c>
      <c r="E281" s="1680"/>
      <c r="F281" s="1680">
        <v>52</v>
      </c>
      <c r="G281" s="1680"/>
      <c r="H281" s="1680">
        <v>61</v>
      </c>
      <c r="I281" s="1680">
        <v>63</v>
      </c>
      <c r="J281" s="1680"/>
      <c r="K281" s="1680">
        <v>41</v>
      </c>
      <c r="L281" s="1680"/>
      <c r="M281" s="1681">
        <v>54</v>
      </c>
    </row>
    <row r="282" spans="1:13" ht="18.75" customHeight="1">
      <c r="A282" s="1682" t="s">
        <v>60</v>
      </c>
      <c r="B282" s="1683">
        <f t="shared" ref="B282:M282" si="24">SUM(B251:B281)</f>
        <v>1888</v>
      </c>
      <c r="C282" s="1684">
        <f t="shared" si="24"/>
        <v>1857</v>
      </c>
      <c r="D282" s="1684">
        <f t="shared" si="24"/>
        <v>2350</v>
      </c>
      <c r="E282" s="1684">
        <f t="shared" si="24"/>
        <v>2006</v>
      </c>
      <c r="F282" s="1684">
        <f t="shared" si="24"/>
        <v>1880</v>
      </c>
      <c r="G282" s="1684">
        <f t="shared" si="24"/>
        <v>1704</v>
      </c>
      <c r="H282" s="1684">
        <f t="shared" si="24"/>
        <v>2077</v>
      </c>
      <c r="I282" s="1684">
        <f t="shared" si="24"/>
        <v>1930</v>
      </c>
      <c r="J282" s="1684">
        <f t="shared" si="24"/>
        <v>1975</v>
      </c>
      <c r="K282" s="1684">
        <f t="shared" si="24"/>
        <v>1867</v>
      </c>
      <c r="L282" s="1684">
        <f t="shared" si="24"/>
        <v>1635</v>
      </c>
      <c r="M282" s="1685">
        <f t="shared" si="24"/>
        <v>1963</v>
      </c>
    </row>
    <row r="283" spans="1:13" ht="18.75" customHeight="1">
      <c r="A283" s="1674" t="s">
        <v>61</v>
      </c>
      <c r="B283" s="1686">
        <f t="shared" ref="B283:M283" si="25">ROUND(AVERAGE(B251:B281),0)</f>
        <v>61</v>
      </c>
      <c r="C283" s="1687">
        <f t="shared" si="25"/>
        <v>66</v>
      </c>
      <c r="D283" s="1687">
        <f t="shared" si="25"/>
        <v>76</v>
      </c>
      <c r="E283" s="1687">
        <f t="shared" si="25"/>
        <v>67</v>
      </c>
      <c r="F283" s="1687">
        <f t="shared" si="25"/>
        <v>61</v>
      </c>
      <c r="G283" s="1687">
        <f t="shared" si="25"/>
        <v>57</v>
      </c>
      <c r="H283" s="1687">
        <f t="shared" si="25"/>
        <v>67</v>
      </c>
      <c r="I283" s="1687">
        <f t="shared" si="25"/>
        <v>62</v>
      </c>
      <c r="J283" s="1687">
        <f t="shared" si="25"/>
        <v>66</v>
      </c>
      <c r="K283" s="1687">
        <f t="shared" si="25"/>
        <v>60</v>
      </c>
      <c r="L283" s="1687">
        <f t="shared" si="25"/>
        <v>55</v>
      </c>
      <c r="M283" s="1688">
        <f t="shared" si="25"/>
        <v>63</v>
      </c>
    </row>
    <row r="284" spans="1:13" ht="18.75" customHeight="1">
      <c r="A284" s="1689" t="s">
        <v>36</v>
      </c>
      <c r="B284" s="1690">
        <f t="shared" ref="B284:M284" si="26">MIN(B251:B281)</f>
        <v>39</v>
      </c>
      <c r="C284" s="1691">
        <f t="shared" si="26"/>
        <v>49</v>
      </c>
      <c r="D284" s="1691">
        <f t="shared" si="26"/>
        <v>45</v>
      </c>
      <c r="E284" s="1691">
        <f t="shared" si="26"/>
        <v>50</v>
      </c>
      <c r="F284" s="1691">
        <f t="shared" si="26"/>
        <v>47</v>
      </c>
      <c r="G284" s="1691">
        <f t="shared" si="26"/>
        <v>44</v>
      </c>
      <c r="H284" s="1691">
        <f t="shared" si="26"/>
        <v>52</v>
      </c>
      <c r="I284" s="1691">
        <f t="shared" si="26"/>
        <v>44</v>
      </c>
      <c r="J284" s="1691">
        <f t="shared" si="26"/>
        <v>42</v>
      </c>
      <c r="K284" s="1691">
        <f t="shared" si="26"/>
        <v>41</v>
      </c>
      <c r="L284" s="1691">
        <f t="shared" si="26"/>
        <v>39</v>
      </c>
      <c r="M284" s="1692">
        <f t="shared" si="26"/>
        <v>40</v>
      </c>
    </row>
    <row r="285" spans="1:13" ht="18.75" customHeight="1">
      <c r="A285" s="1693" t="s">
        <v>59</v>
      </c>
      <c r="B285" s="1694">
        <f t="shared" ref="B285:M285" si="27">MATCH(B284,(B251:B281),0)</f>
        <v>11</v>
      </c>
      <c r="C285" s="1695">
        <f t="shared" si="27"/>
        <v>19</v>
      </c>
      <c r="D285" s="1695">
        <f t="shared" si="27"/>
        <v>2</v>
      </c>
      <c r="E285" s="1695">
        <f t="shared" si="27"/>
        <v>30</v>
      </c>
      <c r="F285" s="1695">
        <f t="shared" si="27"/>
        <v>24</v>
      </c>
      <c r="G285" s="1695">
        <f t="shared" si="27"/>
        <v>6</v>
      </c>
      <c r="H285" s="1695">
        <f t="shared" si="27"/>
        <v>2</v>
      </c>
      <c r="I285" s="1695">
        <f t="shared" si="27"/>
        <v>19</v>
      </c>
      <c r="J285" s="1695">
        <f t="shared" si="27"/>
        <v>22</v>
      </c>
      <c r="K285" s="1695">
        <f t="shared" si="27"/>
        <v>31</v>
      </c>
      <c r="L285" s="1695">
        <f t="shared" si="27"/>
        <v>1</v>
      </c>
      <c r="M285" s="1696">
        <f t="shared" si="27"/>
        <v>10</v>
      </c>
    </row>
    <row r="286" spans="1:13" ht="18.75" customHeight="1">
      <c r="A286" s="1697" t="s">
        <v>176</v>
      </c>
      <c r="B286" s="1698"/>
      <c r="C286" s="1699" t="s">
        <v>177</v>
      </c>
      <c r="D286" s="1700"/>
      <c r="E286" s="1700"/>
      <c r="F286" s="1700"/>
      <c r="G286" s="1700">
        <f>MIN(B284:M284)</f>
        <v>39</v>
      </c>
      <c r="H286" s="1701" t="s">
        <v>128</v>
      </c>
      <c r="I286" s="1700"/>
      <c r="J286" s="1702" t="s">
        <v>59</v>
      </c>
      <c r="K286" s="1703">
        <f>HLOOKUP(G286,B284:M285,2,FALSE)</f>
        <v>11</v>
      </c>
      <c r="L286" s="1703" t="s">
        <v>178</v>
      </c>
      <c r="M286" s="1704" t="str">
        <f>MID("I   II  III IV  V   VI  VII VIII IX  X   XI  XII ",(MATCH(G286,B284:M284,0)-1)*4+1,4)</f>
        <v xml:space="preserve">I   </v>
      </c>
    </row>
    <row r="287" spans="1:13" ht="18.75" customHeight="1">
      <c r="A287" s="1705" t="s">
        <v>67</v>
      </c>
      <c r="B287" s="1706"/>
      <c r="C287" s="1707" t="s">
        <v>179</v>
      </c>
      <c r="D287" s="1708"/>
      <c r="E287" s="1708"/>
      <c r="F287" s="1708"/>
      <c r="G287" s="1708">
        <f>ROUND(AVERAGE(B251:M281),0)</f>
        <v>63</v>
      </c>
      <c r="H287" s="1709" t="s">
        <v>128</v>
      </c>
      <c r="I287" s="1708"/>
      <c r="J287" s="1708"/>
      <c r="K287" s="1708"/>
      <c r="L287" s="1708"/>
      <c r="M287" s="1710"/>
    </row>
    <row r="288" spans="1:13" ht="18.75" customHeight="1">
      <c r="A288" s="1652" t="s">
        <v>145</v>
      </c>
      <c r="B288" s="1653"/>
      <c r="C288" s="1653"/>
      <c r="D288" s="1653"/>
      <c r="E288" s="1653"/>
      <c r="F288" s="1653"/>
      <c r="G288" s="1653"/>
      <c r="H288" s="1653"/>
      <c r="I288" s="1653"/>
      <c r="J288" s="1653"/>
      <c r="K288" s="1654" t="s">
        <v>149</v>
      </c>
      <c r="L288" s="1655"/>
      <c r="M288" s="1656"/>
    </row>
    <row r="289" spans="1:13" ht="18.75" customHeight="1">
      <c r="A289" s="1658" t="s">
        <v>150</v>
      </c>
      <c r="B289" s="1653"/>
      <c r="C289" s="1653"/>
      <c r="D289" s="1652" t="s">
        <v>174</v>
      </c>
      <c r="E289" s="1659"/>
      <c r="F289" s="1659"/>
      <c r="G289" s="1659"/>
      <c r="H289" s="1659"/>
      <c r="I289" s="1659"/>
      <c r="J289" s="1659"/>
      <c r="K289" s="1654" t="s">
        <v>151</v>
      </c>
      <c r="L289" s="1655"/>
      <c r="M289" s="1656"/>
    </row>
    <row r="290" spans="1:13" ht="18.75" customHeight="1">
      <c r="A290" s="1660"/>
      <c r="B290" s="1661"/>
      <c r="C290" s="1661"/>
      <c r="D290" s="1662"/>
      <c r="E290" s="1663"/>
      <c r="F290" s="1664" t="s">
        <v>57</v>
      </c>
      <c r="G290" s="1665">
        <f>G249+1</f>
        <v>1998</v>
      </c>
      <c r="H290" s="1663"/>
      <c r="I290" s="1662"/>
      <c r="J290" s="1662"/>
      <c r="K290" s="1654" t="s">
        <v>175</v>
      </c>
      <c r="L290" s="1666"/>
      <c r="M290" s="1666"/>
    </row>
    <row r="291" spans="1:13" ht="18.75" customHeight="1">
      <c r="A291" s="1667" t="s">
        <v>59</v>
      </c>
      <c r="B291" s="1668" t="s">
        <v>2</v>
      </c>
      <c r="C291" s="1669" t="s">
        <v>3</v>
      </c>
      <c r="D291" s="1668" t="s">
        <v>4</v>
      </c>
      <c r="E291" s="1669" t="s">
        <v>5</v>
      </c>
      <c r="F291" s="1668" t="s">
        <v>6</v>
      </c>
      <c r="G291" s="1669" t="s">
        <v>7</v>
      </c>
      <c r="H291" s="1668" t="s">
        <v>8</v>
      </c>
      <c r="I291" s="1669" t="s">
        <v>9</v>
      </c>
      <c r="J291" s="1668" t="s">
        <v>10</v>
      </c>
      <c r="K291" s="1669" t="s">
        <v>11</v>
      </c>
      <c r="L291" s="1668" t="s">
        <v>12</v>
      </c>
      <c r="M291" s="1668" t="s">
        <v>13</v>
      </c>
    </row>
    <row r="292" spans="1:13" ht="18.75" customHeight="1">
      <c r="A292" s="1670">
        <v>1</v>
      </c>
      <c r="B292" s="1711">
        <v>62</v>
      </c>
      <c r="C292" s="1712">
        <v>92</v>
      </c>
      <c r="D292" s="1712">
        <v>82</v>
      </c>
      <c r="E292" s="1712">
        <v>67</v>
      </c>
      <c r="F292" s="1712">
        <v>56</v>
      </c>
      <c r="G292" s="1712">
        <v>55</v>
      </c>
      <c r="H292" s="1712">
        <v>68</v>
      </c>
      <c r="I292" s="1712">
        <v>55</v>
      </c>
      <c r="J292" s="1712">
        <v>42</v>
      </c>
      <c r="K292" s="1712">
        <v>40</v>
      </c>
      <c r="L292" s="1712">
        <v>69</v>
      </c>
      <c r="M292" s="1713">
        <v>61</v>
      </c>
    </row>
    <row r="293" spans="1:13" ht="18.75" customHeight="1">
      <c r="A293" s="1674">
        <v>2</v>
      </c>
      <c r="B293" s="1714">
        <v>73</v>
      </c>
      <c r="C293" s="1715">
        <v>89</v>
      </c>
      <c r="D293" s="1715">
        <v>81</v>
      </c>
      <c r="E293" s="1715">
        <v>79</v>
      </c>
      <c r="F293" s="1715">
        <v>61</v>
      </c>
      <c r="G293" s="1715">
        <v>52</v>
      </c>
      <c r="H293" s="1715">
        <v>72</v>
      </c>
      <c r="I293" s="1715">
        <v>51</v>
      </c>
      <c r="J293" s="1715">
        <v>46</v>
      </c>
      <c r="K293" s="1715">
        <v>37</v>
      </c>
      <c r="L293" s="1715">
        <v>72</v>
      </c>
      <c r="M293" s="1716">
        <v>69</v>
      </c>
    </row>
    <row r="294" spans="1:13" ht="18.75" customHeight="1">
      <c r="A294" s="1674">
        <v>3</v>
      </c>
      <c r="B294" s="1714">
        <v>58</v>
      </c>
      <c r="C294" s="1715">
        <v>76</v>
      </c>
      <c r="D294" s="1715">
        <v>88</v>
      </c>
      <c r="E294" s="1715">
        <v>69</v>
      </c>
      <c r="F294" s="1715">
        <v>67</v>
      </c>
      <c r="G294" s="1715">
        <v>61</v>
      </c>
      <c r="H294" s="1715">
        <v>78</v>
      </c>
      <c r="I294" s="1715">
        <v>54</v>
      </c>
      <c r="J294" s="1715">
        <v>52</v>
      </c>
      <c r="K294" s="1715">
        <v>38</v>
      </c>
      <c r="L294" s="1715">
        <v>37</v>
      </c>
      <c r="M294" s="1716">
        <v>66</v>
      </c>
    </row>
    <row r="295" spans="1:13" ht="18.75" customHeight="1">
      <c r="A295" s="1674">
        <v>4</v>
      </c>
      <c r="B295" s="1714">
        <v>69</v>
      </c>
      <c r="C295" s="1715">
        <v>67</v>
      </c>
      <c r="D295" s="1715">
        <v>81</v>
      </c>
      <c r="E295" s="1715">
        <v>67</v>
      </c>
      <c r="F295" s="1715">
        <v>65</v>
      </c>
      <c r="G295" s="1715">
        <v>56</v>
      </c>
      <c r="H295" s="1715">
        <v>84</v>
      </c>
      <c r="I295" s="1715">
        <v>60</v>
      </c>
      <c r="J295" s="1715">
        <v>55</v>
      </c>
      <c r="K295" s="1715">
        <v>40</v>
      </c>
      <c r="L295" s="1715">
        <v>55</v>
      </c>
      <c r="M295" s="1716">
        <v>60</v>
      </c>
    </row>
    <row r="296" spans="1:13" ht="18.75" customHeight="1">
      <c r="A296" s="1674">
        <v>5</v>
      </c>
      <c r="B296" s="1714">
        <v>66</v>
      </c>
      <c r="C296" s="1715">
        <v>67</v>
      </c>
      <c r="D296" s="1715">
        <v>93</v>
      </c>
      <c r="E296" s="1715">
        <v>61</v>
      </c>
      <c r="F296" s="1715">
        <v>60</v>
      </c>
      <c r="G296" s="1715">
        <v>59</v>
      </c>
      <c r="H296" s="1715">
        <v>60</v>
      </c>
      <c r="I296" s="1715">
        <v>57</v>
      </c>
      <c r="J296" s="1715">
        <v>80</v>
      </c>
      <c r="K296" s="1715">
        <v>49</v>
      </c>
      <c r="L296" s="1715">
        <v>39</v>
      </c>
      <c r="M296" s="1716">
        <v>74</v>
      </c>
    </row>
    <row r="297" spans="1:13" ht="18.75" customHeight="1">
      <c r="A297" s="1674">
        <v>6</v>
      </c>
      <c r="B297" s="1714">
        <v>79</v>
      </c>
      <c r="C297" s="1715">
        <v>63</v>
      </c>
      <c r="D297" s="1715">
        <v>81</v>
      </c>
      <c r="E297" s="1715">
        <v>63</v>
      </c>
      <c r="F297" s="1715">
        <v>58</v>
      </c>
      <c r="G297" s="1715">
        <v>58</v>
      </c>
      <c r="H297" s="1715">
        <v>54</v>
      </c>
      <c r="I297" s="1715">
        <v>60</v>
      </c>
      <c r="J297" s="1715">
        <v>69</v>
      </c>
      <c r="K297" s="1715">
        <v>90</v>
      </c>
      <c r="L297" s="1715">
        <v>40</v>
      </c>
      <c r="M297" s="1716">
        <v>74</v>
      </c>
    </row>
    <row r="298" spans="1:13" ht="18.75" customHeight="1">
      <c r="A298" s="1674">
        <v>7</v>
      </c>
      <c r="B298" s="1714">
        <v>64</v>
      </c>
      <c r="C298" s="1715">
        <v>50</v>
      </c>
      <c r="D298" s="1715">
        <v>75</v>
      </c>
      <c r="E298" s="1715">
        <v>57</v>
      </c>
      <c r="F298" s="1715">
        <v>55</v>
      </c>
      <c r="G298" s="1715">
        <v>69</v>
      </c>
      <c r="H298" s="1715">
        <v>69</v>
      </c>
      <c r="I298" s="1715">
        <v>62</v>
      </c>
      <c r="J298" s="1715">
        <v>62</v>
      </c>
      <c r="K298" s="1715">
        <v>73</v>
      </c>
      <c r="L298" s="1715">
        <v>37</v>
      </c>
      <c r="M298" s="1716">
        <v>62</v>
      </c>
    </row>
    <row r="299" spans="1:13" ht="18.75" customHeight="1">
      <c r="A299" s="1674">
        <v>8</v>
      </c>
      <c r="B299" s="1714">
        <v>64</v>
      </c>
      <c r="C299" s="1715">
        <v>55</v>
      </c>
      <c r="D299" s="1715">
        <v>67</v>
      </c>
      <c r="E299" s="1715">
        <v>65</v>
      </c>
      <c r="F299" s="1715">
        <v>56</v>
      </c>
      <c r="G299" s="1715">
        <v>61</v>
      </c>
      <c r="H299" s="1715">
        <v>61</v>
      </c>
      <c r="I299" s="1715">
        <v>73</v>
      </c>
      <c r="J299" s="1715">
        <v>53</v>
      </c>
      <c r="K299" s="1715">
        <v>64</v>
      </c>
      <c r="L299" s="1715">
        <v>46</v>
      </c>
      <c r="M299" s="1716">
        <v>44</v>
      </c>
    </row>
    <row r="300" spans="1:13" ht="18.75" customHeight="1">
      <c r="A300" s="1674">
        <v>9</v>
      </c>
      <c r="B300" s="1714">
        <v>54</v>
      </c>
      <c r="C300" s="1715">
        <v>70</v>
      </c>
      <c r="D300" s="1715">
        <v>55</v>
      </c>
      <c r="E300" s="1715">
        <v>61</v>
      </c>
      <c r="F300" s="1715">
        <v>57</v>
      </c>
      <c r="G300" s="1715">
        <v>61</v>
      </c>
      <c r="H300" s="1715">
        <v>66</v>
      </c>
      <c r="I300" s="1715">
        <v>69</v>
      </c>
      <c r="J300" s="1715">
        <v>62</v>
      </c>
      <c r="K300" s="1715">
        <v>76</v>
      </c>
      <c r="L300" s="1715">
        <v>49</v>
      </c>
      <c r="M300" s="1716">
        <v>48</v>
      </c>
    </row>
    <row r="301" spans="1:13" ht="18.75" customHeight="1">
      <c r="A301" s="1674">
        <v>10</v>
      </c>
      <c r="B301" s="1714">
        <v>57</v>
      </c>
      <c r="C301" s="1715">
        <v>79</v>
      </c>
      <c r="D301" s="1715">
        <v>56</v>
      </c>
      <c r="E301" s="1715">
        <v>76</v>
      </c>
      <c r="F301" s="1715">
        <v>68</v>
      </c>
      <c r="G301" s="1715">
        <v>70</v>
      </c>
      <c r="H301" s="1715">
        <v>55</v>
      </c>
      <c r="I301" s="1715">
        <v>61</v>
      </c>
      <c r="J301" s="1715">
        <v>48</v>
      </c>
      <c r="K301" s="1715">
        <v>58</v>
      </c>
      <c r="L301" s="1715">
        <v>39</v>
      </c>
      <c r="M301" s="1716">
        <v>40</v>
      </c>
    </row>
    <row r="302" spans="1:13" ht="18.75" customHeight="1">
      <c r="A302" s="1674">
        <v>11</v>
      </c>
      <c r="B302" s="1714">
        <v>63</v>
      </c>
      <c r="C302" s="1715">
        <v>61</v>
      </c>
      <c r="D302" s="1715">
        <v>56</v>
      </c>
      <c r="E302" s="1715">
        <v>76</v>
      </c>
      <c r="F302" s="1715">
        <v>71</v>
      </c>
      <c r="G302" s="1715">
        <v>62</v>
      </c>
      <c r="H302" s="1715">
        <v>49</v>
      </c>
      <c r="I302" s="1715">
        <v>62</v>
      </c>
      <c r="J302" s="1715">
        <v>49</v>
      </c>
      <c r="K302" s="1715">
        <v>56</v>
      </c>
      <c r="L302" s="1715">
        <v>49</v>
      </c>
      <c r="M302" s="1716">
        <v>41</v>
      </c>
    </row>
    <row r="303" spans="1:13" ht="18.75" customHeight="1">
      <c r="A303" s="1674">
        <v>12</v>
      </c>
      <c r="B303" s="1714">
        <v>65</v>
      </c>
      <c r="C303" s="1715">
        <v>65</v>
      </c>
      <c r="D303" s="1715">
        <v>52</v>
      </c>
      <c r="E303" s="1715">
        <v>48</v>
      </c>
      <c r="F303" s="1715">
        <v>59</v>
      </c>
      <c r="G303" s="1715">
        <v>50</v>
      </c>
      <c r="H303" s="1715">
        <v>50</v>
      </c>
      <c r="I303" s="1715">
        <v>62</v>
      </c>
      <c r="J303" s="1715">
        <v>45</v>
      </c>
      <c r="K303" s="1715">
        <v>69</v>
      </c>
      <c r="L303" s="1715">
        <v>45</v>
      </c>
      <c r="M303" s="1716">
        <v>42</v>
      </c>
    </row>
    <row r="304" spans="1:13" ht="18.75" customHeight="1">
      <c r="A304" s="1674">
        <v>13</v>
      </c>
      <c r="B304" s="1714">
        <v>75</v>
      </c>
      <c r="C304" s="1715">
        <v>65</v>
      </c>
      <c r="D304" s="1715">
        <v>70</v>
      </c>
      <c r="E304" s="1715">
        <v>68</v>
      </c>
      <c r="F304" s="1715">
        <v>66</v>
      </c>
      <c r="G304" s="1715">
        <v>52</v>
      </c>
      <c r="H304" s="1715">
        <v>57</v>
      </c>
      <c r="I304" s="1715">
        <v>76</v>
      </c>
      <c r="J304" s="1715">
        <v>70</v>
      </c>
      <c r="K304" s="1715">
        <v>65</v>
      </c>
      <c r="L304" s="1715">
        <v>41</v>
      </c>
      <c r="M304" s="1716">
        <v>36</v>
      </c>
    </row>
    <row r="305" spans="1:13" ht="18.75" customHeight="1">
      <c r="A305" s="1674">
        <v>14</v>
      </c>
      <c r="B305" s="1714">
        <v>50</v>
      </c>
      <c r="C305" s="1715">
        <v>57</v>
      </c>
      <c r="D305" s="1715">
        <v>66</v>
      </c>
      <c r="E305" s="1715">
        <v>62</v>
      </c>
      <c r="F305" s="1715">
        <v>59</v>
      </c>
      <c r="G305" s="1715">
        <v>54</v>
      </c>
      <c r="H305" s="1715">
        <v>48</v>
      </c>
      <c r="I305" s="1715">
        <v>63</v>
      </c>
      <c r="J305" s="1715">
        <v>81</v>
      </c>
      <c r="K305" s="1715">
        <v>50</v>
      </c>
      <c r="L305" s="1715">
        <v>46</v>
      </c>
      <c r="M305" s="1716">
        <v>40</v>
      </c>
    </row>
    <row r="306" spans="1:13" ht="18.75" customHeight="1">
      <c r="A306" s="1674">
        <v>15</v>
      </c>
      <c r="B306" s="1714">
        <v>53</v>
      </c>
      <c r="C306" s="1715">
        <v>67</v>
      </c>
      <c r="D306" s="1715">
        <v>76</v>
      </c>
      <c r="E306" s="1715">
        <v>70</v>
      </c>
      <c r="F306" s="1715">
        <v>58</v>
      </c>
      <c r="G306" s="1715">
        <v>43</v>
      </c>
      <c r="H306" s="1715">
        <v>50</v>
      </c>
      <c r="I306" s="1715">
        <v>65</v>
      </c>
      <c r="J306" s="1715">
        <v>91</v>
      </c>
      <c r="K306" s="1715">
        <v>49</v>
      </c>
      <c r="L306" s="1715">
        <v>62</v>
      </c>
      <c r="M306" s="1716">
        <v>51</v>
      </c>
    </row>
    <row r="307" spans="1:13" ht="18.75" customHeight="1">
      <c r="A307" s="1674">
        <v>16</v>
      </c>
      <c r="B307" s="1714">
        <v>77</v>
      </c>
      <c r="C307" s="1715">
        <v>65</v>
      </c>
      <c r="D307" s="1715">
        <v>72</v>
      </c>
      <c r="E307" s="1715">
        <v>51</v>
      </c>
      <c r="F307" s="1715">
        <v>63</v>
      </c>
      <c r="G307" s="1715">
        <v>45</v>
      </c>
      <c r="H307" s="1715">
        <v>50</v>
      </c>
      <c r="I307" s="1715">
        <v>57</v>
      </c>
      <c r="J307" s="1715">
        <v>64</v>
      </c>
      <c r="K307" s="1715">
        <v>53</v>
      </c>
      <c r="L307" s="1715">
        <v>65</v>
      </c>
      <c r="M307" s="1716">
        <v>49</v>
      </c>
    </row>
    <row r="308" spans="1:13" ht="18.75" customHeight="1">
      <c r="A308" s="1674">
        <v>17</v>
      </c>
      <c r="B308" s="1714">
        <v>50</v>
      </c>
      <c r="C308" s="1715">
        <v>56</v>
      </c>
      <c r="D308" s="1715">
        <v>82</v>
      </c>
      <c r="E308" s="1715">
        <v>69</v>
      </c>
      <c r="F308" s="1715">
        <v>54</v>
      </c>
      <c r="G308" s="1715">
        <v>69</v>
      </c>
      <c r="H308" s="1715">
        <v>48</v>
      </c>
      <c r="I308" s="1715">
        <v>60</v>
      </c>
      <c r="J308" s="1715">
        <v>60</v>
      </c>
      <c r="K308" s="1715">
        <v>42</v>
      </c>
      <c r="L308" s="1715">
        <v>57</v>
      </c>
      <c r="M308" s="1716">
        <v>55</v>
      </c>
    </row>
    <row r="309" spans="1:13" ht="18.75" customHeight="1">
      <c r="A309" s="1674">
        <v>18</v>
      </c>
      <c r="B309" s="1714">
        <v>59</v>
      </c>
      <c r="C309" s="1715">
        <v>64</v>
      </c>
      <c r="D309" s="1715">
        <v>84</v>
      </c>
      <c r="E309" s="1715">
        <v>59</v>
      </c>
      <c r="F309" s="1715">
        <v>67</v>
      </c>
      <c r="G309" s="1715">
        <v>65</v>
      </c>
      <c r="H309" s="1715">
        <v>47</v>
      </c>
      <c r="I309" s="1715">
        <v>61</v>
      </c>
      <c r="J309" s="1715">
        <v>54</v>
      </c>
      <c r="K309" s="1715">
        <v>45</v>
      </c>
      <c r="L309" s="1715">
        <v>62</v>
      </c>
      <c r="M309" s="1716">
        <v>54</v>
      </c>
    </row>
    <row r="310" spans="1:13" ht="18.75" customHeight="1">
      <c r="A310" s="1674">
        <v>19</v>
      </c>
      <c r="B310" s="1714">
        <v>67</v>
      </c>
      <c r="C310" s="1715">
        <v>60</v>
      </c>
      <c r="D310" s="1715">
        <v>74</v>
      </c>
      <c r="E310" s="1715">
        <v>59</v>
      </c>
      <c r="F310" s="1715">
        <v>62</v>
      </c>
      <c r="G310" s="1715">
        <v>50</v>
      </c>
      <c r="H310" s="1715">
        <v>45</v>
      </c>
      <c r="I310" s="1715">
        <v>62</v>
      </c>
      <c r="J310" s="1715">
        <v>63</v>
      </c>
      <c r="K310" s="1715">
        <v>56</v>
      </c>
      <c r="L310" s="1715">
        <v>69</v>
      </c>
      <c r="M310" s="1716">
        <v>51</v>
      </c>
    </row>
    <row r="311" spans="1:13" ht="18.75" customHeight="1">
      <c r="A311" s="1674">
        <v>20</v>
      </c>
      <c r="B311" s="1714">
        <v>72</v>
      </c>
      <c r="C311" s="1715">
        <v>62</v>
      </c>
      <c r="D311" s="1715">
        <v>86</v>
      </c>
      <c r="E311" s="1715">
        <v>63</v>
      </c>
      <c r="F311" s="1715">
        <v>69</v>
      </c>
      <c r="G311" s="1715">
        <v>64</v>
      </c>
      <c r="H311" s="1715">
        <v>42</v>
      </c>
      <c r="I311" s="1715">
        <v>75</v>
      </c>
      <c r="J311" s="1715">
        <v>52</v>
      </c>
      <c r="K311" s="1715">
        <v>50</v>
      </c>
      <c r="L311" s="1715">
        <v>54</v>
      </c>
      <c r="M311" s="1716">
        <v>45</v>
      </c>
    </row>
    <row r="312" spans="1:13" ht="18.75" customHeight="1">
      <c r="A312" s="1674">
        <v>21</v>
      </c>
      <c r="B312" s="1714">
        <v>78</v>
      </c>
      <c r="C312" s="1715">
        <v>57</v>
      </c>
      <c r="D312" s="1715">
        <v>64</v>
      </c>
      <c r="E312" s="1715">
        <v>61</v>
      </c>
      <c r="F312" s="1715">
        <v>49</v>
      </c>
      <c r="G312" s="1715">
        <v>56</v>
      </c>
      <c r="H312" s="1715">
        <v>48</v>
      </c>
      <c r="I312" s="1715">
        <v>61</v>
      </c>
      <c r="J312" s="1715">
        <v>48</v>
      </c>
      <c r="K312" s="1715">
        <v>40</v>
      </c>
      <c r="L312" s="1715">
        <v>55</v>
      </c>
      <c r="M312" s="1716">
        <v>44</v>
      </c>
    </row>
    <row r="313" spans="1:13" ht="18.75" customHeight="1">
      <c r="A313" s="1674">
        <v>22</v>
      </c>
      <c r="B313" s="1714">
        <v>82</v>
      </c>
      <c r="C313" s="1715">
        <v>62</v>
      </c>
      <c r="D313" s="1715">
        <v>65</v>
      </c>
      <c r="E313" s="1715">
        <v>51</v>
      </c>
      <c r="F313" s="1715">
        <v>49</v>
      </c>
      <c r="G313" s="1715">
        <v>60</v>
      </c>
      <c r="H313" s="1715">
        <v>49</v>
      </c>
      <c r="I313" s="1715">
        <v>50</v>
      </c>
      <c r="J313" s="1715">
        <v>55</v>
      </c>
      <c r="K313" s="1715">
        <v>40</v>
      </c>
      <c r="L313" s="1715">
        <v>43</v>
      </c>
      <c r="M313" s="1716">
        <v>47</v>
      </c>
    </row>
    <row r="314" spans="1:13" ht="18.75" customHeight="1">
      <c r="A314" s="1674">
        <v>23</v>
      </c>
      <c r="B314" s="1714">
        <v>53</v>
      </c>
      <c r="C314" s="1715">
        <v>77</v>
      </c>
      <c r="D314" s="1715">
        <v>84</v>
      </c>
      <c r="E314" s="1715">
        <v>40</v>
      </c>
      <c r="F314" s="1715">
        <v>48</v>
      </c>
      <c r="G314" s="1715">
        <v>60</v>
      </c>
      <c r="H314" s="1715">
        <v>49</v>
      </c>
      <c r="I314" s="1715">
        <v>73</v>
      </c>
      <c r="J314" s="1715">
        <v>49</v>
      </c>
      <c r="K314" s="1715">
        <v>35</v>
      </c>
      <c r="L314" s="1715">
        <v>39</v>
      </c>
      <c r="M314" s="1716">
        <v>39</v>
      </c>
    </row>
    <row r="315" spans="1:13" ht="18.75" customHeight="1">
      <c r="A315" s="1674">
        <v>24</v>
      </c>
      <c r="B315" s="1714">
        <v>60</v>
      </c>
      <c r="C315" s="1715">
        <v>61</v>
      </c>
      <c r="D315" s="1715">
        <v>84</v>
      </c>
      <c r="E315" s="1715">
        <v>36</v>
      </c>
      <c r="F315" s="1715">
        <v>75</v>
      </c>
      <c r="G315" s="1715">
        <v>72</v>
      </c>
      <c r="H315" s="1715">
        <v>61</v>
      </c>
      <c r="I315" s="1715">
        <v>62</v>
      </c>
      <c r="J315" s="1715">
        <v>59</v>
      </c>
      <c r="K315" s="1715">
        <v>38</v>
      </c>
      <c r="L315" s="1715">
        <v>36</v>
      </c>
      <c r="M315" s="1716">
        <v>46</v>
      </c>
    </row>
    <row r="316" spans="1:13" ht="18.75" customHeight="1">
      <c r="A316" s="1674">
        <v>25</v>
      </c>
      <c r="B316" s="1714">
        <v>63</v>
      </c>
      <c r="C316" s="1715">
        <v>56</v>
      </c>
      <c r="D316" s="1715">
        <v>89</v>
      </c>
      <c r="E316" s="1715">
        <v>71</v>
      </c>
      <c r="F316" s="1715">
        <v>41</v>
      </c>
      <c r="G316" s="1715">
        <v>84</v>
      </c>
      <c r="H316" s="1715">
        <v>71</v>
      </c>
      <c r="I316" s="1715">
        <v>53</v>
      </c>
      <c r="J316" s="1715">
        <v>55</v>
      </c>
      <c r="K316" s="1715">
        <v>41</v>
      </c>
      <c r="L316" s="1715">
        <v>37</v>
      </c>
      <c r="M316" s="1716">
        <v>62</v>
      </c>
    </row>
    <row r="317" spans="1:13" ht="18.75" customHeight="1">
      <c r="A317" s="1674">
        <v>26</v>
      </c>
      <c r="B317" s="1714">
        <v>75</v>
      </c>
      <c r="C317" s="1715">
        <v>74</v>
      </c>
      <c r="D317" s="1715">
        <v>85</v>
      </c>
      <c r="E317" s="1715">
        <v>61</v>
      </c>
      <c r="F317" s="1715">
        <v>48</v>
      </c>
      <c r="G317" s="1715">
        <v>75</v>
      </c>
      <c r="H317" s="1715">
        <v>51</v>
      </c>
      <c r="I317" s="1715">
        <v>51</v>
      </c>
      <c r="J317" s="1715">
        <v>55</v>
      </c>
      <c r="K317" s="1715">
        <v>34</v>
      </c>
      <c r="L317" s="1715">
        <v>52</v>
      </c>
      <c r="M317" s="1716">
        <v>67</v>
      </c>
    </row>
    <row r="318" spans="1:13" ht="18.75" customHeight="1">
      <c r="A318" s="1674">
        <v>27</v>
      </c>
      <c r="B318" s="1714">
        <v>91</v>
      </c>
      <c r="C318" s="1715">
        <v>74</v>
      </c>
      <c r="D318" s="1715">
        <v>88</v>
      </c>
      <c r="E318" s="1715">
        <v>72</v>
      </c>
      <c r="F318" s="1715">
        <v>56</v>
      </c>
      <c r="G318" s="1715">
        <v>76</v>
      </c>
      <c r="H318" s="1715">
        <v>58</v>
      </c>
      <c r="I318" s="1715">
        <v>51</v>
      </c>
      <c r="J318" s="1715">
        <v>46</v>
      </c>
      <c r="K318" s="1715">
        <v>37</v>
      </c>
      <c r="L318" s="1715">
        <v>65</v>
      </c>
      <c r="M318" s="1716">
        <v>54</v>
      </c>
    </row>
    <row r="319" spans="1:13" ht="18.75" customHeight="1">
      <c r="A319" s="1674">
        <v>28</v>
      </c>
      <c r="B319" s="1714">
        <v>52</v>
      </c>
      <c r="C319" s="1715">
        <v>64</v>
      </c>
      <c r="D319" s="1715">
        <v>73</v>
      </c>
      <c r="E319" s="1715">
        <v>70</v>
      </c>
      <c r="F319" s="1715">
        <v>62</v>
      </c>
      <c r="G319" s="1715">
        <v>77</v>
      </c>
      <c r="H319" s="1715">
        <v>65</v>
      </c>
      <c r="I319" s="1715">
        <v>49</v>
      </c>
      <c r="J319" s="1715">
        <v>34</v>
      </c>
      <c r="K319" s="1715">
        <v>49</v>
      </c>
      <c r="L319" s="1715">
        <v>66</v>
      </c>
      <c r="M319" s="1716">
        <v>51</v>
      </c>
    </row>
    <row r="320" spans="1:13" ht="18.75" customHeight="1">
      <c r="A320" s="1674">
        <v>29</v>
      </c>
      <c r="B320" s="1714">
        <v>43</v>
      </c>
      <c r="C320" s="1715"/>
      <c r="D320" s="1715">
        <v>68</v>
      </c>
      <c r="E320" s="1715">
        <v>75</v>
      </c>
      <c r="F320" s="1715">
        <v>68</v>
      </c>
      <c r="G320" s="1715">
        <v>78</v>
      </c>
      <c r="H320" s="1715">
        <v>61</v>
      </c>
      <c r="I320" s="1715">
        <v>77</v>
      </c>
      <c r="J320" s="1715">
        <v>32</v>
      </c>
      <c r="K320" s="1715">
        <v>59</v>
      </c>
      <c r="L320" s="1715">
        <v>68</v>
      </c>
      <c r="M320" s="1716">
        <v>53</v>
      </c>
    </row>
    <row r="321" spans="1:13" ht="18.75" customHeight="1">
      <c r="A321" s="1674">
        <v>30</v>
      </c>
      <c r="B321" s="1714">
        <v>57</v>
      </c>
      <c r="C321" s="1715"/>
      <c r="D321" s="1715">
        <v>61</v>
      </c>
      <c r="E321" s="1715">
        <v>64</v>
      </c>
      <c r="F321" s="1715">
        <v>69</v>
      </c>
      <c r="G321" s="1715">
        <v>59</v>
      </c>
      <c r="H321" s="1715">
        <v>57</v>
      </c>
      <c r="I321" s="1715">
        <v>64</v>
      </c>
      <c r="J321" s="1715">
        <v>38</v>
      </c>
      <c r="K321" s="1715">
        <v>59</v>
      </c>
      <c r="L321" s="1715">
        <v>61</v>
      </c>
      <c r="M321" s="1716">
        <v>62</v>
      </c>
    </row>
    <row r="322" spans="1:13" ht="18.75" customHeight="1">
      <c r="A322" s="1678">
        <v>31</v>
      </c>
      <c r="B322" s="1717">
        <v>72</v>
      </c>
      <c r="C322" s="1718"/>
      <c r="D322" s="1718">
        <v>61</v>
      </c>
      <c r="E322" s="1718"/>
      <c r="F322" s="1718">
        <v>61</v>
      </c>
      <c r="G322" s="1718"/>
      <c r="H322" s="1718">
        <v>58</v>
      </c>
      <c r="I322" s="1718">
        <v>57</v>
      </c>
      <c r="J322" s="1718"/>
      <c r="K322" s="1718">
        <v>58</v>
      </c>
      <c r="L322" s="1718"/>
      <c r="M322" s="1719">
        <v>59</v>
      </c>
    </row>
    <row r="323" spans="1:13" ht="18.75" customHeight="1">
      <c r="A323" s="1682" t="s">
        <v>60</v>
      </c>
      <c r="B323" s="1683">
        <f t="shared" ref="B323:M323" si="28">SUM(B292:B322)</f>
        <v>2003</v>
      </c>
      <c r="C323" s="1684">
        <f t="shared" si="28"/>
        <v>1855</v>
      </c>
      <c r="D323" s="1684">
        <f t="shared" si="28"/>
        <v>2299</v>
      </c>
      <c r="E323" s="1684">
        <f t="shared" si="28"/>
        <v>1891</v>
      </c>
      <c r="F323" s="1684">
        <f t="shared" si="28"/>
        <v>1857</v>
      </c>
      <c r="G323" s="1684">
        <f t="shared" si="28"/>
        <v>1853</v>
      </c>
      <c r="H323" s="1684">
        <f t="shared" si="28"/>
        <v>1781</v>
      </c>
      <c r="I323" s="1684">
        <f t="shared" si="28"/>
        <v>1893</v>
      </c>
      <c r="J323" s="1684">
        <f t="shared" si="28"/>
        <v>1669</v>
      </c>
      <c r="K323" s="1684">
        <f t="shared" si="28"/>
        <v>1590</v>
      </c>
      <c r="L323" s="1684">
        <f t="shared" si="28"/>
        <v>1555</v>
      </c>
      <c r="M323" s="1685">
        <f t="shared" si="28"/>
        <v>1646</v>
      </c>
    </row>
    <row r="324" spans="1:13" ht="18.75" customHeight="1">
      <c r="A324" s="1674" t="s">
        <v>61</v>
      </c>
      <c r="B324" s="1686">
        <f t="shared" ref="B324:M324" si="29">ROUND(AVERAGE(B292:B322),0)</f>
        <v>65</v>
      </c>
      <c r="C324" s="1687">
        <f t="shared" si="29"/>
        <v>66</v>
      </c>
      <c r="D324" s="1687">
        <f t="shared" si="29"/>
        <v>74</v>
      </c>
      <c r="E324" s="1687">
        <f t="shared" si="29"/>
        <v>63</v>
      </c>
      <c r="F324" s="1687">
        <f t="shared" si="29"/>
        <v>60</v>
      </c>
      <c r="G324" s="1687">
        <f t="shared" si="29"/>
        <v>62</v>
      </c>
      <c r="H324" s="1687">
        <f t="shared" si="29"/>
        <v>57</v>
      </c>
      <c r="I324" s="1687">
        <f t="shared" si="29"/>
        <v>61</v>
      </c>
      <c r="J324" s="1687">
        <f t="shared" si="29"/>
        <v>56</v>
      </c>
      <c r="K324" s="1687">
        <f t="shared" si="29"/>
        <v>51</v>
      </c>
      <c r="L324" s="1687">
        <f t="shared" si="29"/>
        <v>52</v>
      </c>
      <c r="M324" s="1688">
        <f t="shared" si="29"/>
        <v>53</v>
      </c>
    </row>
    <row r="325" spans="1:13" ht="18.75" customHeight="1">
      <c r="A325" s="1689" t="s">
        <v>36</v>
      </c>
      <c r="B325" s="1690">
        <f t="shared" ref="B325:M325" si="30">MIN(B292:B322)</f>
        <v>43</v>
      </c>
      <c r="C325" s="1691">
        <f t="shared" si="30"/>
        <v>50</v>
      </c>
      <c r="D325" s="1691">
        <f t="shared" si="30"/>
        <v>52</v>
      </c>
      <c r="E325" s="1691">
        <f t="shared" si="30"/>
        <v>36</v>
      </c>
      <c r="F325" s="1691">
        <f t="shared" si="30"/>
        <v>41</v>
      </c>
      <c r="G325" s="1691">
        <f t="shared" si="30"/>
        <v>43</v>
      </c>
      <c r="H325" s="1691">
        <f t="shared" si="30"/>
        <v>42</v>
      </c>
      <c r="I325" s="1691">
        <f t="shared" si="30"/>
        <v>49</v>
      </c>
      <c r="J325" s="1691">
        <f t="shared" si="30"/>
        <v>32</v>
      </c>
      <c r="K325" s="1691">
        <f t="shared" si="30"/>
        <v>34</v>
      </c>
      <c r="L325" s="1691">
        <f t="shared" si="30"/>
        <v>36</v>
      </c>
      <c r="M325" s="1692">
        <f t="shared" si="30"/>
        <v>36</v>
      </c>
    </row>
    <row r="326" spans="1:13" ht="18.75" customHeight="1">
      <c r="A326" s="1693" t="s">
        <v>59</v>
      </c>
      <c r="B326" s="1694">
        <f t="shared" ref="B326:M326" si="31">MATCH(B325,(B292:B322),0)</f>
        <v>29</v>
      </c>
      <c r="C326" s="1695">
        <f t="shared" si="31"/>
        <v>7</v>
      </c>
      <c r="D326" s="1695">
        <f t="shared" si="31"/>
        <v>12</v>
      </c>
      <c r="E326" s="1695">
        <f t="shared" si="31"/>
        <v>24</v>
      </c>
      <c r="F326" s="1695">
        <f t="shared" si="31"/>
        <v>25</v>
      </c>
      <c r="G326" s="1695">
        <f t="shared" si="31"/>
        <v>15</v>
      </c>
      <c r="H326" s="1695">
        <f t="shared" si="31"/>
        <v>20</v>
      </c>
      <c r="I326" s="1695">
        <f t="shared" si="31"/>
        <v>28</v>
      </c>
      <c r="J326" s="1695">
        <f t="shared" si="31"/>
        <v>29</v>
      </c>
      <c r="K326" s="1695">
        <f t="shared" si="31"/>
        <v>26</v>
      </c>
      <c r="L326" s="1695">
        <f t="shared" si="31"/>
        <v>24</v>
      </c>
      <c r="M326" s="1696">
        <f t="shared" si="31"/>
        <v>13</v>
      </c>
    </row>
    <row r="327" spans="1:13" ht="18.75" customHeight="1">
      <c r="A327" s="1697" t="s">
        <v>176</v>
      </c>
      <c r="B327" s="1698"/>
      <c r="C327" s="1699" t="s">
        <v>177</v>
      </c>
      <c r="D327" s="1700"/>
      <c r="E327" s="1700"/>
      <c r="F327" s="1700"/>
      <c r="G327" s="1700">
        <f>MIN(B325:M325)</f>
        <v>32</v>
      </c>
      <c r="H327" s="1701" t="s">
        <v>128</v>
      </c>
      <c r="I327" s="1700"/>
      <c r="J327" s="1702" t="s">
        <v>59</v>
      </c>
      <c r="K327" s="1703">
        <f>HLOOKUP(G327,B325:M326,2,FALSE)</f>
        <v>29</v>
      </c>
      <c r="L327" s="1703" t="s">
        <v>178</v>
      </c>
      <c r="M327" s="1704" t="str">
        <f>MID("I   II  III IV  V   VI  VII VIII IX  X   XI  XII ",(MATCH(G327,B325:M325,0)-1)*4+1,4)</f>
        <v xml:space="preserve"> IX </v>
      </c>
    </row>
    <row r="328" spans="1:13" ht="18.75" customHeight="1">
      <c r="A328" s="1705" t="s">
        <v>67</v>
      </c>
      <c r="B328" s="1706"/>
      <c r="C328" s="1707" t="s">
        <v>179</v>
      </c>
      <c r="D328" s="1708"/>
      <c r="E328" s="1708"/>
      <c r="F328" s="1708"/>
      <c r="G328" s="1708">
        <f>ROUND(AVERAGE(B292:M322),0)</f>
        <v>60</v>
      </c>
      <c r="H328" s="1709" t="s">
        <v>128</v>
      </c>
      <c r="I328" s="1708"/>
      <c r="J328" s="1708"/>
      <c r="K328" s="1708"/>
      <c r="L328" s="1708"/>
      <c r="M328" s="1710"/>
    </row>
    <row r="329" spans="1:13" ht="18.75" customHeight="1">
      <c r="A329" s="1652" t="s">
        <v>145</v>
      </c>
      <c r="B329" s="1653"/>
      <c r="C329" s="1653"/>
      <c r="D329" s="1653"/>
      <c r="E329" s="1653"/>
      <c r="F329" s="1653"/>
      <c r="G329" s="1653"/>
      <c r="H329" s="1653"/>
      <c r="I329" s="1653"/>
      <c r="J329" s="1653"/>
      <c r="K329" s="1654" t="s">
        <v>149</v>
      </c>
      <c r="L329" s="1655"/>
      <c r="M329" s="1656"/>
    </row>
    <row r="330" spans="1:13" ht="18.75" customHeight="1">
      <c r="A330" s="1658" t="s">
        <v>150</v>
      </c>
      <c r="B330" s="1653"/>
      <c r="C330" s="1653"/>
      <c r="D330" s="1652" t="s">
        <v>174</v>
      </c>
      <c r="E330" s="1659"/>
      <c r="F330" s="1659"/>
      <c r="G330" s="1659"/>
      <c r="H330" s="1659"/>
      <c r="I330" s="1659"/>
      <c r="J330" s="1659"/>
      <c r="K330" s="1654" t="s">
        <v>151</v>
      </c>
      <c r="L330" s="1655"/>
      <c r="M330" s="1656"/>
    </row>
    <row r="331" spans="1:13" ht="18.75" customHeight="1">
      <c r="A331" s="1660"/>
      <c r="B331" s="1661"/>
      <c r="C331" s="1661"/>
      <c r="D331" s="1662"/>
      <c r="E331" s="1663"/>
      <c r="F331" s="1664" t="s">
        <v>57</v>
      </c>
      <c r="G331" s="1665">
        <f>G290+1</f>
        <v>1999</v>
      </c>
      <c r="H331" s="1663"/>
      <c r="I331" s="1662"/>
      <c r="J331" s="1662"/>
      <c r="K331" s="1654" t="s">
        <v>175</v>
      </c>
      <c r="L331" s="1666"/>
      <c r="M331" s="1666"/>
    </row>
    <row r="332" spans="1:13" ht="18.75" customHeight="1">
      <c r="A332" s="1667" t="s">
        <v>59</v>
      </c>
      <c r="B332" s="1668" t="s">
        <v>2</v>
      </c>
      <c r="C332" s="1669" t="s">
        <v>3</v>
      </c>
      <c r="D332" s="1668" t="s">
        <v>4</v>
      </c>
      <c r="E332" s="1669" t="s">
        <v>5</v>
      </c>
      <c r="F332" s="1668" t="s">
        <v>6</v>
      </c>
      <c r="G332" s="1669" t="s">
        <v>7</v>
      </c>
      <c r="H332" s="1668" t="s">
        <v>8</v>
      </c>
      <c r="I332" s="1669" t="s">
        <v>9</v>
      </c>
      <c r="J332" s="1668" t="s">
        <v>10</v>
      </c>
      <c r="K332" s="1669" t="s">
        <v>11</v>
      </c>
      <c r="L332" s="1668" t="s">
        <v>12</v>
      </c>
      <c r="M332" s="1668" t="s">
        <v>13</v>
      </c>
    </row>
    <row r="333" spans="1:13" ht="18.75" customHeight="1">
      <c r="A333" s="1670">
        <v>1</v>
      </c>
      <c r="B333" s="1711">
        <v>55</v>
      </c>
      <c r="C333" s="1712">
        <v>67</v>
      </c>
      <c r="D333" s="1712">
        <v>69</v>
      </c>
      <c r="E333" s="1712">
        <v>72</v>
      </c>
      <c r="F333" s="1712">
        <v>51</v>
      </c>
      <c r="G333" s="1712">
        <v>62</v>
      </c>
      <c r="H333" s="1712">
        <v>60</v>
      </c>
      <c r="I333" s="1712">
        <v>63</v>
      </c>
      <c r="J333" s="1712">
        <v>75</v>
      </c>
      <c r="K333" s="1712">
        <v>53</v>
      </c>
      <c r="L333" s="1712">
        <v>78</v>
      </c>
      <c r="M333" s="1713">
        <v>47</v>
      </c>
    </row>
    <row r="334" spans="1:13" ht="18.75" customHeight="1">
      <c r="A334" s="1674">
        <v>2</v>
      </c>
      <c r="B334" s="1714">
        <v>55</v>
      </c>
      <c r="C334" s="1715">
        <v>47</v>
      </c>
      <c r="D334" s="1715">
        <v>68</v>
      </c>
      <c r="E334" s="1715">
        <v>82</v>
      </c>
      <c r="F334" s="1715">
        <v>50</v>
      </c>
      <c r="G334" s="1715">
        <v>70</v>
      </c>
      <c r="H334" s="1715">
        <v>60</v>
      </c>
      <c r="I334" s="1715">
        <v>57</v>
      </c>
      <c r="J334" s="1715">
        <v>61</v>
      </c>
      <c r="K334" s="1715">
        <v>54</v>
      </c>
      <c r="L334" s="1715">
        <v>79</v>
      </c>
      <c r="M334" s="1716">
        <v>41</v>
      </c>
    </row>
    <row r="335" spans="1:13" ht="18.75" customHeight="1">
      <c r="A335" s="1674">
        <v>3</v>
      </c>
      <c r="B335" s="1714">
        <v>51</v>
      </c>
      <c r="C335" s="1715">
        <v>31</v>
      </c>
      <c r="D335" s="1715">
        <v>87</v>
      </c>
      <c r="E335" s="1715">
        <v>65</v>
      </c>
      <c r="F335" s="1715">
        <v>64</v>
      </c>
      <c r="G335" s="1715">
        <v>62</v>
      </c>
      <c r="H335" s="1715">
        <v>60</v>
      </c>
      <c r="I335" s="1715">
        <v>65</v>
      </c>
      <c r="J335" s="1715">
        <v>56</v>
      </c>
      <c r="K335" s="1715">
        <v>68</v>
      </c>
      <c r="L335" s="1715">
        <v>68</v>
      </c>
      <c r="M335" s="1716">
        <v>61</v>
      </c>
    </row>
    <row r="336" spans="1:13" ht="18.75" customHeight="1">
      <c r="A336" s="1674">
        <v>4</v>
      </c>
      <c r="B336" s="1714">
        <v>34</v>
      </c>
      <c r="C336" s="1715">
        <v>35</v>
      </c>
      <c r="D336" s="1715">
        <v>70</v>
      </c>
      <c r="E336" s="1715">
        <v>67</v>
      </c>
      <c r="F336" s="1715">
        <v>67</v>
      </c>
      <c r="G336" s="1715">
        <v>60</v>
      </c>
      <c r="H336" s="1715">
        <v>63</v>
      </c>
      <c r="I336" s="1715">
        <v>62</v>
      </c>
      <c r="J336" s="1715">
        <v>62</v>
      </c>
      <c r="K336" s="1715">
        <v>64</v>
      </c>
      <c r="L336" s="1715">
        <v>50</v>
      </c>
      <c r="M336" s="1716">
        <v>81</v>
      </c>
    </row>
    <row r="337" spans="1:13" ht="18.75" customHeight="1">
      <c r="A337" s="1674">
        <v>5</v>
      </c>
      <c r="B337" s="1714">
        <v>42</v>
      </c>
      <c r="C337" s="1715">
        <v>45</v>
      </c>
      <c r="D337" s="1715">
        <v>76</v>
      </c>
      <c r="E337" s="1715">
        <v>53</v>
      </c>
      <c r="F337" s="1715">
        <v>56</v>
      </c>
      <c r="G337" s="1715">
        <v>49</v>
      </c>
      <c r="H337" s="1715">
        <v>59</v>
      </c>
      <c r="I337" s="1715">
        <v>67</v>
      </c>
      <c r="J337" s="1715">
        <v>61</v>
      </c>
      <c r="K337" s="1715">
        <v>58</v>
      </c>
      <c r="L337" s="1715">
        <v>57</v>
      </c>
      <c r="M337" s="1716">
        <v>81</v>
      </c>
    </row>
    <row r="338" spans="1:13" ht="18.75" customHeight="1">
      <c r="A338" s="1674">
        <v>6</v>
      </c>
      <c r="B338" s="1714">
        <v>49</v>
      </c>
      <c r="C338" s="1715">
        <v>68</v>
      </c>
      <c r="D338" s="1715">
        <v>69</v>
      </c>
      <c r="E338" s="1715">
        <v>55</v>
      </c>
      <c r="F338" s="1715">
        <v>74</v>
      </c>
      <c r="G338" s="1715">
        <v>46</v>
      </c>
      <c r="H338" s="1715">
        <v>64</v>
      </c>
      <c r="I338" s="1715">
        <v>57</v>
      </c>
      <c r="J338" s="1715">
        <v>60</v>
      </c>
      <c r="K338" s="1715">
        <v>56</v>
      </c>
      <c r="L338" s="1715">
        <v>84</v>
      </c>
      <c r="M338" s="1716">
        <v>84</v>
      </c>
    </row>
    <row r="339" spans="1:13" ht="18.75" customHeight="1">
      <c r="A339" s="1674">
        <v>7</v>
      </c>
      <c r="B339" s="1714">
        <v>41</v>
      </c>
      <c r="C339" s="1715">
        <v>71</v>
      </c>
      <c r="D339" s="1715">
        <v>61</v>
      </c>
      <c r="E339" s="1715">
        <v>70</v>
      </c>
      <c r="F339" s="1715">
        <v>90</v>
      </c>
      <c r="G339" s="1715">
        <v>57</v>
      </c>
      <c r="H339" s="1715">
        <v>51</v>
      </c>
      <c r="I339" s="1715">
        <v>60</v>
      </c>
      <c r="J339" s="1715">
        <v>66</v>
      </c>
      <c r="K339" s="1715">
        <v>55</v>
      </c>
      <c r="L339" s="1715">
        <v>93</v>
      </c>
      <c r="M339" s="1716">
        <v>70</v>
      </c>
    </row>
    <row r="340" spans="1:13" ht="18.75" customHeight="1">
      <c r="A340" s="1674">
        <v>8</v>
      </c>
      <c r="B340" s="1714">
        <v>46</v>
      </c>
      <c r="C340" s="1715">
        <v>42</v>
      </c>
      <c r="D340" s="1715">
        <v>68</v>
      </c>
      <c r="E340" s="1715">
        <v>77</v>
      </c>
      <c r="F340" s="1715">
        <v>74</v>
      </c>
      <c r="G340" s="1715">
        <v>82</v>
      </c>
      <c r="H340" s="1715">
        <v>49</v>
      </c>
      <c r="I340" s="1715">
        <v>56</v>
      </c>
      <c r="J340" s="1715">
        <v>77</v>
      </c>
      <c r="K340" s="1715">
        <v>56</v>
      </c>
      <c r="L340" s="1715">
        <v>76</v>
      </c>
      <c r="M340" s="1716">
        <v>66</v>
      </c>
    </row>
    <row r="341" spans="1:13" ht="18.75" customHeight="1">
      <c r="A341" s="1674">
        <v>9</v>
      </c>
      <c r="B341" s="1714">
        <v>54</v>
      </c>
      <c r="C341" s="1715">
        <v>41</v>
      </c>
      <c r="D341" s="1715">
        <v>67</v>
      </c>
      <c r="E341" s="1715">
        <v>71</v>
      </c>
      <c r="F341" s="1715">
        <v>59</v>
      </c>
      <c r="G341" s="1715">
        <v>89</v>
      </c>
      <c r="H341" s="1715">
        <v>50</v>
      </c>
      <c r="I341" s="1715">
        <v>55</v>
      </c>
      <c r="J341" s="1715">
        <v>68</v>
      </c>
      <c r="K341" s="1715">
        <v>57</v>
      </c>
      <c r="L341" s="1715">
        <v>84</v>
      </c>
      <c r="M341" s="1716">
        <v>46</v>
      </c>
    </row>
    <row r="342" spans="1:13" ht="18.75" customHeight="1">
      <c r="A342" s="1674">
        <v>10</v>
      </c>
      <c r="B342" s="1714">
        <v>55</v>
      </c>
      <c r="C342" s="1715">
        <v>55</v>
      </c>
      <c r="D342" s="1715">
        <v>60</v>
      </c>
      <c r="E342" s="1715">
        <v>72</v>
      </c>
      <c r="F342" s="1715">
        <v>46</v>
      </c>
      <c r="G342" s="1715">
        <v>64</v>
      </c>
      <c r="H342" s="1715">
        <v>57</v>
      </c>
      <c r="I342" s="1715">
        <v>64</v>
      </c>
      <c r="J342" s="1715">
        <v>67</v>
      </c>
      <c r="K342" s="1715">
        <v>59</v>
      </c>
      <c r="L342" s="1715">
        <v>90</v>
      </c>
      <c r="M342" s="1716">
        <v>47</v>
      </c>
    </row>
    <row r="343" spans="1:13" ht="18.75" customHeight="1">
      <c r="A343" s="1674">
        <v>11</v>
      </c>
      <c r="B343" s="1714">
        <v>77</v>
      </c>
      <c r="C343" s="1715">
        <v>58</v>
      </c>
      <c r="D343" s="1715">
        <v>50</v>
      </c>
      <c r="E343" s="1715">
        <v>56</v>
      </c>
      <c r="F343" s="1715">
        <v>49</v>
      </c>
      <c r="G343" s="1715">
        <v>53</v>
      </c>
      <c r="H343" s="1715">
        <v>52</v>
      </c>
      <c r="I343" s="1715">
        <v>61</v>
      </c>
      <c r="J343" s="1715">
        <v>62</v>
      </c>
      <c r="K343" s="1715">
        <v>58</v>
      </c>
      <c r="L343" s="1715">
        <v>62</v>
      </c>
      <c r="M343" s="1716">
        <v>48</v>
      </c>
    </row>
    <row r="344" spans="1:13" ht="18.75" customHeight="1">
      <c r="A344" s="1674">
        <v>12</v>
      </c>
      <c r="B344" s="1714">
        <v>64</v>
      </c>
      <c r="C344" s="1715">
        <v>57</v>
      </c>
      <c r="D344" s="1715">
        <v>51</v>
      </c>
      <c r="E344" s="1715">
        <v>60</v>
      </c>
      <c r="F344" s="1715">
        <v>49</v>
      </c>
      <c r="G344" s="1715">
        <v>52</v>
      </c>
      <c r="H344" s="1715">
        <v>56</v>
      </c>
      <c r="I344" s="1715">
        <v>65</v>
      </c>
      <c r="J344" s="1715">
        <v>58</v>
      </c>
      <c r="K344" s="1715">
        <v>71</v>
      </c>
      <c r="L344" s="1715">
        <v>64</v>
      </c>
      <c r="M344" s="1716">
        <v>51</v>
      </c>
    </row>
    <row r="345" spans="1:13" ht="18.75" customHeight="1">
      <c r="A345" s="1674">
        <v>13</v>
      </c>
      <c r="B345" s="1714">
        <v>61</v>
      </c>
      <c r="C345" s="1715">
        <v>68</v>
      </c>
      <c r="D345" s="1715">
        <v>78</v>
      </c>
      <c r="E345" s="1715">
        <v>67</v>
      </c>
      <c r="F345" s="1715">
        <v>61</v>
      </c>
      <c r="G345" s="1715">
        <v>58</v>
      </c>
      <c r="H345" s="1715">
        <v>60</v>
      </c>
      <c r="I345" s="1715">
        <v>58</v>
      </c>
      <c r="J345" s="1715">
        <v>56</v>
      </c>
      <c r="K345" s="1715">
        <v>64</v>
      </c>
      <c r="L345" s="1715">
        <v>81</v>
      </c>
      <c r="M345" s="1716">
        <v>68</v>
      </c>
    </row>
    <row r="346" spans="1:13" ht="18.75" customHeight="1">
      <c r="A346" s="1674">
        <v>14</v>
      </c>
      <c r="B346" s="1714">
        <v>67</v>
      </c>
      <c r="C346" s="1715">
        <v>72</v>
      </c>
      <c r="D346" s="1715">
        <v>68</v>
      </c>
      <c r="E346" s="1715">
        <v>65</v>
      </c>
      <c r="F346" s="1715">
        <v>65</v>
      </c>
      <c r="G346" s="1715">
        <v>64</v>
      </c>
      <c r="H346" s="1715">
        <v>62</v>
      </c>
      <c r="I346" s="1715">
        <v>69</v>
      </c>
      <c r="J346" s="1715">
        <v>53</v>
      </c>
      <c r="K346" s="1715">
        <v>62</v>
      </c>
      <c r="L346" s="1715">
        <v>66</v>
      </c>
      <c r="M346" s="1716">
        <v>73</v>
      </c>
    </row>
    <row r="347" spans="1:13" ht="18.75" customHeight="1">
      <c r="A347" s="1674">
        <v>15</v>
      </c>
      <c r="B347" s="1714">
        <v>49</v>
      </c>
      <c r="C347" s="1715">
        <v>86</v>
      </c>
      <c r="D347" s="1715">
        <v>40</v>
      </c>
      <c r="E347" s="1715">
        <v>81</v>
      </c>
      <c r="F347" s="1715">
        <v>58</v>
      </c>
      <c r="G347" s="1715">
        <v>55</v>
      </c>
      <c r="H347" s="1715">
        <v>75</v>
      </c>
      <c r="I347" s="1715">
        <v>74</v>
      </c>
      <c r="J347" s="1715">
        <v>60</v>
      </c>
      <c r="K347" s="1715">
        <v>58</v>
      </c>
      <c r="L347" s="1715">
        <v>69</v>
      </c>
      <c r="M347" s="1716">
        <v>51</v>
      </c>
    </row>
    <row r="348" spans="1:13" ht="18.75" customHeight="1">
      <c r="A348" s="1674">
        <v>16</v>
      </c>
      <c r="B348" s="1714">
        <v>52</v>
      </c>
      <c r="C348" s="1715">
        <v>74</v>
      </c>
      <c r="D348" s="1715">
        <v>49</v>
      </c>
      <c r="E348" s="1715">
        <v>67</v>
      </c>
      <c r="F348" s="1715">
        <v>60</v>
      </c>
      <c r="G348" s="1715">
        <v>58</v>
      </c>
      <c r="H348" s="1715">
        <v>58</v>
      </c>
      <c r="I348" s="1715">
        <v>69</v>
      </c>
      <c r="J348" s="1715">
        <v>55</v>
      </c>
      <c r="K348" s="1715">
        <v>63</v>
      </c>
      <c r="L348" s="1715">
        <v>60</v>
      </c>
      <c r="M348" s="1716">
        <v>53</v>
      </c>
    </row>
    <row r="349" spans="1:13" ht="18.75" customHeight="1">
      <c r="A349" s="1674">
        <v>17</v>
      </c>
      <c r="B349" s="1714">
        <v>64</v>
      </c>
      <c r="C349" s="1715">
        <v>60</v>
      </c>
      <c r="D349" s="1715">
        <v>78</v>
      </c>
      <c r="E349" s="1715">
        <v>59</v>
      </c>
      <c r="F349" s="1715">
        <v>49</v>
      </c>
      <c r="G349" s="1715">
        <v>57</v>
      </c>
      <c r="H349" s="1715">
        <v>75</v>
      </c>
      <c r="I349" s="1715">
        <v>69</v>
      </c>
      <c r="J349" s="1715">
        <v>49</v>
      </c>
      <c r="K349" s="1715">
        <v>51</v>
      </c>
      <c r="L349" s="1715">
        <v>61</v>
      </c>
      <c r="M349" s="1716">
        <v>53</v>
      </c>
    </row>
    <row r="350" spans="1:13" ht="18.75" customHeight="1">
      <c r="A350" s="1674">
        <v>18</v>
      </c>
      <c r="B350" s="1714">
        <v>55</v>
      </c>
      <c r="C350" s="1715">
        <v>78</v>
      </c>
      <c r="D350" s="1715">
        <v>58</v>
      </c>
      <c r="E350" s="1715">
        <v>68</v>
      </c>
      <c r="F350" s="1715">
        <v>60</v>
      </c>
      <c r="G350" s="1715">
        <v>77</v>
      </c>
      <c r="H350" s="1715">
        <v>59</v>
      </c>
      <c r="I350" s="1715">
        <v>64</v>
      </c>
      <c r="J350" s="1715">
        <v>56</v>
      </c>
      <c r="K350" s="1715">
        <v>43</v>
      </c>
      <c r="L350" s="1715">
        <v>58</v>
      </c>
      <c r="M350" s="1716">
        <v>51</v>
      </c>
    </row>
    <row r="351" spans="1:13" ht="18.75" customHeight="1">
      <c r="A351" s="1674">
        <v>19</v>
      </c>
      <c r="B351" s="1714">
        <v>71</v>
      </c>
      <c r="C351" s="1715">
        <v>68</v>
      </c>
      <c r="D351" s="1715">
        <v>63</v>
      </c>
      <c r="E351" s="1715">
        <v>69</v>
      </c>
      <c r="F351" s="1715">
        <v>52</v>
      </c>
      <c r="G351" s="1715">
        <v>65</v>
      </c>
      <c r="H351" s="1715">
        <v>58</v>
      </c>
      <c r="I351" s="1715">
        <v>57</v>
      </c>
      <c r="J351" s="1715">
        <v>67</v>
      </c>
      <c r="K351" s="1715">
        <v>35</v>
      </c>
      <c r="L351" s="1715">
        <v>60</v>
      </c>
      <c r="M351" s="1716">
        <v>46</v>
      </c>
    </row>
    <row r="352" spans="1:13" ht="18.75" customHeight="1">
      <c r="A352" s="1674">
        <v>20</v>
      </c>
      <c r="B352" s="1714">
        <v>79</v>
      </c>
      <c r="C352" s="1715">
        <v>68</v>
      </c>
      <c r="D352" s="1715">
        <v>73</v>
      </c>
      <c r="E352" s="1715">
        <v>63</v>
      </c>
      <c r="F352" s="1715">
        <v>70</v>
      </c>
      <c r="G352" s="1715">
        <v>67</v>
      </c>
      <c r="H352" s="1715">
        <v>55</v>
      </c>
      <c r="I352" s="1715">
        <v>51</v>
      </c>
      <c r="J352" s="1715">
        <v>52</v>
      </c>
      <c r="K352" s="1715">
        <v>49</v>
      </c>
      <c r="L352" s="1715">
        <v>54</v>
      </c>
      <c r="M352" s="1716">
        <v>47</v>
      </c>
    </row>
    <row r="353" spans="1:13" ht="18.75" customHeight="1">
      <c r="A353" s="1674">
        <v>21</v>
      </c>
      <c r="B353" s="1714">
        <v>62</v>
      </c>
      <c r="C353" s="1715">
        <v>62</v>
      </c>
      <c r="D353" s="1715">
        <v>55</v>
      </c>
      <c r="E353" s="1715">
        <v>62</v>
      </c>
      <c r="F353" s="1715">
        <v>74</v>
      </c>
      <c r="G353" s="1715">
        <v>61</v>
      </c>
      <c r="H353" s="1715">
        <v>55</v>
      </c>
      <c r="I353" s="1715">
        <v>61</v>
      </c>
      <c r="J353" s="1715">
        <v>59</v>
      </c>
      <c r="K353" s="1715">
        <v>82</v>
      </c>
      <c r="L353" s="1715">
        <v>56</v>
      </c>
      <c r="M353" s="1716">
        <v>46</v>
      </c>
    </row>
    <row r="354" spans="1:13" ht="18.75" customHeight="1">
      <c r="A354" s="1674">
        <v>22</v>
      </c>
      <c r="B354" s="1714">
        <v>63</v>
      </c>
      <c r="C354" s="1715">
        <v>65</v>
      </c>
      <c r="D354" s="1715">
        <v>49</v>
      </c>
      <c r="E354" s="1715">
        <v>61</v>
      </c>
      <c r="F354" s="1715">
        <v>66</v>
      </c>
      <c r="G354" s="1715">
        <v>54</v>
      </c>
      <c r="H354" s="1715">
        <v>57</v>
      </c>
      <c r="I354" s="1715">
        <v>57</v>
      </c>
      <c r="J354" s="1715">
        <v>52</v>
      </c>
      <c r="K354" s="1715">
        <v>70</v>
      </c>
      <c r="L354" s="1715">
        <v>63</v>
      </c>
      <c r="M354" s="1716">
        <v>38</v>
      </c>
    </row>
    <row r="355" spans="1:13" ht="18.75" customHeight="1">
      <c r="A355" s="1674">
        <v>23</v>
      </c>
      <c r="B355" s="1714">
        <v>83</v>
      </c>
      <c r="C355" s="1715">
        <v>66</v>
      </c>
      <c r="D355" s="1715">
        <v>55</v>
      </c>
      <c r="E355" s="1715">
        <v>63</v>
      </c>
      <c r="F355" s="1715">
        <v>59</v>
      </c>
      <c r="G355" s="1715">
        <v>57</v>
      </c>
      <c r="H355" s="1715">
        <v>58</v>
      </c>
      <c r="I355" s="1715">
        <v>53</v>
      </c>
      <c r="J355" s="1715">
        <v>49</v>
      </c>
      <c r="K355" s="1715">
        <v>81</v>
      </c>
      <c r="L355" s="1715">
        <v>55</v>
      </c>
      <c r="M355" s="1716">
        <v>36</v>
      </c>
    </row>
    <row r="356" spans="1:13" ht="18.75" customHeight="1">
      <c r="A356" s="1674">
        <v>24</v>
      </c>
      <c r="B356" s="1714">
        <v>62</v>
      </c>
      <c r="C356" s="1715">
        <v>83</v>
      </c>
      <c r="D356" s="1715">
        <v>82</v>
      </c>
      <c r="E356" s="1715">
        <v>62</v>
      </c>
      <c r="F356" s="1715">
        <v>66</v>
      </c>
      <c r="G356" s="1715">
        <v>60</v>
      </c>
      <c r="H356" s="1715">
        <v>60</v>
      </c>
      <c r="I356" s="1715">
        <v>58</v>
      </c>
      <c r="J356" s="1715">
        <v>47</v>
      </c>
      <c r="K356" s="1715">
        <v>70</v>
      </c>
      <c r="L356" s="1715">
        <v>63</v>
      </c>
      <c r="M356" s="1716">
        <v>37</v>
      </c>
    </row>
    <row r="357" spans="1:13" ht="18.75" customHeight="1">
      <c r="A357" s="1674">
        <v>25</v>
      </c>
      <c r="B357" s="1714">
        <v>60</v>
      </c>
      <c r="C357" s="1715">
        <v>71</v>
      </c>
      <c r="D357" s="1715">
        <v>77</v>
      </c>
      <c r="E357" s="1715">
        <v>69</v>
      </c>
      <c r="F357" s="1715">
        <v>60</v>
      </c>
      <c r="G357" s="1715">
        <v>53</v>
      </c>
      <c r="H357" s="1715">
        <v>56</v>
      </c>
      <c r="I357" s="1715">
        <v>67</v>
      </c>
      <c r="J357" s="1715">
        <v>42</v>
      </c>
      <c r="K357" s="1715">
        <v>90</v>
      </c>
      <c r="L357" s="1715">
        <v>68</v>
      </c>
      <c r="M357" s="1716">
        <v>35</v>
      </c>
    </row>
    <row r="358" spans="1:13" ht="18.75" customHeight="1">
      <c r="A358" s="1674">
        <v>26</v>
      </c>
      <c r="B358" s="1714">
        <v>77</v>
      </c>
      <c r="C358" s="1715">
        <v>74</v>
      </c>
      <c r="D358" s="1715">
        <v>62</v>
      </c>
      <c r="E358" s="1715">
        <v>80</v>
      </c>
      <c r="F358" s="1715">
        <v>59</v>
      </c>
      <c r="G358" s="1715">
        <v>53</v>
      </c>
      <c r="H358" s="1715">
        <v>53</v>
      </c>
      <c r="I358" s="1715">
        <v>69</v>
      </c>
      <c r="J358" s="1715">
        <v>53</v>
      </c>
      <c r="K358" s="1715">
        <v>93</v>
      </c>
      <c r="L358" s="1715">
        <v>61</v>
      </c>
      <c r="M358" s="1716">
        <v>32</v>
      </c>
    </row>
    <row r="359" spans="1:13" ht="18.75" customHeight="1">
      <c r="A359" s="1674">
        <v>27</v>
      </c>
      <c r="B359" s="1714">
        <v>79</v>
      </c>
      <c r="C359" s="1715">
        <v>67</v>
      </c>
      <c r="D359" s="1715">
        <v>76</v>
      </c>
      <c r="E359" s="1715">
        <v>78</v>
      </c>
      <c r="F359" s="1715">
        <v>56</v>
      </c>
      <c r="G359" s="1715">
        <v>50</v>
      </c>
      <c r="H359" s="1715">
        <v>47</v>
      </c>
      <c r="I359" s="1715">
        <v>90</v>
      </c>
      <c r="J359" s="1715">
        <v>51</v>
      </c>
      <c r="K359" s="1715">
        <v>72</v>
      </c>
      <c r="L359" s="1715">
        <v>63</v>
      </c>
      <c r="M359" s="1716">
        <v>39</v>
      </c>
    </row>
    <row r="360" spans="1:13" ht="18.75" customHeight="1">
      <c r="A360" s="1674">
        <v>28</v>
      </c>
      <c r="B360" s="1714">
        <v>72</v>
      </c>
      <c r="C360" s="1715">
        <v>68</v>
      </c>
      <c r="D360" s="1715">
        <v>75</v>
      </c>
      <c r="E360" s="1715">
        <v>53</v>
      </c>
      <c r="F360" s="1715">
        <v>60</v>
      </c>
      <c r="G360" s="1715">
        <v>58</v>
      </c>
      <c r="H360" s="1715">
        <v>59</v>
      </c>
      <c r="I360" s="1715">
        <v>69</v>
      </c>
      <c r="J360" s="1715">
        <v>49</v>
      </c>
      <c r="K360" s="1715">
        <v>76</v>
      </c>
      <c r="L360" s="1715">
        <v>61</v>
      </c>
      <c r="M360" s="1716">
        <v>45</v>
      </c>
    </row>
    <row r="361" spans="1:13" ht="18.75" customHeight="1">
      <c r="A361" s="1674">
        <v>29</v>
      </c>
      <c r="B361" s="1714">
        <v>80</v>
      </c>
      <c r="C361" s="1715"/>
      <c r="D361" s="1715">
        <v>57</v>
      </c>
      <c r="E361" s="1715">
        <v>50</v>
      </c>
      <c r="F361" s="1715">
        <v>81</v>
      </c>
      <c r="G361" s="1715">
        <v>60</v>
      </c>
      <c r="H361" s="1715">
        <v>70</v>
      </c>
      <c r="I361" s="1715">
        <v>75</v>
      </c>
      <c r="J361" s="1715">
        <v>76</v>
      </c>
      <c r="K361" s="1715">
        <v>83</v>
      </c>
      <c r="L361" s="1715">
        <v>52</v>
      </c>
      <c r="M361" s="1716">
        <v>50</v>
      </c>
    </row>
    <row r="362" spans="1:13" ht="18.75" customHeight="1">
      <c r="A362" s="1674">
        <v>30</v>
      </c>
      <c r="B362" s="1714">
        <v>81</v>
      </c>
      <c r="C362" s="1715"/>
      <c r="D362" s="1715">
        <v>50</v>
      </c>
      <c r="E362" s="1715">
        <v>44</v>
      </c>
      <c r="F362" s="1715">
        <v>70</v>
      </c>
      <c r="G362" s="1715">
        <v>62</v>
      </c>
      <c r="H362" s="1715">
        <v>62</v>
      </c>
      <c r="I362" s="1715">
        <v>69</v>
      </c>
      <c r="J362" s="1715">
        <v>58</v>
      </c>
      <c r="K362" s="1715">
        <v>67</v>
      </c>
      <c r="L362" s="1715">
        <v>51</v>
      </c>
      <c r="M362" s="1716">
        <v>53</v>
      </c>
    </row>
    <row r="363" spans="1:13" ht="18.75" customHeight="1">
      <c r="A363" s="1678">
        <v>31</v>
      </c>
      <c r="B363" s="1717">
        <v>67</v>
      </c>
      <c r="C363" s="1718"/>
      <c r="D363" s="1718">
        <v>77</v>
      </c>
      <c r="E363" s="1718"/>
      <c r="F363" s="1718">
        <v>64</v>
      </c>
      <c r="G363" s="1718"/>
      <c r="H363" s="1718">
        <v>59</v>
      </c>
      <c r="I363" s="1718">
        <v>76</v>
      </c>
      <c r="J363" s="1718"/>
      <c r="K363" s="1718">
        <v>72</v>
      </c>
      <c r="L363" s="1718"/>
      <c r="M363" s="1719">
        <v>82</v>
      </c>
    </row>
    <row r="364" spans="1:13" ht="18.75" customHeight="1">
      <c r="A364" s="1682" t="s">
        <v>60</v>
      </c>
      <c r="B364" s="1683">
        <f t="shared" ref="B364:M364" si="32">SUM(B333:B363)</f>
        <v>1907</v>
      </c>
      <c r="C364" s="1684">
        <f t="shared" si="32"/>
        <v>1747</v>
      </c>
      <c r="D364" s="1684">
        <f t="shared" si="32"/>
        <v>2018</v>
      </c>
      <c r="E364" s="1684">
        <f t="shared" si="32"/>
        <v>1961</v>
      </c>
      <c r="F364" s="1684">
        <f t="shared" si="32"/>
        <v>1919</v>
      </c>
      <c r="G364" s="1684">
        <f t="shared" si="32"/>
        <v>1815</v>
      </c>
      <c r="H364" s="1684">
        <f t="shared" si="32"/>
        <v>1819</v>
      </c>
      <c r="I364" s="1684">
        <f t="shared" si="32"/>
        <v>1987</v>
      </c>
      <c r="J364" s="1684">
        <f t="shared" si="32"/>
        <v>1757</v>
      </c>
      <c r="K364" s="1684">
        <f t="shared" si="32"/>
        <v>1990</v>
      </c>
      <c r="L364" s="1684">
        <f t="shared" si="32"/>
        <v>1987</v>
      </c>
      <c r="M364" s="1685">
        <f t="shared" si="32"/>
        <v>1658</v>
      </c>
    </row>
    <row r="365" spans="1:13" ht="18.75" customHeight="1">
      <c r="A365" s="1674" t="s">
        <v>61</v>
      </c>
      <c r="B365" s="1686">
        <f t="shared" ref="B365:M365" si="33">ROUND(AVERAGE(B333:B363),0)</f>
        <v>62</v>
      </c>
      <c r="C365" s="1687">
        <f t="shared" si="33"/>
        <v>62</v>
      </c>
      <c r="D365" s="1687">
        <f t="shared" si="33"/>
        <v>65</v>
      </c>
      <c r="E365" s="1687">
        <f t="shared" si="33"/>
        <v>65</v>
      </c>
      <c r="F365" s="1687">
        <f t="shared" si="33"/>
        <v>62</v>
      </c>
      <c r="G365" s="1687">
        <f t="shared" si="33"/>
        <v>61</v>
      </c>
      <c r="H365" s="1687">
        <f t="shared" si="33"/>
        <v>59</v>
      </c>
      <c r="I365" s="1687">
        <f t="shared" si="33"/>
        <v>64</v>
      </c>
      <c r="J365" s="1687">
        <f t="shared" si="33"/>
        <v>59</v>
      </c>
      <c r="K365" s="1687">
        <f t="shared" si="33"/>
        <v>64</v>
      </c>
      <c r="L365" s="1687">
        <f t="shared" si="33"/>
        <v>66</v>
      </c>
      <c r="M365" s="1688">
        <f t="shared" si="33"/>
        <v>53</v>
      </c>
    </row>
    <row r="366" spans="1:13" ht="18.75" customHeight="1">
      <c r="A366" s="1689" t="s">
        <v>36</v>
      </c>
      <c r="B366" s="1690">
        <f t="shared" ref="B366:M366" si="34">MIN(B333:B363)</f>
        <v>34</v>
      </c>
      <c r="C366" s="1691">
        <f t="shared" si="34"/>
        <v>31</v>
      </c>
      <c r="D366" s="1691">
        <f t="shared" si="34"/>
        <v>40</v>
      </c>
      <c r="E366" s="1691">
        <f t="shared" si="34"/>
        <v>44</v>
      </c>
      <c r="F366" s="1691">
        <f t="shared" si="34"/>
        <v>46</v>
      </c>
      <c r="G366" s="1691">
        <f t="shared" si="34"/>
        <v>46</v>
      </c>
      <c r="H366" s="1691">
        <f t="shared" si="34"/>
        <v>47</v>
      </c>
      <c r="I366" s="1691">
        <f t="shared" si="34"/>
        <v>51</v>
      </c>
      <c r="J366" s="1691">
        <f t="shared" si="34"/>
        <v>42</v>
      </c>
      <c r="K366" s="1691">
        <f t="shared" si="34"/>
        <v>35</v>
      </c>
      <c r="L366" s="1691">
        <f t="shared" si="34"/>
        <v>50</v>
      </c>
      <c r="M366" s="1692">
        <f t="shared" si="34"/>
        <v>32</v>
      </c>
    </row>
    <row r="367" spans="1:13" ht="18.75" customHeight="1">
      <c r="A367" s="1693" t="s">
        <v>59</v>
      </c>
      <c r="B367" s="1694">
        <f t="shared" ref="B367:M367" si="35">MATCH(B366,(B333:B363),0)</f>
        <v>4</v>
      </c>
      <c r="C367" s="1695">
        <f t="shared" si="35"/>
        <v>3</v>
      </c>
      <c r="D367" s="1695">
        <f t="shared" si="35"/>
        <v>15</v>
      </c>
      <c r="E367" s="1695">
        <f t="shared" si="35"/>
        <v>30</v>
      </c>
      <c r="F367" s="1695">
        <f t="shared" si="35"/>
        <v>10</v>
      </c>
      <c r="G367" s="1695">
        <f t="shared" si="35"/>
        <v>6</v>
      </c>
      <c r="H367" s="1695">
        <f t="shared" si="35"/>
        <v>27</v>
      </c>
      <c r="I367" s="1695">
        <f t="shared" si="35"/>
        <v>20</v>
      </c>
      <c r="J367" s="1695">
        <f t="shared" si="35"/>
        <v>25</v>
      </c>
      <c r="K367" s="1695">
        <f t="shared" si="35"/>
        <v>19</v>
      </c>
      <c r="L367" s="1695">
        <f t="shared" si="35"/>
        <v>4</v>
      </c>
      <c r="M367" s="1696">
        <f t="shared" si="35"/>
        <v>26</v>
      </c>
    </row>
    <row r="368" spans="1:13" ht="18.75" customHeight="1">
      <c r="A368" s="1697" t="s">
        <v>176</v>
      </c>
      <c r="B368" s="1698"/>
      <c r="C368" s="1699" t="s">
        <v>177</v>
      </c>
      <c r="D368" s="1700"/>
      <c r="E368" s="1700"/>
      <c r="F368" s="1700"/>
      <c r="G368" s="1700">
        <f>MIN(B366:M366)</f>
        <v>31</v>
      </c>
      <c r="H368" s="1701" t="s">
        <v>128</v>
      </c>
      <c r="I368" s="1700"/>
      <c r="J368" s="1702" t="s">
        <v>59</v>
      </c>
      <c r="K368" s="1703">
        <f>HLOOKUP(G368,B366:M367,2,FALSE)</f>
        <v>3</v>
      </c>
      <c r="L368" s="1703" t="s">
        <v>178</v>
      </c>
      <c r="M368" s="1704" t="str">
        <f>MID("I   II  III IV  V   VI  VII VIII IX  X   XI  XII ",(MATCH(G368,B366:M366,0)-1)*4+1,4)</f>
        <v xml:space="preserve">II  </v>
      </c>
    </row>
    <row r="369" spans="1:13" ht="18.75" customHeight="1">
      <c r="A369" s="1705" t="s">
        <v>67</v>
      </c>
      <c r="B369" s="1706"/>
      <c r="C369" s="1707" t="s">
        <v>179</v>
      </c>
      <c r="D369" s="1708"/>
      <c r="E369" s="1708"/>
      <c r="F369" s="1708"/>
      <c r="G369" s="1708">
        <f>ROUND(AVERAGE(B333:M363),0)</f>
        <v>62</v>
      </c>
      <c r="H369" s="1709" t="s">
        <v>128</v>
      </c>
      <c r="I369" s="1708"/>
      <c r="J369" s="1708"/>
      <c r="K369" s="1708"/>
      <c r="L369" s="1708"/>
      <c r="M369" s="1710"/>
    </row>
    <row r="370" spans="1:13" ht="18.75" customHeight="1">
      <c r="A370" s="1652" t="s">
        <v>145</v>
      </c>
      <c r="B370" s="1653"/>
      <c r="C370" s="1653"/>
      <c r="D370" s="1653"/>
      <c r="E370" s="1653"/>
      <c r="F370" s="1653"/>
      <c r="G370" s="1653"/>
      <c r="H370" s="1653"/>
      <c r="I370" s="1653"/>
      <c r="J370" s="1653"/>
      <c r="K370" s="1654" t="s">
        <v>149</v>
      </c>
      <c r="L370" s="1655"/>
      <c r="M370" s="1656"/>
    </row>
    <row r="371" spans="1:13" ht="18.75" customHeight="1">
      <c r="A371" s="1658" t="s">
        <v>150</v>
      </c>
      <c r="B371" s="1653"/>
      <c r="C371" s="1653"/>
      <c r="D371" s="1652" t="s">
        <v>174</v>
      </c>
      <c r="E371" s="1659"/>
      <c r="F371" s="1659"/>
      <c r="G371" s="1659"/>
      <c r="H371" s="1659"/>
      <c r="I371" s="1659"/>
      <c r="J371" s="1659"/>
      <c r="K371" s="1654" t="s">
        <v>151</v>
      </c>
      <c r="L371" s="1655"/>
      <c r="M371" s="1656"/>
    </row>
    <row r="372" spans="1:13" ht="18.75" customHeight="1">
      <c r="A372" s="1660"/>
      <c r="B372" s="1661"/>
      <c r="C372" s="1661"/>
      <c r="D372" s="1662"/>
      <c r="E372" s="1663"/>
      <c r="F372" s="1664" t="s">
        <v>57</v>
      </c>
      <c r="G372" s="1665">
        <f>G331+1</f>
        <v>2000</v>
      </c>
      <c r="H372" s="1663"/>
      <c r="I372" s="1662"/>
      <c r="J372" s="1662"/>
      <c r="K372" s="1654" t="s">
        <v>175</v>
      </c>
      <c r="L372" s="1666"/>
      <c r="M372" s="1666"/>
    </row>
    <row r="373" spans="1:13" ht="18.75" customHeight="1">
      <c r="A373" s="1667" t="s">
        <v>59</v>
      </c>
      <c r="B373" s="1668" t="s">
        <v>2</v>
      </c>
      <c r="C373" s="1669" t="s">
        <v>3</v>
      </c>
      <c r="D373" s="1668" t="s">
        <v>4</v>
      </c>
      <c r="E373" s="1669" t="s">
        <v>5</v>
      </c>
      <c r="F373" s="1668" t="s">
        <v>6</v>
      </c>
      <c r="G373" s="1669" t="s">
        <v>7</v>
      </c>
      <c r="H373" s="1668" t="s">
        <v>8</v>
      </c>
      <c r="I373" s="1669" t="s">
        <v>9</v>
      </c>
      <c r="J373" s="1668" t="s">
        <v>10</v>
      </c>
      <c r="K373" s="1669" t="s">
        <v>11</v>
      </c>
      <c r="L373" s="1668" t="s">
        <v>12</v>
      </c>
      <c r="M373" s="1668" t="s">
        <v>13</v>
      </c>
    </row>
    <row r="374" spans="1:13" ht="18.75" customHeight="1">
      <c r="A374" s="1670">
        <v>1</v>
      </c>
      <c r="B374" s="1711">
        <v>73</v>
      </c>
      <c r="C374" s="1712">
        <v>54</v>
      </c>
      <c r="D374" s="1712">
        <v>83</v>
      </c>
      <c r="E374" s="1712">
        <v>59</v>
      </c>
      <c r="F374" s="1712">
        <v>57</v>
      </c>
      <c r="G374" s="1712">
        <v>60</v>
      </c>
      <c r="H374" s="1712">
        <v>52</v>
      </c>
      <c r="I374" s="1712">
        <v>65</v>
      </c>
      <c r="J374" s="1712">
        <v>52</v>
      </c>
      <c r="K374" s="1712">
        <v>62</v>
      </c>
      <c r="L374" s="1712">
        <v>37</v>
      </c>
      <c r="M374" s="1713">
        <v>71</v>
      </c>
    </row>
    <row r="375" spans="1:13" ht="18.75" customHeight="1">
      <c r="A375" s="1674">
        <v>2</v>
      </c>
      <c r="B375" s="1714">
        <v>59</v>
      </c>
      <c r="C375" s="1715">
        <v>56</v>
      </c>
      <c r="D375" s="1715">
        <v>77</v>
      </c>
      <c r="E375" s="1715">
        <v>62</v>
      </c>
      <c r="F375" s="1715">
        <v>62</v>
      </c>
      <c r="G375" s="1715">
        <v>72</v>
      </c>
      <c r="H375" s="1715">
        <v>46</v>
      </c>
      <c r="I375" s="1715">
        <v>69</v>
      </c>
      <c r="J375" s="1715">
        <v>59</v>
      </c>
      <c r="K375" s="1715">
        <v>58</v>
      </c>
      <c r="L375" s="1715">
        <v>40</v>
      </c>
      <c r="M375" s="1716">
        <v>69</v>
      </c>
    </row>
    <row r="376" spans="1:13" ht="18.75" customHeight="1">
      <c r="A376" s="1674">
        <v>3</v>
      </c>
      <c r="B376" s="1714">
        <v>51</v>
      </c>
      <c r="C376" s="1715">
        <v>59</v>
      </c>
      <c r="D376" s="1715">
        <v>75</v>
      </c>
      <c r="E376" s="1715">
        <v>65</v>
      </c>
      <c r="F376" s="1715">
        <v>50</v>
      </c>
      <c r="G376" s="1715">
        <v>65</v>
      </c>
      <c r="H376" s="1715">
        <v>55</v>
      </c>
      <c r="I376" s="1715">
        <v>71</v>
      </c>
      <c r="J376" s="1715">
        <v>73</v>
      </c>
      <c r="K376" s="1715">
        <v>72</v>
      </c>
      <c r="L376" s="1715">
        <v>36</v>
      </c>
      <c r="M376" s="1716">
        <v>63</v>
      </c>
    </row>
    <row r="377" spans="1:13" ht="18.75" customHeight="1">
      <c r="A377" s="1674">
        <v>4</v>
      </c>
      <c r="B377" s="1714">
        <v>68</v>
      </c>
      <c r="C377" s="1715">
        <v>65</v>
      </c>
      <c r="D377" s="1715">
        <v>76</v>
      </c>
      <c r="E377" s="1715">
        <v>57</v>
      </c>
      <c r="F377" s="1715">
        <v>55</v>
      </c>
      <c r="G377" s="1715">
        <v>60</v>
      </c>
      <c r="H377" s="1715">
        <v>56</v>
      </c>
      <c r="I377" s="1715">
        <v>88</v>
      </c>
      <c r="J377" s="1715">
        <v>69</v>
      </c>
      <c r="K377" s="1715">
        <v>68</v>
      </c>
      <c r="L377" s="1715">
        <v>44</v>
      </c>
      <c r="M377" s="1716">
        <v>50</v>
      </c>
    </row>
    <row r="378" spans="1:13" ht="18.75" customHeight="1">
      <c r="A378" s="1674">
        <v>5</v>
      </c>
      <c r="B378" s="1714">
        <v>64</v>
      </c>
      <c r="C378" s="1715">
        <v>65</v>
      </c>
      <c r="D378" s="1715">
        <v>71</v>
      </c>
      <c r="E378" s="1715">
        <v>58</v>
      </c>
      <c r="F378" s="1715">
        <v>59</v>
      </c>
      <c r="G378" s="1715">
        <v>62</v>
      </c>
      <c r="H378" s="1715">
        <v>52</v>
      </c>
      <c r="I378" s="1715">
        <v>77</v>
      </c>
      <c r="J378" s="1715">
        <v>58</v>
      </c>
      <c r="K378" s="1715">
        <v>68</v>
      </c>
      <c r="L378" s="1715">
        <v>33</v>
      </c>
      <c r="M378" s="1716">
        <v>65</v>
      </c>
    </row>
    <row r="379" spans="1:13" ht="18.75" customHeight="1">
      <c r="A379" s="1674">
        <v>6</v>
      </c>
      <c r="B379" s="1714">
        <v>59</v>
      </c>
      <c r="C379" s="1715">
        <v>64</v>
      </c>
      <c r="D379" s="1715">
        <v>67</v>
      </c>
      <c r="E379" s="1715">
        <v>69</v>
      </c>
      <c r="F379" s="1715">
        <v>57</v>
      </c>
      <c r="G379" s="1715">
        <v>60</v>
      </c>
      <c r="H379" s="1715">
        <v>59</v>
      </c>
      <c r="I379" s="1715">
        <v>88</v>
      </c>
      <c r="J379" s="1715">
        <v>63</v>
      </c>
      <c r="K379" s="1715">
        <v>67</v>
      </c>
      <c r="L379" s="1715">
        <v>39</v>
      </c>
      <c r="M379" s="1716">
        <v>54</v>
      </c>
    </row>
    <row r="380" spans="1:13" ht="18.75" customHeight="1">
      <c r="A380" s="1674">
        <v>7</v>
      </c>
      <c r="B380" s="1714">
        <v>79</v>
      </c>
      <c r="C380" s="1715">
        <v>64</v>
      </c>
      <c r="D380" s="1715">
        <v>66</v>
      </c>
      <c r="E380" s="1715">
        <v>88</v>
      </c>
      <c r="F380" s="1715">
        <v>65</v>
      </c>
      <c r="G380" s="1715">
        <v>63</v>
      </c>
      <c r="H380" s="1715">
        <v>56</v>
      </c>
      <c r="I380" s="1715">
        <v>82</v>
      </c>
      <c r="J380" s="1715">
        <v>67</v>
      </c>
      <c r="K380" s="1715">
        <v>57</v>
      </c>
      <c r="L380" s="1715">
        <v>46</v>
      </c>
      <c r="M380" s="1716">
        <v>61</v>
      </c>
    </row>
    <row r="381" spans="1:13" ht="18.75" customHeight="1">
      <c r="A381" s="1674">
        <v>8</v>
      </c>
      <c r="B381" s="1714">
        <v>71</v>
      </c>
      <c r="C381" s="1715">
        <v>53</v>
      </c>
      <c r="D381" s="1715">
        <v>87</v>
      </c>
      <c r="E381" s="1715">
        <v>85</v>
      </c>
      <c r="F381" s="1715">
        <v>64</v>
      </c>
      <c r="G381" s="1715">
        <v>62</v>
      </c>
      <c r="H381" s="1715">
        <v>57</v>
      </c>
      <c r="I381" s="1715">
        <v>76</v>
      </c>
      <c r="J381" s="1715">
        <v>55</v>
      </c>
      <c r="K381" s="1715">
        <v>54</v>
      </c>
      <c r="L381" s="1715">
        <v>41</v>
      </c>
      <c r="M381" s="1716">
        <v>41</v>
      </c>
    </row>
    <row r="382" spans="1:13" ht="18.75" customHeight="1">
      <c r="A382" s="1674">
        <v>9</v>
      </c>
      <c r="B382" s="1714">
        <v>68</v>
      </c>
      <c r="C382" s="1715">
        <v>57</v>
      </c>
      <c r="D382" s="1715">
        <v>92</v>
      </c>
      <c r="E382" s="1715">
        <v>71</v>
      </c>
      <c r="F382" s="1715">
        <v>62</v>
      </c>
      <c r="G382" s="1715">
        <v>60</v>
      </c>
      <c r="H382" s="1715">
        <v>57</v>
      </c>
      <c r="I382" s="1715">
        <v>64</v>
      </c>
      <c r="J382" s="1715">
        <v>55</v>
      </c>
      <c r="K382" s="1715">
        <v>57</v>
      </c>
      <c r="L382" s="1715">
        <v>50</v>
      </c>
      <c r="M382" s="1716">
        <v>69</v>
      </c>
    </row>
    <row r="383" spans="1:13" ht="18.75" customHeight="1">
      <c r="A383" s="1674">
        <v>10</v>
      </c>
      <c r="B383" s="1714">
        <v>73</v>
      </c>
      <c r="C383" s="1715">
        <v>69</v>
      </c>
      <c r="D383" s="1715">
        <v>91</v>
      </c>
      <c r="E383" s="1715">
        <v>89</v>
      </c>
      <c r="F383" s="1715">
        <v>52</v>
      </c>
      <c r="G383" s="1715">
        <v>57</v>
      </c>
      <c r="H383" s="1715">
        <v>56</v>
      </c>
      <c r="I383" s="1715">
        <v>60</v>
      </c>
      <c r="J383" s="1715">
        <v>68</v>
      </c>
      <c r="K383" s="1715">
        <v>54</v>
      </c>
      <c r="L383" s="1715">
        <v>50</v>
      </c>
      <c r="M383" s="1716">
        <v>73</v>
      </c>
    </row>
    <row r="384" spans="1:13" ht="18.75" customHeight="1">
      <c r="A384" s="1674">
        <v>11</v>
      </c>
      <c r="B384" s="1714">
        <v>68</v>
      </c>
      <c r="C384" s="1715">
        <v>76</v>
      </c>
      <c r="D384" s="1715">
        <v>83</v>
      </c>
      <c r="E384" s="1715">
        <v>88</v>
      </c>
      <c r="F384" s="1715">
        <v>55</v>
      </c>
      <c r="G384" s="1715">
        <v>68</v>
      </c>
      <c r="H384" s="1715">
        <v>64</v>
      </c>
      <c r="I384" s="1715">
        <v>57</v>
      </c>
      <c r="J384" s="1715">
        <v>72</v>
      </c>
      <c r="K384" s="1715">
        <v>59</v>
      </c>
      <c r="L384" s="1715">
        <v>57</v>
      </c>
      <c r="M384" s="1716">
        <v>61</v>
      </c>
    </row>
    <row r="385" spans="1:13" ht="18.75" customHeight="1">
      <c r="A385" s="1674">
        <v>12</v>
      </c>
      <c r="B385" s="1714">
        <v>65</v>
      </c>
      <c r="C385" s="1715">
        <v>67</v>
      </c>
      <c r="D385" s="1715">
        <v>75</v>
      </c>
      <c r="E385" s="1715">
        <v>69</v>
      </c>
      <c r="F385" s="1715">
        <v>73</v>
      </c>
      <c r="G385" s="1715">
        <v>78</v>
      </c>
      <c r="H385" s="1715">
        <v>68</v>
      </c>
      <c r="I385" s="1715">
        <v>60</v>
      </c>
      <c r="J385" s="1715">
        <v>68</v>
      </c>
      <c r="K385" s="1715">
        <v>54</v>
      </c>
      <c r="L385" s="1715">
        <v>54</v>
      </c>
      <c r="M385" s="1716">
        <v>59</v>
      </c>
    </row>
    <row r="386" spans="1:13" ht="18.75" customHeight="1">
      <c r="A386" s="1674">
        <v>13</v>
      </c>
      <c r="B386" s="1714">
        <v>76</v>
      </c>
      <c r="C386" s="1715">
        <v>69</v>
      </c>
      <c r="D386" s="1715">
        <v>74</v>
      </c>
      <c r="E386" s="1715">
        <v>75</v>
      </c>
      <c r="F386" s="1715">
        <v>71</v>
      </c>
      <c r="G386" s="1715">
        <v>68</v>
      </c>
      <c r="H386" s="1715">
        <v>68</v>
      </c>
      <c r="I386" s="1715">
        <v>55</v>
      </c>
      <c r="J386" s="1715">
        <v>54</v>
      </c>
      <c r="K386" s="1715">
        <v>57</v>
      </c>
      <c r="L386" s="1715">
        <v>48</v>
      </c>
      <c r="M386" s="1716">
        <v>57</v>
      </c>
    </row>
    <row r="387" spans="1:13" ht="18.75" customHeight="1">
      <c r="A387" s="1674">
        <v>14</v>
      </c>
      <c r="B387" s="1714">
        <v>76</v>
      </c>
      <c r="C387" s="1715">
        <v>75</v>
      </c>
      <c r="D387" s="1715">
        <v>66</v>
      </c>
      <c r="E387" s="1715">
        <v>57</v>
      </c>
      <c r="F387" s="1715">
        <v>61</v>
      </c>
      <c r="G387" s="1715">
        <v>54</v>
      </c>
      <c r="H387" s="1715">
        <v>60</v>
      </c>
      <c r="I387" s="1715">
        <v>58</v>
      </c>
      <c r="J387" s="1715">
        <v>41</v>
      </c>
      <c r="K387" s="1715">
        <v>70</v>
      </c>
      <c r="L387" s="1715">
        <v>57</v>
      </c>
      <c r="M387" s="1716">
        <v>54</v>
      </c>
    </row>
    <row r="388" spans="1:13" ht="18.75" customHeight="1">
      <c r="A388" s="1674">
        <v>15</v>
      </c>
      <c r="B388" s="1714">
        <v>61</v>
      </c>
      <c r="C388" s="1715">
        <v>70</v>
      </c>
      <c r="D388" s="1715">
        <v>80</v>
      </c>
      <c r="E388" s="1715">
        <v>59</v>
      </c>
      <c r="F388" s="1715">
        <v>65</v>
      </c>
      <c r="G388" s="1715">
        <v>62</v>
      </c>
      <c r="H388" s="1715">
        <v>59</v>
      </c>
      <c r="I388" s="1715">
        <v>65</v>
      </c>
      <c r="J388" s="1715">
        <v>35</v>
      </c>
      <c r="K388" s="1715">
        <v>92</v>
      </c>
      <c r="L388" s="1715">
        <v>60</v>
      </c>
      <c r="M388" s="1716">
        <v>58</v>
      </c>
    </row>
    <row r="389" spans="1:13" ht="18.75" customHeight="1">
      <c r="A389" s="1674">
        <v>16</v>
      </c>
      <c r="B389" s="1714">
        <v>62</v>
      </c>
      <c r="C389" s="1715">
        <v>85</v>
      </c>
      <c r="D389" s="1715">
        <v>76</v>
      </c>
      <c r="E389" s="1715">
        <v>60</v>
      </c>
      <c r="F389" s="1715">
        <v>65</v>
      </c>
      <c r="G389" s="1715">
        <v>70</v>
      </c>
      <c r="H389" s="1715">
        <v>57</v>
      </c>
      <c r="I389" s="1715">
        <v>69</v>
      </c>
      <c r="J389" s="1715">
        <v>40</v>
      </c>
      <c r="K389" s="1715">
        <v>94</v>
      </c>
      <c r="L389" s="1715">
        <v>53</v>
      </c>
      <c r="M389" s="1716">
        <v>59</v>
      </c>
    </row>
    <row r="390" spans="1:13" ht="18.75" customHeight="1">
      <c r="A390" s="1674">
        <v>17</v>
      </c>
      <c r="B390" s="1714">
        <v>68</v>
      </c>
      <c r="C390" s="1715">
        <v>92</v>
      </c>
      <c r="D390" s="1715">
        <v>77</v>
      </c>
      <c r="E390" s="1715">
        <v>52</v>
      </c>
      <c r="F390" s="1715">
        <v>90</v>
      </c>
      <c r="G390" s="1715">
        <v>68</v>
      </c>
      <c r="H390" s="1715">
        <v>66</v>
      </c>
      <c r="I390" s="1715">
        <v>79</v>
      </c>
      <c r="J390" s="1715">
        <v>51</v>
      </c>
      <c r="K390" s="1715">
        <v>93</v>
      </c>
      <c r="L390" s="1715">
        <v>52</v>
      </c>
      <c r="M390" s="1716">
        <v>61</v>
      </c>
    </row>
    <row r="391" spans="1:13" ht="18.75" customHeight="1">
      <c r="A391" s="1674">
        <v>18</v>
      </c>
      <c r="B391" s="1714">
        <v>58</v>
      </c>
      <c r="C391" s="1715">
        <v>94</v>
      </c>
      <c r="D391" s="1715">
        <v>94</v>
      </c>
      <c r="E391" s="1715">
        <v>63</v>
      </c>
      <c r="F391" s="1715">
        <v>72</v>
      </c>
      <c r="G391" s="1715">
        <v>57</v>
      </c>
      <c r="H391" s="1715">
        <v>49</v>
      </c>
      <c r="I391" s="1715">
        <v>74</v>
      </c>
      <c r="J391" s="1715">
        <v>52</v>
      </c>
      <c r="K391" s="1715">
        <v>59</v>
      </c>
      <c r="L391" s="1715">
        <v>58</v>
      </c>
      <c r="M391" s="1716">
        <v>58</v>
      </c>
    </row>
    <row r="392" spans="1:13" ht="18.75" customHeight="1">
      <c r="A392" s="1674">
        <v>19</v>
      </c>
      <c r="B392" s="1714">
        <v>51</v>
      </c>
      <c r="C392" s="1715">
        <v>87</v>
      </c>
      <c r="D392" s="1715">
        <v>95</v>
      </c>
      <c r="E392" s="1715">
        <v>63</v>
      </c>
      <c r="F392" s="1715">
        <v>52</v>
      </c>
      <c r="G392" s="1715">
        <v>55</v>
      </c>
      <c r="H392" s="1715">
        <v>64</v>
      </c>
      <c r="I392" s="1715">
        <v>59</v>
      </c>
      <c r="J392" s="1715">
        <v>57</v>
      </c>
      <c r="K392" s="1715">
        <v>85</v>
      </c>
      <c r="L392" s="1715">
        <v>65</v>
      </c>
      <c r="M392" s="1716">
        <v>58</v>
      </c>
    </row>
    <row r="393" spans="1:13" ht="18.75" customHeight="1">
      <c r="A393" s="1674">
        <v>20</v>
      </c>
      <c r="B393" s="1714">
        <v>55</v>
      </c>
      <c r="C393" s="1715">
        <v>74</v>
      </c>
      <c r="D393" s="1715">
        <v>93</v>
      </c>
      <c r="E393" s="1715">
        <v>71</v>
      </c>
      <c r="F393" s="1715">
        <v>57</v>
      </c>
      <c r="G393" s="1715">
        <v>63</v>
      </c>
      <c r="H393" s="1715">
        <v>69</v>
      </c>
      <c r="I393" s="1715">
        <v>55</v>
      </c>
      <c r="J393" s="1715">
        <v>69</v>
      </c>
      <c r="K393" s="1715">
        <v>72</v>
      </c>
      <c r="L393" s="1715">
        <v>52</v>
      </c>
      <c r="M393" s="1716">
        <v>55</v>
      </c>
    </row>
    <row r="394" spans="1:13" ht="18.75" customHeight="1">
      <c r="A394" s="1674">
        <v>21</v>
      </c>
      <c r="B394" s="1714">
        <v>58</v>
      </c>
      <c r="C394" s="1715">
        <v>92</v>
      </c>
      <c r="D394" s="1715">
        <v>87</v>
      </c>
      <c r="E394" s="1715">
        <v>82</v>
      </c>
      <c r="F394" s="1715">
        <v>75</v>
      </c>
      <c r="G394" s="1715">
        <v>71</v>
      </c>
      <c r="H394" s="1715">
        <v>81</v>
      </c>
      <c r="I394" s="1715">
        <v>52</v>
      </c>
      <c r="J394" s="1715">
        <v>60</v>
      </c>
      <c r="K394" s="1715">
        <v>67</v>
      </c>
      <c r="L394" s="1715">
        <v>41</v>
      </c>
      <c r="M394" s="1716">
        <v>46</v>
      </c>
    </row>
    <row r="395" spans="1:13" ht="18.75" customHeight="1">
      <c r="A395" s="1674">
        <v>22</v>
      </c>
      <c r="B395" s="1714">
        <v>82</v>
      </c>
      <c r="C395" s="1715">
        <v>82</v>
      </c>
      <c r="D395" s="1715">
        <v>82</v>
      </c>
      <c r="E395" s="1715">
        <v>65</v>
      </c>
      <c r="F395" s="1715">
        <v>67</v>
      </c>
      <c r="G395" s="1715">
        <v>57</v>
      </c>
      <c r="H395" s="1715">
        <v>84</v>
      </c>
      <c r="I395" s="1715">
        <v>64</v>
      </c>
      <c r="J395" s="1715">
        <v>60</v>
      </c>
      <c r="K395" s="1715">
        <v>60</v>
      </c>
      <c r="L395" s="1715">
        <v>37</v>
      </c>
      <c r="M395" s="1716">
        <v>41</v>
      </c>
    </row>
    <row r="396" spans="1:13" ht="18.75" customHeight="1">
      <c r="A396" s="1674">
        <v>23</v>
      </c>
      <c r="B396" s="1714">
        <v>68</v>
      </c>
      <c r="C396" s="1715">
        <v>69</v>
      </c>
      <c r="D396" s="1715">
        <v>81</v>
      </c>
      <c r="E396" s="1715">
        <v>65</v>
      </c>
      <c r="F396" s="1715">
        <v>65</v>
      </c>
      <c r="G396" s="1715">
        <v>55</v>
      </c>
      <c r="H396" s="1715">
        <v>83</v>
      </c>
      <c r="I396" s="1715">
        <v>63</v>
      </c>
      <c r="J396" s="1715">
        <v>59</v>
      </c>
      <c r="K396" s="1715">
        <v>57</v>
      </c>
      <c r="L396" s="1715">
        <v>42</v>
      </c>
      <c r="M396" s="1716">
        <v>42</v>
      </c>
    </row>
    <row r="397" spans="1:13" ht="18.75" customHeight="1">
      <c r="A397" s="1674">
        <v>24</v>
      </c>
      <c r="B397" s="1714">
        <v>61</v>
      </c>
      <c r="C397" s="1715">
        <v>71</v>
      </c>
      <c r="D397" s="1715">
        <v>69</v>
      </c>
      <c r="E397" s="1715">
        <v>66</v>
      </c>
      <c r="F397" s="1715">
        <v>72</v>
      </c>
      <c r="G397" s="1715">
        <v>56</v>
      </c>
      <c r="H397" s="1715">
        <v>61</v>
      </c>
      <c r="I397" s="1715">
        <v>60</v>
      </c>
      <c r="J397" s="1715">
        <v>60</v>
      </c>
      <c r="K397" s="1715">
        <v>62</v>
      </c>
      <c r="L397" s="1715">
        <v>54</v>
      </c>
      <c r="M397" s="1716">
        <v>40</v>
      </c>
    </row>
    <row r="398" spans="1:13" ht="18.75" customHeight="1">
      <c r="A398" s="1674">
        <v>25</v>
      </c>
      <c r="B398" s="1714">
        <v>61</v>
      </c>
      <c r="C398" s="1715">
        <v>64</v>
      </c>
      <c r="D398" s="1715">
        <v>79</v>
      </c>
      <c r="E398" s="1715">
        <v>63</v>
      </c>
      <c r="F398" s="1715">
        <v>56</v>
      </c>
      <c r="G398" s="1715">
        <v>65</v>
      </c>
      <c r="H398" s="1715">
        <v>63</v>
      </c>
      <c r="I398" s="1715">
        <v>64</v>
      </c>
      <c r="J398" s="1715">
        <v>70</v>
      </c>
      <c r="K398" s="1715">
        <v>60</v>
      </c>
      <c r="L398" s="1715">
        <v>73</v>
      </c>
      <c r="M398" s="1716">
        <v>40</v>
      </c>
    </row>
    <row r="399" spans="1:13" ht="18.75" customHeight="1">
      <c r="A399" s="1674">
        <v>26</v>
      </c>
      <c r="B399" s="1714">
        <v>58</v>
      </c>
      <c r="C399" s="1715">
        <v>57</v>
      </c>
      <c r="D399" s="1715">
        <v>64</v>
      </c>
      <c r="E399" s="1715">
        <v>62</v>
      </c>
      <c r="F399" s="1715">
        <v>45</v>
      </c>
      <c r="G399" s="1715">
        <v>68</v>
      </c>
      <c r="H399" s="1715">
        <v>59</v>
      </c>
      <c r="I399" s="1715">
        <v>64</v>
      </c>
      <c r="J399" s="1715">
        <v>82</v>
      </c>
      <c r="K399" s="1715">
        <v>60</v>
      </c>
      <c r="L399" s="1715">
        <v>89</v>
      </c>
      <c r="M399" s="1716">
        <v>51</v>
      </c>
    </row>
    <row r="400" spans="1:13" ht="18.75" customHeight="1">
      <c r="A400" s="1674">
        <v>27</v>
      </c>
      <c r="B400" s="1714">
        <v>55</v>
      </c>
      <c r="C400" s="1715">
        <v>65</v>
      </c>
      <c r="D400" s="1715">
        <v>50</v>
      </c>
      <c r="E400" s="1715">
        <v>87</v>
      </c>
      <c r="F400" s="1715">
        <v>51</v>
      </c>
      <c r="G400" s="1715">
        <v>76</v>
      </c>
      <c r="H400" s="1715">
        <v>63</v>
      </c>
      <c r="I400" s="1715">
        <v>64</v>
      </c>
      <c r="J400" s="1715">
        <v>73</v>
      </c>
      <c r="K400" s="1715">
        <v>59</v>
      </c>
      <c r="L400" s="1715">
        <v>72</v>
      </c>
      <c r="M400" s="1716">
        <v>59</v>
      </c>
    </row>
    <row r="401" spans="1:13" ht="18.75" customHeight="1">
      <c r="A401" s="1674">
        <v>28</v>
      </c>
      <c r="B401" s="1714">
        <v>55</v>
      </c>
      <c r="C401" s="1715">
        <v>70</v>
      </c>
      <c r="D401" s="1715">
        <v>54</v>
      </c>
      <c r="E401" s="1715">
        <v>75</v>
      </c>
      <c r="F401" s="1715">
        <v>68</v>
      </c>
      <c r="G401" s="1715">
        <v>66</v>
      </c>
      <c r="H401" s="1715">
        <v>60</v>
      </c>
      <c r="I401" s="1715">
        <v>65</v>
      </c>
      <c r="J401" s="1715">
        <v>67</v>
      </c>
      <c r="K401" s="1715">
        <v>68</v>
      </c>
      <c r="L401" s="1715">
        <v>61</v>
      </c>
      <c r="M401" s="1716">
        <v>58</v>
      </c>
    </row>
    <row r="402" spans="1:13" ht="18.75" customHeight="1">
      <c r="A402" s="1674">
        <v>29</v>
      </c>
      <c r="B402" s="1714">
        <v>63</v>
      </c>
      <c r="C402" s="1715">
        <v>86</v>
      </c>
      <c r="D402" s="1715">
        <v>44</v>
      </c>
      <c r="E402" s="1715">
        <v>65</v>
      </c>
      <c r="F402" s="1715">
        <v>72</v>
      </c>
      <c r="G402" s="1715">
        <v>62</v>
      </c>
      <c r="H402" s="1715">
        <v>59</v>
      </c>
      <c r="I402" s="1715">
        <v>57</v>
      </c>
      <c r="J402" s="1715">
        <v>79</v>
      </c>
      <c r="K402" s="1715">
        <v>58</v>
      </c>
      <c r="L402" s="1715">
        <v>74</v>
      </c>
      <c r="M402" s="1716">
        <v>54</v>
      </c>
    </row>
    <row r="403" spans="1:13" ht="18.75" customHeight="1">
      <c r="A403" s="1674">
        <v>30</v>
      </c>
      <c r="B403" s="1714">
        <v>58</v>
      </c>
      <c r="C403" s="1715"/>
      <c r="D403" s="1715">
        <v>55</v>
      </c>
      <c r="E403" s="1715">
        <v>60</v>
      </c>
      <c r="F403" s="1715">
        <v>68</v>
      </c>
      <c r="G403" s="1715">
        <v>55</v>
      </c>
      <c r="H403" s="1715">
        <v>68</v>
      </c>
      <c r="I403" s="1715">
        <v>60</v>
      </c>
      <c r="J403" s="1715">
        <v>75</v>
      </c>
      <c r="K403" s="1715">
        <v>40</v>
      </c>
      <c r="L403" s="1715">
        <v>61</v>
      </c>
      <c r="M403" s="1716">
        <v>61</v>
      </c>
    </row>
    <row r="404" spans="1:13" ht="18.75" customHeight="1">
      <c r="A404" s="1678">
        <v>31</v>
      </c>
      <c r="B404" s="1717">
        <v>65</v>
      </c>
      <c r="C404" s="1718"/>
      <c r="D404" s="1718">
        <v>67</v>
      </c>
      <c r="E404" s="1718"/>
      <c r="F404" s="1718">
        <v>67</v>
      </c>
      <c r="G404" s="1718"/>
      <c r="H404" s="1718">
        <v>64</v>
      </c>
      <c r="I404" s="1718">
        <v>50</v>
      </c>
      <c r="J404" s="1718"/>
      <c r="K404" s="1718">
        <v>42</v>
      </c>
      <c r="L404" s="1718"/>
      <c r="M404" s="1719">
        <v>50</v>
      </c>
    </row>
    <row r="405" spans="1:13" ht="18.75" customHeight="1">
      <c r="A405" s="1682" t="s">
        <v>60</v>
      </c>
      <c r="B405" s="1683">
        <f t="shared" ref="B405:M405" si="36">SUM(B374:B404)</f>
        <v>1989</v>
      </c>
      <c r="C405" s="1684">
        <f t="shared" si="36"/>
        <v>2051</v>
      </c>
      <c r="D405" s="1684">
        <f t="shared" si="36"/>
        <v>2330</v>
      </c>
      <c r="E405" s="1684">
        <f t="shared" si="36"/>
        <v>2050</v>
      </c>
      <c r="F405" s="1684">
        <f t="shared" si="36"/>
        <v>1950</v>
      </c>
      <c r="G405" s="1684">
        <f t="shared" si="36"/>
        <v>1895</v>
      </c>
      <c r="H405" s="1684">
        <f t="shared" si="36"/>
        <v>1915</v>
      </c>
      <c r="I405" s="1684">
        <f t="shared" si="36"/>
        <v>2034</v>
      </c>
      <c r="J405" s="1684">
        <f t="shared" si="36"/>
        <v>1843</v>
      </c>
      <c r="K405" s="1684">
        <f t="shared" si="36"/>
        <v>1985</v>
      </c>
      <c r="L405" s="1684">
        <f t="shared" si="36"/>
        <v>1576</v>
      </c>
      <c r="M405" s="1685">
        <f t="shared" si="36"/>
        <v>1738</v>
      </c>
    </row>
    <row r="406" spans="1:13" ht="18.75" customHeight="1">
      <c r="A406" s="1674" t="s">
        <v>61</v>
      </c>
      <c r="B406" s="1686">
        <f t="shared" ref="B406:M406" si="37">ROUND(AVERAGE(B374:B404),0)</f>
        <v>64</v>
      </c>
      <c r="C406" s="1687">
        <f t="shared" si="37"/>
        <v>71</v>
      </c>
      <c r="D406" s="1687">
        <f t="shared" si="37"/>
        <v>75</v>
      </c>
      <c r="E406" s="1687">
        <f t="shared" si="37"/>
        <v>68</v>
      </c>
      <c r="F406" s="1687">
        <f t="shared" si="37"/>
        <v>63</v>
      </c>
      <c r="G406" s="1687">
        <f t="shared" si="37"/>
        <v>63</v>
      </c>
      <c r="H406" s="1687">
        <f t="shared" si="37"/>
        <v>62</v>
      </c>
      <c r="I406" s="1687">
        <f t="shared" si="37"/>
        <v>66</v>
      </c>
      <c r="J406" s="1687">
        <f t="shared" si="37"/>
        <v>61</v>
      </c>
      <c r="K406" s="1687">
        <f t="shared" si="37"/>
        <v>64</v>
      </c>
      <c r="L406" s="1687">
        <f t="shared" si="37"/>
        <v>53</v>
      </c>
      <c r="M406" s="1688">
        <f t="shared" si="37"/>
        <v>56</v>
      </c>
    </row>
    <row r="407" spans="1:13" ht="18.75" customHeight="1">
      <c r="A407" s="1689" t="s">
        <v>36</v>
      </c>
      <c r="B407" s="1690">
        <f t="shared" ref="B407:M407" si="38">MIN(B374:B404)</f>
        <v>51</v>
      </c>
      <c r="C407" s="1691">
        <f t="shared" si="38"/>
        <v>53</v>
      </c>
      <c r="D407" s="1691">
        <f t="shared" si="38"/>
        <v>44</v>
      </c>
      <c r="E407" s="1691">
        <f t="shared" si="38"/>
        <v>52</v>
      </c>
      <c r="F407" s="1691">
        <f t="shared" si="38"/>
        <v>45</v>
      </c>
      <c r="G407" s="1691">
        <f t="shared" si="38"/>
        <v>54</v>
      </c>
      <c r="H407" s="1691">
        <f t="shared" si="38"/>
        <v>46</v>
      </c>
      <c r="I407" s="1691">
        <f t="shared" si="38"/>
        <v>50</v>
      </c>
      <c r="J407" s="1691">
        <f t="shared" si="38"/>
        <v>35</v>
      </c>
      <c r="K407" s="1691">
        <f t="shared" si="38"/>
        <v>40</v>
      </c>
      <c r="L407" s="1691">
        <f t="shared" si="38"/>
        <v>33</v>
      </c>
      <c r="M407" s="1692">
        <f t="shared" si="38"/>
        <v>40</v>
      </c>
    </row>
    <row r="408" spans="1:13" ht="18.75" customHeight="1">
      <c r="A408" s="1693" t="s">
        <v>59</v>
      </c>
      <c r="B408" s="1694">
        <f t="shared" ref="B408:M408" si="39">MATCH(B407,(B374:B404),0)</f>
        <v>3</v>
      </c>
      <c r="C408" s="1695">
        <f t="shared" si="39"/>
        <v>8</v>
      </c>
      <c r="D408" s="1695">
        <f t="shared" si="39"/>
        <v>29</v>
      </c>
      <c r="E408" s="1695">
        <f t="shared" si="39"/>
        <v>17</v>
      </c>
      <c r="F408" s="1695">
        <f t="shared" si="39"/>
        <v>26</v>
      </c>
      <c r="G408" s="1695">
        <f t="shared" si="39"/>
        <v>14</v>
      </c>
      <c r="H408" s="1695">
        <f t="shared" si="39"/>
        <v>2</v>
      </c>
      <c r="I408" s="1695">
        <f t="shared" si="39"/>
        <v>31</v>
      </c>
      <c r="J408" s="1695">
        <f t="shared" si="39"/>
        <v>15</v>
      </c>
      <c r="K408" s="1695">
        <f t="shared" si="39"/>
        <v>30</v>
      </c>
      <c r="L408" s="1695">
        <f t="shared" si="39"/>
        <v>5</v>
      </c>
      <c r="M408" s="1696">
        <f t="shared" si="39"/>
        <v>24</v>
      </c>
    </row>
    <row r="409" spans="1:13" ht="18.75" customHeight="1">
      <c r="A409" s="1697" t="s">
        <v>176</v>
      </c>
      <c r="B409" s="1698"/>
      <c r="C409" s="1699" t="s">
        <v>177</v>
      </c>
      <c r="D409" s="1700"/>
      <c r="E409" s="1700"/>
      <c r="F409" s="1700"/>
      <c r="G409" s="1700">
        <f>MIN(B407:M407)</f>
        <v>33</v>
      </c>
      <c r="H409" s="1701" t="s">
        <v>128</v>
      </c>
      <c r="I409" s="1700"/>
      <c r="J409" s="1702" t="s">
        <v>59</v>
      </c>
      <c r="K409" s="1703">
        <f>HLOOKUP(G409,B407:M408,2,FALSE)</f>
        <v>5</v>
      </c>
      <c r="L409" s="1703" t="s">
        <v>178</v>
      </c>
      <c r="M409" s="1704" t="str">
        <f>MID("I   II  III IV  V   VI  VII VIII IX  X   XI  XII ",(MATCH(G409,B407:M407,0)-1)*4+1,4)</f>
        <v xml:space="preserve"> XI </v>
      </c>
    </row>
    <row r="410" spans="1:13" ht="18.75" customHeight="1">
      <c r="A410" s="1705" t="s">
        <v>67</v>
      </c>
      <c r="B410" s="1706"/>
      <c r="C410" s="1707" t="s">
        <v>179</v>
      </c>
      <c r="D410" s="1708"/>
      <c r="E410" s="1708"/>
      <c r="F410" s="1708"/>
      <c r="G410" s="1708">
        <f>ROUND(AVERAGE(B374:M404),0)</f>
        <v>64</v>
      </c>
      <c r="H410" s="1709" t="s">
        <v>128</v>
      </c>
      <c r="I410" s="1708"/>
      <c r="J410" s="1708"/>
      <c r="K410" s="1708"/>
      <c r="L410" s="1708"/>
      <c r="M410" s="1710"/>
    </row>
    <row r="411" spans="1:13" ht="18.75" customHeight="1">
      <c r="A411" s="1652" t="s">
        <v>145</v>
      </c>
      <c r="B411" s="1653"/>
      <c r="C411" s="1653"/>
      <c r="D411" s="1653"/>
      <c r="E411" s="1653"/>
      <c r="F411" s="1653"/>
      <c r="G411" s="1653"/>
      <c r="H411" s="1653"/>
      <c r="I411" s="1653"/>
      <c r="J411" s="1653"/>
      <c r="K411" s="1654" t="s">
        <v>149</v>
      </c>
      <c r="L411" s="1655"/>
      <c r="M411" s="1656"/>
    </row>
    <row r="412" spans="1:13" ht="18.75" customHeight="1">
      <c r="A412" s="1658" t="s">
        <v>150</v>
      </c>
      <c r="B412" s="1653"/>
      <c r="C412" s="1653"/>
      <c r="D412" s="1652" t="s">
        <v>174</v>
      </c>
      <c r="E412" s="1659"/>
      <c r="F412" s="1659"/>
      <c r="G412" s="1659"/>
      <c r="H412" s="1659"/>
      <c r="I412" s="1659"/>
      <c r="J412" s="1659"/>
      <c r="K412" s="1654" t="s">
        <v>151</v>
      </c>
      <c r="L412" s="1655"/>
      <c r="M412" s="1656"/>
    </row>
    <row r="413" spans="1:13" ht="18.75" customHeight="1">
      <c r="A413" s="1660"/>
      <c r="B413" s="1661"/>
      <c r="C413" s="1661"/>
      <c r="D413" s="1662"/>
      <c r="E413" s="1663"/>
      <c r="F413" s="1664" t="s">
        <v>57</v>
      </c>
      <c r="G413" s="1665">
        <f>G372+1</f>
        <v>2001</v>
      </c>
      <c r="H413" s="1663"/>
      <c r="I413" s="1662"/>
      <c r="J413" s="1662"/>
      <c r="K413" s="1654" t="s">
        <v>175</v>
      </c>
      <c r="L413" s="1666"/>
      <c r="M413" s="1666"/>
    </row>
    <row r="414" spans="1:13" ht="18.75" customHeight="1">
      <c r="A414" s="1667" t="s">
        <v>59</v>
      </c>
      <c r="B414" s="1668" t="s">
        <v>2</v>
      </c>
      <c r="C414" s="1669" t="s">
        <v>3</v>
      </c>
      <c r="D414" s="1668" t="s">
        <v>4</v>
      </c>
      <c r="E414" s="1669" t="s">
        <v>5</v>
      </c>
      <c r="F414" s="1668" t="s">
        <v>6</v>
      </c>
      <c r="G414" s="1669" t="s">
        <v>7</v>
      </c>
      <c r="H414" s="1668" t="s">
        <v>8</v>
      </c>
      <c r="I414" s="1669" t="s">
        <v>9</v>
      </c>
      <c r="J414" s="1668" t="s">
        <v>10</v>
      </c>
      <c r="K414" s="1669" t="s">
        <v>11</v>
      </c>
      <c r="L414" s="1668" t="s">
        <v>12</v>
      </c>
      <c r="M414" s="1668" t="s">
        <v>13</v>
      </c>
    </row>
    <row r="415" spans="1:13" ht="18.75" customHeight="1">
      <c r="A415" s="1670">
        <v>1</v>
      </c>
      <c r="B415" s="1711">
        <v>50</v>
      </c>
      <c r="C415" s="1712">
        <v>66</v>
      </c>
      <c r="D415" s="1712">
        <v>46</v>
      </c>
      <c r="E415" s="1712">
        <v>74</v>
      </c>
      <c r="F415" s="1712">
        <v>59</v>
      </c>
      <c r="G415" s="1712">
        <v>67</v>
      </c>
      <c r="H415" s="1712">
        <v>57</v>
      </c>
      <c r="I415" s="1712">
        <v>73</v>
      </c>
      <c r="J415" s="1712">
        <v>80</v>
      </c>
      <c r="K415" s="1712">
        <v>48</v>
      </c>
      <c r="L415" s="1712">
        <v>63</v>
      </c>
      <c r="M415" s="1713">
        <v>47</v>
      </c>
    </row>
    <row r="416" spans="1:13" ht="18.75" customHeight="1">
      <c r="A416" s="1674">
        <v>2</v>
      </c>
      <c r="B416" s="1714">
        <v>57</v>
      </c>
      <c r="C416" s="1715">
        <v>68</v>
      </c>
      <c r="D416" s="1715">
        <v>58</v>
      </c>
      <c r="E416" s="1715">
        <v>70</v>
      </c>
      <c r="F416" s="1715">
        <v>74</v>
      </c>
      <c r="G416" s="1715">
        <v>66</v>
      </c>
      <c r="H416" s="1715">
        <v>64</v>
      </c>
      <c r="I416" s="1715">
        <v>68</v>
      </c>
      <c r="J416" s="1715">
        <v>63</v>
      </c>
      <c r="K416" s="1715">
        <v>58</v>
      </c>
      <c r="L416" s="1715">
        <v>58</v>
      </c>
      <c r="M416" s="1716">
        <v>64</v>
      </c>
    </row>
    <row r="417" spans="1:13" ht="18.75" customHeight="1">
      <c r="A417" s="1674">
        <v>3</v>
      </c>
      <c r="B417" s="1714">
        <v>88</v>
      </c>
      <c r="C417" s="1715">
        <v>78</v>
      </c>
      <c r="D417" s="1715">
        <v>73</v>
      </c>
      <c r="E417" s="1715">
        <v>77</v>
      </c>
      <c r="F417" s="1715">
        <v>77</v>
      </c>
      <c r="G417" s="1715">
        <v>63</v>
      </c>
      <c r="H417" s="1715">
        <v>88</v>
      </c>
      <c r="I417" s="1715">
        <v>88</v>
      </c>
      <c r="J417" s="1715">
        <v>66</v>
      </c>
      <c r="K417" s="1715">
        <v>64</v>
      </c>
      <c r="L417" s="1715">
        <v>62</v>
      </c>
      <c r="M417" s="1716">
        <v>50</v>
      </c>
    </row>
    <row r="418" spans="1:13" ht="18.75" customHeight="1">
      <c r="A418" s="1674">
        <v>4</v>
      </c>
      <c r="B418" s="1714">
        <v>78</v>
      </c>
      <c r="C418" s="1715">
        <v>53</v>
      </c>
      <c r="D418" s="1715">
        <v>45</v>
      </c>
      <c r="E418" s="1715">
        <v>85</v>
      </c>
      <c r="F418" s="1715">
        <v>76</v>
      </c>
      <c r="G418" s="1715">
        <v>53</v>
      </c>
      <c r="H418" s="1715">
        <v>77</v>
      </c>
      <c r="I418" s="1715">
        <v>78</v>
      </c>
      <c r="J418" s="1715">
        <v>77</v>
      </c>
      <c r="K418" s="1715">
        <v>68</v>
      </c>
      <c r="L418" s="1715">
        <v>59</v>
      </c>
      <c r="M418" s="1716">
        <v>55</v>
      </c>
    </row>
    <row r="419" spans="1:13" ht="18.75" customHeight="1">
      <c r="A419" s="1674">
        <v>5</v>
      </c>
      <c r="B419" s="1714">
        <v>82</v>
      </c>
      <c r="C419" s="1715">
        <v>75</v>
      </c>
      <c r="D419" s="1715">
        <v>56</v>
      </c>
      <c r="E419" s="1715">
        <v>91</v>
      </c>
      <c r="F419" s="1715">
        <v>62</v>
      </c>
      <c r="G419" s="1715">
        <v>63</v>
      </c>
      <c r="H419" s="1715">
        <v>57</v>
      </c>
      <c r="I419" s="1715">
        <v>62</v>
      </c>
      <c r="J419" s="1715">
        <v>83</v>
      </c>
      <c r="K419" s="1715">
        <v>64</v>
      </c>
      <c r="L419" s="1715">
        <v>62</v>
      </c>
      <c r="M419" s="1716">
        <v>58</v>
      </c>
    </row>
    <row r="420" spans="1:13" ht="18.75" customHeight="1">
      <c r="A420" s="1674">
        <v>6</v>
      </c>
      <c r="B420" s="1714">
        <v>63</v>
      </c>
      <c r="C420" s="1715">
        <v>80</v>
      </c>
      <c r="D420" s="1715">
        <v>82</v>
      </c>
      <c r="E420" s="1715">
        <v>91</v>
      </c>
      <c r="F420" s="1715">
        <v>60</v>
      </c>
      <c r="G420" s="1715">
        <v>74</v>
      </c>
      <c r="H420" s="1715">
        <v>52</v>
      </c>
      <c r="I420" s="1715">
        <v>64</v>
      </c>
      <c r="J420" s="1715">
        <v>69</v>
      </c>
      <c r="K420" s="1715">
        <v>63</v>
      </c>
      <c r="L420" s="1715">
        <v>62</v>
      </c>
      <c r="M420" s="1716">
        <v>67</v>
      </c>
    </row>
    <row r="421" spans="1:13" ht="18.75" customHeight="1">
      <c r="A421" s="1674">
        <v>7</v>
      </c>
      <c r="B421" s="1714">
        <v>58</v>
      </c>
      <c r="C421" s="1715">
        <v>65</v>
      </c>
      <c r="D421" s="1715">
        <v>93</v>
      </c>
      <c r="E421" s="1715">
        <v>93</v>
      </c>
      <c r="F421" s="1715">
        <v>53</v>
      </c>
      <c r="G421" s="1715">
        <v>61</v>
      </c>
      <c r="H421" s="1715">
        <v>67</v>
      </c>
      <c r="I421" s="1715">
        <v>58</v>
      </c>
      <c r="J421" s="1715">
        <v>56</v>
      </c>
      <c r="K421" s="1715">
        <v>60</v>
      </c>
      <c r="L421" s="1715">
        <v>59</v>
      </c>
      <c r="M421" s="1716">
        <v>84</v>
      </c>
    </row>
    <row r="422" spans="1:13" ht="18.75" customHeight="1">
      <c r="A422" s="1674">
        <v>8</v>
      </c>
      <c r="B422" s="1714">
        <v>59</v>
      </c>
      <c r="C422" s="1715">
        <v>62</v>
      </c>
      <c r="D422" s="1715">
        <v>82</v>
      </c>
      <c r="E422" s="1715">
        <v>71</v>
      </c>
      <c r="F422" s="1715">
        <v>50</v>
      </c>
      <c r="G422" s="1715">
        <v>56</v>
      </c>
      <c r="H422" s="1715">
        <v>76</v>
      </c>
      <c r="I422" s="1715">
        <v>59</v>
      </c>
      <c r="J422" s="1715">
        <v>63</v>
      </c>
      <c r="K422" s="1715">
        <v>62</v>
      </c>
      <c r="L422" s="1715">
        <v>58</v>
      </c>
      <c r="M422" s="1716">
        <v>82</v>
      </c>
    </row>
    <row r="423" spans="1:13" ht="18.75" customHeight="1">
      <c r="A423" s="1674">
        <v>9</v>
      </c>
      <c r="B423" s="1714">
        <v>60</v>
      </c>
      <c r="C423" s="1715">
        <v>71</v>
      </c>
      <c r="D423" s="1715">
        <v>92</v>
      </c>
      <c r="E423" s="1715">
        <v>74</v>
      </c>
      <c r="F423" s="1715">
        <v>56</v>
      </c>
      <c r="G423" s="1715">
        <v>53</v>
      </c>
      <c r="H423" s="1715">
        <v>75</v>
      </c>
      <c r="I423" s="1715">
        <v>54</v>
      </c>
      <c r="J423" s="1715">
        <v>76</v>
      </c>
      <c r="K423" s="1715">
        <v>76</v>
      </c>
      <c r="L423" s="1715">
        <v>57</v>
      </c>
      <c r="M423" s="1716">
        <v>67</v>
      </c>
    </row>
    <row r="424" spans="1:13" ht="18.75" customHeight="1">
      <c r="A424" s="1674">
        <v>10</v>
      </c>
      <c r="B424" s="1714">
        <v>64</v>
      </c>
      <c r="C424" s="1715">
        <v>57</v>
      </c>
      <c r="D424" s="1715">
        <v>92</v>
      </c>
      <c r="E424" s="1715">
        <v>77</v>
      </c>
      <c r="F424" s="1715">
        <v>51</v>
      </c>
      <c r="G424" s="1715">
        <v>58</v>
      </c>
      <c r="H424" s="1715">
        <v>58</v>
      </c>
      <c r="I424" s="1715">
        <v>58</v>
      </c>
      <c r="J424" s="1715">
        <v>51</v>
      </c>
      <c r="K424" s="1715">
        <v>58</v>
      </c>
      <c r="L424" s="1715">
        <v>48</v>
      </c>
      <c r="M424" s="1716">
        <v>73</v>
      </c>
    </row>
    <row r="425" spans="1:13" ht="18.75" customHeight="1">
      <c r="A425" s="1674">
        <v>11</v>
      </c>
      <c r="B425" s="1714">
        <v>63</v>
      </c>
      <c r="C425" s="1715">
        <v>65</v>
      </c>
      <c r="D425" s="1715">
        <v>86</v>
      </c>
      <c r="E425" s="1715">
        <v>63</v>
      </c>
      <c r="F425" s="1715">
        <v>51</v>
      </c>
      <c r="G425" s="1715">
        <v>65</v>
      </c>
      <c r="H425" s="1715">
        <v>52</v>
      </c>
      <c r="I425" s="1715">
        <v>79</v>
      </c>
      <c r="J425" s="1715">
        <v>50</v>
      </c>
      <c r="K425" s="1715">
        <v>60</v>
      </c>
      <c r="L425" s="1715">
        <v>42</v>
      </c>
      <c r="M425" s="1716">
        <v>93</v>
      </c>
    </row>
    <row r="426" spans="1:13" ht="18.75" customHeight="1">
      <c r="A426" s="1674">
        <v>12</v>
      </c>
      <c r="B426" s="1714">
        <v>76</v>
      </c>
      <c r="C426" s="1715">
        <v>77</v>
      </c>
      <c r="D426" s="1715">
        <v>72</v>
      </c>
      <c r="E426" s="1715">
        <v>50</v>
      </c>
      <c r="F426" s="1715">
        <v>51</v>
      </c>
      <c r="G426" s="1715">
        <v>57</v>
      </c>
      <c r="H426" s="1715">
        <v>57</v>
      </c>
      <c r="I426" s="1715">
        <v>60</v>
      </c>
      <c r="J426" s="1715">
        <v>71</v>
      </c>
      <c r="K426" s="1715">
        <v>62</v>
      </c>
      <c r="L426" s="1715">
        <v>40</v>
      </c>
      <c r="M426" s="1716">
        <v>90</v>
      </c>
    </row>
    <row r="427" spans="1:13" ht="18.75" customHeight="1">
      <c r="A427" s="1674">
        <v>13</v>
      </c>
      <c r="B427" s="1714">
        <v>57</v>
      </c>
      <c r="C427" s="1715">
        <v>58</v>
      </c>
      <c r="D427" s="1715">
        <v>84</v>
      </c>
      <c r="E427" s="1715">
        <v>64</v>
      </c>
      <c r="F427" s="1715">
        <v>56</v>
      </c>
      <c r="G427" s="1715">
        <v>61</v>
      </c>
      <c r="H427" s="1715">
        <v>53</v>
      </c>
      <c r="I427" s="1715">
        <v>83</v>
      </c>
      <c r="J427" s="1715">
        <v>61</v>
      </c>
      <c r="K427" s="1715">
        <v>59</v>
      </c>
      <c r="L427" s="1715">
        <v>51</v>
      </c>
      <c r="M427" s="1716">
        <v>73</v>
      </c>
    </row>
    <row r="428" spans="1:13" ht="18.75" customHeight="1">
      <c r="A428" s="1674">
        <v>14</v>
      </c>
      <c r="B428" s="1714">
        <v>60</v>
      </c>
      <c r="C428" s="1715">
        <v>45</v>
      </c>
      <c r="D428" s="1715">
        <v>73</v>
      </c>
      <c r="E428" s="1715">
        <v>78</v>
      </c>
      <c r="F428" s="1715">
        <v>56</v>
      </c>
      <c r="G428" s="1715">
        <v>48</v>
      </c>
      <c r="H428" s="1715">
        <v>80</v>
      </c>
      <c r="I428" s="1715">
        <v>70</v>
      </c>
      <c r="J428" s="1715">
        <v>58</v>
      </c>
      <c r="K428" s="1715">
        <v>56</v>
      </c>
      <c r="L428" s="1715">
        <v>50</v>
      </c>
      <c r="M428" s="1716">
        <v>71</v>
      </c>
    </row>
    <row r="429" spans="1:13" ht="18.75" customHeight="1">
      <c r="A429" s="1674">
        <v>15</v>
      </c>
      <c r="B429" s="1714">
        <v>73</v>
      </c>
      <c r="C429" s="1715">
        <v>45</v>
      </c>
      <c r="D429" s="1715">
        <v>74</v>
      </c>
      <c r="E429" s="1715">
        <v>71</v>
      </c>
      <c r="F429" s="1715">
        <v>60</v>
      </c>
      <c r="G429" s="1715">
        <v>52</v>
      </c>
      <c r="H429" s="1715">
        <v>71</v>
      </c>
      <c r="I429" s="1715">
        <v>82</v>
      </c>
      <c r="J429" s="1715">
        <v>54</v>
      </c>
      <c r="K429" s="1715">
        <v>63</v>
      </c>
      <c r="L429" s="1715">
        <v>47</v>
      </c>
      <c r="M429" s="1716">
        <v>62</v>
      </c>
    </row>
    <row r="430" spans="1:13" ht="18.75" customHeight="1">
      <c r="A430" s="1674">
        <v>16</v>
      </c>
      <c r="B430" s="1714">
        <v>67</v>
      </c>
      <c r="C430" s="1715">
        <v>42</v>
      </c>
      <c r="D430" s="1715">
        <v>68</v>
      </c>
      <c r="E430" s="1715">
        <v>74</v>
      </c>
      <c r="F430" s="1715">
        <v>70</v>
      </c>
      <c r="G430" s="1715">
        <v>61</v>
      </c>
      <c r="H430" s="1715">
        <v>69</v>
      </c>
      <c r="I430" s="1715">
        <v>65</v>
      </c>
      <c r="J430" s="1715">
        <v>56</v>
      </c>
      <c r="K430" s="1715">
        <v>58</v>
      </c>
      <c r="L430" s="1715">
        <v>35</v>
      </c>
      <c r="M430" s="1716">
        <v>68</v>
      </c>
    </row>
    <row r="431" spans="1:13" ht="18.75" customHeight="1">
      <c r="A431" s="1674">
        <v>17</v>
      </c>
      <c r="B431" s="1714">
        <v>60</v>
      </c>
      <c r="C431" s="1715">
        <v>55</v>
      </c>
      <c r="D431" s="1715">
        <v>72</v>
      </c>
      <c r="E431" s="1715">
        <v>77</v>
      </c>
      <c r="F431" s="1715">
        <v>81</v>
      </c>
      <c r="G431" s="1715">
        <v>69</v>
      </c>
      <c r="H431" s="1715">
        <v>67</v>
      </c>
      <c r="I431" s="1715">
        <v>57</v>
      </c>
      <c r="J431" s="1715">
        <v>58</v>
      </c>
      <c r="K431" s="1715">
        <v>70</v>
      </c>
      <c r="L431" s="1715">
        <v>34</v>
      </c>
      <c r="M431" s="1716">
        <v>85</v>
      </c>
    </row>
    <row r="432" spans="1:13" ht="18.75" customHeight="1">
      <c r="A432" s="1674">
        <v>18</v>
      </c>
      <c r="B432" s="1714">
        <v>58</v>
      </c>
      <c r="C432" s="1715">
        <v>59</v>
      </c>
      <c r="D432" s="1715">
        <v>73</v>
      </c>
      <c r="E432" s="1715">
        <v>69</v>
      </c>
      <c r="F432" s="1715">
        <v>62</v>
      </c>
      <c r="G432" s="1715">
        <v>54</v>
      </c>
      <c r="H432" s="1715">
        <v>57</v>
      </c>
      <c r="I432" s="1715">
        <v>58</v>
      </c>
      <c r="J432" s="1715">
        <v>57</v>
      </c>
      <c r="K432" s="1715">
        <v>65</v>
      </c>
      <c r="L432" s="1715">
        <v>41</v>
      </c>
      <c r="M432" s="1716">
        <v>75</v>
      </c>
    </row>
    <row r="433" spans="1:13" ht="18.75" customHeight="1">
      <c r="A433" s="1674">
        <v>19</v>
      </c>
      <c r="B433" s="1714">
        <v>67</v>
      </c>
      <c r="C433" s="1715">
        <v>88</v>
      </c>
      <c r="D433" s="1715">
        <v>86</v>
      </c>
      <c r="E433" s="1715">
        <v>74</v>
      </c>
      <c r="F433" s="1715">
        <v>58</v>
      </c>
      <c r="G433" s="1715">
        <v>55</v>
      </c>
      <c r="H433" s="1715">
        <v>58</v>
      </c>
      <c r="I433" s="1715">
        <v>61</v>
      </c>
      <c r="J433" s="1715">
        <v>56</v>
      </c>
      <c r="K433" s="1715">
        <v>71</v>
      </c>
      <c r="L433" s="1715">
        <v>39</v>
      </c>
      <c r="M433" s="1716">
        <v>71</v>
      </c>
    </row>
    <row r="434" spans="1:13" ht="18.75" customHeight="1">
      <c r="A434" s="1674">
        <v>20</v>
      </c>
      <c r="B434" s="1714">
        <v>60</v>
      </c>
      <c r="C434" s="1715">
        <v>68</v>
      </c>
      <c r="D434" s="1715">
        <v>69</v>
      </c>
      <c r="E434" s="1715">
        <v>59</v>
      </c>
      <c r="F434" s="1715">
        <v>68</v>
      </c>
      <c r="G434" s="1715">
        <v>63</v>
      </c>
      <c r="H434" s="1715">
        <v>71</v>
      </c>
      <c r="I434" s="1715">
        <v>56</v>
      </c>
      <c r="J434" s="1715">
        <v>56</v>
      </c>
      <c r="K434" s="1715">
        <v>68</v>
      </c>
      <c r="L434" s="1715">
        <v>49</v>
      </c>
      <c r="M434" s="1716">
        <v>73</v>
      </c>
    </row>
    <row r="435" spans="1:13" ht="18.75" customHeight="1">
      <c r="A435" s="1674">
        <v>21</v>
      </c>
      <c r="B435" s="1714">
        <v>58</v>
      </c>
      <c r="C435" s="1715">
        <v>69</v>
      </c>
      <c r="D435" s="1715">
        <v>58</v>
      </c>
      <c r="E435" s="1715">
        <v>61</v>
      </c>
      <c r="F435" s="1715">
        <v>63</v>
      </c>
      <c r="G435" s="1715">
        <v>81</v>
      </c>
      <c r="H435" s="1715">
        <v>66</v>
      </c>
      <c r="I435" s="1715">
        <v>59</v>
      </c>
      <c r="J435" s="1715">
        <v>57</v>
      </c>
      <c r="K435" s="1715">
        <v>59</v>
      </c>
      <c r="L435" s="1715">
        <v>37</v>
      </c>
      <c r="M435" s="1716">
        <v>41</v>
      </c>
    </row>
    <row r="436" spans="1:13" ht="18.75" customHeight="1">
      <c r="A436" s="1674">
        <v>22</v>
      </c>
      <c r="B436" s="1714">
        <v>72</v>
      </c>
      <c r="C436" s="1715">
        <v>70</v>
      </c>
      <c r="D436" s="1715">
        <v>72</v>
      </c>
      <c r="E436" s="1715">
        <v>65</v>
      </c>
      <c r="F436" s="1715">
        <v>68</v>
      </c>
      <c r="G436" s="1715">
        <v>63</v>
      </c>
      <c r="H436" s="1715">
        <v>72</v>
      </c>
      <c r="I436" s="1715">
        <v>57</v>
      </c>
      <c r="J436" s="1715">
        <v>74</v>
      </c>
      <c r="K436" s="1715">
        <v>62</v>
      </c>
      <c r="L436" s="1715">
        <v>42</v>
      </c>
      <c r="M436" s="1716">
        <v>34</v>
      </c>
    </row>
    <row r="437" spans="1:13" ht="18.75" customHeight="1">
      <c r="A437" s="1674">
        <v>23</v>
      </c>
      <c r="B437" s="1714">
        <v>73</v>
      </c>
      <c r="C437" s="1715">
        <v>71</v>
      </c>
      <c r="D437" s="1715">
        <v>73</v>
      </c>
      <c r="E437" s="1715">
        <v>84</v>
      </c>
      <c r="F437" s="1715">
        <v>65</v>
      </c>
      <c r="G437" s="1715">
        <v>56</v>
      </c>
      <c r="H437" s="1715">
        <v>67</v>
      </c>
      <c r="I437" s="1715">
        <v>67</v>
      </c>
      <c r="J437" s="1715">
        <v>68</v>
      </c>
      <c r="K437" s="1715">
        <v>81</v>
      </c>
      <c r="L437" s="1715">
        <v>46</v>
      </c>
      <c r="M437" s="1716">
        <v>32</v>
      </c>
    </row>
    <row r="438" spans="1:13" ht="18.75" customHeight="1">
      <c r="A438" s="1674">
        <v>24</v>
      </c>
      <c r="B438" s="1714">
        <v>82</v>
      </c>
      <c r="C438" s="1715">
        <v>76</v>
      </c>
      <c r="D438" s="1715">
        <v>77</v>
      </c>
      <c r="E438" s="1715">
        <v>77</v>
      </c>
      <c r="F438" s="1715">
        <v>64</v>
      </c>
      <c r="G438" s="1715">
        <v>56</v>
      </c>
      <c r="H438" s="1715">
        <v>59</v>
      </c>
      <c r="I438" s="1715">
        <v>60</v>
      </c>
      <c r="J438" s="1715">
        <v>54</v>
      </c>
      <c r="K438" s="1715">
        <v>93</v>
      </c>
      <c r="L438" s="1715">
        <v>53</v>
      </c>
      <c r="M438" s="1716">
        <v>45</v>
      </c>
    </row>
    <row r="439" spans="1:13" ht="18.75" customHeight="1">
      <c r="A439" s="1674">
        <v>25</v>
      </c>
      <c r="B439" s="1714">
        <v>74</v>
      </c>
      <c r="C439" s="1715">
        <v>71</v>
      </c>
      <c r="D439" s="1715">
        <v>59</v>
      </c>
      <c r="E439" s="1715">
        <v>71</v>
      </c>
      <c r="F439" s="1715">
        <v>84</v>
      </c>
      <c r="G439" s="1715">
        <v>56</v>
      </c>
      <c r="H439" s="1715">
        <v>62</v>
      </c>
      <c r="I439" s="1715">
        <v>81</v>
      </c>
      <c r="J439" s="1715">
        <v>53</v>
      </c>
      <c r="K439" s="1715">
        <v>73</v>
      </c>
      <c r="L439" s="1715">
        <v>49</v>
      </c>
      <c r="M439" s="1716">
        <v>47</v>
      </c>
    </row>
    <row r="440" spans="1:13" ht="18.75" customHeight="1">
      <c r="A440" s="1674">
        <v>26</v>
      </c>
      <c r="B440" s="1714">
        <v>53</v>
      </c>
      <c r="C440" s="1715">
        <v>77</v>
      </c>
      <c r="D440" s="1715">
        <v>68</v>
      </c>
      <c r="E440" s="1715">
        <v>74</v>
      </c>
      <c r="F440" s="1715">
        <v>84</v>
      </c>
      <c r="G440" s="1715">
        <v>54</v>
      </c>
      <c r="H440" s="1715">
        <v>66</v>
      </c>
      <c r="I440" s="1715">
        <v>66</v>
      </c>
      <c r="J440" s="1715">
        <v>52</v>
      </c>
      <c r="K440" s="1715">
        <v>75</v>
      </c>
      <c r="L440" s="1715">
        <v>37</v>
      </c>
      <c r="M440" s="1716">
        <v>47</v>
      </c>
    </row>
    <row r="441" spans="1:13" ht="18.75" customHeight="1">
      <c r="A441" s="1674">
        <v>27</v>
      </c>
      <c r="B441" s="1714">
        <v>62</v>
      </c>
      <c r="C441" s="1715">
        <v>82</v>
      </c>
      <c r="D441" s="1715">
        <v>69</v>
      </c>
      <c r="E441" s="1715">
        <v>69</v>
      </c>
      <c r="F441" s="1715">
        <v>80</v>
      </c>
      <c r="G441" s="1715">
        <v>78</v>
      </c>
      <c r="H441" s="1715">
        <v>86</v>
      </c>
      <c r="I441" s="1715">
        <v>69</v>
      </c>
      <c r="J441" s="1715">
        <v>51</v>
      </c>
      <c r="K441" s="1715">
        <v>73</v>
      </c>
      <c r="L441" s="1715">
        <v>41</v>
      </c>
      <c r="M441" s="1716">
        <v>59</v>
      </c>
    </row>
    <row r="442" spans="1:13" ht="18.75" customHeight="1">
      <c r="A442" s="1674">
        <v>28</v>
      </c>
      <c r="B442" s="1714">
        <v>44</v>
      </c>
      <c r="C442" s="1715">
        <v>64</v>
      </c>
      <c r="D442" s="1715">
        <v>76</v>
      </c>
      <c r="E442" s="1715">
        <v>71</v>
      </c>
      <c r="F442" s="1715">
        <v>57</v>
      </c>
      <c r="G442" s="1715">
        <v>87</v>
      </c>
      <c r="H442" s="1715">
        <v>59</v>
      </c>
      <c r="I442" s="1715">
        <v>61</v>
      </c>
      <c r="J442" s="1715">
        <v>48</v>
      </c>
      <c r="K442" s="1715">
        <v>77</v>
      </c>
      <c r="L442" s="1715">
        <v>50</v>
      </c>
      <c r="M442" s="1716">
        <v>53</v>
      </c>
    </row>
    <row r="443" spans="1:13" ht="18.75" customHeight="1">
      <c r="A443" s="1674">
        <v>29</v>
      </c>
      <c r="B443" s="1714">
        <v>40</v>
      </c>
      <c r="C443" s="1715"/>
      <c r="D443" s="1715">
        <v>52</v>
      </c>
      <c r="E443" s="1715">
        <v>72</v>
      </c>
      <c r="F443" s="1715">
        <v>65</v>
      </c>
      <c r="G443" s="1715">
        <v>70</v>
      </c>
      <c r="H443" s="1715">
        <v>57</v>
      </c>
      <c r="I443" s="1715">
        <v>56</v>
      </c>
      <c r="J443" s="1715">
        <v>49</v>
      </c>
      <c r="K443" s="1715">
        <v>58</v>
      </c>
      <c r="L443" s="1715">
        <v>48</v>
      </c>
      <c r="M443" s="1716">
        <v>50</v>
      </c>
    </row>
    <row r="444" spans="1:13" ht="18.75" customHeight="1">
      <c r="A444" s="1674">
        <v>30</v>
      </c>
      <c r="B444" s="1714">
        <v>58</v>
      </c>
      <c r="C444" s="1715"/>
      <c r="D444" s="1715">
        <v>68</v>
      </c>
      <c r="E444" s="1715">
        <v>71</v>
      </c>
      <c r="F444" s="1715">
        <v>80</v>
      </c>
      <c r="G444" s="1715">
        <v>65</v>
      </c>
      <c r="H444" s="1715">
        <v>52</v>
      </c>
      <c r="I444" s="1715">
        <v>68</v>
      </c>
      <c r="J444" s="1715">
        <v>49</v>
      </c>
      <c r="K444" s="1715">
        <v>63</v>
      </c>
      <c r="L444" s="1715">
        <v>53</v>
      </c>
      <c r="M444" s="1716">
        <v>59</v>
      </c>
    </row>
    <row r="445" spans="1:13" ht="18.75" customHeight="1">
      <c r="A445" s="1678">
        <v>31</v>
      </c>
      <c r="B445" s="1717">
        <v>67</v>
      </c>
      <c r="C445" s="1718"/>
      <c r="D445" s="1718">
        <v>86</v>
      </c>
      <c r="E445" s="1718"/>
      <c r="F445" s="1718">
        <v>74</v>
      </c>
      <c r="G445" s="1718"/>
      <c r="H445" s="1718">
        <v>53</v>
      </c>
      <c r="I445" s="1718">
        <v>87</v>
      </c>
      <c r="J445" s="1718"/>
      <c r="K445" s="1718">
        <v>75</v>
      </c>
      <c r="L445" s="1718"/>
      <c r="M445" s="1719">
        <v>71</v>
      </c>
    </row>
    <row r="446" spans="1:13" ht="18.75" customHeight="1">
      <c r="A446" s="1682" t="s">
        <v>60</v>
      </c>
      <c r="B446" s="1683">
        <f t="shared" ref="B446:M446" si="40">SUM(B415:B445)</f>
        <v>1983</v>
      </c>
      <c r="C446" s="1684">
        <f t="shared" si="40"/>
        <v>1857</v>
      </c>
      <c r="D446" s="1684">
        <f t="shared" si="40"/>
        <v>2234</v>
      </c>
      <c r="E446" s="1684">
        <f t="shared" si="40"/>
        <v>2197</v>
      </c>
      <c r="F446" s="1684">
        <f t="shared" si="40"/>
        <v>2015</v>
      </c>
      <c r="G446" s="1684">
        <f t="shared" si="40"/>
        <v>1865</v>
      </c>
      <c r="H446" s="1684">
        <f t="shared" si="40"/>
        <v>2005</v>
      </c>
      <c r="I446" s="1684">
        <f t="shared" si="40"/>
        <v>2064</v>
      </c>
      <c r="J446" s="1684">
        <f t="shared" si="40"/>
        <v>1816</v>
      </c>
      <c r="K446" s="1684">
        <f t="shared" si="40"/>
        <v>2042</v>
      </c>
      <c r="L446" s="1684">
        <f t="shared" si="40"/>
        <v>1472</v>
      </c>
      <c r="M446" s="1685">
        <f t="shared" si="40"/>
        <v>1946</v>
      </c>
    </row>
    <row r="447" spans="1:13" ht="18.75" customHeight="1">
      <c r="A447" s="1674" t="s">
        <v>61</v>
      </c>
      <c r="B447" s="1686">
        <f t="shared" ref="B447:M447" si="41">ROUND(AVERAGE(B415:B445),0)</f>
        <v>64</v>
      </c>
      <c r="C447" s="1687">
        <f t="shared" si="41"/>
        <v>66</v>
      </c>
      <c r="D447" s="1687">
        <f t="shared" si="41"/>
        <v>72</v>
      </c>
      <c r="E447" s="1687">
        <f t="shared" si="41"/>
        <v>73</v>
      </c>
      <c r="F447" s="1687">
        <f t="shared" si="41"/>
        <v>65</v>
      </c>
      <c r="G447" s="1687">
        <f t="shared" si="41"/>
        <v>62</v>
      </c>
      <c r="H447" s="1687">
        <f t="shared" si="41"/>
        <v>65</v>
      </c>
      <c r="I447" s="1687">
        <f t="shared" si="41"/>
        <v>67</v>
      </c>
      <c r="J447" s="1687">
        <f t="shared" si="41"/>
        <v>61</v>
      </c>
      <c r="K447" s="1687">
        <f t="shared" si="41"/>
        <v>66</v>
      </c>
      <c r="L447" s="1687">
        <f t="shared" si="41"/>
        <v>49</v>
      </c>
      <c r="M447" s="1688">
        <f t="shared" si="41"/>
        <v>63</v>
      </c>
    </row>
    <row r="448" spans="1:13" ht="18.75" customHeight="1">
      <c r="A448" s="1689" t="s">
        <v>36</v>
      </c>
      <c r="B448" s="1690">
        <f t="shared" ref="B448:M448" si="42">MIN(B415:B445)</f>
        <v>40</v>
      </c>
      <c r="C448" s="1691">
        <f t="shared" si="42"/>
        <v>42</v>
      </c>
      <c r="D448" s="1691">
        <f t="shared" si="42"/>
        <v>45</v>
      </c>
      <c r="E448" s="1691">
        <f t="shared" si="42"/>
        <v>50</v>
      </c>
      <c r="F448" s="1691">
        <f t="shared" si="42"/>
        <v>50</v>
      </c>
      <c r="G448" s="1691">
        <f t="shared" si="42"/>
        <v>48</v>
      </c>
      <c r="H448" s="1691">
        <f t="shared" si="42"/>
        <v>52</v>
      </c>
      <c r="I448" s="1691">
        <f t="shared" si="42"/>
        <v>54</v>
      </c>
      <c r="J448" s="1691">
        <f t="shared" si="42"/>
        <v>48</v>
      </c>
      <c r="K448" s="1691">
        <f t="shared" si="42"/>
        <v>48</v>
      </c>
      <c r="L448" s="1691">
        <f t="shared" si="42"/>
        <v>34</v>
      </c>
      <c r="M448" s="1692">
        <f t="shared" si="42"/>
        <v>32</v>
      </c>
    </row>
    <row r="449" spans="1:13" ht="18.75" customHeight="1">
      <c r="A449" s="1693" t="s">
        <v>59</v>
      </c>
      <c r="B449" s="1694">
        <f t="shared" ref="B449:M449" si="43">MATCH(B448,(B415:B445),0)</f>
        <v>29</v>
      </c>
      <c r="C449" s="1695">
        <f t="shared" si="43"/>
        <v>16</v>
      </c>
      <c r="D449" s="1695">
        <f t="shared" si="43"/>
        <v>4</v>
      </c>
      <c r="E449" s="1695">
        <f t="shared" si="43"/>
        <v>12</v>
      </c>
      <c r="F449" s="1695">
        <f t="shared" si="43"/>
        <v>8</v>
      </c>
      <c r="G449" s="1695">
        <f t="shared" si="43"/>
        <v>14</v>
      </c>
      <c r="H449" s="1695">
        <f t="shared" si="43"/>
        <v>6</v>
      </c>
      <c r="I449" s="1695">
        <f t="shared" si="43"/>
        <v>9</v>
      </c>
      <c r="J449" s="1695">
        <f t="shared" si="43"/>
        <v>28</v>
      </c>
      <c r="K449" s="1695">
        <f t="shared" si="43"/>
        <v>1</v>
      </c>
      <c r="L449" s="1695">
        <f t="shared" si="43"/>
        <v>17</v>
      </c>
      <c r="M449" s="1696">
        <f t="shared" si="43"/>
        <v>23</v>
      </c>
    </row>
    <row r="450" spans="1:13" ht="18.75" customHeight="1">
      <c r="A450" s="1697" t="s">
        <v>176</v>
      </c>
      <c r="B450" s="1698"/>
      <c r="C450" s="1699" t="s">
        <v>177</v>
      </c>
      <c r="D450" s="1700"/>
      <c r="E450" s="1700"/>
      <c r="F450" s="1700"/>
      <c r="G450" s="1700">
        <f>MIN(B448:M448)</f>
        <v>32</v>
      </c>
      <c r="H450" s="1701" t="s">
        <v>128</v>
      </c>
      <c r="I450" s="1700"/>
      <c r="J450" s="1702" t="s">
        <v>59</v>
      </c>
      <c r="K450" s="1703">
        <f>HLOOKUP(G450,B448:M449,2,FALSE)</f>
        <v>23</v>
      </c>
      <c r="L450" s="1703" t="s">
        <v>178</v>
      </c>
      <c r="M450" s="1704" t="str">
        <f>MID("I   II  III IV  V   VI  VII VIII IX  X   XI  XII ",(MATCH(G450,B448:M448,0)-1)*4+1,4)</f>
        <v xml:space="preserve"> XII</v>
      </c>
    </row>
    <row r="451" spans="1:13" ht="18.75" customHeight="1">
      <c r="A451" s="1705" t="s">
        <v>67</v>
      </c>
      <c r="B451" s="1706"/>
      <c r="C451" s="1707" t="s">
        <v>179</v>
      </c>
      <c r="D451" s="1708"/>
      <c r="E451" s="1708"/>
      <c r="F451" s="1708"/>
      <c r="G451" s="1708">
        <f>ROUND(AVERAGE(B415:M445),0)</f>
        <v>64</v>
      </c>
      <c r="H451" s="1709" t="s">
        <v>128</v>
      </c>
      <c r="I451" s="1708"/>
      <c r="J451" s="1708"/>
      <c r="K451" s="1708"/>
      <c r="L451" s="1708"/>
      <c r="M451" s="1710"/>
    </row>
    <row r="452" spans="1:13" ht="18.75" customHeight="1">
      <c r="A452" s="1652" t="s">
        <v>145</v>
      </c>
      <c r="B452" s="1653"/>
      <c r="C452" s="1653"/>
      <c r="D452" s="1653"/>
      <c r="E452" s="1653"/>
      <c r="F452" s="1653"/>
      <c r="G452" s="1653"/>
      <c r="H452" s="1653"/>
      <c r="I452" s="1653"/>
      <c r="J452" s="1653"/>
      <c r="K452" s="1654" t="s">
        <v>149</v>
      </c>
      <c r="L452" s="1655"/>
      <c r="M452" s="1656"/>
    </row>
    <row r="453" spans="1:13" ht="18.75" customHeight="1">
      <c r="A453" s="1658" t="s">
        <v>150</v>
      </c>
      <c r="B453" s="1653"/>
      <c r="C453" s="1653"/>
      <c r="D453" s="1652" t="s">
        <v>174</v>
      </c>
      <c r="E453" s="1659"/>
      <c r="F453" s="1659"/>
      <c r="G453" s="1659"/>
      <c r="H453" s="1659"/>
      <c r="I453" s="1659"/>
      <c r="J453" s="1659"/>
      <c r="K453" s="1654" t="s">
        <v>151</v>
      </c>
      <c r="L453" s="1655"/>
      <c r="M453" s="1656"/>
    </row>
    <row r="454" spans="1:13" ht="18.75" customHeight="1">
      <c r="A454" s="1660"/>
      <c r="B454" s="1661"/>
      <c r="C454" s="1661"/>
      <c r="D454" s="1662"/>
      <c r="E454" s="1663"/>
      <c r="F454" s="1664" t="s">
        <v>57</v>
      </c>
      <c r="G454" s="1665">
        <f>G413+1</f>
        <v>2002</v>
      </c>
      <c r="H454" s="1663"/>
      <c r="I454" s="1662"/>
      <c r="J454" s="1662"/>
      <c r="K454" s="1654" t="s">
        <v>175</v>
      </c>
      <c r="L454" s="1666"/>
      <c r="M454" s="1666"/>
    </row>
    <row r="455" spans="1:13" ht="18.75" customHeight="1">
      <c r="A455" s="1667" t="s">
        <v>59</v>
      </c>
      <c r="B455" s="1668" t="s">
        <v>2</v>
      </c>
      <c r="C455" s="1669" t="s">
        <v>3</v>
      </c>
      <c r="D455" s="1668" t="s">
        <v>4</v>
      </c>
      <c r="E455" s="1669" t="s">
        <v>5</v>
      </c>
      <c r="F455" s="1668" t="s">
        <v>6</v>
      </c>
      <c r="G455" s="1669" t="s">
        <v>7</v>
      </c>
      <c r="H455" s="1668" t="s">
        <v>8</v>
      </c>
      <c r="I455" s="1669" t="s">
        <v>9</v>
      </c>
      <c r="J455" s="1668" t="s">
        <v>10</v>
      </c>
      <c r="K455" s="1669" t="s">
        <v>11</v>
      </c>
      <c r="L455" s="1668" t="s">
        <v>12</v>
      </c>
      <c r="M455" s="1668" t="s">
        <v>13</v>
      </c>
    </row>
    <row r="456" spans="1:13" ht="18.75" customHeight="1">
      <c r="A456" s="1670">
        <v>1</v>
      </c>
      <c r="B456" s="1711">
        <v>59</v>
      </c>
      <c r="C456" s="1712">
        <v>73</v>
      </c>
      <c r="D456" s="1712">
        <v>75</v>
      </c>
      <c r="E456" s="1712">
        <v>65</v>
      </c>
      <c r="F456" s="1712">
        <v>67</v>
      </c>
      <c r="G456" s="1712">
        <v>59</v>
      </c>
      <c r="H456" s="1712">
        <v>62</v>
      </c>
      <c r="I456" s="1712">
        <v>74</v>
      </c>
      <c r="J456" s="1712">
        <v>52</v>
      </c>
      <c r="K456" s="1712">
        <v>73</v>
      </c>
      <c r="L456" s="1712">
        <v>65</v>
      </c>
      <c r="M456" s="1713">
        <v>78</v>
      </c>
    </row>
    <row r="457" spans="1:13" ht="18.75" customHeight="1">
      <c r="A457" s="1674">
        <v>2</v>
      </c>
      <c r="B457" s="1714">
        <v>45</v>
      </c>
      <c r="C457" s="1715">
        <v>58</v>
      </c>
      <c r="D457" s="1715">
        <v>73</v>
      </c>
      <c r="E457" s="1715">
        <v>63</v>
      </c>
      <c r="F457" s="1715">
        <v>58</v>
      </c>
      <c r="G457" s="1715">
        <v>71</v>
      </c>
      <c r="H457" s="1715">
        <v>58</v>
      </c>
      <c r="I457" s="1715">
        <v>56</v>
      </c>
      <c r="J457" s="1715">
        <v>52</v>
      </c>
      <c r="K457" s="1715">
        <v>54</v>
      </c>
      <c r="L457" s="1715">
        <v>57</v>
      </c>
      <c r="M457" s="1716">
        <v>77</v>
      </c>
    </row>
    <row r="458" spans="1:13" ht="18.75" customHeight="1">
      <c r="A458" s="1674">
        <v>3</v>
      </c>
      <c r="B458" s="1714">
        <v>43</v>
      </c>
      <c r="C458" s="1715">
        <v>73</v>
      </c>
      <c r="D458" s="1715">
        <v>79</v>
      </c>
      <c r="E458" s="1715">
        <v>66</v>
      </c>
      <c r="F458" s="1715">
        <v>56</v>
      </c>
      <c r="G458" s="1715">
        <v>57</v>
      </c>
      <c r="H458" s="1715">
        <v>53</v>
      </c>
      <c r="I458" s="1715">
        <v>55</v>
      </c>
      <c r="J458" s="1715">
        <v>49</v>
      </c>
      <c r="K458" s="1715">
        <v>60</v>
      </c>
      <c r="L458" s="1715">
        <v>51</v>
      </c>
      <c r="M458" s="1716">
        <v>71</v>
      </c>
    </row>
    <row r="459" spans="1:13" ht="18.75" customHeight="1">
      <c r="A459" s="1674">
        <v>4</v>
      </c>
      <c r="B459" s="1714">
        <v>40</v>
      </c>
      <c r="C459" s="1715">
        <v>82</v>
      </c>
      <c r="D459" s="1715">
        <v>60</v>
      </c>
      <c r="E459" s="1715">
        <v>69</v>
      </c>
      <c r="F459" s="1715">
        <v>50</v>
      </c>
      <c r="G459" s="1715">
        <v>59</v>
      </c>
      <c r="H459" s="1715">
        <v>58</v>
      </c>
      <c r="I459" s="1715">
        <v>57</v>
      </c>
      <c r="J459" s="1715">
        <v>60</v>
      </c>
      <c r="K459" s="1715">
        <v>75</v>
      </c>
      <c r="L459" s="1715">
        <v>44</v>
      </c>
      <c r="M459" s="1716">
        <v>63</v>
      </c>
    </row>
    <row r="460" spans="1:13" ht="18.75" customHeight="1">
      <c r="A460" s="1674">
        <v>5</v>
      </c>
      <c r="B460" s="1714">
        <v>41</v>
      </c>
      <c r="C460" s="1715">
        <v>58</v>
      </c>
      <c r="D460" s="1715">
        <v>58</v>
      </c>
      <c r="E460" s="1715">
        <v>65</v>
      </c>
      <c r="F460" s="1715">
        <v>56</v>
      </c>
      <c r="G460" s="1715">
        <v>55</v>
      </c>
      <c r="H460" s="1715">
        <v>57</v>
      </c>
      <c r="I460" s="1715">
        <v>56</v>
      </c>
      <c r="J460" s="1715">
        <v>57</v>
      </c>
      <c r="K460" s="1715">
        <v>57</v>
      </c>
      <c r="L460" s="1715">
        <v>40</v>
      </c>
      <c r="M460" s="1716">
        <v>66</v>
      </c>
    </row>
    <row r="461" spans="1:13" ht="18.75" customHeight="1">
      <c r="A461" s="1674">
        <v>6</v>
      </c>
      <c r="B461" s="1714">
        <v>45</v>
      </c>
      <c r="C461" s="1715">
        <v>71</v>
      </c>
      <c r="D461" s="1715">
        <v>45</v>
      </c>
      <c r="E461" s="1715">
        <v>66</v>
      </c>
      <c r="F461" s="1715">
        <v>58</v>
      </c>
      <c r="G461" s="1715">
        <v>58</v>
      </c>
      <c r="H461" s="1715">
        <v>75</v>
      </c>
      <c r="I461" s="1715">
        <v>61</v>
      </c>
      <c r="J461" s="1715">
        <v>53</v>
      </c>
      <c r="K461" s="1715">
        <v>48</v>
      </c>
      <c r="L461" s="1715">
        <v>50</v>
      </c>
      <c r="M461" s="1716">
        <v>64</v>
      </c>
    </row>
    <row r="462" spans="1:13" ht="18.75" customHeight="1">
      <c r="A462" s="1674">
        <v>7</v>
      </c>
      <c r="B462" s="1714">
        <v>46</v>
      </c>
      <c r="C462" s="1715">
        <v>79</v>
      </c>
      <c r="D462" s="1715">
        <v>49</v>
      </c>
      <c r="E462" s="1715">
        <v>68</v>
      </c>
      <c r="F462" s="1715">
        <v>57</v>
      </c>
      <c r="G462" s="1715">
        <v>59</v>
      </c>
      <c r="H462" s="1715">
        <v>56</v>
      </c>
      <c r="I462" s="1715">
        <v>60</v>
      </c>
      <c r="J462" s="1715">
        <v>58</v>
      </c>
      <c r="K462" s="1715">
        <v>37</v>
      </c>
      <c r="L462" s="1715">
        <v>48</v>
      </c>
      <c r="M462" s="1716">
        <v>64</v>
      </c>
    </row>
    <row r="463" spans="1:13" ht="18.75" customHeight="1">
      <c r="A463" s="1674">
        <v>8</v>
      </c>
      <c r="B463" s="1714">
        <v>49</v>
      </c>
      <c r="C463" s="1715">
        <v>78</v>
      </c>
      <c r="D463" s="1715">
        <v>41</v>
      </c>
      <c r="E463" s="1715">
        <v>78</v>
      </c>
      <c r="F463" s="1715">
        <v>64</v>
      </c>
      <c r="G463" s="1715">
        <v>68</v>
      </c>
      <c r="H463" s="1715">
        <v>70</v>
      </c>
      <c r="I463" s="1715">
        <v>63</v>
      </c>
      <c r="J463" s="1715">
        <v>59</v>
      </c>
      <c r="K463" s="1715">
        <v>43</v>
      </c>
      <c r="L463" s="1715">
        <v>43</v>
      </c>
      <c r="M463" s="1716">
        <v>56</v>
      </c>
    </row>
    <row r="464" spans="1:13" ht="18.75" customHeight="1">
      <c r="A464" s="1674">
        <v>9</v>
      </c>
      <c r="B464" s="1714">
        <v>69</v>
      </c>
      <c r="C464" s="1715">
        <v>74</v>
      </c>
      <c r="D464" s="1715">
        <v>49</v>
      </c>
      <c r="E464" s="1715">
        <v>72</v>
      </c>
      <c r="F464" s="1715">
        <v>65</v>
      </c>
      <c r="G464" s="1715">
        <v>74</v>
      </c>
      <c r="H464" s="1715">
        <v>45</v>
      </c>
      <c r="I464" s="1715">
        <v>74</v>
      </c>
      <c r="J464" s="1715">
        <v>44</v>
      </c>
      <c r="K464" s="1715">
        <v>40</v>
      </c>
      <c r="L464" s="1715">
        <v>48</v>
      </c>
      <c r="M464" s="1716">
        <v>50</v>
      </c>
    </row>
    <row r="465" spans="1:13" ht="18.75" customHeight="1">
      <c r="A465" s="1674">
        <v>10</v>
      </c>
      <c r="B465" s="1714">
        <v>74</v>
      </c>
      <c r="C465" s="1715">
        <v>62</v>
      </c>
      <c r="D465" s="1715">
        <v>64</v>
      </c>
      <c r="E465" s="1715">
        <v>68</v>
      </c>
      <c r="F465" s="1715">
        <v>77</v>
      </c>
      <c r="G465" s="1715">
        <v>70</v>
      </c>
      <c r="H465" s="1715">
        <v>50</v>
      </c>
      <c r="I465" s="1715">
        <v>88</v>
      </c>
      <c r="J465" s="1715">
        <v>46</v>
      </c>
      <c r="K465" s="1715">
        <v>42</v>
      </c>
      <c r="L465" s="1715">
        <v>63</v>
      </c>
      <c r="M465" s="1716">
        <v>54</v>
      </c>
    </row>
    <row r="466" spans="1:13" ht="18.75" customHeight="1">
      <c r="A466" s="1674">
        <v>11</v>
      </c>
      <c r="B466" s="1714">
        <v>77</v>
      </c>
      <c r="C466" s="1715">
        <v>64</v>
      </c>
      <c r="D466" s="1715">
        <v>68</v>
      </c>
      <c r="E466" s="1715">
        <v>51</v>
      </c>
      <c r="F466" s="1715">
        <v>70</v>
      </c>
      <c r="G466" s="1715">
        <v>69</v>
      </c>
      <c r="H466" s="1715">
        <v>64</v>
      </c>
      <c r="I466" s="1715">
        <v>71</v>
      </c>
      <c r="J466" s="1715">
        <v>53</v>
      </c>
      <c r="K466" s="1715">
        <v>40</v>
      </c>
      <c r="L466" s="1715">
        <v>61</v>
      </c>
      <c r="M466" s="1716">
        <v>64</v>
      </c>
    </row>
    <row r="467" spans="1:13" ht="18.75" customHeight="1">
      <c r="A467" s="1674">
        <v>12</v>
      </c>
      <c r="B467" s="1714">
        <v>69</v>
      </c>
      <c r="C467" s="1715">
        <v>78</v>
      </c>
      <c r="D467" s="1715">
        <v>79</v>
      </c>
      <c r="E467" s="1715">
        <v>50</v>
      </c>
      <c r="F467" s="1715">
        <v>72</v>
      </c>
      <c r="G467" s="1715">
        <v>70</v>
      </c>
      <c r="H467" s="1715">
        <v>58</v>
      </c>
      <c r="I467" s="1715">
        <v>66</v>
      </c>
      <c r="J467" s="1715">
        <v>59</v>
      </c>
      <c r="K467" s="1715">
        <v>50</v>
      </c>
      <c r="L467" s="1715">
        <v>62</v>
      </c>
      <c r="M467" s="1716">
        <v>56</v>
      </c>
    </row>
    <row r="468" spans="1:13" ht="18.75" customHeight="1">
      <c r="A468" s="1674">
        <v>13</v>
      </c>
      <c r="B468" s="1714">
        <v>61</v>
      </c>
      <c r="C468" s="1715">
        <v>66</v>
      </c>
      <c r="D468" s="1715">
        <v>75</v>
      </c>
      <c r="E468" s="1715">
        <v>43</v>
      </c>
      <c r="F468" s="1715">
        <v>67</v>
      </c>
      <c r="G468" s="1715">
        <v>61</v>
      </c>
      <c r="H468" s="1715">
        <v>50</v>
      </c>
      <c r="I468" s="1715">
        <v>66</v>
      </c>
      <c r="J468" s="1715">
        <v>57</v>
      </c>
      <c r="K468" s="1715">
        <v>50</v>
      </c>
      <c r="L468" s="1715">
        <v>62</v>
      </c>
      <c r="M468" s="1716">
        <v>55</v>
      </c>
    </row>
    <row r="469" spans="1:13" ht="18.75" customHeight="1">
      <c r="A469" s="1674">
        <v>14</v>
      </c>
      <c r="B469" s="1714">
        <v>65</v>
      </c>
      <c r="C469" s="1715">
        <v>87</v>
      </c>
      <c r="D469" s="1715">
        <v>87</v>
      </c>
      <c r="E469" s="1715">
        <v>66</v>
      </c>
      <c r="F469" s="1715">
        <v>82</v>
      </c>
      <c r="G469" s="1715">
        <v>55</v>
      </c>
      <c r="H469" s="1715">
        <v>62</v>
      </c>
      <c r="I469" s="1715">
        <v>62</v>
      </c>
      <c r="J469" s="1715">
        <v>54</v>
      </c>
      <c r="K469" s="1715">
        <v>50</v>
      </c>
      <c r="L469" s="1715">
        <v>64</v>
      </c>
      <c r="M469" s="1716">
        <v>75</v>
      </c>
    </row>
    <row r="470" spans="1:13" ht="18.75" customHeight="1">
      <c r="A470" s="1674">
        <v>15</v>
      </c>
      <c r="B470" s="1714">
        <v>65</v>
      </c>
      <c r="C470" s="1715">
        <v>61</v>
      </c>
      <c r="D470" s="1715">
        <v>70</v>
      </c>
      <c r="E470" s="1715">
        <v>59</v>
      </c>
      <c r="F470" s="1715">
        <v>63</v>
      </c>
      <c r="G470" s="1715">
        <v>57</v>
      </c>
      <c r="H470" s="1715">
        <v>57</v>
      </c>
      <c r="I470" s="1715">
        <v>63</v>
      </c>
      <c r="J470" s="1715">
        <v>63</v>
      </c>
      <c r="K470" s="1715">
        <v>58</v>
      </c>
      <c r="L470" s="1715">
        <v>59</v>
      </c>
      <c r="M470" s="1716">
        <v>74</v>
      </c>
    </row>
    <row r="471" spans="1:13" ht="18.75" customHeight="1">
      <c r="A471" s="1674">
        <v>16</v>
      </c>
      <c r="B471" s="1714">
        <v>63</v>
      </c>
      <c r="C471" s="1715">
        <v>63</v>
      </c>
      <c r="D471" s="1715">
        <v>82</v>
      </c>
      <c r="E471" s="1715">
        <v>63</v>
      </c>
      <c r="F471" s="1715">
        <v>77</v>
      </c>
      <c r="G471" s="1715">
        <v>72</v>
      </c>
      <c r="H471" s="1715">
        <v>69</v>
      </c>
      <c r="I471" s="1715">
        <v>68</v>
      </c>
      <c r="J471" s="1715">
        <v>46</v>
      </c>
      <c r="K471" s="1715">
        <v>65</v>
      </c>
      <c r="L471" s="1715">
        <v>53</v>
      </c>
      <c r="M471" s="1716">
        <v>75</v>
      </c>
    </row>
    <row r="472" spans="1:13" ht="18.75" customHeight="1">
      <c r="A472" s="1674">
        <v>17</v>
      </c>
      <c r="B472" s="1714">
        <v>63</v>
      </c>
      <c r="C472" s="1715">
        <v>77</v>
      </c>
      <c r="D472" s="1715">
        <v>65</v>
      </c>
      <c r="E472" s="1715">
        <v>67</v>
      </c>
      <c r="F472" s="1715">
        <v>74</v>
      </c>
      <c r="G472" s="1715">
        <v>68</v>
      </c>
      <c r="H472" s="1715">
        <v>60</v>
      </c>
      <c r="I472" s="1715">
        <v>74</v>
      </c>
      <c r="J472" s="1715">
        <v>51</v>
      </c>
      <c r="K472" s="1715">
        <v>58</v>
      </c>
      <c r="L472" s="1715">
        <v>67</v>
      </c>
      <c r="M472" s="1716">
        <v>71</v>
      </c>
    </row>
    <row r="473" spans="1:13" ht="18.75" customHeight="1">
      <c r="A473" s="1674">
        <v>18</v>
      </c>
      <c r="B473" s="1714">
        <v>63</v>
      </c>
      <c r="C473" s="1715">
        <v>55</v>
      </c>
      <c r="D473" s="1715">
        <v>67</v>
      </c>
      <c r="E473" s="1715">
        <v>71</v>
      </c>
      <c r="F473" s="1715">
        <v>69</v>
      </c>
      <c r="G473" s="1715">
        <v>68</v>
      </c>
      <c r="H473" s="1715">
        <v>52</v>
      </c>
      <c r="I473" s="1715">
        <v>77</v>
      </c>
      <c r="J473" s="1715">
        <v>71</v>
      </c>
      <c r="K473" s="1715">
        <v>61</v>
      </c>
      <c r="L473" s="1715">
        <v>83</v>
      </c>
      <c r="M473" s="1716">
        <v>63</v>
      </c>
    </row>
    <row r="474" spans="1:13" ht="18.75" customHeight="1">
      <c r="A474" s="1674">
        <v>19</v>
      </c>
      <c r="B474" s="1714">
        <v>76</v>
      </c>
      <c r="C474" s="1715">
        <v>67</v>
      </c>
      <c r="D474" s="1715">
        <v>72</v>
      </c>
      <c r="E474" s="1715">
        <v>75</v>
      </c>
      <c r="F474" s="1715">
        <v>66</v>
      </c>
      <c r="G474" s="1715">
        <v>57</v>
      </c>
      <c r="H474" s="1715">
        <v>60</v>
      </c>
      <c r="I474" s="1715">
        <v>47</v>
      </c>
      <c r="J474" s="1715">
        <v>65</v>
      </c>
      <c r="K474" s="1715">
        <v>60</v>
      </c>
      <c r="L474" s="1715">
        <v>82</v>
      </c>
      <c r="M474" s="1716">
        <v>59</v>
      </c>
    </row>
    <row r="475" spans="1:13" ht="18.75" customHeight="1">
      <c r="A475" s="1674">
        <v>20</v>
      </c>
      <c r="B475" s="1714">
        <v>61</v>
      </c>
      <c r="C475" s="1715">
        <v>79</v>
      </c>
      <c r="D475" s="1715">
        <v>57</v>
      </c>
      <c r="E475" s="1715">
        <v>76</v>
      </c>
      <c r="F475" s="1715">
        <v>54</v>
      </c>
      <c r="G475" s="1715">
        <v>58</v>
      </c>
      <c r="H475" s="1715">
        <v>66</v>
      </c>
      <c r="I475" s="1715">
        <v>49</v>
      </c>
      <c r="J475" s="1715">
        <v>59</v>
      </c>
      <c r="K475" s="1715">
        <v>59</v>
      </c>
      <c r="L475" s="1715">
        <v>78</v>
      </c>
      <c r="M475" s="1716">
        <v>70</v>
      </c>
    </row>
    <row r="476" spans="1:13" ht="18.75" customHeight="1">
      <c r="A476" s="1674">
        <v>21</v>
      </c>
      <c r="B476" s="1714">
        <v>46</v>
      </c>
      <c r="C476" s="1715">
        <v>82</v>
      </c>
      <c r="D476" s="1715">
        <v>75</v>
      </c>
      <c r="E476" s="1715">
        <v>78</v>
      </c>
      <c r="F476" s="1715">
        <v>47</v>
      </c>
      <c r="G476" s="1715">
        <v>57</v>
      </c>
      <c r="H476" s="1715">
        <v>65</v>
      </c>
      <c r="I476" s="1715">
        <v>69</v>
      </c>
      <c r="J476" s="1715">
        <v>59</v>
      </c>
      <c r="K476" s="1715">
        <v>76</v>
      </c>
      <c r="L476" s="1715">
        <v>83</v>
      </c>
      <c r="M476" s="1716">
        <v>76</v>
      </c>
    </row>
    <row r="477" spans="1:13" ht="18.75" customHeight="1">
      <c r="A477" s="1674">
        <v>22</v>
      </c>
      <c r="B477" s="1714">
        <v>52</v>
      </c>
      <c r="C477" s="1715">
        <v>79</v>
      </c>
      <c r="D477" s="1715">
        <v>71</v>
      </c>
      <c r="E477" s="1715">
        <v>76</v>
      </c>
      <c r="F477" s="1715">
        <v>64</v>
      </c>
      <c r="G477" s="1715">
        <v>62</v>
      </c>
      <c r="H477" s="1715">
        <v>60</v>
      </c>
      <c r="I477" s="1715">
        <v>73</v>
      </c>
      <c r="J477" s="1715">
        <v>61</v>
      </c>
      <c r="K477" s="1715">
        <v>75</v>
      </c>
      <c r="L477" s="1715">
        <v>69</v>
      </c>
      <c r="M477" s="1716">
        <v>75</v>
      </c>
    </row>
    <row r="478" spans="1:13" ht="18.75" customHeight="1">
      <c r="A478" s="1674">
        <v>23</v>
      </c>
      <c r="B478" s="1714">
        <v>61</v>
      </c>
      <c r="C478" s="1715">
        <v>69</v>
      </c>
      <c r="D478" s="1715">
        <v>89</v>
      </c>
      <c r="E478" s="1715">
        <v>57</v>
      </c>
      <c r="F478" s="1715">
        <v>70</v>
      </c>
      <c r="G478" s="1715">
        <v>61</v>
      </c>
      <c r="H478" s="1715">
        <v>61</v>
      </c>
      <c r="I478" s="1715">
        <v>66</v>
      </c>
      <c r="J478" s="1715">
        <v>53</v>
      </c>
      <c r="K478" s="1715">
        <v>62</v>
      </c>
      <c r="L478" s="1715">
        <v>73</v>
      </c>
      <c r="M478" s="1716">
        <v>78</v>
      </c>
    </row>
    <row r="479" spans="1:13" ht="18.75" customHeight="1">
      <c r="A479" s="1674">
        <v>24</v>
      </c>
      <c r="B479" s="1714">
        <v>80</v>
      </c>
      <c r="C479" s="1715">
        <v>73</v>
      </c>
      <c r="D479" s="1715">
        <v>54</v>
      </c>
      <c r="E479" s="1715">
        <v>60</v>
      </c>
      <c r="F479" s="1715">
        <v>85</v>
      </c>
      <c r="G479" s="1715">
        <v>61</v>
      </c>
      <c r="H479" s="1715">
        <v>66</v>
      </c>
      <c r="I479" s="1715">
        <v>55</v>
      </c>
      <c r="J479" s="1715">
        <v>57</v>
      </c>
      <c r="K479" s="1715">
        <v>55</v>
      </c>
      <c r="L479" s="1715">
        <v>67</v>
      </c>
      <c r="M479" s="1716">
        <v>72</v>
      </c>
    </row>
    <row r="480" spans="1:13" ht="18.75" customHeight="1">
      <c r="A480" s="1674">
        <v>25</v>
      </c>
      <c r="B480" s="1714">
        <v>77</v>
      </c>
      <c r="C480" s="1715">
        <v>71</v>
      </c>
      <c r="D480" s="1715">
        <v>74</v>
      </c>
      <c r="E480" s="1715">
        <v>64</v>
      </c>
      <c r="F480" s="1715">
        <v>52</v>
      </c>
      <c r="G480" s="1715">
        <v>63</v>
      </c>
      <c r="H480" s="1715">
        <v>71</v>
      </c>
      <c r="I480" s="1715">
        <v>58</v>
      </c>
      <c r="J480" s="1715">
        <v>46</v>
      </c>
      <c r="K480" s="1715">
        <v>60</v>
      </c>
      <c r="L480" s="1715">
        <v>60</v>
      </c>
      <c r="M480" s="1716">
        <v>82</v>
      </c>
    </row>
    <row r="481" spans="1:13" ht="18.75" customHeight="1">
      <c r="A481" s="1674">
        <v>26</v>
      </c>
      <c r="B481" s="1714">
        <v>72</v>
      </c>
      <c r="C481" s="1715">
        <v>82</v>
      </c>
      <c r="D481" s="1715">
        <v>67</v>
      </c>
      <c r="E481" s="1715">
        <v>68</v>
      </c>
      <c r="F481" s="1715">
        <v>49</v>
      </c>
      <c r="G481" s="1715">
        <v>66</v>
      </c>
      <c r="H481" s="1715">
        <v>66</v>
      </c>
      <c r="I481" s="1715">
        <v>62</v>
      </c>
      <c r="J481" s="1715">
        <v>53</v>
      </c>
      <c r="K481" s="1715">
        <v>80</v>
      </c>
      <c r="L481" s="1715">
        <v>66</v>
      </c>
      <c r="M481" s="1716">
        <v>83</v>
      </c>
    </row>
    <row r="482" spans="1:13" ht="18.75" customHeight="1">
      <c r="A482" s="1674">
        <v>27</v>
      </c>
      <c r="B482" s="1714">
        <v>72</v>
      </c>
      <c r="C482" s="1715">
        <v>75</v>
      </c>
      <c r="D482" s="1715">
        <v>70</v>
      </c>
      <c r="E482" s="1715">
        <v>60</v>
      </c>
      <c r="F482" s="1715">
        <v>55</v>
      </c>
      <c r="G482" s="1715">
        <v>59</v>
      </c>
      <c r="H482" s="1715">
        <v>59</v>
      </c>
      <c r="I482" s="1715">
        <v>66</v>
      </c>
      <c r="J482" s="1715">
        <v>51</v>
      </c>
      <c r="K482" s="1715">
        <v>83</v>
      </c>
      <c r="L482" s="1715">
        <v>89</v>
      </c>
      <c r="M482" s="1716">
        <v>62</v>
      </c>
    </row>
    <row r="483" spans="1:13" ht="18.75" customHeight="1">
      <c r="A483" s="1674">
        <v>28</v>
      </c>
      <c r="B483" s="1714">
        <v>63</v>
      </c>
      <c r="C483" s="1715">
        <v>81</v>
      </c>
      <c r="D483" s="1715">
        <v>72</v>
      </c>
      <c r="E483" s="1715">
        <v>68</v>
      </c>
      <c r="F483" s="1715">
        <v>56</v>
      </c>
      <c r="G483" s="1715">
        <v>57</v>
      </c>
      <c r="H483" s="1715">
        <v>59</v>
      </c>
      <c r="I483" s="1715">
        <v>59</v>
      </c>
      <c r="J483" s="1715">
        <v>52</v>
      </c>
      <c r="K483" s="1715">
        <v>70</v>
      </c>
      <c r="L483" s="1715">
        <v>74</v>
      </c>
      <c r="M483" s="1716">
        <v>69</v>
      </c>
    </row>
    <row r="484" spans="1:13" ht="18.75" customHeight="1">
      <c r="A484" s="1674">
        <v>29</v>
      </c>
      <c r="B484" s="1714">
        <v>56</v>
      </c>
      <c r="C484" s="1715"/>
      <c r="D484" s="1715">
        <v>75</v>
      </c>
      <c r="E484" s="1715">
        <v>60</v>
      </c>
      <c r="F484" s="1715">
        <v>54</v>
      </c>
      <c r="G484" s="1715">
        <v>55</v>
      </c>
      <c r="H484" s="1715">
        <v>61</v>
      </c>
      <c r="I484" s="1715">
        <v>56</v>
      </c>
      <c r="J484" s="1715">
        <v>51</v>
      </c>
      <c r="K484" s="1715">
        <v>62</v>
      </c>
      <c r="L484" s="1715">
        <v>82</v>
      </c>
      <c r="M484" s="1716">
        <v>71</v>
      </c>
    </row>
    <row r="485" spans="1:13" ht="18.75" customHeight="1">
      <c r="A485" s="1674">
        <v>30</v>
      </c>
      <c r="B485" s="1714">
        <v>66</v>
      </c>
      <c r="C485" s="1715"/>
      <c r="D485" s="1715">
        <v>66</v>
      </c>
      <c r="E485" s="1715">
        <v>59</v>
      </c>
      <c r="F485" s="1715">
        <v>56</v>
      </c>
      <c r="G485" s="1715">
        <v>60</v>
      </c>
      <c r="H485" s="1715">
        <v>75</v>
      </c>
      <c r="I485" s="1715">
        <v>57</v>
      </c>
      <c r="J485" s="1715">
        <v>61</v>
      </c>
      <c r="K485" s="1715">
        <v>82</v>
      </c>
      <c r="L485" s="1715">
        <v>82</v>
      </c>
      <c r="M485" s="1716">
        <v>78</v>
      </c>
    </row>
    <row r="486" spans="1:13" ht="18.75" customHeight="1">
      <c r="A486" s="1678">
        <v>31</v>
      </c>
      <c r="B486" s="1717">
        <v>66</v>
      </c>
      <c r="C486" s="1718"/>
      <c r="D486" s="1718">
        <v>68</v>
      </c>
      <c r="E486" s="1718"/>
      <c r="F486" s="1718">
        <v>58</v>
      </c>
      <c r="G486" s="1718"/>
      <c r="H486" s="1718">
        <v>76</v>
      </c>
      <c r="I486" s="1718">
        <v>51</v>
      </c>
      <c r="J486" s="1718"/>
      <c r="K486" s="1718">
        <v>69</v>
      </c>
      <c r="L486" s="1718"/>
      <c r="M486" s="1719">
        <v>73</v>
      </c>
    </row>
    <row r="487" spans="1:13" ht="18.75" customHeight="1">
      <c r="A487" s="1682" t="s">
        <v>60</v>
      </c>
      <c r="B487" s="1683">
        <f t="shared" ref="B487:M487" si="44">SUM(B456:B486)</f>
        <v>1885</v>
      </c>
      <c r="C487" s="1684">
        <f t="shared" si="44"/>
        <v>2017</v>
      </c>
      <c r="D487" s="1684">
        <f t="shared" si="44"/>
        <v>2096</v>
      </c>
      <c r="E487" s="1684">
        <f t="shared" si="44"/>
        <v>1951</v>
      </c>
      <c r="F487" s="1684">
        <f t="shared" si="44"/>
        <v>1948</v>
      </c>
      <c r="G487" s="1684">
        <f t="shared" si="44"/>
        <v>1866</v>
      </c>
      <c r="H487" s="1684">
        <f t="shared" si="44"/>
        <v>1901</v>
      </c>
      <c r="I487" s="1684">
        <f t="shared" si="44"/>
        <v>1959</v>
      </c>
      <c r="J487" s="1684">
        <f t="shared" si="44"/>
        <v>1652</v>
      </c>
      <c r="K487" s="1684">
        <f t="shared" si="44"/>
        <v>1854</v>
      </c>
      <c r="L487" s="1684">
        <f t="shared" si="44"/>
        <v>1925</v>
      </c>
      <c r="M487" s="1685">
        <f t="shared" si="44"/>
        <v>2124</v>
      </c>
    </row>
    <row r="488" spans="1:13" ht="18.75" customHeight="1">
      <c r="A488" s="1674" t="s">
        <v>61</v>
      </c>
      <c r="B488" s="1686">
        <f t="shared" ref="B488:M488" si="45">ROUND(AVERAGE(B456:B486),0)</f>
        <v>61</v>
      </c>
      <c r="C488" s="1687">
        <f t="shared" si="45"/>
        <v>72</v>
      </c>
      <c r="D488" s="1687">
        <f t="shared" si="45"/>
        <v>68</v>
      </c>
      <c r="E488" s="1687">
        <f t="shared" si="45"/>
        <v>65</v>
      </c>
      <c r="F488" s="1687">
        <f t="shared" si="45"/>
        <v>63</v>
      </c>
      <c r="G488" s="1687">
        <f t="shared" si="45"/>
        <v>62</v>
      </c>
      <c r="H488" s="1687">
        <f t="shared" si="45"/>
        <v>61</v>
      </c>
      <c r="I488" s="1687">
        <f t="shared" si="45"/>
        <v>63</v>
      </c>
      <c r="J488" s="1687">
        <f t="shared" si="45"/>
        <v>55</v>
      </c>
      <c r="K488" s="1687">
        <f t="shared" si="45"/>
        <v>60</v>
      </c>
      <c r="L488" s="1687">
        <f t="shared" si="45"/>
        <v>64</v>
      </c>
      <c r="M488" s="1688">
        <f t="shared" si="45"/>
        <v>69</v>
      </c>
    </row>
    <row r="489" spans="1:13" ht="18.75" customHeight="1">
      <c r="A489" s="1689" t="s">
        <v>36</v>
      </c>
      <c r="B489" s="1690">
        <f t="shared" ref="B489:M489" si="46">MIN(B456:B486)</f>
        <v>40</v>
      </c>
      <c r="C489" s="1691">
        <f t="shared" si="46"/>
        <v>55</v>
      </c>
      <c r="D489" s="1691">
        <f t="shared" si="46"/>
        <v>41</v>
      </c>
      <c r="E489" s="1691">
        <f t="shared" si="46"/>
        <v>43</v>
      </c>
      <c r="F489" s="1691">
        <f t="shared" si="46"/>
        <v>47</v>
      </c>
      <c r="G489" s="1691">
        <f t="shared" si="46"/>
        <v>55</v>
      </c>
      <c r="H489" s="1691">
        <f t="shared" si="46"/>
        <v>45</v>
      </c>
      <c r="I489" s="1691">
        <f t="shared" si="46"/>
        <v>47</v>
      </c>
      <c r="J489" s="1691">
        <f t="shared" si="46"/>
        <v>44</v>
      </c>
      <c r="K489" s="1691">
        <f t="shared" si="46"/>
        <v>37</v>
      </c>
      <c r="L489" s="1691">
        <f t="shared" si="46"/>
        <v>40</v>
      </c>
      <c r="M489" s="1692">
        <f t="shared" si="46"/>
        <v>50</v>
      </c>
    </row>
    <row r="490" spans="1:13" ht="18.75" customHeight="1">
      <c r="A490" s="1693" t="s">
        <v>59</v>
      </c>
      <c r="B490" s="1694">
        <f t="shared" ref="B490:M490" si="47">MATCH(B489,(B456:B486),0)</f>
        <v>4</v>
      </c>
      <c r="C490" s="1695">
        <f t="shared" si="47"/>
        <v>18</v>
      </c>
      <c r="D490" s="1695">
        <f t="shared" si="47"/>
        <v>8</v>
      </c>
      <c r="E490" s="1695">
        <f t="shared" si="47"/>
        <v>13</v>
      </c>
      <c r="F490" s="1695">
        <f t="shared" si="47"/>
        <v>21</v>
      </c>
      <c r="G490" s="1695">
        <f t="shared" si="47"/>
        <v>5</v>
      </c>
      <c r="H490" s="1695">
        <f t="shared" si="47"/>
        <v>9</v>
      </c>
      <c r="I490" s="1695">
        <f t="shared" si="47"/>
        <v>19</v>
      </c>
      <c r="J490" s="1695">
        <f t="shared" si="47"/>
        <v>9</v>
      </c>
      <c r="K490" s="1695">
        <f t="shared" si="47"/>
        <v>7</v>
      </c>
      <c r="L490" s="1695">
        <f t="shared" si="47"/>
        <v>5</v>
      </c>
      <c r="M490" s="1696">
        <f t="shared" si="47"/>
        <v>9</v>
      </c>
    </row>
    <row r="491" spans="1:13" ht="18.75" customHeight="1">
      <c r="A491" s="1697" t="s">
        <v>176</v>
      </c>
      <c r="B491" s="1698"/>
      <c r="C491" s="1699" t="s">
        <v>177</v>
      </c>
      <c r="D491" s="1700"/>
      <c r="E491" s="1700"/>
      <c r="F491" s="1700"/>
      <c r="G491" s="1700">
        <f>MIN(B489:M489)</f>
        <v>37</v>
      </c>
      <c r="H491" s="1701" t="s">
        <v>128</v>
      </c>
      <c r="I491" s="1700"/>
      <c r="J491" s="1702" t="s">
        <v>59</v>
      </c>
      <c r="K491" s="1703">
        <f>HLOOKUP(G491,B489:M490,2,FALSE)</f>
        <v>7</v>
      </c>
      <c r="L491" s="1703" t="s">
        <v>178</v>
      </c>
      <c r="M491" s="1704" t="str">
        <f>MID("I   II  III IV  V   VI  VII VIII IX  X   XI  XII ",(MATCH(G491,B489:M489,0)-1)*4+1,4)</f>
        <v xml:space="preserve"> X  </v>
      </c>
    </row>
    <row r="492" spans="1:13" ht="18.75" customHeight="1">
      <c r="A492" s="1705" t="s">
        <v>67</v>
      </c>
      <c r="B492" s="1706"/>
      <c r="C492" s="1707" t="s">
        <v>179</v>
      </c>
      <c r="D492" s="1708"/>
      <c r="E492" s="1708"/>
      <c r="F492" s="1708"/>
      <c r="G492" s="1708">
        <f>ROUND(AVERAGE(B456:M486),0)</f>
        <v>64</v>
      </c>
      <c r="H492" s="1709" t="s">
        <v>128</v>
      </c>
      <c r="I492" s="1708"/>
      <c r="J492" s="1708"/>
      <c r="K492" s="1708"/>
      <c r="L492" s="1708"/>
      <c r="M492" s="1710"/>
    </row>
    <row r="493" spans="1:13" ht="18.75" customHeight="1">
      <c r="A493" s="1652" t="s">
        <v>145</v>
      </c>
      <c r="B493" s="1653"/>
      <c r="C493" s="1653"/>
      <c r="D493" s="1653"/>
      <c r="E493" s="1653"/>
      <c r="F493" s="1653"/>
      <c r="G493" s="1653"/>
      <c r="H493" s="1653"/>
      <c r="I493" s="1653"/>
      <c r="J493" s="1653"/>
      <c r="K493" s="1654" t="s">
        <v>149</v>
      </c>
      <c r="L493" s="1655"/>
      <c r="M493" s="1656"/>
    </row>
    <row r="494" spans="1:13" ht="18.75" customHeight="1">
      <c r="A494" s="1658" t="s">
        <v>150</v>
      </c>
      <c r="B494" s="1653"/>
      <c r="C494" s="1653"/>
      <c r="D494" s="1652" t="s">
        <v>174</v>
      </c>
      <c r="E494" s="1659"/>
      <c r="F494" s="1659"/>
      <c r="G494" s="1659"/>
      <c r="H494" s="1659"/>
      <c r="I494" s="1659"/>
      <c r="J494" s="1659"/>
      <c r="K494" s="1654" t="s">
        <v>151</v>
      </c>
      <c r="L494" s="1655"/>
      <c r="M494" s="1656"/>
    </row>
    <row r="495" spans="1:13" ht="18.75" customHeight="1">
      <c r="A495" s="1660"/>
      <c r="B495" s="1661"/>
      <c r="C495" s="1661"/>
      <c r="D495" s="1662"/>
      <c r="E495" s="1663"/>
      <c r="F495" s="1664" t="s">
        <v>57</v>
      </c>
      <c r="G495" s="1665">
        <f>G454+1</f>
        <v>2003</v>
      </c>
      <c r="H495" s="1663"/>
      <c r="I495" s="1662"/>
      <c r="J495" s="1662"/>
      <c r="K495" s="1654" t="s">
        <v>175</v>
      </c>
      <c r="L495" s="1666"/>
      <c r="M495" s="1666"/>
    </row>
    <row r="496" spans="1:13" ht="18.75" customHeight="1">
      <c r="A496" s="1667" t="s">
        <v>59</v>
      </c>
      <c r="B496" s="1668" t="s">
        <v>2</v>
      </c>
      <c r="C496" s="1669" t="s">
        <v>3</v>
      </c>
      <c r="D496" s="1668" t="s">
        <v>4</v>
      </c>
      <c r="E496" s="1669" t="s">
        <v>5</v>
      </c>
      <c r="F496" s="1668" t="s">
        <v>6</v>
      </c>
      <c r="G496" s="1669" t="s">
        <v>7</v>
      </c>
      <c r="H496" s="1668" t="s">
        <v>8</v>
      </c>
      <c r="I496" s="1669" t="s">
        <v>9</v>
      </c>
      <c r="J496" s="1668" t="s">
        <v>10</v>
      </c>
      <c r="K496" s="1669" t="s">
        <v>11</v>
      </c>
      <c r="L496" s="1668" t="s">
        <v>12</v>
      </c>
      <c r="M496" s="1668" t="s">
        <v>13</v>
      </c>
    </row>
    <row r="497" spans="1:13" ht="18.75" customHeight="1">
      <c r="A497" s="1670">
        <v>1</v>
      </c>
      <c r="B497" s="1671">
        <v>79</v>
      </c>
      <c r="C497" s="1672">
        <v>76</v>
      </c>
      <c r="D497" s="1672">
        <v>64</v>
      </c>
      <c r="E497" s="1672">
        <v>46</v>
      </c>
      <c r="F497" s="1672">
        <v>39</v>
      </c>
      <c r="G497" s="1672">
        <v>60</v>
      </c>
      <c r="H497" s="1672">
        <v>49</v>
      </c>
      <c r="I497" s="1672">
        <v>55</v>
      </c>
      <c r="J497" s="1672">
        <v>76</v>
      </c>
      <c r="K497" s="1672">
        <v>62</v>
      </c>
      <c r="L497" s="1672">
        <v>57</v>
      </c>
      <c r="M497" s="1673">
        <v>61</v>
      </c>
    </row>
    <row r="498" spans="1:13" ht="18.75" customHeight="1">
      <c r="A498" s="1674">
        <v>2</v>
      </c>
      <c r="B498" s="1675">
        <v>80</v>
      </c>
      <c r="C498" s="1676">
        <v>82</v>
      </c>
      <c r="D498" s="1676">
        <v>63</v>
      </c>
      <c r="E498" s="1676">
        <v>44</v>
      </c>
      <c r="F498" s="1676">
        <v>58</v>
      </c>
      <c r="G498" s="1676">
        <v>51</v>
      </c>
      <c r="H498" s="1676">
        <v>58</v>
      </c>
      <c r="I498" s="1676">
        <v>69</v>
      </c>
      <c r="J498" s="1676">
        <v>56</v>
      </c>
      <c r="K498" s="1676">
        <v>47</v>
      </c>
      <c r="L498" s="1676">
        <v>47</v>
      </c>
      <c r="M498" s="1677">
        <v>61</v>
      </c>
    </row>
    <row r="499" spans="1:13" ht="18.75" customHeight="1">
      <c r="A499" s="1674">
        <v>3</v>
      </c>
      <c r="B499" s="1675">
        <v>48</v>
      </c>
      <c r="C499" s="1676">
        <v>73</v>
      </c>
      <c r="D499" s="1676">
        <v>60</v>
      </c>
      <c r="E499" s="1676">
        <v>57</v>
      </c>
      <c r="F499" s="1676">
        <v>60</v>
      </c>
      <c r="G499" s="1676">
        <v>60</v>
      </c>
      <c r="H499" s="1676">
        <v>54</v>
      </c>
      <c r="I499" s="1676">
        <v>51</v>
      </c>
      <c r="J499" s="1676">
        <v>49</v>
      </c>
      <c r="K499" s="1676">
        <v>49</v>
      </c>
      <c r="L499" s="1676">
        <v>55</v>
      </c>
      <c r="M499" s="1677">
        <v>65</v>
      </c>
    </row>
    <row r="500" spans="1:13" ht="18.75" customHeight="1">
      <c r="A500" s="1674">
        <v>4</v>
      </c>
      <c r="B500" s="1675">
        <v>64</v>
      </c>
      <c r="C500" s="1676">
        <v>44</v>
      </c>
      <c r="D500" s="1676">
        <v>27</v>
      </c>
      <c r="E500" s="1676">
        <v>62</v>
      </c>
      <c r="F500" s="1676">
        <v>46</v>
      </c>
      <c r="G500" s="1676">
        <v>62</v>
      </c>
      <c r="H500" s="1676">
        <v>53</v>
      </c>
      <c r="I500" s="1676">
        <v>51</v>
      </c>
      <c r="J500" s="1676">
        <v>70</v>
      </c>
      <c r="K500" s="1676">
        <v>61</v>
      </c>
      <c r="L500" s="1676">
        <v>51</v>
      </c>
      <c r="M500" s="1677">
        <v>59</v>
      </c>
    </row>
    <row r="501" spans="1:13" ht="18.75" customHeight="1">
      <c r="A501" s="1674">
        <v>5</v>
      </c>
      <c r="B501" s="1675">
        <v>74</v>
      </c>
      <c r="C501" s="1676">
        <v>39</v>
      </c>
      <c r="D501" s="1676">
        <v>28</v>
      </c>
      <c r="E501" s="1676">
        <v>62</v>
      </c>
      <c r="F501" s="1676">
        <v>49</v>
      </c>
      <c r="G501" s="1676">
        <v>71</v>
      </c>
      <c r="H501" s="1676">
        <v>61</v>
      </c>
      <c r="I501" s="1676">
        <v>43</v>
      </c>
      <c r="J501" s="1676">
        <v>64</v>
      </c>
      <c r="K501" s="1676">
        <v>54</v>
      </c>
      <c r="L501" s="1676">
        <v>60</v>
      </c>
      <c r="M501" s="1677">
        <v>53</v>
      </c>
    </row>
    <row r="502" spans="1:13" ht="18.75" customHeight="1">
      <c r="A502" s="1674">
        <v>6</v>
      </c>
      <c r="B502" s="1675">
        <v>63</v>
      </c>
      <c r="C502" s="1676">
        <v>43</v>
      </c>
      <c r="D502" s="1676">
        <v>48</v>
      </c>
      <c r="E502" s="1676">
        <v>81</v>
      </c>
      <c r="F502" s="1676">
        <v>33</v>
      </c>
      <c r="G502" s="1676">
        <v>46</v>
      </c>
      <c r="H502" s="1676">
        <v>60</v>
      </c>
      <c r="I502" s="1676">
        <v>65</v>
      </c>
      <c r="J502" s="1676">
        <v>65</v>
      </c>
      <c r="K502" s="1676">
        <v>54</v>
      </c>
      <c r="L502" s="1676">
        <v>55</v>
      </c>
      <c r="M502" s="1677">
        <v>62</v>
      </c>
    </row>
    <row r="503" spans="1:13" ht="18.75" customHeight="1">
      <c r="A503" s="1674">
        <v>7</v>
      </c>
      <c r="B503" s="1675">
        <v>55</v>
      </c>
      <c r="C503" s="1676">
        <v>50</v>
      </c>
      <c r="D503" s="1676">
        <v>46</v>
      </c>
      <c r="E503" s="1676">
        <v>73</v>
      </c>
      <c r="F503" s="1676">
        <v>45</v>
      </c>
      <c r="G503" s="1676">
        <v>49</v>
      </c>
      <c r="H503" s="1676">
        <v>58</v>
      </c>
      <c r="I503" s="1676">
        <v>73</v>
      </c>
      <c r="J503" s="1676">
        <v>53</v>
      </c>
      <c r="K503" s="1676">
        <v>56</v>
      </c>
      <c r="L503" s="1676">
        <v>55</v>
      </c>
      <c r="M503" s="1677">
        <v>56</v>
      </c>
    </row>
    <row r="504" spans="1:13" ht="18.75" customHeight="1">
      <c r="A504" s="1674">
        <v>8</v>
      </c>
      <c r="B504" s="1675">
        <v>65</v>
      </c>
      <c r="C504" s="1676">
        <v>57</v>
      </c>
      <c r="D504" s="1676">
        <v>46</v>
      </c>
      <c r="E504" s="1676">
        <v>92</v>
      </c>
      <c r="F504" s="1676">
        <v>69</v>
      </c>
      <c r="G504" s="1676">
        <v>45</v>
      </c>
      <c r="H504" s="1676">
        <v>52</v>
      </c>
      <c r="I504" s="1676">
        <v>61</v>
      </c>
      <c r="J504" s="1676">
        <v>69</v>
      </c>
      <c r="K504" s="1676">
        <v>65</v>
      </c>
      <c r="L504" s="1676">
        <v>57</v>
      </c>
      <c r="M504" s="1677">
        <v>65</v>
      </c>
    </row>
    <row r="505" spans="1:13" ht="18.75" customHeight="1">
      <c r="A505" s="1674">
        <v>9</v>
      </c>
      <c r="B505" s="1675">
        <v>75</v>
      </c>
      <c r="C505" s="1676">
        <v>57</v>
      </c>
      <c r="D505" s="1676">
        <v>47</v>
      </c>
      <c r="E505" s="1676">
        <v>93</v>
      </c>
      <c r="F505" s="1676">
        <v>68</v>
      </c>
      <c r="G505" s="1676">
        <v>44</v>
      </c>
      <c r="H505" s="1676">
        <v>53</v>
      </c>
      <c r="I505" s="1676">
        <v>59</v>
      </c>
      <c r="J505" s="1676">
        <v>88</v>
      </c>
      <c r="K505" s="1676">
        <v>71</v>
      </c>
      <c r="L505" s="1676">
        <v>55</v>
      </c>
      <c r="M505" s="1677">
        <v>70</v>
      </c>
    </row>
    <row r="506" spans="1:13" ht="18.75" customHeight="1">
      <c r="A506" s="1674">
        <v>10</v>
      </c>
      <c r="B506" s="1675">
        <v>48</v>
      </c>
      <c r="C506" s="1676">
        <v>57</v>
      </c>
      <c r="D506" s="1676">
        <v>49</v>
      </c>
      <c r="E506" s="1676">
        <v>69</v>
      </c>
      <c r="F506" s="1676">
        <v>53</v>
      </c>
      <c r="G506" s="1676">
        <v>48</v>
      </c>
      <c r="H506" s="1676">
        <v>50</v>
      </c>
      <c r="I506" s="1676">
        <v>66</v>
      </c>
      <c r="J506" s="1676">
        <v>90</v>
      </c>
      <c r="K506" s="1676">
        <v>61</v>
      </c>
      <c r="L506" s="1676">
        <v>57</v>
      </c>
      <c r="M506" s="1677">
        <v>88</v>
      </c>
    </row>
    <row r="507" spans="1:13" ht="18.75" customHeight="1">
      <c r="A507" s="1674">
        <v>11</v>
      </c>
      <c r="B507" s="1675">
        <v>41</v>
      </c>
      <c r="C507" s="1676">
        <v>67</v>
      </c>
      <c r="D507" s="1676">
        <v>71</v>
      </c>
      <c r="E507" s="1676">
        <v>65</v>
      </c>
      <c r="F507" s="1676">
        <v>54</v>
      </c>
      <c r="G507" s="1676">
        <v>60</v>
      </c>
      <c r="H507" s="1676">
        <v>71</v>
      </c>
      <c r="I507" s="1676">
        <v>74</v>
      </c>
      <c r="J507" s="1676">
        <v>90</v>
      </c>
      <c r="K507" s="1676">
        <v>59</v>
      </c>
      <c r="L507" s="1676">
        <v>46</v>
      </c>
      <c r="M507" s="1677">
        <v>57</v>
      </c>
    </row>
    <row r="508" spans="1:13" ht="18.75" customHeight="1">
      <c r="A508" s="1674">
        <v>12</v>
      </c>
      <c r="B508" s="1675">
        <v>41</v>
      </c>
      <c r="C508" s="1676">
        <v>88</v>
      </c>
      <c r="D508" s="1676">
        <v>79</v>
      </c>
      <c r="E508" s="1676">
        <v>65</v>
      </c>
      <c r="F508" s="1676">
        <v>58</v>
      </c>
      <c r="G508" s="1676">
        <v>62</v>
      </c>
      <c r="H508" s="1676">
        <v>74</v>
      </c>
      <c r="I508" s="1676">
        <v>60</v>
      </c>
      <c r="J508" s="1676">
        <v>73</v>
      </c>
      <c r="K508" s="1676">
        <v>56</v>
      </c>
      <c r="L508" s="1676">
        <v>42</v>
      </c>
      <c r="M508" s="1677">
        <v>51</v>
      </c>
    </row>
    <row r="509" spans="1:13" ht="18.75" customHeight="1">
      <c r="A509" s="1674">
        <v>13</v>
      </c>
      <c r="B509" s="1675">
        <v>43</v>
      </c>
      <c r="C509" s="1676">
        <v>90</v>
      </c>
      <c r="D509" s="1676">
        <v>74</v>
      </c>
      <c r="E509" s="1676">
        <v>58</v>
      </c>
      <c r="F509" s="1676">
        <v>55</v>
      </c>
      <c r="G509" s="1676">
        <v>50</v>
      </c>
      <c r="H509" s="1676">
        <v>57</v>
      </c>
      <c r="I509" s="1676">
        <v>68</v>
      </c>
      <c r="J509" s="1676">
        <v>72</v>
      </c>
      <c r="K509" s="1676">
        <v>57</v>
      </c>
      <c r="L509" s="1676">
        <v>40</v>
      </c>
      <c r="M509" s="1677">
        <v>43</v>
      </c>
    </row>
    <row r="510" spans="1:13" ht="18.75" customHeight="1">
      <c r="A510" s="1674">
        <v>14</v>
      </c>
      <c r="B510" s="1675">
        <v>49</v>
      </c>
      <c r="C510" s="1676">
        <v>88</v>
      </c>
      <c r="D510" s="1676">
        <v>70</v>
      </c>
      <c r="E510" s="1676">
        <v>44</v>
      </c>
      <c r="F510" s="1676">
        <v>58</v>
      </c>
      <c r="G510" s="1676">
        <v>57</v>
      </c>
      <c r="H510" s="1676">
        <v>56</v>
      </c>
      <c r="I510" s="1676">
        <v>70</v>
      </c>
      <c r="J510" s="1676">
        <v>67</v>
      </c>
      <c r="K510" s="1676">
        <v>61</v>
      </c>
      <c r="L510" s="1676">
        <v>52</v>
      </c>
      <c r="M510" s="1677">
        <v>33</v>
      </c>
    </row>
    <row r="511" spans="1:13" ht="18.75" customHeight="1">
      <c r="A511" s="1674">
        <v>15</v>
      </c>
      <c r="B511" s="1675">
        <v>56</v>
      </c>
      <c r="C511" s="1676">
        <v>69</v>
      </c>
      <c r="D511" s="1676">
        <v>61</v>
      </c>
      <c r="E511" s="1676">
        <v>61</v>
      </c>
      <c r="F511" s="1676">
        <v>60</v>
      </c>
      <c r="G511" s="1676">
        <v>45</v>
      </c>
      <c r="H511" s="1676">
        <v>50</v>
      </c>
      <c r="I511" s="1676">
        <v>70</v>
      </c>
      <c r="J511" s="1676">
        <v>56</v>
      </c>
      <c r="K511" s="1676">
        <v>45</v>
      </c>
      <c r="L511" s="1676">
        <v>59</v>
      </c>
      <c r="M511" s="1677">
        <v>36</v>
      </c>
    </row>
    <row r="512" spans="1:13" ht="18.75" customHeight="1">
      <c r="A512" s="1674">
        <v>16</v>
      </c>
      <c r="B512" s="1675">
        <v>49</v>
      </c>
      <c r="C512" s="1676">
        <v>58</v>
      </c>
      <c r="D512" s="1676">
        <v>60</v>
      </c>
      <c r="E512" s="1676">
        <v>76</v>
      </c>
      <c r="F512" s="1676">
        <v>50</v>
      </c>
      <c r="G512" s="1676">
        <v>46</v>
      </c>
      <c r="H512" s="1676">
        <v>60</v>
      </c>
      <c r="I512" s="1676">
        <v>75</v>
      </c>
      <c r="J512" s="1676">
        <v>60</v>
      </c>
      <c r="K512" s="1676">
        <v>41</v>
      </c>
      <c r="L512" s="1676">
        <v>59</v>
      </c>
      <c r="M512" s="1677">
        <v>38</v>
      </c>
    </row>
    <row r="513" spans="1:13" ht="18.75" customHeight="1">
      <c r="A513" s="1674">
        <v>17</v>
      </c>
      <c r="B513" s="1675">
        <v>53</v>
      </c>
      <c r="C513" s="1676">
        <v>72</v>
      </c>
      <c r="D513" s="1676">
        <v>64</v>
      </c>
      <c r="E513" s="1676">
        <v>66</v>
      </c>
      <c r="F513" s="1676">
        <v>55</v>
      </c>
      <c r="G513" s="1676">
        <v>46</v>
      </c>
      <c r="H513" s="1676">
        <v>58</v>
      </c>
      <c r="I513" s="1676">
        <v>72</v>
      </c>
      <c r="J513" s="1676">
        <v>60</v>
      </c>
      <c r="K513" s="1676">
        <v>40</v>
      </c>
      <c r="L513" s="1676">
        <v>48</v>
      </c>
      <c r="M513" s="1677">
        <v>40</v>
      </c>
    </row>
    <row r="514" spans="1:13" ht="18.75" customHeight="1">
      <c r="A514" s="1674">
        <v>18</v>
      </c>
      <c r="B514" s="1675">
        <v>61</v>
      </c>
      <c r="C514" s="1676">
        <v>66</v>
      </c>
      <c r="D514" s="1676">
        <v>74</v>
      </c>
      <c r="E514" s="1676">
        <v>62</v>
      </c>
      <c r="F514" s="1676">
        <v>66</v>
      </c>
      <c r="G514" s="1676">
        <v>52</v>
      </c>
      <c r="H514" s="1676">
        <v>60</v>
      </c>
      <c r="I514" s="1676">
        <v>61</v>
      </c>
      <c r="J514" s="1676">
        <v>54</v>
      </c>
      <c r="K514" s="1676">
        <v>43</v>
      </c>
      <c r="L514" s="1676">
        <v>76</v>
      </c>
      <c r="M514" s="1677">
        <v>51</v>
      </c>
    </row>
    <row r="515" spans="1:13" ht="18.75" customHeight="1">
      <c r="A515" s="1674">
        <v>19</v>
      </c>
      <c r="B515" s="1675">
        <v>45</v>
      </c>
      <c r="C515" s="1676">
        <v>67</v>
      </c>
      <c r="D515" s="1676">
        <v>79</v>
      </c>
      <c r="E515" s="1676">
        <v>58</v>
      </c>
      <c r="F515" s="1676">
        <v>67</v>
      </c>
      <c r="G515" s="1676">
        <v>58</v>
      </c>
      <c r="H515" s="1676">
        <v>61</v>
      </c>
      <c r="I515" s="1676">
        <v>58</v>
      </c>
      <c r="J515" s="1676">
        <v>49</v>
      </c>
      <c r="K515" s="1676">
        <v>44</v>
      </c>
      <c r="L515" s="1676">
        <v>50</v>
      </c>
      <c r="M515" s="1677">
        <v>37</v>
      </c>
    </row>
    <row r="516" spans="1:13" ht="18.75" customHeight="1">
      <c r="A516" s="1674">
        <v>20</v>
      </c>
      <c r="B516" s="1675">
        <v>43</v>
      </c>
      <c r="C516" s="1676">
        <v>67</v>
      </c>
      <c r="D516" s="1676">
        <v>67</v>
      </c>
      <c r="E516" s="1676">
        <v>75</v>
      </c>
      <c r="F516" s="1676">
        <v>61</v>
      </c>
      <c r="G516" s="1676">
        <v>56</v>
      </c>
      <c r="H516" s="1676">
        <v>62</v>
      </c>
      <c r="I516" s="1676">
        <v>61</v>
      </c>
      <c r="J516" s="1676">
        <v>51</v>
      </c>
      <c r="K516" s="1676">
        <v>44</v>
      </c>
      <c r="L516" s="1676">
        <v>46</v>
      </c>
      <c r="M516" s="1677">
        <v>36</v>
      </c>
    </row>
    <row r="517" spans="1:13" ht="18.75" customHeight="1">
      <c r="A517" s="1674">
        <v>21</v>
      </c>
      <c r="B517" s="1675">
        <v>55</v>
      </c>
      <c r="C517" s="1676">
        <v>69</v>
      </c>
      <c r="D517" s="1676">
        <v>60</v>
      </c>
      <c r="E517" s="1676">
        <v>71</v>
      </c>
      <c r="F517" s="1676">
        <v>60</v>
      </c>
      <c r="G517" s="1676">
        <v>54</v>
      </c>
      <c r="H517" s="1676">
        <v>48</v>
      </c>
      <c r="I517" s="1676">
        <v>60</v>
      </c>
      <c r="J517" s="1676">
        <v>56</v>
      </c>
      <c r="K517" s="1676">
        <v>48</v>
      </c>
      <c r="L517" s="1676">
        <v>61</v>
      </c>
      <c r="M517" s="1677">
        <v>32</v>
      </c>
    </row>
    <row r="518" spans="1:13" ht="18.75" customHeight="1">
      <c r="A518" s="1674">
        <v>22</v>
      </c>
      <c r="B518" s="1675">
        <v>61</v>
      </c>
      <c r="C518" s="1676">
        <v>70</v>
      </c>
      <c r="D518" s="1676">
        <v>66</v>
      </c>
      <c r="E518" s="1676">
        <v>60</v>
      </c>
      <c r="F518" s="1676">
        <v>75</v>
      </c>
      <c r="G518" s="1676">
        <v>85</v>
      </c>
      <c r="H518" s="1676">
        <v>68</v>
      </c>
      <c r="I518" s="1676">
        <v>70</v>
      </c>
      <c r="J518" s="1676">
        <v>52</v>
      </c>
      <c r="K518" s="1676">
        <v>53</v>
      </c>
      <c r="L518" s="1676">
        <v>48</v>
      </c>
      <c r="M518" s="1677">
        <v>35</v>
      </c>
    </row>
    <row r="519" spans="1:13" ht="18.75" customHeight="1">
      <c r="A519" s="1674">
        <v>23</v>
      </c>
      <c r="B519" s="1675">
        <v>67</v>
      </c>
      <c r="C519" s="1676">
        <v>59</v>
      </c>
      <c r="D519" s="1676">
        <v>77</v>
      </c>
      <c r="E519" s="1676">
        <v>64</v>
      </c>
      <c r="F519" s="1676">
        <v>61</v>
      </c>
      <c r="G519" s="1676">
        <v>57</v>
      </c>
      <c r="H519" s="1676">
        <v>81</v>
      </c>
      <c r="I519" s="1676">
        <v>70</v>
      </c>
      <c r="J519" s="1676">
        <v>63</v>
      </c>
      <c r="K519" s="1676">
        <v>41</v>
      </c>
      <c r="L519" s="1676">
        <v>60</v>
      </c>
      <c r="M519" s="1677">
        <v>50</v>
      </c>
    </row>
    <row r="520" spans="1:13" ht="18.75" customHeight="1">
      <c r="A520" s="1674">
        <v>24</v>
      </c>
      <c r="B520" s="1675">
        <v>62</v>
      </c>
      <c r="C520" s="1676">
        <v>56</v>
      </c>
      <c r="D520" s="1676">
        <v>60</v>
      </c>
      <c r="E520" s="1676">
        <v>63</v>
      </c>
      <c r="F520" s="1676">
        <v>53</v>
      </c>
      <c r="G520" s="1676">
        <v>48</v>
      </c>
      <c r="H520" s="1676">
        <v>71</v>
      </c>
      <c r="I520" s="1676">
        <v>62</v>
      </c>
      <c r="J520" s="1676">
        <v>45</v>
      </c>
      <c r="K520" s="1676">
        <v>52</v>
      </c>
      <c r="L520" s="1676">
        <v>58</v>
      </c>
      <c r="M520" s="1677">
        <v>71</v>
      </c>
    </row>
    <row r="521" spans="1:13" ht="18.75" customHeight="1">
      <c r="A521" s="1674">
        <v>25</v>
      </c>
      <c r="B521" s="1675">
        <v>57</v>
      </c>
      <c r="C521" s="1676">
        <v>70</v>
      </c>
      <c r="D521" s="1676">
        <v>66</v>
      </c>
      <c r="E521" s="1676">
        <v>63</v>
      </c>
      <c r="F521" s="1676">
        <v>68</v>
      </c>
      <c r="G521" s="1676">
        <v>46</v>
      </c>
      <c r="H521" s="1676">
        <v>87</v>
      </c>
      <c r="I521" s="1676">
        <v>60</v>
      </c>
      <c r="J521" s="1676">
        <v>44</v>
      </c>
      <c r="K521" s="1676">
        <v>56</v>
      </c>
      <c r="L521" s="1676">
        <v>52</v>
      </c>
      <c r="M521" s="1677">
        <v>64</v>
      </c>
    </row>
    <row r="522" spans="1:13" ht="18.75" customHeight="1">
      <c r="A522" s="1674">
        <v>26</v>
      </c>
      <c r="B522" s="1675">
        <v>55</v>
      </c>
      <c r="C522" s="1676">
        <v>76</v>
      </c>
      <c r="D522" s="1676">
        <v>63</v>
      </c>
      <c r="E522" s="1676">
        <v>70</v>
      </c>
      <c r="F522" s="1676">
        <v>63</v>
      </c>
      <c r="G522" s="1676">
        <v>45</v>
      </c>
      <c r="H522" s="1676">
        <v>62</v>
      </c>
      <c r="I522" s="1676">
        <v>70</v>
      </c>
      <c r="J522" s="1676">
        <v>51</v>
      </c>
      <c r="K522" s="1676">
        <v>53</v>
      </c>
      <c r="L522" s="1676">
        <v>56</v>
      </c>
      <c r="M522" s="1677">
        <v>46</v>
      </c>
    </row>
    <row r="523" spans="1:13" ht="18.75" customHeight="1">
      <c r="A523" s="1674">
        <v>27</v>
      </c>
      <c r="B523" s="1675">
        <v>41</v>
      </c>
      <c r="C523" s="1676">
        <v>65</v>
      </c>
      <c r="D523" s="1676">
        <v>73</v>
      </c>
      <c r="E523" s="1676">
        <v>58</v>
      </c>
      <c r="F523" s="1676">
        <v>59</v>
      </c>
      <c r="G523" s="1676">
        <v>54</v>
      </c>
      <c r="H523" s="1676">
        <v>65</v>
      </c>
      <c r="I523" s="1676">
        <v>50</v>
      </c>
      <c r="J523" s="1676">
        <v>49</v>
      </c>
      <c r="K523" s="1676">
        <v>51</v>
      </c>
      <c r="L523" s="1676">
        <v>51</v>
      </c>
      <c r="M523" s="1677">
        <v>38</v>
      </c>
    </row>
    <row r="524" spans="1:13" ht="18.75" customHeight="1">
      <c r="A524" s="1674">
        <v>28</v>
      </c>
      <c r="B524" s="1675">
        <v>41</v>
      </c>
      <c r="C524" s="1676">
        <v>64</v>
      </c>
      <c r="D524" s="1676">
        <v>70</v>
      </c>
      <c r="E524" s="1676">
        <v>57</v>
      </c>
      <c r="F524" s="1676">
        <v>60</v>
      </c>
      <c r="G524" s="1676">
        <v>80</v>
      </c>
      <c r="H524" s="1676">
        <v>53</v>
      </c>
      <c r="I524" s="1676">
        <v>60</v>
      </c>
      <c r="J524" s="1676">
        <v>50</v>
      </c>
      <c r="K524" s="1676">
        <v>61</v>
      </c>
      <c r="L524" s="1676">
        <v>54</v>
      </c>
      <c r="M524" s="1677">
        <v>59</v>
      </c>
    </row>
    <row r="525" spans="1:13" ht="18.75" customHeight="1">
      <c r="A525" s="1674">
        <v>29</v>
      </c>
      <c r="B525" s="1675">
        <v>65</v>
      </c>
      <c r="C525" s="1676"/>
      <c r="D525" s="1676">
        <v>72</v>
      </c>
      <c r="E525" s="1676">
        <v>54</v>
      </c>
      <c r="F525" s="1676">
        <v>76</v>
      </c>
      <c r="G525" s="1676">
        <v>74</v>
      </c>
      <c r="H525" s="1676">
        <v>58</v>
      </c>
      <c r="I525" s="1676">
        <v>70</v>
      </c>
      <c r="J525" s="1676">
        <v>54</v>
      </c>
      <c r="K525" s="1676">
        <v>65</v>
      </c>
      <c r="L525" s="1676">
        <v>45</v>
      </c>
      <c r="M525" s="1677">
        <v>72</v>
      </c>
    </row>
    <row r="526" spans="1:13" ht="18.75" customHeight="1">
      <c r="A526" s="1674">
        <v>30</v>
      </c>
      <c r="B526" s="1675">
        <v>64</v>
      </c>
      <c r="C526" s="1676"/>
      <c r="D526" s="1676">
        <v>79</v>
      </c>
      <c r="E526" s="1676">
        <v>42</v>
      </c>
      <c r="F526" s="1676">
        <v>56</v>
      </c>
      <c r="G526" s="1676">
        <v>62</v>
      </c>
      <c r="H526" s="1676">
        <v>50</v>
      </c>
      <c r="I526" s="1676">
        <v>69</v>
      </c>
      <c r="J526" s="1676">
        <v>70</v>
      </c>
      <c r="K526" s="1676">
        <v>53</v>
      </c>
      <c r="L526" s="1676">
        <v>51</v>
      </c>
      <c r="M526" s="1677">
        <v>66</v>
      </c>
    </row>
    <row r="527" spans="1:13" ht="18.75" customHeight="1">
      <c r="A527" s="1678">
        <v>31</v>
      </c>
      <c r="B527" s="1679">
        <v>61</v>
      </c>
      <c r="C527" s="1680"/>
      <c r="D527" s="1680">
        <v>51</v>
      </c>
      <c r="E527" s="1680"/>
      <c r="F527" s="1680">
        <v>55</v>
      </c>
      <c r="G527" s="1680"/>
      <c r="H527" s="1680">
        <v>50</v>
      </c>
      <c r="I527" s="1680">
        <v>57</v>
      </c>
      <c r="J527" s="1680"/>
      <c r="K527" s="1680">
        <v>55</v>
      </c>
      <c r="L527" s="1680"/>
      <c r="M527" s="1681">
        <v>60</v>
      </c>
    </row>
    <row r="528" spans="1:13" ht="18.75" customHeight="1">
      <c r="A528" s="1682" t="s">
        <v>60</v>
      </c>
      <c r="B528" s="1683">
        <f t="shared" ref="B528:M528" si="48">SUM(B497:B527)</f>
        <v>1761</v>
      </c>
      <c r="C528" s="1684">
        <f t="shared" si="48"/>
        <v>1839</v>
      </c>
      <c r="D528" s="1684">
        <f t="shared" si="48"/>
        <v>1914</v>
      </c>
      <c r="E528" s="1684">
        <f t="shared" si="48"/>
        <v>1911</v>
      </c>
      <c r="F528" s="1684">
        <f t="shared" si="48"/>
        <v>1790</v>
      </c>
      <c r="G528" s="1684">
        <f t="shared" si="48"/>
        <v>1673</v>
      </c>
      <c r="H528" s="1684">
        <f t="shared" si="48"/>
        <v>1850</v>
      </c>
      <c r="I528" s="1684">
        <f t="shared" si="48"/>
        <v>1960</v>
      </c>
      <c r="J528" s="1684">
        <f t="shared" si="48"/>
        <v>1846</v>
      </c>
      <c r="K528" s="1684">
        <f t="shared" si="48"/>
        <v>1658</v>
      </c>
      <c r="L528" s="1684">
        <f t="shared" si="48"/>
        <v>1603</v>
      </c>
      <c r="M528" s="1685">
        <f t="shared" si="48"/>
        <v>1655</v>
      </c>
    </row>
    <row r="529" spans="1:13" ht="18.75" customHeight="1">
      <c r="A529" s="1674" t="s">
        <v>61</v>
      </c>
      <c r="B529" s="1686">
        <f t="shared" ref="B529:M529" si="49">ROUND(AVERAGE(B497:B527),0)</f>
        <v>57</v>
      </c>
      <c r="C529" s="1687">
        <f t="shared" si="49"/>
        <v>66</v>
      </c>
      <c r="D529" s="1687">
        <f t="shared" si="49"/>
        <v>62</v>
      </c>
      <c r="E529" s="1687">
        <f t="shared" si="49"/>
        <v>64</v>
      </c>
      <c r="F529" s="1687">
        <f t="shared" si="49"/>
        <v>58</v>
      </c>
      <c r="G529" s="1687">
        <f t="shared" si="49"/>
        <v>56</v>
      </c>
      <c r="H529" s="1687">
        <f t="shared" si="49"/>
        <v>60</v>
      </c>
      <c r="I529" s="1687">
        <f t="shared" si="49"/>
        <v>63</v>
      </c>
      <c r="J529" s="1687">
        <f t="shared" si="49"/>
        <v>62</v>
      </c>
      <c r="K529" s="1687">
        <f t="shared" si="49"/>
        <v>53</v>
      </c>
      <c r="L529" s="1687">
        <f t="shared" si="49"/>
        <v>53</v>
      </c>
      <c r="M529" s="1688">
        <f t="shared" si="49"/>
        <v>53</v>
      </c>
    </row>
    <row r="530" spans="1:13" ht="18.75" customHeight="1">
      <c r="A530" s="1689" t="s">
        <v>36</v>
      </c>
      <c r="B530" s="1690">
        <f t="shared" ref="B530:M530" si="50">MIN(B497:B527)</f>
        <v>41</v>
      </c>
      <c r="C530" s="1691">
        <f t="shared" si="50"/>
        <v>39</v>
      </c>
      <c r="D530" s="1691">
        <f t="shared" si="50"/>
        <v>27</v>
      </c>
      <c r="E530" s="1691">
        <f t="shared" si="50"/>
        <v>42</v>
      </c>
      <c r="F530" s="1691">
        <f t="shared" si="50"/>
        <v>33</v>
      </c>
      <c r="G530" s="1691">
        <f t="shared" si="50"/>
        <v>44</v>
      </c>
      <c r="H530" s="1691">
        <f t="shared" si="50"/>
        <v>48</v>
      </c>
      <c r="I530" s="1691">
        <f t="shared" si="50"/>
        <v>43</v>
      </c>
      <c r="J530" s="1691">
        <f t="shared" si="50"/>
        <v>44</v>
      </c>
      <c r="K530" s="1691">
        <f t="shared" si="50"/>
        <v>40</v>
      </c>
      <c r="L530" s="1691">
        <f t="shared" si="50"/>
        <v>40</v>
      </c>
      <c r="M530" s="1692">
        <f t="shared" si="50"/>
        <v>32</v>
      </c>
    </row>
    <row r="531" spans="1:13" ht="18.75" customHeight="1">
      <c r="A531" s="1693" t="s">
        <v>59</v>
      </c>
      <c r="B531" s="1694">
        <f t="shared" ref="B531:M531" si="51">MATCH(B530,(B497:B527),0)</f>
        <v>11</v>
      </c>
      <c r="C531" s="1695">
        <f t="shared" si="51"/>
        <v>5</v>
      </c>
      <c r="D531" s="1695">
        <f t="shared" si="51"/>
        <v>4</v>
      </c>
      <c r="E531" s="1695">
        <f t="shared" si="51"/>
        <v>30</v>
      </c>
      <c r="F531" s="1695">
        <f t="shared" si="51"/>
        <v>6</v>
      </c>
      <c r="G531" s="1695">
        <f t="shared" si="51"/>
        <v>9</v>
      </c>
      <c r="H531" s="1695">
        <f t="shared" si="51"/>
        <v>21</v>
      </c>
      <c r="I531" s="1695">
        <f t="shared" si="51"/>
        <v>5</v>
      </c>
      <c r="J531" s="1695">
        <f t="shared" si="51"/>
        <v>25</v>
      </c>
      <c r="K531" s="1695">
        <f t="shared" si="51"/>
        <v>17</v>
      </c>
      <c r="L531" s="1695">
        <f t="shared" si="51"/>
        <v>13</v>
      </c>
      <c r="M531" s="1696">
        <f t="shared" si="51"/>
        <v>21</v>
      </c>
    </row>
    <row r="532" spans="1:13" ht="18.75" customHeight="1">
      <c r="A532" s="1697" t="s">
        <v>176</v>
      </c>
      <c r="B532" s="1698"/>
      <c r="C532" s="1699" t="s">
        <v>177</v>
      </c>
      <c r="D532" s="1700"/>
      <c r="E532" s="1700"/>
      <c r="F532" s="1700"/>
      <c r="G532" s="1700">
        <f>MIN(B530:M530)</f>
        <v>27</v>
      </c>
      <c r="H532" s="1701" t="s">
        <v>128</v>
      </c>
      <c r="I532" s="1700"/>
      <c r="J532" s="1702" t="s">
        <v>59</v>
      </c>
      <c r="K532" s="1703">
        <f>HLOOKUP(G532,B530:M531,2,FALSE)</f>
        <v>4</v>
      </c>
      <c r="L532" s="1703" t="s">
        <v>178</v>
      </c>
      <c r="M532" s="1704" t="str">
        <f>MID("I   II  III IV  V   VI  VII VIII IX  X   XI  XII ",(MATCH(G532,B530:M530,0)-1)*4+1,4)</f>
        <v xml:space="preserve">III </v>
      </c>
    </row>
    <row r="533" spans="1:13" ht="18.75" customHeight="1">
      <c r="A533" s="1705" t="s">
        <v>67</v>
      </c>
      <c r="B533" s="1706"/>
      <c r="C533" s="1707" t="s">
        <v>179</v>
      </c>
      <c r="D533" s="1708"/>
      <c r="E533" s="1708"/>
      <c r="F533" s="1708"/>
      <c r="G533" s="1708">
        <f>ROUND(AVERAGE(B497:M527),0)</f>
        <v>59</v>
      </c>
      <c r="H533" s="1709" t="s">
        <v>128</v>
      </c>
      <c r="I533" s="1708"/>
      <c r="J533" s="1708"/>
      <c r="K533" s="1708"/>
      <c r="L533" s="1708"/>
      <c r="M533" s="1710"/>
    </row>
    <row r="534" spans="1:13" ht="18.75" customHeight="1">
      <c r="A534" s="1652" t="s">
        <v>145</v>
      </c>
      <c r="B534" s="1653"/>
      <c r="C534" s="1653"/>
      <c r="D534" s="1653"/>
      <c r="E534" s="1653"/>
      <c r="F534" s="1653"/>
      <c r="G534" s="1653"/>
      <c r="H534" s="1653"/>
      <c r="I534" s="1653"/>
      <c r="J534" s="1653"/>
      <c r="K534" s="1654" t="s">
        <v>149</v>
      </c>
      <c r="L534" s="1655"/>
      <c r="M534" s="1656"/>
    </row>
    <row r="535" spans="1:13" ht="18.75" customHeight="1">
      <c r="A535" s="1658" t="s">
        <v>150</v>
      </c>
      <c r="B535" s="1653"/>
      <c r="C535" s="1653"/>
      <c r="D535" s="1652" t="s">
        <v>174</v>
      </c>
      <c r="E535" s="1659"/>
      <c r="F535" s="1659"/>
      <c r="G535" s="1659"/>
      <c r="H535" s="1659"/>
      <c r="I535" s="1659"/>
      <c r="J535" s="1659"/>
      <c r="K535" s="1654" t="s">
        <v>151</v>
      </c>
      <c r="L535" s="1655"/>
      <c r="M535" s="1656"/>
    </row>
    <row r="536" spans="1:13" ht="18.75" customHeight="1">
      <c r="A536" s="1660"/>
      <c r="B536" s="1661"/>
      <c r="C536" s="1661"/>
      <c r="D536" s="1662"/>
      <c r="E536" s="1663"/>
      <c r="F536" s="1664" t="s">
        <v>57</v>
      </c>
      <c r="G536" s="1665">
        <f>G495+1</f>
        <v>2004</v>
      </c>
      <c r="H536" s="1663"/>
      <c r="I536" s="1662"/>
      <c r="J536" s="1662"/>
      <c r="K536" s="1654" t="s">
        <v>175</v>
      </c>
      <c r="L536" s="1666"/>
      <c r="M536" s="1666"/>
    </row>
    <row r="537" spans="1:13" ht="18.75" customHeight="1">
      <c r="A537" s="1667" t="s">
        <v>59</v>
      </c>
      <c r="B537" s="1668" t="s">
        <v>2</v>
      </c>
      <c r="C537" s="1669" t="s">
        <v>3</v>
      </c>
      <c r="D537" s="1668" t="s">
        <v>4</v>
      </c>
      <c r="E537" s="1669" t="s">
        <v>5</v>
      </c>
      <c r="F537" s="1668" t="s">
        <v>6</v>
      </c>
      <c r="G537" s="1669" t="s">
        <v>7</v>
      </c>
      <c r="H537" s="1668" t="s">
        <v>8</v>
      </c>
      <c r="I537" s="1669" t="s">
        <v>9</v>
      </c>
      <c r="J537" s="1668" t="s">
        <v>10</v>
      </c>
      <c r="K537" s="1669" t="s">
        <v>11</v>
      </c>
      <c r="L537" s="1668" t="s">
        <v>12</v>
      </c>
      <c r="M537" s="1668" t="s">
        <v>13</v>
      </c>
    </row>
    <row r="538" spans="1:13" ht="18.75" customHeight="1">
      <c r="A538" s="1670">
        <v>1</v>
      </c>
      <c r="B538" s="1671">
        <v>70</v>
      </c>
      <c r="C538" s="1672">
        <v>89</v>
      </c>
      <c r="D538" s="1672">
        <v>44</v>
      </c>
      <c r="E538" s="1672">
        <v>62</v>
      </c>
      <c r="F538" s="1672">
        <v>67</v>
      </c>
      <c r="G538" s="1672">
        <v>68</v>
      </c>
      <c r="H538" s="1672">
        <v>52</v>
      </c>
      <c r="I538" s="1672">
        <v>63</v>
      </c>
      <c r="J538" s="1672">
        <v>72</v>
      </c>
      <c r="K538" s="1672">
        <v>47</v>
      </c>
      <c r="L538" s="1672">
        <v>50</v>
      </c>
      <c r="M538" s="1673">
        <v>54</v>
      </c>
    </row>
    <row r="539" spans="1:13" ht="18.75" customHeight="1">
      <c r="A539" s="1674">
        <v>2</v>
      </c>
      <c r="B539" s="1675">
        <v>69</v>
      </c>
      <c r="C539" s="1676">
        <v>67</v>
      </c>
      <c r="D539" s="1676">
        <v>61</v>
      </c>
      <c r="E539" s="1676">
        <v>81</v>
      </c>
      <c r="F539" s="1676">
        <v>69</v>
      </c>
      <c r="G539" s="1676">
        <v>55</v>
      </c>
      <c r="H539" s="1676">
        <v>54</v>
      </c>
      <c r="I539" s="1676">
        <v>61</v>
      </c>
      <c r="J539" s="1676">
        <v>64</v>
      </c>
      <c r="K539" s="1676">
        <v>41</v>
      </c>
      <c r="L539" s="1676">
        <v>52</v>
      </c>
      <c r="M539" s="1677">
        <v>52</v>
      </c>
    </row>
    <row r="540" spans="1:13" ht="18.75" customHeight="1">
      <c r="A540" s="1674">
        <v>3</v>
      </c>
      <c r="B540" s="1675">
        <v>66</v>
      </c>
      <c r="C540" s="1676">
        <v>73</v>
      </c>
      <c r="D540" s="1676">
        <v>45</v>
      </c>
      <c r="E540" s="1676">
        <v>55</v>
      </c>
      <c r="F540" s="1676">
        <v>60</v>
      </c>
      <c r="G540" s="1676">
        <v>54</v>
      </c>
      <c r="H540" s="1676">
        <v>45</v>
      </c>
      <c r="I540" s="1676">
        <v>59</v>
      </c>
      <c r="J540" s="1676">
        <v>69</v>
      </c>
      <c r="K540" s="1676">
        <v>39</v>
      </c>
      <c r="L540" s="1676">
        <v>64</v>
      </c>
      <c r="M540" s="1677">
        <v>52</v>
      </c>
    </row>
    <row r="541" spans="1:13" ht="18.75" customHeight="1">
      <c r="A541" s="1674">
        <v>4</v>
      </c>
      <c r="B541" s="1675">
        <v>61</v>
      </c>
      <c r="C541" s="1676">
        <v>65</v>
      </c>
      <c r="D541" s="1676">
        <v>44</v>
      </c>
      <c r="E541" s="1676">
        <v>63</v>
      </c>
      <c r="F541" s="1676">
        <v>71</v>
      </c>
      <c r="G541" s="1676">
        <v>56</v>
      </c>
      <c r="H541" s="1676">
        <v>48</v>
      </c>
      <c r="I541" s="1676">
        <v>57</v>
      </c>
      <c r="J541" s="1676">
        <v>63</v>
      </c>
      <c r="K541" s="1676">
        <v>35</v>
      </c>
      <c r="L541" s="1676">
        <v>50</v>
      </c>
      <c r="M541" s="1677">
        <v>39</v>
      </c>
    </row>
    <row r="542" spans="1:13" ht="18.75" customHeight="1">
      <c r="A542" s="1674">
        <v>5</v>
      </c>
      <c r="B542" s="1675">
        <v>52</v>
      </c>
      <c r="C542" s="1676">
        <v>53</v>
      </c>
      <c r="D542" s="1676">
        <v>63</v>
      </c>
      <c r="E542" s="1676">
        <v>70</v>
      </c>
      <c r="F542" s="1676">
        <v>50</v>
      </c>
      <c r="G542" s="1676">
        <v>56</v>
      </c>
      <c r="H542" s="1676">
        <v>50</v>
      </c>
      <c r="I542" s="1676">
        <v>58</v>
      </c>
      <c r="J542" s="1676">
        <v>59</v>
      </c>
      <c r="K542" s="1676">
        <v>42</v>
      </c>
      <c r="L542" s="1676">
        <v>50</v>
      </c>
      <c r="M542" s="1677">
        <v>34</v>
      </c>
    </row>
    <row r="543" spans="1:13" ht="18.75" customHeight="1">
      <c r="A543" s="1674">
        <v>6</v>
      </c>
      <c r="B543" s="1675">
        <v>56</v>
      </c>
      <c r="C543" s="1676">
        <v>77</v>
      </c>
      <c r="D543" s="1676">
        <v>50</v>
      </c>
      <c r="E543" s="1676">
        <v>67</v>
      </c>
      <c r="F543" s="1676">
        <v>57</v>
      </c>
      <c r="G543" s="1676">
        <v>65</v>
      </c>
      <c r="H543" s="1676">
        <v>73</v>
      </c>
      <c r="I543" s="1676">
        <v>72</v>
      </c>
      <c r="J543" s="1676">
        <v>67</v>
      </c>
      <c r="K543" s="1676">
        <v>44</v>
      </c>
      <c r="L543" s="1676">
        <v>57</v>
      </c>
      <c r="M543" s="1677">
        <v>45</v>
      </c>
    </row>
    <row r="544" spans="1:13" ht="18.75" customHeight="1">
      <c r="A544" s="1674">
        <v>7</v>
      </c>
      <c r="B544" s="1675">
        <v>51</v>
      </c>
      <c r="C544" s="1676">
        <v>80</v>
      </c>
      <c r="D544" s="1676">
        <v>47</v>
      </c>
      <c r="E544" s="1676">
        <v>60</v>
      </c>
      <c r="F544" s="1676">
        <v>77</v>
      </c>
      <c r="G544" s="1676">
        <v>56</v>
      </c>
      <c r="H544" s="1676">
        <v>53</v>
      </c>
      <c r="I544" s="1676">
        <v>67</v>
      </c>
      <c r="J544" s="1676">
        <v>83</v>
      </c>
      <c r="K544" s="1676">
        <v>45</v>
      </c>
      <c r="L544" s="1676">
        <v>52</v>
      </c>
      <c r="M544" s="1677">
        <v>38</v>
      </c>
    </row>
    <row r="545" spans="1:13" ht="18.75" customHeight="1">
      <c r="A545" s="1674">
        <v>8</v>
      </c>
      <c r="B545" s="1675">
        <v>59</v>
      </c>
      <c r="C545" s="1676">
        <v>65</v>
      </c>
      <c r="D545" s="1676">
        <v>37</v>
      </c>
      <c r="E545" s="1676">
        <v>63</v>
      </c>
      <c r="F545" s="1676">
        <v>50</v>
      </c>
      <c r="G545" s="1676">
        <v>49</v>
      </c>
      <c r="H545" s="1676">
        <v>61</v>
      </c>
      <c r="I545" s="1676">
        <v>64</v>
      </c>
      <c r="J545" s="1676">
        <v>74</v>
      </c>
      <c r="K545" s="1676">
        <v>44</v>
      </c>
      <c r="L545" s="1676">
        <v>54</v>
      </c>
      <c r="M545" s="1677">
        <v>32</v>
      </c>
    </row>
    <row r="546" spans="1:13" ht="18.75" customHeight="1">
      <c r="A546" s="1674">
        <v>9</v>
      </c>
      <c r="B546" s="1675">
        <v>82</v>
      </c>
      <c r="C546" s="1676">
        <v>46</v>
      </c>
      <c r="D546" s="1676">
        <v>41</v>
      </c>
      <c r="E546" s="1676">
        <v>59</v>
      </c>
      <c r="F546" s="1676">
        <v>70</v>
      </c>
      <c r="G546" s="1676">
        <v>49</v>
      </c>
      <c r="H546" s="1676">
        <v>70</v>
      </c>
      <c r="I546" s="1676">
        <v>64</v>
      </c>
      <c r="J546" s="1676">
        <v>68</v>
      </c>
      <c r="K546" s="1676">
        <v>38</v>
      </c>
      <c r="L546" s="1676">
        <v>52</v>
      </c>
      <c r="M546" s="1677">
        <v>37</v>
      </c>
    </row>
    <row r="547" spans="1:13" ht="18.75" customHeight="1">
      <c r="A547" s="1674">
        <v>10</v>
      </c>
      <c r="B547" s="1675">
        <v>68</v>
      </c>
      <c r="C547" s="1676">
        <v>52</v>
      </c>
      <c r="D547" s="1676">
        <v>57</v>
      </c>
      <c r="E547" s="1676">
        <v>75</v>
      </c>
      <c r="F547" s="1676">
        <v>66</v>
      </c>
      <c r="G547" s="1676">
        <v>60</v>
      </c>
      <c r="H547" s="1676">
        <v>56</v>
      </c>
      <c r="I547" s="1676">
        <v>58</v>
      </c>
      <c r="J547" s="1676">
        <v>53</v>
      </c>
      <c r="K547" s="1676">
        <v>50</v>
      </c>
      <c r="L547" s="1676">
        <v>60</v>
      </c>
      <c r="M547" s="1677">
        <v>40</v>
      </c>
    </row>
    <row r="548" spans="1:13" ht="18.75" customHeight="1">
      <c r="A548" s="1674">
        <v>11</v>
      </c>
      <c r="B548" s="1675">
        <v>73</v>
      </c>
      <c r="C548" s="1676">
        <v>61</v>
      </c>
      <c r="D548" s="1676">
        <v>73</v>
      </c>
      <c r="E548" s="1676">
        <v>74</v>
      </c>
      <c r="F548" s="1676">
        <v>62</v>
      </c>
      <c r="G548" s="1676">
        <v>65</v>
      </c>
      <c r="H548" s="1676">
        <v>64</v>
      </c>
      <c r="I548" s="1676">
        <v>59</v>
      </c>
      <c r="J548" s="1676">
        <v>55</v>
      </c>
      <c r="K548" s="1676">
        <v>56</v>
      </c>
      <c r="L548" s="1676">
        <v>59</v>
      </c>
      <c r="M548" s="1677">
        <v>43</v>
      </c>
    </row>
    <row r="549" spans="1:13" ht="18.75" customHeight="1">
      <c r="A549" s="1674">
        <v>12</v>
      </c>
      <c r="B549" s="1675">
        <v>64</v>
      </c>
      <c r="C549" s="1676">
        <v>75</v>
      </c>
      <c r="D549" s="1676">
        <v>83</v>
      </c>
      <c r="E549" s="1676">
        <v>69</v>
      </c>
      <c r="F549" s="1676">
        <v>60</v>
      </c>
      <c r="G549" s="1676">
        <v>54</v>
      </c>
      <c r="H549" s="1676">
        <v>83</v>
      </c>
      <c r="I549" s="1676">
        <v>57</v>
      </c>
      <c r="J549" s="1676">
        <v>53</v>
      </c>
      <c r="K549" s="1676">
        <v>45</v>
      </c>
      <c r="L549" s="1676">
        <v>51</v>
      </c>
      <c r="M549" s="1677">
        <v>42</v>
      </c>
    </row>
    <row r="550" spans="1:13" ht="18.75" customHeight="1">
      <c r="A550" s="1674">
        <v>13</v>
      </c>
      <c r="B550" s="1675">
        <v>63</v>
      </c>
      <c r="C550" s="1676">
        <v>39</v>
      </c>
      <c r="D550" s="1676">
        <v>81</v>
      </c>
      <c r="E550" s="1676">
        <v>71</v>
      </c>
      <c r="F550" s="1676">
        <v>65</v>
      </c>
      <c r="G550" s="1676">
        <v>68</v>
      </c>
      <c r="H550" s="1676">
        <v>58</v>
      </c>
      <c r="I550" s="1676">
        <v>73</v>
      </c>
      <c r="J550" s="1676">
        <v>58</v>
      </c>
      <c r="K550" s="1676">
        <v>54</v>
      </c>
      <c r="L550" s="1676">
        <v>52</v>
      </c>
      <c r="M550" s="1677">
        <v>34</v>
      </c>
    </row>
    <row r="551" spans="1:13" ht="18.75" customHeight="1">
      <c r="A551" s="1674">
        <v>14</v>
      </c>
      <c r="B551" s="1675">
        <v>80</v>
      </c>
      <c r="C551" s="1676">
        <v>43</v>
      </c>
      <c r="D551" s="1676">
        <v>91</v>
      </c>
      <c r="E551" s="1676">
        <v>64</v>
      </c>
      <c r="F551" s="1676">
        <v>68</v>
      </c>
      <c r="G551" s="1676">
        <v>71</v>
      </c>
      <c r="H551" s="1676">
        <v>66</v>
      </c>
      <c r="I551" s="1676">
        <v>61</v>
      </c>
      <c r="J551" s="1676">
        <v>55</v>
      </c>
      <c r="K551" s="1676">
        <v>46</v>
      </c>
      <c r="L551" s="1676">
        <v>54</v>
      </c>
      <c r="M551" s="1677">
        <v>42</v>
      </c>
    </row>
    <row r="552" spans="1:13" ht="18.75" customHeight="1">
      <c r="A552" s="1674">
        <v>15</v>
      </c>
      <c r="B552" s="1675">
        <v>61</v>
      </c>
      <c r="C552" s="1676">
        <v>50</v>
      </c>
      <c r="D552" s="1676">
        <v>94</v>
      </c>
      <c r="E552" s="1676">
        <v>75</v>
      </c>
      <c r="F552" s="1676">
        <v>62</v>
      </c>
      <c r="G552" s="1676">
        <v>60</v>
      </c>
      <c r="H552" s="1676">
        <v>57</v>
      </c>
      <c r="I552" s="1676">
        <v>62</v>
      </c>
      <c r="J552" s="1676">
        <v>60</v>
      </c>
      <c r="K552" s="1676">
        <v>55</v>
      </c>
      <c r="L552" s="1676">
        <v>58</v>
      </c>
      <c r="M552" s="1677">
        <v>62</v>
      </c>
    </row>
    <row r="553" spans="1:13" ht="18.75" customHeight="1">
      <c r="A553" s="1674">
        <v>16</v>
      </c>
      <c r="B553" s="1675">
        <v>53</v>
      </c>
      <c r="C553" s="1676">
        <v>72</v>
      </c>
      <c r="D553" s="1676">
        <v>64</v>
      </c>
      <c r="E553" s="1676">
        <v>79</v>
      </c>
      <c r="F553" s="1676">
        <v>68</v>
      </c>
      <c r="G553" s="1676">
        <v>56</v>
      </c>
      <c r="H553" s="1676">
        <v>61</v>
      </c>
      <c r="I553" s="1676">
        <v>70</v>
      </c>
      <c r="J553" s="1676">
        <v>51</v>
      </c>
      <c r="K553" s="1676">
        <v>56</v>
      </c>
      <c r="L553" s="1676">
        <v>57</v>
      </c>
      <c r="M553" s="1677">
        <v>59</v>
      </c>
    </row>
    <row r="554" spans="1:13" ht="18.75" customHeight="1">
      <c r="A554" s="1674">
        <v>17</v>
      </c>
      <c r="B554" s="1675">
        <v>76</v>
      </c>
      <c r="C554" s="1676">
        <v>56</v>
      </c>
      <c r="D554" s="1676">
        <v>60</v>
      </c>
      <c r="E554" s="1676">
        <v>75</v>
      </c>
      <c r="F554" s="1676">
        <v>73</v>
      </c>
      <c r="G554" s="1676">
        <v>51</v>
      </c>
      <c r="H554" s="1676">
        <v>53</v>
      </c>
      <c r="I554" s="1676">
        <v>65</v>
      </c>
      <c r="J554" s="1676">
        <v>59</v>
      </c>
      <c r="K554" s="1676">
        <v>50</v>
      </c>
      <c r="L554" s="1676">
        <v>56</v>
      </c>
      <c r="M554" s="1677">
        <v>68</v>
      </c>
    </row>
    <row r="555" spans="1:13" ht="18.75" customHeight="1">
      <c r="A555" s="1674">
        <v>18</v>
      </c>
      <c r="B555" s="1675">
        <v>83</v>
      </c>
      <c r="C555" s="1676">
        <v>64</v>
      </c>
      <c r="D555" s="1676">
        <v>78</v>
      </c>
      <c r="E555" s="1676">
        <v>80</v>
      </c>
      <c r="F555" s="1676">
        <v>72</v>
      </c>
      <c r="G555" s="1676">
        <v>52</v>
      </c>
      <c r="H555" s="1676">
        <v>57</v>
      </c>
      <c r="I555" s="1676">
        <v>63</v>
      </c>
      <c r="J555" s="1676">
        <v>59</v>
      </c>
      <c r="K555" s="1676">
        <v>54</v>
      </c>
      <c r="L555" s="1676">
        <v>33</v>
      </c>
      <c r="M555" s="1677">
        <v>62</v>
      </c>
    </row>
    <row r="556" spans="1:13" ht="18.75" customHeight="1">
      <c r="A556" s="1674">
        <v>19</v>
      </c>
      <c r="B556" s="1675">
        <v>69</v>
      </c>
      <c r="C556" s="1676">
        <v>72</v>
      </c>
      <c r="D556" s="1676">
        <v>72</v>
      </c>
      <c r="E556" s="1676">
        <v>52</v>
      </c>
      <c r="F556" s="1676">
        <v>78</v>
      </c>
      <c r="G556" s="1676">
        <v>47</v>
      </c>
      <c r="H556" s="1676">
        <v>72</v>
      </c>
      <c r="I556" s="1676">
        <v>63</v>
      </c>
      <c r="J556" s="1676">
        <v>63</v>
      </c>
      <c r="K556" s="1676">
        <v>50</v>
      </c>
      <c r="L556" s="1676">
        <v>50</v>
      </c>
      <c r="M556" s="1677">
        <v>58</v>
      </c>
    </row>
    <row r="557" spans="1:13" ht="18.75" customHeight="1">
      <c r="A557" s="1674">
        <v>20</v>
      </c>
      <c r="B557" s="1675">
        <v>68</v>
      </c>
      <c r="C557" s="1676">
        <v>69</v>
      </c>
      <c r="D557" s="1676">
        <v>70</v>
      </c>
      <c r="E557" s="1676">
        <v>65</v>
      </c>
      <c r="F557" s="1676">
        <v>59</v>
      </c>
      <c r="G557" s="1676">
        <v>42</v>
      </c>
      <c r="H557" s="1676">
        <v>77</v>
      </c>
      <c r="I557" s="1676">
        <v>60</v>
      </c>
      <c r="J557" s="1676">
        <v>79</v>
      </c>
      <c r="K557" s="1676">
        <v>62</v>
      </c>
      <c r="L557" s="1676">
        <v>52</v>
      </c>
      <c r="M557" s="1677">
        <v>56</v>
      </c>
    </row>
    <row r="558" spans="1:13" ht="18.75" customHeight="1">
      <c r="A558" s="1674">
        <v>21</v>
      </c>
      <c r="B558" s="1675">
        <v>42</v>
      </c>
      <c r="C558" s="1676">
        <v>75</v>
      </c>
      <c r="D558" s="1676">
        <v>85</v>
      </c>
      <c r="E558" s="1676">
        <v>73</v>
      </c>
      <c r="F558" s="1676">
        <v>51</v>
      </c>
      <c r="G558" s="1676">
        <v>43</v>
      </c>
      <c r="H558" s="1676">
        <v>87</v>
      </c>
      <c r="I558" s="1676">
        <v>55</v>
      </c>
      <c r="J558" s="1676">
        <v>59</v>
      </c>
      <c r="K558" s="1676">
        <v>50</v>
      </c>
      <c r="L558" s="1676">
        <v>43</v>
      </c>
      <c r="M558" s="1677">
        <v>39</v>
      </c>
    </row>
    <row r="559" spans="1:13" ht="18.75" customHeight="1">
      <c r="A559" s="1674">
        <v>22</v>
      </c>
      <c r="B559" s="1675">
        <v>41</v>
      </c>
      <c r="C559" s="1676">
        <v>74</v>
      </c>
      <c r="D559" s="1676">
        <v>91</v>
      </c>
      <c r="E559" s="1676">
        <v>67</v>
      </c>
      <c r="F559" s="1676">
        <v>43</v>
      </c>
      <c r="G559" s="1676">
        <v>45</v>
      </c>
      <c r="H559" s="1676">
        <v>92</v>
      </c>
      <c r="I559" s="1676">
        <v>64</v>
      </c>
      <c r="J559" s="1676">
        <v>64</v>
      </c>
      <c r="K559" s="1676">
        <v>40</v>
      </c>
      <c r="L559" s="1676">
        <v>43</v>
      </c>
      <c r="M559" s="1677">
        <v>53</v>
      </c>
    </row>
    <row r="560" spans="1:13" ht="18.75" customHeight="1">
      <c r="A560" s="1674">
        <v>23</v>
      </c>
      <c r="B560" s="1675">
        <v>54</v>
      </c>
      <c r="C560" s="1676">
        <v>73</v>
      </c>
      <c r="D560" s="1676">
        <v>95</v>
      </c>
      <c r="E560" s="1676">
        <v>65</v>
      </c>
      <c r="F560" s="1676">
        <v>40</v>
      </c>
      <c r="G560" s="1676">
        <v>44</v>
      </c>
      <c r="H560" s="1676">
        <v>85</v>
      </c>
      <c r="I560" s="1676">
        <v>65</v>
      </c>
      <c r="J560" s="1676">
        <v>58</v>
      </c>
      <c r="K560" s="1676">
        <v>42</v>
      </c>
      <c r="L560" s="1676">
        <v>46</v>
      </c>
      <c r="M560" s="1677">
        <v>51</v>
      </c>
    </row>
    <row r="561" spans="1:13" ht="18.75" customHeight="1">
      <c r="A561" s="1674">
        <v>24</v>
      </c>
      <c r="B561" s="1675">
        <v>36</v>
      </c>
      <c r="C561" s="1676">
        <v>76</v>
      </c>
      <c r="D561" s="1676">
        <v>93</v>
      </c>
      <c r="E561" s="1676">
        <v>72</v>
      </c>
      <c r="F561" s="1676">
        <v>52</v>
      </c>
      <c r="G561" s="1676">
        <v>49</v>
      </c>
      <c r="H561" s="1676">
        <v>63</v>
      </c>
      <c r="I561" s="1676">
        <v>65</v>
      </c>
      <c r="J561" s="1676">
        <v>59</v>
      </c>
      <c r="K561" s="1676">
        <v>57</v>
      </c>
      <c r="L561" s="1676">
        <v>52</v>
      </c>
      <c r="M561" s="1677">
        <v>73</v>
      </c>
    </row>
    <row r="562" spans="1:13" ht="18.75" customHeight="1">
      <c r="A562" s="1674">
        <v>25</v>
      </c>
      <c r="B562" s="1675">
        <v>41</v>
      </c>
      <c r="C562" s="1676">
        <v>87</v>
      </c>
      <c r="D562" s="1676">
        <v>72</v>
      </c>
      <c r="E562" s="1676">
        <v>81</v>
      </c>
      <c r="F562" s="1676">
        <v>53</v>
      </c>
      <c r="G562" s="1676">
        <v>54</v>
      </c>
      <c r="H562" s="1676">
        <v>49</v>
      </c>
      <c r="I562" s="1676">
        <v>60</v>
      </c>
      <c r="J562" s="1676">
        <v>63</v>
      </c>
      <c r="K562" s="1676">
        <v>49</v>
      </c>
      <c r="L562" s="1676">
        <v>74</v>
      </c>
      <c r="M562" s="1677">
        <v>77</v>
      </c>
    </row>
    <row r="563" spans="1:13" ht="18.75" customHeight="1">
      <c r="A563" s="1674">
        <v>26</v>
      </c>
      <c r="B563" s="1675">
        <v>69</v>
      </c>
      <c r="C563" s="1676">
        <v>92</v>
      </c>
      <c r="D563" s="1676">
        <v>58</v>
      </c>
      <c r="E563" s="1676">
        <v>78</v>
      </c>
      <c r="F563" s="1676">
        <v>58</v>
      </c>
      <c r="G563" s="1676">
        <v>61</v>
      </c>
      <c r="H563" s="1676">
        <v>52</v>
      </c>
      <c r="I563" s="1676">
        <v>65</v>
      </c>
      <c r="J563" s="1676">
        <v>61</v>
      </c>
      <c r="K563" s="1676">
        <v>42</v>
      </c>
      <c r="L563" s="1676">
        <v>72</v>
      </c>
      <c r="M563" s="1677">
        <v>68</v>
      </c>
    </row>
    <row r="564" spans="1:13" ht="18.75" customHeight="1">
      <c r="A564" s="1674">
        <v>27</v>
      </c>
      <c r="B564" s="1675">
        <v>71</v>
      </c>
      <c r="C564" s="1676">
        <v>86</v>
      </c>
      <c r="D564" s="1676">
        <v>78</v>
      </c>
      <c r="E564" s="1676">
        <v>67</v>
      </c>
      <c r="F564" s="1676">
        <v>59</v>
      </c>
      <c r="G564" s="1676">
        <v>69</v>
      </c>
      <c r="H564" s="1676">
        <v>49</v>
      </c>
      <c r="I564" s="1676">
        <v>62</v>
      </c>
      <c r="J564" s="1676">
        <v>68</v>
      </c>
      <c r="K564" s="1676">
        <v>46</v>
      </c>
      <c r="L564" s="1676">
        <v>72</v>
      </c>
      <c r="M564" s="1677">
        <v>76</v>
      </c>
    </row>
    <row r="565" spans="1:13" ht="18.75" customHeight="1">
      <c r="A565" s="1674">
        <v>28</v>
      </c>
      <c r="B565" s="1675">
        <v>72</v>
      </c>
      <c r="C565" s="1676">
        <v>74</v>
      </c>
      <c r="D565" s="1676">
        <v>75</v>
      </c>
      <c r="E565" s="1676">
        <v>58</v>
      </c>
      <c r="F565" s="1676">
        <v>53</v>
      </c>
      <c r="G565" s="1676">
        <v>70</v>
      </c>
      <c r="H565" s="1676">
        <v>47</v>
      </c>
      <c r="I565" s="1676">
        <v>87</v>
      </c>
      <c r="J565" s="1676">
        <v>55</v>
      </c>
      <c r="K565" s="1676">
        <v>62</v>
      </c>
      <c r="L565" s="1676">
        <v>64</v>
      </c>
      <c r="M565" s="1677">
        <v>53</v>
      </c>
    </row>
    <row r="566" spans="1:13" ht="18.75" customHeight="1">
      <c r="A566" s="1674">
        <v>29</v>
      </c>
      <c r="B566" s="1675">
        <v>67</v>
      </c>
      <c r="C566" s="1676">
        <v>69</v>
      </c>
      <c r="D566" s="1676">
        <v>73</v>
      </c>
      <c r="E566" s="1676">
        <v>61</v>
      </c>
      <c r="F566" s="1676">
        <v>49</v>
      </c>
      <c r="G566" s="1676">
        <v>54</v>
      </c>
      <c r="H566" s="1676">
        <v>63</v>
      </c>
      <c r="I566" s="1676">
        <v>77</v>
      </c>
      <c r="J566" s="1676">
        <v>49</v>
      </c>
      <c r="K566" s="1676">
        <v>57</v>
      </c>
      <c r="L566" s="1676">
        <v>57</v>
      </c>
      <c r="M566" s="1677">
        <v>55</v>
      </c>
    </row>
    <row r="567" spans="1:13" ht="18.75" customHeight="1">
      <c r="A567" s="1674">
        <v>30</v>
      </c>
      <c r="B567" s="1675">
        <v>74</v>
      </c>
      <c r="C567" s="1676"/>
      <c r="D567" s="1676">
        <v>66</v>
      </c>
      <c r="E567" s="1676">
        <v>62</v>
      </c>
      <c r="F567" s="1676">
        <v>55</v>
      </c>
      <c r="G567" s="1676">
        <v>57</v>
      </c>
      <c r="H567" s="1676">
        <v>68</v>
      </c>
      <c r="I567" s="1676">
        <v>65</v>
      </c>
      <c r="J567" s="1676">
        <v>54</v>
      </c>
      <c r="K567" s="1676">
        <v>58</v>
      </c>
      <c r="L567" s="1676">
        <v>58</v>
      </c>
      <c r="M567" s="1677">
        <v>55</v>
      </c>
    </row>
    <row r="568" spans="1:13" ht="18.75" customHeight="1">
      <c r="A568" s="1678">
        <v>31</v>
      </c>
      <c r="B568" s="1679">
        <v>91</v>
      </c>
      <c r="C568" s="1680"/>
      <c r="D568" s="1680">
        <v>74</v>
      </c>
      <c r="E568" s="1680"/>
      <c r="F568" s="1680">
        <v>80</v>
      </c>
      <c r="G568" s="1680"/>
      <c r="H568" s="1680">
        <v>73</v>
      </c>
      <c r="I568" s="1680">
        <v>82</v>
      </c>
      <c r="J568" s="1680"/>
      <c r="K568" s="1680">
        <v>55</v>
      </c>
      <c r="L568" s="1680"/>
      <c r="M568" s="1681">
        <v>38</v>
      </c>
    </row>
    <row r="569" spans="1:13" ht="18.75" customHeight="1">
      <c r="A569" s="1682" t="s">
        <v>60</v>
      </c>
      <c r="B569" s="1683">
        <f t="shared" ref="B569:M569" si="52">SUM(B538:B568)</f>
        <v>1982</v>
      </c>
      <c r="C569" s="1684">
        <f t="shared" si="52"/>
        <v>1974</v>
      </c>
      <c r="D569" s="1684">
        <f t="shared" si="52"/>
        <v>2115</v>
      </c>
      <c r="E569" s="1684">
        <f t="shared" si="52"/>
        <v>2043</v>
      </c>
      <c r="F569" s="1684">
        <f t="shared" si="52"/>
        <v>1897</v>
      </c>
      <c r="G569" s="1684">
        <f t="shared" si="52"/>
        <v>1680</v>
      </c>
      <c r="H569" s="1684">
        <f t="shared" si="52"/>
        <v>1938</v>
      </c>
      <c r="I569" s="1684">
        <f t="shared" si="52"/>
        <v>2003</v>
      </c>
      <c r="J569" s="1684">
        <f t="shared" si="52"/>
        <v>1854</v>
      </c>
      <c r="K569" s="1684">
        <f t="shared" si="52"/>
        <v>1511</v>
      </c>
      <c r="L569" s="1684">
        <f t="shared" si="52"/>
        <v>1644</v>
      </c>
      <c r="M569" s="1685">
        <f t="shared" si="52"/>
        <v>1587</v>
      </c>
    </row>
    <row r="570" spans="1:13" ht="18.75" customHeight="1">
      <c r="A570" s="1674" t="s">
        <v>61</v>
      </c>
      <c r="B570" s="1686">
        <f t="shared" ref="B570:M570" si="53">ROUND(AVERAGE(B538:B568),0)</f>
        <v>64</v>
      </c>
      <c r="C570" s="1687">
        <f t="shared" si="53"/>
        <v>68</v>
      </c>
      <c r="D570" s="1687">
        <f t="shared" si="53"/>
        <v>68</v>
      </c>
      <c r="E570" s="1687">
        <f t="shared" si="53"/>
        <v>68</v>
      </c>
      <c r="F570" s="1687">
        <f t="shared" si="53"/>
        <v>61</v>
      </c>
      <c r="G570" s="1687">
        <f t="shared" si="53"/>
        <v>56</v>
      </c>
      <c r="H570" s="1687">
        <f t="shared" si="53"/>
        <v>63</v>
      </c>
      <c r="I570" s="1687">
        <f t="shared" si="53"/>
        <v>65</v>
      </c>
      <c r="J570" s="1687">
        <f t="shared" si="53"/>
        <v>62</v>
      </c>
      <c r="K570" s="1687">
        <f t="shared" si="53"/>
        <v>49</v>
      </c>
      <c r="L570" s="1687">
        <f t="shared" si="53"/>
        <v>55</v>
      </c>
      <c r="M570" s="1688">
        <f t="shared" si="53"/>
        <v>51</v>
      </c>
    </row>
    <row r="571" spans="1:13" ht="18.75" customHeight="1">
      <c r="A571" s="1689" t="s">
        <v>36</v>
      </c>
      <c r="B571" s="1690">
        <f t="shared" ref="B571:M571" si="54">MIN(B538:B568)</f>
        <v>36</v>
      </c>
      <c r="C571" s="1691">
        <f t="shared" si="54"/>
        <v>39</v>
      </c>
      <c r="D571" s="1691">
        <f t="shared" si="54"/>
        <v>37</v>
      </c>
      <c r="E571" s="1691">
        <f t="shared" si="54"/>
        <v>52</v>
      </c>
      <c r="F571" s="1691">
        <f t="shared" si="54"/>
        <v>40</v>
      </c>
      <c r="G571" s="1691">
        <f t="shared" si="54"/>
        <v>42</v>
      </c>
      <c r="H571" s="1691">
        <f t="shared" si="54"/>
        <v>45</v>
      </c>
      <c r="I571" s="1691">
        <f t="shared" si="54"/>
        <v>55</v>
      </c>
      <c r="J571" s="1691">
        <f t="shared" si="54"/>
        <v>49</v>
      </c>
      <c r="K571" s="1691">
        <f t="shared" si="54"/>
        <v>35</v>
      </c>
      <c r="L571" s="1691">
        <f t="shared" si="54"/>
        <v>33</v>
      </c>
      <c r="M571" s="1692">
        <f t="shared" si="54"/>
        <v>32</v>
      </c>
    </row>
    <row r="572" spans="1:13" ht="18.75" customHeight="1">
      <c r="A572" s="1693" t="s">
        <v>59</v>
      </c>
      <c r="B572" s="1694">
        <f t="shared" ref="B572:M572" si="55">MATCH(B571,(B538:B568),0)</f>
        <v>24</v>
      </c>
      <c r="C572" s="1695">
        <f t="shared" si="55"/>
        <v>13</v>
      </c>
      <c r="D572" s="1695">
        <f t="shared" si="55"/>
        <v>8</v>
      </c>
      <c r="E572" s="1695">
        <f t="shared" si="55"/>
        <v>19</v>
      </c>
      <c r="F572" s="1695">
        <f t="shared" si="55"/>
        <v>23</v>
      </c>
      <c r="G572" s="1695">
        <f t="shared" si="55"/>
        <v>20</v>
      </c>
      <c r="H572" s="1695">
        <f t="shared" si="55"/>
        <v>3</v>
      </c>
      <c r="I572" s="1695">
        <f t="shared" si="55"/>
        <v>21</v>
      </c>
      <c r="J572" s="1695">
        <f t="shared" si="55"/>
        <v>29</v>
      </c>
      <c r="K572" s="1695">
        <f t="shared" si="55"/>
        <v>4</v>
      </c>
      <c r="L572" s="1695">
        <f t="shared" si="55"/>
        <v>18</v>
      </c>
      <c r="M572" s="1696">
        <f t="shared" si="55"/>
        <v>8</v>
      </c>
    </row>
    <row r="573" spans="1:13" ht="18.75" customHeight="1">
      <c r="A573" s="1697" t="s">
        <v>176</v>
      </c>
      <c r="B573" s="1698"/>
      <c r="C573" s="1699" t="s">
        <v>177</v>
      </c>
      <c r="D573" s="1700"/>
      <c r="E573" s="1700"/>
      <c r="F573" s="1700"/>
      <c r="G573" s="1700">
        <f>MIN(B571:M571)</f>
        <v>32</v>
      </c>
      <c r="H573" s="1701" t="s">
        <v>128</v>
      </c>
      <c r="I573" s="1700"/>
      <c r="J573" s="1702" t="s">
        <v>59</v>
      </c>
      <c r="K573" s="1703">
        <f>HLOOKUP(G573,B571:M572,2,FALSE)</f>
        <v>8</v>
      </c>
      <c r="L573" s="1703" t="s">
        <v>178</v>
      </c>
      <c r="M573" s="1704" t="str">
        <f>MID("I   II  III IV  V   VI  VII VIII IX  X   XI  XII ",(MATCH(G573,B571:M571,0)-1)*4+1,4)</f>
        <v xml:space="preserve"> XII</v>
      </c>
    </row>
    <row r="574" spans="1:13" ht="18.75" customHeight="1">
      <c r="A574" s="1705" t="s">
        <v>67</v>
      </c>
      <c r="B574" s="1706"/>
      <c r="C574" s="1707" t="s">
        <v>179</v>
      </c>
      <c r="D574" s="1708"/>
      <c r="E574" s="1708"/>
      <c r="F574" s="1708"/>
      <c r="G574" s="1708">
        <f>ROUND(AVERAGE(B538:M568),0)</f>
        <v>61</v>
      </c>
      <c r="H574" s="1709" t="s">
        <v>128</v>
      </c>
      <c r="I574" s="1708"/>
      <c r="J574" s="1708"/>
      <c r="K574" s="1708"/>
      <c r="L574" s="1708"/>
      <c r="M574" s="1710"/>
    </row>
    <row r="575" spans="1:13" ht="18.75" customHeight="1">
      <c r="A575" s="1652" t="s">
        <v>145</v>
      </c>
      <c r="B575" s="1653"/>
      <c r="C575" s="1653"/>
      <c r="D575" s="1653"/>
      <c r="E575" s="1653"/>
      <c r="F575" s="1653"/>
      <c r="G575" s="1653"/>
      <c r="H575" s="1653"/>
      <c r="I575" s="1653"/>
      <c r="J575" s="1653"/>
      <c r="K575" s="1654" t="s">
        <v>149</v>
      </c>
      <c r="L575" s="1655"/>
      <c r="M575" s="1656"/>
    </row>
    <row r="576" spans="1:13" ht="18.75" customHeight="1">
      <c r="A576" s="1658" t="s">
        <v>150</v>
      </c>
      <c r="B576" s="1653"/>
      <c r="C576" s="1653"/>
      <c r="D576" s="1652" t="s">
        <v>174</v>
      </c>
      <c r="E576" s="1659"/>
      <c r="F576" s="1659"/>
      <c r="G576" s="1659"/>
      <c r="H576" s="1659"/>
      <c r="I576" s="1659"/>
      <c r="J576" s="1659"/>
      <c r="K576" s="1654" t="s">
        <v>151</v>
      </c>
      <c r="L576" s="1655"/>
      <c r="M576" s="1656"/>
    </row>
    <row r="577" spans="1:13" ht="18.75" customHeight="1">
      <c r="A577" s="1660"/>
      <c r="B577" s="1661"/>
      <c r="C577" s="1661"/>
      <c r="D577" s="1662"/>
      <c r="E577" s="1663"/>
      <c r="F577" s="1664" t="s">
        <v>57</v>
      </c>
      <c r="G577" s="1665">
        <f>G536+1</f>
        <v>2005</v>
      </c>
      <c r="H577" s="1663"/>
      <c r="I577" s="1662"/>
      <c r="J577" s="1662"/>
      <c r="K577" s="1654" t="s">
        <v>175</v>
      </c>
      <c r="L577" s="1666"/>
      <c r="M577" s="1666"/>
    </row>
    <row r="578" spans="1:13" ht="18.75" customHeight="1">
      <c r="A578" s="1667" t="s">
        <v>59</v>
      </c>
      <c r="B578" s="1668" t="s">
        <v>2</v>
      </c>
      <c r="C578" s="1669" t="s">
        <v>3</v>
      </c>
      <c r="D578" s="1668" t="s">
        <v>4</v>
      </c>
      <c r="E578" s="1669" t="s">
        <v>5</v>
      </c>
      <c r="F578" s="1668" t="s">
        <v>6</v>
      </c>
      <c r="G578" s="1669" t="s">
        <v>7</v>
      </c>
      <c r="H578" s="1668" t="s">
        <v>8</v>
      </c>
      <c r="I578" s="1669" t="s">
        <v>9</v>
      </c>
      <c r="J578" s="1668" t="s">
        <v>10</v>
      </c>
      <c r="K578" s="1669" t="s">
        <v>11</v>
      </c>
      <c r="L578" s="1668" t="s">
        <v>12</v>
      </c>
      <c r="M578" s="1668" t="s">
        <v>13</v>
      </c>
    </row>
    <row r="579" spans="1:13" ht="18.75" customHeight="1">
      <c r="A579" s="1670">
        <v>1</v>
      </c>
      <c r="B579" s="1671">
        <v>37</v>
      </c>
      <c r="C579" s="1672">
        <v>84</v>
      </c>
      <c r="D579" s="1672">
        <v>64</v>
      </c>
      <c r="E579" s="1672">
        <v>83</v>
      </c>
      <c r="F579" s="1672">
        <v>36</v>
      </c>
      <c r="G579" s="1672">
        <v>53</v>
      </c>
      <c r="H579" s="1672">
        <v>70</v>
      </c>
      <c r="I579" s="1672">
        <v>60</v>
      </c>
      <c r="J579" s="1672">
        <v>57</v>
      </c>
      <c r="K579" s="1672">
        <v>57</v>
      </c>
      <c r="L579" s="1672">
        <v>44</v>
      </c>
      <c r="M579" s="1673">
        <v>59</v>
      </c>
    </row>
    <row r="580" spans="1:13" ht="18.75" customHeight="1">
      <c r="A580" s="1674">
        <v>2</v>
      </c>
      <c r="B580" s="1675">
        <v>44</v>
      </c>
      <c r="C580" s="1676">
        <v>90</v>
      </c>
      <c r="D580" s="1676">
        <v>61</v>
      </c>
      <c r="E580" s="1676">
        <v>73</v>
      </c>
      <c r="F580" s="1676">
        <v>52</v>
      </c>
      <c r="G580" s="1676">
        <v>72</v>
      </c>
      <c r="H580" s="1676">
        <v>69</v>
      </c>
      <c r="I580" s="1676">
        <v>60</v>
      </c>
      <c r="J580" s="1676">
        <v>48</v>
      </c>
      <c r="K580" s="1676">
        <v>55</v>
      </c>
      <c r="L580" s="1676">
        <v>65</v>
      </c>
      <c r="M580" s="1677">
        <v>68</v>
      </c>
    </row>
    <row r="581" spans="1:13" ht="18.75" customHeight="1">
      <c r="A581" s="1674">
        <v>3</v>
      </c>
      <c r="B581" s="1675">
        <v>57</v>
      </c>
      <c r="C581" s="1676">
        <v>90</v>
      </c>
      <c r="D581" s="1676">
        <v>50</v>
      </c>
      <c r="E581" s="1676">
        <v>57</v>
      </c>
      <c r="F581" s="1676">
        <v>49</v>
      </c>
      <c r="G581" s="1676">
        <v>65</v>
      </c>
      <c r="H581" s="1676">
        <v>77</v>
      </c>
      <c r="I581" s="1676">
        <v>58</v>
      </c>
      <c r="J581" s="1676">
        <v>52</v>
      </c>
      <c r="K581" s="1676">
        <v>57</v>
      </c>
      <c r="L581" s="1676">
        <v>81</v>
      </c>
      <c r="M581" s="1677">
        <v>63</v>
      </c>
    </row>
    <row r="582" spans="1:13" ht="18.75" customHeight="1">
      <c r="A582" s="1674">
        <v>4</v>
      </c>
      <c r="B582" s="1675">
        <v>64</v>
      </c>
      <c r="C582" s="1676">
        <v>88</v>
      </c>
      <c r="D582" s="1676">
        <v>55</v>
      </c>
      <c r="E582" s="1676">
        <v>78</v>
      </c>
      <c r="F582" s="1676">
        <v>58</v>
      </c>
      <c r="G582" s="1676">
        <v>55</v>
      </c>
      <c r="H582" s="1676">
        <v>63</v>
      </c>
      <c r="I582" s="1676">
        <v>69</v>
      </c>
      <c r="J582" s="1676">
        <v>47</v>
      </c>
      <c r="K582" s="1676">
        <v>52</v>
      </c>
      <c r="L582" s="1676">
        <v>78</v>
      </c>
      <c r="M582" s="1677">
        <v>59</v>
      </c>
    </row>
    <row r="583" spans="1:13" ht="18.75" customHeight="1">
      <c r="A583" s="1674">
        <v>5</v>
      </c>
      <c r="B583" s="1675">
        <v>72</v>
      </c>
      <c r="C583" s="1676">
        <v>78</v>
      </c>
      <c r="D583" s="1676">
        <v>36</v>
      </c>
      <c r="E583" s="1676">
        <v>66</v>
      </c>
      <c r="F583" s="1676">
        <v>50</v>
      </c>
      <c r="G583" s="1676">
        <v>57</v>
      </c>
      <c r="H583" s="1676">
        <v>55</v>
      </c>
      <c r="I583" s="1676">
        <v>53</v>
      </c>
      <c r="J583" s="1676">
        <v>59</v>
      </c>
      <c r="K583" s="1676">
        <v>52</v>
      </c>
      <c r="L583" s="1676">
        <v>66</v>
      </c>
      <c r="M583" s="1677">
        <v>64</v>
      </c>
    </row>
    <row r="584" spans="1:13" ht="18.75" customHeight="1">
      <c r="A584" s="1674">
        <v>6</v>
      </c>
      <c r="B584" s="1675">
        <v>59</v>
      </c>
      <c r="C584" s="1676">
        <v>84</v>
      </c>
      <c r="D584" s="1676">
        <v>42</v>
      </c>
      <c r="E584" s="1676">
        <v>61</v>
      </c>
      <c r="F584" s="1676">
        <v>54</v>
      </c>
      <c r="G584" s="1676">
        <v>79</v>
      </c>
      <c r="H584" s="1676">
        <v>52</v>
      </c>
      <c r="I584" s="1676">
        <v>64</v>
      </c>
      <c r="J584" s="1676">
        <v>58</v>
      </c>
      <c r="K584" s="1676">
        <v>56</v>
      </c>
      <c r="L584" s="1676">
        <v>70</v>
      </c>
      <c r="M584" s="1677">
        <v>60</v>
      </c>
    </row>
    <row r="585" spans="1:13" ht="18.75" customHeight="1">
      <c r="A585" s="1674">
        <v>7</v>
      </c>
      <c r="B585" s="1675">
        <v>79</v>
      </c>
      <c r="C585" s="1676">
        <v>78</v>
      </c>
      <c r="D585" s="1676">
        <v>58</v>
      </c>
      <c r="E585" s="1676">
        <v>64</v>
      </c>
      <c r="F585" s="1676">
        <v>66</v>
      </c>
      <c r="G585" s="1676">
        <v>66</v>
      </c>
      <c r="H585" s="1676">
        <v>58</v>
      </c>
      <c r="I585" s="1676">
        <v>68</v>
      </c>
      <c r="J585" s="1676">
        <v>57</v>
      </c>
      <c r="K585" s="1676">
        <v>52</v>
      </c>
      <c r="L585" s="1676">
        <v>56</v>
      </c>
      <c r="M585" s="1677">
        <v>50</v>
      </c>
    </row>
    <row r="586" spans="1:13" ht="18.75" customHeight="1">
      <c r="A586" s="1674">
        <v>8</v>
      </c>
      <c r="B586" s="1675">
        <v>72</v>
      </c>
      <c r="C586" s="1676">
        <v>78</v>
      </c>
      <c r="D586" s="1676">
        <v>65</v>
      </c>
      <c r="E586" s="1676">
        <v>66</v>
      </c>
      <c r="F586" s="1676">
        <v>81</v>
      </c>
      <c r="G586" s="1676">
        <v>58</v>
      </c>
      <c r="H586" s="1676">
        <v>57</v>
      </c>
      <c r="I586" s="1676">
        <v>56</v>
      </c>
      <c r="J586" s="1676">
        <v>47</v>
      </c>
      <c r="K586" s="1676">
        <v>52</v>
      </c>
      <c r="L586" s="1676">
        <v>58</v>
      </c>
      <c r="M586" s="1677">
        <v>49</v>
      </c>
    </row>
    <row r="587" spans="1:13" ht="18.75" customHeight="1">
      <c r="A587" s="1674">
        <v>9</v>
      </c>
      <c r="B587" s="1675">
        <v>66</v>
      </c>
      <c r="C587" s="1676">
        <v>69</v>
      </c>
      <c r="D587" s="1676">
        <v>83</v>
      </c>
      <c r="E587" s="1676">
        <v>60</v>
      </c>
      <c r="F587" s="1676">
        <v>59</v>
      </c>
      <c r="G587" s="1676">
        <v>77</v>
      </c>
      <c r="H587" s="1676">
        <v>58</v>
      </c>
      <c r="I587" s="1676">
        <v>74</v>
      </c>
      <c r="J587" s="1676">
        <v>59</v>
      </c>
      <c r="K587" s="1676">
        <v>38</v>
      </c>
      <c r="L587" s="1676">
        <v>57</v>
      </c>
      <c r="M587" s="1677">
        <v>56</v>
      </c>
    </row>
    <row r="588" spans="1:13" ht="18.75" customHeight="1">
      <c r="A588" s="1674">
        <v>10</v>
      </c>
      <c r="B588" s="1675">
        <v>73</v>
      </c>
      <c r="C588" s="1676">
        <v>71</v>
      </c>
      <c r="D588" s="1676">
        <v>73</v>
      </c>
      <c r="E588" s="1676">
        <v>66</v>
      </c>
      <c r="F588" s="1676">
        <v>58</v>
      </c>
      <c r="G588" s="1676">
        <v>53</v>
      </c>
      <c r="H588" s="1676">
        <v>64</v>
      </c>
      <c r="I588" s="1676">
        <v>59</v>
      </c>
      <c r="J588" s="1676">
        <v>53</v>
      </c>
      <c r="K588" s="1676">
        <v>41</v>
      </c>
      <c r="L588" s="1676">
        <v>57</v>
      </c>
      <c r="M588" s="1677">
        <v>61</v>
      </c>
    </row>
    <row r="589" spans="1:13" ht="18.75" customHeight="1">
      <c r="A589" s="1674">
        <v>11</v>
      </c>
      <c r="B589" s="1675">
        <v>86</v>
      </c>
      <c r="C589" s="1676">
        <v>71</v>
      </c>
      <c r="D589" s="1676">
        <v>66</v>
      </c>
      <c r="E589" s="1676">
        <v>90</v>
      </c>
      <c r="F589" s="1676">
        <v>55</v>
      </c>
      <c r="G589" s="1676">
        <v>56</v>
      </c>
      <c r="H589" s="1676">
        <v>63</v>
      </c>
      <c r="I589" s="1676">
        <v>61</v>
      </c>
      <c r="J589" s="1676">
        <v>46</v>
      </c>
      <c r="K589" s="1676">
        <v>46</v>
      </c>
      <c r="L589" s="1676">
        <v>68</v>
      </c>
      <c r="M589" s="1677">
        <v>69</v>
      </c>
    </row>
    <row r="590" spans="1:13" ht="18.75" customHeight="1">
      <c r="A590" s="1674">
        <v>12</v>
      </c>
      <c r="B590" s="1675">
        <v>78</v>
      </c>
      <c r="C590" s="1676">
        <v>94</v>
      </c>
      <c r="D590" s="1676">
        <v>60</v>
      </c>
      <c r="E590" s="1676">
        <v>55</v>
      </c>
      <c r="F590" s="1676">
        <v>45</v>
      </c>
      <c r="G590" s="1676">
        <v>57</v>
      </c>
      <c r="H590" s="1676">
        <v>63</v>
      </c>
      <c r="I590" s="1676">
        <v>72</v>
      </c>
      <c r="J590" s="1676">
        <v>47</v>
      </c>
      <c r="K590" s="1676">
        <v>70</v>
      </c>
      <c r="L590" s="1676">
        <v>75</v>
      </c>
      <c r="M590" s="1677">
        <v>52</v>
      </c>
    </row>
    <row r="591" spans="1:13" ht="18.75" customHeight="1">
      <c r="A591" s="1674">
        <v>13</v>
      </c>
      <c r="B591" s="1675">
        <v>65</v>
      </c>
      <c r="C591" s="1676">
        <v>97</v>
      </c>
      <c r="D591" s="1676">
        <v>51</v>
      </c>
      <c r="E591" s="1676">
        <v>49</v>
      </c>
      <c r="F591" s="1676">
        <v>42</v>
      </c>
      <c r="G591" s="1676">
        <v>46</v>
      </c>
      <c r="H591" s="1676">
        <v>57</v>
      </c>
      <c r="I591" s="1676">
        <v>62</v>
      </c>
      <c r="J591" s="1676">
        <v>50</v>
      </c>
      <c r="K591" s="1676">
        <v>63</v>
      </c>
      <c r="L591" s="1676">
        <v>64</v>
      </c>
      <c r="M591" s="1677">
        <v>48</v>
      </c>
    </row>
    <row r="592" spans="1:13" ht="18.75" customHeight="1">
      <c r="A592" s="1674">
        <v>14</v>
      </c>
      <c r="B592" s="1675">
        <v>38</v>
      </c>
      <c r="C592" s="1676">
        <v>76</v>
      </c>
      <c r="D592" s="1676">
        <v>77</v>
      </c>
      <c r="E592" s="1676">
        <v>53</v>
      </c>
      <c r="F592" s="1676">
        <v>49</v>
      </c>
      <c r="G592" s="1676">
        <v>53</v>
      </c>
      <c r="H592" s="1676">
        <v>43</v>
      </c>
      <c r="I592" s="1676">
        <v>56</v>
      </c>
      <c r="J592" s="1676">
        <v>56</v>
      </c>
      <c r="K592" s="1676">
        <v>52</v>
      </c>
      <c r="L592" s="1676">
        <v>58</v>
      </c>
      <c r="M592" s="1677">
        <v>58</v>
      </c>
    </row>
    <row r="593" spans="1:13" ht="18.75" customHeight="1">
      <c r="A593" s="1674">
        <v>15</v>
      </c>
      <c r="B593" s="1675">
        <v>39</v>
      </c>
      <c r="C593" s="1676">
        <v>74</v>
      </c>
      <c r="D593" s="1676">
        <v>95</v>
      </c>
      <c r="E593" s="1676">
        <v>71</v>
      </c>
      <c r="F593" s="1676">
        <v>45</v>
      </c>
      <c r="G593" s="1676">
        <v>72</v>
      </c>
      <c r="H593" s="1676">
        <v>57</v>
      </c>
      <c r="I593" s="1676">
        <v>53</v>
      </c>
      <c r="J593" s="1676">
        <v>74</v>
      </c>
      <c r="K593" s="1676">
        <v>56</v>
      </c>
      <c r="L593" s="1676">
        <v>76</v>
      </c>
      <c r="M593" s="1677">
        <v>43</v>
      </c>
    </row>
    <row r="594" spans="1:13" ht="18.75" customHeight="1">
      <c r="A594" s="1674">
        <v>16</v>
      </c>
      <c r="B594" s="1675">
        <v>41</v>
      </c>
      <c r="C594" s="1676">
        <v>70</v>
      </c>
      <c r="D594" s="1676">
        <v>74</v>
      </c>
      <c r="E594" s="1676">
        <v>82</v>
      </c>
      <c r="F594" s="1676">
        <v>56</v>
      </c>
      <c r="G594" s="1676">
        <v>79</v>
      </c>
      <c r="H594" s="1676">
        <v>52</v>
      </c>
      <c r="I594" s="1676">
        <v>64</v>
      </c>
      <c r="J594" s="1676">
        <v>58</v>
      </c>
      <c r="K594" s="1676">
        <v>60</v>
      </c>
      <c r="L594" s="1676">
        <v>63</v>
      </c>
      <c r="M594" s="1677">
        <v>38</v>
      </c>
    </row>
    <row r="595" spans="1:13" ht="18.75" customHeight="1">
      <c r="A595" s="1674">
        <v>17</v>
      </c>
      <c r="B595" s="1675">
        <v>42</v>
      </c>
      <c r="C595" s="1676">
        <v>71</v>
      </c>
      <c r="D595" s="1676">
        <v>84</v>
      </c>
      <c r="E595" s="1676">
        <v>89</v>
      </c>
      <c r="F595" s="1676">
        <v>57</v>
      </c>
      <c r="G595" s="1676">
        <v>57</v>
      </c>
      <c r="H595" s="1676">
        <v>54</v>
      </c>
      <c r="I595" s="1676">
        <v>72</v>
      </c>
      <c r="J595" s="1676">
        <v>53</v>
      </c>
      <c r="K595" s="1676">
        <v>61</v>
      </c>
      <c r="L595" s="1676">
        <v>73</v>
      </c>
      <c r="M595" s="1677">
        <v>37</v>
      </c>
    </row>
    <row r="596" spans="1:13" ht="18.75" customHeight="1">
      <c r="A596" s="1674">
        <v>18</v>
      </c>
      <c r="B596" s="1675">
        <v>81</v>
      </c>
      <c r="C596" s="1676">
        <v>53</v>
      </c>
      <c r="D596" s="1676">
        <v>79</v>
      </c>
      <c r="E596" s="1676">
        <v>79</v>
      </c>
      <c r="F596" s="1676">
        <v>58</v>
      </c>
      <c r="G596" s="1676">
        <v>47</v>
      </c>
      <c r="H596" s="1676">
        <v>49</v>
      </c>
      <c r="I596" s="1676">
        <v>64</v>
      </c>
      <c r="J596" s="1676">
        <v>82</v>
      </c>
      <c r="K596" s="1676">
        <v>81</v>
      </c>
      <c r="L596" s="1676">
        <v>68</v>
      </c>
      <c r="M596" s="1677">
        <v>35</v>
      </c>
    </row>
    <row r="597" spans="1:13" ht="18.75" customHeight="1">
      <c r="A597" s="1674">
        <v>19</v>
      </c>
      <c r="B597" s="1675">
        <v>85</v>
      </c>
      <c r="C597" s="1676">
        <v>57</v>
      </c>
      <c r="D597" s="1676">
        <v>90</v>
      </c>
      <c r="E597" s="1676">
        <v>62</v>
      </c>
      <c r="F597" s="1676">
        <v>57</v>
      </c>
      <c r="G597" s="1676">
        <v>43</v>
      </c>
      <c r="H597" s="1676">
        <v>51</v>
      </c>
      <c r="I597" s="1676">
        <v>57</v>
      </c>
      <c r="J597" s="1676">
        <v>74</v>
      </c>
      <c r="K597" s="1676">
        <v>71</v>
      </c>
      <c r="L597" s="1676">
        <v>56</v>
      </c>
      <c r="M597" s="1677">
        <v>34</v>
      </c>
    </row>
    <row r="598" spans="1:13" ht="18.75" customHeight="1">
      <c r="A598" s="1674">
        <v>20</v>
      </c>
      <c r="B598" s="1675">
        <v>92</v>
      </c>
      <c r="C598" s="1676">
        <v>49</v>
      </c>
      <c r="D598" s="1676">
        <v>79</v>
      </c>
      <c r="E598" s="1676">
        <v>58</v>
      </c>
      <c r="F598" s="1676">
        <v>73</v>
      </c>
      <c r="G598" s="1676">
        <v>48</v>
      </c>
      <c r="H598" s="1676">
        <v>58</v>
      </c>
      <c r="I598" s="1676">
        <v>52</v>
      </c>
      <c r="J598" s="1676">
        <v>64</v>
      </c>
      <c r="K598" s="1676">
        <v>61</v>
      </c>
      <c r="L598" s="1676">
        <v>47</v>
      </c>
      <c r="M598" s="1677">
        <v>39</v>
      </c>
    </row>
    <row r="599" spans="1:13" ht="18.75" customHeight="1">
      <c r="A599" s="1674">
        <v>21</v>
      </c>
      <c r="B599" s="1675">
        <v>93</v>
      </c>
      <c r="C599" s="1676">
        <v>62</v>
      </c>
      <c r="D599" s="1676">
        <v>68</v>
      </c>
      <c r="E599" s="1676">
        <v>61</v>
      </c>
      <c r="F599" s="1676">
        <v>62</v>
      </c>
      <c r="G599" s="1676">
        <v>45</v>
      </c>
      <c r="H599" s="1676">
        <v>59</v>
      </c>
      <c r="I599" s="1676">
        <v>56</v>
      </c>
      <c r="J599" s="1676">
        <v>53</v>
      </c>
      <c r="K599" s="1676">
        <v>59</v>
      </c>
      <c r="L599" s="1676">
        <v>41</v>
      </c>
      <c r="M599" s="1677">
        <v>33</v>
      </c>
    </row>
    <row r="600" spans="1:13" ht="18.75" customHeight="1">
      <c r="A600" s="1674">
        <v>22</v>
      </c>
      <c r="B600" s="1675">
        <v>89</v>
      </c>
      <c r="C600" s="1676">
        <v>60</v>
      </c>
      <c r="D600" s="1676">
        <v>82</v>
      </c>
      <c r="E600" s="1676">
        <v>69</v>
      </c>
      <c r="F600" s="1676">
        <v>56</v>
      </c>
      <c r="G600" s="1676">
        <v>57</v>
      </c>
      <c r="H600" s="1676">
        <v>63</v>
      </c>
      <c r="I600" s="1676">
        <v>80</v>
      </c>
      <c r="J600" s="1676">
        <v>53</v>
      </c>
      <c r="K600" s="1676">
        <v>52</v>
      </c>
      <c r="L600" s="1676">
        <v>42</v>
      </c>
      <c r="M600" s="1677">
        <v>32</v>
      </c>
    </row>
    <row r="601" spans="1:13" ht="18.75" customHeight="1">
      <c r="A601" s="1674">
        <v>23</v>
      </c>
      <c r="B601" s="1675">
        <v>73</v>
      </c>
      <c r="C601" s="1676">
        <v>75</v>
      </c>
      <c r="D601" s="1676">
        <v>62</v>
      </c>
      <c r="E601" s="1676">
        <v>65</v>
      </c>
      <c r="F601" s="1676">
        <v>56</v>
      </c>
      <c r="G601" s="1676">
        <v>67</v>
      </c>
      <c r="H601" s="1676">
        <v>67</v>
      </c>
      <c r="I601" s="1676">
        <v>63</v>
      </c>
      <c r="J601" s="1676">
        <v>54</v>
      </c>
      <c r="K601" s="1676">
        <v>53</v>
      </c>
      <c r="L601" s="1676">
        <v>47</v>
      </c>
      <c r="M601" s="1677">
        <v>41</v>
      </c>
    </row>
    <row r="602" spans="1:13" ht="18.75" customHeight="1">
      <c r="A602" s="1674">
        <v>24</v>
      </c>
      <c r="B602" s="1675">
        <v>64</v>
      </c>
      <c r="C602" s="1676">
        <v>66</v>
      </c>
      <c r="D602" s="1676">
        <v>57</v>
      </c>
      <c r="E602" s="1676">
        <v>67</v>
      </c>
      <c r="F602" s="1676">
        <v>53</v>
      </c>
      <c r="G602" s="1676">
        <v>64</v>
      </c>
      <c r="H602" s="1676">
        <v>72</v>
      </c>
      <c r="I602" s="1676">
        <v>77</v>
      </c>
      <c r="J602" s="1676">
        <v>56</v>
      </c>
      <c r="K602" s="1676">
        <v>52</v>
      </c>
      <c r="L602" s="1676">
        <v>42</v>
      </c>
      <c r="M602" s="1677">
        <v>53</v>
      </c>
    </row>
    <row r="603" spans="1:13" ht="18.75" customHeight="1">
      <c r="A603" s="1674">
        <v>25</v>
      </c>
      <c r="B603" s="1675">
        <v>63</v>
      </c>
      <c r="C603" s="1676">
        <v>64</v>
      </c>
      <c r="D603" s="1676">
        <v>63</v>
      </c>
      <c r="E603" s="1676">
        <v>68</v>
      </c>
      <c r="F603" s="1676">
        <v>70</v>
      </c>
      <c r="G603" s="1676">
        <v>49</v>
      </c>
      <c r="H603" s="1676">
        <v>77</v>
      </c>
      <c r="I603" s="1676">
        <v>81</v>
      </c>
      <c r="J603" s="1676">
        <v>51</v>
      </c>
      <c r="K603" s="1676">
        <v>60</v>
      </c>
      <c r="L603" s="1676">
        <v>47</v>
      </c>
      <c r="M603" s="1677">
        <v>77</v>
      </c>
    </row>
    <row r="604" spans="1:13" ht="18.75" customHeight="1">
      <c r="A604" s="1674">
        <v>26</v>
      </c>
      <c r="B604" s="1675">
        <v>60</v>
      </c>
      <c r="C604" s="1676">
        <v>68</v>
      </c>
      <c r="D604" s="1676">
        <v>77</v>
      </c>
      <c r="E604" s="1676">
        <v>72</v>
      </c>
      <c r="F604" s="1676">
        <v>50</v>
      </c>
      <c r="G604" s="1676">
        <v>44</v>
      </c>
      <c r="H604" s="1676">
        <v>54</v>
      </c>
      <c r="I604" s="1676">
        <v>67</v>
      </c>
      <c r="J604" s="1676">
        <v>60</v>
      </c>
      <c r="K604" s="1676">
        <v>71</v>
      </c>
      <c r="L604" s="1676">
        <v>48</v>
      </c>
      <c r="M604" s="1677">
        <v>92</v>
      </c>
    </row>
    <row r="605" spans="1:13" ht="18.75" customHeight="1">
      <c r="A605" s="1674">
        <v>27</v>
      </c>
      <c r="B605" s="1675">
        <v>69</v>
      </c>
      <c r="C605" s="1676">
        <v>69</v>
      </c>
      <c r="D605" s="1676">
        <v>65</v>
      </c>
      <c r="E605" s="1676">
        <v>69</v>
      </c>
      <c r="F605" s="1676">
        <v>53</v>
      </c>
      <c r="G605" s="1676">
        <v>47</v>
      </c>
      <c r="H605" s="1676">
        <v>45</v>
      </c>
      <c r="I605" s="1676">
        <v>58</v>
      </c>
      <c r="J605" s="1676">
        <v>64</v>
      </c>
      <c r="K605" s="1676">
        <v>66</v>
      </c>
      <c r="L605" s="1676">
        <v>48</v>
      </c>
      <c r="M605" s="1677">
        <v>93</v>
      </c>
    </row>
    <row r="606" spans="1:13" ht="18.75" customHeight="1">
      <c r="A606" s="1674">
        <v>28</v>
      </c>
      <c r="B606" s="1675">
        <v>81</v>
      </c>
      <c r="C606" s="1676">
        <v>50</v>
      </c>
      <c r="D606" s="1676">
        <v>85</v>
      </c>
      <c r="E606" s="1676">
        <v>55</v>
      </c>
      <c r="F606" s="1676">
        <v>73</v>
      </c>
      <c r="G606" s="1676">
        <v>54</v>
      </c>
      <c r="H606" s="1676">
        <v>50</v>
      </c>
      <c r="I606" s="1676">
        <v>64</v>
      </c>
      <c r="J606" s="1676">
        <v>89</v>
      </c>
      <c r="K606" s="1676">
        <v>60</v>
      </c>
      <c r="L606" s="1676">
        <v>60</v>
      </c>
      <c r="M606" s="1677">
        <v>74</v>
      </c>
    </row>
    <row r="607" spans="1:13" ht="18.75" customHeight="1">
      <c r="A607" s="1674">
        <v>29</v>
      </c>
      <c r="B607" s="1675">
        <v>63</v>
      </c>
      <c r="C607" s="1676"/>
      <c r="D607" s="1676">
        <v>75</v>
      </c>
      <c r="E607" s="1676">
        <v>48</v>
      </c>
      <c r="F607" s="1676">
        <v>80</v>
      </c>
      <c r="G607" s="1676">
        <v>78</v>
      </c>
      <c r="H607" s="1676">
        <v>42</v>
      </c>
      <c r="I607" s="1676">
        <v>60</v>
      </c>
      <c r="J607" s="1676">
        <v>65</v>
      </c>
      <c r="K607" s="1676">
        <v>64</v>
      </c>
      <c r="L607" s="1676">
        <v>54</v>
      </c>
      <c r="M607" s="1677">
        <v>63</v>
      </c>
    </row>
    <row r="608" spans="1:13" ht="18.75" customHeight="1">
      <c r="A608" s="1674">
        <v>30</v>
      </c>
      <c r="B608" s="1675">
        <v>61</v>
      </c>
      <c r="C608" s="1676"/>
      <c r="D608" s="1676">
        <v>70</v>
      </c>
      <c r="E608" s="1676">
        <v>43</v>
      </c>
      <c r="F608" s="1676">
        <v>67</v>
      </c>
      <c r="G608" s="1676">
        <v>59</v>
      </c>
      <c r="H608" s="1676">
        <v>57</v>
      </c>
      <c r="I608" s="1676">
        <v>54</v>
      </c>
      <c r="J608" s="1676">
        <v>61</v>
      </c>
      <c r="K608" s="1676">
        <v>78</v>
      </c>
      <c r="L608" s="1676">
        <v>62</v>
      </c>
      <c r="M608" s="1677">
        <v>58</v>
      </c>
    </row>
    <row r="609" spans="1:13" ht="18.75" customHeight="1">
      <c r="A609" s="1678">
        <v>31</v>
      </c>
      <c r="B609" s="1679">
        <v>79</v>
      </c>
      <c r="C609" s="1680"/>
      <c r="D609" s="1680">
        <v>89</v>
      </c>
      <c r="E609" s="1680"/>
      <c r="F609" s="1680">
        <v>61</v>
      </c>
      <c r="G609" s="1680"/>
      <c r="H609" s="1680">
        <v>72</v>
      </c>
      <c r="I609" s="1680">
        <v>60</v>
      </c>
      <c r="J609" s="1680"/>
      <c r="K609" s="1680">
        <v>46</v>
      </c>
      <c r="L609" s="1680"/>
      <c r="M609" s="1681">
        <v>58</v>
      </c>
    </row>
    <row r="610" spans="1:13" ht="18.75" customHeight="1">
      <c r="A610" s="1682" t="s">
        <v>60</v>
      </c>
      <c r="B610" s="1683">
        <f t="shared" ref="B610:M610" si="56">SUM(B579:B609)</f>
        <v>2065</v>
      </c>
      <c r="C610" s="1684">
        <f t="shared" si="56"/>
        <v>2036</v>
      </c>
      <c r="D610" s="1684">
        <f t="shared" si="56"/>
        <v>2135</v>
      </c>
      <c r="E610" s="1684">
        <f t="shared" si="56"/>
        <v>1979</v>
      </c>
      <c r="F610" s="1684">
        <f t="shared" si="56"/>
        <v>1781</v>
      </c>
      <c r="G610" s="1684">
        <f t="shared" si="56"/>
        <v>1757</v>
      </c>
      <c r="H610" s="1684">
        <f t="shared" si="56"/>
        <v>1828</v>
      </c>
      <c r="I610" s="1684">
        <f t="shared" si="56"/>
        <v>1954</v>
      </c>
      <c r="J610" s="1684">
        <f t="shared" si="56"/>
        <v>1747</v>
      </c>
      <c r="K610" s="1684">
        <f t="shared" si="56"/>
        <v>1794</v>
      </c>
      <c r="L610" s="1684">
        <f t="shared" si="56"/>
        <v>1771</v>
      </c>
      <c r="M610" s="1685">
        <f t="shared" si="56"/>
        <v>1716</v>
      </c>
    </row>
    <row r="611" spans="1:13" ht="18.75" customHeight="1">
      <c r="A611" s="1674" t="s">
        <v>61</v>
      </c>
      <c r="B611" s="1686">
        <f t="shared" ref="B611:M611" si="57">ROUND(AVERAGE(B579:B609),0)</f>
        <v>67</v>
      </c>
      <c r="C611" s="1687">
        <f t="shared" si="57"/>
        <v>73</v>
      </c>
      <c r="D611" s="1687">
        <f t="shared" si="57"/>
        <v>69</v>
      </c>
      <c r="E611" s="1687">
        <f t="shared" si="57"/>
        <v>66</v>
      </c>
      <c r="F611" s="1687">
        <f t="shared" si="57"/>
        <v>57</v>
      </c>
      <c r="G611" s="1687">
        <f t="shared" si="57"/>
        <v>59</v>
      </c>
      <c r="H611" s="1687">
        <f t="shared" si="57"/>
        <v>59</v>
      </c>
      <c r="I611" s="1687">
        <f t="shared" si="57"/>
        <v>63</v>
      </c>
      <c r="J611" s="1687">
        <f t="shared" si="57"/>
        <v>58</v>
      </c>
      <c r="K611" s="1687">
        <f t="shared" si="57"/>
        <v>58</v>
      </c>
      <c r="L611" s="1687">
        <f t="shared" si="57"/>
        <v>59</v>
      </c>
      <c r="M611" s="1688">
        <f t="shared" si="57"/>
        <v>55</v>
      </c>
    </row>
    <row r="612" spans="1:13" ht="18.75" customHeight="1">
      <c r="A612" s="1689" t="s">
        <v>36</v>
      </c>
      <c r="B612" s="1690">
        <f t="shared" ref="B612:M612" si="58">MIN(B579:B609)</f>
        <v>37</v>
      </c>
      <c r="C612" s="1691">
        <f t="shared" si="58"/>
        <v>49</v>
      </c>
      <c r="D612" s="1691">
        <f t="shared" si="58"/>
        <v>36</v>
      </c>
      <c r="E612" s="1691">
        <f t="shared" si="58"/>
        <v>43</v>
      </c>
      <c r="F612" s="1691">
        <f t="shared" si="58"/>
        <v>36</v>
      </c>
      <c r="G612" s="1691">
        <f t="shared" si="58"/>
        <v>43</v>
      </c>
      <c r="H612" s="1691">
        <f t="shared" si="58"/>
        <v>42</v>
      </c>
      <c r="I612" s="1691">
        <f t="shared" si="58"/>
        <v>52</v>
      </c>
      <c r="J612" s="1691">
        <f t="shared" si="58"/>
        <v>46</v>
      </c>
      <c r="K612" s="1691">
        <f t="shared" si="58"/>
        <v>38</v>
      </c>
      <c r="L612" s="1691">
        <f t="shared" si="58"/>
        <v>41</v>
      </c>
      <c r="M612" s="1692">
        <f t="shared" si="58"/>
        <v>32</v>
      </c>
    </row>
    <row r="613" spans="1:13" ht="18.75" customHeight="1">
      <c r="A613" s="1693" t="s">
        <v>59</v>
      </c>
      <c r="B613" s="1694">
        <f t="shared" ref="B613:M613" si="59">MATCH(B612,(B579:B609),0)</f>
        <v>1</v>
      </c>
      <c r="C613" s="1695">
        <f t="shared" si="59"/>
        <v>20</v>
      </c>
      <c r="D613" s="1695">
        <f t="shared" si="59"/>
        <v>5</v>
      </c>
      <c r="E613" s="1695">
        <f t="shared" si="59"/>
        <v>30</v>
      </c>
      <c r="F613" s="1695">
        <f t="shared" si="59"/>
        <v>1</v>
      </c>
      <c r="G613" s="1695">
        <f t="shared" si="59"/>
        <v>19</v>
      </c>
      <c r="H613" s="1695">
        <f t="shared" si="59"/>
        <v>29</v>
      </c>
      <c r="I613" s="1695">
        <f t="shared" si="59"/>
        <v>20</v>
      </c>
      <c r="J613" s="1695">
        <f t="shared" si="59"/>
        <v>11</v>
      </c>
      <c r="K613" s="1695">
        <f t="shared" si="59"/>
        <v>9</v>
      </c>
      <c r="L613" s="1695">
        <f t="shared" si="59"/>
        <v>21</v>
      </c>
      <c r="M613" s="1696">
        <f t="shared" si="59"/>
        <v>22</v>
      </c>
    </row>
    <row r="614" spans="1:13" ht="18.75" customHeight="1">
      <c r="A614" s="1697" t="s">
        <v>176</v>
      </c>
      <c r="B614" s="1698"/>
      <c r="C614" s="1699" t="s">
        <v>177</v>
      </c>
      <c r="D614" s="1700"/>
      <c r="E614" s="1700"/>
      <c r="F614" s="1700"/>
      <c r="G614" s="1700">
        <f>MIN(B612:M612)</f>
        <v>32</v>
      </c>
      <c r="H614" s="1701" t="s">
        <v>128</v>
      </c>
      <c r="I614" s="1700"/>
      <c r="J614" s="1702" t="s">
        <v>59</v>
      </c>
      <c r="K614" s="1703">
        <f>HLOOKUP(G614,B612:M613,2,FALSE)</f>
        <v>22</v>
      </c>
      <c r="L614" s="1703" t="s">
        <v>178</v>
      </c>
      <c r="M614" s="1704" t="str">
        <f>MID("I   II  III IV  V   VI  VII VIII IX  X   XI  XII ",(MATCH(G614,B612:M612,0)-1)*4+1,4)</f>
        <v xml:space="preserve"> XII</v>
      </c>
    </row>
    <row r="615" spans="1:13" ht="18.75" customHeight="1">
      <c r="A615" s="1705" t="s">
        <v>67</v>
      </c>
      <c r="B615" s="1706"/>
      <c r="C615" s="1707" t="s">
        <v>179</v>
      </c>
      <c r="D615" s="1708"/>
      <c r="E615" s="1708"/>
      <c r="F615" s="1708"/>
      <c r="G615" s="1708">
        <f>ROUND(AVERAGE(B579:M609),0)</f>
        <v>62</v>
      </c>
      <c r="H615" s="1709" t="s">
        <v>128</v>
      </c>
      <c r="I615" s="1708"/>
      <c r="J615" s="1708"/>
      <c r="K615" s="1708"/>
      <c r="L615" s="1708"/>
      <c r="M615" s="1710"/>
    </row>
    <row r="616" spans="1:13" ht="18.75" customHeight="1">
      <c r="A616" s="1652" t="s">
        <v>145</v>
      </c>
      <c r="B616" s="1653"/>
      <c r="C616" s="1653"/>
      <c r="D616" s="1653"/>
      <c r="E616" s="1653"/>
      <c r="F616" s="1653"/>
      <c r="G616" s="1653"/>
      <c r="H616" s="1653"/>
      <c r="I616" s="1653"/>
      <c r="J616" s="1653"/>
      <c r="K616" s="1654" t="s">
        <v>149</v>
      </c>
      <c r="L616" s="1655"/>
      <c r="M616" s="1656"/>
    </row>
    <row r="617" spans="1:13" ht="18.75" customHeight="1">
      <c r="A617" s="1658" t="s">
        <v>150</v>
      </c>
      <c r="B617" s="1653"/>
      <c r="C617" s="1653"/>
      <c r="D617" s="1652" t="s">
        <v>174</v>
      </c>
      <c r="E617" s="1659"/>
      <c r="F617" s="1659"/>
      <c r="G617" s="1659"/>
      <c r="H617" s="1659"/>
      <c r="I617" s="1659"/>
      <c r="J617" s="1659"/>
      <c r="K617" s="1654" t="s">
        <v>151</v>
      </c>
      <c r="L617" s="1655"/>
      <c r="M617" s="1656"/>
    </row>
    <row r="618" spans="1:13" ht="18.75" customHeight="1">
      <c r="A618" s="1660"/>
      <c r="B618" s="1661"/>
      <c r="C618" s="1661"/>
      <c r="D618" s="1662"/>
      <c r="E618" s="1663"/>
      <c r="F618" s="1664" t="s">
        <v>57</v>
      </c>
      <c r="G618" s="1665">
        <f>G577+1</f>
        <v>2006</v>
      </c>
      <c r="H618" s="1663"/>
      <c r="I618" s="1662"/>
      <c r="J618" s="1662"/>
      <c r="K618" s="1654" t="s">
        <v>175</v>
      </c>
      <c r="L618" s="1666"/>
      <c r="M618" s="1666"/>
    </row>
    <row r="619" spans="1:13" ht="18.75" customHeight="1">
      <c r="A619" s="1667" t="s">
        <v>59</v>
      </c>
      <c r="B619" s="1668" t="s">
        <v>2</v>
      </c>
      <c r="C619" s="1669" t="s">
        <v>3</v>
      </c>
      <c r="D619" s="1668" t="s">
        <v>4</v>
      </c>
      <c r="E619" s="1669" t="s">
        <v>5</v>
      </c>
      <c r="F619" s="1668" t="s">
        <v>6</v>
      </c>
      <c r="G619" s="1669" t="s">
        <v>7</v>
      </c>
      <c r="H619" s="1668" t="s">
        <v>8</v>
      </c>
      <c r="I619" s="1669" t="s">
        <v>9</v>
      </c>
      <c r="J619" s="1668" t="s">
        <v>10</v>
      </c>
      <c r="K619" s="1669" t="s">
        <v>11</v>
      </c>
      <c r="L619" s="1668" t="s">
        <v>12</v>
      </c>
      <c r="M619" s="1668" t="s">
        <v>13</v>
      </c>
    </row>
    <row r="620" spans="1:13" ht="18.75" customHeight="1">
      <c r="A620" s="1670">
        <v>1</v>
      </c>
      <c r="B620" s="1671">
        <v>80</v>
      </c>
      <c r="C620" s="1672">
        <v>56</v>
      </c>
      <c r="D620" s="1672">
        <v>38</v>
      </c>
      <c r="E620" s="1672">
        <v>77</v>
      </c>
      <c r="F620" s="1672">
        <v>64</v>
      </c>
      <c r="G620" s="1672">
        <v>57</v>
      </c>
      <c r="H620" s="1672">
        <v>70</v>
      </c>
      <c r="I620" s="1672">
        <v>67</v>
      </c>
      <c r="J620" s="1672">
        <v>60</v>
      </c>
      <c r="K620" s="1672">
        <v>62</v>
      </c>
      <c r="L620" s="1672">
        <v>44</v>
      </c>
      <c r="M620" s="1673">
        <v>69</v>
      </c>
    </row>
    <row r="621" spans="1:13" ht="18.75" customHeight="1">
      <c r="A621" s="1674">
        <v>2</v>
      </c>
      <c r="B621" s="1675">
        <v>70</v>
      </c>
      <c r="C621" s="1676">
        <v>64</v>
      </c>
      <c r="D621" s="1676">
        <v>34</v>
      </c>
      <c r="E621" s="1676">
        <v>67</v>
      </c>
      <c r="F621" s="1676">
        <v>46</v>
      </c>
      <c r="G621" s="1676">
        <v>54</v>
      </c>
      <c r="H621" s="1676">
        <v>65</v>
      </c>
      <c r="I621" s="1676">
        <v>55</v>
      </c>
      <c r="J621" s="1676">
        <v>54</v>
      </c>
      <c r="K621" s="1676">
        <v>67</v>
      </c>
      <c r="L621" s="1676">
        <v>42</v>
      </c>
      <c r="M621" s="1677">
        <v>69</v>
      </c>
    </row>
    <row r="622" spans="1:13" ht="18.75" customHeight="1">
      <c r="A622" s="1674">
        <v>3</v>
      </c>
      <c r="B622" s="1675">
        <v>50</v>
      </c>
      <c r="C622" s="1676">
        <v>73</v>
      </c>
      <c r="D622" s="1676">
        <v>42</v>
      </c>
      <c r="E622" s="1676">
        <v>71</v>
      </c>
      <c r="F622" s="1676">
        <v>55</v>
      </c>
      <c r="G622" s="1676">
        <v>53</v>
      </c>
      <c r="H622" s="1676">
        <v>57</v>
      </c>
      <c r="I622" s="1676">
        <v>54</v>
      </c>
      <c r="J622" s="1676">
        <v>52</v>
      </c>
      <c r="K622" s="1676">
        <v>59</v>
      </c>
      <c r="L622" s="1676">
        <v>36</v>
      </c>
      <c r="M622" s="1677">
        <v>74</v>
      </c>
    </row>
    <row r="623" spans="1:13" ht="18.75" customHeight="1">
      <c r="A623" s="1674">
        <v>4</v>
      </c>
      <c r="B623" s="1675">
        <v>45</v>
      </c>
      <c r="C623" s="1676">
        <v>74</v>
      </c>
      <c r="D623" s="1676">
        <v>58</v>
      </c>
      <c r="E623" s="1676">
        <v>66</v>
      </c>
      <c r="F623" s="1676">
        <v>63</v>
      </c>
      <c r="G623" s="1676">
        <v>48</v>
      </c>
      <c r="H623" s="1676">
        <v>53</v>
      </c>
      <c r="I623" s="1676">
        <v>63</v>
      </c>
      <c r="J623" s="1676">
        <v>63</v>
      </c>
      <c r="K623" s="1676">
        <v>64</v>
      </c>
      <c r="L623" s="1676">
        <v>48</v>
      </c>
      <c r="M623" s="1677">
        <v>74</v>
      </c>
    </row>
    <row r="624" spans="1:13" ht="18.75" customHeight="1">
      <c r="A624" s="1674">
        <v>5</v>
      </c>
      <c r="B624" s="1675">
        <v>64</v>
      </c>
      <c r="C624" s="1676">
        <v>84</v>
      </c>
      <c r="D624" s="1676">
        <v>83</v>
      </c>
      <c r="E624" s="1676">
        <v>64</v>
      </c>
      <c r="F624" s="1676">
        <v>63</v>
      </c>
      <c r="G624" s="1676">
        <v>42</v>
      </c>
      <c r="H624" s="1676">
        <v>64</v>
      </c>
      <c r="I624" s="1676">
        <v>59</v>
      </c>
      <c r="J624" s="1676">
        <v>66</v>
      </c>
      <c r="K624" s="1676">
        <v>59</v>
      </c>
      <c r="L624" s="1676">
        <v>40</v>
      </c>
      <c r="M624" s="1677">
        <v>67</v>
      </c>
    </row>
    <row r="625" spans="1:13" ht="18.75" customHeight="1">
      <c r="A625" s="1674">
        <v>6</v>
      </c>
      <c r="B625" s="1675">
        <v>55</v>
      </c>
      <c r="C625" s="1676">
        <v>73</v>
      </c>
      <c r="D625" s="1676">
        <v>85</v>
      </c>
      <c r="E625" s="1676">
        <v>72</v>
      </c>
      <c r="F625" s="1676">
        <v>57</v>
      </c>
      <c r="G625" s="1676">
        <v>41</v>
      </c>
      <c r="H625" s="1676">
        <v>49</v>
      </c>
      <c r="I625" s="1676">
        <v>84</v>
      </c>
      <c r="J625" s="1676">
        <v>59</v>
      </c>
      <c r="K625" s="1676">
        <v>60</v>
      </c>
      <c r="L625" s="1676">
        <v>43</v>
      </c>
      <c r="M625" s="1677">
        <v>76</v>
      </c>
    </row>
    <row r="626" spans="1:13" ht="18.75" customHeight="1">
      <c r="A626" s="1674">
        <v>7</v>
      </c>
      <c r="B626" s="1675">
        <v>49</v>
      </c>
      <c r="C626" s="1676">
        <v>78</v>
      </c>
      <c r="D626" s="1676">
        <v>86</v>
      </c>
      <c r="E626" s="1676">
        <v>64</v>
      </c>
      <c r="F626" s="1676">
        <v>58</v>
      </c>
      <c r="G626" s="1676">
        <v>46</v>
      </c>
      <c r="H626" s="1676">
        <v>49</v>
      </c>
      <c r="I626" s="1676">
        <v>88</v>
      </c>
      <c r="J626" s="1676">
        <v>56</v>
      </c>
      <c r="K626" s="1676">
        <v>62</v>
      </c>
      <c r="L626" s="1676">
        <v>44</v>
      </c>
      <c r="M626" s="1677">
        <v>73</v>
      </c>
    </row>
    <row r="627" spans="1:13" ht="18.75" customHeight="1">
      <c r="A627" s="1674">
        <v>8</v>
      </c>
      <c r="B627" s="1675">
        <v>59</v>
      </c>
      <c r="C627" s="1676">
        <v>76</v>
      </c>
      <c r="D627" s="1676">
        <v>85</v>
      </c>
      <c r="E627" s="1676">
        <v>63</v>
      </c>
      <c r="F627" s="1676">
        <v>61</v>
      </c>
      <c r="G627" s="1676">
        <v>65</v>
      </c>
      <c r="H627" s="1676">
        <v>53</v>
      </c>
      <c r="I627" s="1676">
        <v>87</v>
      </c>
      <c r="J627" s="1676">
        <v>69</v>
      </c>
      <c r="K627" s="1676">
        <v>49</v>
      </c>
      <c r="L627" s="1676">
        <v>49</v>
      </c>
      <c r="M627" s="1677">
        <v>62</v>
      </c>
    </row>
    <row r="628" spans="1:13" ht="18.75" customHeight="1">
      <c r="A628" s="1674">
        <v>9</v>
      </c>
      <c r="B628" s="1675">
        <v>42</v>
      </c>
      <c r="C628" s="1676">
        <v>82</v>
      </c>
      <c r="D628" s="1676">
        <v>85</v>
      </c>
      <c r="E628" s="1676">
        <v>67</v>
      </c>
      <c r="F628" s="1676">
        <v>57</v>
      </c>
      <c r="G628" s="1676">
        <v>58</v>
      </c>
      <c r="H628" s="1676">
        <v>60</v>
      </c>
      <c r="I628" s="1676">
        <v>54</v>
      </c>
      <c r="J628" s="1676">
        <v>67</v>
      </c>
      <c r="K628" s="1676">
        <v>68</v>
      </c>
      <c r="L628" s="1676">
        <v>66</v>
      </c>
      <c r="M628" s="1677">
        <v>72</v>
      </c>
    </row>
    <row r="629" spans="1:13" ht="18.75" customHeight="1">
      <c r="A629" s="1674">
        <v>10</v>
      </c>
      <c r="B629" s="1675">
        <v>53</v>
      </c>
      <c r="C629" s="1676">
        <v>73</v>
      </c>
      <c r="D629" s="1676">
        <v>83</v>
      </c>
      <c r="E629" s="1676">
        <v>58</v>
      </c>
      <c r="F629" s="1676">
        <v>66</v>
      </c>
      <c r="G629" s="1676">
        <v>76</v>
      </c>
      <c r="H629" s="1676">
        <v>53</v>
      </c>
      <c r="I629" s="1676">
        <v>53</v>
      </c>
      <c r="J629" s="1676">
        <v>52</v>
      </c>
      <c r="K629" s="1676">
        <v>56</v>
      </c>
      <c r="L629" s="1676">
        <v>56</v>
      </c>
      <c r="M629" s="1677">
        <v>76</v>
      </c>
    </row>
    <row r="630" spans="1:13" ht="18.75" customHeight="1">
      <c r="A630" s="1674">
        <v>11</v>
      </c>
      <c r="B630" s="1675">
        <v>63</v>
      </c>
      <c r="C630" s="1676">
        <v>74</v>
      </c>
      <c r="D630" s="1676">
        <v>85</v>
      </c>
      <c r="E630" s="1676">
        <v>39</v>
      </c>
      <c r="F630" s="1676">
        <v>66</v>
      </c>
      <c r="G630" s="1676">
        <v>61</v>
      </c>
      <c r="H630" s="1676">
        <v>61</v>
      </c>
      <c r="I630" s="1676">
        <v>55</v>
      </c>
      <c r="J630" s="1676">
        <v>38</v>
      </c>
      <c r="K630" s="1676">
        <v>61</v>
      </c>
      <c r="L630" s="1676">
        <v>52</v>
      </c>
      <c r="M630" s="1677">
        <v>81</v>
      </c>
    </row>
    <row r="631" spans="1:13" ht="18.75" customHeight="1">
      <c r="A631" s="1674">
        <v>12</v>
      </c>
      <c r="B631" s="1675">
        <v>73</v>
      </c>
      <c r="C631" s="1676">
        <v>91</v>
      </c>
      <c r="D631" s="1676">
        <v>84</v>
      </c>
      <c r="E631" s="1676">
        <v>54</v>
      </c>
      <c r="F631" s="1676">
        <v>56</v>
      </c>
      <c r="G631" s="1676">
        <v>49</v>
      </c>
      <c r="H631" s="1676">
        <v>59</v>
      </c>
      <c r="I631" s="1676">
        <v>54</v>
      </c>
      <c r="J631" s="1676">
        <v>30</v>
      </c>
      <c r="K631" s="1676">
        <v>56</v>
      </c>
      <c r="L631" s="1676">
        <v>60</v>
      </c>
      <c r="M631" s="1677">
        <v>88</v>
      </c>
    </row>
    <row r="632" spans="1:13" ht="18.75" customHeight="1">
      <c r="A632" s="1674">
        <v>13</v>
      </c>
      <c r="B632" s="1675">
        <v>78</v>
      </c>
      <c r="C632" s="1676">
        <v>54</v>
      </c>
      <c r="D632" s="1676">
        <v>58</v>
      </c>
      <c r="E632" s="1676">
        <v>62</v>
      </c>
      <c r="F632" s="1676">
        <v>68</v>
      </c>
      <c r="G632" s="1676">
        <v>47</v>
      </c>
      <c r="H632" s="1676">
        <v>54</v>
      </c>
      <c r="I632" s="1676">
        <v>48</v>
      </c>
      <c r="J632" s="1676">
        <v>42</v>
      </c>
      <c r="K632" s="1676">
        <v>53</v>
      </c>
      <c r="L632" s="1676">
        <v>65</v>
      </c>
      <c r="M632" s="1677">
        <v>68</v>
      </c>
    </row>
    <row r="633" spans="1:13" ht="18.75" customHeight="1">
      <c r="A633" s="1674">
        <v>14</v>
      </c>
      <c r="B633" s="1675">
        <v>72</v>
      </c>
      <c r="C633" s="1676">
        <v>73</v>
      </c>
      <c r="D633" s="1676">
        <v>55</v>
      </c>
      <c r="E633" s="1676">
        <v>69</v>
      </c>
      <c r="F633" s="1676">
        <v>38</v>
      </c>
      <c r="G633" s="1676">
        <v>52</v>
      </c>
      <c r="H633" s="1676">
        <v>49</v>
      </c>
      <c r="I633" s="1676">
        <v>53</v>
      </c>
      <c r="J633" s="1676">
        <v>51</v>
      </c>
      <c r="K633" s="1676">
        <v>54</v>
      </c>
      <c r="L633" s="1676">
        <v>59</v>
      </c>
      <c r="M633" s="1677">
        <v>53</v>
      </c>
    </row>
    <row r="634" spans="1:13" ht="18.75" customHeight="1">
      <c r="A634" s="1674">
        <v>15</v>
      </c>
      <c r="B634" s="1675">
        <v>67</v>
      </c>
      <c r="C634" s="1676">
        <v>68</v>
      </c>
      <c r="D634" s="1676">
        <v>58</v>
      </c>
      <c r="E634" s="1676">
        <v>53</v>
      </c>
      <c r="F634" s="1676">
        <v>37</v>
      </c>
      <c r="G634" s="1676">
        <v>65</v>
      </c>
      <c r="H634" s="1676">
        <v>57</v>
      </c>
      <c r="I634" s="1676">
        <v>54</v>
      </c>
      <c r="J634" s="1676">
        <v>54</v>
      </c>
      <c r="K634" s="1676">
        <v>53</v>
      </c>
      <c r="L634" s="1676">
        <v>60</v>
      </c>
      <c r="M634" s="1677">
        <v>46</v>
      </c>
    </row>
    <row r="635" spans="1:13" ht="18.75" customHeight="1">
      <c r="A635" s="1674">
        <v>16</v>
      </c>
      <c r="B635" s="1675">
        <v>87</v>
      </c>
      <c r="C635" s="1676">
        <v>64</v>
      </c>
      <c r="D635" s="1676">
        <v>81</v>
      </c>
      <c r="E635" s="1676">
        <v>43</v>
      </c>
      <c r="F635" s="1676">
        <v>41</v>
      </c>
      <c r="G635" s="1676">
        <v>48</v>
      </c>
      <c r="H635" s="1676">
        <v>57</v>
      </c>
      <c r="I635" s="1676">
        <v>82</v>
      </c>
      <c r="J635" s="1676">
        <v>53</v>
      </c>
      <c r="K635" s="1676">
        <v>49</v>
      </c>
      <c r="L635" s="1676">
        <v>59</v>
      </c>
      <c r="M635" s="1677">
        <v>45</v>
      </c>
    </row>
    <row r="636" spans="1:13" ht="18.75" customHeight="1">
      <c r="A636" s="1674">
        <v>17</v>
      </c>
      <c r="B636" s="1675">
        <v>84</v>
      </c>
      <c r="C636" s="1676">
        <v>75</v>
      </c>
      <c r="D636" s="1676">
        <v>74</v>
      </c>
      <c r="E636" s="1676">
        <v>51</v>
      </c>
      <c r="F636" s="1676">
        <v>33</v>
      </c>
      <c r="G636" s="1676">
        <v>54</v>
      </c>
      <c r="H636" s="1676">
        <v>82</v>
      </c>
      <c r="I636" s="1676">
        <v>80</v>
      </c>
      <c r="J636" s="1676">
        <v>50</v>
      </c>
      <c r="K636" s="1676">
        <v>48</v>
      </c>
      <c r="L636" s="1676">
        <v>56</v>
      </c>
      <c r="M636" s="1677">
        <v>36</v>
      </c>
    </row>
    <row r="637" spans="1:13" ht="18.75" customHeight="1">
      <c r="A637" s="1674">
        <v>18</v>
      </c>
      <c r="B637" s="1675">
        <v>62</v>
      </c>
      <c r="C637" s="1676">
        <v>68</v>
      </c>
      <c r="D637" s="1676">
        <v>79</v>
      </c>
      <c r="E637" s="1676">
        <v>81</v>
      </c>
      <c r="F637" s="1676">
        <v>32</v>
      </c>
      <c r="G637" s="1676">
        <v>65</v>
      </c>
      <c r="H637" s="1676">
        <v>69</v>
      </c>
      <c r="I637" s="1676">
        <v>92</v>
      </c>
      <c r="J637" s="1676">
        <v>47</v>
      </c>
      <c r="K637" s="1676">
        <v>48</v>
      </c>
      <c r="L637" s="1676">
        <v>53</v>
      </c>
      <c r="M637" s="1677">
        <v>41</v>
      </c>
    </row>
    <row r="638" spans="1:13" ht="18.75" customHeight="1">
      <c r="A638" s="1674">
        <v>19</v>
      </c>
      <c r="B638" s="1675">
        <v>54</v>
      </c>
      <c r="C638" s="1676">
        <v>70</v>
      </c>
      <c r="D638" s="1676">
        <v>79</v>
      </c>
      <c r="E638" s="1676">
        <v>94</v>
      </c>
      <c r="F638" s="1676">
        <v>51</v>
      </c>
      <c r="G638" s="1676">
        <v>68</v>
      </c>
      <c r="H638" s="1676">
        <v>57</v>
      </c>
      <c r="I638" s="1676">
        <v>79</v>
      </c>
      <c r="J638" s="1676">
        <v>42</v>
      </c>
      <c r="K638" s="1676">
        <v>52</v>
      </c>
      <c r="L638" s="1676">
        <v>61</v>
      </c>
      <c r="M638" s="1677">
        <v>36</v>
      </c>
    </row>
    <row r="639" spans="1:13" ht="18.75" customHeight="1">
      <c r="A639" s="1674">
        <v>20</v>
      </c>
      <c r="B639" s="1675">
        <v>62</v>
      </c>
      <c r="C639" s="1676">
        <v>59</v>
      </c>
      <c r="D639" s="1676">
        <v>91</v>
      </c>
      <c r="E639" s="1676">
        <v>62</v>
      </c>
      <c r="F639" s="1676">
        <v>43</v>
      </c>
      <c r="G639" s="1676">
        <v>57</v>
      </c>
      <c r="H639" s="1676">
        <v>57</v>
      </c>
      <c r="I639" s="1676">
        <v>74</v>
      </c>
      <c r="J639" s="1676">
        <v>57</v>
      </c>
      <c r="K639" s="1676">
        <v>59</v>
      </c>
      <c r="L639" s="1676">
        <v>64</v>
      </c>
      <c r="M639" s="1677">
        <v>44</v>
      </c>
    </row>
    <row r="640" spans="1:13" ht="18.75" customHeight="1">
      <c r="A640" s="1674">
        <v>21</v>
      </c>
      <c r="B640" s="1675">
        <v>50</v>
      </c>
      <c r="C640" s="1676">
        <v>72</v>
      </c>
      <c r="D640" s="1676">
        <v>79</v>
      </c>
      <c r="E640" s="1676">
        <v>56</v>
      </c>
      <c r="F640" s="1676">
        <v>52</v>
      </c>
      <c r="G640" s="1676">
        <v>55</v>
      </c>
      <c r="H640" s="1676">
        <v>57</v>
      </c>
      <c r="I640" s="1676">
        <v>63</v>
      </c>
      <c r="J640" s="1676">
        <v>59</v>
      </c>
      <c r="K640" s="1676">
        <v>55</v>
      </c>
      <c r="L640" s="1676">
        <v>67</v>
      </c>
      <c r="M640" s="1677">
        <v>45</v>
      </c>
    </row>
    <row r="641" spans="1:13" ht="18.75" customHeight="1">
      <c r="A641" s="1674">
        <v>22</v>
      </c>
      <c r="B641" s="1675">
        <v>52</v>
      </c>
      <c r="C641" s="1676">
        <v>72</v>
      </c>
      <c r="D641" s="1676">
        <v>82</v>
      </c>
      <c r="E641" s="1676">
        <v>61</v>
      </c>
      <c r="F641" s="1676">
        <v>67</v>
      </c>
      <c r="G641" s="1676">
        <v>56</v>
      </c>
      <c r="H641" s="1676">
        <v>59</v>
      </c>
      <c r="I641" s="1676">
        <v>53</v>
      </c>
      <c r="J641" s="1676">
        <v>37</v>
      </c>
      <c r="K641" s="1676">
        <v>54</v>
      </c>
      <c r="L641" s="1676">
        <v>64</v>
      </c>
      <c r="M641" s="1677">
        <v>37</v>
      </c>
    </row>
    <row r="642" spans="1:13" ht="18.75" customHeight="1">
      <c r="A642" s="1674">
        <v>23</v>
      </c>
      <c r="B642" s="1675">
        <v>46</v>
      </c>
      <c r="C642" s="1676">
        <v>61</v>
      </c>
      <c r="D642" s="1676">
        <v>80</v>
      </c>
      <c r="E642" s="1676">
        <v>60</v>
      </c>
      <c r="F642" s="1676">
        <v>87</v>
      </c>
      <c r="G642" s="1676">
        <v>52</v>
      </c>
      <c r="H642" s="1676">
        <v>55</v>
      </c>
      <c r="I642" s="1676">
        <v>58</v>
      </c>
      <c r="J642" s="1676">
        <v>38</v>
      </c>
      <c r="K642" s="1676">
        <v>52</v>
      </c>
      <c r="L642" s="1676">
        <v>78</v>
      </c>
      <c r="M642" s="1677">
        <v>42</v>
      </c>
    </row>
    <row r="643" spans="1:13" ht="18.75" customHeight="1">
      <c r="A643" s="1674">
        <v>24</v>
      </c>
      <c r="B643" s="1675">
        <v>47</v>
      </c>
      <c r="C643" s="1676">
        <v>79</v>
      </c>
      <c r="D643" s="1676">
        <v>66</v>
      </c>
      <c r="E643" s="1676">
        <v>71</v>
      </c>
      <c r="F643" s="1676">
        <v>68</v>
      </c>
      <c r="G643" s="1676">
        <v>48</v>
      </c>
      <c r="H643" s="1676">
        <v>54</v>
      </c>
      <c r="I643" s="1676">
        <v>66</v>
      </c>
      <c r="J643" s="1676">
        <v>47</v>
      </c>
      <c r="K643" s="1676">
        <v>54</v>
      </c>
      <c r="L643" s="1676">
        <v>77</v>
      </c>
      <c r="M643" s="1677">
        <v>47</v>
      </c>
    </row>
    <row r="644" spans="1:13" ht="18.75" customHeight="1">
      <c r="A644" s="1674">
        <v>25</v>
      </c>
      <c r="B644" s="1675">
        <v>45</v>
      </c>
      <c r="C644" s="1676">
        <v>79</v>
      </c>
      <c r="D644" s="1676">
        <v>85</v>
      </c>
      <c r="E644" s="1676">
        <v>58</v>
      </c>
      <c r="F644" s="1676">
        <v>66</v>
      </c>
      <c r="G644" s="1676">
        <v>52</v>
      </c>
      <c r="H644" s="1676">
        <v>75</v>
      </c>
      <c r="I644" s="1676">
        <v>57</v>
      </c>
      <c r="J644" s="1676">
        <v>69</v>
      </c>
      <c r="K644" s="1676">
        <v>58</v>
      </c>
      <c r="L644" s="1676">
        <v>64</v>
      </c>
      <c r="M644" s="1677">
        <v>41</v>
      </c>
    </row>
    <row r="645" spans="1:13" ht="18.75" customHeight="1">
      <c r="A645" s="1674">
        <v>26</v>
      </c>
      <c r="B645" s="1675">
        <v>45</v>
      </c>
      <c r="C645" s="1676">
        <v>86</v>
      </c>
      <c r="D645" s="1676">
        <v>72</v>
      </c>
      <c r="E645" s="1676">
        <v>60</v>
      </c>
      <c r="F645" s="1676">
        <v>56</v>
      </c>
      <c r="G645" s="1676">
        <v>55</v>
      </c>
      <c r="H645" s="1676">
        <v>51</v>
      </c>
      <c r="I645" s="1676">
        <v>69</v>
      </c>
      <c r="J645" s="1676">
        <v>67</v>
      </c>
      <c r="K645" s="1676">
        <v>55</v>
      </c>
      <c r="L645" s="1676">
        <v>47</v>
      </c>
      <c r="M645" s="1677">
        <v>60</v>
      </c>
    </row>
    <row r="646" spans="1:13" ht="18.75" customHeight="1">
      <c r="A646" s="1674">
        <v>27</v>
      </c>
      <c r="B646" s="1675">
        <v>42</v>
      </c>
      <c r="C646" s="1676">
        <v>90</v>
      </c>
      <c r="D646" s="1676">
        <v>68</v>
      </c>
      <c r="E646" s="1676">
        <v>63</v>
      </c>
      <c r="F646" s="1676">
        <v>61</v>
      </c>
      <c r="G646" s="1676">
        <v>47</v>
      </c>
      <c r="H646" s="1676">
        <v>51</v>
      </c>
      <c r="I646" s="1676">
        <v>72</v>
      </c>
      <c r="J646" s="1676">
        <v>63</v>
      </c>
      <c r="K646" s="1676">
        <v>50</v>
      </c>
      <c r="L646" s="1676">
        <v>45</v>
      </c>
      <c r="M646" s="1677">
        <v>69</v>
      </c>
    </row>
    <row r="647" spans="1:13" ht="18.75" customHeight="1">
      <c r="A647" s="1674">
        <v>28</v>
      </c>
      <c r="B647" s="1675">
        <v>55</v>
      </c>
      <c r="C647" s="1676">
        <v>51</v>
      </c>
      <c r="D647" s="1676">
        <v>45</v>
      </c>
      <c r="E647" s="1676">
        <v>59</v>
      </c>
      <c r="F647" s="1676">
        <v>63</v>
      </c>
      <c r="G647" s="1676">
        <v>53</v>
      </c>
      <c r="H647" s="1676">
        <v>73</v>
      </c>
      <c r="I647" s="1676">
        <v>63</v>
      </c>
      <c r="J647" s="1676">
        <v>48</v>
      </c>
      <c r="K647" s="1676">
        <v>51</v>
      </c>
      <c r="L647" s="1676">
        <v>67</v>
      </c>
      <c r="M647" s="1677">
        <v>43</v>
      </c>
    </row>
    <row r="648" spans="1:13" ht="18.75" customHeight="1">
      <c r="A648" s="1674">
        <v>29</v>
      </c>
      <c r="B648" s="1675">
        <v>57</v>
      </c>
      <c r="C648" s="1676"/>
      <c r="D648" s="1676">
        <v>54</v>
      </c>
      <c r="E648" s="1676">
        <v>46</v>
      </c>
      <c r="F648" s="1676">
        <v>80</v>
      </c>
      <c r="G648" s="1676">
        <v>63</v>
      </c>
      <c r="H648" s="1676">
        <v>84</v>
      </c>
      <c r="I648" s="1676">
        <v>68</v>
      </c>
      <c r="J648" s="1676">
        <v>49</v>
      </c>
      <c r="K648" s="1676">
        <v>48</v>
      </c>
      <c r="L648" s="1676">
        <v>74</v>
      </c>
      <c r="M648" s="1677">
        <v>54</v>
      </c>
    </row>
    <row r="649" spans="1:13" ht="18.75" customHeight="1">
      <c r="A649" s="1674">
        <v>30</v>
      </c>
      <c r="B649" s="1675">
        <v>59</v>
      </c>
      <c r="C649" s="1676"/>
      <c r="D649" s="1676">
        <v>72</v>
      </c>
      <c r="E649" s="1676">
        <v>44</v>
      </c>
      <c r="F649" s="1676">
        <v>88</v>
      </c>
      <c r="G649" s="1676">
        <v>72</v>
      </c>
      <c r="H649" s="1676">
        <v>78</v>
      </c>
      <c r="I649" s="1676">
        <v>74</v>
      </c>
      <c r="J649" s="1676">
        <v>47</v>
      </c>
      <c r="K649" s="1676">
        <v>51</v>
      </c>
      <c r="L649" s="1676">
        <v>78</v>
      </c>
      <c r="M649" s="1677">
        <v>64</v>
      </c>
    </row>
    <row r="650" spans="1:13" ht="18.75" customHeight="1">
      <c r="A650" s="1678">
        <v>31</v>
      </c>
      <c r="B650" s="1679">
        <v>63</v>
      </c>
      <c r="C650" s="1680"/>
      <c r="D650" s="1680">
        <v>72</v>
      </c>
      <c r="E650" s="1680"/>
      <c r="F650" s="1680">
        <v>62</v>
      </c>
      <c r="G650" s="1680"/>
      <c r="H650" s="1680">
        <v>78</v>
      </c>
      <c r="I650" s="1680">
        <v>67</v>
      </c>
      <c r="J650" s="1680"/>
      <c r="K650" s="1680">
        <v>46</v>
      </c>
      <c r="L650" s="1680"/>
      <c r="M650" s="1681">
        <v>69</v>
      </c>
    </row>
    <row r="651" spans="1:13" ht="18.75" customHeight="1">
      <c r="A651" s="1682" t="s">
        <v>60</v>
      </c>
      <c r="B651" s="1683">
        <f t="shared" ref="B651:M651" si="60">SUM(B620:B650)</f>
        <v>1830</v>
      </c>
      <c r="C651" s="1684">
        <f t="shared" si="60"/>
        <v>2019</v>
      </c>
      <c r="D651" s="1684">
        <f t="shared" si="60"/>
        <v>2198</v>
      </c>
      <c r="E651" s="1684">
        <f t="shared" si="60"/>
        <v>1855</v>
      </c>
      <c r="F651" s="1684">
        <f t="shared" si="60"/>
        <v>1805</v>
      </c>
      <c r="G651" s="1684">
        <f t="shared" si="60"/>
        <v>1659</v>
      </c>
      <c r="H651" s="1684">
        <f t="shared" si="60"/>
        <v>1890</v>
      </c>
      <c r="I651" s="1684">
        <f t="shared" si="60"/>
        <v>2045</v>
      </c>
      <c r="J651" s="1684">
        <f t="shared" si="60"/>
        <v>1586</v>
      </c>
      <c r="K651" s="1684">
        <f t="shared" si="60"/>
        <v>1713</v>
      </c>
      <c r="L651" s="1684">
        <f t="shared" si="60"/>
        <v>1718</v>
      </c>
      <c r="M651" s="1685">
        <f t="shared" si="60"/>
        <v>1821</v>
      </c>
    </row>
    <row r="652" spans="1:13" ht="18.75" customHeight="1">
      <c r="A652" s="1674" t="s">
        <v>61</v>
      </c>
      <c r="B652" s="1686">
        <f t="shared" ref="B652:M652" si="61">ROUND(AVERAGE(B620:B650),0)</f>
        <v>59</v>
      </c>
      <c r="C652" s="1687">
        <f t="shared" si="61"/>
        <v>72</v>
      </c>
      <c r="D652" s="1687">
        <f t="shared" si="61"/>
        <v>71</v>
      </c>
      <c r="E652" s="1687">
        <f t="shared" si="61"/>
        <v>62</v>
      </c>
      <c r="F652" s="1687">
        <f t="shared" si="61"/>
        <v>58</v>
      </c>
      <c r="G652" s="1687">
        <f t="shared" si="61"/>
        <v>55</v>
      </c>
      <c r="H652" s="1687">
        <f t="shared" si="61"/>
        <v>61</v>
      </c>
      <c r="I652" s="1687">
        <f t="shared" si="61"/>
        <v>66</v>
      </c>
      <c r="J652" s="1687">
        <f t="shared" si="61"/>
        <v>53</v>
      </c>
      <c r="K652" s="1687">
        <f t="shared" si="61"/>
        <v>55</v>
      </c>
      <c r="L652" s="1687">
        <f t="shared" si="61"/>
        <v>57</v>
      </c>
      <c r="M652" s="1688">
        <f t="shared" si="61"/>
        <v>59</v>
      </c>
    </row>
    <row r="653" spans="1:13" ht="18.75" customHeight="1">
      <c r="A653" s="1689" t="s">
        <v>36</v>
      </c>
      <c r="B653" s="1690">
        <f t="shared" ref="B653:M653" si="62">MIN(B620:B650)</f>
        <v>42</v>
      </c>
      <c r="C653" s="1691">
        <f t="shared" si="62"/>
        <v>51</v>
      </c>
      <c r="D653" s="1691">
        <f t="shared" si="62"/>
        <v>34</v>
      </c>
      <c r="E653" s="1691">
        <f t="shared" si="62"/>
        <v>39</v>
      </c>
      <c r="F653" s="1691">
        <f t="shared" si="62"/>
        <v>32</v>
      </c>
      <c r="G653" s="1691">
        <f t="shared" si="62"/>
        <v>41</v>
      </c>
      <c r="H653" s="1691">
        <f t="shared" si="62"/>
        <v>49</v>
      </c>
      <c r="I653" s="1691">
        <f t="shared" si="62"/>
        <v>48</v>
      </c>
      <c r="J653" s="1691">
        <f t="shared" si="62"/>
        <v>30</v>
      </c>
      <c r="K653" s="1691">
        <f t="shared" si="62"/>
        <v>46</v>
      </c>
      <c r="L653" s="1691">
        <f t="shared" si="62"/>
        <v>36</v>
      </c>
      <c r="M653" s="1692">
        <f t="shared" si="62"/>
        <v>36</v>
      </c>
    </row>
    <row r="654" spans="1:13" ht="18.75" customHeight="1">
      <c r="A654" s="1693" t="s">
        <v>59</v>
      </c>
      <c r="B654" s="1694">
        <f t="shared" ref="B654:M654" si="63">MATCH(B653,(B620:B650),0)</f>
        <v>9</v>
      </c>
      <c r="C654" s="1695">
        <f t="shared" si="63"/>
        <v>28</v>
      </c>
      <c r="D654" s="1695">
        <f t="shared" si="63"/>
        <v>2</v>
      </c>
      <c r="E654" s="1695">
        <f t="shared" si="63"/>
        <v>11</v>
      </c>
      <c r="F654" s="1695">
        <f t="shared" si="63"/>
        <v>18</v>
      </c>
      <c r="G654" s="1695">
        <f t="shared" si="63"/>
        <v>6</v>
      </c>
      <c r="H654" s="1695">
        <f t="shared" si="63"/>
        <v>6</v>
      </c>
      <c r="I654" s="1695">
        <f t="shared" si="63"/>
        <v>13</v>
      </c>
      <c r="J654" s="1695">
        <f t="shared" si="63"/>
        <v>12</v>
      </c>
      <c r="K654" s="1695">
        <f t="shared" si="63"/>
        <v>31</v>
      </c>
      <c r="L654" s="1695">
        <f t="shared" si="63"/>
        <v>3</v>
      </c>
      <c r="M654" s="1696">
        <f t="shared" si="63"/>
        <v>17</v>
      </c>
    </row>
    <row r="655" spans="1:13" ht="18.75" customHeight="1">
      <c r="A655" s="1697" t="s">
        <v>176</v>
      </c>
      <c r="B655" s="1698"/>
      <c r="C655" s="1699" t="s">
        <v>177</v>
      </c>
      <c r="D655" s="1700"/>
      <c r="E655" s="1700"/>
      <c r="F655" s="1700"/>
      <c r="G655" s="1700">
        <f>MIN(B653:M653)</f>
        <v>30</v>
      </c>
      <c r="H655" s="1701" t="s">
        <v>128</v>
      </c>
      <c r="I655" s="1700"/>
      <c r="J655" s="1702" t="s">
        <v>59</v>
      </c>
      <c r="K655" s="1703">
        <f>HLOOKUP(G655,B653:M654,2,FALSE)</f>
        <v>12</v>
      </c>
      <c r="L655" s="1703" t="s">
        <v>178</v>
      </c>
      <c r="M655" s="1704" t="str">
        <f>MID("I   II  III IV  V   VI  VII VIII IX  X   XI  XII ",(MATCH(G655,B653:M653,0)-1)*4+1,4)</f>
        <v xml:space="preserve"> IX </v>
      </c>
    </row>
    <row r="656" spans="1:13" ht="18.75" customHeight="1">
      <c r="A656" s="1705" t="s">
        <v>67</v>
      </c>
      <c r="B656" s="1706"/>
      <c r="C656" s="1707" t="s">
        <v>179</v>
      </c>
      <c r="D656" s="1708"/>
      <c r="E656" s="1708"/>
      <c r="F656" s="1708"/>
      <c r="G656" s="1708">
        <f>ROUND(AVERAGE(B620:M650),0)</f>
        <v>61</v>
      </c>
      <c r="H656" s="1709" t="s">
        <v>128</v>
      </c>
      <c r="I656" s="1708"/>
      <c r="J656" s="1708"/>
      <c r="K656" s="1708"/>
      <c r="L656" s="1708"/>
      <c r="M656" s="1710"/>
    </row>
    <row r="657" spans="1:13" ht="18.75" customHeight="1">
      <c r="A657" s="1652" t="s">
        <v>145</v>
      </c>
      <c r="B657" s="1653"/>
      <c r="C657" s="1653"/>
      <c r="D657" s="1653"/>
      <c r="E657" s="1653"/>
      <c r="F657" s="1653"/>
      <c r="G657" s="1653"/>
      <c r="H657" s="1653"/>
      <c r="I657" s="1653"/>
      <c r="J657" s="1653"/>
      <c r="K657" s="1654" t="s">
        <v>149</v>
      </c>
      <c r="L657" s="1655"/>
      <c r="M657" s="1656"/>
    </row>
    <row r="658" spans="1:13" ht="18.75" customHeight="1">
      <c r="A658" s="1658" t="s">
        <v>150</v>
      </c>
      <c r="B658" s="1653"/>
      <c r="C658" s="1653"/>
      <c r="D658" s="1652" t="s">
        <v>174</v>
      </c>
      <c r="E658" s="1659"/>
      <c r="F658" s="1659"/>
      <c r="G658" s="1659"/>
      <c r="H658" s="1659"/>
      <c r="I658" s="1659"/>
      <c r="J658" s="1659"/>
      <c r="K658" s="1654" t="s">
        <v>151</v>
      </c>
      <c r="L658" s="1655"/>
      <c r="M658" s="1656"/>
    </row>
    <row r="659" spans="1:13" ht="18.75" customHeight="1">
      <c r="A659" s="1660"/>
      <c r="B659" s="1661"/>
      <c r="C659" s="1661"/>
      <c r="D659" s="1662"/>
      <c r="E659" s="1663"/>
      <c r="F659" s="1664" t="s">
        <v>57</v>
      </c>
      <c r="G659" s="1665">
        <f>G618+1</f>
        <v>2007</v>
      </c>
      <c r="H659" s="1663"/>
      <c r="I659" s="1662"/>
      <c r="J659" s="1662"/>
      <c r="K659" s="1654" t="s">
        <v>175</v>
      </c>
      <c r="L659" s="1666"/>
      <c r="M659" s="1666"/>
    </row>
    <row r="660" spans="1:13" ht="18.75" customHeight="1">
      <c r="A660" s="1667" t="s">
        <v>59</v>
      </c>
      <c r="B660" s="1668" t="s">
        <v>2</v>
      </c>
      <c r="C660" s="1669" t="s">
        <v>3</v>
      </c>
      <c r="D660" s="1668" t="s">
        <v>4</v>
      </c>
      <c r="E660" s="1669" t="s">
        <v>5</v>
      </c>
      <c r="F660" s="1668" t="s">
        <v>6</v>
      </c>
      <c r="G660" s="1669" t="s">
        <v>7</v>
      </c>
      <c r="H660" s="1668" t="s">
        <v>8</v>
      </c>
      <c r="I660" s="1669" t="s">
        <v>9</v>
      </c>
      <c r="J660" s="1668" t="s">
        <v>10</v>
      </c>
      <c r="K660" s="1669" t="s">
        <v>11</v>
      </c>
      <c r="L660" s="1668" t="s">
        <v>12</v>
      </c>
      <c r="M660" s="1668" t="s">
        <v>13</v>
      </c>
    </row>
    <row r="661" spans="1:13" ht="18.75" customHeight="1">
      <c r="A661" s="1670">
        <v>1</v>
      </c>
      <c r="B661" s="1671">
        <v>84</v>
      </c>
      <c r="C661" s="1672">
        <v>37</v>
      </c>
      <c r="D661" s="1672">
        <v>74</v>
      </c>
      <c r="E661" s="1672">
        <v>56</v>
      </c>
      <c r="F661" s="1672">
        <v>44</v>
      </c>
      <c r="G661" s="1672">
        <v>50</v>
      </c>
      <c r="H661" s="1672">
        <v>77</v>
      </c>
      <c r="I661" s="1672">
        <v>61</v>
      </c>
      <c r="J661" s="1672">
        <v>62</v>
      </c>
      <c r="K661" s="1672">
        <v>62</v>
      </c>
      <c r="L661" s="1672">
        <v>76</v>
      </c>
      <c r="M661" s="1673">
        <v>59</v>
      </c>
    </row>
    <row r="662" spans="1:13" ht="18.75" customHeight="1">
      <c r="A662" s="1674">
        <v>2</v>
      </c>
      <c r="B662" s="1675">
        <v>70</v>
      </c>
      <c r="C662" s="1676">
        <v>27</v>
      </c>
      <c r="D662" s="1676">
        <v>78</v>
      </c>
      <c r="E662" s="1676">
        <v>62</v>
      </c>
      <c r="F662" s="1676">
        <v>41</v>
      </c>
      <c r="G662" s="1676">
        <v>54</v>
      </c>
      <c r="H662" s="1676">
        <v>73</v>
      </c>
      <c r="I662" s="1676">
        <v>79</v>
      </c>
      <c r="J662" s="1676">
        <v>62</v>
      </c>
      <c r="K662" s="1676">
        <v>62</v>
      </c>
      <c r="L662" s="1676">
        <v>54</v>
      </c>
      <c r="M662" s="1677">
        <v>66</v>
      </c>
    </row>
    <row r="663" spans="1:13" ht="18.75" customHeight="1">
      <c r="A663" s="1674">
        <v>3</v>
      </c>
      <c r="B663" s="1675">
        <v>62</v>
      </c>
      <c r="C663" s="1676">
        <v>42</v>
      </c>
      <c r="D663" s="1676">
        <v>84</v>
      </c>
      <c r="E663" s="1676">
        <v>59</v>
      </c>
      <c r="F663" s="1676">
        <v>55</v>
      </c>
      <c r="G663" s="1676">
        <v>57</v>
      </c>
      <c r="H663" s="1676">
        <v>65</v>
      </c>
      <c r="I663" s="1676">
        <v>58</v>
      </c>
      <c r="J663" s="1676">
        <v>88</v>
      </c>
      <c r="K663" s="1676">
        <v>82</v>
      </c>
      <c r="L663" s="1676">
        <v>51</v>
      </c>
      <c r="M663" s="1677">
        <v>57</v>
      </c>
    </row>
    <row r="664" spans="1:13" ht="18.75" customHeight="1">
      <c r="A664" s="1674">
        <v>4</v>
      </c>
      <c r="B664" s="1675">
        <v>66</v>
      </c>
      <c r="C664" s="1676">
        <v>43</v>
      </c>
      <c r="D664" s="1676">
        <v>65</v>
      </c>
      <c r="E664" s="1676">
        <v>64</v>
      </c>
      <c r="F664" s="1676">
        <v>89</v>
      </c>
      <c r="G664" s="1676">
        <v>57</v>
      </c>
      <c r="H664" s="1676">
        <v>50</v>
      </c>
      <c r="I664" s="1676">
        <v>58</v>
      </c>
      <c r="J664" s="1676">
        <v>87</v>
      </c>
      <c r="K664" s="1676">
        <v>82</v>
      </c>
      <c r="L664" s="1676">
        <v>64</v>
      </c>
      <c r="M664" s="1677">
        <v>65</v>
      </c>
    </row>
    <row r="665" spans="1:13" ht="18.75" customHeight="1">
      <c r="A665" s="1674">
        <v>5</v>
      </c>
      <c r="B665" s="1675">
        <v>55</v>
      </c>
      <c r="C665" s="1676">
        <v>65</v>
      </c>
      <c r="D665" s="1676">
        <v>72</v>
      </c>
      <c r="E665" s="1676">
        <v>66</v>
      </c>
      <c r="F665" s="1676">
        <v>73</v>
      </c>
      <c r="G665" s="1676">
        <v>65</v>
      </c>
      <c r="H665" s="1676">
        <v>60</v>
      </c>
      <c r="I665" s="1676">
        <v>56</v>
      </c>
      <c r="J665" s="1676">
        <v>72</v>
      </c>
      <c r="K665" s="1676">
        <v>87</v>
      </c>
      <c r="L665" s="1676">
        <v>42</v>
      </c>
      <c r="M665" s="1677">
        <v>47</v>
      </c>
    </row>
    <row r="666" spans="1:13" ht="18.75" customHeight="1">
      <c r="A666" s="1674">
        <v>6</v>
      </c>
      <c r="B666" s="1675">
        <v>44</v>
      </c>
      <c r="C666" s="1676">
        <v>64</v>
      </c>
      <c r="D666" s="1676">
        <v>79</v>
      </c>
      <c r="E666" s="1676">
        <v>60</v>
      </c>
      <c r="F666" s="1676">
        <v>37</v>
      </c>
      <c r="G666" s="1676">
        <v>51</v>
      </c>
      <c r="H666" s="1676">
        <v>59</v>
      </c>
      <c r="I666" s="1676">
        <v>54</v>
      </c>
      <c r="J666" s="1676">
        <v>62</v>
      </c>
      <c r="K666" s="1676">
        <v>58</v>
      </c>
      <c r="L666" s="1676">
        <v>34</v>
      </c>
      <c r="M666" s="1677">
        <v>47</v>
      </c>
    </row>
    <row r="667" spans="1:13" ht="18.75" customHeight="1">
      <c r="A667" s="1674">
        <v>7</v>
      </c>
      <c r="B667" s="1675">
        <v>40</v>
      </c>
      <c r="C667" s="1676">
        <v>65</v>
      </c>
      <c r="D667" s="1676">
        <v>73</v>
      </c>
      <c r="E667" s="1676">
        <v>65</v>
      </c>
      <c r="F667" s="1676">
        <v>38</v>
      </c>
      <c r="G667" s="1676">
        <v>48</v>
      </c>
      <c r="H667" s="1676">
        <v>55</v>
      </c>
      <c r="I667" s="1676">
        <v>57</v>
      </c>
      <c r="J667" s="1676">
        <v>65</v>
      </c>
      <c r="K667" s="1676">
        <v>56</v>
      </c>
      <c r="L667" s="1676">
        <v>33</v>
      </c>
      <c r="M667" s="1677">
        <v>48</v>
      </c>
    </row>
    <row r="668" spans="1:13" ht="18.75" customHeight="1">
      <c r="A668" s="1674">
        <v>8</v>
      </c>
      <c r="B668" s="1675">
        <v>36</v>
      </c>
      <c r="C668" s="1676">
        <v>59</v>
      </c>
      <c r="D668" s="1676">
        <v>73</v>
      </c>
      <c r="E668" s="1676">
        <v>55</v>
      </c>
      <c r="F668" s="1676">
        <v>33</v>
      </c>
      <c r="G668" s="1676">
        <v>46</v>
      </c>
      <c r="H668" s="1676">
        <v>60</v>
      </c>
      <c r="I668" s="1676">
        <v>58</v>
      </c>
      <c r="J668" s="1676">
        <v>61</v>
      </c>
      <c r="K668" s="1676">
        <v>54</v>
      </c>
      <c r="L668" s="1676">
        <v>36</v>
      </c>
      <c r="M668" s="1677">
        <v>51</v>
      </c>
    </row>
    <row r="669" spans="1:13" ht="18.75" customHeight="1">
      <c r="A669" s="1674">
        <v>9</v>
      </c>
      <c r="B669" s="1675">
        <v>37</v>
      </c>
      <c r="C669" s="1676">
        <v>60</v>
      </c>
      <c r="D669" s="1676">
        <v>76</v>
      </c>
      <c r="E669" s="1676">
        <v>69</v>
      </c>
      <c r="F669" s="1676">
        <v>45</v>
      </c>
      <c r="G669" s="1676">
        <v>48</v>
      </c>
      <c r="H669" s="1676">
        <v>55</v>
      </c>
      <c r="I669" s="1676">
        <v>63</v>
      </c>
      <c r="J669" s="1676">
        <v>73</v>
      </c>
      <c r="K669" s="1676">
        <v>58</v>
      </c>
      <c r="L669" s="1676">
        <v>36</v>
      </c>
      <c r="M669" s="1677">
        <v>62</v>
      </c>
    </row>
    <row r="670" spans="1:13" ht="18.75" customHeight="1">
      <c r="A670" s="1674">
        <v>10</v>
      </c>
      <c r="B670" s="1675">
        <v>40</v>
      </c>
      <c r="C670" s="1676">
        <v>59</v>
      </c>
      <c r="D670" s="1676">
        <v>78</v>
      </c>
      <c r="E670" s="1676">
        <v>73</v>
      </c>
      <c r="F670" s="1676">
        <v>56</v>
      </c>
      <c r="G670" s="1676">
        <v>56</v>
      </c>
      <c r="H670" s="1676">
        <v>60</v>
      </c>
      <c r="I670" s="1676">
        <v>66</v>
      </c>
      <c r="J670" s="1676">
        <v>73</v>
      </c>
      <c r="K670" s="1676">
        <v>67</v>
      </c>
      <c r="L670" s="1676">
        <v>36</v>
      </c>
      <c r="M670" s="1677">
        <v>59</v>
      </c>
    </row>
    <row r="671" spans="1:13" ht="18.75" customHeight="1">
      <c r="A671" s="1674">
        <v>11</v>
      </c>
      <c r="B671" s="1675">
        <v>56</v>
      </c>
      <c r="C671" s="1676">
        <v>56</v>
      </c>
      <c r="D671" s="1676">
        <v>84</v>
      </c>
      <c r="E671" s="1676">
        <v>57</v>
      </c>
      <c r="F671" s="1676">
        <v>58</v>
      </c>
      <c r="G671" s="1676">
        <v>81</v>
      </c>
      <c r="H671" s="1676">
        <v>51</v>
      </c>
      <c r="I671" s="1676">
        <v>72</v>
      </c>
      <c r="J671" s="1676">
        <v>67</v>
      </c>
      <c r="K671" s="1676">
        <v>63</v>
      </c>
      <c r="L671" s="1676">
        <v>47</v>
      </c>
      <c r="M671" s="1677">
        <v>59</v>
      </c>
    </row>
    <row r="672" spans="1:13" ht="18.75" customHeight="1">
      <c r="A672" s="1674">
        <v>12</v>
      </c>
      <c r="B672" s="1675">
        <v>61</v>
      </c>
      <c r="C672" s="1676">
        <v>67</v>
      </c>
      <c r="D672" s="1676">
        <v>86</v>
      </c>
      <c r="E672" s="1676">
        <v>57</v>
      </c>
      <c r="F672" s="1676">
        <v>62</v>
      </c>
      <c r="G672" s="1676">
        <v>61</v>
      </c>
      <c r="H672" s="1676">
        <v>68</v>
      </c>
      <c r="I672" s="1676">
        <v>60</v>
      </c>
      <c r="J672" s="1676">
        <v>66</v>
      </c>
      <c r="K672" s="1676">
        <v>70</v>
      </c>
      <c r="L672" s="1676">
        <v>53</v>
      </c>
      <c r="M672" s="1677">
        <v>49</v>
      </c>
    </row>
    <row r="673" spans="1:13" ht="18.75" customHeight="1">
      <c r="A673" s="1674">
        <v>13</v>
      </c>
      <c r="B673" s="1675">
        <v>59</v>
      </c>
      <c r="C673" s="1676">
        <v>66</v>
      </c>
      <c r="D673" s="1676">
        <v>85</v>
      </c>
      <c r="E673" s="1676">
        <v>78</v>
      </c>
      <c r="F673" s="1676">
        <v>48</v>
      </c>
      <c r="G673" s="1676">
        <v>62</v>
      </c>
      <c r="H673" s="1676">
        <v>54</v>
      </c>
      <c r="I673" s="1676">
        <v>56</v>
      </c>
      <c r="J673" s="1676">
        <v>83</v>
      </c>
      <c r="K673" s="1676">
        <v>60</v>
      </c>
      <c r="L673" s="1676">
        <v>56</v>
      </c>
      <c r="M673" s="1677">
        <v>54</v>
      </c>
    </row>
    <row r="674" spans="1:13" ht="18.75" customHeight="1">
      <c r="A674" s="1674">
        <v>14</v>
      </c>
      <c r="B674" s="1675">
        <v>67</v>
      </c>
      <c r="C674" s="1676">
        <v>59</v>
      </c>
      <c r="D674" s="1676">
        <v>78</v>
      </c>
      <c r="E674" s="1676">
        <v>62</v>
      </c>
      <c r="F674" s="1676">
        <v>69</v>
      </c>
      <c r="G674" s="1676">
        <v>66</v>
      </c>
      <c r="H674" s="1676">
        <v>55</v>
      </c>
      <c r="I674" s="1676">
        <v>64</v>
      </c>
      <c r="J674" s="1676">
        <v>60</v>
      </c>
      <c r="K674" s="1676">
        <v>60</v>
      </c>
      <c r="L674" s="1676">
        <v>58</v>
      </c>
      <c r="M674" s="1677">
        <v>60</v>
      </c>
    </row>
    <row r="675" spans="1:13" ht="18.75" customHeight="1">
      <c r="A675" s="1674">
        <v>15</v>
      </c>
      <c r="B675" s="1675">
        <v>66</v>
      </c>
      <c r="C675" s="1676">
        <v>74</v>
      </c>
      <c r="D675" s="1676">
        <v>77</v>
      </c>
      <c r="E675" s="1676">
        <v>58</v>
      </c>
      <c r="F675" s="1676">
        <v>64</v>
      </c>
      <c r="G675" s="1676">
        <v>61</v>
      </c>
      <c r="H675" s="1676">
        <v>51</v>
      </c>
      <c r="I675" s="1676">
        <v>45</v>
      </c>
      <c r="J675" s="1676">
        <v>56</v>
      </c>
      <c r="K675" s="1676">
        <v>56</v>
      </c>
      <c r="L675" s="1676">
        <v>37</v>
      </c>
      <c r="M675" s="1677">
        <v>66</v>
      </c>
    </row>
    <row r="676" spans="1:13" ht="18.75" customHeight="1">
      <c r="A676" s="1674">
        <v>16</v>
      </c>
      <c r="B676" s="1675">
        <v>63</v>
      </c>
      <c r="C676" s="1676">
        <v>61</v>
      </c>
      <c r="D676" s="1676">
        <v>76</v>
      </c>
      <c r="E676" s="1676">
        <v>73</v>
      </c>
      <c r="F676" s="1676">
        <v>65</v>
      </c>
      <c r="G676" s="1676">
        <v>61</v>
      </c>
      <c r="H676" s="1676">
        <v>52</v>
      </c>
      <c r="I676" s="1676">
        <v>52</v>
      </c>
      <c r="J676" s="1676">
        <v>58</v>
      </c>
      <c r="K676" s="1676">
        <v>51</v>
      </c>
      <c r="L676" s="1676">
        <v>44</v>
      </c>
      <c r="M676" s="1677">
        <v>80</v>
      </c>
    </row>
    <row r="677" spans="1:13" ht="18.75" customHeight="1">
      <c r="A677" s="1674">
        <v>17</v>
      </c>
      <c r="B677" s="1675">
        <v>61</v>
      </c>
      <c r="C677" s="1676">
        <v>63</v>
      </c>
      <c r="D677" s="1676">
        <v>84</v>
      </c>
      <c r="E677" s="1676">
        <v>54</v>
      </c>
      <c r="F677" s="1676">
        <v>65</v>
      </c>
      <c r="G677" s="1676">
        <v>59</v>
      </c>
      <c r="H677" s="1676">
        <v>53</v>
      </c>
      <c r="I677" s="1676">
        <v>48</v>
      </c>
      <c r="J677" s="1676">
        <v>60</v>
      </c>
      <c r="K677" s="1676">
        <v>49</v>
      </c>
      <c r="L677" s="1676">
        <v>47</v>
      </c>
      <c r="M677" s="1677">
        <v>75</v>
      </c>
    </row>
    <row r="678" spans="1:13" ht="18.75" customHeight="1">
      <c r="A678" s="1674">
        <v>18</v>
      </c>
      <c r="B678" s="1675">
        <v>62</v>
      </c>
      <c r="C678" s="1676">
        <v>52</v>
      </c>
      <c r="D678" s="1676">
        <v>81</v>
      </c>
      <c r="E678" s="1676">
        <v>44</v>
      </c>
      <c r="F678" s="1676">
        <v>71</v>
      </c>
      <c r="G678" s="1676">
        <v>61</v>
      </c>
      <c r="H678" s="1676">
        <v>57</v>
      </c>
      <c r="I678" s="1676">
        <v>64</v>
      </c>
      <c r="J678" s="1676">
        <v>50</v>
      </c>
      <c r="K678" s="1676">
        <v>45</v>
      </c>
      <c r="L678" s="1676">
        <v>63</v>
      </c>
      <c r="M678" s="1677">
        <v>77</v>
      </c>
    </row>
    <row r="679" spans="1:13" ht="18.75" customHeight="1">
      <c r="A679" s="1674">
        <v>19</v>
      </c>
      <c r="B679" s="1675">
        <v>62</v>
      </c>
      <c r="C679" s="1676">
        <v>73</v>
      </c>
      <c r="D679" s="1676">
        <v>69</v>
      </c>
      <c r="E679" s="1676">
        <v>45</v>
      </c>
      <c r="F679" s="1676">
        <v>80</v>
      </c>
      <c r="G679" s="1676">
        <v>61</v>
      </c>
      <c r="H679" s="1676">
        <v>53</v>
      </c>
      <c r="I679" s="1676">
        <v>52</v>
      </c>
      <c r="J679" s="1676">
        <v>37</v>
      </c>
      <c r="K679" s="1676">
        <v>51</v>
      </c>
      <c r="L679" s="1676">
        <v>55</v>
      </c>
      <c r="M679" s="1677">
        <v>68</v>
      </c>
    </row>
    <row r="680" spans="1:13" ht="18.75" customHeight="1">
      <c r="A680" s="1674">
        <v>20</v>
      </c>
      <c r="B680" s="1675">
        <v>75</v>
      </c>
      <c r="C680" s="1676">
        <v>59</v>
      </c>
      <c r="D680" s="1676">
        <v>48</v>
      </c>
      <c r="E680" s="1676">
        <v>65</v>
      </c>
      <c r="F680" s="1676">
        <v>64</v>
      </c>
      <c r="G680" s="1676">
        <v>50</v>
      </c>
      <c r="H680" s="1676">
        <v>50</v>
      </c>
      <c r="I680" s="1676">
        <v>47</v>
      </c>
      <c r="J680" s="1676">
        <v>33</v>
      </c>
      <c r="K680" s="1676">
        <v>38</v>
      </c>
      <c r="L680" s="1676">
        <v>46</v>
      </c>
      <c r="M680" s="1677">
        <v>82</v>
      </c>
    </row>
    <row r="681" spans="1:13" ht="18.75" customHeight="1">
      <c r="A681" s="1674">
        <v>21</v>
      </c>
      <c r="B681" s="1675">
        <v>59</v>
      </c>
      <c r="C681" s="1676">
        <v>84</v>
      </c>
      <c r="D681" s="1676">
        <v>63</v>
      </c>
      <c r="E681" s="1676">
        <v>66</v>
      </c>
      <c r="F681" s="1676">
        <v>47</v>
      </c>
      <c r="G681" s="1676">
        <v>46</v>
      </c>
      <c r="H681" s="1676">
        <v>51</v>
      </c>
      <c r="I681" s="1676">
        <v>59</v>
      </c>
      <c r="J681" s="1676">
        <v>37</v>
      </c>
      <c r="K681" s="1676">
        <v>43</v>
      </c>
      <c r="L681" s="1676">
        <v>46</v>
      </c>
      <c r="M681" s="1677">
        <v>74</v>
      </c>
    </row>
    <row r="682" spans="1:13" ht="18.75" customHeight="1">
      <c r="A682" s="1674">
        <v>22</v>
      </c>
      <c r="B682" s="1675">
        <v>65</v>
      </c>
      <c r="C682" s="1676">
        <v>74</v>
      </c>
      <c r="D682" s="1676">
        <v>83</v>
      </c>
      <c r="E682" s="1676">
        <v>65</v>
      </c>
      <c r="F682" s="1676">
        <v>48</v>
      </c>
      <c r="G682" s="1676">
        <v>49</v>
      </c>
      <c r="H682" s="1676">
        <v>50</v>
      </c>
      <c r="I682" s="1676">
        <v>65</v>
      </c>
      <c r="J682" s="1676">
        <v>43</v>
      </c>
      <c r="K682" s="1676">
        <v>60</v>
      </c>
      <c r="L682" s="1676">
        <v>42</v>
      </c>
      <c r="M682" s="1677">
        <v>62</v>
      </c>
    </row>
    <row r="683" spans="1:13" ht="18.75" customHeight="1">
      <c r="A683" s="1674">
        <v>23</v>
      </c>
      <c r="B683" s="1675">
        <v>58</v>
      </c>
      <c r="C683" s="1676">
        <v>85</v>
      </c>
      <c r="D683" s="1676">
        <v>75</v>
      </c>
      <c r="E683" s="1676">
        <v>65</v>
      </c>
      <c r="F683" s="1676">
        <v>41</v>
      </c>
      <c r="G683" s="1676">
        <v>52</v>
      </c>
      <c r="H683" s="1676">
        <v>50</v>
      </c>
      <c r="I683" s="1676">
        <v>60</v>
      </c>
      <c r="J683" s="1676">
        <v>40</v>
      </c>
      <c r="K683" s="1676">
        <v>56</v>
      </c>
      <c r="L683" s="1676">
        <v>42</v>
      </c>
      <c r="M683" s="1677">
        <v>69</v>
      </c>
    </row>
    <row r="684" spans="1:13" ht="18.75" customHeight="1">
      <c r="A684" s="1674">
        <v>24</v>
      </c>
      <c r="B684" s="1675">
        <v>44</v>
      </c>
      <c r="C684" s="1676">
        <v>71</v>
      </c>
      <c r="D684" s="1676">
        <v>78</v>
      </c>
      <c r="E684" s="1676">
        <v>58</v>
      </c>
      <c r="F684" s="1676">
        <v>39</v>
      </c>
      <c r="G684" s="1676">
        <v>53</v>
      </c>
      <c r="H684" s="1676">
        <v>48</v>
      </c>
      <c r="I684" s="1676">
        <v>78</v>
      </c>
      <c r="J684" s="1676">
        <v>45</v>
      </c>
      <c r="K684" s="1676">
        <v>50</v>
      </c>
      <c r="L684" s="1676">
        <v>39</v>
      </c>
      <c r="M684" s="1677">
        <v>64</v>
      </c>
    </row>
    <row r="685" spans="1:13" ht="18.75" customHeight="1">
      <c r="A685" s="1674">
        <v>25</v>
      </c>
      <c r="B685" s="1675">
        <v>56</v>
      </c>
      <c r="C685" s="1676">
        <v>65</v>
      </c>
      <c r="D685" s="1676">
        <v>76</v>
      </c>
      <c r="E685" s="1676">
        <v>76</v>
      </c>
      <c r="F685" s="1676">
        <v>54</v>
      </c>
      <c r="G685" s="1676">
        <v>59</v>
      </c>
      <c r="H685" s="1676">
        <v>51</v>
      </c>
      <c r="I685" s="1676">
        <v>64</v>
      </c>
      <c r="J685" s="1676">
        <v>83</v>
      </c>
      <c r="K685" s="1676">
        <v>51</v>
      </c>
      <c r="L685" s="1676">
        <v>38</v>
      </c>
      <c r="M685" s="1677">
        <v>69</v>
      </c>
    </row>
    <row r="686" spans="1:13" ht="18.75" customHeight="1">
      <c r="A686" s="1674">
        <v>26</v>
      </c>
      <c r="B686" s="1675">
        <v>56</v>
      </c>
      <c r="C686" s="1676">
        <v>83</v>
      </c>
      <c r="D686" s="1676">
        <v>78</v>
      </c>
      <c r="E686" s="1676">
        <v>69</v>
      </c>
      <c r="F686" s="1676">
        <v>62</v>
      </c>
      <c r="G686" s="1676">
        <v>48</v>
      </c>
      <c r="H686" s="1676">
        <v>59</v>
      </c>
      <c r="I686" s="1676">
        <v>65</v>
      </c>
      <c r="J686" s="1676">
        <v>74</v>
      </c>
      <c r="K686" s="1676">
        <v>52</v>
      </c>
      <c r="L686" s="1676">
        <v>37</v>
      </c>
      <c r="M686" s="1677">
        <v>78</v>
      </c>
    </row>
    <row r="687" spans="1:13" ht="18.75" customHeight="1">
      <c r="A687" s="1674">
        <v>27</v>
      </c>
      <c r="B687" s="1675">
        <v>47</v>
      </c>
      <c r="C687" s="1676">
        <v>77</v>
      </c>
      <c r="D687" s="1676">
        <v>68</v>
      </c>
      <c r="E687" s="1676">
        <v>68</v>
      </c>
      <c r="F687" s="1676">
        <v>63</v>
      </c>
      <c r="G687" s="1676">
        <v>49</v>
      </c>
      <c r="H687" s="1676">
        <v>74</v>
      </c>
      <c r="I687" s="1676">
        <v>75</v>
      </c>
      <c r="J687" s="1676">
        <v>68</v>
      </c>
      <c r="K687" s="1676">
        <v>57</v>
      </c>
      <c r="L687" s="1676">
        <v>40</v>
      </c>
      <c r="M687" s="1677">
        <v>85</v>
      </c>
    </row>
    <row r="688" spans="1:13" ht="18.75" customHeight="1">
      <c r="A688" s="1674">
        <v>28</v>
      </c>
      <c r="B688" s="1675">
        <v>27</v>
      </c>
      <c r="C688" s="1676">
        <v>82</v>
      </c>
      <c r="D688" s="1676">
        <v>63</v>
      </c>
      <c r="E688" s="1676">
        <v>64</v>
      </c>
      <c r="F688" s="1676">
        <v>80</v>
      </c>
      <c r="G688" s="1676">
        <v>51</v>
      </c>
      <c r="H688" s="1676">
        <v>61</v>
      </c>
      <c r="I688" s="1676">
        <v>72</v>
      </c>
      <c r="J688" s="1676">
        <v>56</v>
      </c>
      <c r="K688" s="1676">
        <v>61</v>
      </c>
      <c r="L688" s="1676">
        <v>34</v>
      </c>
      <c r="M688" s="1677">
        <v>64</v>
      </c>
    </row>
    <row r="689" spans="1:13" ht="18.75" customHeight="1">
      <c r="A689" s="1674">
        <v>29</v>
      </c>
      <c r="B689" s="1675">
        <v>38</v>
      </c>
      <c r="C689" s="1676"/>
      <c r="D689" s="1676">
        <v>71</v>
      </c>
      <c r="E689" s="1676">
        <v>70</v>
      </c>
      <c r="F689" s="1676">
        <v>59</v>
      </c>
      <c r="G689" s="1676">
        <v>51</v>
      </c>
      <c r="H689" s="1676">
        <v>59</v>
      </c>
      <c r="I689" s="1676">
        <v>63</v>
      </c>
      <c r="J689" s="1676">
        <v>52</v>
      </c>
      <c r="K689" s="1676">
        <v>51</v>
      </c>
      <c r="L689" s="1676">
        <v>32</v>
      </c>
      <c r="M689" s="1677">
        <v>53</v>
      </c>
    </row>
    <row r="690" spans="1:13" ht="18.75" customHeight="1">
      <c r="A690" s="1674">
        <v>30</v>
      </c>
      <c r="B690" s="1675">
        <v>50</v>
      </c>
      <c r="C690" s="1676"/>
      <c r="D690" s="1676">
        <v>81</v>
      </c>
      <c r="E690" s="1676">
        <v>44</v>
      </c>
      <c r="F690" s="1676">
        <v>77</v>
      </c>
      <c r="G690" s="1676">
        <v>75</v>
      </c>
      <c r="H690" s="1676">
        <v>52</v>
      </c>
      <c r="I690" s="1676">
        <v>61</v>
      </c>
      <c r="J690" s="1676">
        <v>56</v>
      </c>
      <c r="K690" s="1676">
        <v>52</v>
      </c>
      <c r="L690" s="1676">
        <v>45</v>
      </c>
      <c r="M690" s="1677">
        <v>52</v>
      </c>
    </row>
    <row r="691" spans="1:13" ht="18.75" customHeight="1">
      <c r="A691" s="1678">
        <v>31</v>
      </c>
      <c r="B691" s="1679">
        <v>36</v>
      </c>
      <c r="C691" s="1680"/>
      <c r="D691" s="1680">
        <v>72</v>
      </c>
      <c r="E691" s="1680"/>
      <c r="F691" s="1680">
        <v>58</v>
      </c>
      <c r="G691" s="1680"/>
      <c r="H691" s="1680">
        <v>61</v>
      </c>
      <c r="I691" s="1680">
        <v>60</v>
      </c>
      <c r="J691" s="1680"/>
      <c r="K691" s="1680">
        <v>62</v>
      </c>
      <c r="L691" s="1680"/>
      <c r="M691" s="1681">
        <v>48</v>
      </c>
    </row>
    <row r="692" spans="1:13" ht="18.75" customHeight="1">
      <c r="A692" s="1682" t="s">
        <v>60</v>
      </c>
      <c r="B692" s="1683">
        <f t="shared" ref="B692:M692" si="64">SUM(B661:B691)</f>
        <v>1702</v>
      </c>
      <c r="C692" s="1684">
        <f t="shared" si="64"/>
        <v>1772</v>
      </c>
      <c r="D692" s="1684">
        <f t="shared" si="64"/>
        <v>2328</v>
      </c>
      <c r="E692" s="1684">
        <f t="shared" si="64"/>
        <v>1867</v>
      </c>
      <c r="F692" s="1684">
        <f t="shared" si="64"/>
        <v>1785</v>
      </c>
      <c r="G692" s="1684">
        <f t="shared" si="64"/>
        <v>1688</v>
      </c>
      <c r="H692" s="1684">
        <f t="shared" si="64"/>
        <v>1774</v>
      </c>
      <c r="I692" s="1684">
        <f t="shared" si="64"/>
        <v>1892</v>
      </c>
      <c r="J692" s="1684">
        <f t="shared" si="64"/>
        <v>1829</v>
      </c>
      <c r="K692" s="1684">
        <f t="shared" si="64"/>
        <v>1806</v>
      </c>
      <c r="L692" s="1684">
        <f t="shared" si="64"/>
        <v>1363</v>
      </c>
      <c r="M692" s="1685">
        <f t="shared" si="64"/>
        <v>1949</v>
      </c>
    </row>
    <row r="693" spans="1:13" ht="18.75" customHeight="1">
      <c r="A693" s="1674" t="s">
        <v>61</v>
      </c>
      <c r="B693" s="1686">
        <f t="shared" ref="B693:M693" si="65">ROUND(AVERAGE(B661:B691),0)</f>
        <v>55</v>
      </c>
      <c r="C693" s="1687">
        <f t="shared" si="65"/>
        <v>63</v>
      </c>
      <c r="D693" s="1687">
        <f t="shared" si="65"/>
        <v>75</v>
      </c>
      <c r="E693" s="1687">
        <f t="shared" si="65"/>
        <v>62</v>
      </c>
      <c r="F693" s="1687">
        <f t="shared" si="65"/>
        <v>58</v>
      </c>
      <c r="G693" s="1687">
        <f t="shared" si="65"/>
        <v>56</v>
      </c>
      <c r="H693" s="1687">
        <f t="shared" si="65"/>
        <v>57</v>
      </c>
      <c r="I693" s="1687">
        <f t="shared" si="65"/>
        <v>61</v>
      </c>
      <c r="J693" s="1687">
        <f t="shared" si="65"/>
        <v>61</v>
      </c>
      <c r="K693" s="1687">
        <f t="shared" si="65"/>
        <v>58</v>
      </c>
      <c r="L693" s="1687">
        <f t="shared" si="65"/>
        <v>45</v>
      </c>
      <c r="M693" s="1688">
        <f t="shared" si="65"/>
        <v>63</v>
      </c>
    </row>
    <row r="694" spans="1:13" ht="18.75" customHeight="1">
      <c r="A694" s="1689" t="s">
        <v>36</v>
      </c>
      <c r="B694" s="1690">
        <f t="shared" ref="B694:M694" si="66">MIN(B661:B691)</f>
        <v>27</v>
      </c>
      <c r="C694" s="1691">
        <f t="shared" si="66"/>
        <v>27</v>
      </c>
      <c r="D694" s="1691">
        <f t="shared" si="66"/>
        <v>48</v>
      </c>
      <c r="E694" s="1691">
        <f t="shared" si="66"/>
        <v>44</v>
      </c>
      <c r="F694" s="1691">
        <f t="shared" si="66"/>
        <v>33</v>
      </c>
      <c r="G694" s="1691">
        <f t="shared" si="66"/>
        <v>46</v>
      </c>
      <c r="H694" s="1691">
        <f t="shared" si="66"/>
        <v>48</v>
      </c>
      <c r="I694" s="1691">
        <f t="shared" si="66"/>
        <v>45</v>
      </c>
      <c r="J694" s="1691">
        <f t="shared" si="66"/>
        <v>33</v>
      </c>
      <c r="K694" s="1691">
        <f t="shared" si="66"/>
        <v>38</v>
      </c>
      <c r="L694" s="1691">
        <f t="shared" si="66"/>
        <v>32</v>
      </c>
      <c r="M694" s="1692">
        <f t="shared" si="66"/>
        <v>47</v>
      </c>
    </row>
    <row r="695" spans="1:13" ht="18.75" customHeight="1">
      <c r="A695" s="1693" t="s">
        <v>59</v>
      </c>
      <c r="B695" s="1694">
        <f t="shared" ref="B695:M695" si="67">MATCH(B694,(B661:B691),0)</f>
        <v>28</v>
      </c>
      <c r="C695" s="1695">
        <f t="shared" si="67"/>
        <v>2</v>
      </c>
      <c r="D695" s="1695">
        <f t="shared" si="67"/>
        <v>20</v>
      </c>
      <c r="E695" s="1695">
        <f t="shared" si="67"/>
        <v>18</v>
      </c>
      <c r="F695" s="1695">
        <f t="shared" si="67"/>
        <v>8</v>
      </c>
      <c r="G695" s="1695">
        <f t="shared" si="67"/>
        <v>8</v>
      </c>
      <c r="H695" s="1695">
        <f t="shared" si="67"/>
        <v>24</v>
      </c>
      <c r="I695" s="1695">
        <f t="shared" si="67"/>
        <v>15</v>
      </c>
      <c r="J695" s="1695">
        <f t="shared" si="67"/>
        <v>20</v>
      </c>
      <c r="K695" s="1695">
        <f t="shared" si="67"/>
        <v>20</v>
      </c>
      <c r="L695" s="1695">
        <f t="shared" si="67"/>
        <v>29</v>
      </c>
      <c r="M695" s="1696">
        <f t="shared" si="67"/>
        <v>5</v>
      </c>
    </row>
    <row r="696" spans="1:13" ht="18.75" customHeight="1">
      <c r="A696" s="1697" t="s">
        <v>176</v>
      </c>
      <c r="B696" s="1698"/>
      <c r="C696" s="1699" t="s">
        <v>177</v>
      </c>
      <c r="D696" s="1700"/>
      <c r="E696" s="1700"/>
      <c r="F696" s="1700"/>
      <c r="G696" s="1700">
        <f>MIN(B694:M694)</f>
        <v>27</v>
      </c>
      <c r="H696" s="1701" t="s">
        <v>128</v>
      </c>
      <c r="I696" s="1700"/>
      <c r="J696" s="1702" t="s">
        <v>59</v>
      </c>
      <c r="K696" s="1703">
        <f>HLOOKUP(G696,B694:M695,2,FALSE)</f>
        <v>28</v>
      </c>
      <c r="L696" s="1703" t="s">
        <v>178</v>
      </c>
      <c r="M696" s="1704" t="str">
        <f>MID("I   II  III IV  V   VI  VII VIII IX  X   XI  XII ",(MATCH(G696,B694:M694,0)-1)*4+1,4)</f>
        <v xml:space="preserve">I   </v>
      </c>
    </row>
    <row r="697" spans="1:13" ht="18.75" customHeight="1">
      <c r="A697" s="1705" t="s">
        <v>67</v>
      </c>
      <c r="B697" s="1706"/>
      <c r="C697" s="1707" t="s">
        <v>179</v>
      </c>
      <c r="D697" s="1708"/>
      <c r="E697" s="1708"/>
      <c r="F697" s="1708"/>
      <c r="G697" s="1708">
        <f>ROUND(AVERAGE(B661:M691),0)</f>
        <v>60</v>
      </c>
      <c r="H697" s="1709" t="s">
        <v>128</v>
      </c>
      <c r="I697" s="1708"/>
      <c r="J697" s="1708"/>
      <c r="K697" s="1708"/>
      <c r="L697" s="1708"/>
      <c r="M697" s="1710"/>
    </row>
    <row r="698" spans="1:13" ht="18.75" customHeight="1">
      <c r="A698" s="1652" t="s">
        <v>145</v>
      </c>
      <c r="B698" s="1653"/>
      <c r="C698" s="1653"/>
      <c r="D698" s="1653"/>
      <c r="E698" s="1653"/>
      <c r="F698" s="1653"/>
      <c r="G698" s="1653"/>
      <c r="H698" s="1653"/>
      <c r="I698" s="1653"/>
      <c r="J698" s="1653"/>
      <c r="K698" s="1654" t="s">
        <v>149</v>
      </c>
      <c r="L698" s="1655"/>
      <c r="M698" s="1656"/>
    </row>
    <row r="699" spans="1:13" ht="18.75" customHeight="1">
      <c r="A699" s="1658" t="s">
        <v>150</v>
      </c>
      <c r="B699" s="1653"/>
      <c r="C699" s="1653"/>
      <c r="D699" s="1652" t="s">
        <v>174</v>
      </c>
      <c r="E699" s="1659"/>
      <c r="F699" s="1659"/>
      <c r="G699" s="1659"/>
      <c r="H699" s="1659"/>
      <c r="I699" s="1659"/>
      <c r="J699" s="1659"/>
      <c r="K699" s="1654" t="s">
        <v>151</v>
      </c>
      <c r="L699" s="1655"/>
      <c r="M699" s="1656"/>
    </row>
    <row r="700" spans="1:13" ht="18.75" customHeight="1">
      <c r="A700" s="1660"/>
      <c r="B700" s="1661"/>
      <c r="C700" s="1661"/>
      <c r="D700" s="1662"/>
      <c r="E700" s="1663"/>
      <c r="F700" s="1664" t="s">
        <v>57</v>
      </c>
      <c r="G700" s="1665">
        <f>G659+1</f>
        <v>2008</v>
      </c>
      <c r="H700" s="1663"/>
      <c r="I700" s="1662"/>
      <c r="J700" s="1662"/>
      <c r="K700" s="1654" t="s">
        <v>175</v>
      </c>
      <c r="L700" s="1666"/>
      <c r="M700" s="1666"/>
    </row>
    <row r="701" spans="1:13" ht="18.75" customHeight="1">
      <c r="A701" s="1667" t="s">
        <v>59</v>
      </c>
      <c r="B701" s="1668" t="s">
        <v>2</v>
      </c>
      <c r="C701" s="1669" t="s">
        <v>3</v>
      </c>
      <c r="D701" s="1668" t="s">
        <v>4</v>
      </c>
      <c r="E701" s="1669" t="s">
        <v>5</v>
      </c>
      <c r="F701" s="1668" t="s">
        <v>6</v>
      </c>
      <c r="G701" s="1669" t="s">
        <v>7</v>
      </c>
      <c r="H701" s="1668" t="s">
        <v>8</v>
      </c>
      <c r="I701" s="1669" t="s">
        <v>9</v>
      </c>
      <c r="J701" s="1668" t="s">
        <v>10</v>
      </c>
      <c r="K701" s="1669" t="s">
        <v>11</v>
      </c>
      <c r="L701" s="1668" t="s">
        <v>12</v>
      </c>
      <c r="M701" s="1668" t="s">
        <v>13</v>
      </c>
    </row>
    <row r="702" spans="1:13" ht="18.75" customHeight="1">
      <c r="A702" s="1670">
        <v>1</v>
      </c>
      <c r="B702" s="1720">
        <v>34</v>
      </c>
      <c r="C702" s="1721">
        <v>85</v>
      </c>
      <c r="D702" s="1721">
        <v>37</v>
      </c>
      <c r="E702" s="1721">
        <v>76</v>
      </c>
      <c r="F702" s="1721">
        <v>72</v>
      </c>
      <c r="G702" s="1721">
        <v>72</v>
      </c>
      <c r="H702" s="1721">
        <v>53</v>
      </c>
      <c r="I702" s="1721">
        <v>77</v>
      </c>
      <c r="J702" s="1721">
        <v>62</v>
      </c>
      <c r="K702" s="1721">
        <v>64</v>
      </c>
      <c r="L702" s="1721">
        <v>95</v>
      </c>
      <c r="M702" s="1722">
        <v>40</v>
      </c>
    </row>
    <row r="703" spans="1:13" ht="18.75" customHeight="1">
      <c r="A703" s="1674">
        <v>2</v>
      </c>
      <c r="B703" s="1723">
        <v>31</v>
      </c>
      <c r="C703" s="1715">
        <v>62</v>
      </c>
      <c r="D703" s="1715">
        <v>32</v>
      </c>
      <c r="E703" s="1715">
        <v>77</v>
      </c>
      <c r="F703" s="1715">
        <v>65</v>
      </c>
      <c r="G703" s="1715">
        <v>67</v>
      </c>
      <c r="H703" s="1715">
        <v>54</v>
      </c>
      <c r="I703" s="1715">
        <v>66</v>
      </c>
      <c r="J703" s="1715">
        <v>63</v>
      </c>
      <c r="K703" s="1715">
        <v>56</v>
      </c>
      <c r="L703" s="1715">
        <v>84</v>
      </c>
      <c r="M703" s="1716">
        <v>36</v>
      </c>
    </row>
    <row r="704" spans="1:13" ht="18.75" customHeight="1">
      <c r="A704" s="1674">
        <v>3</v>
      </c>
      <c r="B704" s="1723">
        <v>37</v>
      </c>
      <c r="C704" s="1715">
        <v>58</v>
      </c>
      <c r="D704" s="1715">
        <v>37</v>
      </c>
      <c r="E704" s="1715">
        <v>86</v>
      </c>
      <c r="F704" s="1715">
        <v>68</v>
      </c>
      <c r="G704" s="1715">
        <v>54</v>
      </c>
      <c r="H704" s="1715">
        <v>52</v>
      </c>
      <c r="I704" s="1715">
        <v>61</v>
      </c>
      <c r="J704" s="1715">
        <v>61</v>
      </c>
      <c r="K704" s="1715">
        <v>57</v>
      </c>
      <c r="L704" s="1715">
        <v>85</v>
      </c>
      <c r="M704" s="1716">
        <v>57</v>
      </c>
    </row>
    <row r="705" spans="1:13" ht="18.75" customHeight="1">
      <c r="A705" s="1674">
        <v>4</v>
      </c>
      <c r="B705" s="1723">
        <v>42</v>
      </c>
      <c r="C705" s="1715">
        <v>59</v>
      </c>
      <c r="D705" s="1715">
        <v>33</v>
      </c>
      <c r="E705" s="1715">
        <v>77</v>
      </c>
      <c r="F705" s="1715">
        <v>62</v>
      </c>
      <c r="G705" s="1715">
        <v>67</v>
      </c>
      <c r="H705" s="1715">
        <v>63</v>
      </c>
      <c r="I705" s="1715">
        <v>54</v>
      </c>
      <c r="J705" s="1715">
        <v>80</v>
      </c>
      <c r="K705" s="1715">
        <v>57</v>
      </c>
      <c r="L705" s="1715">
        <v>82</v>
      </c>
      <c r="M705" s="1716">
        <v>60</v>
      </c>
    </row>
    <row r="706" spans="1:13" ht="18.75" customHeight="1">
      <c r="A706" s="1674">
        <v>5</v>
      </c>
      <c r="B706" s="1723">
        <v>58</v>
      </c>
      <c r="C706" s="1715">
        <v>65</v>
      </c>
      <c r="D706" s="1715">
        <v>61</v>
      </c>
      <c r="E706" s="1715">
        <v>86</v>
      </c>
      <c r="F706" s="1715">
        <v>82</v>
      </c>
      <c r="G706" s="1715">
        <v>65</v>
      </c>
      <c r="H706" s="1715">
        <v>65</v>
      </c>
      <c r="I706" s="1715">
        <v>62</v>
      </c>
      <c r="J706" s="1715">
        <v>74</v>
      </c>
      <c r="K706" s="1715">
        <v>72</v>
      </c>
      <c r="L706" s="1715">
        <v>77</v>
      </c>
      <c r="M706" s="1716">
        <v>47</v>
      </c>
    </row>
    <row r="707" spans="1:13" ht="18.75" customHeight="1">
      <c r="A707" s="1674">
        <v>6</v>
      </c>
      <c r="B707" s="1723">
        <v>57</v>
      </c>
      <c r="C707" s="1715">
        <v>60</v>
      </c>
      <c r="D707" s="1715">
        <v>64</v>
      </c>
      <c r="E707" s="1715">
        <v>71</v>
      </c>
      <c r="F707" s="1715">
        <v>71</v>
      </c>
      <c r="G707" s="1715">
        <v>64</v>
      </c>
      <c r="H707" s="1715">
        <v>71</v>
      </c>
      <c r="I707" s="1715">
        <v>55</v>
      </c>
      <c r="J707" s="1715">
        <v>82</v>
      </c>
      <c r="K707" s="1715">
        <v>40</v>
      </c>
      <c r="L707" s="1715">
        <v>67</v>
      </c>
      <c r="M707" s="1716">
        <v>45</v>
      </c>
    </row>
    <row r="708" spans="1:13" ht="18.75" customHeight="1">
      <c r="A708" s="1674">
        <v>7</v>
      </c>
      <c r="B708" s="1723">
        <v>72</v>
      </c>
      <c r="C708" s="1715">
        <v>57</v>
      </c>
      <c r="D708" s="1715">
        <v>68</v>
      </c>
      <c r="E708" s="1715">
        <v>69</v>
      </c>
      <c r="F708" s="1715">
        <v>63</v>
      </c>
      <c r="G708" s="1715">
        <v>56</v>
      </c>
      <c r="H708" s="1715">
        <v>57</v>
      </c>
      <c r="I708" s="1715">
        <v>78</v>
      </c>
      <c r="J708" s="1715">
        <v>62</v>
      </c>
      <c r="K708" s="1715">
        <v>46</v>
      </c>
      <c r="L708" s="1715">
        <v>70</v>
      </c>
      <c r="M708" s="1716">
        <v>48</v>
      </c>
    </row>
    <row r="709" spans="1:13" ht="18.75" customHeight="1">
      <c r="A709" s="1674">
        <v>8</v>
      </c>
      <c r="B709" s="1723">
        <v>66</v>
      </c>
      <c r="C709" s="1715">
        <v>48</v>
      </c>
      <c r="D709" s="1715">
        <v>62</v>
      </c>
      <c r="E709" s="1715">
        <v>68</v>
      </c>
      <c r="F709" s="1715">
        <v>62</v>
      </c>
      <c r="G709" s="1715">
        <v>55</v>
      </c>
      <c r="H709" s="1715">
        <v>70</v>
      </c>
      <c r="I709" s="1715">
        <v>74</v>
      </c>
      <c r="J709" s="1715">
        <v>56</v>
      </c>
      <c r="K709" s="1715">
        <v>58</v>
      </c>
      <c r="L709" s="1715">
        <v>41</v>
      </c>
      <c r="M709" s="1716">
        <v>51</v>
      </c>
    </row>
    <row r="710" spans="1:13" ht="18.75" customHeight="1">
      <c r="A710" s="1674">
        <v>9</v>
      </c>
      <c r="B710" s="1723">
        <v>60</v>
      </c>
      <c r="C710" s="1715">
        <v>38</v>
      </c>
      <c r="D710" s="1715">
        <v>72</v>
      </c>
      <c r="E710" s="1715">
        <v>62</v>
      </c>
      <c r="F710" s="1715">
        <v>65</v>
      </c>
      <c r="G710" s="1715">
        <v>59</v>
      </c>
      <c r="H710" s="1715">
        <v>59</v>
      </c>
      <c r="I710" s="1715">
        <v>67</v>
      </c>
      <c r="J710" s="1715">
        <v>57</v>
      </c>
      <c r="K710" s="1715">
        <v>60</v>
      </c>
      <c r="L710" s="1715">
        <v>42</v>
      </c>
      <c r="M710" s="1716">
        <v>46</v>
      </c>
    </row>
    <row r="711" spans="1:13" ht="18.75" customHeight="1">
      <c r="A711" s="1674">
        <v>10</v>
      </c>
      <c r="B711" s="1723">
        <v>64</v>
      </c>
      <c r="C711" s="1715">
        <v>49</v>
      </c>
      <c r="D711" s="1715">
        <v>78</v>
      </c>
      <c r="E711" s="1715">
        <v>83</v>
      </c>
      <c r="F711" s="1715">
        <v>54</v>
      </c>
      <c r="G711" s="1715">
        <v>71</v>
      </c>
      <c r="H711" s="1715">
        <v>60</v>
      </c>
      <c r="I711" s="1715">
        <v>79</v>
      </c>
      <c r="J711" s="1715">
        <v>66</v>
      </c>
      <c r="K711" s="1715">
        <v>55</v>
      </c>
      <c r="L711" s="1715">
        <v>47</v>
      </c>
      <c r="M711" s="1716">
        <v>57</v>
      </c>
    </row>
    <row r="712" spans="1:13" ht="18.75" customHeight="1">
      <c r="A712" s="1674">
        <v>11</v>
      </c>
      <c r="B712" s="1723">
        <v>51</v>
      </c>
      <c r="C712" s="1715">
        <v>64</v>
      </c>
      <c r="D712" s="1715">
        <v>66</v>
      </c>
      <c r="E712" s="1715">
        <v>83</v>
      </c>
      <c r="F712" s="1715">
        <v>54</v>
      </c>
      <c r="G712" s="1715">
        <v>61</v>
      </c>
      <c r="H712" s="1715">
        <v>54</v>
      </c>
      <c r="I712" s="1715">
        <v>51</v>
      </c>
      <c r="J712" s="1715">
        <v>55</v>
      </c>
      <c r="K712" s="1715">
        <v>58</v>
      </c>
      <c r="L712" s="1715">
        <v>38</v>
      </c>
      <c r="M712" s="1716">
        <v>56</v>
      </c>
    </row>
    <row r="713" spans="1:13" ht="18.75" customHeight="1">
      <c r="A713" s="1674">
        <v>12</v>
      </c>
      <c r="B713" s="1723">
        <v>51</v>
      </c>
      <c r="C713" s="1715">
        <v>45</v>
      </c>
      <c r="D713" s="1715">
        <v>63</v>
      </c>
      <c r="E713" s="1715">
        <v>85</v>
      </c>
      <c r="F713" s="1715">
        <v>51</v>
      </c>
      <c r="G713" s="1715">
        <v>59</v>
      </c>
      <c r="H713" s="1715">
        <v>75</v>
      </c>
      <c r="I713" s="1715">
        <v>72</v>
      </c>
      <c r="J713" s="1715">
        <v>60</v>
      </c>
      <c r="K713" s="1715">
        <v>56</v>
      </c>
      <c r="L713" s="1715">
        <v>41</v>
      </c>
      <c r="M713" s="1716">
        <v>42</v>
      </c>
    </row>
    <row r="714" spans="1:13" ht="18.75" customHeight="1">
      <c r="A714" s="1674">
        <v>13</v>
      </c>
      <c r="B714" s="1723">
        <v>68</v>
      </c>
      <c r="C714" s="1715">
        <v>40</v>
      </c>
      <c r="D714" s="1715">
        <v>89</v>
      </c>
      <c r="E714" s="1715">
        <v>83</v>
      </c>
      <c r="F714" s="1715">
        <v>48</v>
      </c>
      <c r="G714" s="1715">
        <v>64</v>
      </c>
      <c r="H714" s="1715">
        <v>64</v>
      </c>
      <c r="I714" s="1715">
        <v>58</v>
      </c>
      <c r="J714" s="1715">
        <v>56</v>
      </c>
      <c r="K714" s="1715">
        <v>51</v>
      </c>
      <c r="L714" s="1715">
        <v>38</v>
      </c>
      <c r="M714" s="1716">
        <v>56</v>
      </c>
    </row>
    <row r="715" spans="1:13" ht="18.75" customHeight="1">
      <c r="A715" s="1674">
        <v>14</v>
      </c>
      <c r="B715" s="1723">
        <v>68</v>
      </c>
      <c r="C715" s="1715">
        <v>47</v>
      </c>
      <c r="D715" s="1715">
        <v>84</v>
      </c>
      <c r="E715" s="1715">
        <v>59</v>
      </c>
      <c r="F715" s="1715">
        <v>46</v>
      </c>
      <c r="G715" s="1715">
        <v>65</v>
      </c>
      <c r="H715" s="1715">
        <v>54</v>
      </c>
      <c r="I715" s="1715">
        <v>60</v>
      </c>
      <c r="J715" s="1715">
        <v>56</v>
      </c>
      <c r="K715" s="1715">
        <v>63</v>
      </c>
      <c r="L715" s="1715">
        <v>41</v>
      </c>
      <c r="M715" s="1716">
        <v>52</v>
      </c>
    </row>
    <row r="716" spans="1:13" ht="18.75" customHeight="1">
      <c r="A716" s="1674">
        <v>15</v>
      </c>
      <c r="B716" s="1723">
        <v>75</v>
      </c>
      <c r="C716" s="1715">
        <v>40</v>
      </c>
      <c r="D716" s="1715">
        <v>73</v>
      </c>
      <c r="E716" s="1715">
        <v>66</v>
      </c>
      <c r="F716" s="1715">
        <v>53</v>
      </c>
      <c r="G716" s="1715">
        <v>60</v>
      </c>
      <c r="H716" s="1715">
        <v>57</v>
      </c>
      <c r="I716" s="1715">
        <v>56</v>
      </c>
      <c r="J716" s="1715">
        <v>50</v>
      </c>
      <c r="K716" s="1715">
        <v>74</v>
      </c>
      <c r="L716" s="1715">
        <v>52</v>
      </c>
      <c r="M716" s="1716">
        <v>52</v>
      </c>
    </row>
    <row r="717" spans="1:13" ht="18.75" customHeight="1">
      <c r="A717" s="1674">
        <v>16</v>
      </c>
      <c r="B717" s="1723">
        <v>56</v>
      </c>
      <c r="C717" s="1715">
        <v>51</v>
      </c>
      <c r="D717" s="1715">
        <v>84</v>
      </c>
      <c r="E717" s="1715">
        <v>70</v>
      </c>
      <c r="F717" s="1715">
        <v>48</v>
      </c>
      <c r="G717" s="1715">
        <v>76</v>
      </c>
      <c r="H717" s="1715">
        <v>78</v>
      </c>
      <c r="I717" s="1715">
        <v>50</v>
      </c>
      <c r="J717" s="1715">
        <v>48</v>
      </c>
      <c r="K717" s="1715">
        <v>49</v>
      </c>
      <c r="L717" s="1715">
        <v>68</v>
      </c>
      <c r="M717" s="1716">
        <v>50</v>
      </c>
    </row>
    <row r="718" spans="1:13" ht="18.75" customHeight="1">
      <c r="A718" s="1674">
        <v>17</v>
      </c>
      <c r="B718" s="1723">
        <v>55</v>
      </c>
      <c r="C718" s="1715">
        <v>85</v>
      </c>
      <c r="D718" s="1715">
        <v>71</v>
      </c>
      <c r="E718" s="1715">
        <v>60</v>
      </c>
      <c r="F718" s="1715">
        <v>60</v>
      </c>
      <c r="G718" s="1715">
        <v>72</v>
      </c>
      <c r="H718" s="1715">
        <v>76</v>
      </c>
      <c r="I718" s="1715">
        <v>58</v>
      </c>
      <c r="J718" s="1715">
        <v>52</v>
      </c>
      <c r="K718" s="1715">
        <v>47</v>
      </c>
      <c r="L718" s="1715">
        <v>61</v>
      </c>
      <c r="M718" s="1716">
        <v>48</v>
      </c>
    </row>
    <row r="719" spans="1:13" ht="18.75" customHeight="1">
      <c r="A719" s="1674">
        <v>18</v>
      </c>
      <c r="B719" s="1723">
        <v>60</v>
      </c>
      <c r="C719" s="1715">
        <v>80</v>
      </c>
      <c r="D719" s="1715">
        <v>81</v>
      </c>
      <c r="E719" s="1715">
        <v>58</v>
      </c>
      <c r="F719" s="1715">
        <v>64</v>
      </c>
      <c r="G719" s="1715">
        <v>69</v>
      </c>
      <c r="H719" s="1715">
        <v>61</v>
      </c>
      <c r="I719" s="1715">
        <v>81</v>
      </c>
      <c r="J719" s="1715">
        <v>50</v>
      </c>
      <c r="K719" s="1715">
        <v>50</v>
      </c>
      <c r="L719" s="1715">
        <v>62</v>
      </c>
      <c r="M719" s="1716">
        <v>41</v>
      </c>
    </row>
    <row r="720" spans="1:13" ht="18.75" customHeight="1">
      <c r="A720" s="1674">
        <v>19</v>
      </c>
      <c r="B720" s="1723">
        <v>92</v>
      </c>
      <c r="C720" s="1715">
        <v>82</v>
      </c>
      <c r="D720" s="1715">
        <v>76</v>
      </c>
      <c r="E720" s="1715">
        <v>61</v>
      </c>
      <c r="F720" s="1715">
        <v>84</v>
      </c>
      <c r="G720" s="1715">
        <v>79</v>
      </c>
      <c r="H720" s="1715">
        <v>54</v>
      </c>
      <c r="I720" s="1715">
        <v>68</v>
      </c>
      <c r="J720" s="1715">
        <v>58</v>
      </c>
      <c r="K720" s="1715">
        <v>66</v>
      </c>
      <c r="L720" s="1715">
        <v>63</v>
      </c>
      <c r="M720" s="1716">
        <v>42</v>
      </c>
    </row>
    <row r="721" spans="1:13" ht="18.75" customHeight="1">
      <c r="A721" s="1674">
        <v>20</v>
      </c>
      <c r="B721" s="1723">
        <v>85</v>
      </c>
      <c r="C721" s="1715">
        <v>63</v>
      </c>
      <c r="D721" s="1715">
        <v>70</v>
      </c>
      <c r="E721" s="1715">
        <v>67</v>
      </c>
      <c r="F721" s="1715">
        <v>55</v>
      </c>
      <c r="G721" s="1715">
        <v>55</v>
      </c>
      <c r="H721" s="1715">
        <v>58</v>
      </c>
      <c r="I721" s="1715">
        <v>61</v>
      </c>
      <c r="J721" s="1715">
        <v>57</v>
      </c>
      <c r="K721" s="1715">
        <v>66</v>
      </c>
      <c r="L721" s="1715">
        <v>48</v>
      </c>
      <c r="M721" s="1716">
        <v>51</v>
      </c>
    </row>
    <row r="722" spans="1:13" ht="18.75" customHeight="1">
      <c r="A722" s="1674">
        <v>21</v>
      </c>
      <c r="B722" s="1723">
        <v>93</v>
      </c>
      <c r="C722" s="1715">
        <v>51</v>
      </c>
      <c r="D722" s="1715">
        <v>81</v>
      </c>
      <c r="E722" s="1715">
        <v>70</v>
      </c>
      <c r="F722" s="1715">
        <v>58</v>
      </c>
      <c r="G722" s="1715">
        <v>51</v>
      </c>
      <c r="H722" s="1715">
        <v>49</v>
      </c>
      <c r="I722" s="1715">
        <v>58</v>
      </c>
      <c r="J722" s="1715">
        <v>60</v>
      </c>
      <c r="K722" s="1715">
        <v>69</v>
      </c>
      <c r="L722" s="1715">
        <v>57</v>
      </c>
      <c r="M722" s="1716">
        <v>78</v>
      </c>
    </row>
    <row r="723" spans="1:13" ht="18.75" customHeight="1">
      <c r="A723" s="1674">
        <v>22</v>
      </c>
      <c r="B723" s="1723">
        <v>82</v>
      </c>
      <c r="C723" s="1715">
        <v>47</v>
      </c>
      <c r="D723" s="1715">
        <v>67</v>
      </c>
      <c r="E723" s="1715">
        <v>76</v>
      </c>
      <c r="F723" s="1715">
        <v>68</v>
      </c>
      <c r="G723" s="1715">
        <v>54</v>
      </c>
      <c r="H723" s="1715">
        <v>46</v>
      </c>
      <c r="I723" s="1715">
        <v>54</v>
      </c>
      <c r="J723" s="1715">
        <v>46</v>
      </c>
      <c r="K723" s="1715">
        <v>59</v>
      </c>
      <c r="L723" s="1715">
        <v>62</v>
      </c>
      <c r="M723" s="1716">
        <v>63</v>
      </c>
    </row>
    <row r="724" spans="1:13" ht="18.75" customHeight="1">
      <c r="A724" s="1674">
        <v>23</v>
      </c>
      <c r="B724" s="1723">
        <v>66</v>
      </c>
      <c r="C724" s="1715">
        <v>49</v>
      </c>
      <c r="D724" s="1715">
        <v>42</v>
      </c>
      <c r="E724" s="1715">
        <v>73</v>
      </c>
      <c r="F724" s="1715">
        <v>62</v>
      </c>
      <c r="G724" s="1715">
        <v>51</v>
      </c>
      <c r="H724" s="1715">
        <v>58</v>
      </c>
      <c r="I724" s="1715">
        <v>67</v>
      </c>
      <c r="J724" s="1715">
        <v>48</v>
      </c>
      <c r="K724" s="1715">
        <v>60</v>
      </c>
      <c r="L724" s="1715">
        <v>72</v>
      </c>
      <c r="M724" s="1716">
        <v>64</v>
      </c>
    </row>
    <row r="725" spans="1:13" ht="18.75" customHeight="1">
      <c r="A725" s="1674">
        <v>24</v>
      </c>
      <c r="B725" s="1723">
        <v>64</v>
      </c>
      <c r="C725" s="1715">
        <v>81</v>
      </c>
      <c r="D725" s="1715">
        <v>52</v>
      </c>
      <c r="E725" s="1715">
        <v>57</v>
      </c>
      <c r="F725" s="1715">
        <v>65</v>
      </c>
      <c r="G725" s="1715">
        <v>61</v>
      </c>
      <c r="H725" s="1715">
        <v>64</v>
      </c>
      <c r="I725" s="1715">
        <v>86</v>
      </c>
      <c r="J725" s="1715">
        <v>61</v>
      </c>
      <c r="K725" s="1715">
        <v>71</v>
      </c>
      <c r="L725" s="1715">
        <v>54</v>
      </c>
      <c r="M725" s="1716">
        <v>72</v>
      </c>
    </row>
    <row r="726" spans="1:13" ht="18.75" customHeight="1">
      <c r="A726" s="1674">
        <v>25</v>
      </c>
      <c r="B726" s="1723">
        <v>86</v>
      </c>
      <c r="C726" s="1715">
        <v>90</v>
      </c>
      <c r="D726" s="1715">
        <v>64</v>
      </c>
      <c r="E726" s="1715">
        <v>57</v>
      </c>
      <c r="F726" s="1715">
        <v>64</v>
      </c>
      <c r="G726" s="1715">
        <v>56</v>
      </c>
      <c r="H726" s="1715">
        <v>83</v>
      </c>
      <c r="I726" s="1715">
        <v>71</v>
      </c>
      <c r="J726" s="1715">
        <v>88</v>
      </c>
      <c r="K726" s="1715">
        <v>71</v>
      </c>
      <c r="L726" s="1715">
        <v>52</v>
      </c>
      <c r="M726" s="1716">
        <v>58</v>
      </c>
    </row>
    <row r="727" spans="1:13" ht="18.75" customHeight="1">
      <c r="A727" s="1674">
        <v>26</v>
      </c>
      <c r="B727" s="1723">
        <v>77</v>
      </c>
      <c r="C727" s="1715">
        <v>56</v>
      </c>
      <c r="D727" s="1715">
        <v>55</v>
      </c>
      <c r="E727" s="1715">
        <v>63</v>
      </c>
      <c r="F727" s="1715">
        <v>54</v>
      </c>
      <c r="G727" s="1715">
        <v>51</v>
      </c>
      <c r="H727" s="1715">
        <v>55</v>
      </c>
      <c r="I727" s="1715">
        <v>71</v>
      </c>
      <c r="J727" s="1715">
        <v>73</v>
      </c>
      <c r="K727" s="1715">
        <v>79</v>
      </c>
      <c r="L727" s="1715">
        <v>50</v>
      </c>
      <c r="M727" s="1716">
        <v>61</v>
      </c>
    </row>
    <row r="728" spans="1:13" ht="18.75" customHeight="1">
      <c r="A728" s="1674">
        <v>27</v>
      </c>
      <c r="B728" s="1723">
        <v>69</v>
      </c>
      <c r="C728" s="1715">
        <v>43</v>
      </c>
      <c r="D728" s="1715">
        <v>77</v>
      </c>
      <c r="E728" s="1715">
        <v>69</v>
      </c>
      <c r="F728" s="1715">
        <v>48</v>
      </c>
      <c r="G728" s="1715">
        <v>67</v>
      </c>
      <c r="H728" s="1715">
        <v>54</v>
      </c>
      <c r="I728" s="1715">
        <v>61</v>
      </c>
      <c r="J728" s="1715">
        <v>70</v>
      </c>
      <c r="K728" s="1715">
        <v>69</v>
      </c>
      <c r="L728" s="1715">
        <v>39</v>
      </c>
      <c r="M728" s="1716">
        <v>84</v>
      </c>
    </row>
    <row r="729" spans="1:13" ht="18.75" customHeight="1">
      <c r="A729" s="1674">
        <v>28</v>
      </c>
      <c r="B729" s="1723">
        <v>93</v>
      </c>
      <c r="C729" s="1715">
        <v>47</v>
      </c>
      <c r="D729" s="1715">
        <v>70</v>
      </c>
      <c r="E729" s="1715">
        <v>57</v>
      </c>
      <c r="F729" s="1715">
        <v>53</v>
      </c>
      <c r="G729" s="1715">
        <v>73</v>
      </c>
      <c r="H729" s="1715">
        <v>60</v>
      </c>
      <c r="I729" s="1715">
        <v>61</v>
      </c>
      <c r="J729" s="1715">
        <v>60</v>
      </c>
      <c r="K729" s="1715">
        <v>64</v>
      </c>
      <c r="L729" s="1715">
        <v>37</v>
      </c>
      <c r="M729" s="1716">
        <v>90</v>
      </c>
    </row>
    <row r="730" spans="1:13" ht="18.75" customHeight="1">
      <c r="A730" s="1674">
        <v>29</v>
      </c>
      <c r="B730" s="1723">
        <v>72</v>
      </c>
      <c r="C730" s="1715">
        <v>46</v>
      </c>
      <c r="D730" s="1715">
        <v>68</v>
      </c>
      <c r="E730" s="1715">
        <v>58</v>
      </c>
      <c r="F730" s="1715">
        <v>53</v>
      </c>
      <c r="G730" s="1715">
        <v>55</v>
      </c>
      <c r="H730" s="1715">
        <v>55</v>
      </c>
      <c r="I730" s="1715">
        <v>60</v>
      </c>
      <c r="J730" s="1715">
        <v>49</v>
      </c>
      <c r="K730" s="1715">
        <v>73</v>
      </c>
      <c r="L730" s="1715">
        <v>41</v>
      </c>
      <c r="M730" s="1716">
        <v>71</v>
      </c>
    </row>
    <row r="731" spans="1:13" ht="18.75" customHeight="1">
      <c r="A731" s="1674">
        <v>30</v>
      </c>
      <c r="B731" s="1723">
        <v>80</v>
      </c>
      <c r="C731" s="1715"/>
      <c r="D731" s="1715">
        <v>74</v>
      </c>
      <c r="E731" s="1715">
        <v>71</v>
      </c>
      <c r="F731" s="1715">
        <v>66</v>
      </c>
      <c r="G731" s="1715">
        <v>55</v>
      </c>
      <c r="H731" s="1715">
        <v>53</v>
      </c>
      <c r="I731" s="1715">
        <v>68</v>
      </c>
      <c r="J731" s="1715">
        <v>63</v>
      </c>
      <c r="K731" s="1715">
        <v>81</v>
      </c>
      <c r="L731" s="1715">
        <v>30</v>
      </c>
      <c r="M731" s="1716">
        <v>70</v>
      </c>
    </row>
    <row r="732" spans="1:13" ht="18.75" customHeight="1">
      <c r="A732" s="1678">
        <v>31</v>
      </c>
      <c r="B732" s="1724">
        <v>74</v>
      </c>
      <c r="C732" s="1718"/>
      <c r="D732" s="1718">
        <v>91</v>
      </c>
      <c r="E732" s="1718"/>
      <c r="F732" s="1718">
        <v>55</v>
      </c>
      <c r="G732" s="1718"/>
      <c r="H732" s="1718">
        <v>69</v>
      </c>
      <c r="I732" s="1718">
        <v>78</v>
      </c>
      <c r="J732" s="1718"/>
      <c r="K732" s="1718">
        <v>93</v>
      </c>
      <c r="L732" s="1718"/>
      <c r="M732" s="1719">
        <v>55</v>
      </c>
    </row>
    <row r="733" spans="1:13" ht="18.75" customHeight="1">
      <c r="A733" s="1682" t="s">
        <v>60</v>
      </c>
      <c r="B733" s="1683">
        <f t="shared" ref="B733:M733" si="68">SUM(B702:B732)</f>
        <v>2038</v>
      </c>
      <c r="C733" s="1684">
        <f t="shared" si="68"/>
        <v>1688</v>
      </c>
      <c r="D733" s="1684">
        <f t="shared" si="68"/>
        <v>2042</v>
      </c>
      <c r="E733" s="1684">
        <f t="shared" si="68"/>
        <v>2098</v>
      </c>
      <c r="F733" s="1684">
        <f t="shared" si="68"/>
        <v>1873</v>
      </c>
      <c r="G733" s="1684">
        <f t="shared" si="68"/>
        <v>1864</v>
      </c>
      <c r="H733" s="1684">
        <f t="shared" si="68"/>
        <v>1881</v>
      </c>
      <c r="I733" s="1684">
        <f t="shared" si="68"/>
        <v>2023</v>
      </c>
      <c r="J733" s="1684">
        <f t="shared" si="68"/>
        <v>1823</v>
      </c>
      <c r="K733" s="1684">
        <f t="shared" si="68"/>
        <v>1934</v>
      </c>
      <c r="L733" s="1684">
        <f t="shared" si="68"/>
        <v>1696</v>
      </c>
      <c r="M733" s="1685">
        <f t="shared" si="68"/>
        <v>1743</v>
      </c>
    </row>
    <row r="734" spans="1:13" ht="18.75" customHeight="1">
      <c r="A734" s="1674" t="s">
        <v>61</v>
      </c>
      <c r="B734" s="1725">
        <f t="shared" ref="B734:M734" si="69">ROUND(AVERAGE(B702:B732),0)</f>
        <v>66</v>
      </c>
      <c r="C734" s="1726">
        <f t="shared" si="69"/>
        <v>58</v>
      </c>
      <c r="D734" s="1726">
        <f t="shared" si="69"/>
        <v>66</v>
      </c>
      <c r="E734" s="1726">
        <f t="shared" si="69"/>
        <v>70</v>
      </c>
      <c r="F734" s="1726">
        <f t="shared" si="69"/>
        <v>60</v>
      </c>
      <c r="G734" s="1726">
        <f t="shared" si="69"/>
        <v>62</v>
      </c>
      <c r="H734" s="1726">
        <f t="shared" si="69"/>
        <v>61</v>
      </c>
      <c r="I734" s="1726">
        <f t="shared" si="69"/>
        <v>65</v>
      </c>
      <c r="J734" s="1726">
        <f t="shared" si="69"/>
        <v>61</v>
      </c>
      <c r="K734" s="1726">
        <f t="shared" si="69"/>
        <v>62</v>
      </c>
      <c r="L734" s="1726">
        <f t="shared" si="69"/>
        <v>57</v>
      </c>
      <c r="M734" s="1727">
        <f t="shared" si="69"/>
        <v>56</v>
      </c>
    </row>
    <row r="735" spans="1:13" ht="18.75" customHeight="1">
      <c r="A735" s="1689" t="s">
        <v>36</v>
      </c>
      <c r="B735" s="1728">
        <f t="shared" ref="B735:M735" si="70">MIN(B702:B732)</f>
        <v>31</v>
      </c>
      <c r="C735" s="1729">
        <f t="shared" si="70"/>
        <v>38</v>
      </c>
      <c r="D735" s="1729">
        <f t="shared" si="70"/>
        <v>32</v>
      </c>
      <c r="E735" s="1729">
        <f t="shared" si="70"/>
        <v>57</v>
      </c>
      <c r="F735" s="1729">
        <f t="shared" si="70"/>
        <v>46</v>
      </c>
      <c r="G735" s="1729">
        <f t="shared" si="70"/>
        <v>51</v>
      </c>
      <c r="H735" s="1729">
        <f t="shared" si="70"/>
        <v>46</v>
      </c>
      <c r="I735" s="1729">
        <f t="shared" si="70"/>
        <v>50</v>
      </c>
      <c r="J735" s="1729">
        <f t="shared" si="70"/>
        <v>46</v>
      </c>
      <c r="K735" s="1729">
        <f t="shared" si="70"/>
        <v>40</v>
      </c>
      <c r="L735" s="1729">
        <f t="shared" si="70"/>
        <v>30</v>
      </c>
      <c r="M735" s="1730">
        <f t="shared" si="70"/>
        <v>36</v>
      </c>
    </row>
    <row r="736" spans="1:13" ht="18.75" customHeight="1">
      <c r="A736" s="1693" t="s">
        <v>59</v>
      </c>
      <c r="B736" s="1731">
        <f t="shared" ref="B736:M736" si="71">MATCH(B735,(B702:B732),0)</f>
        <v>2</v>
      </c>
      <c r="C736" s="1732">
        <f t="shared" si="71"/>
        <v>9</v>
      </c>
      <c r="D736" s="1732">
        <f t="shared" si="71"/>
        <v>2</v>
      </c>
      <c r="E736" s="1732">
        <f t="shared" si="71"/>
        <v>24</v>
      </c>
      <c r="F736" s="1732">
        <f t="shared" si="71"/>
        <v>14</v>
      </c>
      <c r="G736" s="1732">
        <f t="shared" si="71"/>
        <v>21</v>
      </c>
      <c r="H736" s="1732">
        <f t="shared" si="71"/>
        <v>22</v>
      </c>
      <c r="I736" s="1732">
        <f t="shared" si="71"/>
        <v>16</v>
      </c>
      <c r="J736" s="1732">
        <f t="shared" si="71"/>
        <v>22</v>
      </c>
      <c r="K736" s="1732">
        <f t="shared" si="71"/>
        <v>6</v>
      </c>
      <c r="L736" s="1732">
        <f t="shared" si="71"/>
        <v>30</v>
      </c>
      <c r="M736" s="1733">
        <f t="shared" si="71"/>
        <v>2</v>
      </c>
    </row>
    <row r="737" spans="1:13" ht="18.75" customHeight="1">
      <c r="A737" s="1697" t="s">
        <v>176</v>
      </c>
      <c r="B737" s="1698"/>
      <c r="C737" s="1699" t="s">
        <v>177</v>
      </c>
      <c r="D737" s="1700"/>
      <c r="E737" s="1700"/>
      <c r="F737" s="1700"/>
      <c r="G737" s="1700">
        <f>MIN(B735:M735)</f>
        <v>30</v>
      </c>
      <c r="H737" s="1701" t="s">
        <v>128</v>
      </c>
      <c r="I737" s="1700"/>
      <c r="J737" s="1702" t="s">
        <v>59</v>
      </c>
      <c r="K737" s="1703">
        <f>HLOOKUP(G737,B735:M736,2,FALSE)</f>
        <v>30</v>
      </c>
      <c r="L737" s="1703" t="s">
        <v>178</v>
      </c>
      <c r="M737" s="1704" t="str">
        <f>MID("I   II  III IV  V   VI  VII VIII IX  X   XI  XII ",(MATCH(G737,B735:M735,0)-1)*4+1,4)</f>
        <v xml:space="preserve"> XI </v>
      </c>
    </row>
    <row r="738" spans="1:13" ht="18.75" customHeight="1">
      <c r="A738" s="1705" t="s">
        <v>67</v>
      </c>
      <c r="B738" s="1706"/>
      <c r="C738" s="1707" t="s">
        <v>179</v>
      </c>
      <c r="D738" s="1708"/>
      <c r="E738" s="1708"/>
      <c r="F738" s="1708"/>
      <c r="G738" s="1708">
        <f>ROUND(AVERAGE(B702:M732),0)</f>
        <v>62</v>
      </c>
      <c r="H738" s="1709" t="s">
        <v>128</v>
      </c>
      <c r="I738" s="1708"/>
      <c r="J738" s="1708"/>
      <c r="K738" s="1708"/>
      <c r="L738" s="1708"/>
      <c r="M738" s="1710"/>
    </row>
    <row r="739" spans="1:13" ht="18.75" customHeight="1">
      <c r="A739" s="1652" t="s">
        <v>145</v>
      </c>
      <c r="B739" s="1653"/>
      <c r="C739" s="1653"/>
      <c r="D739" s="1653"/>
      <c r="E739" s="1653"/>
      <c r="F739" s="1653"/>
      <c r="G739" s="1653"/>
      <c r="H739" s="1653"/>
      <c r="I739" s="1653"/>
      <c r="J739" s="1653"/>
      <c r="K739" s="1654" t="s">
        <v>149</v>
      </c>
      <c r="L739" s="1655"/>
      <c r="M739" s="1656"/>
    </row>
    <row r="740" spans="1:13" ht="18.75" customHeight="1">
      <c r="A740" s="1658" t="s">
        <v>150</v>
      </c>
      <c r="B740" s="1653"/>
      <c r="C740" s="1653"/>
      <c r="D740" s="1652" t="s">
        <v>174</v>
      </c>
      <c r="E740" s="1659"/>
      <c r="F740" s="1659"/>
      <c r="G740" s="1659"/>
      <c r="H740" s="1659"/>
      <c r="I740" s="1659"/>
      <c r="J740" s="1659"/>
      <c r="K740" s="1654" t="s">
        <v>151</v>
      </c>
      <c r="L740" s="1655"/>
      <c r="M740" s="1656"/>
    </row>
    <row r="741" spans="1:13" ht="18.75" customHeight="1">
      <c r="A741" s="1660"/>
      <c r="B741" s="1661"/>
      <c r="C741" s="1661"/>
      <c r="D741" s="1662"/>
      <c r="E741" s="1663"/>
      <c r="F741" s="1664" t="s">
        <v>57</v>
      </c>
      <c r="G741" s="1665">
        <f>G700+1</f>
        <v>2009</v>
      </c>
      <c r="H741" s="1663"/>
      <c r="I741" s="1662"/>
      <c r="J741" s="1662"/>
      <c r="K741" s="1654" t="s">
        <v>175</v>
      </c>
      <c r="L741" s="1666"/>
      <c r="M741" s="1666"/>
    </row>
    <row r="742" spans="1:13" ht="18.75" customHeight="1">
      <c r="A742" s="1667" t="s">
        <v>59</v>
      </c>
      <c r="B742" s="1668" t="s">
        <v>2</v>
      </c>
      <c r="C742" s="1669" t="s">
        <v>3</v>
      </c>
      <c r="D742" s="1668" t="s">
        <v>4</v>
      </c>
      <c r="E742" s="1669" t="s">
        <v>5</v>
      </c>
      <c r="F742" s="1668" t="s">
        <v>6</v>
      </c>
      <c r="G742" s="1669" t="s">
        <v>7</v>
      </c>
      <c r="H742" s="1668" t="s">
        <v>8</v>
      </c>
      <c r="I742" s="1669" t="s">
        <v>9</v>
      </c>
      <c r="J742" s="1668" t="s">
        <v>10</v>
      </c>
      <c r="K742" s="1669" t="s">
        <v>11</v>
      </c>
      <c r="L742" s="1668" t="s">
        <v>12</v>
      </c>
      <c r="M742" s="1668" t="s">
        <v>13</v>
      </c>
    </row>
    <row r="743" spans="1:13" ht="18.75" customHeight="1">
      <c r="A743" s="1670">
        <v>1</v>
      </c>
      <c r="B743" s="1720">
        <v>55</v>
      </c>
      <c r="C743" s="1721">
        <v>68</v>
      </c>
      <c r="D743" s="1721">
        <v>80</v>
      </c>
      <c r="E743" s="1721">
        <v>80</v>
      </c>
      <c r="F743" s="1721">
        <v>64</v>
      </c>
      <c r="G743" s="1721">
        <v>58</v>
      </c>
      <c r="H743" s="1721">
        <v>59</v>
      </c>
      <c r="I743" s="1721">
        <v>62</v>
      </c>
      <c r="J743" s="1721">
        <v>56</v>
      </c>
      <c r="K743" s="1721">
        <v>84</v>
      </c>
      <c r="L743" s="1721">
        <v>48</v>
      </c>
      <c r="M743" s="1722">
        <v>57</v>
      </c>
    </row>
    <row r="744" spans="1:13" ht="18.75" customHeight="1">
      <c r="A744" s="1674">
        <v>2</v>
      </c>
      <c r="B744" s="1723">
        <v>43</v>
      </c>
      <c r="C744" s="1715">
        <v>82</v>
      </c>
      <c r="D744" s="1715">
        <v>85</v>
      </c>
      <c r="E744" s="1715">
        <v>88</v>
      </c>
      <c r="F744" s="1715">
        <v>56</v>
      </c>
      <c r="G744" s="1715">
        <v>54</v>
      </c>
      <c r="H744" s="1715">
        <v>49</v>
      </c>
      <c r="I744" s="1715">
        <v>54</v>
      </c>
      <c r="J744" s="1715">
        <v>54</v>
      </c>
      <c r="K744" s="1715">
        <v>49</v>
      </c>
      <c r="L744" s="1715">
        <v>38</v>
      </c>
      <c r="M744" s="1716">
        <v>54</v>
      </c>
    </row>
    <row r="745" spans="1:13" ht="18.75" customHeight="1">
      <c r="A745" s="1674">
        <v>3</v>
      </c>
      <c r="B745" s="1723">
        <v>52</v>
      </c>
      <c r="C745" s="1715">
        <v>66</v>
      </c>
      <c r="D745" s="1715">
        <v>84</v>
      </c>
      <c r="E745" s="1715">
        <v>78</v>
      </c>
      <c r="F745" s="1715">
        <v>47</v>
      </c>
      <c r="G745" s="1715">
        <v>58</v>
      </c>
      <c r="H745" s="1715">
        <v>54</v>
      </c>
      <c r="I745" s="1715">
        <v>59</v>
      </c>
      <c r="J745" s="1715">
        <v>50</v>
      </c>
      <c r="K745" s="1715">
        <v>43</v>
      </c>
      <c r="L745" s="1715">
        <v>37</v>
      </c>
      <c r="M745" s="1716">
        <v>42</v>
      </c>
    </row>
    <row r="746" spans="1:13" ht="18.75" customHeight="1">
      <c r="A746" s="1674">
        <v>4</v>
      </c>
      <c r="B746" s="1723">
        <v>59</v>
      </c>
      <c r="C746" s="1715">
        <v>62</v>
      </c>
      <c r="D746" s="1715">
        <v>91</v>
      </c>
      <c r="E746" s="1715">
        <v>75</v>
      </c>
      <c r="F746" s="1715">
        <v>47</v>
      </c>
      <c r="G746" s="1715">
        <v>44</v>
      </c>
      <c r="H746" s="1715">
        <v>69</v>
      </c>
      <c r="I746" s="1715">
        <v>51</v>
      </c>
      <c r="J746" s="1715">
        <v>54</v>
      </c>
      <c r="K746" s="1715">
        <v>49</v>
      </c>
      <c r="L746" s="1715">
        <v>39</v>
      </c>
      <c r="M746" s="1716">
        <v>61</v>
      </c>
    </row>
    <row r="747" spans="1:13" ht="18.75" customHeight="1">
      <c r="A747" s="1674">
        <v>5</v>
      </c>
      <c r="B747" s="1723">
        <v>69</v>
      </c>
      <c r="C747" s="1715">
        <v>75</v>
      </c>
      <c r="D747" s="1715">
        <v>65</v>
      </c>
      <c r="E747" s="1715">
        <v>65</v>
      </c>
      <c r="F747" s="1715">
        <v>57</v>
      </c>
      <c r="G747" s="1715">
        <v>51</v>
      </c>
      <c r="H747" s="1715">
        <v>83</v>
      </c>
      <c r="I747" s="1715">
        <v>59</v>
      </c>
      <c r="J747" s="1715">
        <v>49</v>
      </c>
      <c r="K747" s="1715">
        <v>42</v>
      </c>
      <c r="L747" s="1715">
        <v>37</v>
      </c>
      <c r="M747" s="1716">
        <v>47</v>
      </c>
    </row>
    <row r="748" spans="1:13" ht="18.75" customHeight="1">
      <c r="A748" s="1674">
        <v>6</v>
      </c>
      <c r="B748" s="1723">
        <v>58</v>
      </c>
      <c r="C748" s="1715">
        <v>44</v>
      </c>
      <c r="D748" s="1715">
        <v>53</v>
      </c>
      <c r="E748" s="1715">
        <v>47</v>
      </c>
      <c r="F748" s="1715">
        <v>73</v>
      </c>
      <c r="G748" s="1715">
        <v>53</v>
      </c>
      <c r="H748" s="1715">
        <v>60</v>
      </c>
      <c r="I748" s="1715">
        <v>59</v>
      </c>
      <c r="J748" s="1715">
        <v>48</v>
      </c>
      <c r="K748" s="1715">
        <v>32</v>
      </c>
      <c r="L748" s="1715">
        <v>46</v>
      </c>
      <c r="M748" s="1716">
        <v>58</v>
      </c>
    </row>
    <row r="749" spans="1:13" ht="18.75" customHeight="1">
      <c r="A749" s="1674">
        <v>7</v>
      </c>
      <c r="B749" s="1723">
        <v>64</v>
      </c>
      <c r="C749" s="1715">
        <v>65</v>
      </c>
      <c r="D749" s="1715">
        <v>52</v>
      </c>
      <c r="E749" s="1715">
        <v>57</v>
      </c>
      <c r="F749" s="1715">
        <v>73</v>
      </c>
      <c r="G749" s="1715">
        <v>45</v>
      </c>
      <c r="H749" s="1715">
        <v>57</v>
      </c>
      <c r="I749" s="1715">
        <v>68</v>
      </c>
      <c r="J749" s="1715">
        <v>51</v>
      </c>
      <c r="K749" s="1715">
        <v>33</v>
      </c>
      <c r="L749" s="1715">
        <v>52</v>
      </c>
      <c r="M749" s="1716">
        <v>57</v>
      </c>
    </row>
    <row r="750" spans="1:13" ht="18.75" customHeight="1">
      <c r="A750" s="1674">
        <v>8</v>
      </c>
      <c r="B750" s="1723">
        <v>63</v>
      </c>
      <c r="C750" s="1715">
        <v>63</v>
      </c>
      <c r="D750" s="1715">
        <v>71</v>
      </c>
      <c r="E750" s="1715">
        <v>71</v>
      </c>
      <c r="F750" s="1715">
        <v>87</v>
      </c>
      <c r="G750" s="1715">
        <v>41</v>
      </c>
      <c r="H750" s="1715">
        <v>55</v>
      </c>
      <c r="I750" s="1715">
        <v>46</v>
      </c>
      <c r="J750" s="1715">
        <v>48</v>
      </c>
      <c r="K750" s="1715">
        <v>37</v>
      </c>
      <c r="L750" s="1715">
        <v>57</v>
      </c>
      <c r="M750" s="1716">
        <v>63</v>
      </c>
    </row>
    <row r="751" spans="1:13" ht="18.75" customHeight="1">
      <c r="A751" s="1674">
        <v>9</v>
      </c>
      <c r="B751" s="1723">
        <v>39</v>
      </c>
      <c r="C751" s="1715">
        <v>54</v>
      </c>
      <c r="D751" s="1715">
        <v>42</v>
      </c>
      <c r="E751" s="1715">
        <v>70</v>
      </c>
      <c r="F751" s="1715">
        <v>85</v>
      </c>
      <c r="G751" s="1715">
        <v>43</v>
      </c>
      <c r="H751" s="1715">
        <v>57</v>
      </c>
      <c r="I751" s="1715">
        <v>47</v>
      </c>
      <c r="J751" s="1715">
        <v>43</v>
      </c>
      <c r="K751" s="1715">
        <v>53</v>
      </c>
      <c r="L751" s="1715">
        <v>57</v>
      </c>
      <c r="M751" s="1716">
        <v>69</v>
      </c>
    </row>
    <row r="752" spans="1:13" ht="18.75" customHeight="1">
      <c r="A752" s="1674">
        <v>10</v>
      </c>
      <c r="B752" s="1723">
        <v>23</v>
      </c>
      <c r="C752" s="1715">
        <v>50</v>
      </c>
      <c r="D752" s="1715">
        <v>66</v>
      </c>
      <c r="E752" s="1715">
        <v>72</v>
      </c>
      <c r="F752" s="1715">
        <v>78</v>
      </c>
      <c r="G752" s="1715">
        <v>47</v>
      </c>
      <c r="H752" s="1715">
        <v>59</v>
      </c>
      <c r="I752" s="1715">
        <v>47</v>
      </c>
      <c r="J752" s="1715">
        <v>47</v>
      </c>
      <c r="K752" s="1715">
        <v>63</v>
      </c>
      <c r="L752" s="1715">
        <v>51</v>
      </c>
      <c r="M752" s="1716">
        <v>57</v>
      </c>
    </row>
    <row r="753" spans="1:13" ht="18.75" customHeight="1">
      <c r="A753" s="1674">
        <v>11</v>
      </c>
      <c r="B753" s="1723">
        <v>31</v>
      </c>
      <c r="C753" s="1715">
        <v>52</v>
      </c>
      <c r="D753" s="1715">
        <v>80</v>
      </c>
      <c r="E753" s="1715">
        <v>76</v>
      </c>
      <c r="F753" s="1715">
        <v>70</v>
      </c>
      <c r="G753" s="1715">
        <v>65</v>
      </c>
      <c r="H753" s="1715">
        <v>55</v>
      </c>
      <c r="I753" s="1715">
        <v>74</v>
      </c>
      <c r="J753" s="1715">
        <v>56</v>
      </c>
      <c r="K753" s="1715">
        <v>59</v>
      </c>
      <c r="L753" s="1715">
        <v>42</v>
      </c>
      <c r="M753" s="1716">
        <v>42</v>
      </c>
    </row>
    <row r="754" spans="1:13" ht="18.75" customHeight="1">
      <c r="A754" s="1674">
        <v>12</v>
      </c>
      <c r="B754" s="1723">
        <v>30</v>
      </c>
      <c r="C754" s="1715">
        <v>63</v>
      </c>
      <c r="D754" s="1715">
        <v>92</v>
      </c>
      <c r="E754" s="1715">
        <v>61</v>
      </c>
      <c r="F754" s="1715">
        <v>60</v>
      </c>
      <c r="G754" s="1715">
        <v>58</v>
      </c>
      <c r="H754" s="1715">
        <v>64</v>
      </c>
      <c r="I754" s="1715">
        <v>54</v>
      </c>
      <c r="J754" s="1715">
        <v>82</v>
      </c>
      <c r="K754" s="1715">
        <v>50</v>
      </c>
      <c r="L754" s="1715">
        <v>46</v>
      </c>
      <c r="M754" s="1716">
        <v>54</v>
      </c>
    </row>
    <row r="755" spans="1:13" ht="18.75" customHeight="1">
      <c r="A755" s="1674">
        <v>13</v>
      </c>
      <c r="B755" s="1723">
        <v>36</v>
      </c>
      <c r="C755" s="1715">
        <v>48</v>
      </c>
      <c r="D755" s="1715">
        <v>52</v>
      </c>
      <c r="E755" s="1715">
        <v>65</v>
      </c>
      <c r="F755" s="1715">
        <v>59</v>
      </c>
      <c r="G755" s="1715">
        <v>53</v>
      </c>
      <c r="H755" s="1715">
        <v>76</v>
      </c>
      <c r="I755" s="1715">
        <v>70</v>
      </c>
      <c r="J755" s="1715">
        <v>52</v>
      </c>
      <c r="K755" s="1715">
        <v>64</v>
      </c>
      <c r="L755" s="1715">
        <v>45</v>
      </c>
      <c r="M755" s="1716">
        <v>56</v>
      </c>
    </row>
    <row r="756" spans="1:13" ht="18.75" customHeight="1">
      <c r="A756" s="1674">
        <v>14</v>
      </c>
      <c r="B756" s="1723">
        <v>36</v>
      </c>
      <c r="C756" s="1715">
        <v>52</v>
      </c>
      <c r="D756" s="1715">
        <v>30</v>
      </c>
      <c r="E756" s="1715">
        <v>63</v>
      </c>
      <c r="F756" s="1715">
        <v>68</v>
      </c>
      <c r="G756" s="1715">
        <v>51</v>
      </c>
      <c r="H756" s="1715">
        <v>56</v>
      </c>
      <c r="I756" s="1715">
        <v>69</v>
      </c>
      <c r="J756" s="1715">
        <v>48</v>
      </c>
      <c r="K756" s="1715">
        <v>73</v>
      </c>
      <c r="L756" s="1715">
        <v>47</v>
      </c>
      <c r="M756" s="1716">
        <v>57</v>
      </c>
    </row>
    <row r="757" spans="1:13" ht="18.75" customHeight="1">
      <c r="A757" s="1674">
        <v>15</v>
      </c>
      <c r="B757" s="1723">
        <v>31</v>
      </c>
      <c r="C757" s="1715">
        <v>62</v>
      </c>
      <c r="D757" s="1715">
        <v>45</v>
      </c>
      <c r="E757" s="1715">
        <v>70</v>
      </c>
      <c r="F757" s="1715">
        <v>67</v>
      </c>
      <c r="G757" s="1715">
        <v>60</v>
      </c>
      <c r="H757" s="1715">
        <v>53</v>
      </c>
      <c r="I757" s="1715">
        <v>58</v>
      </c>
      <c r="J757" s="1715">
        <v>60</v>
      </c>
      <c r="K757" s="1715">
        <v>90</v>
      </c>
      <c r="L757" s="1715">
        <v>69</v>
      </c>
      <c r="M757" s="1716">
        <v>48</v>
      </c>
    </row>
    <row r="758" spans="1:13" ht="18.75" customHeight="1">
      <c r="A758" s="1674">
        <v>16</v>
      </c>
      <c r="B758" s="1723">
        <v>48</v>
      </c>
      <c r="C758" s="1715">
        <v>58</v>
      </c>
      <c r="D758" s="1715">
        <v>65</v>
      </c>
      <c r="E758" s="1715">
        <v>58</v>
      </c>
      <c r="F758" s="1715">
        <v>71</v>
      </c>
      <c r="G758" s="1715">
        <v>74</v>
      </c>
      <c r="H758" s="1715">
        <v>62</v>
      </c>
      <c r="I758" s="1715">
        <v>56</v>
      </c>
      <c r="J758" s="1715">
        <v>82</v>
      </c>
      <c r="K758" s="1715">
        <v>79</v>
      </c>
      <c r="L758" s="1715">
        <v>59</v>
      </c>
      <c r="M758" s="1716">
        <v>50</v>
      </c>
    </row>
    <row r="759" spans="1:13" ht="18.75" customHeight="1">
      <c r="A759" s="1674">
        <v>17</v>
      </c>
      <c r="B759" s="1723">
        <v>49</v>
      </c>
      <c r="C759" s="1715">
        <v>63</v>
      </c>
      <c r="D759" s="1715">
        <v>75</v>
      </c>
      <c r="E759" s="1715">
        <v>73</v>
      </c>
      <c r="F759" s="1715">
        <v>58</v>
      </c>
      <c r="G759" s="1715">
        <v>63</v>
      </c>
      <c r="H759" s="1715">
        <v>81</v>
      </c>
      <c r="I759" s="1715">
        <v>58</v>
      </c>
      <c r="J759" s="1715">
        <v>66</v>
      </c>
      <c r="K759" s="1715">
        <v>48</v>
      </c>
      <c r="L759" s="1715">
        <v>37</v>
      </c>
      <c r="M759" s="1716">
        <v>53</v>
      </c>
    </row>
    <row r="760" spans="1:13" ht="18.75" customHeight="1">
      <c r="A760" s="1674">
        <v>18</v>
      </c>
      <c r="B760" s="1723">
        <v>87</v>
      </c>
      <c r="C760" s="1715">
        <v>69</v>
      </c>
      <c r="D760" s="1715">
        <v>76</v>
      </c>
      <c r="E760" s="1715">
        <v>69</v>
      </c>
      <c r="F760" s="1715">
        <v>76</v>
      </c>
      <c r="G760" s="1715">
        <v>51</v>
      </c>
      <c r="H760" s="1715">
        <v>50</v>
      </c>
      <c r="I760" s="1715">
        <v>57</v>
      </c>
      <c r="J760" s="1715">
        <v>53</v>
      </c>
      <c r="K760" s="1715">
        <v>49</v>
      </c>
      <c r="L760" s="1715">
        <v>38</v>
      </c>
      <c r="M760" s="1716">
        <v>57</v>
      </c>
    </row>
    <row r="761" spans="1:13" ht="18.75" customHeight="1">
      <c r="A761" s="1674">
        <v>19</v>
      </c>
      <c r="B761" s="1723">
        <v>58</v>
      </c>
      <c r="C761" s="1715">
        <v>68</v>
      </c>
      <c r="D761" s="1715">
        <v>71</v>
      </c>
      <c r="E761" s="1715">
        <v>50</v>
      </c>
      <c r="F761" s="1715">
        <v>60</v>
      </c>
      <c r="G761" s="1715">
        <v>48</v>
      </c>
      <c r="H761" s="1715">
        <v>52</v>
      </c>
      <c r="I761" s="1715">
        <v>56</v>
      </c>
      <c r="J761" s="1715">
        <v>46</v>
      </c>
      <c r="K761" s="1715">
        <v>51</v>
      </c>
      <c r="L761" s="1715">
        <v>41</v>
      </c>
      <c r="M761" s="1716">
        <v>52</v>
      </c>
    </row>
    <row r="762" spans="1:13" ht="18.75" customHeight="1">
      <c r="A762" s="1674">
        <v>20</v>
      </c>
      <c r="B762" s="1723">
        <v>71</v>
      </c>
      <c r="C762" s="1715">
        <v>79</v>
      </c>
      <c r="D762" s="1715">
        <v>89</v>
      </c>
      <c r="E762" s="1715">
        <v>50</v>
      </c>
      <c r="F762" s="1715">
        <v>52</v>
      </c>
      <c r="G762" s="1715">
        <v>45</v>
      </c>
      <c r="H762" s="1715">
        <v>69</v>
      </c>
      <c r="I762" s="1715">
        <v>56</v>
      </c>
      <c r="J762" s="1715">
        <v>47</v>
      </c>
      <c r="K762" s="1715">
        <v>68</v>
      </c>
      <c r="L762" s="1715">
        <v>44</v>
      </c>
      <c r="M762" s="1716">
        <v>48</v>
      </c>
    </row>
    <row r="763" spans="1:13" ht="18.75" customHeight="1">
      <c r="A763" s="1674">
        <v>21</v>
      </c>
      <c r="B763" s="1723">
        <v>59</v>
      </c>
      <c r="C763" s="1715">
        <v>88</v>
      </c>
      <c r="D763" s="1715">
        <v>60</v>
      </c>
      <c r="E763" s="1715">
        <v>52</v>
      </c>
      <c r="F763" s="1715">
        <v>51</v>
      </c>
      <c r="G763" s="1715">
        <v>47</v>
      </c>
      <c r="H763" s="1715">
        <v>59</v>
      </c>
      <c r="I763" s="1715">
        <v>59</v>
      </c>
      <c r="J763" s="1715">
        <v>71</v>
      </c>
      <c r="K763" s="1715">
        <v>68</v>
      </c>
      <c r="L763" s="1715">
        <v>43</v>
      </c>
      <c r="M763" s="1716">
        <v>54</v>
      </c>
    </row>
    <row r="764" spans="1:13" ht="18.75" customHeight="1">
      <c r="A764" s="1674">
        <v>22</v>
      </c>
      <c r="B764" s="1723">
        <v>59</v>
      </c>
      <c r="C764" s="1715">
        <v>92</v>
      </c>
      <c r="D764" s="1715">
        <v>64</v>
      </c>
      <c r="E764" s="1715">
        <v>64</v>
      </c>
      <c r="F764" s="1715">
        <v>60</v>
      </c>
      <c r="G764" s="1715">
        <v>49</v>
      </c>
      <c r="H764" s="1715">
        <v>61</v>
      </c>
      <c r="I764" s="1715">
        <v>73</v>
      </c>
      <c r="J764" s="1715">
        <v>57</v>
      </c>
      <c r="K764" s="1715">
        <v>61</v>
      </c>
      <c r="L764" s="1715">
        <v>46</v>
      </c>
      <c r="M764" s="1716">
        <v>55</v>
      </c>
    </row>
    <row r="765" spans="1:13" ht="18.75" customHeight="1">
      <c r="A765" s="1674">
        <v>23</v>
      </c>
      <c r="B765" s="1723">
        <v>71</v>
      </c>
      <c r="C765" s="1715">
        <v>85</v>
      </c>
      <c r="D765" s="1715">
        <v>60</v>
      </c>
      <c r="E765" s="1715">
        <v>68</v>
      </c>
      <c r="F765" s="1715">
        <v>54</v>
      </c>
      <c r="G765" s="1715">
        <v>60</v>
      </c>
      <c r="H765" s="1715">
        <v>55</v>
      </c>
      <c r="I765" s="1715">
        <v>50</v>
      </c>
      <c r="J765" s="1715">
        <v>48</v>
      </c>
      <c r="K765" s="1715">
        <v>46</v>
      </c>
      <c r="L765" s="1715">
        <v>36</v>
      </c>
      <c r="M765" s="1716">
        <v>64</v>
      </c>
    </row>
    <row r="766" spans="1:13" ht="18.75" customHeight="1">
      <c r="A766" s="1674">
        <v>24</v>
      </c>
      <c r="B766" s="1723">
        <v>67</v>
      </c>
      <c r="C766" s="1715">
        <v>72</v>
      </c>
      <c r="D766" s="1715">
        <v>86</v>
      </c>
      <c r="E766" s="1715">
        <v>63</v>
      </c>
      <c r="F766" s="1715">
        <v>54</v>
      </c>
      <c r="G766" s="1715">
        <v>55</v>
      </c>
      <c r="H766" s="1715">
        <v>59</v>
      </c>
      <c r="I766" s="1715">
        <v>45</v>
      </c>
      <c r="J766" s="1715">
        <v>58</v>
      </c>
      <c r="K766" s="1715">
        <v>52</v>
      </c>
      <c r="L766" s="1715">
        <v>53</v>
      </c>
      <c r="M766" s="1716">
        <v>61</v>
      </c>
    </row>
    <row r="767" spans="1:13" ht="18.75" customHeight="1">
      <c r="A767" s="1674">
        <v>25</v>
      </c>
      <c r="B767" s="1723">
        <v>66</v>
      </c>
      <c r="C767" s="1715">
        <v>84</v>
      </c>
      <c r="D767" s="1715">
        <v>75</v>
      </c>
      <c r="E767" s="1715">
        <v>57</v>
      </c>
      <c r="F767" s="1715">
        <v>56</v>
      </c>
      <c r="G767" s="1715">
        <v>59</v>
      </c>
      <c r="H767" s="1715">
        <v>53</v>
      </c>
      <c r="I767" s="1715">
        <v>54</v>
      </c>
      <c r="J767" s="1715">
        <v>62</v>
      </c>
      <c r="K767" s="1715">
        <v>60</v>
      </c>
      <c r="L767" s="1715">
        <v>60</v>
      </c>
      <c r="M767" s="1716">
        <v>49</v>
      </c>
    </row>
    <row r="768" spans="1:13" ht="18.75" customHeight="1">
      <c r="A768" s="1674">
        <v>26</v>
      </c>
      <c r="B768" s="1723">
        <v>68</v>
      </c>
      <c r="C768" s="1715">
        <v>84</v>
      </c>
      <c r="D768" s="1715">
        <v>81</v>
      </c>
      <c r="E768" s="1715">
        <v>42</v>
      </c>
      <c r="F768" s="1715">
        <v>58</v>
      </c>
      <c r="G768" s="1715">
        <v>75</v>
      </c>
      <c r="H768" s="1715">
        <v>57</v>
      </c>
      <c r="I768" s="1715">
        <v>52</v>
      </c>
      <c r="J768" s="1715">
        <v>62</v>
      </c>
      <c r="K768" s="1715">
        <v>54</v>
      </c>
      <c r="L768" s="1715">
        <v>59</v>
      </c>
      <c r="M768" s="1716">
        <v>72</v>
      </c>
    </row>
    <row r="769" spans="1:13" ht="18.75" customHeight="1">
      <c r="A769" s="1674">
        <v>27</v>
      </c>
      <c r="B769" s="1723">
        <v>48</v>
      </c>
      <c r="C769" s="1715">
        <v>71</v>
      </c>
      <c r="D769" s="1715">
        <v>52</v>
      </c>
      <c r="E769" s="1715">
        <v>63</v>
      </c>
      <c r="F769" s="1715">
        <v>55</v>
      </c>
      <c r="G769" s="1715">
        <v>70</v>
      </c>
      <c r="H769" s="1715">
        <v>42</v>
      </c>
      <c r="I769" s="1715">
        <v>48</v>
      </c>
      <c r="J769" s="1715">
        <v>50</v>
      </c>
      <c r="K769" s="1715">
        <v>60</v>
      </c>
      <c r="L769" s="1715">
        <v>60</v>
      </c>
      <c r="M769" s="1716">
        <v>51</v>
      </c>
    </row>
    <row r="770" spans="1:13" ht="18.75" customHeight="1">
      <c r="A770" s="1674">
        <v>28</v>
      </c>
      <c r="B770" s="1723">
        <v>78</v>
      </c>
      <c r="C770" s="1715">
        <v>82</v>
      </c>
      <c r="D770" s="1715">
        <v>54</v>
      </c>
      <c r="E770" s="1715">
        <v>84</v>
      </c>
      <c r="F770" s="1715">
        <v>70</v>
      </c>
      <c r="G770" s="1715">
        <v>57</v>
      </c>
      <c r="H770" s="1715">
        <v>59</v>
      </c>
      <c r="I770" s="1715">
        <v>53</v>
      </c>
      <c r="J770" s="1715">
        <v>47</v>
      </c>
      <c r="K770" s="1715">
        <v>48</v>
      </c>
      <c r="L770" s="1715">
        <v>58</v>
      </c>
      <c r="M770" s="1716">
        <v>42</v>
      </c>
    </row>
    <row r="771" spans="1:13" ht="18.75" customHeight="1">
      <c r="A771" s="1674">
        <v>29</v>
      </c>
      <c r="B771" s="1723">
        <v>63</v>
      </c>
      <c r="C771" s="1715"/>
      <c r="D771" s="1715">
        <v>57</v>
      </c>
      <c r="E771" s="1715">
        <v>85</v>
      </c>
      <c r="F771" s="1715">
        <v>68</v>
      </c>
      <c r="G771" s="1715">
        <v>55</v>
      </c>
      <c r="H771" s="1715">
        <v>76</v>
      </c>
      <c r="I771" s="1715">
        <v>54</v>
      </c>
      <c r="J771" s="1715">
        <v>50</v>
      </c>
      <c r="K771" s="1715">
        <v>70</v>
      </c>
      <c r="L771" s="1715">
        <v>55</v>
      </c>
      <c r="M771" s="1716">
        <v>71</v>
      </c>
    </row>
    <row r="772" spans="1:13" ht="18.75" customHeight="1">
      <c r="A772" s="1674">
        <v>30</v>
      </c>
      <c r="B772" s="1723">
        <v>46</v>
      </c>
      <c r="C772" s="1715"/>
      <c r="D772" s="1715">
        <v>74</v>
      </c>
      <c r="E772" s="1715">
        <v>78</v>
      </c>
      <c r="F772" s="1715">
        <v>47</v>
      </c>
      <c r="G772" s="1715">
        <v>49</v>
      </c>
      <c r="H772" s="1715">
        <v>60</v>
      </c>
      <c r="I772" s="1715">
        <v>76</v>
      </c>
      <c r="J772" s="1715">
        <v>59</v>
      </c>
      <c r="K772" s="1715">
        <v>52</v>
      </c>
      <c r="L772" s="1715">
        <v>64</v>
      </c>
      <c r="M772" s="1716">
        <v>82</v>
      </c>
    </row>
    <row r="773" spans="1:13" ht="18.75" customHeight="1">
      <c r="A773" s="1678">
        <v>31</v>
      </c>
      <c r="B773" s="1724">
        <v>53</v>
      </c>
      <c r="C773" s="1718"/>
      <c r="D773" s="1718">
        <v>74</v>
      </c>
      <c r="E773" s="1718"/>
      <c r="F773" s="1718">
        <v>49</v>
      </c>
      <c r="G773" s="1718"/>
      <c r="H773" s="1718">
        <v>54</v>
      </c>
      <c r="I773" s="1718">
        <v>60</v>
      </c>
      <c r="J773" s="1718"/>
      <c r="K773" s="1718">
        <v>49</v>
      </c>
      <c r="L773" s="1718"/>
      <c r="M773" s="1719">
        <v>83</v>
      </c>
    </row>
    <row r="774" spans="1:13" ht="18.75" customHeight="1">
      <c r="A774" s="1682" t="s">
        <v>60</v>
      </c>
      <c r="B774" s="1683">
        <f t="shared" ref="B774:M774" si="72">SUM(B743:B773)</f>
        <v>1680</v>
      </c>
      <c r="C774" s="1684">
        <f t="shared" si="72"/>
        <v>1901</v>
      </c>
      <c r="D774" s="1684">
        <f t="shared" si="72"/>
        <v>2101</v>
      </c>
      <c r="E774" s="1684">
        <f t="shared" si="72"/>
        <v>1994</v>
      </c>
      <c r="F774" s="1684">
        <f t="shared" si="72"/>
        <v>1930</v>
      </c>
      <c r="G774" s="1684">
        <f t="shared" si="72"/>
        <v>1638</v>
      </c>
      <c r="H774" s="1684">
        <f t="shared" si="72"/>
        <v>1855</v>
      </c>
      <c r="I774" s="1684">
        <f t="shared" si="72"/>
        <v>1784</v>
      </c>
      <c r="J774" s="1684">
        <f t="shared" si="72"/>
        <v>1656</v>
      </c>
      <c r="K774" s="1684">
        <f t="shared" si="72"/>
        <v>1736</v>
      </c>
      <c r="L774" s="1684">
        <f t="shared" si="72"/>
        <v>1464</v>
      </c>
      <c r="M774" s="1685">
        <f t="shared" si="72"/>
        <v>1766</v>
      </c>
    </row>
    <row r="775" spans="1:13" ht="18.75" customHeight="1">
      <c r="A775" s="1674" t="s">
        <v>61</v>
      </c>
      <c r="B775" s="1725">
        <f t="shared" ref="B775:M775" si="73">ROUND(AVERAGE(B743:B773),0)</f>
        <v>54</v>
      </c>
      <c r="C775" s="1726">
        <f t="shared" si="73"/>
        <v>68</v>
      </c>
      <c r="D775" s="1726">
        <f t="shared" si="73"/>
        <v>68</v>
      </c>
      <c r="E775" s="1726">
        <f t="shared" si="73"/>
        <v>66</v>
      </c>
      <c r="F775" s="1726">
        <f t="shared" si="73"/>
        <v>62</v>
      </c>
      <c r="G775" s="1726">
        <f t="shared" si="73"/>
        <v>55</v>
      </c>
      <c r="H775" s="1726">
        <f t="shared" si="73"/>
        <v>60</v>
      </c>
      <c r="I775" s="1726">
        <f t="shared" si="73"/>
        <v>58</v>
      </c>
      <c r="J775" s="1726">
        <f t="shared" si="73"/>
        <v>55</v>
      </c>
      <c r="K775" s="1726">
        <f t="shared" si="73"/>
        <v>56</v>
      </c>
      <c r="L775" s="1726">
        <f t="shared" si="73"/>
        <v>49</v>
      </c>
      <c r="M775" s="1727">
        <f t="shared" si="73"/>
        <v>57</v>
      </c>
    </row>
    <row r="776" spans="1:13" ht="18.75" customHeight="1">
      <c r="A776" s="1689" t="s">
        <v>36</v>
      </c>
      <c r="B776" s="1728">
        <f t="shared" ref="B776:M776" si="74">MIN(B743:B773)</f>
        <v>23</v>
      </c>
      <c r="C776" s="1729">
        <f t="shared" si="74"/>
        <v>44</v>
      </c>
      <c r="D776" s="1729">
        <f t="shared" si="74"/>
        <v>30</v>
      </c>
      <c r="E776" s="1729">
        <f t="shared" si="74"/>
        <v>42</v>
      </c>
      <c r="F776" s="1729">
        <f t="shared" si="74"/>
        <v>47</v>
      </c>
      <c r="G776" s="1729">
        <f t="shared" si="74"/>
        <v>41</v>
      </c>
      <c r="H776" s="1729">
        <f t="shared" si="74"/>
        <v>42</v>
      </c>
      <c r="I776" s="1729">
        <f t="shared" si="74"/>
        <v>45</v>
      </c>
      <c r="J776" s="1729">
        <f t="shared" si="74"/>
        <v>43</v>
      </c>
      <c r="K776" s="1729">
        <f t="shared" si="74"/>
        <v>32</v>
      </c>
      <c r="L776" s="1729">
        <f t="shared" si="74"/>
        <v>36</v>
      </c>
      <c r="M776" s="1730">
        <f t="shared" si="74"/>
        <v>42</v>
      </c>
    </row>
    <row r="777" spans="1:13" ht="18.75" customHeight="1">
      <c r="A777" s="1693" t="s">
        <v>59</v>
      </c>
      <c r="B777" s="1731">
        <f t="shared" ref="B777:M777" si="75">MATCH(B776,(B743:B773),0)</f>
        <v>10</v>
      </c>
      <c r="C777" s="1732">
        <f t="shared" si="75"/>
        <v>6</v>
      </c>
      <c r="D777" s="1732">
        <f t="shared" si="75"/>
        <v>14</v>
      </c>
      <c r="E777" s="1732">
        <f t="shared" si="75"/>
        <v>26</v>
      </c>
      <c r="F777" s="1732">
        <f t="shared" si="75"/>
        <v>3</v>
      </c>
      <c r="G777" s="1732">
        <f t="shared" si="75"/>
        <v>8</v>
      </c>
      <c r="H777" s="1732">
        <f t="shared" si="75"/>
        <v>27</v>
      </c>
      <c r="I777" s="1732">
        <f t="shared" si="75"/>
        <v>24</v>
      </c>
      <c r="J777" s="1732">
        <f t="shared" si="75"/>
        <v>9</v>
      </c>
      <c r="K777" s="1732">
        <f t="shared" si="75"/>
        <v>6</v>
      </c>
      <c r="L777" s="1732">
        <f t="shared" si="75"/>
        <v>23</v>
      </c>
      <c r="M777" s="1733">
        <f t="shared" si="75"/>
        <v>3</v>
      </c>
    </row>
    <row r="778" spans="1:13" ht="18.75" customHeight="1">
      <c r="A778" s="1697" t="s">
        <v>176</v>
      </c>
      <c r="B778" s="1698"/>
      <c r="C778" s="1699" t="s">
        <v>177</v>
      </c>
      <c r="D778" s="1700"/>
      <c r="E778" s="1700"/>
      <c r="F778" s="1700"/>
      <c r="G778" s="1700">
        <f>MIN(B776:M776)</f>
        <v>23</v>
      </c>
      <c r="H778" s="1701" t="s">
        <v>128</v>
      </c>
      <c r="I778" s="1700"/>
      <c r="J778" s="1702" t="s">
        <v>59</v>
      </c>
      <c r="K778" s="1703">
        <f>HLOOKUP(G778,B776:M777,2,FALSE)</f>
        <v>10</v>
      </c>
      <c r="L778" s="1703" t="s">
        <v>178</v>
      </c>
      <c r="M778" s="1704" t="str">
        <f>MID("I   II  III IV  V   VI  VII VIII IX  X   XI  XII ",(MATCH(G778,B776:M776,0)-1)*4+1,4)</f>
        <v xml:space="preserve">I   </v>
      </c>
    </row>
    <row r="779" spans="1:13" ht="18.75" customHeight="1">
      <c r="A779" s="1705" t="s">
        <v>67</v>
      </c>
      <c r="B779" s="1706"/>
      <c r="C779" s="1707" t="s">
        <v>179</v>
      </c>
      <c r="D779" s="1708"/>
      <c r="E779" s="1708"/>
      <c r="F779" s="1708"/>
      <c r="G779" s="1708">
        <f>ROUND(AVERAGE(B743:M773),0)</f>
        <v>59</v>
      </c>
      <c r="H779" s="1709" t="s">
        <v>128</v>
      </c>
      <c r="I779" s="1708"/>
      <c r="J779" s="1708"/>
      <c r="K779" s="1708"/>
      <c r="L779" s="1708"/>
      <c r="M779" s="1710"/>
    </row>
    <row r="780" spans="1:13" ht="18.75" customHeight="1">
      <c r="A780" s="1652" t="s">
        <v>145</v>
      </c>
      <c r="B780" s="1653"/>
      <c r="C780" s="1653"/>
      <c r="D780" s="1653"/>
      <c r="E780" s="1653"/>
      <c r="F780" s="1653"/>
      <c r="G780" s="1653"/>
      <c r="H780" s="1653"/>
      <c r="I780" s="1653"/>
      <c r="J780" s="1653"/>
      <c r="K780" s="1654" t="s">
        <v>149</v>
      </c>
      <c r="L780" s="1655"/>
      <c r="M780" s="1656"/>
    </row>
    <row r="781" spans="1:13" ht="18.75" customHeight="1">
      <c r="A781" s="1658" t="s">
        <v>150</v>
      </c>
      <c r="B781" s="1653"/>
      <c r="C781" s="1653"/>
      <c r="D781" s="1652" t="s">
        <v>174</v>
      </c>
      <c r="E781" s="1659"/>
      <c r="F781" s="1659"/>
      <c r="G781" s="1659"/>
      <c r="H781" s="1659"/>
      <c r="I781" s="1659"/>
      <c r="J781" s="1659"/>
      <c r="K781" s="1654" t="s">
        <v>151</v>
      </c>
      <c r="L781" s="1655"/>
      <c r="M781" s="1656"/>
    </row>
    <row r="782" spans="1:13" ht="18.75" customHeight="1">
      <c r="A782" s="1660"/>
      <c r="B782" s="1661"/>
      <c r="C782" s="1661"/>
      <c r="D782" s="1662"/>
      <c r="E782" s="1663"/>
      <c r="F782" s="1664" t="s">
        <v>57</v>
      </c>
      <c r="G782" s="1665">
        <f>G741+1</f>
        <v>2010</v>
      </c>
      <c r="H782" s="1663"/>
      <c r="I782" s="1662"/>
      <c r="J782" s="1662"/>
      <c r="K782" s="1654" t="s">
        <v>175</v>
      </c>
      <c r="L782" s="1666"/>
      <c r="M782" s="1666"/>
    </row>
    <row r="783" spans="1:13" ht="18.75" customHeight="1">
      <c r="A783" s="1667" t="s">
        <v>59</v>
      </c>
      <c r="B783" s="1668" t="s">
        <v>2</v>
      </c>
      <c r="C783" s="1669" t="s">
        <v>3</v>
      </c>
      <c r="D783" s="1668" t="s">
        <v>4</v>
      </c>
      <c r="E783" s="1669" t="s">
        <v>5</v>
      </c>
      <c r="F783" s="1668" t="s">
        <v>6</v>
      </c>
      <c r="G783" s="1669" t="s">
        <v>7</v>
      </c>
      <c r="H783" s="1668" t="s">
        <v>8</v>
      </c>
      <c r="I783" s="1669" t="s">
        <v>9</v>
      </c>
      <c r="J783" s="1668" t="s">
        <v>10</v>
      </c>
      <c r="K783" s="1669" t="s">
        <v>11</v>
      </c>
      <c r="L783" s="1668" t="s">
        <v>12</v>
      </c>
      <c r="M783" s="1668" t="s">
        <v>13</v>
      </c>
    </row>
    <row r="784" spans="1:13" ht="18.75" customHeight="1">
      <c r="A784" s="1670">
        <v>1</v>
      </c>
      <c r="B784" s="1720">
        <v>90</v>
      </c>
      <c r="C784" s="1721">
        <v>62</v>
      </c>
      <c r="D784" s="1721">
        <v>65</v>
      </c>
      <c r="E784" s="1721">
        <v>74</v>
      </c>
      <c r="F784" s="1721">
        <v>76</v>
      </c>
      <c r="G784" s="1721">
        <v>45</v>
      </c>
      <c r="H784" s="1721">
        <v>57</v>
      </c>
      <c r="I784" s="1721">
        <v>62</v>
      </c>
      <c r="J784" s="1721">
        <v>44</v>
      </c>
      <c r="K784" s="1721">
        <v>57</v>
      </c>
      <c r="L784" s="1721">
        <v>34</v>
      </c>
      <c r="M784" s="1722">
        <v>57</v>
      </c>
    </row>
    <row r="785" spans="1:13" ht="18.75" customHeight="1">
      <c r="A785" s="1674">
        <v>2</v>
      </c>
      <c r="B785" s="1723">
        <v>77</v>
      </c>
      <c r="C785" s="1715">
        <v>66</v>
      </c>
      <c r="D785" s="1715">
        <v>66</v>
      </c>
      <c r="E785" s="1715">
        <v>77</v>
      </c>
      <c r="F785" s="1715">
        <v>90</v>
      </c>
      <c r="G785" s="1715">
        <v>56</v>
      </c>
      <c r="H785" s="1715">
        <v>53</v>
      </c>
      <c r="I785" s="1715">
        <v>60</v>
      </c>
      <c r="J785" s="1715">
        <v>51</v>
      </c>
      <c r="K785" s="1715">
        <v>57</v>
      </c>
      <c r="L785" s="1715">
        <v>37</v>
      </c>
      <c r="M785" s="1716">
        <v>53</v>
      </c>
    </row>
    <row r="786" spans="1:13" ht="18.75" customHeight="1">
      <c r="A786" s="1674">
        <v>3</v>
      </c>
      <c r="B786" s="1723">
        <v>64</v>
      </c>
      <c r="C786" s="1715">
        <v>66</v>
      </c>
      <c r="D786" s="1715">
        <v>59</v>
      </c>
      <c r="E786" s="1715">
        <v>83</v>
      </c>
      <c r="F786" s="1715">
        <v>69</v>
      </c>
      <c r="G786" s="1715">
        <v>49</v>
      </c>
      <c r="H786" s="1715">
        <v>52</v>
      </c>
      <c r="I786" s="1715">
        <v>55</v>
      </c>
      <c r="J786" s="1715">
        <v>44</v>
      </c>
      <c r="K786" s="1715">
        <v>49</v>
      </c>
      <c r="L786" s="1715">
        <v>38</v>
      </c>
      <c r="M786" s="1716">
        <v>40</v>
      </c>
    </row>
    <row r="787" spans="1:13" ht="18.75" customHeight="1">
      <c r="A787" s="1674">
        <v>4</v>
      </c>
      <c r="B787" s="1723">
        <v>78</v>
      </c>
      <c r="C787" s="1715">
        <v>73</v>
      </c>
      <c r="D787" s="1715">
        <v>66</v>
      </c>
      <c r="E787" s="1715">
        <v>93</v>
      </c>
      <c r="F787" s="1715">
        <v>71</v>
      </c>
      <c r="G787" s="1715">
        <v>50</v>
      </c>
      <c r="H787" s="1715">
        <v>42</v>
      </c>
      <c r="I787" s="1715">
        <v>63</v>
      </c>
      <c r="J787" s="1715">
        <v>49</v>
      </c>
      <c r="K787" s="1715">
        <v>51</v>
      </c>
      <c r="L787" s="1715">
        <v>42</v>
      </c>
      <c r="M787" s="1716">
        <v>47</v>
      </c>
    </row>
    <row r="788" spans="1:13" ht="18.75" customHeight="1">
      <c r="A788" s="1674">
        <v>5</v>
      </c>
      <c r="B788" s="1723">
        <v>65</v>
      </c>
      <c r="C788" s="1715">
        <v>81</v>
      </c>
      <c r="D788" s="1715">
        <v>59</v>
      </c>
      <c r="E788" s="1715">
        <v>80</v>
      </c>
      <c r="F788" s="1715">
        <v>68</v>
      </c>
      <c r="G788" s="1715">
        <v>56</v>
      </c>
      <c r="H788" s="1715">
        <v>35</v>
      </c>
      <c r="I788" s="1715">
        <v>52</v>
      </c>
      <c r="J788" s="1715">
        <v>60</v>
      </c>
      <c r="K788" s="1715">
        <v>48</v>
      </c>
      <c r="L788" s="1715">
        <v>42</v>
      </c>
      <c r="M788" s="1716">
        <v>59</v>
      </c>
    </row>
    <row r="789" spans="1:13" ht="18.75" customHeight="1">
      <c r="A789" s="1674">
        <v>6</v>
      </c>
      <c r="B789" s="1723">
        <v>64</v>
      </c>
      <c r="C789" s="1715">
        <v>66</v>
      </c>
      <c r="D789" s="1715">
        <v>62</v>
      </c>
      <c r="E789" s="1715">
        <v>80</v>
      </c>
      <c r="F789" s="1715">
        <v>62</v>
      </c>
      <c r="G789" s="1715">
        <v>63</v>
      </c>
      <c r="H789" s="1715">
        <v>41</v>
      </c>
      <c r="I789" s="1715">
        <v>52</v>
      </c>
      <c r="J789" s="1715">
        <v>77</v>
      </c>
      <c r="K789" s="1715">
        <v>47</v>
      </c>
      <c r="L789" s="1715">
        <v>38</v>
      </c>
      <c r="M789" s="1716">
        <v>81</v>
      </c>
    </row>
    <row r="790" spans="1:13" ht="18.75" customHeight="1">
      <c r="A790" s="1674">
        <v>7</v>
      </c>
      <c r="B790" s="1723">
        <v>73</v>
      </c>
      <c r="C790" s="1715">
        <v>60</v>
      </c>
      <c r="D790" s="1715">
        <v>65</v>
      </c>
      <c r="E790" s="1715">
        <v>82</v>
      </c>
      <c r="F790" s="1715">
        <v>74</v>
      </c>
      <c r="G790" s="1715">
        <v>58</v>
      </c>
      <c r="H790" s="1715">
        <v>41</v>
      </c>
      <c r="I790" s="1715">
        <v>52</v>
      </c>
      <c r="J790" s="1715">
        <v>57</v>
      </c>
      <c r="K790" s="1715">
        <v>49</v>
      </c>
      <c r="L790" s="1715">
        <v>46</v>
      </c>
      <c r="M790" s="1716">
        <v>51</v>
      </c>
    </row>
    <row r="791" spans="1:13" ht="18.75" customHeight="1">
      <c r="A791" s="1674">
        <v>8</v>
      </c>
      <c r="B791" s="1723">
        <v>48</v>
      </c>
      <c r="C791" s="1715">
        <v>64</v>
      </c>
      <c r="D791" s="1715">
        <v>67</v>
      </c>
      <c r="E791" s="1715">
        <v>52</v>
      </c>
      <c r="F791" s="1715">
        <v>67</v>
      </c>
      <c r="G791" s="1715">
        <v>48</v>
      </c>
      <c r="H791" s="1715">
        <v>45</v>
      </c>
      <c r="I791" s="1715">
        <v>56</v>
      </c>
      <c r="J791" s="1715">
        <v>53</v>
      </c>
      <c r="K791" s="1715">
        <v>47</v>
      </c>
      <c r="L791" s="1715">
        <v>35</v>
      </c>
      <c r="M791" s="1716">
        <v>43</v>
      </c>
    </row>
    <row r="792" spans="1:13" ht="18.75" customHeight="1">
      <c r="A792" s="1674">
        <v>9</v>
      </c>
      <c r="B792" s="1723">
        <v>79</v>
      </c>
      <c r="C792" s="1715">
        <v>58</v>
      </c>
      <c r="D792" s="1715">
        <v>46</v>
      </c>
      <c r="E792" s="1715">
        <v>73</v>
      </c>
      <c r="F792" s="1715">
        <v>62</v>
      </c>
      <c r="G792" s="1715">
        <v>53</v>
      </c>
      <c r="H792" s="1715">
        <v>45</v>
      </c>
      <c r="I792" s="1715">
        <v>71</v>
      </c>
      <c r="J792" s="1715">
        <v>48</v>
      </c>
      <c r="K792" s="1715">
        <v>53</v>
      </c>
      <c r="L792" s="1715">
        <v>37</v>
      </c>
      <c r="M792" s="1716">
        <v>42</v>
      </c>
    </row>
    <row r="793" spans="1:13" ht="18.75" customHeight="1">
      <c r="A793" s="1674">
        <v>10</v>
      </c>
      <c r="B793" s="1723">
        <v>62</v>
      </c>
      <c r="C793" s="1715">
        <v>43</v>
      </c>
      <c r="D793" s="1715">
        <v>38</v>
      </c>
      <c r="E793" s="1715">
        <v>80</v>
      </c>
      <c r="F793" s="1715">
        <v>65</v>
      </c>
      <c r="G793" s="1715">
        <v>58</v>
      </c>
      <c r="H793" s="1715">
        <v>45</v>
      </c>
      <c r="I793" s="1715">
        <v>59</v>
      </c>
      <c r="J793" s="1715">
        <v>58</v>
      </c>
      <c r="K793" s="1715">
        <v>63</v>
      </c>
      <c r="L793" s="1715">
        <v>44</v>
      </c>
      <c r="M793" s="1716">
        <v>59</v>
      </c>
    </row>
    <row r="794" spans="1:13" ht="18.75" customHeight="1">
      <c r="A794" s="1674">
        <v>11</v>
      </c>
      <c r="B794" s="1723">
        <v>68</v>
      </c>
      <c r="C794" s="1715">
        <v>44</v>
      </c>
      <c r="D794" s="1715">
        <v>38</v>
      </c>
      <c r="E794" s="1715">
        <v>70</v>
      </c>
      <c r="F794" s="1715">
        <v>77</v>
      </c>
      <c r="G794" s="1715">
        <v>61</v>
      </c>
      <c r="H794" s="1715">
        <v>49</v>
      </c>
      <c r="I794" s="1715">
        <v>64</v>
      </c>
      <c r="J794" s="1715">
        <v>75</v>
      </c>
      <c r="K794" s="1715">
        <v>57</v>
      </c>
      <c r="L794" s="1715">
        <v>46</v>
      </c>
      <c r="M794" s="1716">
        <v>92</v>
      </c>
    </row>
    <row r="795" spans="1:13" ht="18.75" customHeight="1">
      <c r="A795" s="1674">
        <v>12</v>
      </c>
      <c r="B795" s="1723">
        <v>48</v>
      </c>
      <c r="C795" s="1715">
        <v>57</v>
      </c>
      <c r="D795" s="1715">
        <v>66</v>
      </c>
      <c r="E795" s="1715">
        <v>71</v>
      </c>
      <c r="F795" s="1715">
        <v>64</v>
      </c>
      <c r="G795" s="1715">
        <v>60</v>
      </c>
      <c r="H795" s="1715">
        <v>44</v>
      </c>
      <c r="I795" s="1715">
        <v>75</v>
      </c>
      <c r="J795" s="1715">
        <v>65</v>
      </c>
      <c r="K795" s="1715">
        <v>61</v>
      </c>
      <c r="L795" s="1715">
        <v>34</v>
      </c>
      <c r="M795" s="1716">
        <v>67</v>
      </c>
    </row>
    <row r="796" spans="1:13" ht="18.75" customHeight="1">
      <c r="A796" s="1674">
        <v>13</v>
      </c>
      <c r="B796" s="1723">
        <v>43</v>
      </c>
      <c r="C796" s="1715">
        <v>67</v>
      </c>
      <c r="D796" s="1715">
        <v>85</v>
      </c>
      <c r="E796" s="1715">
        <v>84</v>
      </c>
      <c r="F796" s="1715">
        <v>64</v>
      </c>
      <c r="G796" s="1715">
        <v>44</v>
      </c>
      <c r="H796" s="1715">
        <v>72</v>
      </c>
      <c r="I796" s="1715">
        <v>55</v>
      </c>
      <c r="J796" s="1715">
        <v>55</v>
      </c>
      <c r="K796" s="1715">
        <v>63</v>
      </c>
      <c r="L796" s="1715">
        <v>41</v>
      </c>
      <c r="M796" s="1716">
        <v>83</v>
      </c>
    </row>
    <row r="797" spans="1:13" ht="18.75" customHeight="1">
      <c r="A797" s="1674">
        <v>14</v>
      </c>
      <c r="B797" s="1723">
        <v>43</v>
      </c>
      <c r="C797" s="1715">
        <v>85</v>
      </c>
      <c r="D797" s="1715">
        <v>82</v>
      </c>
      <c r="E797" s="1715">
        <v>90</v>
      </c>
      <c r="F797" s="1715">
        <v>66</v>
      </c>
      <c r="G797" s="1715">
        <v>47</v>
      </c>
      <c r="H797" s="1715">
        <v>51</v>
      </c>
      <c r="I797" s="1715">
        <v>59</v>
      </c>
      <c r="J797" s="1715">
        <v>84</v>
      </c>
      <c r="K797" s="1715">
        <v>53</v>
      </c>
      <c r="L797" s="1715">
        <v>57</v>
      </c>
      <c r="M797" s="1716">
        <v>90</v>
      </c>
    </row>
    <row r="798" spans="1:13" ht="18.75" customHeight="1">
      <c r="A798" s="1674">
        <v>15</v>
      </c>
      <c r="B798" s="1723">
        <v>66</v>
      </c>
      <c r="C798" s="1715">
        <v>69</v>
      </c>
      <c r="D798" s="1715">
        <v>87</v>
      </c>
      <c r="E798" s="1715">
        <v>72</v>
      </c>
      <c r="F798" s="1715">
        <v>72</v>
      </c>
      <c r="G798" s="1715">
        <v>51</v>
      </c>
      <c r="H798" s="1715">
        <v>52</v>
      </c>
      <c r="I798" s="1715">
        <v>59</v>
      </c>
      <c r="J798" s="1715">
        <v>62</v>
      </c>
      <c r="K798" s="1715">
        <v>59</v>
      </c>
      <c r="L798" s="1715">
        <v>59</v>
      </c>
      <c r="M798" s="1716">
        <v>79</v>
      </c>
    </row>
    <row r="799" spans="1:13" ht="18.75" customHeight="1">
      <c r="A799" s="1674">
        <v>16</v>
      </c>
      <c r="B799" s="1723">
        <v>57</v>
      </c>
      <c r="C799" s="1715">
        <v>59</v>
      </c>
      <c r="D799" s="1715">
        <v>64</v>
      </c>
      <c r="E799" s="1715">
        <v>70</v>
      </c>
      <c r="F799" s="1715">
        <v>64</v>
      </c>
      <c r="G799" s="1715">
        <v>42</v>
      </c>
      <c r="H799" s="1715">
        <v>47</v>
      </c>
      <c r="I799" s="1715">
        <v>64</v>
      </c>
      <c r="J799" s="1715">
        <v>56</v>
      </c>
      <c r="K799" s="1715">
        <v>64</v>
      </c>
      <c r="L799" s="1715">
        <v>63</v>
      </c>
      <c r="M799" s="1716">
        <v>42</v>
      </c>
    </row>
    <row r="800" spans="1:13" ht="18.75" customHeight="1">
      <c r="A800" s="1674">
        <v>17</v>
      </c>
      <c r="B800" s="1723">
        <v>56</v>
      </c>
      <c r="C800" s="1715">
        <v>58</v>
      </c>
      <c r="D800" s="1715">
        <v>67</v>
      </c>
      <c r="E800" s="1715">
        <v>80</v>
      </c>
      <c r="F800" s="1715">
        <v>63</v>
      </c>
      <c r="G800" s="1715">
        <v>43</v>
      </c>
      <c r="H800" s="1715">
        <v>53</v>
      </c>
      <c r="I800" s="1715">
        <v>75</v>
      </c>
      <c r="J800" s="1715">
        <v>54</v>
      </c>
      <c r="K800" s="1715">
        <v>86</v>
      </c>
      <c r="L800" s="1715">
        <v>57</v>
      </c>
      <c r="M800" s="1716">
        <v>34</v>
      </c>
    </row>
    <row r="801" spans="1:13" ht="18.75" customHeight="1">
      <c r="A801" s="1674">
        <v>18</v>
      </c>
      <c r="B801" s="1723">
        <v>47</v>
      </c>
      <c r="C801" s="1715">
        <v>46</v>
      </c>
      <c r="D801" s="1715">
        <v>69</v>
      </c>
      <c r="E801" s="1715">
        <v>69</v>
      </c>
      <c r="F801" s="1715">
        <v>64</v>
      </c>
      <c r="G801" s="1715">
        <v>50</v>
      </c>
      <c r="H801" s="1715">
        <v>60</v>
      </c>
      <c r="I801" s="1715">
        <v>80</v>
      </c>
      <c r="J801" s="1715">
        <v>50</v>
      </c>
      <c r="K801" s="1715">
        <v>75</v>
      </c>
      <c r="L801" s="1715">
        <v>63</v>
      </c>
      <c r="M801" s="1716">
        <v>45</v>
      </c>
    </row>
    <row r="802" spans="1:13" ht="18.75" customHeight="1">
      <c r="A802" s="1674">
        <v>19</v>
      </c>
      <c r="B802" s="1723">
        <v>51</v>
      </c>
      <c r="C802" s="1715">
        <v>56</v>
      </c>
      <c r="D802" s="1715">
        <v>69</v>
      </c>
      <c r="E802" s="1715">
        <v>61</v>
      </c>
      <c r="F802" s="1715">
        <v>48</v>
      </c>
      <c r="G802" s="1715">
        <v>38</v>
      </c>
      <c r="H802" s="1715">
        <v>48</v>
      </c>
      <c r="I802" s="1715">
        <v>57</v>
      </c>
      <c r="J802" s="1715">
        <v>51</v>
      </c>
      <c r="K802" s="1715">
        <v>47</v>
      </c>
      <c r="L802" s="1715">
        <v>54</v>
      </c>
      <c r="M802" s="1716">
        <v>66</v>
      </c>
    </row>
    <row r="803" spans="1:13" ht="18.75" customHeight="1">
      <c r="A803" s="1674">
        <v>20</v>
      </c>
      <c r="B803" s="1723">
        <v>81</v>
      </c>
      <c r="C803" s="1715">
        <v>51</v>
      </c>
      <c r="D803" s="1715">
        <v>74</v>
      </c>
      <c r="E803" s="1715">
        <v>60</v>
      </c>
      <c r="F803" s="1715">
        <v>48</v>
      </c>
      <c r="G803" s="1715">
        <v>63</v>
      </c>
      <c r="H803" s="1715">
        <v>46</v>
      </c>
      <c r="I803" s="1715">
        <v>60</v>
      </c>
      <c r="J803" s="1715">
        <v>52</v>
      </c>
      <c r="K803" s="1715">
        <v>32</v>
      </c>
      <c r="L803" s="1715">
        <v>55</v>
      </c>
      <c r="M803" s="1716">
        <v>76</v>
      </c>
    </row>
    <row r="804" spans="1:13" ht="18.75" customHeight="1">
      <c r="A804" s="1674">
        <v>21</v>
      </c>
      <c r="B804" s="1723">
        <v>87</v>
      </c>
      <c r="C804" s="1715">
        <v>78</v>
      </c>
      <c r="D804" s="1715">
        <v>88</v>
      </c>
      <c r="E804" s="1715">
        <v>57</v>
      </c>
      <c r="F804" s="1715">
        <v>43</v>
      </c>
      <c r="G804" s="1715">
        <v>67</v>
      </c>
      <c r="H804" s="1715">
        <v>71</v>
      </c>
      <c r="I804" s="1715">
        <v>64</v>
      </c>
      <c r="J804" s="1715">
        <v>51</v>
      </c>
      <c r="K804" s="1715">
        <v>38</v>
      </c>
      <c r="L804" s="1715">
        <v>72</v>
      </c>
      <c r="M804" s="1716">
        <v>86</v>
      </c>
    </row>
    <row r="805" spans="1:13" ht="18.75" customHeight="1">
      <c r="A805" s="1674">
        <v>22</v>
      </c>
      <c r="B805" s="1723">
        <v>88</v>
      </c>
      <c r="C805" s="1715">
        <v>64</v>
      </c>
      <c r="D805" s="1715">
        <v>76</v>
      </c>
      <c r="E805" s="1715">
        <v>57</v>
      </c>
      <c r="F805" s="1715">
        <v>40</v>
      </c>
      <c r="G805" s="1715">
        <v>62</v>
      </c>
      <c r="H805" s="1715">
        <v>69</v>
      </c>
      <c r="I805" s="1715">
        <v>64</v>
      </c>
      <c r="J805" s="1715">
        <v>60</v>
      </c>
      <c r="K805" s="1715">
        <v>44</v>
      </c>
      <c r="L805" s="1715">
        <v>58</v>
      </c>
      <c r="M805" s="1716">
        <v>63</v>
      </c>
    </row>
    <row r="806" spans="1:13" ht="18.75" customHeight="1">
      <c r="A806" s="1674">
        <v>23</v>
      </c>
      <c r="B806" s="1723">
        <v>82</v>
      </c>
      <c r="C806" s="1715">
        <v>77</v>
      </c>
      <c r="D806" s="1715">
        <v>73</v>
      </c>
      <c r="E806" s="1715">
        <v>57</v>
      </c>
      <c r="F806" s="1715">
        <v>67</v>
      </c>
      <c r="G806" s="1715">
        <v>55</v>
      </c>
      <c r="H806" s="1715">
        <v>59</v>
      </c>
      <c r="I806" s="1715">
        <v>61</v>
      </c>
      <c r="J806" s="1715">
        <v>71</v>
      </c>
      <c r="K806" s="1715">
        <v>47</v>
      </c>
      <c r="L806" s="1715">
        <v>65</v>
      </c>
      <c r="M806" s="1716">
        <v>71</v>
      </c>
    </row>
    <row r="807" spans="1:13" ht="18.75" customHeight="1">
      <c r="A807" s="1674">
        <v>24</v>
      </c>
      <c r="B807" s="1723">
        <v>74</v>
      </c>
      <c r="C807" s="1715">
        <v>64</v>
      </c>
      <c r="D807" s="1715">
        <v>69</v>
      </c>
      <c r="E807" s="1715">
        <v>58</v>
      </c>
      <c r="F807" s="1715">
        <v>60</v>
      </c>
      <c r="G807" s="1715">
        <v>43</v>
      </c>
      <c r="H807" s="1715">
        <v>65</v>
      </c>
      <c r="I807" s="1715">
        <v>62</v>
      </c>
      <c r="J807" s="1715">
        <v>68</v>
      </c>
      <c r="K807" s="1715">
        <v>56</v>
      </c>
      <c r="L807" s="1715">
        <v>75</v>
      </c>
      <c r="M807" s="1716">
        <v>64</v>
      </c>
    </row>
    <row r="808" spans="1:13" ht="18.75" customHeight="1">
      <c r="A808" s="1674">
        <v>25</v>
      </c>
      <c r="B808" s="1723">
        <v>68</v>
      </c>
      <c r="C808" s="1715">
        <v>37</v>
      </c>
      <c r="D808" s="1715">
        <v>41</v>
      </c>
      <c r="E808" s="1715">
        <v>67</v>
      </c>
      <c r="F808" s="1715">
        <v>60</v>
      </c>
      <c r="G808" s="1715">
        <v>57</v>
      </c>
      <c r="H808" s="1715">
        <v>72</v>
      </c>
      <c r="I808" s="1715">
        <v>63</v>
      </c>
      <c r="J808" s="1715">
        <v>58</v>
      </c>
      <c r="K808" s="1715">
        <v>68</v>
      </c>
      <c r="L808" s="1715">
        <v>68</v>
      </c>
      <c r="M808" s="1716">
        <v>53</v>
      </c>
    </row>
    <row r="809" spans="1:13" ht="18.75" customHeight="1">
      <c r="A809" s="1674">
        <v>26</v>
      </c>
      <c r="B809" s="1723">
        <v>70</v>
      </c>
      <c r="C809" s="1715">
        <v>33</v>
      </c>
      <c r="D809" s="1715">
        <v>36</v>
      </c>
      <c r="E809" s="1715">
        <v>63</v>
      </c>
      <c r="F809" s="1715">
        <v>63</v>
      </c>
      <c r="G809" s="1715">
        <v>68</v>
      </c>
      <c r="H809" s="1715">
        <v>49</v>
      </c>
      <c r="I809" s="1715">
        <v>61</v>
      </c>
      <c r="J809" s="1715">
        <v>61</v>
      </c>
      <c r="K809" s="1715">
        <v>59</v>
      </c>
      <c r="L809" s="1715">
        <v>74</v>
      </c>
      <c r="M809" s="1716">
        <v>35</v>
      </c>
    </row>
    <row r="810" spans="1:13" ht="18.75" customHeight="1">
      <c r="A810" s="1674">
        <v>27</v>
      </c>
      <c r="B810" s="1723">
        <v>79</v>
      </c>
      <c r="C810" s="1715">
        <v>57</v>
      </c>
      <c r="D810" s="1715">
        <v>53</v>
      </c>
      <c r="E810" s="1715">
        <v>49</v>
      </c>
      <c r="F810" s="1715">
        <v>62</v>
      </c>
      <c r="G810" s="1715">
        <v>48</v>
      </c>
      <c r="H810" s="1715">
        <v>56</v>
      </c>
      <c r="I810" s="1715">
        <v>85</v>
      </c>
      <c r="J810" s="1715">
        <v>56</v>
      </c>
      <c r="K810" s="1715">
        <v>62</v>
      </c>
      <c r="L810" s="1715">
        <v>72</v>
      </c>
      <c r="M810" s="1716">
        <v>37</v>
      </c>
    </row>
    <row r="811" spans="1:13" ht="18.75" customHeight="1">
      <c r="A811" s="1674">
        <v>28</v>
      </c>
      <c r="B811" s="1723">
        <v>78</v>
      </c>
      <c r="C811" s="1715">
        <v>73</v>
      </c>
      <c r="D811" s="1715">
        <v>58</v>
      </c>
      <c r="E811" s="1715">
        <v>60</v>
      </c>
      <c r="F811" s="1715">
        <v>54</v>
      </c>
      <c r="G811" s="1715">
        <v>49</v>
      </c>
      <c r="H811" s="1715">
        <v>56</v>
      </c>
      <c r="I811" s="1715">
        <v>78</v>
      </c>
      <c r="J811" s="1715">
        <v>61</v>
      </c>
      <c r="K811" s="1715">
        <v>47</v>
      </c>
      <c r="L811" s="1715">
        <v>66</v>
      </c>
      <c r="M811" s="1716">
        <v>72</v>
      </c>
    </row>
    <row r="812" spans="1:13" ht="18.75" customHeight="1">
      <c r="A812" s="1674">
        <v>29</v>
      </c>
      <c r="B812" s="1723">
        <v>73</v>
      </c>
      <c r="C812" s="1715"/>
      <c r="D812" s="1715">
        <v>55</v>
      </c>
      <c r="E812" s="1715">
        <v>55</v>
      </c>
      <c r="F812" s="1715">
        <v>68</v>
      </c>
      <c r="G812" s="1715">
        <v>56</v>
      </c>
      <c r="H812" s="1715">
        <v>52</v>
      </c>
      <c r="I812" s="1715">
        <v>73</v>
      </c>
      <c r="J812" s="1715">
        <v>54</v>
      </c>
      <c r="K812" s="1715">
        <v>49</v>
      </c>
      <c r="L812" s="1715">
        <v>66</v>
      </c>
      <c r="M812" s="1716">
        <v>73</v>
      </c>
    </row>
    <row r="813" spans="1:13" ht="18.75" customHeight="1">
      <c r="A813" s="1674">
        <v>30</v>
      </c>
      <c r="B813" s="1723">
        <v>62</v>
      </c>
      <c r="C813" s="1715"/>
      <c r="D813" s="1715">
        <v>75</v>
      </c>
      <c r="E813" s="1715">
        <v>80</v>
      </c>
      <c r="F813" s="1715">
        <v>70</v>
      </c>
      <c r="G813" s="1715">
        <v>62</v>
      </c>
      <c r="H813" s="1715">
        <v>52</v>
      </c>
      <c r="I813" s="1715">
        <v>47</v>
      </c>
      <c r="J813" s="1715">
        <v>55</v>
      </c>
      <c r="K813" s="1715">
        <v>38</v>
      </c>
      <c r="L813" s="1715">
        <v>73</v>
      </c>
      <c r="M813" s="1716">
        <v>55</v>
      </c>
    </row>
    <row r="814" spans="1:13" ht="18.75" customHeight="1">
      <c r="A814" s="1678">
        <v>31</v>
      </c>
      <c r="B814" s="1724">
        <v>62</v>
      </c>
      <c r="C814" s="1718"/>
      <c r="D814" s="1718">
        <v>76</v>
      </c>
      <c r="E814" s="1718"/>
      <c r="F814" s="1718">
        <v>57</v>
      </c>
      <c r="G814" s="1718"/>
      <c r="H814" s="1718">
        <v>44</v>
      </c>
      <c r="I814" s="1718">
        <v>51</v>
      </c>
      <c r="J814" s="1718"/>
      <c r="K814" s="1718">
        <v>34</v>
      </c>
      <c r="L814" s="1718"/>
      <c r="M814" s="1719">
        <v>48</v>
      </c>
    </row>
    <row r="815" spans="1:13" ht="18.75" customHeight="1">
      <c r="A815" s="1682" t="s">
        <v>60</v>
      </c>
      <c r="B815" s="1683">
        <f t="shared" ref="B815:M815" si="76">SUM(B784:B814)</f>
        <v>2083</v>
      </c>
      <c r="C815" s="1684">
        <f t="shared" si="76"/>
        <v>1714</v>
      </c>
      <c r="D815" s="1684">
        <f t="shared" si="76"/>
        <v>1994</v>
      </c>
      <c r="E815" s="1684">
        <f t="shared" si="76"/>
        <v>2104</v>
      </c>
      <c r="F815" s="1684">
        <f t="shared" si="76"/>
        <v>1978</v>
      </c>
      <c r="G815" s="1684">
        <f t="shared" si="76"/>
        <v>1602</v>
      </c>
      <c r="H815" s="1684">
        <f t="shared" si="76"/>
        <v>1623</v>
      </c>
      <c r="I815" s="1684">
        <f t="shared" si="76"/>
        <v>1939</v>
      </c>
      <c r="J815" s="1684">
        <f t="shared" si="76"/>
        <v>1740</v>
      </c>
      <c r="K815" s="1684">
        <f t="shared" si="76"/>
        <v>1660</v>
      </c>
      <c r="L815" s="1684">
        <f t="shared" si="76"/>
        <v>1611</v>
      </c>
      <c r="M815" s="1685">
        <f t="shared" si="76"/>
        <v>1863</v>
      </c>
    </row>
    <row r="816" spans="1:13" ht="18.75" customHeight="1">
      <c r="A816" s="1674" t="s">
        <v>61</v>
      </c>
      <c r="B816" s="1725">
        <f t="shared" ref="B816:M816" si="77">ROUND(AVERAGE(B784:B814),0)</f>
        <v>67</v>
      </c>
      <c r="C816" s="1726">
        <f t="shared" si="77"/>
        <v>61</v>
      </c>
      <c r="D816" s="1726">
        <f t="shared" si="77"/>
        <v>64</v>
      </c>
      <c r="E816" s="1726">
        <f t="shared" si="77"/>
        <v>70</v>
      </c>
      <c r="F816" s="1726">
        <f t="shared" si="77"/>
        <v>64</v>
      </c>
      <c r="G816" s="1726">
        <f t="shared" si="77"/>
        <v>53</v>
      </c>
      <c r="H816" s="1726">
        <f t="shared" si="77"/>
        <v>52</v>
      </c>
      <c r="I816" s="1726">
        <f t="shared" si="77"/>
        <v>63</v>
      </c>
      <c r="J816" s="1726">
        <f t="shared" si="77"/>
        <v>58</v>
      </c>
      <c r="K816" s="1726">
        <f t="shared" si="77"/>
        <v>54</v>
      </c>
      <c r="L816" s="1726">
        <f t="shared" si="77"/>
        <v>54</v>
      </c>
      <c r="M816" s="1727">
        <f t="shared" si="77"/>
        <v>60</v>
      </c>
    </row>
    <row r="817" spans="1:13" ht="18.75" customHeight="1">
      <c r="A817" s="1689" t="s">
        <v>36</v>
      </c>
      <c r="B817" s="1728">
        <f t="shared" ref="B817:M817" si="78">MIN(B784:B814)</f>
        <v>43</v>
      </c>
      <c r="C817" s="1729">
        <f t="shared" si="78"/>
        <v>33</v>
      </c>
      <c r="D817" s="1729">
        <f t="shared" si="78"/>
        <v>36</v>
      </c>
      <c r="E817" s="1729">
        <f t="shared" si="78"/>
        <v>49</v>
      </c>
      <c r="F817" s="1729">
        <f t="shared" si="78"/>
        <v>40</v>
      </c>
      <c r="G817" s="1729">
        <f t="shared" si="78"/>
        <v>38</v>
      </c>
      <c r="H817" s="1729">
        <f t="shared" si="78"/>
        <v>35</v>
      </c>
      <c r="I817" s="1729">
        <f t="shared" si="78"/>
        <v>47</v>
      </c>
      <c r="J817" s="1729">
        <f t="shared" si="78"/>
        <v>44</v>
      </c>
      <c r="K817" s="1729">
        <f t="shared" si="78"/>
        <v>32</v>
      </c>
      <c r="L817" s="1729">
        <f t="shared" si="78"/>
        <v>34</v>
      </c>
      <c r="M817" s="1730">
        <f t="shared" si="78"/>
        <v>34</v>
      </c>
    </row>
    <row r="818" spans="1:13" ht="18.75" customHeight="1">
      <c r="A818" s="1693" t="s">
        <v>59</v>
      </c>
      <c r="B818" s="1731">
        <f t="shared" ref="B818:M818" si="79">MATCH(B817,(B784:B814),0)</f>
        <v>13</v>
      </c>
      <c r="C818" s="1732">
        <f t="shared" si="79"/>
        <v>26</v>
      </c>
      <c r="D818" s="1732">
        <f t="shared" si="79"/>
        <v>26</v>
      </c>
      <c r="E818" s="1732">
        <f t="shared" si="79"/>
        <v>27</v>
      </c>
      <c r="F818" s="1732">
        <f t="shared" si="79"/>
        <v>22</v>
      </c>
      <c r="G818" s="1732">
        <f t="shared" si="79"/>
        <v>19</v>
      </c>
      <c r="H818" s="1732">
        <f t="shared" si="79"/>
        <v>5</v>
      </c>
      <c r="I818" s="1732">
        <f t="shared" si="79"/>
        <v>30</v>
      </c>
      <c r="J818" s="1732">
        <f t="shared" si="79"/>
        <v>1</v>
      </c>
      <c r="K818" s="1732">
        <f t="shared" si="79"/>
        <v>20</v>
      </c>
      <c r="L818" s="1732">
        <f t="shared" si="79"/>
        <v>1</v>
      </c>
      <c r="M818" s="1733">
        <f t="shared" si="79"/>
        <v>17</v>
      </c>
    </row>
    <row r="819" spans="1:13" ht="18.75" customHeight="1">
      <c r="A819" s="1697" t="s">
        <v>176</v>
      </c>
      <c r="B819" s="1698"/>
      <c r="C819" s="1699" t="s">
        <v>177</v>
      </c>
      <c r="D819" s="1700"/>
      <c r="E819" s="1700"/>
      <c r="F819" s="1700"/>
      <c r="G819" s="1700">
        <f>MIN(B817:M817)</f>
        <v>32</v>
      </c>
      <c r="H819" s="1701" t="s">
        <v>128</v>
      </c>
      <c r="I819" s="1700"/>
      <c r="J819" s="1702" t="s">
        <v>59</v>
      </c>
      <c r="K819" s="1703">
        <f>HLOOKUP(G819,B817:M818,2,FALSE)</f>
        <v>20</v>
      </c>
      <c r="L819" s="1703" t="s">
        <v>178</v>
      </c>
      <c r="M819" s="1704" t="str">
        <f>MID("I   II  III IV  V   VI  VII VIII IX  X   XI  XII ",(MATCH(G819,B817:M817,0)-1)*4+1,4)</f>
        <v xml:space="preserve"> X  </v>
      </c>
    </row>
    <row r="820" spans="1:13" ht="18.75" customHeight="1">
      <c r="A820" s="1705" t="s">
        <v>67</v>
      </c>
      <c r="B820" s="1706"/>
      <c r="C820" s="1707" t="s">
        <v>179</v>
      </c>
      <c r="D820" s="1708"/>
      <c r="E820" s="1708"/>
      <c r="F820" s="1708"/>
      <c r="G820" s="1708">
        <f>ROUND(AVERAGE(B784:M814),0)</f>
        <v>60</v>
      </c>
      <c r="H820" s="1709" t="s">
        <v>128</v>
      </c>
      <c r="I820" s="1708"/>
      <c r="J820" s="1708"/>
      <c r="K820" s="1708"/>
      <c r="L820" s="1708"/>
      <c r="M820" s="1710"/>
    </row>
    <row r="821" spans="1:13" ht="18.75" customHeight="1">
      <c r="A821" s="1652" t="s">
        <v>145</v>
      </c>
      <c r="B821" s="1653"/>
      <c r="C821" s="1653"/>
      <c r="D821" s="1653"/>
      <c r="E821" s="1653"/>
      <c r="F821" s="1653"/>
      <c r="G821" s="1653"/>
      <c r="H821" s="1653"/>
      <c r="I821" s="1653"/>
      <c r="J821" s="1653"/>
      <c r="K821" s="1654" t="s">
        <v>149</v>
      </c>
      <c r="L821" s="1655"/>
      <c r="M821" s="1656"/>
    </row>
    <row r="822" spans="1:13" ht="18.75" customHeight="1">
      <c r="A822" s="1658" t="s">
        <v>150</v>
      </c>
      <c r="B822" s="1653"/>
      <c r="C822" s="1653"/>
      <c r="D822" s="1652" t="s">
        <v>174</v>
      </c>
      <c r="E822" s="1659"/>
      <c r="F822" s="1659"/>
      <c r="G822" s="1659"/>
      <c r="H822" s="1659"/>
      <c r="I822" s="1659"/>
      <c r="J822" s="1659"/>
      <c r="K822" s="1654" t="s">
        <v>151</v>
      </c>
      <c r="L822" s="1655"/>
      <c r="M822" s="1656"/>
    </row>
    <row r="823" spans="1:13" ht="18.75" customHeight="1">
      <c r="A823" s="1660"/>
      <c r="B823" s="1661"/>
      <c r="C823" s="1661"/>
      <c r="D823" s="1662"/>
      <c r="E823" s="1663"/>
      <c r="F823" s="1664" t="s">
        <v>57</v>
      </c>
      <c r="G823" s="1665">
        <f>G782+1</f>
        <v>2011</v>
      </c>
      <c r="H823" s="1663"/>
      <c r="I823" s="1662"/>
      <c r="J823" s="1662"/>
      <c r="K823" s="1654" t="s">
        <v>175</v>
      </c>
      <c r="L823" s="1666"/>
      <c r="M823" s="1666"/>
    </row>
    <row r="824" spans="1:13" ht="18.75" customHeight="1">
      <c r="A824" s="1667" t="s">
        <v>59</v>
      </c>
      <c r="B824" s="1668" t="s">
        <v>2</v>
      </c>
      <c r="C824" s="1669" t="s">
        <v>3</v>
      </c>
      <c r="D824" s="1668" t="s">
        <v>4</v>
      </c>
      <c r="E824" s="1669" t="s">
        <v>5</v>
      </c>
      <c r="F824" s="1668" t="s">
        <v>6</v>
      </c>
      <c r="G824" s="1669" t="s">
        <v>7</v>
      </c>
      <c r="H824" s="1668" t="s">
        <v>8</v>
      </c>
      <c r="I824" s="1669" t="s">
        <v>9</v>
      </c>
      <c r="J824" s="1668" t="s">
        <v>10</v>
      </c>
      <c r="K824" s="1669" t="s">
        <v>11</v>
      </c>
      <c r="L824" s="1668" t="s">
        <v>12</v>
      </c>
      <c r="M824" s="1668" t="s">
        <v>13</v>
      </c>
    </row>
    <row r="825" spans="1:13" ht="18.75" customHeight="1">
      <c r="A825" s="1670">
        <v>1</v>
      </c>
      <c r="B825" s="1720">
        <v>68</v>
      </c>
      <c r="C825" s="1721">
        <v>58</v>
      </c>
      <c r="D825" s="1721">
        <v>72</v>
      </c>
      <c r="E825" s="1721">
        <v>54</v>
      </c>
      <c r="F825" s="1721">
        <v>52</v>
      </c>
      <c r="G825" s="1721">
        <v>50</v>
      </c>
      <c r="H825" s="1721">
        <v>62</v>
      </c>
      <c r="I825" s="1721">
        <v>72</v>
      </c>
      <c r="J825" s="1721">
        <v>49</v>
      </c>
      <c r="K825" s="1721">
        <v>85</v>
      </c>
      <c r="L825" s="1721">
        <v>56</v>
      </c>
      <c r="M825" s="1722">
        <v>62</v>
      </c>
    </row>
    <row r="826" spans="1:13" ht="18.75" customHeight="1">
      <c r="A826" s="1674">
        <v>2</v>
      </c>
      <c r="B826" s="1723">
        <v>82</v>
      </c>
      <c r="C826" s="1715">
        <v>51</v>
      </c>
      <c r="D826" s="1715">
        <v>79</v>
      </c>
      <c r="E826" s="1715">
        <v>68</v>
      </c>
      <c r="F826" s="1715">
        <v>44</v>
      </c>
      <c r="G826" s="1715">
        <v>59</v>
      </c>
      <c r="H826" s="1715">
        <v>55</v>
      </c>
      <c r="I826" s="1715">
        <v>76</v>
      </c>
      <c r="J826" s="1715">
        <v>63</v>
      </c>
      <c r="K826" s="1715">
        <v>58</v>
      </c>
      <c r="L826" s="1715">
        <v>58</v>
      </c>
      <c r="M826" s="1716">
        <v>42</v>
      </c>
    </row>
    <row r="827" spans="1:13" ht="18.75" customHeight="1">
      <c r="A827" s="1674">
        <v>3</v>
      </c>
      <c r="B827" s="1723">
        <v>74</v>
      </c>
      <c r="C827" s="1715">
        <v>59</v>
      </c>
      <c r="D827" s="1715">
        <v>75</v>
      </c>
      <c r="E827" s="1715">
        <v>68</v>
      </c>
      <c r="F827" s="1715">
        <v>71</v>
      </c>
      <c r="G827" s="1715">
        <v>65</v>
      </c>
      <c r="H827" s="1715">
        <v>47</v>
      </c>
      <c r="I827" s="1715">
        <v>58</v>
      </c>
      <c r="J827" s="1715">
        <v>58</v>
      </c>
      <c r="K827" s="1715">
        <v>59</v>
      </c>
      <c r="L827" s="1715">
        <v>54</v>
      </c>
      <c r="M827" s="1716">
        <v>43</v>
      </c>
    </row>
    <row r="828" spans="1:13" ht="18.75" customHeight="1">
      <c r="A828" s="1674">
        <v>4</v>
      </c>
      <c r="B828" s="1723">
        <v>72</v>
      </c>
      <c r="C828" s="1715">
        <v>50</v>
      </c>
      <c r="D828" s="1715">
        <v>82</v>
      </c>
      <c r="E828" s="1715">
        <v>70</v>
      </c>
      <c r="F828" s="1715">
        <v>72</v>
      </c>
      <c r="G828" s="1715">
        <v>52</v>
      </c>
      <c r="H828" s="1715">
        <v>52</v>
      </c>
      <c r="I828" s="1715">
        <v>52</v>
      </c>
      <c r="J828" s="1715">
        <v>57</v>
      </c>
      <c r="K828" s="1715">
        <v>58</v>
      </c>
      <c r="L828" s="1715">
        <v>52</v>
      </c>
      <c r="M828" s="1716">
        <v>46</v>
      </c>
    </row>
    <row r="829" spans="1:13" ht="18.75" customHeight="1">
      <c r="A829" s="1674">
        <v>5</v>
      </c>
      <c r="B829" s="1723">
        <v>80</v>
      </c>
      <c r="C829" s="1715">
        <v>56</v>
      </c>
      <c r="D829" s="1715">
        <v>88</v>
      </c>
      <c r="E829" s="1715">
        <v>80</v>
      </c>
      <c r="F829" s="1715">
        <v>74</v>
      </c>
      <c r="G829" s="1715">
        <v>46</v>
      </c>
      <c r="H829" s="1715">
        <v>58</v>
      </c>
      <c r="I829" s="1715">
        <v>57</v>
      </c>
      <c r="J829" s="1715">
        <v>68</v>
      </c>
      <c r="K829" s="1715">
        <v>90</v>
      </c>
      <c r="L829" s="1715">
        <v>58</v>
      </c>
      <c r="M829" s="1716">
        <v>55</v>
      </c>
    </row>
    <row r="830" spans="1:13" ht="18.75" customHeight="1">
      <c r="A830" s="1674">
        <v>6</v>
      </c>
      <c r="B830" s="1723">
        <v>57</v>
      </c>
      <c r="C830" s="1715">
        <v>67</v>
      </c>
      <c r="D830" s="1715">
        <v>78</v>
      </c>
      <c r="E830" s="1715">
        <v>91</v>
      </c>
      <c r="F830" s="1715">
        <v>63</v>
      </c>
      <c r="G830" s="1715">
        <v>53</v>
      </c>
      <c r="H830" s="1715">
        <v>48</v>
      </c>
      <c r="I830" s="1715">
        <v>67</v>
      </c>
      <c r="J830" s="1715">
        <v>55</v>
      </c>
      <c r="K830" s="1715">
        <v>89</v>
      </c>
      <c r="L830" s="1715">
        <v>63</v>
      </c>
      <c r="M830" s="1716">
        <v>73</v>
      </c>
    </row>
    <row r="831" spans="1:13" ht="18.75" customHeight="1">
      <c r="A831" s="1674">
        <v>7</v>
      </c>
      <c r="B831" s="1723">
        <v>58</v>
      </c>
      <c r="C831" s="1715">
        <v>74</v>
      </c>
      <c r="D831" s="1715">
        <v>56</v>
      </c>
      <c r="E831" s="1715">
        <v>92</v>
      </c>
      <c r="F831" s="1715">
        <v>48</v>
      </c>
      <c r="G831" s="1715">
        <v>48</v>
      </c>
      <c r="H831" s="1715">
        <v>43</v>
      </c>
      <c r="I831" s="1715">
        <v>59</v>
      </c>
      <c r="J831" s="1715">
        <v>57</v>
      </c>
      <c r="K831" s="1715">
        <v>90</v>
      </c>
      <c r="L831" s="1715">
        <v>67</v>
      </c>
      <c r="M831" s="1716">
        <v>84</v>
      </c>
    </row>
    <row r="832" spans="1:13" ht="18.75" customHeight="1">
      <c r="A832" s="1674">
        <v>8</v>
      </c>
      <c r="B832" s="1723">
        <v>64</v>
      </c>
      <c r="C832" s="1715">
        <v>67</v>
      </c>
      <c r="D832" s="1715">
        <v>55</v>
      </c>
      <c r="E832" s="1715">
        <v>65</v>
      </c>
      <c r="F832" s="1715">
        <v>53</v>
      </c>
      <c r="G832" s="1715">
        <v>53</v>
      </c>
      <c r="H832" s="1715">
        <v>59</v>
      </c>
      <c r="I832" s="1715">
        <v>72</v>
      </c>
      <c r="J832" s="1715">
        <v>56</v>
      </c>
      <c r="K832" s="1715">
        <v>92</v>
      </c>
      <c r="L832" s="1715">
        <v>62</v>
      </c>
      <c r="M832" s="1716">
        <v>57</v>
      </c>
    </row>
    <row r="833" spans="1:13" ht="18.75" customHeight="1">
      <c r="A833" s="1674">
        <v>9</v>
      </c>
      <c r="B833" s="1723">
        <v>59</v>
      </c>
      <c r="C833" s="1715">
        <v>62</v>
      </c>
      <c r="D833" s="1715">
        <v>72</v>
      </c>
      <c r="E833" s="1715">
        <v>64</v>
      </c>
      <c r="F833" s="1715">
        <v>45</v>
      </c>
      <c r="G833" s="1715">
        <v>56</v>
      </c>
      <c r="H833" s="1715">
        <v>66</v>
      </c>
      <c r="I833" s="1715">
        <v>70</v>
      </c>
      <c r="J833" s="1715">
        <v>69</v>
      </c>
      <c r="K833" s="1715">
        <v>65</v>
      </c>
      <c r="L833" s="1715">
        <v>46</v>
      </c>
      <c r="M833" s="1716">
        <v>45</v>
      </c>
    </row>
    <row r="834" spans="1:13" ht="18.75" customHeight="1">
      <c r="A834" s="1674">
        <v>10</v>
      </c>
      <c r="B834" s="1723">
        <v>56</v>
      </c>
      <c r="C834" s="1715">
        <v>56</v>
      </c>
      <c r="D834" s="1715">
        <v>73</v>
      </c>
      <c r="E834" s="1715">
        <v>60</v>
      </c>
      <c r="F834" s="1715">
        <v>47</v>
      </c>
      <c r="G834" s="1715">
        <v>60</v>
      </c>
      <c r="H834" s="1715">
        <v>66</v>
      </c>
      <c r="I834" s="1715">
        <v>77</v>
      </c>
      <c r="J834" s="1715">
        <v>69</v>
      </c>
      <c r="K834" s="1715">
        <v>53</v>
      </c>
      <c r="L834" s="1715">
        <v>45</v>
      </c>
      <c r="M834" s="1716">
        <v>43</v>
      </c>
    </row>
    <row r="835" spans="1:13" ht="18.75" customHeight="1">
      <c r="A835" s="1674">
        <v>11</v>
      </c>
      <c r="B835" s="1723">
        <v>60</v>
      </c>
      <c r="C835" s="1715">
        <v>66</v>
      </c>
      <c r="D835" s="1715">
        <v>75</v>
      </c>
      <c r="E835" s="1715">
        <v>61</v>
      </c>
      <c r="F835" s="1715">
        <v>51</v>
      </c>
      <c r="G835" s="1715">
        <v>66</v>
      </c>
      <c r="H835" s="1715">
        <v>59</v>
      </c>
      <c r="I835" s="1715">
        <v>79</v>
      </c>
      <c r="J835" s="1715">
        <v>70</v>
      </c>
      <c r="K835" s="1715">
        <v>52</v>
      </c>
      <c r="L835" s="1715">
        <v>48</v>
      </c>
      <c r="M835" s="1716">
        <v>35</v>
      </c>
    </row>
    <row r="836" spans="1:13" ht="18.75" customHeight="1">
      <c r="A836" s="1674">
        <v>12</v>
      </c>
      <c r="B836" s="1723">
        <v>43</v>
      </c>
      <c r="C836" s="1715">
        <v>72</v>
      </c>
      <c r="D836" s="1715">
        <v>75</v>
      </c>
      <c r="E836" s="1715">
        <v>50</v>
      </c>
      <c r="F836" s="1715">
        <v>64</v>
      </c>
      <c r="G836" s="1715">
        <v>65</v>
      </c>
      <c r="H836" s="1715">
        <v>64</v>
      </c>
      <c r="I836" s="1715">
        <v>72</v>
      </c>
      <c r="J836" s="1715">
        <v>86</v>
      </c>
      <c r="K836" s="1715">
        <v>67</v>
      </c>
      <c r="L836" s="1715">
        <v>51</v>
      </c>
      <c r="M836" s="1716">
        <v>37</v>
      </c>
    </row>
    <row r="837" spans="1:13" ht="18.75" customHeight="1">
      <c r="A837" s="1674">
        <v>13</v>
      </c>
      <c r="B837" s="1723">
        <v>53</v>
      </c>
      <c r="C837" s="1715">
        <v>63</v>
      </c>
      <c r="D837" s="1715">
        <v>63</v>
      </c>
      <c r="E837" s="1715">
        <v>50</v>
      </c>
      <c r="F837" s="1715">
        <v>69</v>
      </c>
      <c r="G837" s="1715">
        <v>64</v>
      </c>
      <c r="H837" s="1715">
        <v>68</v>
      </c>
      <c r="I837" s="1715">
        <v>60</v>
      </c>
      <c r="J837" s="1715">
        <v>66</v>
      </c>
      <c r="K837" s="1715">
        <v>69</v>
      </c>
      <c r="L837" s="1715">
        <v>52</v>
      </c>
      <c r="M837" s="1716">
        <v>36</v>
      </c>
    </row>
    <row r="838" spans="1:13" ht="18.75" customHeight="1">
      <c r="A838" s="1674">
        <v>14</v>
      </c>
      <c r="B838" s="1723">
        <v>70</v>
      </c>
      <c r="C838" s="1715">
        <v>52</v>
      </c>
      <c r="D838" s="1715">
        <v>76</v>
      </c>
      <c r="E838" s="1715">
        <v>65</v>
      </c>
      <c r="F838" s="1715">
        <v>70</v>
      </c>
      <c r="G838" s="1715">
        <v>52</v>
      </c>
      <c r="H838" s="1715">
        <v>81</v>
      </c>
      <c r="I838" s="1715">
        <v>57</v>
      </c>
      <c r="J838" s="1715">
        <v>77</v>
      </c>
      <c r="K838" s="1715">
        <v>64</v>
      </c>
      <c r="L838" s="1715">
        <v>52</v>
      </c>
      <c r="M838" s="1716">
        <v>48</v>
      </c>
    </row>
    <row r="839" spans="1:13" ht="18.75" customHeight="1">
      <c r="A839" s="1674">
        <v>15</v>
      </c>
      <c r="B839" s="1723">
        <v>41</v>
      </c>
      <c r="C839" s="1715">
        <v>82</v>
      </c>
      <c r="D839" s="1715">
        <v>73</v>
      </c>
      <c r="E839" s="1715">
        <v>78</v>
      </c>
      <c r="F839" s="1715">
        <v>63</v>
      </c>
      <c r="G839" s="1715">
        <v>58</v>
      </c>
      <c r="H839" s="1715">
        <v>62</v>
      </c>
      <c r="I839" s="1715">
        <v>50</v>
      </c>
      <c r="J839" s="1715">
        <v>70</v>
      </c>
      <c r="K839" s="1715">
        <v>55</v>
      </c>
      <c r="L839" s="1715">
        <v>51</v>
      </c>
      <c r="M839" s="1716">
        <v>53</v>
      </c>
    </row>
    <row r="840" spans="1:13" ht="18.75" customHeight="1">
      <c r="A840" s="1674">
        <v>16</v>
      </c>
      <c r="B840" s="1723">
        <v>35</v>
      </c>
      <c r="C840" s="1715">
        <v>84</v>
      </c>
      <c r="D840" s="1715">
        <v>88</v>
      </c>
      <c r="E840" s="1715">
        <v>71</v>
      </c>
      <c r="F840" s="1715">
        <v>56</v>
      </c>
      <c r="G840" s="1715">
        <v>54</v>
      </c>
      <c r="H840" s="1715">
        <v>63</v>
      </c>
      <c r="I840" s="1715">
        <v>55</v>
      </c>
      <c r="J840" s="1715">
        <v>58</v>
      </c>
      <c r="K840" s="1715">
        <v>45</v>
      </c>
      <c r="L840" s="1715">
        <v>57</v>
      </c>
      <c r="M840" s="1716">
        <v>53</v>
      </c>
    </row>
    <row r="841" spans="1:13" ht="18.75" customHeight="1">
      <c r="A841" s="1674">
        <v>17</v>
      </c>
      <c r="B841" s="1723">
        <v>49</v>
      </c>
      <c r="C841" s="1715">
        <v>58</v>
      </c>
      <c r="D841" s="1715">
        <v>94</v>
      </c>
      <c r="E841" s="1715">
        <v>76</v>
      </c>
      <c r="F841" s="1715">
        <v>46</v>
      </c>
      <c r="G841" s="1715">
        <v>74</v>
      </c>
      <c r="H841" s="1715">
        <v>51</v>
      </c>
      <c r="I841" s="1715">
        <v>57</v>
      </c>
      <c r="J841" s="1715">
        <v>53</v>
      </c>
      <c r="K841" s="1715">
        <v>41</v>
      </c>
      <c r="L841" s="1715">
        <v>53</v>
      </c>
      <c r="M841" s="1716">
        <v>57</v>
      </c>
    </row>
    <row r="842" spans="1:13" ht="18.75" customHeight="1">
      <c r="A842" s="1674">
        <v>18</v>
      </c>
      <c r="B842" s="1723">
        <v>62</v>
      </c>
      <c r="C842" s="1715">
        <v>75</v>
      </c>
      <c r="D842" s="1715">
        <v>88</v>
      </c>
      <c r="E842" s="1715">
        <v>45</v>
      </c>
      <c r="F842" s="1715">
        <v>51</v>
      </c>
      <c r="G842" s="1715">
        <v>66</v>
      </c>
      <c r="H842" s="1715">
        <v>62</v>
      </c>
      <c r="I842" s="1715">
        <v>69</v>
      </c>
      <c r="J842" s="1715">
        <v>60</v>
      </c>
      <c r="K842" s="1715">
        <v>40</v>
      </c>
      <c r="L842" s="1715">
        <v>47</v>
      </c>
      <c r="M842" s="1716">
        <v>62</v>
      </c>
    </row>
    <row r="843" spans="1:13" ht="18.75" customHeight="1">
      <c r="A843" s="1674">
        <v>19</v>
      </c>
      <c r="B843" s="1723">
        <v>82</v>
      </c>
      <c r="C843" s="1715">
        <v>65</v>
      </c>
      <c r="D843" s="1715">
        <v>65</v>
      </c>
      <c r="E843" s="1715">
        <v>48</v>
      </c>
      <c r="F843" s="1715">
        <v>54</v>
      </c>
      <c r="G843" s="1715">
        <v>59</v>
      </c>
      <c r="H843" s="1715">
        <v>58</v>
      </c>
      <c r="I843" s="1715">
        <v>79</v>
      </c>
      <c r="J843" s="1715">
        <v>66</v>
      </c>
      <c r="K843" s="1715">
        <v>51</v>
      </c>
      <c r="L843" s="1715">
        <v>55</v>
      </c>
      <c r="M843" s="1716">
        <v>53</v>
      </c>
    </row>
    <row r="844" spans="1:13" ht="18.75" customHeight="1">
      <c r="A844" s="1674">
        <v>20</v>
      </c>
      <c r="B844" s="1723">
        <v>72</v>
      </c>
      <c r="C844" s="1715">
        <v>59</v>
      </c>
      <c r="D844" s="1715">
        <v>79</v>
      </c>
      <c r="E844" s="1715">
        <v>68</v>
      </c>
      <c r="F844" s="1715">
        <v>78</v>
      </c>
      <c r="G844" s="1715">
        <v>58</v>
      </c>
      <c r="H844" s="1715">
        <v>54</v>
      </c>
      <c r="I844" s="1715">
        <v>69</v>
      </c>
      <c r="J844" s="1715">
        <v>79</v>
      </c>
      <c r="K844" s="1715">
        <v>65</v>
      </c>
      <c r="L844" s="1715">
        <v>44</v>
      </c>
      <c r="M844" s="1716">
        <v>56</v>
      </c>
    </row>
    <row r="845" spans="1:13" ht="18.75" customHeight="1">
      <c r="A845" s="1674">
        <v>21</v>
      </c>
      <c r="B845" s="1723">
        <v>51</v>
      </c>
      <c r="C845" s="1715">
        <v>79</v>
      </c>
      <c r="D845" s="1715">
        <v>76</v>
      </c>
      <c r="E845" s="1715">
        <v>64</v>
      </c>
      <c r="F845" s="1715">
        <v>59</v>
      </c>
      <c r="G845" s="1715">
        <v>60</v>
      </c>
      <c r="H845" s="1715">
        <v>56</v>
      </c>
      <c r="I845" s="1715">
        <v>56</v>
      </c>
      <c r="J845" s="1715">
        <v>67</v>
      </c>
      <c r="K845" s="1715">
        <v>52</v>
      </c>
      <c r="L845" s="1715">
        <v>60</v>
      </c>
      <c r="M845" s="1716">
        <v>63</v>
      </c>
    </row>
    <row r="846" spans="1:13" ht="18.75" customHeight="1">
      <c r="A846" s="1674">
        <v>22</v>
      </c>
      <c r="B846" s="1723">
        <v>52</v>
      </c>
      <c r="C846" s="1715">
        <v>78</v>
      </c>
      <c r="D846" s="1715">
        <v>55</v>
      </c>
      <c r="E846" s="1715">
        <v>67</v>
      </c>
      <c r="F846" s="1715">
        <v>53</v>
      </c>
      <c r="G846" s="1715">
        <v>58</v>
      </c>
      <c r="H846" s="1715">
        <v>57</v>
      </c>
      <c r="I846" s="1715">
        <v>51</v>
      </c>
      <c r="J846" s="1715">
        <v>55</v>
      </c>
      <c r="K846" s="1715">
        <v>49</v>
      </c>
      <c r="L846" s="1715">
        <v>78</v>
      </c>
      <c r="M846" s="1716">
        <v>50</v>
      </c>
    </row>
    <row r="847" spans="1:13" ht="18.75" customHeight="1">
      <c r="A847" s="1674">
        <v>23</v>
      </c>
      <c r="B847" s="1723">
        <v>67</v>
      </c>
      <c r="C847" s="1715">
        <v>93</v>
      </c>
      <c r="D847" s="1715">
        <v>55</v>
      </c>
      <c r="E847" s="1715">
        <v>38</v>
      </c>
      <c r="F847" s="1715">
        <v>51</v>
      </c>
      <c r="G847" s="1715">
        <v>57</v>
      </c>
      <c r="H847" s="1715">
        <v>66</v>
      </c>
      <c r="I847" s="1715">
        <v>67</v>
      </c>
      <c r="J847" s="1715">
        <v>49</v>
      </c>
      <c r="K847" s="1715">
        <v>40</v>
      </c>
      <c r="L847" s="1715">
        <v>60</v>
      </c>
      <c r="M847" s="1716">
        <v>58</v>
      </c>
    </row>
    <row r="848" spans="1:13" ht="18.75" customHeight="1">
      <c r="A848" s="1674">
        <v>24</v>
      </c>
      <c r="B848" s="1723">
        <v>52</v>
      </c>
      <c r="C848" s="1715">
        <v>81</v>
      </c>
      <c r="D848" s="1715">
        <v>58</v>
      </c>
      <c r="E848" s="1715">
        <v>61</v>
      </c>
      <c r="F848" s="1715">
        <v>60</v>
      </c>
      <c r="G848" s="1715">
        <v>84</v>
      </c>
      <c r="H848" s="1715">
        <v>61</v>
      </c>
      <c r="I848" s="1715">
        <v>73</v>
      </c>
      <c r="J848" s="1715">
        <v>48</v>
      </c>
      <c r="K848" s="1715">
        <v>48</v>
      </c>
      <c r="L848" s="1715">
        <v>49</v>
      </c>
      <c r="M848" s="1716">
        <v>42</v>
      </c>
    </row>
    <row r="849" spans="1:13" ht="18.75" customHeight="1">
      <c r="A849" s="1674">
        <v>25</v>
      </c>
      <c r="B849" s="1723">
        <v>61</v>
      </c>
      <c r="C849" s="1715">
        <v>88</v>
      </c>
      <c r="D849" s="1715">
        <v>48</v>
      </c>
      <c r="E849" s="1715">
        <v>48</v>
      </c>
      <c r="F849" s="1715">
        <v>51</v>
      </c>
      <c r="G849" s="1715">
        <v>76</v>
      </c>
      <c r="H849" s="1715">
        <v>48</v>
      </c>
      <c r="I849" s="1715">
        <v>48</v>
      </c>
      <c r="J849" s="1715">
        <v>42</v>
      </c>
      <c r="K849" s="1715">
        <v>59</v>
      </c>
      <c r="L849" s="1715">
        <v>56</v>
      </c>
      <c r="M849" s="1716">
        <v>32</v>
      </c>
    </row>
    <row r="850" spans="1:13" ht="18.75" customHeight="1">
      <c r="A850" s="1674">
        <v>26</v>
      </c>
      <c r="B850" s="1723">
        <v>64</v>
      </c>
      <c r="C850" s="1715">
        <v>65</v>
      </c>
      <c r="D850" s="1715">
        <v>54</v>
      </c>
      <c r="E850" s="1715">
        <v>54</v>
      </c>
      <c r="F850" s="1715">
        <v>43</v>
      </c>
      <c r="G850" s="1715">
        <v>54</v>
      </c>
      <c r="H850" s="1715">
        <v>51</v>
      </c>
      <c r="I850" s="1715">
        <v>56</v>
      </c>
      <c r="J850" s="1715">
        <v>57</v>
      </c>
      <c r="K850" s="1715">
        <v>68</v>
      </c>
      <c r="L850" s="1715">
        <v>62</v>
      </c>
      <c r="M850" s="1716">
        <v>30</v>
      </c>
    </row>
    <row r="851" spans="1:13" ht="18.75" customHeight="1">
      <c r="A851" s="1674">
        <v>27</v>
      </c>
      <c r="B851" s="1723">
        <v>73</v>
      </c>
      <c r="C851" s="1715">
        <v>59</v>
      </c>
      <c r="D851" s="1715">
        <v>52</v>
      </c>
      <c r="E851" s="1715">
        <v>72</v>
      </c>
      <c r="F851" s="1715">
        <v>38</v>
      </c>
      <c r="G851" s="1715">
        <v>55</v>
      </c>
      <c r="H851" s="1715">
        <v>54</v>
      </c>
      <c r="I851" s="1715">
        <v>51</v>
      </c>
      <c r="J851" s="1715">
        <v>86</v>
      </c>
      <c r="K851" s="1715">
        <v>68</v>
      </c>
      <c r="L851" s="1715">
        <v>59</v>
      </c>
      <c r="M851" s="1716">
        <v>55</v>
      </c>
    </row>
    <row r="852" spans="1:13" ht="18.75" customHeight="1">
      <c r="A852" s="1674">
        <v>28</v>
      </c>
      <c r="B852" s="1723">
        <v>60</v>
      </c>
      <c r="C852" s="1715">
        <v>76</v>
      </c>
      <c r="D852" s="1715">
        <v>50</v>
      </c>
      <c r="E852" s="1715">
        <v>70</v>
      </c>
      <c r="F852" s="1715">
        <v>34</v>
      </c>
      <c r="G852" s="1715">
        <v>58</v>
      </c>
      <c r="H852" s="1715">
        <v>48</v>
      </c>
      <c r="I852" s="1715">
        <v>48</v>
      </c>
      <c r="J852" s="1715">
        <v>57</v>
      </c>
      <c r="K852" s="1715">
        <v>88</v>
      </c>
      <c r="L852" s="1715">
        <v>74</v>
      </c>
      <c r="M852" s="1716">
        <v>64</v>
      </c>
    </row>
    <row r="853" spans="1:13" ht="18.75" customHeight="1">
      <c r="A853" s="1674">
        <v>29</v>
      </c>
      <c r="B853" s="1723">
        <v>43</v>
      </c>
      <c r="C853" s="1715"/>
      <c r="D853" s="1715">
        <v>68</v>
      </c>
      <c r="E853" s="1715">
        <v>80</v>
      </c>
      <c r="F853" s="1715">
        <v>48</v>
      </c>
      <c r="G853" s="1715">
        <v>56</v>
      </c>
      <c r="H853" s="1715">
        <v>55</v>
      </c>
      <c r="I853" s="1715">
        <v>47</v>
      </c>
      <c r="J853" s="1715">
        <v>60</v>
      </c>
      <c r="K853" s="1715">
        <v>64</v>
      </c>
      <c r="L853" s="1715">
        <v>68</v>
      </c>
      <c r="M853" s="1716">
        <v>73</v>
      </c>
    </row>
    <row r="854" spans="1:13" ht="18.75" customHeight="1">
      <c r="A854" s="1674">
        <v>30</v>
      </c>
      <c r="B854" s="1723">
        <v>46</v>
      </c>
      <c r="C854" s="1715"/>
      <c r="D854" s="1715">
        <v>60</v>
      </c>
      <c r="E854" s="1715">
        <v>69</v>
      </c>
      <c r="F854" s="1715">
        <v>46</v>
      </c>
      <c r="G854" s="1715">
        <v>79</v>
      </c>
      <c r="H854" s="1715">
        <v>62</v>
      </c>
      <c r="I854" s="1715">
        <v>48</v>
      </c>
      <c r="J854" s="1715">
        <v>69</v>
      </c>
      <c r="K854" s="1715">
        <v>65</v>
      </c>
      <c r="L854" s="1715">
        <v>63</v>
      </c>
      <c r="M854" s="1716">
        <v>72</v>
      </c>
    </row>
    <row r="855" spans="1:13" ht="18.75" customHeight="1">
      <c r="A855" s="1678">
        <v>31</v>
      </c>
      <c r="B855" s="1724">
        <v>49</v>
      </c>
      <c r="C855" s="1718"/>
      <c r="D855" s="1718">
        <v>47</v>
      </c>
      <c r="E855" s="1718"/>
      <c r="F855" s="1718">
        <v>52</v>
      </c>
      <c r="G855" s="1718"/>
      <c r="H855" s="1718">
        <v>78</v>
      </c>
      <c r="I855" s="1718">
        <v>33</v>
      </c>
      <c r="J855" s="1718"/>
      <c r="K855" s="1718">
        <v>59</v>
      </c>
      <c r="L855" s="1718"/>
      <c r="M855" s="1719">
        <v>74</v>
      </c>
    </row>
    <row r="856" spans="1:13" ht="18.75" customHeight="1">
      <c r="A856" s="1682" t="s">
        <v>60</v>
      </c>
      <c r="B856" s="1683">
        <f t="shared" ref="B856:M856" si="80">SUM(B825:B855)</f>
        <v>1855</v>
      </c>
      <c r="C856" s="1684">
        <f t="shared" si="80"/>
        <v>1895</v>
      </c>
      <c r="D856" s="1684">
        <f t="shared" si="80"/>
        <v>2129</v>
      </c>
      <c r="E856" s="1684">
        <f t="shared" si="80"/>
        <v>1947</v>
      </c>
      <c r="F856" s="1684">
        <f t="shared" si="80"/>
        <v>1706</v>
      </c>
      <c r="G856" s="1684">
        <f t="shared" si="80"/>
        <v>1795</v>
      </c>
      <c r="H856" s="1684">
        <f t="shared" si="80"/>
        <v>1814</v>
      </c>
      <c r="I856" s="1684">
        <f t="shared" si="80"/>
        <v>1885</v>
      </c>
      <c r="J856" s="1684">
        <f t="shared" si="80"/>
        <v>1876</v>
      </c>
      <c r="K856" s="1684">
        <f t="shared" si="80"/>
        <v>1948</v>
      </c>
      <c r="L856" s="1684">
        <f t="shared" si="80"/>
        <v>1700</v>
      </c>
      <c r="M856" s="1685">
        <f t="shared" si="80"/>
        <v>1653</v>
      </c>
    </row>
    <row r="857" spans="1:13" ht="18.75" customHeight="1">
      <c r="A857" s="1674" t="s">
        <v>61</v>
      </c>
      <c r="B857" s="1725">
        <f t="shared" ref="B857:M857" si="81">ROUND(AVERAGE(B825:B855),0)</f>
        <v>60</v>
      </c>
      <c r="C857" s="1726">
        <f t="shared" si="81"/>
        <v>68</v>
      </c>
      <c r="D857" s="1726">
        <f t="shared" si="81"/>
        <v>69</v>
      </c>
      <c r="E857" s="1726">
        <f t="shared" si="81"/>
        <v>65</v>
      </c>
      <c r="F857" s="1726">
        <f t="shared" si="81"/>
        <v>55</v>
      </c>
      <c r="G857" s="1726">
        <f t="shared" si="81"/>
        <v>60</v>
      </c>
      <c r="H857" s="1726">
        <f t="shared" si="81"/>
        <v>59</v>
      </c>
      <c r="I857" s="1726">
        <f t="shared" si="81"/>
        <v>61</v>
      </c>
      <c r="J857" s="1726">
        <f t="shared" si="81"/>
        <v>63</v>
      </c>
      <c r="K857" s="1726">
        <f t="shared" si="81"/>
        <v>63</v>
      </c>
      <c r="L857" s="1726">
        <f t="shared" si="81"/>
        <v>57</v>
      </c>
      <c r="M857" s="1727">
        <f t="shared" si="81"/>
        <v>53</v>
      </c>
    </row>
    <row r="858" spans="1:13" ht="18.75" customHeight="1">
      <c r="A858" s="1689" t="s">
        <v>36</v>
      </c>
      <c r="B858" s="1728">
        <f t="shared" ref="B858:M858" si="82">MIN(B825:B855)</f>
        <v>35</v>
      </c>
      <c r="C858" s="1729">
        <f t="shared" si="82"/>
        <v>50</v>
      </c>
      <c r="D858" s="1729">
        <f t="shared" si="82"/>
        <v>47</v>
      </c>
      <c r="E858" s="1729">
        <f t="shared" si="82"/>
        <v>38</v>
      </c>
      <c r="F858" s="1729">
        <f t="shared" si="82"/>
        <v>34</v>
      </c>
      <c r="G858" s="1729">
        <f t="shared" si="82"/>
        <v>46</v>
      </c>
      <c r="H858" s="1729">
        <f t="shared" si="82"/>
        <v>43</v>
      </c>
      <c r="I858" s="1729">
        <f t="shared" si="82"/>
        <v>33</v>
      </c>
      <c r="J858" s="1729">
        <f t="shared" si="82"/>
        <v>42</v>
      </c>
      <c r="K858" s="1729">
        <f t="shared" si="82"/>
        <v>40</v>
      </c>
      <c r="L858" s="1729">
        <f t="shared" si="82"/>
        <v>44</v>
      </c>
      <c r="M858" s="1730">
        <f t="shared" si="82"/>
        <v>30</v>
      </c>
    </row>
    <row r="859" spans="1:13" ht="18.75" customHeight="1">
      <c r="A859" s="1693" t="s">
        <v>59</v>
      </c>
      <c r="B859" s="1731">
        <f t="shared" ref="B859:M859" si="83">MATCH(B858,(B825:B855),0)</f>
        <v>16</v>
      </c>
      <c r="C859" s="1732">
        <f t="shared" si="83"/>
        <v>4</v>
      </c>
      <c r="D859" s="1732">
        <f t="shared" si="83"/>
        <v>31</v>
      </c>
      <c r="E859" s="1732">
        <f t="shared" si="83"/>
        <v>23</v>
      </c>
      <c r="F859" s="1732">
        <f t="shared" si="83"/>
        <v>28</v>
      </c>
      <c r="G859" s="1732">
        <f t="shared" si="83"/>
        <v>5</v>
      </c>
      <c r="H859" s="1732">
        <f t="shared" si="83"/>
        <v>7</v>
      </c>
      <c r="I859" s="1732">
        <f t="shared" si="83"/>
        <v>31</v>
      </c>
      <c r="J859" s="1732">
        <f t="shared" si="83"/>
        <v>25</v>
      </c>
      <c r="K859" s="1732">
        <f t="shared" si="83"/>
        <v>18</v>
      </c>
      <c r="L859" s="1732">
        <f t="shared" si="83"/>
        <v>20</v>
      </c>
      <c r="M859" s="1733">
        <f t="shared" si="83"/>
        <v>26</v>
      </c>
    </row>
    <row r="860" spans="1:13" ht="18.75" customHeight="1">
      <c r="A860" s="1697" t="s">
        <v>176</v>
      </c>
      <c r="B860" s="1698"/>
      <c r="C860" s="1699" t="s">
        <v>177</v>
      </c>
      <c r="D860" s="1700"/>
      <c r="E860" s="1700"/>
      <c r="F860" s="1700"/>
      <c r="G860" s="1700">
        <f>MIN(B858:M858)</f>
        <v>30</v>
      </c>
      <c r="H860" s="1701" t="s">
        <v>128</v>
      </c>
      <c r="I860" s="1700"/>
      <c r="J860" s="1702" t="s">
        <v>59</v>
      </c>
      <c r="K860" s="1703">
        <f>HLOOKUP(G860,B858:M859,2,FALSE)</f>
        <v>26</v>
      </c>
      <c r="L860" s="1703" t="s">
        <v>178</v>
      </c>
      <c r="M860" s="1704" t="str">
        <f>MID("I   II  III IV  V   VI  VII VIII IX  X   XI  XII ",(MATCH(G860,B858:M858,0)-1)*4+1,4)</f>
        <v xml:space="preserve"> XII</v>
      </c>
    </row>
    <row r="861" spans="1:13" ht="18.75" customHeight="1">
      <c r="A861" s="1705" t="s">
        <v>67</v>
      </c>
      <c r="B861" s="1706"/>
      <c r="C861" s="1707" t="s">
        <v>179</v>
      </c>
      <c r="D861" s="1708"/>
      <c r="E861" s="1708"/>
      <c r="F861" s="1708"/>
      <c r="G861" s="1708">
        <f>ROUND(AVERAGE(B825:M855),0)</f>
        <v>61</v>
      </c>
      <c r="H861" s="1709" t="s">
        <v>128</v>
      </c>
      <c r="I861" s="1708"/>
      <c r="J861" s="1708"/>
      <c r="K861" s="1708"/>
      <c r="L861" s="1708"/>
      <c r="M861" s="1710"/>
    </row>
    <row r="862" spans="1:13" ht="18.75" customHeight="1">
      <c r="A862" s="1652" t="s">
        <v>145</v>
      </c>
      <c r="B862" s="1653"/>
      <c r="C862" s="1653"/>
      <c r="D862" s="1653"/>
      <c r="E862" s="1653"/>
      <c r="F862" s="1653"/>
      <c r="G862" s="1653"/>
      <c r="H862" s="1653"/>
      <c r="I862" s="1653"/>
      <c r="J862" s="1653"/>
      <c r="K862" s="1654" t="s">
        <v>149</v>
      </c>
      <c r="L862" s="1655"/>
      <c r="M862" s="1656"/>
    </row>
    <row r="863" spans="1:13" ht="18.75" customHeight="1">
      <c r="A863" s="1658" t="s">
        <v>150</v>
      </c>
      <c r="B863" s="1653"/>
      <c r="C863" s="1653"/>
      <c r="D863" s="1652" t="s">
        <v>174</v>
      </c>
      <c r="E863" s="1659"/>
      <c r="F863" s="1659"/>
      <c r="G863" s="1659"/>
      <c r="H863" s="1659"/>
      <c r="I863" s="1659"/>
      <c r="J863" s="1659"/>
      <c r="K863" s="1654" t="s">
        <v>151</v>
      </c>
      <c r="L863" s="1655"/>
      <c r="M863" s="1656"/>
    </row>
    <row r="864" spans="1:13" ht="18.75" customHeight="1">
      <c r="A864" s="1660"/>
      <c r="B864" s="1661"/>
      <c r="C864" s="1661"/>
      <c r="D864" s="1662"/>
      <c r="E864" s="1663"/>
      <c r="F864" s="1664" t="s">
        <v>57</v>
      </c>
      <c r="G864" s="1665">
        <f>G823+1</f>
        <v>2012</v>
      </c>
      <c r="H864" s="1663"/>
      <c r="I864" s="1662"/>
      <c r="J864" s="1662"/>
      <c r="K864" s="1654" t="s">
        <v>175</v>
      </c>
      <c r="L864" s="1666"/>
      <c r="M864" s="1666"/>
    </row>
    <row r="865" spans="1:13" ht="18.75" customHeight="1">
      <c r="A865" s="1667" t="s">
        <v>59</v>
      </c>
      <c r="B865" s="1668" t="s">
        <v>2</v>
      </c>
      <c r="C865" s="1669" t="s">
        <v>3</v>
      </c>
      <c r="D865" s="1668" t="s">
        <v>4</v>
      </c>
      <c r="E865" s="1669" t="s">
        <v>5</v>
      </c>
      <c r="F865" s="1668" t="s">
        <v>6</v>
      </c>
      <c r="G865" s="1669" t="s">
        <v>7</v>
      </c>
      <c r="H865" s="1668" t="s">
        <v>8</v>
      </c>
      <c r="I865" s="1669" t="s">
        <v>9</v>
      </c>
      <c r="J865" s="1668" t="s">
        <v>10</v>
      </c>
      <c r="K865" s="1669" t="s">
        <v>11</v>
      </c>
      <c r="L865" s="1668" t="s">
        <v>12</v>
      </c>
      <c r="M865" s="1668" t="s">
        <v>13</v>
      </c>
    </row>
    <row r="866" spans="1:13" ht="18.75" customHeight="1">
      <c r="A866" s="1670">
        <v>1</v>
      </c>
      <c r="B866" s="1720">
        <v>67</v>
      </c>
      <c r="C866" s="1721">
        <v>67</v>
      </c>
      <c r="D866" s="1721">
        <v>77</v>
      </c>
      <c r="E866" s="1721">
        <v>46</v>
      </c>
      <c r="F866" s="1721">
        <v>30</v>
      </c>
      <c r="G866" s="1721">
        <v>57</v>
      </c>
      <c r="H866" s="1721">
        <v>74</v>
      </c>
      <c r="I866" s="1721">
        <v>47</v>
      </c>
      <c r="J866" s="1721">
        <v>60</v>
      </c>
      <c r="K866" s="1721">
        <v>27</v>
      </c>
      <c r="L866" s="1721">
        <v>38</v>
      </c>
      <c r="M866" s="1722">
        <v>84</v>
      </c>
    </row>
    <row r="867" spans="1:13" ht="18.75" customHeight="1">
      <c r="A867" s="1674">
        <v>2</v>
      </c>
      <c r="B867" s="1723">
        <v>76</v>
      </c>
      <c r="C867" s="1715">
        <v>88</v>
      </c>
      <c r="D867" s="1715">
        <v>89</v>
      </c>
      <c r="E867" s="1715">
        <v>62</v>
      </c>
      <c r="F867" s="1715">
        <v>42</v>
      </c>
      <c r="G867" s="1715">
        <v>64</v>
      </c>
      <c r="H867" s="1715">
        <v>71</v>
      </c>
      <c r="I867" s="1715">
        <v>53</v>
      </c>
      <c r="J867" s="1715">
        <v>58</v>
      </c>
      <c r="K867" s="1715">
        <v>44</v>
      </c>
      <c r="L867" s="1715">
        <v>47</v>
      </c>
      <c r="M867" s="1716">
        <v>68</v>
      </c>
    </row>
    <row r="868" spans="1:13" ht="18.75" customHeight="1">
      <c r="A868" s="1674">
        <v>3</v>
      </c>
      <c r="B868" s="1723">
        <v>84</v>
      </c>
      <c r="C868" s="1715">
        <v>74</v>
      </c>
      <c r="D868" s="1715">
        <v>90</v>
      </c>
      <c r="E868" s="1715">
        <v>83</v>
      </c>
      <c r="F868" s="1715">
        <v>44</v>
      </c>
      <c r="G868" s="1715">
        <v>58</v>
      </c>
      <c r="H868" s="1715">
        <v>66</v>
      </c>
      <c r="I868" s="1715">
        <v>49</v>
      </c>
      <c r="J868" s="1715">
        <v>66</v>
      </c>
      <c r="K868" s="1715">
        <v>60</v>
      </c>
      <c r="L868" s="1715">
        <v>58</v>
      </c>
      <c r="M868" s="1716">
        <v>77</v>
      </c>
    </row>
    <row r="869" spans="1:13" ht="18.75" customHeight="1">
      <c r="A869" s="1674">
        <v>4</v>
      </c>
      <c r="B869" s="1723">
        <v>75</v>
      </c>
      <c r="C869" s="1715">
        <v>71</v>
      </c>
      <c r="D869" s="1715">
        <v>87</v>
      </c>
      <c r="E869" s="1715">
        <v>68</v>
      </c>
      <c r="F869" s="1715">
        <v>48</v>
      </c>
      <c r="G869" s="1715">
        <v>62</v>
      </c>
      <c r="H869" s="1715">
        <v>63</v>
      </c>
      <c r="I869" s="1715">
        <v>47</v>
      </c>
      <c r="J869" s="1715">
        <v>58</v>
      </c>
      <c r="K869" s="1715">
        <v>75</v>
      </c>
      <c r="L869" s="1715">
        <v>63</v>
      </c>
      <c r="M869" s="1716">
        <v>78</v>
      </c>
    </row>
    <row r="870" spans="1:13" ht="18.75" customHeight="1">
      <c r="A870" s="1674">
        <v>5</v>
      </c>
      <c r="B870" s="1723">
        <v>75</v>
      </c>
      <c r="C870" s="1715">
        <v>80</v>
      </c>
      <c r="D870" s="1715">
        <v>65</v>
      </c>
      <c r="E870" s="1715">
        <v>72</v>
      </c>
      <c r="F870" s="1715">
        <v>64</v>
      </c>
      <c r="G870" s="1715">
        <v>59</v>
      </c>
      <c r="H870" s="1715">
        <v>58</v>
      </c>
      <c r="I870" s="1715">
        <v>45</v>
      </c>
      <c r="J870" s="1715">
        <v>58</v>
      </c>
      <c r="K870" s="1715">
        <v>69</v>
      </c>
      <c r="L870" s="1715">
        <v>65</v>
      </c>
      <c r="M870" s="1716">
        <v>59</v>
      </c>
    </row>
    <row r="871" spans="1:13" ht="18.75" customHeight="1">
      <c r="A871" s="1674">
        <v>6</v>
      </c>
      <c r="B871" s="1723">
        <v>73</v>
      </c>
      <c r="C871" s="1715">
        <v>59</v>
      </c>
      <c r="D871" s="1715">
        <v>67</v>
      </c>
      <c r="E871" s="1715">
        <v>73</v>
      </c>
      <c r="F871" s="1715">
        <v>55</v>
      </c>
      <c r="G871" s="1715">
        <v>70</v>
      </c>
      <c r="H871" s="1715">
        <v>52</v>
      </c>
      <c r="I871" s="1715">
        <v>82</v>
      </c>
      <c r="J871" s="1715">
        <v>77</v>
      </c>
      <c r="K871" s="1715">
        <v>82</v>
      </c>
      <c r="L871" s="1715">
        <v>70</v>
      </c>
      <c r="M871" s="1716">
        <v>43</v>
      </c>
    </row>
    <row r="872" spans="1:13" ht="18.75" customHeight="1">
      <c r="A872" s="1674">
        <v>7</v>
      </c>
      <c r="B872" s="1723">
        <v>73</v>
      </c>
      <c r="C872" s="1715">
        <v>49</v>
      </c>
      <c r="D872" s="1715">
        <v>64</v>
      </c>
      <c r="E872" s="1715">
        <v>71</v>
      </c>
      <c r="F872" s="1715">
        <v>72</v>
      </c>
      <c r="G872" s="1715">
        <v>62</v>
      </c>
      <c r="H872" s="1715">
        <v>83</v>
      </c>
      <c r="I872" s="1715">
        <v>86</v>
      </c>
      <c r="J872" s="1715">
        <v>79</v>
      </c>
      <c r="K872" s="1715">
        <v>55</v>
      </c>
      <c r="L872" s="1715">
        <v>62</v>
      </c>
      <c r="M872" s="1716">
        <v>72</v>
      </c>
    </row>
    <row r="873" spans="1:13" ht="18.75" customHeight="1">
      <c r="A873" s="1674">
        <v>8</v>
      </c>
      <c r="B873" s="1723">
        <v>76</v>
      </c>
      <c r="C873" s="1715">
        <v>57</v>
      </c>
      <c r="D873" s="1715">
        <v>82</v>
      </c>
      <c r="E873" s="1715">
        <v>64</v>
      </c>
      <c r="F873" s="1715">
        <v>59</v>
      </c>
      <c r="G873" s="1715">
        <v>63</v>
      </c>
      <c r="H873" s="1715">
        <v>76</v>
      </c>
      <c r="I873" s="1715">
        <v>69</v>
      </c>
      <c r="J873" s="1715">
        <v>77</v>
      </c>
      <c r="K873" s="1715">
        <v>58</v>
      </c>
      <c r="L873" s="1715">
        <v>58</v>
      </c>
      <c r="M873" s="1716">
        <v>81</v>
      </c>
    </row>
    <row r="874" spans="1:13" ht="18.75" customHeight="1">
      <c r="A874" s="1674">
        <v>9</v>
      </c>
      <c r="B874" s="1723">
        <v>68</v>
      </c>
      <c r="C874" s="1715">
        <v>87</v>
      </c>
      <c r="D874" s="1715">
        <v>70</v>
      </c>
      <c r="E874" s="1715">
        <v>62</v>
      </c>
      <c r="F874" s="1715">
        <v>53</v>
      </c>
      <c r="G874" s="1715">
        <v>61</v>
      </c>
      <c r="H874" s="1715">
        <v>62</v>
      </c>
      <c r="I874" s="1715">
        <v>62</v>
      </c>
      <c r="J874" s="1715">
        <v>62</v>
      </c>
      <c r="K874" s="1715">
        <v>54</v>
      </c>
      <c r="L874" s="1715">
        <v>61</v>
      </c>
      <c r="M874" s="1716">
        <v>77</v>
      </c>
    </row>
    <row r="875" spans="1:13" ht="18.75" customHeight="1">
      <c r="A875" s="1674">
        <v>10</v>
      </c>
      <c r="B875" s="1723">
        <v>64</v>
      </c>
      <c r="C875" s="1715">
        <v>89</v>
      </c>
      <c r="D875" s="1715">
        <v>56</v>
      </c>
      <c r="E875" s="1715">
        <v>70</v>
      </c>
      <c r="F875" s="1715">
        <v>57</v>
      </c>
      <c r="G875" s="1715">
        <v>52</v>
      </c>
      <c r="H875" s="1715">
        <v>56</v>
      </c>
      <c r="I875" s="1715">
        <v>60</v>
      </c>
      <c r="J875" s="1715">
        <v>53</v>
      </c>
      <c r="K875" s="1715">
        <v>56</v>
      </c>
      <c r="L875" s="1715">
        <v>58</v>
      </c>
      <c r="M875" s="1716">
        <v>62</v>
      </c>
    </row>
    <row r="876" spans="1:13" ht="18.75" customHeight="1">
      <c r="A876" s="1674">
        <v>11</v>
      </c>
      <c r="B876" s="1723">
        <v>64</v>
      </c>
      <c r="C876" s="1715">
        <v>71</v>
      </c>
      <c r="D876" s="1715">
        <v>65</v>
      </c>
      <c r="E876" s="1715">
        <v>70</v>
      </c>
      <c r="F876" s="1715">
        <v>63</v>
      </c>
      <c r="G876" s="1715">
        <v>53</v>
      </c>
      <c r="H876" s="1715">
        <v>62</v>
      </c>
      <c r="I876" s="1715">
        <v>55</v>
      </c>
      <c r="J876" s="1715">
        <v>56</v>
      </c>
      <c r="K876" s="1715">
        <v>47</v>
      </c>
      <c r="L876" s="1715">
        <v>67</v>
      </c>
      <c r="M876" s="1716">
        <v>70</v>
      </c>
    </row>
    <row r="877" spans="1:13" ht="18.75" customHeight="1">
      <c r="A877" s="1674">
        <v>12</v>
      </c>
      <c r="B877" s="1723">
        <v>71</v>
      </c>
      <c r="C877" s="1715">
        <v>75</v>
      </c>
      <c r="D877" s="1715">
        <v>68</v>
      </c>
      <c r="E877" s="1715">
        <v>68</v>
      </c>
      <c r="F877" s="1715">
        <v>58</v>
      </c>
      <c r="G877" s="1715">
        <v>38</v>
      </c>
      <c r="H877" s="1715">
        <v>60</v>
      </c>
      <c r="I877" s="1715">
        <v>59</v>
      </c>
      <c r="J877" s="1715">
        <v>52</v>
      </c>
      <c r="K877" s="1715">
        <v>53</v>
      </c>
      <c r="L877" s="1715">
        <v>53</v>
      </c>
      <c r="M877" s="1716">
        <v>73</v>
      </c>
    </row>
    <row r="878" spans="1:13" ht="18.75" customHeight="1">
      <c r="A878" s="1674">
        <v>13</v>
      </c>
      <c r="B878" s="1723">
        <v>72</v>
      </c>
      <c r="C878" s="1715">
        <v>81</v>
      </c>
      <c r="D878" s="1715">
        <v>69</v>
      </c>
      <c r="E878" s="1715">
        <v>66</v>
      </c>
      <c r="F878" s="1715">
        <v>62</v>
      </c>
      <c r="G878" s="1715">
        <v>66</v>
      </c>
      <c r="H878" s="1715">
        <v>58</v>
      </c>
      <c r="I878" s="1715">
        <v>74</v>
      </c>
      <c r="J878" s="1715">
        <v>72</v>
      </c>
      <c r="K878" s="1715">
        <v>54</v>
      </c>
      <c r="L878" s="1715">
        <v>69</v>
      </c>
      <c r="M878" s="1716">
        <v>79</v>
      </c>
    </row>
    <row r="879" spans="1:13" ht="18.75" customHeight="1">
      <c r="A879" s="1674">
        <v>14</v>
      </c>
      <c r="B879" s="1723">
        <v>79</v>
      </c>
      <c r="C879" s="1715">
        <v>87</v>
      </c>
      <c r="D879" s="1715">
        <v>73</v>
      </c>
      <c r="E879" s="1715">
        <v>76</v>
      </c>
      <c r="F879" s="1715">
        <v>62</v>
      </c>
      <c r="G879" s="1715">
        <v>43</v>
      </c>
      <c r="H879" s="1715">
        <v>48</v>
      </c>
      <c r="I879" s="1715">
        <v>59</v>
      </c>
      <c r="J879" s="1715">
        <v>60</v>
      </c>
      <c r="K879" s="1715">
        <v>56</v>
      </c>
      <c r="L879" s="1715">
        <v>72</v>
      </c>
      <c r="M879" s="1716">
        <v>70</v>
      </c>
    </row>
    <row r="880" spans="1:13" ht="18.75" customHeight="1">
      <c r="A880" s="1674">
        <v>15</v>
      </c>
      <c r="B880" s="1723">
        <v>88</v>
      </c>
      <c r="C880" s="1715">
        <v>83</v>
      </c>
      <c r="D880" s="1715">
        <v>82</v>
      </c>
      <c r="E880" s="1715">
        <v>81</v>
      </c>
      <c r="F880" s="1715">
        <v>60</v>
      </c>
      <c r="G880" s="1715">
        <v>65</v>
      </c>
      <c r="H880" s="1715">
        <v>45</v>
      </c>
      <c r="I880" s="1715">
        <v>57</v>
      </c>
      <c r="J880" s="1715">
        <v>47</v>
      </c>
      <c r="K880" s="1715">
        <v>54</v>
      </c>
      <c r="L880" s="1715">
        <v>66</v>
      </c>
      <c r="M880" s="1716">
        <v>59</v>
      </c>
    </row>
    <row r="881" spans="1:13" ht="18.75" customHeight="1">
      <c r="A881" s="1674">
        <v>16</v>
      </c>
      <c r="B881" s="1723">
        <v>65</v>
      </c>
      <c r="C881" s="1715">
        <v>67</v>
      </c>
      <c r="D881" s="1715">
        <v>80</v>
      </c>
      <c r="E881" s="1715">
        <v>73</v>
      </c>
      <c r="F881" s="1715">
        <v>51</v>
      </c>
      <c r="G881" s="1715">
        <v>47</v>
      </c>
      <c r="H881" s="1715">
        <v>44</v>
      </c>
      <c r="I881" s="1715">
        <v>54</v>
      </c>
      <c r="J881" s="1715">
        <v>45</v>
      </c>
      <c r="K881" s="1715">
        <v>62</v>
      </c>
      <c r="L881" s="1715">
        <v>59</v>
      </c>
      <c r="M881" s="1716">
        <v>52</v>
      </c>
    </row>
    <row r="882" spans="1:13" ht="18.75" customHeight="1">
      <c r="A882" s="1674">
        <v>17</v>
      </c>
      <c r="B882" s="1723">
        <v>65</v>
      </c>
      <c r="C882" s="1715">
        <v>70</v>
      </c>
      <c r="D882" s="1715">
        <v>87</v>
      </c>
      <c r="E882" s="1715">
        <v>69</v>
      </c>
      <c r="F882" s="1715">
        <v>48</v>
      </c>
      <c r="G882" s="1715">
        <v>43</v>
      </c>
      <c r="H882" s="1715">
        <v>56</v>
      </c>
      <c r="I882" s="1715">
        <v>72</v>
      </c>
      <c r="J882" s="1715">
        <v>55</v>
      </c>
      <c r="K882" s="1715">
        <v>63</v>
      </c>
      <c r="L882" s="1715">
        <v>48</v>
      </c>
      <c r="M882" s="1716">
        <v>54</v>
      </c>
    </row>
    <row r="883" spans="1:13" ht="18.75" customHeight="1">
      <c r="A883" s="1674">
        <v>18</v>
      </c>
      <c r="B883" s="1723">
        <v>76</v>
      </c>
      <c r="C883" s="1715">
        <v>75</v>
      </c>
      <c r="D883" s="1715">
        <v>83</v>
      </c>
      <c r="E883" s="1715">
        <v>70</v>
      </c>
      <c r="F883" s="1715">
        <v>54</v>
      </c>
      <c r="G883" s="1715">
        <v>48</v>
      </c>
      <c r="H883" s="1715">
        <v>45</v>
      </c>
      <c r="I883" s="1715">
        <v>77</v>
      </c>
      <c r="J883" s="1715">
        <v>59</v>
      </c>
      <c r="K883" s="1715">
        <v>50</v>
      </c>
      <c r="L883" s="1715">
        <v>53</v>
      </c>
      <c r="M883" s="1716">
        <v>54</v>
      </c>
    </row>
    <row r="884" spans="1:13" ht="18.75" customHeight="1">
      <c r="A884" s="1674">
        <v>19</v>
      </c>
      <c r="B884" s="1723">
        <v>78</v>
      </c>
      <c r="C884" s="1715">
        <v>59</v>
      </c>
      <c r="D884" s="1715">
        <v>66</v>
      </c>
      <c r="E884" s="1715">
        <v>68</v>
      </c>
      <c r="F884" s="1715">
        <v>59</v>
      </c>
      <c r="G884" s="1715">
        <v>47</v>
      </c>
      <c r="H884" s="1715">
        <v>73</v>
      </c>
      <c r="I884" s="1715">
        <v>70</v>
      </c>
      <c r="J884" s="1715">
        <v>72</v>
      </c>
      <c r="K884" s="1715">
        <v>50</v>
      </c>
      <c r="L884" s="1715">
        <v>66</v>
      </c>
      <c r="M884" s="1716">
        <v>61</v>
      </c>
    </row>
    <row r="885" spans="1:13" ht="18.75" customHeight="1">
      <c r="A885" s="1674">
        <v>20</v>
      </c>
      <c r="B885" s="1723">
        <v>84</v>
      </c>
      <c r="C885" s="1715">
        <v>54</v>
      </c>
      <c r="D885" s="1715">
        <v>86</v>
      </c>
      <c r="E885" s="1715">
        <v>63</v>
      </c>
      <c r="F885" s="1715">
        <v>58</v>
      </c>
      <c r="G885" s="1715">
        <v>62</v>
      </c>
      <c r="H885" s="1715">
        <v>63</v>
      </c>
      <c r="I885" s="1715">
        <v>61</v>
      </c>
      <c r="J885" s="1715">
        <v>76</v>
      </c>
      <c r="K885" s="1715">
        <v>56</v>
      </c>
      <c r="L885" s="1715">
        <v>63</v>
      </c>
      <c r="M885" s="1716">
        <v>91</v>
      </c>
    </row>
    <row r="886" spans="1:13" ht="18.75" customHeight="1">
      <c r="A886" s="1674">
        <v>21</v>
      </c>
      <c r="B886" s="1723">
        <v>87</v>
      </c>
      <c r="C886" s="1715">
        <v>68</v>
      </c>
      <c r="D886" s="1715">
        <v>83</v>
      </c>
      <c r="E886" s="1715">
        <v>49</v>
      </c>
      <c r="F886" s="1715">
        <v>67</v>
      </c>
      <c r="G886" s="1715">
        <v>57</v>
      </c>
      <c r="H886" s="1715">
        <v>50</v>
      </c>
      <c r="I886" s="1715">
        <v>68</v>
      </c>
      <c r="J886" s="1715">
        <v>62</v>
      </c>
      <c r="K886" s="1715">
        <v>57</v>
      </c>
      <c r="L886" s="1715">
        <v>63</v>
      </c>
      <c r="M886" s="1716">
        <v>71</v>
      </c>
    </row>
    <row r="887" spans="1:13" ht="18.75" customHeight="1">
      <c r="A887" s="1674">
        <v>22</v>
      </c>
      <c r="B887" s="1723">
        <v>69</v>
      </c>
      <c r="C887" s="1715">
        <v>73</v>
      </c>
      <c r="D887" s="1715">
        <v>82</v>
      </c>
      <c r="E887" s="1715">
        <v>54</v>
      </c>
      <c r="F887" s="1715">
        <v>76</v>
      </c>
      <c r="G887" s="1715">
        <v>53</v>
      </c>
      <c r="H887" s="1715">
        <v>48</v>
      </c>
      <c r="I887" s="1715">
        <v>63</v>
      </c>
      <c r="J887" s="1715">
        <v>55</v>
      </c>
      <c r="K887" s="1715">
        <v>57</v>
      </c>
      <c r="L887" s="1715">
        <v>60</v>
      </c>
      <c r="M887" s="1716">
        <v>63</v>
      </c>
    </row>
    <row r="888" spans="1:13" ht="18.75" customHeight="1">
      <c r="A888" s="1674">
        <v>23</v>
      </c>
      <c r="B888" s="1723">
        <v>57</v>
      </c>
      <c r="C888" s="1715">
        <v>74</v>
      </c>
      <c r="D888" s="1715">
        <v>52</v>
      </c>
      <c r="E888" s="1715">
        <v>62</v>
      </c>
      <c r="F888" s="1715">
        <v>72</v>
      </c>
      <c r="G888" s="1715">
        <v>53</v>
      </c>
      <c r="H888" s="1715">
        <v>60</v>
      </c>
      <c r="I888" s="1715">
        <v>56</v>
      </c>
      <c r="J888" s="1715">
        <v>62</v>
      </c>
      <c r="K888" s="1715">
        <v>48</v>
      </c>
      <c r="L888" s="1715">
        <v>63</v>
      </c>
      <c r="M888" s="1716">
        <v>46</v>
      </c>
    </row>
    <row r="889" spans="1:13" ht="18.75" customHeight="1">
      <c r="A889" s="1674">
        <v>24</v>
      </c>
      <c r="B889" s="1723">
        <v>68</v>
      </c>
      <c r="C889" s="1715">
        <v>62</v>
      </c>
      <c r="D889" s="1715">
        <v>38</v>
      </c>
      <c r="E889" s="1715">
        <v>42</v>
      </c>
      <c r="F889" s="1715">
        <v>67</v>
      </c>
      <c r="G889" s="1715">
        <v>65</v>
      </c>
      <c r="H889" s="1715">
        <v>55</v>
      </c>
      <c r="I889" s="1715">
        <v>58</v>
      </c>
      <c r="J889" s="1715">
        <v>58</v>
      </c>
      <c r="K889" s="1715">
        <v>57</v>
      </c>
      <c r="L889" s="1715">
        <v>63</v>
      </c>
      <c r="M889" s="1716">
        <v>42</v>
      </c>
    </row>
    <row r="890" spans="1:13" ht="18.75" customHeight="1">
      <c r="A890" s="1674">
        <v>25</v>
      </c>
      <c r="B890" s="1723">
        <v>54</v>
      </c>
      <c r="C890" s="1715">
        <v>60</v>
      </c>
      <c r="D890" s="1715">
        <v>48</v>
      </c>
      <c r="E890" s="1715">
        <v>43</v>
      </c>
      <c r="F890" s="1715">
        <v>79</v>
      </c>
      <c r="G890" s="1715">
        <v>47</v>
      </c>
      <c r="H890" s="1715">
        <v>83</v>
      </c>
      <c r="I890" s="1715">
        <v>52</v>
      </c>
      <c r="J890" s="1715">
        <v>67</v>
      </c>
      <c r="K890" s="1715">
        <v>58</v>
      </c>
      <c r="L890" s="1715">
        <v>88</v>
      </c>
      <c r="M890" s="1716">
        <v>58</v>
      </c>
    </row>
    <row r="891" spans="1:13" ht="18.75" customHeight="1">
      <c r="A891" s="1674">
        <v>26</v>
      </c>
      <c r="B891" s="1723">
        <v>65</v>
      </c>
      <c r="C891" s="1715">
        <v>66</v>
      </c>
      <c r="D891" s="1715">
        <v>48</v>
      </c>
      <c r="E891" s="1715">
        <v>47</v>
      </c>
      <c r="F891" s="1715">
        <v>80</v>
      </c>
      <c r="G891" s="1715">
        <v>48</v>
      </c>
      <c r="H891" s="1715">
        <v>60</v>
      </c>
      <c r="I891" s="1715">
        <v>52</v>
      </c>
      <c r="J891" s="1715">
        <v>65</v>
      </c>
      <c r="K891" s="1715">
        <v>57</v>
      </c>
      <c r="L891" s="1715">
        <v>60</v>
      </c>
      <c r="M891" s="1716">
        <v>76</v>
      </c>
    </row>
    <row r="892" spans="1:13" ht="18.75" customHeight="1">
      <c r="A892" s="1674">
        <v>27</v>
      </c>
      <c r="B892" s="1723">
        <v>86</v>
      </c>
      <c r="C892" s="1715">
        <v>76</v>
      </c>
      <c r="D892" s="1715">
        <v>52</v>
      </c>
      <c r="E892" s="1715">
        <v>72</v>
      </c>
      <c r="F892" s="1715">
        <v>64</v>
      </c>
      <c r="G892" s="1715">
        <v>59</v>
      </c>
      <c r="H892" s="1715">
        <v>52</v>
      </c>
      <c r="I892" s="1715">
        <v>53</v>
      </c>
      <c r="J892" s="1715">
        <v>61</v>
      </c>
      <c r="K892" s="1715">
        <v>49</v>
      </c>
      <c r="L892" s="1715">
        <v>73</v>
      </c>
      <c r="M892" s="1716">
        <v>84</v>
      </c>
    </row>
    <row r="893" spans="1:13" ht="18.75" customHeight="1">
      <c r="A893" s="1674">
        <v>28</v>
      </c>
      <c r="B893" s="1723">
        <v>82</v>
      </c>
      <c r="C893" s="1715">
        <v>61</v>
      </c>
      <c r="D893" s="1715">
        <v>73</v>
      </c>
      <c r="E893" s="1715">
        <v>54</v>
      </c>
      <c r="F893" s="1715">
        <v>64</v>
      </c>
      <c r="G893" s="1715">
        <v>57</v>
      </c>
      <c r="H893" s="1715">
        <v>62</v>
      </c>
      <c r="I893" s="1715">
        <v>57</v>
      </c>
      <c r="J893" s="1715">
        <v>50</v>
      </c>
      <c r="K893" s="1715">
        <v>81</v>
      </c>
      <c r="L893" s="1715">
        <v>85</v>
      </c>
      <c r="M893" s="1716">
        <v>84</v>
      </c>
    </row>
    <row r="894" spans="1:13" ht="18.75" customHeight="1">
      <c r="A894" s="1674">
        <v>29</v>
      </c>
      <c r="B894" s="1723">
        <v>74</v>
      </c>
      <c r="C894" s="1715">
        <v>74</v>
      </c>
      <c r="D894" s="1715">
        <v>79</v>
      </c>
      <c r="E894" s="1715">
        <v>56</v>
      </c>
      <c r="F894" s="1715">
        <v>59</v>
      </c>
      <c r="G894" s="1715">
        <v>61</v>
      </c>
      <c r="H894" s="1715">
        <v>72</v>
      </c>
      <c r="I894" s="1715">
        <v>57</v>
      </c>
      <c r="J894" s="1715">
        <v>37</v>
      </c>
      <c r="K894" s="1715">
        <v>63</v>
      </c>
      <c r="L894" s="1715">
        <v>88</v>
      </c>
      <c r="M894" s="1716">
        <v>58</v>
      </c>
    </row>
    <row r="895" spans="1:13" ht="18.75" customHeight="1">
      <c r="A895" s="1674">
        <v>30</v>
      </c>
      <c r="B895" s="1723">
        <v>72</v>
      </c>
      <c r="C895" s="1715"/>
      <c r="D895" s="1715">
        <v>75</v>
      </c>
      <c r="E895" s="1715">
        <v>41</v>
      </c>
      <c r="F895" s="1715">
        <v>72</v>
      </c>
      <c r="G895" s="1715">
        <v>66</v>
      </c>
      <c r="H895" s="1715">
        <v>64</v>
      </c>
      <c r="I895" s="1715">
        <v>58</v>
      </c>
      <c r="J895" s="1715">
        <v>36</v>
      </c>
      <c r="K895" s="1715">
        <v>54</v>
      </c>
      <c r="L895" s="1715">
        <v>86</v>
      </c>
      <c r="M895" s="1716">
        <v>43</v>
      </c>
    </row>
    <row r="896" spans="1:13" ht="18.75" customHeight="1">
      <c r="A896" s="1678">
        <v>31</v>
      </c>
      <c r="B896" s="1724">
        <v>59</v>
      </c>
      <c r="C896" s="1718"/>
      <c r="D896" s="1718">
        <v>59</v>
      </c>
      <c r="E896" s="1718"/>
      <c r="F896" s="1718">
        <v>56</v>
      </c>
      <c r="G896" s="1718"/>
      <c r="H896" s="1718">
        <v>68</v>
      </c>
      <c r="I896" s="1718">
        <v>58</v>
      </c>
      <c r="J896" s="1718"/>
      <c r="K896" s="1718">
        <v>39</v>
      </c>
      <c r="L896" s="1718"/>
      <c r="M896" s="1719">
        <v>41</v>
      </c>
    </row>
    <row r="897" spans="1:13" ht="18.75" customHeight="1">
      <c r="A897" s="1682" t="s">
        <v>60</v>
      </c>
      <c r="B897" s="1683">
        <f t="shared" ref="B897:M897" si="84">SUM(B866:B896)</f>
        <v>2246</v>
      </c>
      <c r="C897" s="1684">
        <f t="shared" si="84"/>
        <v>2057</v>
      </c>
      <c r="D897" s="1684">
        <f t="shared" si="84"/>
        <v>2195</v>
      </c>
      <c r="E897" s="1684">
        <f t="shared" si="84"/>
        <v>1895</v>
      </c>
      <c r="F897" s="1684">
        <f t="shared" si="84"/>
        <v>1855</v>
      </c>
      <c r="G897" s="1684">
        <f t="shared" si="84"/>
        <v>1686</v>
      </c>
      <c r="H897" s="1684">
        <f t="shared" si="84"/>
        <v>1889</v>
      </c>
      <c r="I897" s="1684">
        <f t="shared" si="84"/>
        <v>1870</v>
      </c>
      <c r="J897" s="1684">
        <f t="shared" si="84"/>
        <v>1795</v>
      </c>
      <c r="K897" s="1684">
        <f t="shared" si="84"/>
        <v>1745</v>
      </c>
      <c r="L897" s="1684">
        <f t="shared" si="84"/>
        <v>1925</v>
      </c>
      <c r="M897" s="1685">
        <f t="shared" si="84"/>
        <v>2030</v>
      </c>
    </row>
    <row r="898" spans="1:13" ht="18.75" customHeight="1">
      <c r="A898" s="1674" t="s">
        <v>61</v>
      </c>
      <c r="B898" s="1725">
        <f t="shared" ref="B898:M898" si="85">ROUND(AVERAGE(B866:B896),0)</f>
        <v>72</v>
      </c>
      <c r="C898" s="1726">
        <f t="shared" si="85"/>
        <v>71</v>
      </c>
      <c r="D898" s="1726">
        <f t="shared" si="85"/>
        <v>71</v>
      </c>
      <c r="E898" s="1726">
        <f t="shared" si="85"/>
        <v>63</v>
      </c>
      <c r="F898" s="1726">
        <f t="shared" si="85"/>
        <v>60</v>
      </c>
      <c r="G898" s="1726">
        <f t="shared" si="85"/>
        <v>56</v>
      </c>
      <c r="H898" s="1726">
        <f t="shared" si="85"/>
        <v>61</v>
      </c>
      <c r="I898" s="1726">
        <f t="shared" si="85"/>
        <v>60</v>
      </c>
      <c r="J898" s="1726">
        <f t="shared" si="85"/>
        <v>60</v>
      </c>
      <c r="K898" s="1726">
        <f t="shared" si="85"/>
        <v>56</v>
      </c>
      <c r="L898" s="1726">
        <f t="shared" si="85"/>
        <v>64</v>
      </c>
      <c r="M898" s="1727">
        <f t="shared" si="85"/>
        <v>65</v>
      </c>
    </row>
    <row r="899" spans="1:13" ht="18.75" customHeight="1">
      <c r="A899" s="1689" t="s">
        <v>36</v>
      </c>
      <c r="B899" s="1728">
        <f t="shared" ref="B899:M899" si="86">MIN(B866:B896)</f>
        <v>54</v>
      </c>
      <c r="C899" s="1729">
        <f t="shared" si="86"/>
        <v>49</v>
      </c>
      <c r="D899" s="1729">
        <f t="shared" si="86"/>
        <v>38</v>
      </c>
      <c r="E899" s="1729">
        <f t="shared" si="86"/>
        <v>41</v>
      </c>
      <c r="F899" s="1729">
        <f t="shared" si="86"/>
        <v>30</v>
      </c>
      <c r="G899" s="1729">
        <f t="shared" si="86"/>
        <v>38</v>
      </c>
      <c r="H899" s="1729">
        <f t="shared" si="86"/>
        <v>44</v>
      </c>
      <c r="I899" s="1729">
        <f t="shared" si="86"/>
        <v>45</v>
      </c>
      <c r="J899" s="1729">
        <f t="shared" si="86"/>
        <v>36</v>
      </c>
      <c r="K899" s="1729">
        <f t="shared" si="86"/>
        <v>27</v>
      </c>
      <c r="L899" s="1729">
        <f t="shared" si="86"/>
        <v>38</v>
      </c>
      <c r="M899" s="1730">
        <f t="shared" si="86"/>
        <v>41</v>
      </c>
    </row>
    <row r="900" spans="1:13" ht="18.75" customHeight="1">
      <c r="A900" s="1693" t="s">
        <v>59</v>
      </c>
      <c r="B900" s="1731">
        <f t="shared" ref="B900:M900" si="87">MATCH(B899,(B866:B896),0)</f>
        <v>25</v>
      </c>
      <c r="C900" s="1732">
        <f t="shared" si="87"/>
        <v>7</v>
      </c>
      <c r="D900" s="1732">
        <f t="shared" si="87"/>
        <v>24</v>
      </c>
      <c r="E900" s="1732">
        <f t="shared" si="87"/>
        <v>30</v>
      </c>
      <c r="F900" s="1732">
        <f t="shared" si="87"/>
        <v>1</v>
      </c>
      <c r="G900" s="1732">
        <f t="shared" si="87"/>
        <v>12</v>
      </c>
      <c r="H900" s="1732">
        <f t="shared" si="87"/>
        <v>16</v>
      </c>
      <c r="I900" s="1732">
        <f t="shared" si="87"/>
        <v>5</v>
      </c>
      <c r="J900" s="1732">
        <f t="shared" si="87"/>
        <v>30</v>
      </c>
      <c r="K900" s="1732">
        <f t="shared" si="87"/>
        <v>1</v>
      </c>
      <c r="L900" s="1732">
        <f t="shared" si="87"/>
        <v>1</v>
      </c>
      <c r="M900" s="1733">
        <f t="shared" si="87"/>
        <v>31</v>
      </c>
    </row>
    <row r="901" spans="1:13" ht="18.75" customHeight="1">
      <c r="A901" s="1697" t="s">
        <v>176</v>
      </c>
      <c r="B901" s="1698"/>
      <c r="C901" s="1699" t="s">
        <v>177</v>
      </c>
      <c r="D901" s="1700"/>
      <c r="E901" s="1700"/>
      <c r="F901" s="1700"/>
      <c r="G901" s="1700">
        <f>MIN(B899:M899)</f>
        <v>27</v>
      </c>
      <c r="H901" s="1701" t="s">
        <v>128</v>
      </c>
      <c r="I901" s="1700"/>
      <c r="J901" s="1702" t="s">
        <v>59</v>
      </c>
      <c r="K901" s="1703">
        <f>HLOOKUP(G901,B899:M900,2,FALSE)</f>
        <v>1</v>
      </c>
      <c r="L901" s="1703" t="s">
        <v>178</v>
      </c>
      <c r="M901" s="1704" t="str">
        <f>MID("I   II  III IV  V   VI  VII VIII IX  X   XI  XII ",(MATCH(G901,B899:M899,0)-1)*4+1,4)</f>
        <v xml:space="preserve"> X  </v>
      </c>
    </row>
    <row r="902" spans="1:13" ht="18.75" customHeight="1">
      <c r="A902" s="1705" t="s">
        <v>67</v>
      </c>
      <c r="B902" s="1706"/>
      <c r="C902" s="1707" t="s">
        <v>179</v>
      </c>
      <c r="D902" s="1708"/>
      <c r="E902" s="1708"/>
      <c r="F902" s="1708"/>
      <c r="G902" s="1708">
        <f>ROUND(AVERAGE(B866:M896),0)</f>
        <v>63</v>
      </c>
      <c r="H902" s="1709" t="s">
        <v>128</v>
      </c>
      <c r="I902" s="1708"/>
      <c r="J902" s="1708"/>
      <c r="K902" s="1708"/>
      <c r="L902" s="1708"/>
      <c r="M902" s="1710"/>
    </row>
    <row r="903" spans="1:13" ht="18.75" customHeight="1">
      <c r="A903" s="1652" t="s">
        <v>145</v>
      </c>
      <c r="B903" s="1653"/>
      <c r="C903" s="1653"/>
      <c r="D903" s="1653"/>
      <c r="E903" s="1653"/>
      <c r="F903" s="1653"/>
      <c r="G903" s="1653"/>
      <c r="H903" s="1653"/>
      <c r="I903" s="1653"/>
      <c r="J903" s="1653"/>
      <c r="K903" s="1654" t="s">
        <v>149</v>
      </c>
      <c r="L903" s="1655"/>
      <c r="M903" s="1656"/>
    </row>
    <row r="904" spans="1:13" ht="18.75" customHeight="1">
      <c r="A904" s="1658" t="s">
        <v>150</v>
      </c>
      <c r="B904" s="1653"/>
      <c r="C904" s="1653"/>
      <c r="D904" s="1652" t="s">
        <v>174</v>
      </c>
      <c r="E904" s="1659"/>
      <c r="F904" s="1659"/>
      <c r="G904" s="1659"/>
      <c r="H904" s="1659"/>
      <c r="I904" s="1659"/>
      <c r="J904" s="1659"/>
      <c r="K904" s="1654" t="s">
        <v>151</v>
      </c>
      <c r="L904" s="1655"/>
      <c r="M904" s="1656"/>
    </row>
    <row r="905" spans="1:13" ht="18.75" customHeight="1">
      <c r="A905" s="1660"/>
      <c r="B905" s="1661"/>
      <c r="C905" s="1661"/>
      <c r="D905" s="1662"/>
      <c r="E905" s="1663"/>
      <c r="F905" s="1664" t="s">
        <v>57</v>
      </c>
      <c r="G905" s="1665">
        <f>G864+1</f>
        <v>2013</v>
      </c>
      <c r="H905" s="1663"/>
      <c r="I905" s="1662"/>
      <c r="J905" s="1662"/>
      <c r="K905" s="1654" t="s">
        <v>175</v>
      </c>
      <c r="L905" s="1666"/>
      <c r="M905" s="1666"/>
    </row>
    <row r="906" spans="1:13" ht="18.75" customHeight="1">
      <c r="A906" s="1667" t="s">
        <v>59</v>
      </c>
      <c r="B906" s="1668" t="s">
        <v>2</v>
      </c>
      <c r="C906" s="1669" t="s">
        <v>3</v>
      </c>
      <c r="D906" s="1668" t="s">
        <v>4</v>
      </c>
      <c r="E906" s="1669" t="s">
        <v>5</v>
      </c>
      <c r="F906" s="1668" t="s">
        <v>6</v>
      </c>
      <c r="G906" s="1669" t="s">
        <v>7</v>
      </c>
      <c r="H906" s="1668" t="s">
        <v>8</v>
      </c>
      <c r="I906" s="1669" t="s">
        <v>9</v>
      </c>
      <c r="J906" s="1668" t="s">
        <v>10</v>
      </c>
      <c r="K906" s="1669" t="s">
        <v>11</v>
      </c>
      <c r="L906" s="1668" t="s">
        <v>12</v>
      </c>
      <c r="M906" s="1668" t="s">
        <v>13</v>
      </c>
    </row>
    <row r="907" spans="1:13" ht="18.75" customHeight="1">
      <c r="A907" s="1670">
        <v>1</v>
      </c>
      <c r="B907" s="1720">
        <v>52</v>
      </c>
      <c r="C907" s="1721">
        <v>65</v>
      </c>
      <c r="D907" s="1721">
        <v>67</v>
      </c>
      <c r="E907" s="1721">
        <v>83</v>
      </c>
      <c r="F907" s="1721">
        <v>72</v>
      </c>
      <c r="G907" s="1721">
        <v>52</v>
      </c>
      <c r="H907" s="1721">
        <v>59</v>
      </c>
      <c r="I907" s="1721">
        <v>43</v>
      </c>
      <c r="J907" s="1721">
        <v>85</v>
      </c>
      <c r="K907" s="1721">
        <v>72</v>
      </c>
      <c r="L907" s="1721">
        <v>59</v>
      </c>
      <c r="M907" s="1722">
        <v>40</v>
      </c>
    </row>
    <row r="908" spans="1:13" ht="18.75" customHeight="1">
      <c r="A908" s="1674">
        <v>2</v>
      </c>
      <c r="B908" s="1723">
        <v>56</v>
      </c>
      <c r="C908" s="1715">
        <v>72</v>
      </c>
      <c r="D908" s="1715">
        <v>73</v>
      </c>
      <c r="E908" s="1715">
        <v>71</v>
      </c>
      <c r="F908" s="1715">
        <v>76</v>
      </c>
      <c r="G908" s="1715">
        <v>54</v>
      </c>
      <c r="H908" s="1715">
        <v>54</v>
      </c>
      <c r="I908" s="1715">
        <v>59</v>
      </c>
      <c r="J908" s="1715">
        <v>89</v>
      </c>
      <c r="K908" s="1715">
        <v>56</v>
      </c>
      <c r="L908" s="1715">
        <v>48</v>
      </c>
      <c r="M908" s="1716">
        <v>31</v>
      </c>
    </row>
    <row r="909" spans="1:13" ht="18.75" customHeight="1">
      <c r="A909" s="1674">
        <v>3</v>
      </c>
      <c r="B909" s="1723">
        <v>77</v>
      </c>
      <c r="C909" s="1715">
        <v>55</v>
      </c>
      <c r="D909" s="1715">
        <v>46</v>
      </c>
      <c r="E909" s="1715">
        <v>75</v>
      </c>
      <c r="F909" s="1715">
        <v>70</v>
      </c>
      <c r="G909" s="1715">
        <v>54</v>
      </c>
      <c r="H909" s="1715">
        <v>63</v>
      </c>
      <c r="I909" s="1715">
        <v>78</v>
      </c>
      <c r="J909" s="1715">
        <v>72</v>
      </c>
      <c r="K909" s="1715">
        <v>37</v>
      </c>
      <c r="L909" s="1715">
        <v>53</v>
      </c>
      <c r="M909" s="1716">
        <v>38</v>
      </c>
    </row>
    <row r="910" spans="1:13" ht="18.75" customHeight="1">
      <c r="A910" s="1674">
        <v>4</v>
      </c>
      <c r="B910" s="1723">
        <v>78</v>
      </c>
      <c r="C910" s="1715">
        <v>79</v>
      </c>
      <c r="D910" s="1715">
        <v>49</v>
      </c>
      <c r="E910" s="1715">
        <v>75</v>
      </c>
      <c r="F910" s="1715">
        <v>77</v>
      </c>
      <c r="G910" s="1715">
        <v>56</v>
      </c>
      <c r="H910" s="1715">
        <v>58</v>
      </c>
      <c r="I910" s="1715">
        <v>59</v>
      </c>
      <c r="J910" s="1715">
        <v>85</v>
      </c>
      <c r="K910" s="1715">
        <v>48</v>
      </c>
      <c r="L910" s="1715">
        <v>51</v>
      </c>
      <c r="M910" s="1716">
        <v>37</v>
      </c>
    </row>
    <row r="911" spans="1:13" ht="18.75" customHeight="1">
      <c r="A911" s="1674">
        <v>5</v>
      </c>
      <c r="B911" s="1723">
        <v>90</v>
      </c>
      <c r="C911" s="1715">
        <v>63</v>
      </c>
      <c r="D911" s="1715">
        <v>34</v>
      </c>
      <c r="E911" s="1715">
        <v>69</v>
      </c>
      <c r="F911" s="1715">
        <v>63</v>
      </c>
      <c r="G911" s="1715">
        <v>63</v>
      </c>
      <c r="H911" s="1715">
        <v>54</v>
      </c>
      <c r="I911" s="1715">
        <v>54</v>
      </c>
      <c r="J911" s="1715">
        <v>90</v>
      </c>
      <c r="K911" s="1715">
        <v>58</v>
      </c>
      <c r="L911" s="1715">
        <v>47</v>
      </c>
      <c r="M911" s="1716">
        <v>53</v>
      </c>
    </row>
    <row r="912" spans="1:13" ht="18.75" customHeight="1">
      <c r="A912" s="1674">
        <v>6</v>
      </c>
      <c r="B912" s="1723">
        <v>69</v>
      </c>
      <c r="C912" s="1715">
        <v>66</v>
      </c>
      <c r="D912" s="1715">
        <v>51</v>
      </c>
      <c r="E912" s="1715">
        <v>47</v>
      </c>
      <c r="F912" s="1715">
        <v>66</v>
      </c>
      <c r="G912" s="1715">
        <v>52</v>
      </c>
      <c r="H912" s="1715">
        <v>57</v>
      </c>
      <c r="I912" s="1715">
        <v>63</v>
      </c>
      <c r="J912" s="1715">
        <v>77</v>
      </c>
      <c r="K912" s="1715">
        <v>49</v>
      </c>
      <c r="L912" s="1715">
        <v>59</v>
      </c>
      <c r="M912" s="1716">
        <v>44</v>
      </c>
    </row>
    <row r="913" spans="1:13" ht="18.75" customHeight="1">
      <c r="A913" s="1674">
        <v>7</v>
      </c>
      <c r="B913" s="1723">
        <v>76</v>
      </c>
      <c r="C913" s="1715">
        <v>62</v>
      </c>
      <c r="D913" s="1715">
        <v>57</v>
      </c>
      <c r="E913" s="1715">
        <v>45</v>
      </c>
      <c r="F913" s="1715">
        <v>73</v>
      </c>
      <c r="G913" s="1715">
        <v>56</v>
      </c>
      <c r="H913" s="1715">
        <v>58</v>
      </c>
      <c r="I913" s="1715">
        <v>56</v>
      </c>
      <c r="J913" s="1715">
        <v>70</v>
      </c>
      <c r="K913" s="1715">
        <v>29</v>
      </c>
      <c r="L913" s="1715">
        <v>67</v>
      </c>
      <c r="M913" s="1716">
        <v>48</v>
      </c>
    </row>
    <row r="914" spans="1:13" ht="18.75" customHeight="1">
      <c r="A914" s="1674">
        <v>8</v>
      </c>
      <c r="B914" s="1723">
        <v>89</v>
      </c>
      <c r="C914" s="1715">
        <v>72</v>
      </c>
      <c r="D914" s="1715">
        <v>57</v>
      </c>
      <c r="E914" s="1715">
        <v>67</v>
      </c>
      <c r="F914" s="1715">
        <v>54</v>
      </c>
      <c r="G914" s="1715">
        <v>44</v>
      </c>
      <c r="H914" s="1715">
        <v>55</v>
      </c>
      <c r="I914" s="1715">
        <v>87</v>
      </c>
      <c r="J914" s="1715">
        <v>76</v>
      </c>
      <c r="K914" s="1715">
        <v>31</v>
      </c>
      <c r="L914" s="1715">
        <v>76</v>
      </c>
      <c r="M914" s="1716">
        <v>47</v>
      </c>
    </row>
    <row r="915" spans="1:13" ht="18.75" customHeight="1">
      <c r="A915" s="1674">
        <v>9</v>
      </c>
      <c r="B915" s="1723">
        <v>54</v>
      </c>
      <c r="C915" s="1715">
        <v>72</v>
      </c>
      <c r="D915" s="1715">
        <v>65</v>
      </c>
      <c r="E915" s="1715">
        <v>77</v>
      </c>
      <c r="F915" s="1715">
        <v>57</v>
      </c>
      <c r="G915" s="1715">
        <v>44</v>
      </c>
      <c r="H915" s="1715">
        <v>67</v>
      </c>
      <c r="I915" s="1715">
        <v>77</v>
      </c>
      <c r="J915" s="1715">
        <v>62</v>
      </c>
      <c r="K915" s="1715">
        <v>38</v>
      </c>
      <c r="L915" s="1715">
        <v>57</v>
      </c>
      <c r="M915" s="1716">
        <v>59</v>
      </c>
    </row>
    <row r="916" spans="1:13" ht="18.75" customHeight="1">
      <c r="A916" s="1674">
        <v>10</v>
      </c>
      <c r="B916" s="1723">
        <v>47</v>
      </c>
      <c r="C916" s="1715">
        <v>78</v>
      </c>
      <c r="D916" s="1715">
        <v>78</v>
      </c>
      <c r="E916" s="1715">
        <v>74</v>
      </c>
      <c r="F916" s="1715">
        <v>65</v>
      </c>
      <c r="G916" s="1715">
        <v>72</v>
      </c>
      <c r="H916" s="1715">
        <v>59</v>
      </c>
      <c r="I916" s="1715">
        <v>71</v>
      </c>
      <c r="J916" s="1715">
        <v>53</v>
      </c>
      <c r="K916" s="1715">
        <v>49</v>
      </c>
      <c r="L916" s="1715">
        <v>77</v>
      </c>
      <c r="M916" s="1716">
        <v>60</v>
      </c>
    </row>
    <row r="917" spans="1:13" ht="18.75" customHeight="1">
      <c r="A917" s="1674">
        <v>11</v>
      </c>
      <c r="B917" s="1723">
        <v>57</v>
      </c>
      <c r="C917" s="1715">
        <v>81</v>
      </c>
      <c r="D917" s="1715">
        <v>67</v>
      </c>
      <c r="E917" s="1715">
        <v>72</v>
      </c>
      <c r="F917" s="1715">
        <v>50</v>
      </c>
      <c r="G917" s="1715">
        <v>51</v>
      </c>
      <c r="H917" s="1715">
        <v>68</v>
      </c>
      <c r="I917" s="1715">
        <v>59</v>
      </c>
      <c r="J917" s="1715">
        <v>72</v>
      </c>
      <c r="K917" s="1715">
        <v>52</v>
      </c>
      <c r="L917" s="1715">
        <v>62</v>
      </c>
      <c r="M917" s="1716">
        <v>67</v>
      </c>
    </row>
    <row r="918" spans="1:13" ht="18.75" customHeight="1">
      <c r="A918" s="1674">
        <v>12</v>
      </c>
      <c r="B918" s="1723">
        <v>63</v>
      </c>
      <c r="C918" s="1715">
        <v>78</v>
      </c>
      <c r="D918" s="1715">
        <v>91</v>
      </c>
      <c r="E918" s="1715">
        <v>68</v>
      </c>
      <c r="F918" s="1715">
        <v>62</v>
      </c>
      <c r="G918" s="1715">
        <v>32</v>
      </c>
      <c r="H918" s="1715">
        <v>57</v>
      </c>
      <c r="I918" s="1715">
        <v>40</v>
      </c>
      <c r="J918" s="1715">
        <v>79</v>
      </c>
      <c r="K918" s="1715">
        <v>51</v>
      </c>
      <c r="L918" s="1715">
        <v>57</v>
      </c>
      <c r="M918" s="1716">
        <v>71</v>
      </c>
    </row>
    <row r="919" spans="1:13" ht="18.75" customHeight="1">
      <c r="A919" s="1674">
        <v>13</v>
      </c>
      <c r="B919" s="1723">
        <v>60</v>
      </c>
      <c r="C919" s="1715">
        <v>78</v>
      </c>
      <c r="D919" s="1715">
        <v>63</v>
      </c>
      <c r="E919" s="1715">
        <v>57</v>
      </c>
      <c r="F919" s="1715">
        <v>62</v>
      </c>
      <c r="G919" s="1715">
        <v>34</v>
      </c>
      <c r="H919" s="1715">
        <v>54</v>
      </c>
      <c r="I919" s="1715">
        <v>48</v>
      </c>
      <c r="J919" s="1715">
        <v>67</v>
      </c>
      <c r="K919" s="1715">
        <v>51</v>
      </c>
      <c r="L919" s="1715">
        <v>60</v>
      </c>
      <c r="M919" s="1716">
        <v>75</v>
      </c>
    </row>
    <row r="920" spans="1:13" ht="18.75" customHeight="1">
      <c r="A920" s="1674">
        <v>14</v>
      </c>
      <c r="B920" s="1723">
        <v>78</v>
      </c>
      <c r="C920" s="1715">
        <v>77</v>
      </c>
      <c r="D920" s="1715">
        <v>65</v>
      </c>
      <c r="E920" s="1715">
        <v>72</v>
      </c>
      <c r="F920" s="1715">
        <v>49</v>
      </c>
      <c r="G920" s="1715">
        <v>41</v>
      </c>
      <c r="H920" s="1715">
        <v>61</v>
      </c>
      <c r="I920" s="1715">
        <v>46</v>
      </c>
      <c r="J920" s="1715">
        <v>53</v>
      </c>
      <c r="K920" s="1715">
        <v>54</v>
      </c>
      <c r="L920" s="1715">
        <v>62</v>
      </c>
      <c r="M920" s="1716">
        <v>78</v>
      </c>
    </row>
    <row r="921" spans="1:13" ht="18.75" customHeight="1">
      <c r="A921" s="1674">
        <v>15</v>
      </c>
      <c r="B921" s="1723">
        <v>94</v>
      </c>
      <c r="C921" s="1715">
        <v>72</v>
      </c>
      <c r="D921" s="1715">
        <v>82</v>
      </c>
      <c r="E921" s="1715">
        <v>71</v>
      </c>
      <c r="F921" s="1715">
        <v>40</v>
      </c>
      <c r="G921" s="1715">
        <v>42</v>
      </c>
      <c r="H921" s="1715">
        <v>72</v>
      </c>
      <c r="I921" s="1715">
        <v>59</v>
      </c>
      <c r="J921" s="1715">
        <v>57</v>
      </c>
      <c r="K921" s="1715">
        <v>54</v>
      </c>
      <c r="L921" s="1715">
        <v>61</v>
      </c>
      <c r="M921" s="1716">
        <v>84</v>
      </c>
    </row>
    <row r="922" spans="1:13" ht="18.75" customHeight="1">
      <c r="A922" s="1674">
        <v>16</v>
      </c>
      <c r="B922" s="1723">
        <v>85</v>
      </c>
      <c r="C922" s="1715">
        <v>73</v>
      </c>
      <c r="D922" s="1715">
        <v>68</v>
      </c>
      <c r="E922" s="1715">
        <v>67</v>
      </c>
      <c r="F922" s="1715">
        <v>37</v>
      </c>
      <c r="G922" s="1715">
        <v>63</v>
      </c>
      <c r="H922" s="1715">
        <v>78</v>
      </c>
      <c r="I922" s="1715">
        <v>50</v>
      </c>
      <c r="J922" s="1715">
        <v>57</v>
      </c>
      <c r="K922" s="1715">
        <v>56</v>
      </c>
      <c r="L922" s="1715">
        <v>55</v>
      </c>
      <c r="M922" s="1716">
        <v>78</v>
      </c>
    </row>
    <row r="923" spans="1:13" ht="18.75" customHeight="1">
      <c r="A923" s="1674">
        <v>17</v>
      </c>
      <c r="B923" s="1723">
        <v>79</v>
      </c>
      <c r="C923" s="1715">
        <v>73</v>
      </c>
      <c r="D923" s="1715">
        <v>75</v>
      </c>
      <c r="E923" s="1715">
        <v>54</v>
      </c>
      <c r="F923" s="1715">
        <v>60</v>
      </c>
      <c r="G923" s="1715">
        <v>73</v>
      </c>
      <c r="H923" s="1715">
        <v>70</v>
      </c>
      <c r="I923" s="1715">
        <v>49</v>
      </c>
      <c r="J923" s="1715">
        <v>75</v>
      </c>
      <c r="K923" s="1715">
        <v>89</v>
      </c>
      <c r="L923" s="1715">
        <v>45</v>
      </c>
      <c r="M923" s="1716">
        <v>42</v>
      </c>
    </row>
    <row r="924" spans="1:13" ht="18.75" customHeight="1">
      <c r="A924" s="1674">
        <v>18</v>
      </c>
      <c r="B924" s="1723">
        <v>70</v>
      </c>
      <c r="C924" s="1715">
        <v>70</v>
      </c>
      <c r="D924" s="1715">
        <v>73</v>
      </c>
      <c r="E924" s="1715">
        <v>63</v>
      </c>
      <c r="F924" s="1715">
        <v>55</v>
      </c>
      <c r="G924" s="1715">
        <v>76</v>
      </c>
      <c r="H924" s="1715">
        <v>70</v>
      </c>
      <c r="I924" s="1715">
        <v>51</v>
      </c>
      <c r="J924" s="1715">
        <v>47</v>
      </c>
      <c r="K924" s="1715">
        <v>82</v>
      </c>
      <c r="L924" s="1715">
        <v>55</v>
      </c>
      <c r="M924" s="1716">
        <v>43</v>
      </c>
    </row>
    <row r="925" spans="1:13" ht="18.75" customHeight="1">
      <c r="A925" s="1674">
        <v>19</v>
      </c>
      <c r="B925" s="1723">
        <v>79</v>
      </c>
      <c r="C925" s="1715">
        <v>84</v>
      </c>
      <c r="D925" s="1715">
        <v>67</v>
      </c>
      <c r="E925" s="1715">
        <v>73</v>
      </c>
      <c r="F925" s="1715">
        <v>47</v>
      </c>
      <c r="G925" s="1715">
        <v>71</v>
      </c>
      <c r="H925" s="1715">
        <v>68</v>
      </c>
      <c r="I925" s="1715">
        <v>59</v>
      </c>
      <c r="J925" s="1715">
        <v>54</v>
      </c>
      <c r="K925" s="1715">
        <v>67</v>
      </c>
      <c r="L925" s="1715">
        <v>62</v>
      </c>
      <c r="M925" s="1716">
        <v>44</v>
      </c>
    </row>
    <row r="926" spans="1:13" ht="18.75" customHeight="1">
      <c r="A926" s="1674">
        <v>20</v>
      </c>
      <c r="B926" s="1723">
        <v>77</v>
      </c>
      <c r="C926" s="1715">
        <v>86</v>
      </c>
      <c r="D926" s="1715">
        <v>62</v>
      </c>
      <c r="E926" s="1715">
        <v>76</v>
      </c>
      <c r="F926" s="1715">
        <v>49</v>
      </c>
      <c r="G926" s="1715">
        <v>58</v>
      </c>
      <c r="H926" s="1715">
        <v>62</v>
      </c>
      <c r="I926" s="1715">
        <v>82</v>
      </c>
      <c r="J926" s="1715">
        <v>64</v>
      </c>
      <c r="K926" s="1715">
        <v>52</v>
      </c>
      <c r="L926" s="1715">
        <v>63</v>
      </c>
      <c r="M926" s="1716">
        <v>45</v>
      </c>
    </row>
    <row r="927" spans="1:13" ht="18.75" customHeight="1">
      <c r="A927" s="1674">
        <v>21</v>
      </c>
      <c r="B927" s="1723">
        <v>71</v>
      </c>
      <c r="C927" s="1715">
        <v>85</v>
      </c>
      <c r="D927" s="1715">
        <v>72</v>
      </c>
      <c r="E927" s="1715">
        <v>81</v>
      </c>
      <c r="F927" s="1715">
        <v>61</v>
      </c>
      <c r="G927" s="1715">
        <v>58</v>
      </c>
      <c r="H927" s="1715">
        <v>63</v>
      </c>
      <c r="I927" s="1715">
        <v>72</v>
      </c>
      <c r="J927" s="1715">
        <v>54</v>
      </c>
      <c r="K927" s="1715">
        <v>53</v>
      </c>
      <c r="L927" s="1715">
        <v>84</v>
      </c>
      <c r="M927" s="1716">
        <v>44</v>
      </c>
    </row>
    <row r="928" spans="1:13" ht="18.75" customHeight="1">
      <c r="A928" s="1674">
        <v>22</v>
      </c>
      <c r="B928" s="1723">
        <v>77</v>
      </c>
      <c r="C928" s="1715">
        <v>68</v>
      </c>
      <c r="D928" s="1715">
        <v>68</v>
      </c>
      <c r="E928" s="1715">
        <v>78</v>
      </c>
      <c r="F928" s="1715">
        <v>60</v>
      </c>
      <c r="G928" s="1715">
        <v>63</v>
      </c>
      <c r="H928" s="1715">
        <v>69</v>
      </c>
      <c r="I928" s="1715">
        <v>60</v>
      </c>
      <c r="J928" s="1715">
        <v>50</v>
      </c>
      <c r="K928" s="1715">
        <v>55</v>
      </c>
      <c r="L928" s="1715">
        <v>83</v>
      </c>
      <c r="M928" s="1716">
        <v>38</v>
      </c>
    </row>
    <row r="929" spans="1:13" ht="18.75" customHeight="1">
      <c r="A929" s="1674">
        <v>23</v>
      </c>
      <c r="B929" s="1723">
        <v>59</v>
      </c>
      <c r="C929" s="1715">
        <v>48</v>
      </c>
      <c r="D929" s="1715">
        <v>63</v>
      </c>
      <c r="E929" s="1715">
        <v>75</v>
      </c>
      <c r="F929" s="1715">
        <v>76</v>
      </c>
      <c r="G929" s="1715">
        <v>65</v>
      </c>
      <c r="H929" s="1715">
        <v>83</v>
      </c>
      <c r="I929" s="1715">
        <v>54</v>
      </c>
      <c r="J929" s="1715">
        <v>64</v>
      </c>
      <c r="K929" s="1715">
        <v>51</v>
      </c>
      <c r="L929" s="1715">
        <v>86</v>
      </c>
      <c r="M929" s="1716">
        <v>41</v>
      </c>
    </row>
    <row r="930" spans="1:13" ht="18.75" customHeight="1">
      <c r="A930" s="1674">
        <v>24</v>
      </c>
      <c r="B930" s="1723">
        <v>76</v>
      </c>
      <c r="C930" s="1715">
        <v>66</v>
      </c>
      <c r="D930" s="1715">
        <v>58</v>
      </c>
      <c r="E930" s="1715">
        <v>60</v>
      </c>
      <c r="F930" s="1715">
        <v>61</v>
      </c>
      <c r="G930" s="1715">
        <v>78</v>
      </c>
      <c r="H930" s="1715">
        <v>57</v>
      </c>
      <c r="I930" s="1715">
        <v>75</v>
      </c>
      <c r="J930" s="1715">
        <v>78</v>
      </c>
      <c r="K930" s="1715">
        <v>71</v>
      </c>
      <c r="L930" s="1715">
        <v>63</v>
      </c>
      <c r="M930" s="1716">
        <v>37</v>
      </c>
    </row>
    <row r="931" spans="1:13" ht="18.75" customHeight="1">
      <c r="A931" s="1674">
        <v>25</v>
      </c>
      <c r="B931" s="1723">
        <v>62</v>
      </c>
      <c r="C931" s="1715">
        <v>77</v>
      </c>
      <c r="D931" s="1715">
        <v>68</v>
      </c>
      <c r="E931" s="1715">
        <v>68</v>
      </c>
      <c r="F931" s="1715">
        <v>52</v>
      </c>
      <c r="G931" s="1715">
        <v>72</v>
      </c>
      <c r="H931" s="1715">
        <v>56</v>
      </c>
      <c r="I931" s="1715">
        <v>69</v>
      </c>
      <c r="J931" s="1715">
        <v>88</v>
      </c>
      <c r="K931" s="1715">
        <v>37</v>
      </c>
      <c r="L931" s="1715">
        <v>36</v>
      </c>
      <c r="M931" s="1716">
        <v>34</v>
      </c>
    </row>
    <row r="932" spans="1:13" ht="18.75" customHeight="1">
      <c r="A932" s="1674">
        <v>26</v>
      </c>
      <c r="B932" s="1723">
        <v>80</v>
      </c>
      <c r="C932" s="1715">
        <v>71</v>
      </c>
      <c r="D932" s="1715">
        <v>68</v>
      </c>
      <c r="E932" s="1715">
        <v>63</v>
      </c>
      <c r="F932" s="1715">
        <v>42</v>
      </c>
      <c r="G932" s="1715">
        <v>57</v>
      </c>
      <c r="H932" s="1715">
        <v>68</v>
      </c>
      <c r="I932" s="1715">
        <v>72</v>
      </c>
      <c r="J932" s="1715">
        <v>79</v>
      </c>
      <c r="K932" s="1715">
        <v>34</v>
      </c>
      <c r="L932" s="1715">
        <v>52</v>
      </c>
      <c r="M932" s="1716">
        <v>37</v>
      </c>
    </row>
    <row r="933" spans="1:13" ht="18.75" customHeight="1">
      <c r="A933" s="1674">
        <v>27</v>
      </c>
      <c r="B933" s="1723">
        <v>53</v>
      </c>
      <c r="C933" s="1715">
        <v>73</v>
      </c>
      <c r="D933" s="1715">
        <v>59</v>
      </c>
      <c r="E933" s="1715">
        <v>73</v>
      </c>
      <c r="F933" s="1715">
        <v>43</v>
      </c>
      <c r="G933" s="1715">
        <v>54</v>
      </c>
      <c r="H933" s="1715">
        <v>88</v>
      </c>
      <c r="I933" s="1715">
        <v>57</v>
      </c>
      <c r="J933" s="1715">
        <v>63</v>
      </c>
      <c r="K933" s="1715">
        <v>47</v>
      </c>
      <c r="L933" s="1715">
        <v>74</v>
      </c>
      <c r="M933" s="1716">
        <v>42</v>
      </c>
    </row>
    <row r="934" spans="1:13" ht="18.75" customHeight="1">
      <c r="A934" s="1674">
        <v>28</v>
      </c>
      <c r="B934" s="1723">
        <v>73</v>
      </c>
      <c r="C934" s="1715">
        <v>70</v>
      </c>
      <c r="D934" s="1715">
        <v>69</v>
      </c>
      <c r="E934" s="1715">
        <v>64</v>
      </c>
      <c r="F934" s="1715">
        <v>42</v>
      </c>
      <c r="G934" s="1715">
        <v>52</v>
      </c>
      <c r="H934" s="1715">
        <v>88</v>
      </c>
      <c r="I934" s="1715">
        <v>57</v>
      </c>
      <c r="J934" s="1715">
        <v>56</v>
      </c>
      <c r="K934" s="1715">
        <v>66</v>
      </c>
      <c r="L934" s="1715">
        <v>50</v>
      </c>
      <c r="M934" s="1716">
        <v>42</v>
      </c>
    </row>
    <row r="935" spans="1:13" ht="18.75" customHeight="1">
      <c r="A935" s="1674">
        <v>29</v>
      </c>
      <c r="B935" s="1723">
        <v>85</v>
      </c>
      <c r="C935" s="1715"/>
      <c r="D935" s="1715">
        <v>71</v>
      </c>
      <c r="E935" s="1715">
        <v>57</v>
      </c>
      <c r="F935" s="1715">
        <v>77</v>
      </c>
      <c r="G935" s="1715">
        <v>49</v>
      </c>
      <c r="H935" s="1715">
        <v>82</v>
      </c>
      <c r="I935" s="1715">
        <v>57</v>
      </c>
      <c r="J935" s="1715">
        <v>40</v>
      </c>
      <c r="K935" s="1715">
        <v>69</v>
      </c>
      <c r="L935" s="1715">
        <v>35</v>
      </c>
      <c r="M935" s="1716">
        <v>38</v>
      </c>
    </row>
    <row r="936" spans="1:13" ht="18.75" customHeight="1">
      <c r="A936" s="1674">
        <v>30</v>
      </c>
      <c r="B936" s="1723">
        <v>75</v>
      </c>
      <c r="C936" s="1715"/>
      <c r="D936" s="1715">
        <v>71</v>
      </c>
      <c r="E936" s="1715">
        <v>59</v>
      </c>
      <c r="F936" s="1715">
        <v>76</v>
      </c>
      <c r="G936" s="1715">
        <v>48</v>
      </c>
      <c r="H936" s="1715">
        <v>76</v>
      </c>
      <c r="I936" s="1715">
        <v>66</v>
      </c>
      <c r="J936" s="1715">
        <v>62</v>
      </c>
      <c r="K936" s="1715">
        <v>69</v>
      </c>
      <c r="L936" s="1715">
        <v>50</v>
      </c>
      <c r="M936" s="1716">
        <v>42</v>
      </c>
    </row>
    <row r="937" spans="1:13" ht="18.75" customHeight="1">
      <c r="A937" s="1678">
        <v>31</v>
      </c>
      <c r="B937" s="1724">
        <v>78</v>
      </c>
      <c r="C937" s="1718"/>
      <c r="D937" s="1718">
        <v>67</v>
      </c>
      <c r="E937" s="1718"/>
      <c r="F937" s="1718">
        <v>56</v>
      </c>
      <c r="G937" s="1718"/>
      <c r="H937" s="1718">
        <v>56</v>
      </c>
      <c r="I937" s="1718">
        <v>61</v>
      </c>
      <c r="J937" s="1718"/>
      <c r="K937" s="1718">
        <v>79</v>
      </c>
      <c r="L937" s="1718"/>
      <c r="M937" s="1719">
        <v>44</v>
      </c>
    </row>
    <row r="938" spans="1:13" ht="18.75" customHeight="1">
      <c r="A938" s="1682" t="s">
        <v>60</v>
      </c>
      <c r="B938" s="1683">
        <f t="shared" ref="B938:M938" si="88">SUM(B907:B937)</f>
        <v>2219</v>
      </c>
      <c r="C938" s="1684">
        <f t="shared" si="88"/>
        <v>2014</v>
      </c>
      <c r="D938" s="1684">
        <f t="shared" si="88"/>
        <v>2024</v>
      </c>
      <c r="E938" s="1684">
        <f t="shared" si="88"/>
        <v>2034</v>
      </c>
      <c r="F938" s="1684">
        <f t="shared" si="88"/>
        <v>1830</v>
      </c>
      <c r="G938" s="1684">
        <f t="shared" si="88"/>
        <v>1684</v>
      </c>
      <c r="H938" s="1684">
        <f t="shared" si="88"/>
        <v>2030</v>
      </c>
      <c r="I938" s="1684">
        <f t="shared" si="88"/>
        <v>1890</v>
      </c>
      <c r="J938" s="1684">
        <f t="shared" si="88"/>
        <v>2018</v>
      </c>
      <c r="K938" s="1684">
        <f t="shared" si="88"/>
        <v>1706</v>
      </c>
      <c r="L938" s="1684">
        <f t="shared" si="88"/>
        <v>1789</v>
      </c>
      <c r="M938" s="1685">
        <f t="shared" si="88"/>
        <v>1523</v>
      </c>
    </row>
    <row r="939" spans="1:13" ht="18.75" customHeight="1">
      <c r="A939" s="1674" t="s">
        <v>61</v>
      </c>
      <c r="B939" s="1725">
        <f t="shared" ref="B939:M939" si="89">ROUND(AVERAGE(B907:B937),0)</f>
        <v>72</v>
      </c>
      <c r="C939" s="1726">
        <f t="shared" si="89"/>
        <v>72</v>
      </c>
      <c r="D939" s="1726">
        <f t="shared" si="89"/>
        <v>65</v>
      </c>
      <c r="E939" s="1726">
        <f t="shared" si="89"/>
        <v>68</v>
      </c>
      <c r="F939" s="1726">
        <f t="shared" si="89"/>
        <v>59</v>
      </c>
      <c r="G939" s="1726">
        <f t="shared" si="89"/>
        <v>56</v>
      </c>
      <c r="H939" s="1726">
        <f t="shared" si="89"/>
        <v>65</v>
      </c>
      <c r="I939" s="1726">
        <f t="shared" si="89"/>
        <v>61</v>
      </c>
      <c r="J939" s="1726">
        <f t="shared" si="89"/>
        <v>67</v>
      </c>
      <c r="K939" s="1726">
        <f t="shared" si="89"/>
        <v>55</v>
      </c>
      <c r="L939" s="1726">
        <f t="shared" si="89"/>
        <v>60</v>
      </c>
      <c r="M939" s="1727">
        <f t="shared" si="89"/>
        <v>49</v>
      </c>
    </row>
    <row r="940" spans="1:13" ht="18.75" customHeight="1">
      <c r="A940" s="1689" t="s">
        <v>36</v>
      </c>
      <c r="B940" s="1728">
        <f t="shared" ref="B940:M940" si="90">MIN(B907:B937)</f>
        <v>47</v>
      </c>
      <c r="C940" s="1729">
        <f t="shared" si="90"/>
        <v>48</v>
      </c>
      <c r="D940" s="1729">
        <f t="shared" si="90"/>
        <v>34</v>
      </c>
      <c r="E940" s="1729">
        <f t="shared" si="90"/>
        <v>45</v>
      </c>
      <c r="F940" s="1729">
        <f t="shared" si="90"/>
        <v>37</v>
      </c>
      <c r="G940" s="1729">
        <f t="shared" si="90"/>
        <v>32</v>
      </c>
      <c r="H940" s="1729">
        <f t="shared" si="90"/>
        <v>54</v>
      </c>
      <c r="I940" s="1729">
        <f t="shared" si="90"/>
        <v>40</v>
      </c>
      <c r="J940" s="1729">
        <f t="shared" si="90"/>
        <v>40</v>
      </c>
      <c r="K940" s="1729">
        <f t="shared" si="90"/>
        <v>29</v>
      </c>
      <c r="L940" s="1729">
        <f t="shared" si="90"/>
        <v>35</v>
      </c>
      <c r="M940" s="1730">
        <f t="shared" si="90"/>
        <v>31</v>
      </c>
    </row>
    <row r="941" spans="1:13" ht="18.75" customHeight="1">
      <c r="A941" s="1693" t="s">
        <v>59</v>
      </c>
      <c r="B941" s="1731">
        <f t="shared" ref="B941:M941" si="91">MATCH(B940,(B907:B937),0)</f>
        <v>10</v>
      </c>
      <c r="C941" s="1732">
        <f t="shared" si="91"/>
        <v>23</v>
      </c>
      <c r="D941" s="1732">
        <f t="shared" si="91"/>
        <v>5</v>
      </c>
      <c r="E941" s="1732">
        <f t="shared" si="91"/>
        <v>7</v>
      </c>
      <c r="F941" s="1732">
        <f t="shared" si="91"/>
        <v>16</v>
      </c>
      <c r="G941" s="1732">
        <f t="shared" si="91"/>
        <v>12</v>
      </c>
      <c r="H941" s="1732">
        <f t="shared" si="91"/>
        <v>2</v>
      </c>
      <c r="I941" s="1732">
        <f t="shared" si="91"/>
        <v>12</v>
      </c>
      <c r="J941" s="1732">
        <f t="shared" si="91"/>
        <v>29</v>
      </c>
      <c r="K941" s="1732">
        <f t="shared" si="91"/>
        <v>7</v>
      </c>
      <c r="L941" s="1732">
        <f t="shared" si="91"/>
        <v>29</v>
      </c>
      <c r="M941" s="1733">
        <f t="shared" si="91"/>
        <v>2</v>
      </c>
    </row>
    <row r="942" spans="1:13" ht="18.75" customHeight="1">
      <c r="A942" s="1697" t="s">
        <v>176</v>
      </c>
      <c r="B942" s="1698"/>
      <c r="C942" s="1699" t="s">
        <v>177</v>
      </c>
      <c r="D942" s="1700"/>
      <c r="E942" s="1700"/>
      <c r="F942" s="1700"/>
      <c r="G942" s="1700">
        <f>MIN(B940:M940)</f>
        <v>29</v>
      </c>
      <c r="H942" s="1701" t="s">
        <v>128</v>
      </c>
      <c r="I942" s="1700"/>
      <c r="J942" s="1702" t="s">
        <v>59</v>
      </c>
      <c r="K942" s="1703">
        <f>HLOOKUP(G942,B940:M941,2,FALSE)</f>
        <v>7</v>
      </c>
      <c r="L942" s="1703" t="s">
        <v>178</v>
      </c>
      <c r="M942" s="1704" t="str">
        <f>MID("I   II  III IV  V   VI  VII VIII IX  X   XI  XII ",(MATCH(G942,B940:M940,0)-1)*4+1,4)</f>
        <v xml:space="preserve"> X  </v>
      </c>
    </row>
    <row r="943" spans="1:13" ht="18.75" customHeight="1">
      <c r="A943" s="1705" t="s">
        <v>67</v>
      </c>
      <c r="B943" s="1706"/>
      <c r="C943" s="1707" t="s">
        <v>179</v>
      </c>
      <c r="D943" s="1708"/>
      <c r="E943" s="1708"/>
      <c r="F943" s="1708"/>
      <c r="G943" s="1708">
        <f>ROUND(AVERAGE(B907:M937),0)</f>
        <v>62</v>
      </c>
      <c r="H943" s="1709" t="s">
        <v>128</v>
      </c>
      <c r="I943" s="1708"/>
      <c r="J943" s="1708"/>
      <c r="K943" s="1708"/>
      <c r="L943" s="1708"/>
      <c r="M943" s="1710"/>
    </row>
    <row r="944" spans="1:13" ht="18.75" customHeight="1">
      <c r="A944" s="1652" t="s">
        <v>145</v>
      </c>
      <c r="B944" s="1653"/>
      <c r="C944" s="1653"/>
      <c r="D944" s="1653"/>
      <c r="E944" s="1653"/>
      <c r="F944" s="1653"/>
      <c r="G944" s="1653"/>
      <c r="H944" s="1653"/>
      <c r="I944" s="1653"/>
      <c r="J944" s="1653"/>
      <c r="K944" s="1654" t="s">
        <v>149</v>
      </c>
      <c r="L944" s="1655"/>
      <c r="M944" s="1656"/>
    </row>
    <row r="945" spans="1:13" ht="18.75" customHeight="1">
      <c r="A945" s="1658" t="s">
        <v>150</v>
      </c>
      <c r="B945" s="1653"/>
      <c r="C945" s="1653"/>
      <c r="D945" s="1652" t="s">
        <v>174</v>
      </c>
      <c r="E945" s="1659"/>
      <c r="F945" s="1659"/>
      <c r="G945" s="1659"/>
      <c r="H945" s="1659"/>
      <c r="I945" s="1659"/>
      <c r="J945" s="1659"/>
      <c r="K945" s="1654" t="s">
        <v>151</v>
      </c>
      <c r="L945" s="1655"/>
      <c r="M945" s="1656"/>
    </row>
    <row r="946" spans="1:13" ht="18.75" customHeight="1">
      <c r="A946" s="1660"/>
      <c r="B946" s="1661"/>
      <c r="C946" s="1661"/>
      <c r="D946" s="1662"/>
      <c r="E946" s="1663"/>
      <c r="F946" s="1664" t="s">
        <v>57</v>
      </c>
      <c r="G946" s="1665">
        <f>G905+1</f>
        <v>2014</v>
      </c>
      <c r="H946" s="1663"/>
      <c r="I946" s="1662"/>
      <c r="J946" s="1662"/>
      <c r="K946" s="1654" t="s">
        <v>175</v>
      </c>
      <c r="L946" s="1666"/>
      <c r="M946" s="1666"/>
    </row>
    <row r="947" spans="1:13" ht="18.75" customHeight="1">
      <c r="A947" s="1667" t="s">
        <v>59</v>
      </c>
      <c r="B947" s="1668" t="s">
        <v>2</v>
      </c>
      <c r="C947" s="1669" t="s">
        <v>3</v>
      </c>
      <c r="D947" s="1668" t="s">
        <v>4</v>
      </c>
      <c r="E947" s="1669" t="s">
        <v>5</v>
      </c>
      <c r="F947" s="1668" t="s">
        <v>6</v>
      </c>
      <c r="G947" s="1669" t="s">
        <v>7</v>
      </c>
      <c r="H947" s="1668" t="s">
        <v>8</v>
      </c>
      <c r="I947" s="1669" t="s">
        <v>9</v>
      </c>
      <c r="J947" s="1668" t="s">
        <v>10</v>
      </c>
      <c r="K947" s="1669" t="s">
        <v>11</v>
      </c>
      <c r="L947" s="1668" t="s">
        <v>12</v>
      </c>
      <c r="M947" s="1668" t="s">
        <v>13</v>
      </c>
    </row>
    <row r="948" spans="1:13" ht="18.75" customHeight="1">
      <c r="A948" s="1670">
        <v>1</v>
      </c>
      <c r="B948" s="1720">
        <v>44</v>
      </c>
      <c r="C948" s="1721">
        <v>71</v>
      </c>
      <c r="D948" s="1721">
        <v>73</v>
      </c>
      <c r="E948" s="1721">
        <v>65</v>
      </c>
      <c r="F948" s="1721">
        <v>64</v>
      </c>
      <c r="G948" s="1721">
        <v>56</v>
      </c>
      <c r="H948" s="1721">
        <v>73</v>
      </c>
      <c r="I948" s="1721">
        <v>57</v>
      </c>
      <c r="J948" s="1721">
        <v>71</v>
      </c>
      <c r="K948" s="1721">
        <v>47</v>
      </c>
      <c r="L948" s="1721">
        <v>58</v>
      </c>
      <c r="M948" s="1722">
        <v>59</v>
      </c>
    </row>
    <row r="949" spans="1:13" ht="18.75" customHeight="1">
      <c r="A949" s="1674">
        <v>2</v>
      </c>
      <c r="B949" s="1723">
        <v>50</v>
      </c>
      <c r="C949" s="1715">
        <v>66</v>
      </c>
      <c r="D949" s="1715">
        <v>76</v>
      </c>
      <c r="E949" s="1715">
        <v>76</v>
      </c>
      <c r="F949" s="1715">
        <v>57</v>
      </c>
      <c r="G949" s="1715">
        <v>48</v>
      </c>
      <c r="H949" s="1715">
        <v>65</v>
      </c>
      <c r="I949" s="1715">
        <v>64</v>
      </c>
      <c r="J949" s="1715">
        <v>68</v>
      </c>
      <c r="K949" s="1715">
        <v>55</v>
      </c>
      <c r="L949" s="1715">
        <v>61</v>
      </c>
      <c r="M949" s="1716">
        <v>76</v>
      </c>
    </row>
    <row r="950" spans="1:13" ht="18.75" customHeight="1">
      <c r="A950" s="1674">
        <v>3</v>
      </c>
      <c r="B950" s="1723">
        <v>57</v>
      </c>
      <c r="C950" s="1715">
        <v>53</v>
      </c>
      <c r="D950" s="1715">
        <v>90</v>
      </c>
      <c r="E950" s="1715">
        <v>77</v>
      </c>
      <c r="F950" s="1715">
        <v>74</v>
      </c>
      <c r="G950" s="1715">
        <v>61</v>
      </c>
      <c r="H950" s="1715">
        <v>57</v>
      </c>
      <c r="I950" s="1715">
        <v>60</v>
      </c>
      <c r="J950" s="1715">
        <v>73</v>
      </c>
      <c r="K950" s="1715">
        <v>48</v>
      </c>
      <c r="L950" s="1715">
        <v>59</v>
      </c>
      <c r="M950" s="1716">
        <v>78</v>
      </c>
    </row>
    <row r="951" spans="1:13" ht="18.75" customHeight="1">
      <c r="A951" s="1674">
        <v>4</v>
      </c>
      <c r="B951" s="1723">
        <v>43</v>
      </c>
      <c r="C951" s="1715">
        <v>54</v>
      </c>
      <c r="D951" s="1715">
        <v>74</v>
      </c>
      <c r="E951" s="1715">
        <v>64</v>
      </c>
      <c r="F951" s="1715">
        <v>62</v>
      </c>
      <c r="G951" s="1715">
        <v>54</v>
      </c>
      <c r="H951" s="1715">
        <v>51</v>
      </c>
      <c r="I951" s="1715">
        <v>62</v>
      </c>
      <c r="J951" s="1715">
        <v>59</v>
      </c>
      <c r="K951" s="1715">
        <v>45</v>
      </c>
      <c r="L951" s="1715">
        <v>66</v>
      </c>
      <c r="M951" s="1716">
        <v>55</v>
      </c>
    </row>
    <row r="952" spans="1:13" ht="18.75" customHeight="1">
      <c r="A952" s="1674">
        <v>5</v>
      </c>
      <c r="B952" s="1723">
        <v>51</v>
      </c>
      <c r="C952" s="1715">
        <v>66</v>
      </c>
      <c r="D952" s="1715">
        <v>70</v>
      </c>
      <c r="E952" s="1715">
        <v>79</v>
      </c>
      <c r="F952" s="1715">
        <v>66</v>
      </c>
      <c r="G952" s="1715">
        <v>73</v>
      </c>
      <c r="H952" s="1715">
        <v>74</v>
      </c>
      <c r="I952" s="1715">
        <v>74</v>
      </c>
      <c r="J952" s="1715">
        <v>58</v>
      </c>
      <c r="K952" s="1715">
        <v>68</v>
      </c>
      <c r="L952" s="1715">
        <v>72</v>
      </c>
      <c r="M952" s="1716">
        <v>55</v>
      </c>
    </row>
    <row r="953" spans="1:13" ht="18.75" customHeight="1">
      <c r="A953" s="1674">
        <v>6</v>
      </c>
      <c r="B953" s="1723">
        <v>61</v>
      </c>
      <c r="C953" s="1715">
        <v>63</v>
      </c>
      <c r="D953" s="1715">
        <v>90</v>
      </c>
      <c r="E953" s="1715">
        <v>67</v>
      </c>
      <c r="F953" s="1715">
        <v>67</v>
      </c>
      <c r="G953" s="1715">
        <v>68</v>
      </c>
      <c r="H953" s="1715">
        <v>68</v>
      </c>
      <c r="I953" s="1715">
        <v>74</v>
      </c>
      <c r="J953" s="1715">
        <v>53</v>
      </c>
      <c r="K953" s="1715">
        <v>43</v>
      </c>
      <c r="L953" s="1715">
        <v>85</v>
      </c>
      <c r="M953" s="1716">
        <v>68</v>
      </c>
    </row>
    <row r="954" spans="1:13" ht="18.75" customHeight="1">
      <c r="A954" s="1674">
        <v>7</v>
      </c>
      <c r="B954" s="1723">
        <v>65</v>
      </c>
      <c r="C954" s="1715">
        <v>62</v>
      </c>
      <c r="D954" s="1715">
        <v>91</v>
      </c>
      <c r="E954" s="1715">
        <v>69</v>
      </c>
      <c r="F954" s="1715">
        <v>75</v>
      </c>
      <c r="G954" s="1715">
        <v>57</v>
      </c>
      <c r="H954" s="1715">
        <v>58</v>
      </c>
      <c r="I954" s="1715">
        <v>73</v>
      </c>
      <c r="J954" s="1715">
        <v>43</v>
      </c>
      <c r="K954" s="1715">
        <v>35</v>
      </c>
      <c r="L954" s="1715">
        <v>86</v>
      </c>
      <c r="M954" s="1716">
        <v>54</v>
      </c>
    </row>
    <row r="955" spans="1:13" ht="18.75" customHeight="1">
      <c r="A955" s="1674">
        <v>8</v>
      </c>
      <c r="B955" s="1723">
        <v>63</v>
      </c>
      <c r="C955" s="1715">
        <v>87</v>
      </c>
      <c r="D955" s="1715">
        <v>91</v>
      </c>
      <c r="E955" s="1715">
        <v>87</v>
      </c>
      <c r="F955" s="1715">
        <v>62</v>
      </c>
      <c r="G955" s="1715">
        <v>62</v>
      </c>
      <c r="H955" s="1715">
        <v>62</v>
      </c>
      <c r="I955" s="1715">
        <v>60</v>
      </c>
      <c r="J955" s="1715">
        <v>69</v>
      </c>
      <c r="K955" s="1715">
        <v>42</v>
      </c>
      <c r="L955" s="1715">
        <v>63</v>
      </c>
      <c r="M955" s="1716">
        <v>41</v>
      </c>
    </row>
    <row r="956" spans="1:13" ht="18.75" customHeight="1">
      <c r="A956" s="1674">
        <v>9</v>
      </c>
      <c r="B956" s="1723">
        <v>60</v>
      </c>
      <c r="C956" s="1715">
        <v>64</v>
      </c>
      <c r="D956" s="1715">
        <v>78</v>
      </c>
      <c r="E956" s="1715">
        <v>81</v>
      </c>
      <c r="F956" s="1715">
        <v>45</v>
      </c>
      <c r="G956" s="1715">
        <v>53</v>
      </c>
      <c r="H956" s="1715">
        <v>54</v>
      </c>
      <c r="I956" s="1715">
        <v>73</v>
      </c>
      <c r="J956" s="1715">
        <v>58</v>
      </c>
      <c r="K956" s="1715">
        <v>47</v>
      </c>
      <c r="L956" s="1715">
        <v>82</v>
      </c>
      <c r="M956" s="1716">
        <v>58</v>
      </c>
    </row>
    <row r="957" spans="1:13" ht="18.75" customHeight="1">
      <c r="A957" s="1674">
        <v>10</v>
      </c>
      <c r="B957" s="1723">
        <v>67</v>
      </c>
      <c r="C957" s="1715">
        <v>56</v>
      </c>
      <c r="D957" s="1715">
        <v>83</v>
      </c>
      <c r="E957" s="1715">
        <v>74</v>
      </c>
      <c r="F957" s="1715">
        <v>38</v>
      </c>
      <c r="G957" s="1715">
        <v>63</v>
      </c>
      <c r="H957" s="1715">
        <v>61</v>
      </c>
      <c r="I957" s="1715">
        <v>53</v>
      </c>
      <c r="J957" s="1715">
        <v>58</v>
      </c>
      <c r="K957" s="1715">
        <v>56</v>
      </c>
      <c r="L957" s="1715">
        <v>87</v>
      </c>
      <c r="M957" s="1716">
        <v>75</v>
      </c>
    </row>
    <row r="958" spans="1:13" ht="18.75" customHeight="1">
      <c r="A958" s="1674">
        <v>11</v>
      </c>
      <c r="B958" s="1723">
        <v>79</v>
      </c>
      <c r="C958" s="1715">
        <v>53</v>
      </c>
      <c r="D958" s="1715">
        <v>72</v>
      </c>
      <c r="E958" s="1715">
        <v>82</v>
      </c>
      <c r="F958" s="1715">
        <v>44</v>
      </c>
      <c r="G958" s="1715">
        <v>75</v>
      </c>
      <c r="H958" s="1715">
        <v>72</v>
      </c>
      <c r="I958" s="1715">
        <v>48</v>
      </c>
      <c r="J958" s="1715">
        <v>54</v>
      </c>
      <c r="K958" s="1715">
        <v>39</v>
      </c>
      <c r="L958" s="1715">
        <v>79</v>
      </c>
      <c r="M958" s="1716">
        <v>61</v>
      </c>
    </row>
    <row r="959" spans="1:13" ht="18.75" customHeight="1">
      <c r="A959" s="1674">
        <v>12</v>
      </c>
      <c r="B959" s="1723">
        <v>63</v>
      </c>
      <c r="C959" s="1715">
        <v>66</v>
      </c>
      <c r="D959" s="1715">
        <v>79</v>
      </c>
      <c r="E959" s="1715">
        <v>83</v>
      </c>
      <c r="F959" s="1715">
        <v>66</v>
      </c>
      <c r="G959" s="1715">
        <v>71</v>
      </c>
      <c r="H959" s="1715">
        <v>71</v>
      </c>
      <c r="I959" s="1715">
        <v>55</v>
      </c>
      <c r="J959" s="1715">
        <v>67</v>
      </c>
      <c r="K959" s="1715">
        <v>39</v>
      </c>
      <c r="L959" s="1715">
        <v>60</v>
      </c>
      <c r="M959" s="1716">
        <v>50</v>
      </c>
    </row>
    <row r="960" spans="1:13" ht="18.75" customHeight="1">
      <c r="A960" s="1674">
        <v>13</v>
      </c>
      <c r="B960" s="1723">
        <v>58</v>
      </c>
      <c r="C960" s="1715">
        <v>51</v>
      </c>
      <c r="D960" s="1715">
        <v>91</v>
      </c>
      <c r="E960" s="1715">
        <v>73</v>
      </c>
      <c r="F960" s="1715">
        <v>56</v>
      </c>
      <c r="G960" s="1715">
        <v>56</v>
      </c>
      <c r="H960" s="1715">
        <v>65</v>
      </c>
      <c r="I960" s="1715">
        <v>78</v>
      </c>
      <c r="J960" s="1715">
        <v>68</v>
      </c>
      <c r="K960" s="1715">
        <v>49</v>
      </c>
      <c r="L960" s="1715">
        <v>57</v>
      </c>
      <c r="M960" s="1716">
        <v>38</v>
      </c>
    </row>
    <row r="961" spans="1:13" ht="18.75" customHeight="1">
      <c r="A961" s="1674">
        <v>14</v>
      </c>
      <c r="B961" s="1723">
        <v>38</v>
      </c>
      <c r="C961" s="1715">
        <v>43</v>
      </c>
      <c r="D961" s="1715">
        <v>66</v>
      </c>
      <c r="E961" s="1715">
        <v>79</v>
      </c>
      <c r="F961" s="1715">
        <v>42</v>
      </c>
      <c r="G961" s="1715">
        <v>75</v>
      </c>
      <c r="H961" s="1715">
        <v>70</v>
      </c>
      <c r="I961" s="1715">
        <v>68</v>
      </c>
      <c r="J961" s="1715">
        <v>60</v>
      </c>
      <c r="K961" s="1715">
        <v>48</v>
      </c>
      <c r="L961" s="1715">
        <v>48</v>
      </c>
      <c r="M961" s="1716">
        <v>42</v>
      </c>
    </row>
    <row r="962" spans="1:13" ht="18.75" customHeight="1">
      <c r="A962" s="1674">
        <v>15</v>
      </c>
      <c r="B962" s="1723">
        <v>41</v>
      </c>
      <c r="C962" s="1715">
        <v>49</v>
      </c>
      <c r="D962" s="1715">
        <v>66</v>
      </c>
      <c r="E962" s="1715">
        <v>68</v>
      </c>
      <c r="F962" s="1715">
        <v>58</v>
      </c>
      <c r="G962" s="1715">
        <v>61</v>
      </c>
      <c r="H962" s="1715">
        <v>57</v>
      </c>
      <c r="I962" s="1715">
        <v>70</v>
      </c>
      <c r="J962" s="1715">
        <v>54</v>
      </c>
      <c r="K962" s="1715">
        <v>44</v>
      </c>
      <c r="L962" s="1715">
        <v>69</v>
      </c>
      <c r="M962" s="1716">
        <v>55</v>
      </c>
    </row>
    <row r="963" spans="1:13" ht="18.75" customHeight="1">
      <c r="A963" s="1674">
        <v>16</v>
      </c>
      <c r="B963" s="1723">
        <v>44</v>
      </c>
      <c r="C963" s="1715">
        <v>78</v>
      </c>
      <c r="D963" s="1715">
        <v>73</v>
      </c>
      <c r="E963" s="1715">
        <v>76</v>
      </c>
      <c r="F963" s="1715">
        <v>64</v>
      </c>
      <c r="G963" s="1715">
        <v>54</v>
      </c>
      <c r="H963" s="1715">
        <v>60</v>
      </c>
      <c r="I963" s="1715">
        <v>73</v>
      </c>
      <c r="J963" s="1715">
        <v>68</v>
      </c>
      <c r="K963" s="1715">
        <v>57</v>
      </c>
      <c r="L963" s="1715">
        <v>76</v>
      </c>
      <c r="M963" s="1716">
        <v>47</v>
      </c>
    </row>
    <row r="964" spans="1:13" ht="18.75" customHeight="1">
      <c r="A964" s="1674">
        <v>17</v>
      </c>
      <c r="B964" s="1723">
        <v>63</v>
      </c>
      <c r="C964" s="1715">
        <v>87</v>
      </c>
      <c r="D964" s="1715">
        <v>83</v>
      </c>
      <c r="E964" s="1715">
        <v>83</v>
      </c>
      <c r="F964" s="1715">
        <v>57</v>
      </c>
      <c r="G964" s="1715">
        <v>67</v>
      </c>
      <c r="H964" s="1715">
        <v>73</v>
      </c>
      <c r="I964" s="1715">
        <v>50</v>
      </c>
      <c r="J964" s="1715">
        <v>74</v>
      </c>
      <c r="K964" s="1715">
        <v>77</v>
      </c>
      <c r="L964" s="1715">
        <v>66</v>
      </c>
      <c r="M964" s="1716">
        <v>23</v>
      </c>
    </row>
    <row r="965" spans="1:13" ht="18.75" customHeight="1">
      <c r="A965" s="1674">
        <v>18</v>
      </c>
      <c r="B965" s="1723">
        <v>39</v>
      </c>
      <c r="C965" s="1715">
        <v>56</v>
      </c>
      <c r="D965" s="1715">
        <v>78</v>
      </c>
      <c r="E965" s="1715">
        <v>82</v>
      </c>
      <c r="F965" s="1715">
        <v>63</v>
      </c>
      <c r="G965" s="1715">
        <v>62</v>
      </c>
      <c r="H965" s="1715">
        <v>57</v>
      </c>
      <c r="I965" s="1715">
        <v>58</v>
      </c>
      <c r="J965" s="1715">
        <v>79</v>
      </c>
      <c r="K965" s="1715">
        <v>53</v>
      </c>
      <c r="L965" s="1715">
        <v>60</v>
      </c>
      <c r="M965" s="1716">
        <v>24</v>
      </c>
    </row>
    <row r="966" spans="1:13" ht="18.75" customHeight="1">
      <c r="A966" s="1674">
        <v>19</v>
      </c>
      <c r="B966" s="1723">
        <v>41</v>
      </c>
      <c r="C966" s="1715">
        <v>54</v>
      </c>
      <c r="D966" s="1715">
        <v>79</v>
      </c>
      <c r="E966" s="1715">
        <v>83</v>
      </c>
      <c r="F966" s="1715">
        <v>61</v>
      </c>
      <c r="G966" s="1715">
        <v>49</v>
      </c>
      <c r="H966" s="1715">
        <v>75</v>
      </c>
      <c r="I966" s="1715">
        <v>78</v>
      </c>
      <c r="J966" s="1715">
        <v>64</v>
      </c>
      <c r="K966" s="1715">
        <v>53</v>
      </c>
      <c r="L966" s="1715">
        <v>58</v>
      </c>
      <c r="M966" s="1716">
        <v>31</v>
      </c>
    </row>
    <row r="967" spans="1:13" ht="18.75" customHeight="1">
      <c r="A967" s="1674">
        <v>20</v>
      </c>
      <c r="B967" s="1723">
        <v>45</v>
      </c>
      <c r="C967" s="1715">
        <v>34</v>
      </c>
      <c r="D967" s="1715">
        <v>83</v>
      </c>
      <c r="E967" s="1715">
        <v>77</v>
      </c>
      <c r="F967" s="1715">
        <v>68</v>
      </c>
      <c r="G967" s="1715">
        <v>43</v>
      </c>
      <c r="H967" s="1715">
        <v>62</v>
      </c>
      <c r="I967" s="1715">
        <v>72</v>
      </c>
      <c r="J967" s="1715">
        <v>64</v>
      </c>
      <c r="K967" s="1715">
        <v>53</v>
      </c>
      <c r="L967" s="1715">
        <v>55</v>
      </c>
      <c r="M967" s="1716">
        <v>37</v>
      </c>
    </row>
    <row r="968" spans="1:13" ht="18.75" customHeight="1">
      <c r="A968" s="1674">
        <v>21</v>
      </c>
      <c r="B968" s="1723">
        <v>23</v>
      </c>
      <c r="C968" s="1715">
        <v>67</v>
      </c>
      <c r="D968" s="1715">
        <v>66</v>
      </c>
      <c r="E968" s="1715">
        <v>79</v>
      </c>
      <c r="F968" s="1715">
        <v>47</v>
      </c>
      <c r="G968" s="1715">
        <v>52</v>
      </c>
      <c r="H968" s="1715">
        <v>67</v>
      </c>
      <c r="I968" s="1715">
        <v>59</v>
      </c>
      <c r="J968" s="1715">
        <v>65</v>
      </c>
      <c r="K968" s="1715">
        <v>61</v>
      </c>
      <c r="L968" s="1715">
        <v>61</v>
      </c>
      <c r="M968" s="1716">
        <v>46</v>
      </c>
    </row>
    <row r="969" spans="1:13" ht="18.75" customHeight="1">
      <c r="A969" s="1674">
        <v>22</v>
      </c>
      <c r="B969" s="1723">
        <v>17</v>
      </c>
      <c r="C969" s="1715">
        <v>87</v>
      </c>
      <c r="D969" s="1715">
        <v>78</v>
      </c>
      <c r="E969" s="1715">
        <v>83</v>
      </c>
      <c r="F969" s="1715">
        <v>44</v>
      </c>
      <c r="G969" s="1715">
        <v>84</v>
      </c>
      <c r="H969" s="1715">
        <v>57</v>
      </c>
      <c r="I969" s="1715">
        <v>69</v>
      </c>
      <c r="J969" s="1715">
        <v>43</v>
      </c>
      <c r="K969" s="1715">
        <v>58</v>
      </c>
      <c r="L969" s="1715">
        <v>66</v>
      </c>
      <c r="M969" s="1716">
        <v>40</v>
      </c>
    </row>
    <row r="970" spans="1:13" ht="18.75" customHeight="1">
      <c r="A970" s="1674">
        <v>23</v>
      </c>
      <c r="B970" s="1723">
        <v>36</v>
      </c>
      <c r="C970" s="1715">
        <v>90</v>
      </c>
      <c r="D970" s="1715">
        <v>85</v>
      </c>
      <c r="E970" s="1715">
        <v>84</v>
      </c>
      <c r="F970" s="1715">
        <v>46</v>
      </c>
      <c r="G970" s="1715">
        <v>69</v>
      </c>
      <c r="H970" s="1715">
        <v>49</v>
      </c>
      <c r="I970" s="1715">
        <v>62</v>
      </c>
      <c r="J970" s="1715">
        <v>38</v>
      </c>
      <c r="K970" s="1715">
        <v>58</v>
      </c>
      <c r="L970" s="1715">
        <v>59</v>
      </c>
      <c r="M970" s="1716">
        <v>44</v>
      </c>
    </row>
    <row r="971" spans="1:13" ht="18.75" customHeight="1">
      <c r="A971" s="1674">
        <v>24</v>
      </c>
      <c r="B971" s="1723">
        <v>52</v>
      </c>
      <c r="C971" s="1715">
        <v>76</v>
      </c>
      <c r="D971" s="1715">
        <v>70</v>
      </c>
      <c r="E971" s="1715">
        <v>79</v>
      </c>
      <c r="F971" s="1715">
        <v>60</v>
      </c>
      <c r="G971" s="1715">
        <v>68</v>
      </c>
      <c r="H971" s="1715">
        <v>57</v>
      </c>
      <c r="I971" s="1715">
        <v>73</v>
      </c>
      <c r="J971" s="1715">
        <v>44</v>
      </c>
      <c r="K971" s="1715">
        <v>63</v>
      </c>
      <c r="L971" s="1715">
        <v>54</v>
      </c>
      <c r="M971" s="1716">
        <v>59</v>
      </c>
    </row>
    <row r="972" spans="1:13" ht="18.75" customHeight="1">
      <c r="A972" s="1674">
        <v>25</v>
      </c>
      <c r="B972" s="1723">
        <v>76</v>
      </c>
      <c r="C972" s="1715">
        <v>82</v>
      </c>
      <c r="D972" s="1715">
        <v>64</v>
      </c>
      <c r="E972" s="1715">
        <v>80</v>
      </c>
      <c r="F972" s="1715">
        <v>62</v>
      </c>
      <c r="G972" s="1715">
        <v>55</v>
      </c>
      <c r="H972" s="1715">
        <v>64</v>
      </c>
      <c r="I972" s="1715">
        <v>58</v>
      </c>
      <c r="J972" s="1715">
        <v>48</v>
      </c>
      <c r="K972" s="1715">
        <v>70</v>
      </c>
      <c r="L972" s="1715">
        <v>56</v>
      </c>
      <c r="M972" s="1716">
        <v>55</v>
      </c>
    </row>
    <row r="973" spans="1:13" ht="18.75" customHeight="1">
      <c r="A973" s="1674">
        <v>26</v>
      </c>
      <c r="B973" s="1723">
        <v>65</v>
      </c>
      <c r="C973" s="1715">
        <v>76</v>
      </c>
      <c r="D973" s="1715">
        <v>69</v>
      </c>
      <c r="E973" s="1715">
        <v>62</v>
      </c>
      <c r="F973" s="1715">
        <v>65</v>
      </c>
      <c r="G973" s="1715">
        <v>44</v>
      </c>
      <c r="H973" s="1715">
        <v>67</v>
      </c>
      <c r="I973" s="1715">
        <v>66</v>
      </c>
      <c r="J973" s="1715">
        <v>47</v>
      </c>
      <c r="K973" s="1715">
        <v>55</v>
      </c>
      <c r="L973" s="1715">
        <v>60</v>
      </c>
      <c r="M973" s="1716">
        <v>86</v>
      </c>
    </row>
    <row r="974" spans="1:13" ht="18.75" customHeight="1">
      <c r="A974" s="1674">
        <v>27</v>
      </c>
      <c r="B974" s="1723">
        <v>57</v>
      </c>
      <c r="C974" s="1715">
        <v>83</v>
      </c>
      <c r="D974" s="1715">
        <v>70</v>
      </c>
      <c r="E974" s="1715">
        <v>77</v>
      </c>
      <c r="F974" s="1715">
        <v>63</v>
      </c>
      <c r="G974" s="1715">
        <v>53</v>
      </c>
      <c r="H974" s="1715">
        <v>68</v>
      </c>
      <c r="I974" s="1715">
        <v>57</v>
      </c>
      <c r="J974" s="1715">
        <v>63</v>
      </c>
      <c r="K974" s="1715">
        <v>58</v>
      </c>
      <c r="L974" s="1715">
        <v>53</v>
      </c>
      <c r="M974" s="1716">
        <v>71</v>
      </c>
    </row>
    <row r="975" spans="1:13" ht="18.75" customHeight="1">
      <c r="A975" s="1674">
        <v>28</v>
      </c>
      <c r="B975" s="1723">
        <v>68</v>
      </c>
      <c r="C975" s="1715">
        <v>82</v>
      </c>
      <c r="D975" s="1715">
        <v>74</v>
      </c>
      <c r="E975" s="1715">
        <v>76</v>
      </c>
      <c r="F975" s="1715">
        <v>61</v>
      </c>
      <c r="G975" s="1715">
        <v>69</v>
      </c>
      <c r="H975" s="1715">
        <v>68</v>
      </c>
      <c r="I975" s="1715">
        <v>68</v>
      </c>
      <c r="J975" s="1715">
        <v>58</v>
      </c>
      <c r="K975" s="1715">
        <v>73</v>
      </c>
      <c r="L975" s="1715">
        <v>58</v>
      </c>
      <c r="M975" s="1716">
        <v>47</v>
      </c>
    </row>
    <row r="976" spans="1:13" ht="18.75" customHeight="1">
      <c r="A976" s="1674">
        <v>29</v>
      </c>
      <c r="B976" s="1723">
        <v>68</v>
      </c>
      <c r="C976" s="1715"/>
      <c r="D976" s="1715">
        <v>78</v>
      </c>
      <c r="E976" s="1715">
        <v>77</v>
      </c>
      <c r="F976" s="1715">
        <v>71</v>
      </c>
      <c r="G976" s="1715">
        <v>66</v>
      </c>
      <c r="H976" s="1715">
        <v>62</v>
      </c>
      <c r="I976" s="1715">
        <v>83</v>
      </c>
      <c r="J976" s="1715">
        <v>50</v>
      </c>
      <c r="K976" s="1715">
        <v>80</v>
      </c>
      <c r="L976" s="1715">
        <v>53</v>
      </c>
      <c r="M976" s="1716">
        <v>34</v>
      </c>
    </row>
    <row r="977" spans="1:13" ht="18.75" customHeight="1">
      <c r="A977" s="1674">
        <v>30</v>
      </c>
      <c r="B977" s="1723">
        <v>59</v>
      </c>
      <c r="C977" s="1715"/>
      <c r="D977" s="1715">
        <v>70</v>
      </c>
      <c r="E977" s="1715">
        <v>65</v>
      </c>
      <c r="F977" s="1715">
        <v>58</v>
      </c>
      <c r="G977" s="1715">
        <v>68</v>
      </c>
      <c r="H977" s="1715">
        <v>66</v>
      </c>
      <c r="I977" s="1715">
        <v>58</v>
      </c>
      <c r="J977" s="1715">
        <v>52</v>
      </c>
      <c r="K977" s="1715">
        <v>59</v>
      </c>
      <c r="L977" s="1715">
        <v>56</v>
      </c>
      <c r="M977" s="1716">
        <v>45</v>
      </c>
    </row>
    <row r="978" spans="1:13" ht="18.75" customHeight="1">
      <c r="A978" s="1678">
        <v>31</v>
      </c>
      <c r="B978" s="1724">
        <v>35</v>
      </c>
      <c r="C978" s="1718"/>
      <c r="D978" s="1718">
        <v>63</v>
      </c>
      <c r="E978" s="1718"/>
      <c r="F978" s="1718">
        <v>61</v>
      </c>
      <c r="G978" s="1718"/>
      <c r="H978" s="1718">
        <v>54</v>
      </c>
      <c r="I978" s="1718">
        <v>53</v>
      </c>
      <c r="J978" s="1718"/>
      <c r="K978" s="1718">
        <v>57</v>
      </c>
      <c r="L978" s="1718"/>
      <c r="M978" s="1719">
        <v>39</v>
      </c>
    </row>
    <row r="979" spans="1:13" ht="18.75" customHeight="1">
      <c r="A979" s="1682" t="s">
        <v>60</v>
      </c>
      <c r="B979" s="1683">
        <f t="shared" ref="B979:M979" si="92">SUM(B948:B978)</f>
        <v>1628</v>
      </c>
      <c r="C979" s="1684">
        <f t="shared" si="92"/>
        <v>1856</v>
      </c>
      <c r="D979" s="1684">
        <f t="shared" si="92"/>
        <v>2373</v>
      </c>
      <c r="E979" s="1684">
        <f t="shared" si="92"/>
        <v>2287</v>
      </c>
      <c r="F979" s="1684">
        <f t="shared" si="92"/>
        <v>1827</v>
      </c>
      <c r="G979" s="1684">
        <f t="shared" si="92"/>
        <v>1836</v>
      </c>
      <c r="H979" s="1684">
        <f t="shared" si="92"/>
        <v>1964</v>
      </c>
      <c r="I979" s="1684">
        <f t="shared" si="92"/>
        <v>2006</v>
      </c>
      <c r="J979" s="1684">
        <f t="shared" si="92"/>
        <v>1770</v>
      </c>
      <c r="K979" s="1684">
        <f t="shared" si="92"/>
        <v>1690</v>
      </c>
      <c r="L979" s="1684">
        <f t="shared" si="92"/>
        <v>1923</v>
      </c>
      <c r="M979" s="1685">
        <f t="shared" si="92"/>
        <v>1593</v>
      </c>
    </row>
    <row r="980" spans="1:13" ht="18.75" customHeight="1">
      <c r="A980" s="1674" t="s">
        <v>61</v>
      </c>
      <c r="B980" s="1725">
        <f t="shared" ref="B980:M980" si="93">ROUND(AVERAGE(B948:B978),0)</f>
        <v>53</v>
      </c>
      <c r="C980" s="1726">
        <f t="shared" si="93"/>
        <v>66</v>
      </c>
      <c r="D980" s="1726">
        <f t="shared" si="93"/>
        <v>77</v>
      </c>
      <c r="E980" s="1726">
        <f t="shared" si="93"/>
        <v>76</v>
      </c>
      <c r="F980" s="1726">
        <f t="shared" si="93"/>
        <v>59</v>
      </c>
      <c r="G980" s="1726">
        <f t="shared" si="93"/>
        <v>61</v>
      </c>
      <c r="H980" s="1726">
        <f t="shared" si="93"/>
        <v>63</v>
      </c>
      <c r="I980" s="1726">
        <f t="shared" si="93"/>
        <v>65</v>
      </c>
      <c r="J980" s="1726">
        <f t="shared" si="93"/>
        <v>59</v>
      </c>
      <c r="K980" s="1726">
        <f t="shared" si="93"/>
        <v>55</v>
      </c>
      <c r="L980" s="1726">
        <f t="shared" si="93"/>
        <v>64</v>
      </c>
      <c r="M980" s="1727">
        <f t="shared" si="93"/>
        <v>51</v>
      </c>
    </row>
    <row r="981" spans="1:13" ht="18.75" customHeight="1">
      <c r="A981" s="1689" t="s">
        <v>36</v>
      </c>
      <c r="B981" s="1728">
        <f t="shared" ref="B981:M981" si="94">MIN(B948:B978)</f>
        <v>17</v>
      </c>
      <c r="C981" s="1729">
        <f t="shared" si="94"/>
        <v>34</v>
      </c>
      <c r="D981" s="1729">
        <f t="shared" si="94"/>
        <v>63</v>
      </c>
      <c r="E981" s="1729">
        <f t="shared" si="94"/>
        <v>62</v>
      </c>
      <c r="F981" s="1729">
        <f t="shared" si="94"/>
        <v>38</v>
      </c>
      <c r="G981" s="1729">
        <f t="shared" si="94"/>
        <v>43</v>
      </c>
      <c r="H981" s="1729">
        <f t="shared" si="94"/>
        <v>49</v>
      </c>
      <c r="I981" s="1729">
        <f t="shared" si="94"/>
        <v>48</v>
      </c>
      <c r="J981" s="1729">
        <f t="shared" si="94"/>
        <v>38</v>
      </c>
      <c r="K981" s="1729">
        <f t="shared" si="94"/>
        <v>35</v>
      </c>
      <c r="L981" s="1729">
        <f t="shared" si="94"/>
        <v>48</v>
      </c>
      <c r="M981" s="1730">
        <f t="shared" si="94"/>
        <v>23</v>
      </c>
    </row>
    <row r="982" spans="1:13" ht="18.75" customHeight="1">
      <c r="A982" s="1693" t="s">
        <v>59</v>
      </c>
      <c r="B982" s="1731">
        <f t="shared" ref="B982:M982" si="95">MATCH(B981,(B948:B978),0)</f>
        <v>22</v>
      </c>
      <c r="C982" s="1732">
        <f t="shared" si="95"/>
        <v>20</v>
      </c>
      <c r="D982" s="1732">
        <f t="shared" si="95"/>
        <v>31</v>
      </c>
      <c r="E982" s="1732">
        <f t="shared" si="95"/>
        <v>26</v>
      </c>
      <c r="F982" s="1732">
        <f t="shared" si="95"/>
        <v>10</v>
      </c>
      <c r="G982" s="1732">
        <f t="shared" si="95"/>
        <v>20</v>
      </c>
      <c r="H982" s="1732">
        <f t="shared" si="95"/>
        <v>23</v>
      </c>
      <c r="I982" s="1732">
        <f t="shared" si="95"/>
        <v>11</v>
      </c>
      <c r="J982" s="1732">
        <f t="shared" si="95"/>
        <v>23</v>
      </c>
      <c r="K982" s="1732">
        <f t="shared" si="95"/>
        <v>7</v>
      </c>
      <c r="L982" s="1732">
        <f t="shared" si="95"/>
        <v>14</v>
      </c>
      <c r="M982" s="1733">
        <f t="shared" si="95"/>
        <v>17</v>
      </c>
    </row>
    <row r="983" spans="1:13" ht="18.75" customHeight="1">
      <c r="A983" s="1697" t="s">
        <v>176</v>
      </c>
      <c r="B983" s="1734"/>
      <c r="C983" s="1735" t="s">
        <v>177</v>
      </c>
      <c r="D983" s="1736"/>
      <c r="E983" s="1736"/>
      <c r="F983" s="1736"/>
      <c r="G983" s="1700">
        <f>MIN(B981:M981)</f>
        <v>17</v>
      </c>
      <c r="H983" s="1737" t="s">
        <v>128</v>
      </c>
      <c r="I983" s="1736"/>
      <c r="J983" s="1738" t="s">
        <v>59</v>
      </c>
      <c r="K983" s="1739">
        <f>HLOOKUP(G983,B981:M982,2,FALSE)</f>
        <v>22</v>
      </c>
      <c r="L983" s="1739" t="s">
        <v>178</v>
      </c>
      <c r="M983" s="1740" t="str">
        <f>MID("I   II  III IV  V   VI  VII VIII IX  X   XI  XII ",(MATCH(G983,B981:M981,0)-1)*4+1,4)</f>
        <v xml:space="preserve">I   </v>
      </c>
    </row>
    <row r="984" spans="1:13" ht="18.75" customHeight="1">
      <c r="A984" s="1705" t="s">
        <v>67</v>
      </c>
      <c r="B984" s="1741"/>
      <c r="C984" s="1742" t="s">
        <v>179</v>
      </c>
      <c r="D984" s="1743"/>
      <c r="E984" s="1743"/>
      <c r="F984" s="1744"/>
      <c r="G984" s="1708">
        <f>ROUND(AVERAGE(B948:M978),0)</f>
        <v>62</v>
      </c>
      <c r="H984" s="1745" t="s">
        <v>128</v>
      </c>
      <c r="I984" s="1743"/>
      <c r="J984" s="1743"/>
      <c r="K984" s="1743"/>
      <c r="L984" s="1743"/>
      <c r="M984" s="1746"/>
    </row>
    <row r="985" spans="1:13" ht="18.75" customHeight="1">
      <c r="A985" s="1652" t="s">
        <v>145</v>
      </c>
      <c r="B985" s="1653"/>
      <c r="C985" s="1653"/>
      <c r="D985" s="1653"/>
      <c r="E985" s="1653"/>
      <c r="F985" s="1653"/>
      <c r="G985" s="1653"/>
      <c r="H985" s="1653"/>
      <c r="I985" s="1653"/>
      <c r="J985" s="1653"/>
      <c r="K985" s="1654" t="s">
        <v>149</v>
      </c>
      <c r="L985" s="1655"/>
      <c r="M985" s="1656"/>
    </row>
    <row r="986" spans="1:13" ht="18.75" customHeight="1">
      <c r="A986" s="1658" t="s">
        <v>150</v>
      </c>
      <c r="B986" s="1653"/>
      <c r="C986" s="1653"/>
      <c r="D986" s="1652" t="s">
        <v>174</v>
      </c>
      <c r="E986" s="1659"/>
      <c r="F986" s="1659"/>
      <c r="G986" s="1659"/>
      <c r="H986" s="1659"/>
      <c r="I986" s="1659"/>
      <c r="J986" s="1659"/>
      <c r="K986" s="1654" t="s">
        <v>151</v>
      </c>
      <c r="L986" s="1655"/>
      <c r="M986" s="1656"/>
    </row>
    <row r="987" spans="1:13" ht="18.75" customHeight="1">
      <c r="A987" s="1660"/>
      <c r="B987" s="1661"/>
      <c r="C987" s="1661"/>
      <c r="D987" s="1662"/>
      <c r="E987" s="1663"/>
      <c r="F987" s="1664" t="s">
        <v>57</v>
      </c>
      <c r="G987" s="1665">
        <f>G946+1</f>
        <v>2015</v>
      </c>
      <c r="H987" s="1663"/>
      <c r="I987" s="1662"/>
      <c r="J987" s="1662"/>
      <c r="K987" s="1654" t="s">
        <v>175</v>
      </c>
      <c r="L987" s="1666"/>
      <c r="M987" s="1666"/>
    </row>
    <row r="988" spans="1:13" ht="18.75" customHeight="1">
      <c r="A988" s="1667" t="s">
        <v>59</v>
      </c>
      <c r="B988" s="1668" t="s">
        <v>2</v>
      </c>
      <c r="C988" s="1669" t="s">
        <v>3</v>
      </c>
      <c r="D988" s="1668" t="s">
        <v>4</v>
      </c>
      <c r="E988" s="1669" t="s">
        <v>5</v>
      </c>
      <c r="F988" s="1668" t="s">
        <v>6</v>
      </c>
      <c r="G988" s="1669" t="s">
        <v>7</v>
      </c>
      <c r="H988" s="1668" t="s">
        <v>8</v>
      </c>
      <c r="I988" s="1669" t="s">
        <v>9</v>
      </c>
      <c r="J988" s="1668" t="s">
        <v>10</v>
      </c>
      <c r="K988" s="1669" t="s">
        <v>11</v>
      </c>
      <c r="L988" s="1668" t="s">
        <v>12</v>
      </c>
      <c r="M988" s="1668" t="s">
        <v>13</v>
      </c>
    </row>
    <row r="989" spans="1:13" ht="18.75" customHeight="1">
      <c r="A989" s="1670">
        <v>1</v>
      </c>
      <c r="B989" s="1720">
        <v>28</v>
      </c>
      <c r="C989" s="1721">
        <v>78</v>
      </c>
      <c r="D989" s="1721">
        <v>67</v>
      </c>
      <c r="E989" s="1721">
        <v>66</v>
      </c>
      <c r="F989" s="1721">
        <v>63</v>
      </c>
      <c r="G989" s="1721">
        <v>45</v>
      </c>
      <c r="H989" s="1721">
        <v>33</v>
      </c>
      <c r="I989" s="1721">
        <v>88</v>
      </c>
      <c r="J989" s="1721">
        <v>62</v>
      </c>
      <c r="K989" s="1721">
        <v>50</v>
      </c>
      <c r="L989" s="1721">
        <v>65</v>
      </c>
      <c r="M989" s="1722">
        <v>60</v>
      </c>
    </row>
    <row r="990" spans="1:13" ht="18.75" customHeight="1">
      <c r="A990" s="1674">
        <v>2</v>
      </c>
      <c r="B990" s="1723">
        <v>51</v>
      </c>
      <c r="C990" s="1715">
        <v>79</v>
      </c>
      <c r="D990" s="1715">
        <v>86</v>
      </c>
      <c r="E990" s="1715">
        <v>47</v>
      </c>
      <c r="F990" s="1715">
        <v>52</v>
      </c>
      <c r="G990" s="1715">
        <v>53</v>
      </c>
      <c r="H990" s="1715">
        <v>39</v>
      </c>
      <c r="I990" s="1715">
        <v>90</v>
      </c>
      <c r="J990" s="1715">
        <v>56</v>
      </c>
      <c r="K990" s="1715">
        <v>61</v>
      </c>
      <c r="L990" s="1715">
        <v>46</v>
      </c>
      <c r="M990" s="1716">
        <v>64</v>
      </c>
    </row>
    <row r="991" spans="1:13" ht="18.75" customHeight="1">
      <c r="A991" s="1674">
        <v>3</v>
      </c>
      <c r="B991" s="1723">
        <v>70</v>
      </c>
      <c r="C991" s="1715">
        <v>83</v>
      </c>
      <c r="D991" s="1715">
        <v>52</v>
      </c>
      <c r="E991" s="1715">
        <v>47</v>
      </c>
      <c r="F991" s="1715">
        <v>60</v>
      </c>
      <c r="G991" s="1715">
        <v>47</v>
      </c>
      <c r="H991" s="1715">
        <v>39</v>
      </c>
      <c r="I991" s="1715">
        <v>81</v>
      </c>
      <c r="J991" s="1715">
        <v>80</v>
      </c>
      <c r="K991" s="1715">
        <v>58</v>
      </c>
      <c r="L991" s="1715">
        <v>59</v>
      </c>
      <c r="M991" s="1716">
        <v>66</v>
      </c>
    </row>
    <row r="992" spans="1:13" ht="18.75" customHeight="1">
      <c r="A992" s="1674">
        <v>4</v>
      </c>
      <c r="B992" s="1723">
        <v>74</v>
      </c>
      <c r="C992" s="1715">
        <v>80</v>
      </c>
      <c r="D992" s="1715">
        <v>56</v>
      </c>
      <c r="E992" s="1715">
        <v>54</v>
      </c>
      <c r="F992" s="1715">
        <v>60</v>
      </c>
      <c r="G992" s="1715">
        <v>48</v>
      </c>
      <c r="H992" s="1715">
        <v>61</v>
      </c>
      <c r="I992" s="1715">
        <v>88</v>
      </c>
      <c r="J992" s="1715">
        <v>79</v>
      </c>
      <c r="K992" s="1715">
        <v>54</v>
      </c>
      <c r="L992" s="1715">
        <v>61</v>
      </c>
      <c r="M992" s="1716">
        <v>71</v>
      </c>
    </row>
    <row r="993" spans="1:13" ht="18.75" customHeight="1">
      <c r="A993" s="1674">
        <v>5</v>
      </c>
      <c r="B993" s="1723">
        <v>83</v>
      </c>
      <c r="C993" s="1715">
        <v>60</v>
      </c>
      <c r="D993" s="1715">
        <v>93</v>
      </c>
      <c r="E993" s="1715">
        <v>67</v>
      </c>
      <c r="F993" s="1715">
        <v>65</v>
      </c>
      <c r="G993" s="1715">
        <v>68</v>
      </c>
      <c r="H993" s="1715">
        <v>62</v>
      </c>
      <c r="I993" s="1715">
        <v>73</v>
      </c>
      <c r="J993" s="1715">
        <v>51</v>
      </c>
      <c r="K993" s="1715">
        <v>53</v>
      </c>
      <c r="L993" s="1715">
        <v>74</v>
      </c>
      <c r="M993" s="1716">
        <v>79</v>
      </c>
    </row>
    <row r="994" spans="1:13" ht="18.75" customHeight="1">
      <c r="A994" s="1674">
        <v>6</v>
      </c>
      <c r="B994" s="1723">
        <v>83</v>
      </c>
      <c r="C994" s="1715">
        <v>42</v>
      </c>
      <c r="D994" s="1715">
        <v>93</v>
      </c>
      <c r="E994" s="1715">
        <v>86</v>
      </c>
      <c r="F994" s="1715">
        <v>55</v>
      </c>
      <c r="G994" s="1715">
        <v>65</v>
      </c>
      <c r="H994" s="1715">
        <v>52</v>
      </c>
      <c r="I994" s="1715">
        <v>65</v>
      </c>
      <c r="J994" s="1715">
        <v>52</v>
      </c>
      <c r="K994" s="1715">
        <v>48</v>
      </c>
      <c r="L994" s="1715">
        <v>58</v>
      </c>
      <c r="M994" s="1716">
        <v>45</v>
      </c>
    </row>
    <row r="995" spans="1:13" ht="18.75" customHeight="1">
      <c r="A995" s="1674">
        <v>7</v>
      </c>
      <c r="B995" s="1723">
        <v>65</v>
      </c>
      <c r="C995" s="1715">
        <v>64</v>
      </c>
      <c r="D995" s="1715">
        <v>90</v>
      </c>
      <c r="E995" s="1715">
        <v>77</v>
      </c>
      <c r="F995" s="1715">
        <v>62</v>
      </c>
      <c r="G995" s="1715">
        <v>73</v>
      </c>
      <c r="H995" s="1715">
        <v>48</v>
      </c>
      <c r="I995" s="1715">
        <v>63</v>
      </c>
      <c r="J995" s="1715">
        <v>65</v>
      </c>
      <c r="K995" s="1715">
        <v>47</v>
      </c>
      <c r="L995" s="1715">
        <v>82</v>
      </c>
      <c r="M995" s="1716">
        <v>47</v>
      </c>
    </row>
    <row r="996" spans="1:13" ht="18.75" customHeight="1">
      <c r="A996" s="1674">
        <v>8</v>
      </c>
      <c r="B996" s="1723">
        <v>64</v>
      </c>
      <c r="C996" s="1715">
        <v>38</v>
      </c>
      <c r="D996" s="1715">
        <v>90</v>
      </c>
      <c r="E996" s="1715">
        <v>72</v>
      </c>
      <c r="F996" s="1715">
        <v>56</v>
      </c>
      <c r="G996" s="1715">
        <v>59</v>
      </c>
      <c r="H996" s="1715">
        <v>41</v>
      </c>
      <c r="I996" s="1715">
        <v>54</v>
      </c>
      <c r="J996" s="1715">
        <v>82</v>
      </c>
      <c r="K996" s="1715">
        <v>60</v>
      </c>
      <c r="L996" s="1715">
        <v>70</v>
      </c>
      <c r="M996" s="1716">
        <v>58</v>
      </c>
    </row>
    <row r="997" spans="1:13" ht="18.75" customHeight="1">
      <c r="A997" s="1674">
        <v>9</v>
      </c>
      <c r="B997" s="1723">
        <v>66</v>
      </c>
      <c r="C997" s="1715">
        <v>60</v>
      </c>
      <c r="D997" s="1715">
        <v>95</v>
      </c>
      <c r="E997" s="1715">
        <v>81</v>
      </c>
      <c r="F997" s="1715">
        <v>67</v>
      </c>
      <c r="G997" s="1715">
        <v>50</v>
      </c>
      <c r="H997" s="1715">
        <v>42</v>
      </c>
      <c r="I997" s="1715">
        <v>52</v>
      </c>
      <c r="J997" s="1715">
        <v>82</v>
      </c>
      <c r="K997" s="1715">
        <v>74</v>
      </c>
      <c r="L997" s="1715">
        <v>83</v>
      </c>
      <c r="M997" s="1716">
        <v>61</v>
      </c>
    </row>
    <row r="998" spans="1:13" ht="18.75" customHeight="1">
      <c r="A998" s="1674">
        <v>10</v>
      </c>
      <c r="B998" s="1723">
        <v>92</v>
      </c>
      <c r="C998" s="1715">
        <v>67</v>
      </c>
      <c r="D998" s="1715">
        <v>96</v>
      </c>
      <c r="E998" s="1715">
        <v>73</v>
      </c>
      <c r="F998" s="1715">
        <v>61</v>
      </c>
      <c r="G998" s="1715">
        <v>42</v>
      </c>
      <c r="H998" s="1715">
        <v>40</v>
      </c>
      <c r="I998" s="1715">
        <v>54</v>
      </c>
      <c r="J998" s="1715">
        <v>80</v>
      </c>
      <c r="K998" s="1715">
        <v>80</v>
      </c>
      <c r="L998" s="1715">
        <v>70</v>
      </c>
      <c r="M998" s="1716">
        <v>68</v>
      </c>
    </row>
    <row r="999" spans="1:13" ht="18.75" customHeight="1">
      <c r="A999" s="1674">
        <v>11</v>
      </c>
      <c r="B999" s="1723">
        <v>78</v>
      </c>
      <c r="C999" s="1715">
        <v>73</v>
      </c>
      <c r="D999" s="1715">
        <v>89</v>
      </c>
      <c r="E999" s="1715">
        <v>59</v>
      </c>
      <c r="F999" s="1715">
        <v>61</v>
      </c>
      <c r="G999" s="1715">
        <v>66</v>
      </c>
      <c r="H999" s="1715">
        <v>57</v>
      </c>
      <c r="I999" s="1715">
        <v>70</v>
      </c>
      <c r="J999" s="1715">
        <v>60</v>
      </c>
      <c r="K999" s="1715">
        <v>54</v>
      </c>
      <c r="L999" s="1715">
        <v>64</v>
      </c>
      <c r="M999" s="1716">
        <v>67</v>
      </c>
    </row>
    <row r="1000" spans="1:13" ht="18.75" customHeight="1">
      <c r="A1000" s="1674">
        <v>12</v>
      </c>
      <c r="B1000" s="1723">
        <v>51</v>
      </c>
      <c r="C1000" s="1715">
        <v>48</v>
      </c>
      <c r="D1000" s="1715">
        <v>78</v>
      </c>
      <c r="E1000" s="1715">
        <v>47</v>
      </c>
      <c r="F1000" s="1715">
        <v>65</v>
      </c>
      <c r="G1000" s="1715">
        <v>65</v>
      </c>
      <c r="H1000" s="1715">
        <v>48</v>
      </c>
      <c r="I1000" s="1715">
        <v>57</v>
      </c>
      <c r="J1000" s="1715">
        <v>62</v>
      </c>
      <c r="K1000" s="1715">
        <v>41</v>
      </c>
      <c r="L1000" s="1715">
        <v>62</v>
      </c>
      <c r="M1000" s="1716">
        <v>75</v>
      </c>
    </row>
    <row r="1001" spans="1:13" ht="18.75" customHeight="1">
      <c r="A1001" s="1674">
        <v>13</v>
      </c>
      <c r="B1001" s="1723">
        <v>43</v>
      </c>
      <c r="C1001" s="1715">
        <v>64</v>
      </c>
      <c r="D1001" s="1715">
        <v>92</v>
      </c>
      <c r="E1001" s="1715">
        <v>23</v>
      </c>
      <c r="F1001" s="1715">
        <v>61</v>
      </c>
      <c r="G1001" s="1715">
        <v>49</v>
      </c>
      <c r="H1001" s="1715">
        <v>55</v>
      </c>
      <c r="I1001" s="1715">
        <v>62</v>
      </c>
      <c r="J1001" s="1715">
        <v>56</v>
      </c>
      <c r="K1001" s="1715">
        <v>43</v>
      </c>
      <c r="L1001" s="1715">
        <v>67</v>
      </c>
      <c r="M1001" s="1716">
        <v>64</v>
      </c>
    </row>
    <row r="1002" spans="1:13" ht="18.75" customHeight="1">
      <c r="A1002" s="1674">
        <v>14</v>
      </c>
      <c r="B1002" s="1723">
        <v>48</v>
      </c>
      <c r="C1002" s="1715">
        <v>95</v>
      </c>
      <c r="D1002" s="1715">
        <v>83</v>
      </c>
      <c r="E1002" s="1715">
        <v>27</v>
      </c>
      <c r="F1002" s="1715">
        <v>58</v>
      </c>
      <c r="G1002" s="1715">
        <v>53</v>
      </c>
      <c r="H1002" s="1715">
        <v>52</v>
      </c>
      <c r="I1002" s="1715">
        <v>55</v>
      </c>
      <c r="J1002" s="1715">
        <v>54</v>
      </c>
      <c r="K1002" s="1715">
        <v>53</v>
      </c>
      <c r="L1002" s="1715">
        <v>75</v>
      </c>
      <c r="M1002" s="1716">
        <v>64</v>
      </c>
    </row>
    <row r="1003" spans="1:13" ht="18.75" customHeight="1">
      <c r="A1003" s="1674">
        <v>15</v>
      </c>
      <c r="B1003" s="1723">
        <v>49</v>
      </c>
      <c r="C1003" s="1715">
        <v>72</v>
      </c>
      <c r="D1003" s="1715">
        <v>83</v>
      </c>
      <c r="E1003" s="1715">
        <v>51</v>
      </c>
      <c r="F1003" s="1715">
        <v>52</v>
      </c>
      <c r="G1003" s="1715">
        <v>59</v>
      </c>
      <c r="H1003" s="1715">
        <v>63</v>
      </c>
      <c r="I1003" s="1715">
        <v>50</v>
      </c>
      <c r="J1003" s="1715">
        <v>70</v>
      </c>
      <c r="K1003" s="1715">
        <v>46</v>
      </c>
      <c r="L1003" s="1715">
        <v>68</v>
      </c>
      <c r="M1003" s="1716">
        <v>64</v>
      </c>
    </row>
    <row r="1004" spans="1:13" ht="18.75" customHeight="1">
      <c r="A1004" s="1674">
        <v>16</v>
      </c>
      <c r="B1004" s="1723">
        <v>46</v>
      </c>
      <c r="C1004" s="1715">
        <v>69</v>
      </c>
      <c r="D1004" s="1715">
        <v>73</v>
      </c>
      <c r="E1004" s="1715">
        <v>68</v>
      </c>
      <c r="F1004" s="1715">
        <v>60</v>
      </c>
      <c r="G1004" s="1715">
        <v>51</v>
      </c>
      <c r="H1004" s="1715">
        <v>63</v>
      </c>
      <c r="I1004" s="1715">
        <v>51</v>
      </c>
      <c r="J1004" s="1715">
        <v>64</v>
      </c>
      <c r="K1004" s="1715">
        <v>52</v>
      </c>
      <c r="L1004" s="1715">
        <v>59</v>
      </c>
      <c r="M1004" s="1716">
        <v>47</v>
      </c>
    </row>
    <row r="1005" spans="1:13" ht="18.75" customHeight="1">
      <c r="A1005" s="1674">
        <v>17</v>
      </c>
      <c r="B1005" s="1723">
        <v>38</v>
      </c>
      <c r="C1005" s="1715">
        <v>73</v>
      </c>
      <c r="D1005" s="1715">
        <v>64</v>
      </c>
      <c r="E1005" s="1715">
        <v>69</v>
      </c>
      <c r="F1005" s="1715">
        <v>59</v>
      </c>
      <c r="G1005" s="1715">
        <v>49</v>
      </c>
      <c r="H1005" s="1715">
        <v>58</v>
      </c>
      <c r="I1005" s="1715">
        <v>40</v>
      </c>
      <c r="J1005" s="1715">
        <v>83</v>
      </c>
      <c r="K1005" s="1715">
        <v>46</v>
      </c>
      <c r="L1005" s="1715">
        <v>36</v>
      </c>
      <c r="M1005" s="1716">
        <v>37</v>
      </c>
    </row>
    <row r="1006" spans="1:13" ht="18.75" customHeight="1">
      <c r="A1006" s="1674">
        <v>18</v>
      </c>
      <c r="B1006" s="1723">
        <v>41</v>
      </c>
      <c r="C1006" s="1715">
        <v>75</v>
      </c>
      <c r="D1006" s="1715">
        <v>57</v>
      </c>
      <c r="E1006" s="1715">
        <v>66</v>
      </c>
      <c r="F1006" s="1715">
        <v>49</v>
      </c>
      <c r="G1006" s="1715">
        <v>57</v>
      </c>
      <c r="H1006" s="1715">
        <v>71</v>
      </c>
      <c r="I1006" s="1715">
        <v>45</v>
      </c>
      <c r="J1006" s="1715">
        <v>90</v>
      </c>
      <c r="K1006" s="1715">
        <v>49</v>
      </c>
      <c r="L1006" s="1715">
        <v>56</v>
      </c>
      <c r="M1006" s="1716">
        <v>51</v>
      </c>
    </row>
    <row r="1007" spans="1:13" ht="18.75" customHeight="1">
      <c r="A1007" s="1674">
        <v>19</v>
      </c>
      <c r="B1007" s="1723">
        <v>49</v>
      </c>
      <c r="C1007" s="1715">
        <v>84</v>
      </c>
      <c r="D1007" s="1715">
        <v>66</v>
      </c>
      <c r="E1007" s="1715">
        <v>57</v>
      </c>
      <c r="F1007" s="1715">
        <v>47</v>
      </c>
      <c r="G1007" s="1715">
        <v>58</v>
      </c>
      <c r="H1007" s="1715">
        <v>56</v>
      </c>
      <c r="I1007" s="1715">
        <v>56</v>
      </c>
      <c r="J1007" s="1715">
        <v>57</v>
      </c>
      <c r="K1007" s="1715">
        <v>47</v>
      </c>
      <c r="L1007" s="1715">
        <v>58</v>
      </c>
      <c r="M1007" s="1716">
        <v>46</v>
      </c>
    </row>
    <row r="1008" spans="1:13" ht="18.75" customHeight="1">
      <c r="A1008" s="1674">
        <v>20</v>
      </c>
      <c r="B1008" s="1723">
        <v>47</v>
      </c>
      <c r="C1008" s="1715">
        <v>72</v>
      </c>
      <c r="D1008" s="1715">
        <v>77</v>
      </c>
      <c r="E1008" s="1715">
        <v>43</v>
      </c>
      <c r="F1008" s="1715">
        <v>46</v>
      </c>
      <c r="G1008" s="1715">
        <v>68</v>
      </c>
      <c r="H1008" s="1715">
        <v>63</v>
      </c>
      <c r="I1008" s="1715">
        <v>61</v>
      </c>
      <c r="J1008" s="1715">
        <v>67</v>
      </c>
      <c r="K1008" s="1715">
        <v>47</v>
      </c>
      <c r="L1008" s="1715">
        <v>55</v>
      </c>
      <c r="M1008" s="1716">
        <v>52</v>
      </c>
    </row>
    <row r="1009" spans="1:13" ht="18.75" customHeight="1">
      <c r="A1009" s="1674">
        <v>21</v>
      </c>
      <c r="B1009" s="1723">
        <v>56</v>
      </c>
      <c r="C1009" s="1715">
        <v>61</v>
      </c>
      <c r="D1009" s="1715">
        <v>69</v>
      </c>
      <c r="E1009" s="1715">
        <v>53</v>
      </c>
      <c r="F1009" s="1715">
        <v>61</v>
      </c>
      <c r="G1009" s="1715">
        <v>55</v>
      </c>
      <c r="H1009" s="1715">
        <v>55</v>
      </c>
      <c r="I1009" s="1715">
        <v>43</v>
      </c>
      <c r="J1009" s="1715">
        <v>76</v>
      </c>
      <c r="K1009" s="1715">
        <v>52</v>
      </c>
      <c r="L1009" s="1715">
        <v>68</v>
      </c>
      <c r="M1009" s="1716">
        <v>58</v>
      </c>
    </row>
    <row r="1010" spans="1:13" ht="18.75" customHeight="1">
      <c r="A1010" s="1674">
        <v>22</v>
      </c>
      <c r="B1010" s="1723">
        <v>46</v>
      </c>
      <c r="C1010" s="1715">
        <v>80</v>
      </c>
      <c r="D1010" s="1715">
        <v>62</v>
      </c>
      <c r="E1010" s="1715">
        <v>74</v>
      </c>
      <c r="F1010" s="1715">
        <v>49</v>
      </c>
      <c r="G1010" s="1715">
        <v>59</v>
      </c>
      <c r="H1010" s="1715">
        <v>50</v>
      </c>
      <c r="I1010" s="1715">
        <v>38</v>
      </c>
      <c r="J1010" s="1715">
        <v>88</v>
      </c>
      <c r="K1010" s="1715">
        <v>49</v>
      </c>
      <c r="L1010" s="1715">
        <v>66</v>
      </c>
      <c r="M1010" s="1716">
        <v>64</v>
      </c>
    </row>
    <row r="1011" spans="1:13" ht="18.75" customHeight="1">
      <c r="A1011" s="1674">
        <v>23</v>
      </c>
      <c r="B1011" s="1723">
        <v>56</v>
      </c>
      <c r="C1011" s="1715">
        <v>69</v>
      </c>
      <c r="D1011" s="1715">
        <v>73</v>
      </c>
      <c r="E1011" s="1715">
        <v>82</v>
      </c>
      <c r="F1011" s="1715">
        <v>43</v>
      </c>
      <c r="G1011" s="1715">
        <v>52</v>
      </c>
      <c r="H1011" s="1715">
        <v>48</v>
      </c>
      <c r="I1011" s="1715">
        <v>39</v>
      </c>
      <c r="J1011" s="1715">
        <v>73</v>
      </c>
      <c r="K1011" s="1715">
        <v>49</v>
      </c>
      <c r="L1011" s="1715">
        <v>68</v>
      </c>
      <c r="M1011" s="1716">
        <v>79</v>
      </c>
    </row>
    <row r="1012" spans="1:13" ht="18.75" customHeight="1">
      <c r="A1012" s="1674">
        <v>24</v>
      </c>
      <c r="B1012" s="1723">
        <v>55</v>
      </c>
      <c r="C1012" s="1715">
        <v>59</v>
      </c>
      <c r="D1012" s="1715">
        <v>90</v>
      </c>
      <c r="E1012" s="1715">
        <v>68</v>
      </c>
      <c r="F1012" s="1715">
        <v>64</v>
      </c>
      <c r="G1012" s="1715">
        <v>77</v>
      </c>
      <c r="H1012" s="1715">
        <v>67</v>
      </c>
      <c r="I1012" s="1715">
        <v>47</v>
      </c>
      <c r="J1012" s="1715">
        <v>57</v>
      </c>
      <c r="K1012" s="1715">
        <v>47</v>
      </c>
      <c r="L1012" s="1715">
        <v>75</v>
      </c>
      <c r="M1012" s="1716">
        <v>74</v>
      </c>
    </row>
    <row r="1013" spans="1:13" ht="18.75" customHeight="1">
      <c r="A1013" s="1674">
        <v>25</v>
      </c>
      <c r="B1013" s="1723">
        <v>66</v>
      </c>
      <c r="C1013" s="1715">
        <v>58</v>
      </c>
      <c r="D1013" s="1715">
        <v>75</v>
      </c>
      <c r="E1013" s="1715">
        <v>64</v>
      </c>
      <c r="F1013" s="1715">
        <v>53</v>
      </c>
      <c r="G1013" s="1715">
        <v>54</v>
      </c>
      <c r="H1013" s="1715">
        <v>69</v>
      </c>
      <c r="I1013" s="1715">
        <v>42</v>
      </c>
      <c r="J1013" s="1715">
        <v>58</v>
      </c>
      <c r="K1013" s="1715">
        <v>58</v>
      </c>
      <c r="L1013" s="1715">
        <v>82</v>
      </c>
      <c r="M1013" s="1716">
        <v>44</v>
      </c>
    </row>
    <row r="1014" spans="1:13" ht="18.75" customHeight="1">
      <c r="A1014" s="1674">
        <v>26</v>
      </c>
      <c r="B1014" s="1723">
        <v>60</v>
      </c>
      <c r="C1014" s="1715">
        <v>66</v>
      </c>
      <c r="D1014" s="1715">
        <v>88</v>
      </c>
      <c r="E1014" s="1715">
        <v>57</v>
      </c>
      <c r="F1014" s="1715">
        <v>44</v>
      </c>
      <c r="G1014" s="1715">
        <v>46</v>
      </c>
      <c r="H1014" s="1715">
        <v>61</v>
      </c>
      <c r="I1014" s="1715">
        <v>61</v>
      </c>
      <c r="J1014" s="1715">
        <v>73</v>
      </c>
      <c r="K1014" s="1715">
        <v>59</v>
      </c>
      <c r="L1014" s="1715">
        <v>51</v>
      </c>
      <c r="M1014" s="1716">
        <v>86</v>
      </c>
    </row>
    <row r="1015" spans="1:13" ht="18.75" customHeight="1">
      <c r="A1015" s="1674">
        <v>27</v>
      </c>
      <c r="B1015" s="1723">
        <v>66</v>
      </c>
      <c r="C1015" s="1715">
        <v>67</v>
      </c>
      <c r="D1015" s="1715">
        <v>79</v>
      </c>
      <c r="E1015" s="1715">
        <v>54</v>
      </c>
      <c r="F1015" s="1715">
        <v>44</v>
      </c>
      <c r="G1015" s="1715">
        <v>42</v>
      </c>
      <c r="H1015" s="1715">
        <v>65</v>
      </c>
      <c r="I1015" s="1715">
        <v>59</v>
      </c>
      <c r="J1015" s="1715">
        <v>59</v>
      </c>
      <c r="K1015" s="1715">
        <v>60</v>
      </c>
      <c r="L1015" s="1715">
        <v>43</v>
      </c>
      <c r="M1015" s="1716">
        <v>68</v>
      </c>
    </row>
    <row r="1016" spans="1:13" ht="18.75" customHeight="1">
      <c r="A1016" s="1674">
        <v>28</v>
      </c>
      <c r="B1016" s="1723">
        <v>66</v>
      </c>
      <c r="C1016" s="1715">
        <v>68</v>
      </c>
      <c r="D1016" s="1715">
        <v>65</v>
      </c>
      <c r="E1016" s="1715">
        <v>58</v>
      </c>
      <c r="F1016" s="1715">
        <v>35</v>
      </c>
      <c r="G1016" s="1715">
        <v>40</v>
      </c>
      <c r="H1016" s="1715">
        <v>66</v>
      </c>
      <c r="I1016" s="1715">
        <v>64</v>
      </c>
      <c r="J1016" s="1715">
        <v>50</v>
      </c>
      <c r="K1016" s="1715">
        <v>49</v>
      </c>
      <c r="L1016" s="1715">
        <v>64</v>
      </c>
      <c r="M1016" s="1716">
        <v>68</v>
      </c>
    </row>
    <row r="1017" spans="1:13" ht="18.75" customHeight="1">
      <c r="A1017" s="1674">
        <v>29</v>
      </c>
      <c r="B1017" s="1723">
        <v>65</v>
      </c>
      <c r="C1017" s="1715"/>
      <c r="D1017" s="1715">
        <v>59</v>
      </c>
      <c r="E1017" s="1715">
        <v>56</v>
      </c>
      <c r="F1017" s="1715">
        <v>37</v>
      </c>
      <c r="G1017" s="1715">
        <v>38</v>
      </c>
      <c r="H1017" s="1715">
        <v>84</v>
      </c>
      <c r="I1017" s="1715">
        <v>78</v>
      </c>
      <c r="J1017" s="1715">
        <v>56</v>
      </c>
      <c r="K1017" s="1715">
        <v>49</v>
      </c>
      <c r="L1017" s="1715">
        <v>75</v>
      </c>
      <c r="M1017" s="1716">
        <v>86</v>
      </c>
    </row>
    <row r="1018" spans="1:13" ht="18.75" customHeight="1">
      <c r="A1018" s="1674">
        <v>30</v>
      </c>
      <c r="B1018" s="1723">
        <v>81</v>
      </c>
      <c r="C1018" s="1715"/>
      <c r="D1018" s="1715">
        <v>56</v>
      </c>
      <c r="E1018" s="1715">
        <v>59</v>
      </c>
      <c r="F1018" s="1715">
        <v>44</v>
      </c>
      <c r="G1018" s="1715">
        <v>38</v>
      </c>
      <c r="H1018" s="1715">
        <v>74</v>
      </c>
      <c r="I1018" s="1715">
        <v>68</v>
      </c>
      <c r="J1018" s="1715">
        <v>60</v>
      </c>
      <c r="K1018" s="1715">
        <v>52</v>
      </c>
      <c r="L1018" s="1715">
        <v>68</v>
      </c>
      <c r="M1018" s="1716">
        <v>73</v>
      </c>
    </row>
    <row r="1019" spans="1:13" ht="18.75" customHeight="1">
      <c r="A1019" s="1678">
        <v>31</v>
      </c>
      <c r="B1019" s="1724">
        <v>83</v>
      </c>
      <c r="C1019" s="1718"/>
      <c r="D1019" s="1718">
        <v>59</v>
      </c>
      <c r="E1019" s="1718"/>
      <c r="F1019" s="1718">
        <v>56</v>
      </c>
      <c r="G1019" s="1718"/>
      <c r="H1019" s="1718">
        <v>75</v>
      </c>
      <c r="I1019" s="1718">
        <v>70</v>
      </c>
      <c r="J1019" s="1718"/>
      <c r="K1019" s="1718">
        <v>75</v>
      </c>
      <c r="L1019" s="1718"/>
      <c r="M1019" s="1719">
        <v>53</v>
      </c>
    </row>
    <row r="1020" spans="1:13" ht="18.75" customHeight="1">
      <c r="A1020" s="1682" t="s">
        <v>60</v>
      </c>
      <c r="B1020" s="1683">
        <f t="shared" ref="B1020:M1020" si="96">SUM(B989:B1019)</f>
        <v>1866</v>
      </c>
      <c r="C1020" s="1684">
        <f t="shared" si="96"/>
        <v>1904</v>
      </c>
      <c r="D1020" s="1684">
        <f t="shared" si="96"/>
        <v>2355</v>
      </c>
      <c r="E1020" s="1684">
        <f t="shared" si="96"/>
        <v>1805</v>
      </c>
      <c r="F1020" s="1684">
        <f t="shared" si="96"/>
        <v>1689</v>
      </c>
      <c r="G1020" s="1684">
        <f t="shared" si="96"/>
        <v>1626</v>
      </c>
      <c r="H1020" s="1684">
        <f t="shared" si="96"/>
        <v>1757</v>
      </c>
      <c r="I1020" s="1684">
        <f t="shared" si="96"/>
        <v>1864</v>
      </c>
      <c r="J1020" s="1684">
        <f t="shared" si="96"/>
        <v>2002</v>
      </c>
      <c r="K1020" s="1684">
        <f t="shared" si="96"/>
        <v>1662</v>
      </c>
      <c r="L1020" s="1684">
        <f t="shared" si="96"/>
        <v>1928</v>
      </c>
      <c r="M1020" s="1685">
        <f t="shared" si="96"/>
        <v>1939</v>
      </c>
    </row>
    <row r="1021" spans="1:13" ht="18.75" customHeight="1">
      <c r="A1021" s="1674" t="s">
        <v>61</v>
      </c>
      <c r="B1021" s="1747">
        <f t="shared" ref="B1021:M1021" si="97">ROUND(AVERAGE(B989:B1019),0)</f>
        <v>60</v>
      </c>
      <c r="C1021" s="1748">
        <f t="shared" si="97"/>
        <v>68</v>
      </c>
      <c r="D1021" s="1748">
        <f t="shared" si="97"/>
        <v>76</v>
      </c>
      <c r="E1021" s="1748">
        <f t="shared" si="97"/>
        <v>60</v>
      </c>
      <c r="F1021" s="1748">
        <f t="shared" si="97"/>
        <v>54</v>
      </c>
      <c r="G1021" s="1748">
        <f t="shared" si="97"/>
        <v>54</v>
      </c>
      <c r="H1021" s="1748">
        <f t="shared" si="97"/>
        <v>57</v>
      </c>
      <c r="I1021" s="1748">
        <f t="shared" si="97"/>
        <v>60</v>
      </c>
      <c r="J1021" s="1748">
        <f t="shared" si="97"/>
        <v>67</v>
      </c>
      <c r="K1021" s="1748">
        <f t="shared" si="97"/>
        <v>54</v>
      </c>
      <c r="L1021" s="1748">
        <f t="shared" si="97"/>
        <v>64</v>
      </c>
      <c r="M1021" s="1749">
        <f t="shared" si="97"/>
        <v>63</v>
      </c>
    </row>
    <row r="1022" spans="1:13" ht="18.75" customHeight="1">
      <c r="A1022" s="1689" t="s">
        <v>36</v>
      </c>
      <c r="B1022" s="1728">
        <f t="shared" ref="B1022:M1022" si="98">MIN(B989:B1019)</f>
        <v>28</v>
      </c>
      <c r="C1022" s="1729">
        <f t="shared" si="98"/>
        <v>38</v>
      </c>
      <c r="D1022" s="1729">
        <f t="shared" si="98"/>
        <v>52</v>
      </c>
      <c r="E1022" s="1729">
        <f t="shared" si="98"/>
        <v>23</v>
      </c>
      <c r="F1022" s="1729">
        <f t="shared" si="98"/>
        <v>35</v>
      </c>
      <c r="G1022" s="1729">
        <f t="shared" si="98"/>
        <v>38</v>
      </c>
      <c r="H1022" s="1729">
        <f t="shared" si="98"/>
        <v>33</v>
      </c>
      <c r="I1022" s="1729">
        <f t="shared" si="98"/>
        <v>38</v>
      </c>
      <c r="J1022" s="1729">
        <f t="shared" si="98"/>
        <v>50</v>
      </c>
      <c r="K1022" s="1729">
        <f t="shared" si="98"/>
        <v>41</v>
      </c>
      <c r="L1022" s="1729">
        <f t="shared" si="98"/>
        <v>36</v>
      </c>
      <c r="M1022" s="1730">
        <f t="shared" si="98"/>
        <v>37</v>
      </c>
    </row>
    <row r="1023" spans="1:13" ht="18.75" customHeight="1">
      <c r="A1023" s="1693" t="s">
        <v>59</v>
      </c>
      <c r="B1023" s="1731">
        <f t="shared" ref="B1023:M1023" si="99">MATCH(B1022,(B989:B1019),0)</f>
        <v>1</v>
      </c>
      <c r="C1023" s="1732">
        <f t="shared" si="99"/>
        <v>8</v>
      </c>
      <c r="D1023" s="1732">
        <f t="shared" si="99"/>
        <v>3</v>
      </c>
      <c r="E1023" s="1732">
        <f t="shared" si="99"/>
        <v>13</v>
      </c>
      <c r="F1023" s="1732">
        <f t="shared" si="99"/>
        <v>28</v>
      </c>
      <c r="G1023" s="1732">
        <f t="shared" si="99"/>
        <v>29</v>
      </c>
      <c r="H1023" s="1732">
        <f t="shared" si="99"/>
        <v>1</v>
      </c>
      <c r="I1023" s="1732">
        <f t="shared" si="99"/>
        <v>22</v>
      </c>
      <c r="J1023" s="1732">
        <f t="shared" si="99"/>
        <v>28</v>
      </c>
      <c r="K1023" s="1732">
        <f t="shared" si="99"/>
        <v>12</v>
      </c>
      <c r="L1023" s="1732">
        <f t="shared" si="99"/>
        <v>17</v>
      </c>
      <c r="M1023" s="1733">
        <f t="shared" si="99"/>
        <v>17</v>
      </c>
    </row>
    <row r="1024" spans="1:13" ht="18.75" customHeight="1">
      <c r="A1024" s="1697" t="s">
        <v>176</v>
      </c>
      <c r="B1024" s="1750"/>
      <c r="C1024" s="1751" t="s">
        <v>177</v>
      </c>
      <c r="D1024" s="1752"/>
      <c r="E1024" s="1752"/>
      <c r="F1024" s="1752"/>
      <c r="G1024" s="1752">
        <f>MIN(B1022:M1022)</f>
        <v>23</v>
      </c>
      <c r="H1024" s="1753" t="s">
        <v>128</v>
      </c>
      <c r="I1024" s="1752"/>
      <c r="J1024" s="1702" t="s">
        <v>59</v>
      </c>
      <c r="K1024" s="1703">
        <f>HLOOKUP(G1024,B1022:M1023,2,FALSE)</f>
        <v>13</v>
      </c>
      <c r="L1024" s="1703" t="s">
        <v>178</v>
      </c>
      <c r="M1024" s="1704" t="str">
        <f>MID("I   II  III IV  V   VI  VII VIII IX  X   XI  XII ",(MATCH(G1024,B1022:M1022,0)-1)*4+1,4)</f>
        <v xml:space="preserve">IV  </v>
      </c>
    </row>
    <row r="1025" spans="1:13" ht="18.75" customHeight="1">
      <c r="A1025" s="1705" t="s">
        <v>67</v>
      </c>
      <c r="B1025" s="1754"/>
      <c r="C1025" s="1755" t="s">
        <v>179</v>
      </c>
      <c r="D1025" s="1756"/>
      <c r="E1025" s="1756"/>
      <c r="F1025" s="1756"/>
      <c r="G1025" s="1756">
        <f>ROUND(AVERAGE(B989:M1019),0)</f>
        <v>61</v>
      </c>
      <c r="H1025" s="1757" t="s">
        <v>128</v>
      </c>
      <c r="I1025" s="1756"/>
      <c r="J1025" s="1756"/>
      <c r="K1025" s="1756"/>
      <c r="L1025" s="1756"/>
      <c r="M1025" s="1758"/>
    </row>
  </sheetData>
  <pageMargins left="1" right="0.15" top="0.75" bottom="0.5"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Ttb(61-15)</vt:lpstr>
      <vt:lpstr>Sheet1</vt:lpstr>
      <vt:lpstr>Tx(61-15)</vt:lpstr>
      <vt:lpstr>Tm(61-11)</vt:lpstr>
      <vt:lpstr>R(61-16)</vt:lpstr>
      <vt:lpstr>Sh(93-07)</vt:lpstr>
      <vt:lpstr>Zn(93-07,12-16)</vt:lpstr>
      <vt:lpstr>U%(93-07)</vt:lpstr>
      <vt:lpstr>Vx(61-2011)</vt:lpstr>
      <vt:lpstr>Umin-(91-015)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Corporation;David Dao</dc:creator>
  <cp:lastModifiedBy>Ngoc Dao</cp:lastModifiedBy>
  <dcterms:created xsi:type="dcterms:W3CDTF">1996-10-14T23:33:28Z</dcterms:created>
  <dcterms:modified xsi:type="dcterms:W3CDTF">2021-07-15T04:05:24Z</dcterms:modified>
</cp:coreProperties>
</file>